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2\"/>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C12" i="28" l="1"/>
  <c r="K12" i="28"/>
  <c r="S12" i="28"/>
  <c r="A13" i="25"/>
  <c r="B12" i="21"/>
  <c r="R12" i="21"/>
  <c r="F12" i="28"/>
  <c r="N12" i="28"/>
  <c r="V12" i="28"/>
  <c r="G12" i="28"/>
  <c r="O12" i="28"/>
  <c r="W12" i="28"/>
  <c r="M12" i="21"/>
  <c r="E12" i="21"/>
  <c r="U12" i="21"/>
  <c r="J12" i="21"/>
  <c r="A13" i="21"/>
  <c r="U13" i="21" s="1"/>
  <c r="B12" i="28"/>
  <c r="J12" i="28"/>
  <c r="R12" i="28"/>
  <c r="A13" i="28"/>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I13" i="21"/>
  <c r="D13" i="21"/>
  <c r="T13" i="21"/>
  <c r="F12" i="21"/>
  <c r="N12" i="21"/>
  <c r="E13" i="21"/>
  <c r="M13" i="21"/>
  <c r="V13" i="25"/>
  <c r="R13" i="25"/>
  <c r="N13" i="25"/>
  <c r="J13" i="25"/>
  <c r="F13" i="25"/>
  <c r="B13" i="25"/>
  <c r="Y13" i="25"/>
  <c r="U13" i="25"/>
  <c r="Q13" i="25"/>
  <c r="M13" i="25"/>
  <c r="I13" i="25"/>
  <c r="E13" i="25"/>
  <c r="S13" i="25"/>
  <c r="K13" i="25"/>
  <c r="C13" i="25"/>
  <c r="G13" i="25"/>
  <c r="L13" i="25"/>
  <c r="X13" i="25"/>
  <c r="P13" i="25"/>
  <c r="H13" i="25"/>
  <c r="W13" i="25"/>
  <c r="O13" i="25"/>
  <c r="T13" i="25"/>
  <c r="D13" i="25"/>
  <c r="W13" i="21"/>
  <c r="S13" i="21"/>
  <c r="O13" i="21"/>
  <c r="K13" i="21"/>
  <c r="G13" i="21"/>
  <c r="C13" i="21"/>
  <c r="A14" i="21"/>
  <c r="V13" i="21"/>
  <c r="R13" i="21"/>
  <c r="N13" i="21"/>
  <c r="J13" i="21"/>
  <c r="F13" i="21"/>
  <c r="B13" i="21"/>
  <c r="Q13" i="21"/>
  <c r="Y13" i="21"/>
  <c r="F15" i="1"/>
  <c r="F12" i="1" s="1"/>
  <c r="C7" i="1" s="1"/>
  <c r="A14" i="25"/>
  <c r="L13" i="2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H13"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F13" i="28"/>
  <c r="N13" i="28"/>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T13" i="28"/>
  <c r="P13" i="28"/>
  <c r="L13" i="28"/>
  <c r="H13" i="28"/>
  <c r="D13" i="28"/>
  <c r="W13" i="28"/>
  <c r="S13" i="28"/>
  <c r="O13" i="28"/>
  <c r="K13" i="28"/>
  <c r="G13" i="28"/>
  <c r="C13" i="28"/>
  <c r="I13" i="28"/>
  <c r="Q13" i="28"/>
  <c r="Y13" i="28"/>
  <c r="D12" i="28"/>
  <c r="H12" i="28"/>
  <c r="L12" i="28"/>
  <c r="P12" i="28"/>
  <c r="T12" i="28"/>
  <c r="X12" i="28"/>
  <c r="A48" i="28"/>
  <c r="E12" i="28"/>
  <c r="I12" i="28"/>
  <c r="M12" i="28"/>
  <c r="Q12" i="28"/>
  <c r="U12" i="28"/>
  <c r="V13" i="28" l="1"/>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V14" i="25"/>
  <c r="R14" i="25"/>
  <c r="N14" i="25"/>
  <c r="J14" i="25"/>
  <c r="F14" i="25"/>
  <c r="B14" i="25"/>
  <c r="Y14" i="25"/>
  <c r="U14" i="25"/>
  <c r="Q14" i="25"/>
  <c r="M14" i="25"/>
  <c r="I14" i="25"/>
  <c r="E14" i="25"/>
  <c r="S14" i="25"/>
  <c r="K14" i="25"/>
  <c r="C14" i="25"/>
  <c r="W14" i="25"/>
  <c r="G14" i="25"/>
  <c r="L14" i="25"/>
  <c r="X14" i="25"/>
  <c r="P14" i="25"/>
  <c r="H14" i="25"/>
  <c r="O14" i="25"/>
  <c r="T14" i="25"/>
  <c r="D14" i="25"/>
  <c r="A15"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Y14" i="28" l="1"/>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<sst xmlns="http://schemas.openxmlformats.org/spreadsheetml/2006/main" count="980" uniqueCount="171">
  <si>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</si>
  <si>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</si>
  <si>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</si>
  <si>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</si>
  <si>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</si>
  <si>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</si>
  <si>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</si>
  <si>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</si>
  <si>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</si>
  <si>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</si>
  <si>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</si>
  <si>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</si>
  <si>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</si>
  <si>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</si>
  <si>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</si>
  <si>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</si>
  <si>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</si>
  <si>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</si>
  <si>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</si>
  <si>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</si>
  <si>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</si>
  <si>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</si>
  <si>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</si>
  <si>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</si>
  <si>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</si>
  <si>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</si>
  <si>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</si>
  <si>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</si>
  <si>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</si>
  <si>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</si>
  <si>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</si>
  <si>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</si>
  <si>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</si>
  <si>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</si>
  <si>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</si>
  <si>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</si>
  <si>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</si>
  <si>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</si>
  <si>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</si>
  <si>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</si>
  <si>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</si>
  <si>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</si>
  <si>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</si>
  <si>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</si>
  <si>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</si>
  <si>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</si>
  <si>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</si>
  <si>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</si>
  <si>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</si>
  <si>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</si>
  <si>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</si>
  <si>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</si>
  <si>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</si>
  <si>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</si>
  <si>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</si>
  <si>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</si>
  <si>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</si>
  <si>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</si>
  <si>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</si>
  <si>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</si>
  <si>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</si>
  <si>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</si>
  <si>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</si>
  <si>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</si>
  <si>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</si>
  <si>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</si>
  <si>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</si>
  <si>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</si>
  <si>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</si>
  <si>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</si>
  <si>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</si>
  <si>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</si>
  <si>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</si>
  <si>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</si>
  <si>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</si>
  <si>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</si>
  <si>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</si>
  <si>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</si>
  <si>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</si>
  <si>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</si>
  <si>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</si>
  <si>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</si>
  <si>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</si>
  <si>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</si>
  <si>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</si>
  <si>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</si>
  <si>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</si>
  <si>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</si>
  <si>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</si>
  <si>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</si>
  <si>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</si>
  <si>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</si>
  <si>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</si>
  <si>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</si>
  <si>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</si>
  <si>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</si>
  <si>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</si>
  <si>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</si>
  <si>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</si>
  <si>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</si>
  <si>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</si>
  <si>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</si>
  <si>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</si>
  <si>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</si>
  <si>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</si>
  <si>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</si>
  <si>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</si>
  <si>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</si>
  <si>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</si>
  <si>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</si>
  <si>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</si>
  <si>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</si>
  <si>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</si>
  <si>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</si>
  <si>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</si>
  <si>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</si>
  <si>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</si>
  <si>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</si>
  <si>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</si>
  <si>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</si>
  <si>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</si>
  <si>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</si>
  <si>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</si>
  <si>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</si>
  <si>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</si>
  <si>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</si>
  <si>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</si>
  <si>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</si>
  <si>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</si>
  <si>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</si>
  <si>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</si>
  <si>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</si>
  <si>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</si>
  <si>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</si>
  <si>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</si>
  <si>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</si>
  <si>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</si>
  <si>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</si>
  <si>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</si>
  <si>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</si>
  <si>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t>
  </si>
  <si>
    <t>февраль 2021 года</t>
  </si>
  <si>
    <t>01.02.2021</t>
  </si>
  <si>
    <t>02.02.2021</t>
  </si>
  <si>
    <t>03.02.2021</t>
  </si>
  <si>
    <t>04.02.2021</t>
  </si>
  <si>
    <t>05.02.2021</t>
  </si>
  <si>
    <t>06.02.2021</t>
  </si>
  <si>
    <t>07.02.2021</t>
  </si>
  <si>
    <t>08.02.2021</t>
  </si>
  <si>
    <t>09.02.2021</t>
  </si>
  <si>
    <t>10.02.2021</t>
  </si>
  <si>
    <t>11.02.2021</t>
  </si>
  <si>
    <t>12.02.2021</t>
  </si>
  <si>
    <t>13.02.2021</t>
  </si>
  <si>
    <t>14.02.2021</t>
  </si>
  <si>
    <t>15.02.2021</t>
  </si>
  <si>
    <t>16.02.2021</t>
  </si>
  <si>
    <t>17.02.2021</t>
  </si>
  <si>
    <t>18.02.2021</t>
  </si>
  <si>
    <t>19.02.2021</t>
  </si>
  <si>
    <t>20.02.2021</t>
  </si>
  <si>
    <t>21.02.2021</t>
  </si>
  <si>
    <t>22.02.2021</t>
  </si>
  <si>
    <t>23.02.2021</t>
  </si>
  <si>
    <t>24.02.2021</t>
  </si>
  <si>
    <t>25.02.2021</t>
  </si>
  <si>
    <t>26.02.2021</t>
  </si>
  <si>
    <t>27.02.2021</t>
  </si>
  <si>
    <t>28.02.2021</t>
  </si>
  <si>
    <t>Агенство по тарифам Приморского края. Постановление № 69/1 от 25.12.2020г.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</si>
</sst>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8">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6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36" name="Object 112" hidden="1">
              <a:extLst>
                <a:ext uri="{63B3BB69-23CF-44E3-9099-C40C66FF867C}">
                  <a14:compatExt spid="_x0000_s11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37" name="Object 113" hidden="1">
              <a:extLst>
                <a:ext uri="{63B3BB69-23CF-44E3-9099-C40C66FF867C}">
                  <a14:compatExt spid="_x0000_s11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38" name="Object 114" hidden="1">
              <a:extLst>
                <a:ext uri="{63B3BB69-23CF-44E3-9099-C40C66FF867C}">
                  <a14:compatExt spid="_x0000_s11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39" name="Object 115" hidden="1">
              <a:extLst>
                <a:ext uri="{63B3BB69-23CF-44E3-9099-C40C66FF867C}">
                  <a14:compatExt spid="_x0000_s11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7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7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7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7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40" name="Object 116" hidden="1">
              <a:extLst>
                <a:ext uri="{63B3BB69-23CF-44E3-9099-C40C66FF867C}">
                  <a14:compatExt spid="_x0000_s11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41" name="Object 117" hidden="1">
              <a:extLst>
                <a:ext uri="{63B3BB69-23CF-44E3-9099-C40C66FF867C}">
                  <a14:compatExt spid="_x0000_s11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42" name="Object 118" hidden="1">
              <a:extLst>
                <a:ext uri="{63B3BB69-23CF-44E3-9099-C40C66FF867C}">
                  <a14:compatExt spid="_x0000_s11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43" name="Object 119" hidden="1">
              <a:extLst>
                <a:ext uri="{63B3BB69-23CF-44E3-9099-C40C66FF867C}">
                  <a14:compatExt spid="_x0000_s114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44" name="Object 120" hidden="1">
              <a:extLst>
                <a:ext uri="{63B3BB69-23CF-44E3-9099-C40C66FF867C}">
                  <a14:compatExt spid="_x0000_s114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45" name="Object 121" hidden="1">
              <a:extLst>
                <a:ext uri="{63B3BB69-23CF-44E3-9099-C40C66FF867C}">
                  <a14:compatExt spid="_x0000_s114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46" name="Object 122" hidden="1">
              <a:extLst>
                <a:ext uri="{63B3BB69-23CF-44E3-9099-C40C66FF867C}">
                  <a14:compatExt spid="_x0000_s11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47" name="Object 123" hidden="1">
              <a:extLst>
                <a:ext uri="{63B3BB69-23CF-44E3-9099-C40C66FF867C}">
                  <a14:compatExt spid="_x0000_s11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48" name="Object 124" hidden="1">
              <a:extLst>
                <a:ext uri="{63B3BB69-23CF-44E3-9099-C40C66FF867C}">
                  <a14:compatExt spid="_x0000_s114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49" name="Object 125" hidden="1">
              <a:extLst>
                <a:ext uri="{63B3BB69-23CF-44E3-9099-C40C66FF867C}">
                  <a14:compatExt spid="_x0000_s11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4" t="s">
        <v>140</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3323.05348968</v>
      </c>
      <c r="D7" s="4">
        <f>$F$12+'СЕТ СН'!G5+СВЦЭМ!$D$10+'СЕТ СН'!G8-'СЕТ СН'!G$15</f>
        <v>4028.82348968</v>
      </c>
      <c r="E7" s="4">
        <f>$F$12+'СЕТ СН'!H5+СВЦЭМ!$D$10+'СЕТ СН'!H8-'СЕТ СН'!H$15</f>
        <v>4404.2734896800002</v>
      </c>
      <c r="F7" s="4">
        <f>$F$12+'СЕТ СН'!I5+СВЦЭМ!$D$10+'СЕТ СН'!I8-'СЕТ СН'!I$15</f>
        <v>4745.1934896800003</v>
      </c>
      <c r="G7" s="5"/>
    </row>
    <row r="8" spans="1:8" x14ac:dyDescent="0.25">
      <c r="F8" s="8"/>
    </row>
    <row r="9" spans="1:8" ht="45.75" customHeight="1" x14ac:dyDescent="0.25">
      <c r="A9" s="99" t="s">
        <v>46</v>
      </c>
      <c r="B9" s="99"/>
      <c r="C9" s="99"/>
      <c r="D9" s="99"/>
      <c r="E9" s="99"/>
      <c r="F9" s="99"/>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98" t="s">
        <v>47</v>
      </c>
      <c r="C12" s="98"/>
      <c r="D12" s="98"/>
      <c r="E12" s="13" t="s">
        <v>22</v>
      </c>
      <c r="F12" s="11">
        <f>ROUND(F13+F14*F15,8)+F34</f>
        <v>1781.8440092999999</v>
      </c>
      <c r="H12" s="2" t="s">
        <v>41</v>
      </c>
    </row>
    <row r="13" spans="1:8" ht="31.5" x14ac:dyDescent="0.25">
      <c r="A13" s="12">
        <v>2</v>
      </c>
      <c r="B13" s="98" t="s">
        <v>48</v>
      </c>
      <c r="C13" s="98"/>
      <c r="D13" s="98"/>
      <c r="E13" s="13" t="s">
        <v>22</v>
      </c>
      <c r="F13" s="11">
        <f>СВЦЭМ!$D$11</f>
        <v>1005.98952736</v>
      </c>
    </row>
    <row r="14" spans="1:8" ht="36" customHeight="1" x14ac:dyDescent="0.25">
      <c r="A14" s="12">
        <v>3</v>
      </c>
      <c r="B14" s="98" t="s">
        <v>49</v>
      </c>
      <c r="C14" s="98"/>
      <c r="D14" s="98"/>
      <c r="E14" s="13" t="s">
        <v>23</v>
      </c>
      <c r="F14" s="11">
        <f>СВЦЭМ!$D$12</f>
        <v>511862.80940594058</v>
      </c>
    </row>
    <row r="15" spans="1:8" ht="30.75" customHeight="1" x14ac:dyDescent="0.25">
      <c r="A15" s="12">
        <v>4</v>
      </c>
      <c r="B15" s="98" t="s">
        <v>50</v>
      </c>
      <c r="C15" s="98" t="s">
        <v>24</v>
      </c>
      <c r="D15" s="98" t="s">
        <v>24</v>
      </c>
      <c r="E15" s="14" t="s">
        <v>51</v>
      </c>
      <c r="F15" s="15">
        <f>ROUND(IF(F25-(F26+F33)&lt;=0,0,MAX(0,(F16-(F17+F24))/(F25-(F26+F33)))),11)</f>
        <v>1.5157469300000001E-3</v>
      </c>
    </row>
    <row r="16" spans="1:8" ht="36" customHeight="1" x14ac:dyDescent="0.25">
      <c r="A16" s="12">
        <v>5</v>
      </c>
      <c r="B16" s="98" t="s">
        <v>52</v>
      </c>
      <c r="C16" s="98" t="s">
        <v>25</v>
      </c>
      <c r="D16" s="98" t="s">
        <v>6</v>
      </c>
      <c r="E16" s="13" t="s">
        <v>6</v>
      </c>
      <c r="F16" s="16">
        <f>СВЦЭМ!$D$21</f>
        <v>1.6160000000000001</v>
      </c>
    </row>
    <row r="17" spans="1:6" ht="33" customHeight="1" x14ac:dyDescent="0.25">
      <c r="A17" s="12">
        <v>6</v>
      </c>
      <c r="B17" s="98" t="s">
        <v>53</v>
      </c>
      <c r="C17" s="98" t="s">
        <v>25</v>
      </c>
      <c r="D17" s="98" t="s">
        <v>6</v>
      </c>
      <c r="E17" s="13" t="s">
        <v>6</v>
      </c>
      <c r="F17" s="16">
        <f>SUM(F19:F23)</f>
        <v>1.5620000000000001</v>
      </c>
    </row>
    <row r="18" spans="1:6" ht="13.5" customHeight="1" x14ac:dyDescent="0.25">
      <c r="A18" s="12"/>
      <c r="B18" s="101" t="s">
        <v>54</v>
      </c>
      <c r="C18" s="102"/>
      <c r="D18" s="102"/>
      <c r="E18" s="102"/>
      <c r="F18" s="103"/>
    </row>
    <row r="19" spans="1:6" x14ac:dyDescent="0.25">
      <c r="A19" s="12">
        <v>6.1</v>
      </c>
      <c r="B19" s="98" t="s">
        <v>55</v>
      </c>
      <c r="C19" s="98"/>
      <c r="D19" s="98"/>
      <c r="E19" s="13" t="s">
        <v>6</v>
      </c>
      <c r="F19" s="16">
        <v>0</v>
      </c>
    </row>
    <row r="20" spans="1:6" x14ac:dyDescent="0.25">
      <c r="A20" s="12">
        <v>6.2</v>
      </c>
      <c r="B20" s="98" t="s">
        <v>56</v>
      </c>
      <c r="C20" s="98"/>
      <c r="D20" s="98"/>
      <c r="E20" s="13" t="s">
        <v>6</v>
      </c>
      <c r="F20" s="16">
        <v>0</v>
      </c>
    </row>
    <row r="21" spans="1:6" x14ac:dyDescent="0.25">
      <c r="A21" s="12">
        <v>6.3</v>
      </c>
      <c r="B21" s="98" t="s">
        <v>57</v>
      </c>
      <c r="C21" s="98"/>
      <c r="D21" s="98"/>
      <c r="E21" s="13" t="s">
        <v>6</v>
      </c>
      <c r="F21" s="16">
        <v>0</v>
      </c>
    </row>
    <row r="22" spans="1:6" x14ac:dyDescent="0.25">
      <c r="A22" s="12">
        <v>6.4</v>
      </c>
      <c r="B22" s="98" t="s">
        <v>58</v>
      </c>
      <c r="C22" s="98"/>
      <c r="D22" s="98"/>
      <c r="E22" s="13" t="s">
        <v>6</v>
      </c>
      <c r="F22" s="16">
        <v>0</v>
      </c>
    </row>
    <row r="23" spans="1:6" x14ac:dyDescent="0.25">
      <c r="A23" s="12">
        <v>6.5</v>
      </c>
      <c r="B23" s="98" t="s">
        <v>59</v>
      </c>
      <c r="C23" s="98"/>
      <c r="D23" s="98"/>
      <c r="E23" s="13" t="s">
        <v>6</v>
      </c>
      <c r="F23" s="86">
        <v>1.5620000000000001</v>
      </c>
    </row>
    <row r="24" spans="1:6" ht="31.5" customHeight="1" x14ac:dyDescent="0.25">
      <c r="A24" s="12">
        <v>7</v>
      </c>
      <c r="B24" s="98" t="s">
        <v>26</v>
      </c>
      <c r="C24" s="98" t="s">
        <v>25</v>
      </c>
      <c r="D24" s="98" t="s">
        <v>6</v>
      </c>
      <c r="E24" s="13" t="s">
        <v>6</v>
      </c>
      <c r="F24" s="16">
        <v>0</v>
      </c>
    </row>
    <row r="25" spans="1:6" ht="30" customHeight="1" x14ac:dyDescent="0.25">
      <c r="A25" s="12">
        <v>8</v>
      </c>
      <c r="B25" s="98" t="s">
        <v>60</v>
      </c>
      <c r="C25" s="98" t="s">
        <v>27</v>
      </c>
      <c r="D25" s="98" t="s">
        <v>28</v>
      </c>
      <c r="E25" s="13" t="s">
        <v>61</v>
      </c>
      <c r="F25" s="16">
        <f>СВЦЭМ!$D$20</f>
        <v>1203.934</v>
      </c>
    </row>
    <row r="26" spans="1:6" ht="30.75" customHeight="1" x14ac:dyDescent="0.25">
      <c r="A26" s="12">
        <v>9</v>
      </c>
      <c r="B26" s="98" t="s">
        <v>62</v>
      </c>
      <c r="C26" s="98" t="s">
        <v>27</v>
      </c>
      <c r="D26" s="98" t="s">
        <v>28</v>
      </c>
      <c r="E26" s="13" t="s">
        <v>61</v>
      </c>
      <c r="F26" s="16">
        <f>SUM(F28:F32)</f>
        <v>1168.3079999999995</v>
      </c>
    </row>
    <row r="27" spans="1:6" x14ac:dyDescent="0.25">
      <c r="A27" s="12"/>
      <c r="B27" s="101" t="s">
        <v>54</v>
      </c>
      <c r="C27" s="102"/>
      <c r="D27" s="102"/>
      <c r="E27" s="102"/>
      <c r="F27" s="103"/>
    </row>
    <row r="28" spans="1:6" x14ac:dyDescent="0.25">
      <c r="A28" s="12">
        <v>9.1</v>
      </c>
      <c r="B28" s="98" t="s">
        <v>55</v>
      </c>
      <c r="C28" s="98"/>
      <c r="D28" s="98"/>
      <c r="E28" s="13" t="s">
        <v>61</v>
      </c>
      <c r="F28" s="16">
        <v>0</v>
      </c>
    </row>
    <row r="29" spans="1:6" x14ac:dyDescent="0.25">
      <c r="A29" s="12">
        <v>9.1999999999999993</v>
      </c>
      <c r="B29" s="98" t="s">
        <v>56</v>
      </c>
      <c r="C29" s="98"/>
      <c r="D29" s="98"/>
      <c r="E29" s="13" t="s">
        <v>61</v>
      </c>
      <c r="F29" s="86">
        <v>0</v>
      </c>
    </row>
    <row r="30" spans="1:6" x14ac:dyDescent="0.25">
      <c r="A30" s="12">
        <v>9.3000000000000007</v>
      </c>
      <c r="B30" s="98" t="s">
        <v>57</v>
      </c>
      <c r="C30" s="98"/>
      <c r="D30" s="98"/>
      <c r="E30" s="13" t="s">
        <v>61</v>
      </c>
      <c r="F30" s="16">
        <v>0</v>
      </c>
    </row>
    <row r="31" spans="1:6" x14ac:dyDescent="0.25">
      <c r="A31" s="12">
        <v>9.4</v>
      </c>
      <c r="B31" s="98" t="s">
        <v>58</v>
      </c>
      <c r="C31" s="98"/>
      <c r="D31" s="98"/>
      <c r="E31" s="13" t="s">
        <v>61</v>
      </c>
      <c r="F31" s="16">
        <v>0</v>
      </c>
    </row>
    <row r="32" spans="1:6" x14ac:dyDescent="0.25">
      <c r="A32" s="12">
        <v>9.5</v>
      </c>
      <c r="B32" s="98" t="s">
        <v>59</v>
      </c>
      <c r="C32" s="98"/>
      <c r="D32" s="98"/>
      <c r="E32" s="13" t="s">
        <v>61</v>
      </c>
      <c r="F32" s="86">
        <v>1168.3079999999995</v>
      </c>
    </row>
    <row r="33" spans="1:6" ht="34.5" customHeight="1" x14ac:dyDescent="0.25">
      <c r="A33" s="12">
        <v>10</v>
      </c>
      <c r="B33" s="98" t="s">
        <v>63</v>
      </c>
      <c r="C33" s="98" t="s">
        <v>27</v>
      </c>
      <c r="D33" s="98" t="s">
        <v>28</v>
      </c>
      <c r="E33" s="13" t="s">
        <v>61</v>
      </c>
      <c r="F33" s="16">
        <v>0</v>
      </c>
    </row>
    <row r="34" spans="1:6" ht="42" customHeight="1" x14ac:dyDescent="0.25">
      <c r="A34" s="12">
        <v>11</v>
      </c>
      <c r="B34" s="98" t="s">
        <v>64</v>
      </c>
      <c r="C34" s="98"/>
      <c r="D34" s="98" t="s">
        <v>22</v>
      </c>
      <c r="E34" s="17" t="s">
        <v>22</v>
      </c>
      <c r="F34" s="11">
        <v>0</v>
      </c>
    </row>
    <row r="36" spans="1:6" ht="15.75" customHeight="1" x14ac:dyDescent="0.25">
      <c r="A36" s="100" t="s">
        <v>65</v>
      </c>
      <c r="B36" s="100"/>
      <c r="C36" s="100"/>
      <c r="D36" s="100"/>
      <c r="E36" s="100"/>
      <c r="F36" s="100"/>
    </row>
    <row r="37" spans="1:6" x14ac:dyDescent="0.25">
      <c r="A37" s="100"/>
      <c r="B37" s="100"/>
      <c r="C37" s="100"/>
      <c r="D37" s="100"/>
      <c r="E37" s="100"/>
      <c r="F37" s="100"/>
    </row>
    <row r="38" spans="1:6" x14ac:dyDescent="0.25">
      <c r="A38" s="100"/>
      <c r="B38" s="100"/>
      <c r="C38" s="100"/>
      <c r="D38" s="100"/>
      <c r="E38" s="100"/>
      <c r="F38" s="100"/>
    </row>
    <row r="39" spans="1:6" x14ac:dyDescent="0.25">
      <c r="A39" s="100"/>
      <c r="B39" s="100"/>
      <c r="C39" s="100"/>
      <c r="D39" s="100"/>
      <c r="E39" s="100"/>
      <c r="F39" s="100"/>
    </row>
    <row r="40" spans="1:6" x14ac:dyDescent="0.25">
      <c r="A40" s="100"/>
      <c r="B40" s="100"/>
      <c r="C40" s="100"/>
      <c r="D40" s="100"/>
      <c r="E40" s="100"/>
      <c r="F40" s="100"/>
    </row>
    <row r="41" spans="1:6" x14ac:dyDescent="0.25">
      <c r="A41" s="100"/>
      <c r="B41" s="100"/>
      <c r="C41" s="100"/>
      <c r="D41" s="100"/>
      <c r="E41" s="100"/>
      <c r="F41" s="100"/>
    </row>
  </sheetData>
  <sheetProtection algorithmName="SHA-512" hashValue="JeDUx0WohTrWoZ/t9lIEG2dHgozoSEqdkYUyOUFwdl37WlN58+iaiIf64acDNjHYW8p5uxd0BASeN6K4A7rp5w==" saltValue="WwX2FI7k/6eWeYYL9wc10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v>
      </c>
      <c r="B1" s="115"/>
      <c r="C1" s="115"/>
      <c r="D1" s="115"/>
      <c r="E1" s="115"/>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18" t="s">
        <v>67</v>
      </c>
      <c r="B7" s="116" t="s">
        <v>29</v>
      </c>
      <c r="C7" s="116"/>
      <c r="D7" s="116"/>
      <c r="E7" s="116"/>
      <c r="F7" s="24"/>
    </row>
    <row r="8" spans="1:6" x14ac:dyDescent="0.25">
      <c r="A8" s="119"/>
      <c r="B8" s="25" t="s">
        <v>0</v>
      </c>
      <c r="C8" s="25" t="s">
        <v>32</v>
      </c>
      <c r="D8" s="25" t="s">
        <v>33</v>
      </c>
      <c r="E8" s="25" t="s">
        <v>3</v>
      </c>
    </row>
    <row r="9" spans="1:6" x14ac:dyDescent="0.25">
      <c r="A9" s="26" t="s">
        <v>34</v>
      </c>
      <c r="B9" s="4">
        <f>СВЦЭМ!$D$14+'СЕТ СН'!F5+СВЦЭМ!$D$10+'СЕТ СН'!F8-'СЕТ СН'!F$16</f>
        <v>2577.2519878799999</v>
      </c>
      <c r="C9" s="4">
        <f>СВЦЭМ!$D$14+'СЕТ СН'!G5+СВЦЭМ!$D$10+'СЕТ СН'!G8-'СЕТ СН'!G$16</f>
        <v>3283.0219878800003</v>
      </c>
      <c r="D9" s="4">
        <f>СВЦЭМ!$D$14+'СЕТ СН'!H5+СВЦЭМ!$D$10+'СЕТ СН'!H8-'СЕТ СН'!H$16</f>
        <v>3658.4719878800001</v>
      </c>
      <c r="E9" s="4">
        <f>СВЦЭМ!$D$14+'СЕТ СН'!I5+СВЦЭМ!$D$10+'СЕТ СН'!I8-'СЕТ СН'!I$16</f>
        <v>3999.3919878800002</v>
      </c>
    </row>
    <row r="10" spans="1:6" x14ac:dyDescent="0.25">
      <c r="A10" s="26" t="s">
        <v>35</v>
      </c>
      <c r="B10" s="4">
        <f>СВЦЭМ!$D$15+'СЕТ СН'!F5+СВЦЭМ!$D$10+'СЕТ СН'!F8-'СЕТ СН'!F$16</f>
        <v>3120.2214473899999</v>
      </c>
      <c r="C10" s="4">
        <f>СВЦЭМ!$D$15+'СЕТ СН'!G5+СВЦЭМ!$D$10+'СЕТ СН'!G8-'СЕТ СН'!G$16</f>
        <v>3825.9914473900003</v>
      </c>
      <c r="D10" s="4">
        <f>СВЦЭМ!$D$15+'СЕТ СН'!H5+СВЦЭМ!$D$10+'СЕТ СН'!H8-'СЕТ СН'!H$16</f>
        <v>4201.4414473900006</v>
      </c>
      <c r="E10" s="4">
        <f>СВЦЭМ!$D$15+'СЕТ СН'!I5+СВЦЭМ!$D$10+'СЕТ СН'!I8-'СЕТ СН'!I$16</f>
        <v>4542.3614473900006</v>
      </c>
    </row>
    <row r="11" spans="1:6" x14ac:dyDescent="0.25">
      <c r="A11" s="26" t="s">
        <v>36</v>
      </c>
      <c r="B11" s="4">
        <f>СВЦЭМ!$D$16+'СЕТ СН'!F5+СВЦЭМ!$D$10+'СЕТ СН'!F8-'СЕТ СН'!F$16</f>
        <v>4168.4833979600007</v>
      </c>
      <c r="C11" s="4">
        <f>СВЦЭМ!$D$16+'СЕТ СН'!G5+СВЦЭМ!$D$10+'СЕТ СН'!G8-'СЕТ СН'!G$16</f>
        <v>4874.2533979600003</v>
      </c>
      <c r="D11" s="4">
        <f>СВЦЭМ!$D$16+'СЕТ СН'!H5+СВЦЭМ!$D$10+'СЕТ СН'!H8-'СЕТ СН'!H$16</f>
        <v>5249.703397960001</v>
      </c>
      <c r="E11" s="4">
        <f>СВЦЭМ!$D$16+'СЕТ СН'!I5+СВЦЭМ!$D$10+'СЕТ СН'!I8-'СЕТ СН'!I$16</f>
        <v>5590.6233979600011</v>
      </c>
    </row>
    <row r="12" spans="1:6" x14ac:dyDescent="0.25">
      <c r="A12" s="117"/>
      <c r="B12" s="117"/>
      <c r="C12" s="117"/>
      <c r="D12" s="117"/>
      <c r="E12" s="117"/>
    </row>
    <row r="13" spans="1:6" x14ac:dyDescent="0.25">
      <c r="A13" s="27" t="s">
        <v>68</v>
      </c>
      <c r="B13" s="23"/>
    </row>
    <row r="14" spans="1:6" x14ac:dyDescent="0.25">
      <c r="A14" s="118" t="s">
        <v>67</v>
      </c>
      <c r="B14" s="116" t="s">
        <v>29</v>
      </c>
      <c r="C14" s="116"/>
      <c r="D14" s="116"/>
      <c r="E14" s="116"/>
    </row>
    <row r="15" spans="1:6" x14ac:dyDescent="0.25">
      <c r="A15" s="119"/>
      <c r="B15" s="25" t="s">
        <v>0</v>
      </c>
      <c r="C15" s="25" t="s">
        <v>32</v>
      </c>
      <c r="D15" s="25" t="s">
        <v>33</v>
      </c>
      <c r="E15" s="25" t="s">
        <v>3</v>
      </c>
    </row>
    <row r="16" spans="1:6" x14ac:dyDescent="0.25">
      <c r="A16" s="26" t="s">
        <v>34</v>
      </c>
      <c r="B16" s="28">
        <f>СВЦЭМ!$D$14+'СЕТ СН'!F5+СВЦЭМ!$D$10+'СЕТ СН'!F8-'СЕТ СН'!F$16</f>
        <v>2577.2519878799999</v>
      </c>
      <c r="C16" s="28">
        <f>СВЦЭМ!$D$14+'СЕТ СН'!G5+СВЦЭМ!$D$10+'СЕТ СН'!G8-'СЕТ СН'!G$16</f>
        <v>3283.0219878800003</v>
      </c>
      <c r="D16" s="28">
        <f>СВЦЭМ!$D$14+'СЕТ СН'!H5+СВЦЭМ!$D$10+'СЕТ СН'!H8-'СЕТ СН'!H$16</f>
        <v>3658.4719878800001</v>
      </c>
      <c r="E16" s="28">
        <f>СВЦЭМ!$D$14+'СЕТ СН'!I5+СВЦЭМ!$D$10+'СЕТ СН'!I8-'СЕТ СН'!I$16</f>
        <v>3999.3919878800002</v>
      </c>
    </row>
    <row r="17" spans="1:5" x14ac:dyDescent="0.25">
      <c r="A17" s="26" t="s">
        <v>37</v>
      </c>
      <c r="B17" s="28">
        <f>СВЦЭМ!$D$17+'СЕТ СН'!F5+СВЦЭМ!$D$10+'СЕТ СН'!F8-'СЕТ СН'!F$16</f>
        <v>3577.69634258</v>
      </c>
      <c r="C17" s="28">
        <f>СВЦЭМ!$D$17+'СЕТ СН'!G5+СВЦЭМ!$D$10+'СЕТ СН'!G8-'СЕТ СН'!G$16</f>
        <v>4283.4663425799999</v>
      </c>
      <c r="D17" s="28">
        <f>СВЦЭМ!$D$17+'СЕТ СН'!H5+СВЦЭМ!$D$10+'СЕТ СН'!H8-'СЕТ СН'!H$16</f>
        <v>4658.9163425800007</v>
      </c>
      <c r="E17" s="28">
        <f>СВЦЭМ!$D$17+'СЕТ СН'!I5+СВЦЭМ!$D$10+'СЕТ СН'!I8-'СЕТ СН'!I$16</f>
        <v>4999.8363425800007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148" sqref="A148:XFD150"/>
    </sheetView>
  </sheetViews>
  <sheetFormatPr defaultColWidth="10.75" defaultRowHeight="15" x14ac:dyDescent="0.25"/>
  <cols>
    <col min="1" max="25" width="10.75" style="41"/>
    <col min="26" max="16384" width="10.75" style="30"/>
  </cols>
  <sheetData>
    <row r="1" spans="1:27" ht="36"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38</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15.75" x14ac:dyDescent="0.2">
      <c r="A4" s="137" t="s">
        <v>8</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01.02.2021</v>
      </c>
      <c r="B12" s="36">
        <f>SUMIFS(СВЦЭМ!$C$33:$C$776,СВЦЭМ!$A$33:$A$776,$A12,СВЦЭМ!$B$33:$B$776,B$11)+'СЕТ СН'!$F$9+СВЦЭМ!$D$10+'СЕТ СН'!$F$5-'СЕТ СН'!$F$17</f>
        <v>2499.2961521799998</v>
      </c>
      <c r="C12" s="36">
        <f>SUMIFS(СВЦЭМ!$C$33:$C$776,СВЦЭМ!$A$33:$A$776,$A12,СВЦЭМ!$B$33:$B$776,C$11)+'СЕТ СН'!$F$9+СВЦЭМ!$D$10+'СЕТ СН'!$F$5-'СЕТ СН'!$F$17</f>
        <v>2546.50018103</v>
      </c>
      <c r="D12" s="36">
        <f>SUMIFS(СВЦЭМ!$C$33:$C$776,СВЦЭМ!$A$33:$A$776,$A12,СВЦЭМ!$B$33:$B$776,D$11)+'СЕТ СН'!$F$9+СВЦЭМ!$D$10+'СЕТ СН'!$F$5-'СЕТ СН'!$F$17</f>
        <v>2557.9142714999998</v>
      </c>
      <c r="E12" s="36">
        <f>SUMIFS(СВЦЭМ!$C$33:$C$776,СВЦЭМ!$A$33:$A$776,$A12,СВЦЭМ!$B$33:$B$776,E$11)+'СЕТ СН'!$F$9+СВЦЭМ!$D$10+'СЕТ СН'!$F$5-'СЕТ СН'!$F$17</f>
        <v>2570.8316483799999</v>
      </c>
      <c r="F12" s="36">
        <f>SUMIFS(СВЦЭМ!$C$33:$C$776,СВЦЭМ!$A$33:$A$776,$A12,СВЦЭМ!$B$33:$B$776,F$11)+'СЕТ СН'!$F$9+СВЦЭМ!$D$10+'СЕТ СН'!$F$5-'СЕТ СН'!$F$17</f>
        <v>2589.3356416300003</v>
      </c>
      <c r="G12" s="36">
        <f>SUMIFS(СВЦЭМ!$C$33:$C$776,СВЦЭМ!$A$33:$A$776,$A12,СВЦЭМ!$B$33:$B$776,G$11)+'СЕТ СН'!$F$9+СВЦЭМ!$D$10+'СЕТ СН'!$F$5-'СЕТ СН'!$F$17</f>
        <v>2575.8219622300003</v>
      </c>
      <c r="H12" s="36">
        <f>SUMIFS(СВЦЭМ!$C$33:$C$776,СВЦЭМ!$A$33:$A$776,$A12,СВЦЭМ!$B$33:$B$776,H$11)+'СЕТ СН'!$F$9+СВЦЭМ!$D$10+'СЕТ СН'!$F$5-'СЕТ СН'!$F$17</f>
        <v>2554.4964748500001</v>
      </c>
      <c r="I12" s="36">
        <f>SUMIFS(СВЦЭМ!$C$33:$C$776,СВЦЭМ!$A$33:$A$776,$A12,СВЦЭМ!$B$33:$B$776,I$11)+'СЕТ СН'!$F$9+СВЦЭМ!$D$10+'СЕТ СН'!$F$5-'СЕТ СН'!$F$17</f>
        <v>2531.4898792499998</v>
      </c>
      <c r="J12" s="36">
        <f>SUMIFS(СВЦЭМ!$C$33:$C$776,СВЦЭМ!$A$33:$A$776,$A12,СВЦЭМ!$B$33:$B$776,J$11)+'СЕТ СН'!$F$9+СВЦЭМ!$D$10+'СЕТ СН'!$F$5-'СЕТ СН'!$F$17</f>
        <v>2506.3151396900003</v>
      </c>
      <c r="K12" s="36">
        <f>SUMIFS(СВЦЭМ!$C$33:$C$776,СВЦЭМ!$A$33:$A$776,$A12,СВЦЭМ!$B$33:$B$776,K$11)+'СЕТ СН'!$F$9+СВЦЭМ!$D$10+'СЕТ СН'!$F$5-'СЕТ СН'!$F$17</f>
        <v>2503.26342522</v>
      </c>
      <c r="L12" s="36">
        <f>SUMIFS(СВЦЭМ!$C$33:$C$776,СВЦЭМ!$A$33:$A$776,$A12,СВЦЭМ!$B$33:$B$776,L$11)+'СЕТ СН'!$F$9+СВЦЭМ!$D$10+'СЕТ СН'!$F$5-'СЕТ СН'!$F$17</f>
        <v>2508.2903906299998</v>
      </c>
      <c r="M12" s="36">
        <f>SUMIFS(СВЦЭМ!$C$33:$C$776,СВЦЭМ!$A$33:$A$776,$A12,СВЦЭМ!$B$33:$B$776,M$11)+'СЕТ СН'!$F$9+СВЦЭМ!$D$10+'СЕТ СН'!$F$5-'СЕТ СН'!$F$17</f>
        <v>2514.8108409699998</v>
      </c>
      <c r="N12" s="36">
        <f>SUMIFS(СВЦЭМ!$C$33:$C$776,СВЦЭМ!$A$33:$A$776,$A12,СВЦЭМ!$B$33:$B$776,N$11)+'СЕТ СН'!$F$9+СВЦЭМ!$D$10+'СЕТ СН'!$F$5-'СЕТ СН'!$F$17</f>
        <v>2523.3653653199999</v>
      </c>
      <c r="O12" s="36">
        <f>SUMIFS(СВЦЭМ!$C$33:$C$776,СВЦЭМ!$A$33:$A$776,$A12,СВЦЭМ!$B$33:$B$776,O$11)+'СЕТ СН'!$F$9+СВЦЭМ!$D$10+'СЕТ СН'!$F$5-'СЕТ СН'!$F$17</f>
        <v>2545.47081222</v>
      </c>
      <c r="P12" s="36">
        <f>SUMIFS(СВЦЭМ!$C$33:$C$776,СВЦЭМ!$A$33:$A$776,$A12,СВЦЭМ!$B$33:$B$776,P$11)+'СЕТ СН'!$F$9+СВЦЭМ!$D$10+'СЕТ СН'!$F$5-'СЕТ СН'!$F$17</f>
        <v>2558.3837309300002</v>
      </c>
      <c r="Q12" s="36">
        <f>SUMIFS(СВЦЭМ!$C$33:$C$776,СВЦЭМ!$A$33:$A$776,$A12,СВЦЭМ!$B$33:$B$776,Q$11)+'СЕТ СН'!$F$9+СВЦЭМ!$D$10+'СЕТ СН'!$F$5-'СЕТ СН'!$F$17</f>
        <v>2563.37378614</v>
      </c>
      <c r="R12" s="36">
        <f>SUMIFS(СВЦЭМ!$C$33:$C$776,СВЦЭМ!$A$33:$A$776,$A12,СВЦЭМ!$B$33:$B$776,R$11)+'СЕТ СН'!$F$9+СВЦЭМ!$D$10+'СЕТ СН'!$F$5-'СЕТ СН'!$F$17</f>
        <v>2557.4086635200001</v>
      </c>
      <c r="S12" s="36">
        <f>SUMIFS(СВЦЭМ!$C$33:$C$776,СВЦЭМ!$A$33:$A$776,$A12,СВЦЭМ!$B$33:$B$776,S$11)+'СЕТ СН'!$F$9+СВЦЭМ!$D$10+'СЕТ СН'!$F$5-'СЕТ СН'!$F$17</f>
        <v>2528.7509868799998</v>
      </c>
      <c r="T12" s="36">
        <f>SUMIFS(СВЦЭМ!$C$33:$C$776,СВЦЭМ!$A$33:$A$776,$A12,СВЦЭМ!$B$33:$B$776,T$11)+'СЕТ СН'!$F$9+СВЦЭМ!$D$10+'СЕТ СН'!$F$5-'СЕТ СН'!$F$17</f>
        <v>2503.69971416</v>
      </c>
      <c r="U12" s="36">
        <f>SUMIFS(СВЦЭМ!$C$33:$C$776,СВЦЭМ!$A$33:$A$776,$A12,СВЦЭМ!$B$33:$B$776,U$11)+'СЕТ СН'!$F$9+СВЦЭМ!$D$10+'СЕТ СН'!$F$5-'СЕТ СН'!$F$17</f>
        <v>2501.5219429099998</v>
      </c>
      <c r="V12" s="36">
        <f>SUMIFS(СВЦЭМ!$C$33:$C$776,СВЦЭМ!$A$33:$A$776,$A12,СВЦЭМ!$B$33:$B$776,V$11)+'СЕТ СН'!$F$9+СВЦЭМ!$D$10+'СЕТ СН'!$F$5-'СЕТ СН'!$F$17</f>
        <v>2507.6385422799999</v>
      </c>
      <c r="W12" s="36">
        <f>SUMIFS(СВЦЭМ!$C$33:$C$776,СВЦЭМ!$A$33:$A$776,$A12,СВЦЭМ!$B$33:$B$776,W$11)+'СЕТ СН'!$F$9+СВЦЭМ!$D$10+'СЕТ СН'!$F$5-'СЕТ СН'!$F$17</f>
        <v>2522.2693755600003</v>
      </c>
      <c r="X12" s="36">
        <f>SUMIFS(СВЦЭМ!$C$33:$C$776,СВЦЭМ!$A$33:$A$776,$A12,СВЦЭМ!$B$33:$B$776,X$11)+'СЕТ СН'!$F$9+СВЦЭМ!$D$10+'СЕТ СН'!$F$5-'СЕТ СН'!$F$17</f>
        <v>2548.78202332</v>
      </c>
      <c r="Y12" s="36">
        <f>SUMIFS(СВЦЭМ!$C$33:$C$776,СВЦЭМ!$A$33:$A$776,$A12,СВЦЭМ!$B$33:$B$776,Y$11)+'СЕТ СН'!$F$9+СВЦЭМ!$D$10+'СЕТ СН'!$F$5-'СЕТ СН'!$F$17</f>
        <v>2560.17366451</v>
      </c>
      <c r="AA12" s="37"/>
    </row>
    <row r="13" spans="1:27" ht="15.75" x14ac:dyDescent="0.2">
      <c r="A13" s="35">
        <f>A12+1</f>
        <v>44229</v>
      </c>
      <c r="B13" s="36">
        <f>SUMIFS(СВЦЭМ!$C$33:$C$776,СВЦЭМ!$A$33:$A$776,$A13,СВЦЭМ!$B$33:$B$776,B$11)+'СЕТ СН'!$F$9+СВЦЭМ!$D$10+'СЕТ СН'!$F$5-'СЕТ СН'!$F$17</f>
        <v>2528.9786851099998</v>
      </c>
      <c r="C13" s="36">
        <f>SUMIFS(СВЦЭМ!$C$33:$C$776,СВЦЭМ!$A$33:$A$776,$A13,СВЦЭМ!$B$33:$B$776,C$11)+'СЕТ СН'!$F$9+СВЦЭМ!$D$10+'СЕТ СН'!$F$5-'СЕТ СН'!$F$17</f>
        <v>2551.65914329</v>
      </c>
      <c r="D13" s="36">
        <f>SUMIFS(СВЦЭМ!$C$33:$C$776,СВЦЭМ!$A$33:$A$776,$A13,СВЦЭМ!$B$33:$B$776,D$11)+'СЕТ СН'!$F$9+СВЦЭМ!$D$10+'СЕТ СН'!$F$5-'СЕТ СН'!$F$17</f>
        <v>2562.6469392899999</v>
      </c>
      <c r="E13" s="36">
        <f>SUMIFS(СВЦЭМ!$C$33:$C$776,СВЦЭМ!$A$33:$A$776,$A13,СВЦЭМ!$B$33:$B$776,E$11)+'СЕТ СН'!$F$9+СВЦЭМ!$D$10+'СЕТ СН'!$F$5-'СЕТ СН'!$F$17</f>
        <v>2570.4630584900001</v>
      </c>
      <c r="F13" s="36">
        <f>SUMIFS(СВЦЭМ!$C$33:$C$776,СВЦЭМ!$A$33:$A$776,$A13,СВЦЭМ!$B$33:$B$776,F$11)+'СЕТ СН'!$F$9+СВЦЭМ!$D$10+'СЕТ СН'!$F$5-'СЕТ СН'!$F$17</f>
        <v>2575.7452466700001</v>
      </c>
      <c r="G13" s="36">
        <f>SUMIFS(СВЦЭМ!$C$33:$C$776,СВЦЭМ!$A$33:$A$776,$A13,СВЦЭМ!$B$33:$B$776,G$11)+'СЕТ СН'!$F$9+СВЦЭМ!$D$10+'СЕТ СН'!$F$5-'СЕТ СН'!$F$17</f>
        <v>2551.7013883500003</v>
      </c>
      <c r="H13" s="36">
        <f>SUMIFS(СВЦЭМ!$C$33:$C$776,СВЦЭМ!$A$33:$A$776,$A13,СВЦЭМ!$B$33:$B$776,H$11)+'СЕТ СН'!$F$9+СВЦЭМ!$D$10+'СЕТ СН'!$F$5-'СЕТ СН'!$F$17</f>
        <v>2512.9342304199999</v>
      </c>
      <c r="I13" s="36">
        <f>SUMIFS(СВЦЭМ!$C$33:$C$776,СВЦЭМ!$A$33:$A$776,$A13,СВЦЭМ!$B$33:$B$776,I$11)+'СЕТ СН'!$F$9+СВЦЭМ!$D$10+'СЕТ СН'!$F$5-'СЕТ СН'!$F$17</f>
        <v>2495.58386759</v>
      </c>
      <c r="J13" s="36">
        <f>SUMIFS(СВЦЭМ!$C$33:$C$776,СВЦЭМ!$A$33:$A$776,$A13,СВЦЭМ!$B$33:$B$776,J$11)+'СЕТ СН'!$F$9+СВЦЭМ!$D$10+'СЕТ СН'!$F$5-'СЕТ СН'!$F$17</f>
        <v>2472.40489673</v>
      </c>
      <c r="K13" s="36">
        <f>SUMIFS(СВЦЭМ!$C$33:$C$776,СВЦЭМ!$A$33:$A$776,$A13,СВЦЭМ!$B$33:$B$776,K$11)+'СЕТ СН'!$F$9+СВЦЭМ!$D$10+'СЕТ СН'!$F$5-'СЕТ СН'!$F$17</f>
        <v>2468.0504578999999</v>
      </c>
      <c r="L13" s="36">
        <f>SUMIFS(СВЦЭМ!$C$33:$C$776,СВЦЭМ!$A$33:$A$776,$A13,СВЦЭМ!$B$33:$B$776,L$11)+'СЕТ СН'!$F$9+СВЦЭМ!$D$10+'СЕТ СН'!$F$5-'СЕТ СН'!$F$17</f>
        <v>2469.7996653099999</v>
      </c>
      <c r="M13" s="36">
        <f>SUMIFS(СВЦЭМ!$C$33:$C$776,СВЦЭМ!$A$33:$A$776,$A13,СВЦЭМ!$B$33:$B$776,M$11)+'СЕТ СН'!$F$9+СВЦЭМ!$D$10+'СЕТ СН'!$F$5-'СЕТ СН'!$F$17</f>
        <v>2501.42948763</v>
      </c>
      <c r="N13" s="36">
        <f>SUMIFS(СВЦЭМ!$C$33:$C$776,СВЦЭМ!$A$33:$A$776,$A13,СВЦЭМ!$B$33:$B$776,N$11)+'СЕТ СН'!$F$9+СВЦЭМ!$D$10+'СЕТ СН'!$F$5-'СЕТ СН'!$F$17</f>
        <v>2530.1095986</v>
      </c>
      <c r="O13" s="36">
        <f>SUMIFS(СВЦЭМ!$C$33:$C$776,СВЦЭМ!$A$33:$A$776,$A13,СВЦЭМ!$B$33:$B$776,O$11)+'СЕТ СН'!$F$9+СВЦЭМ!$D$10+'СЕТ СН'!$F$5-'СЕТ СН'!$F$17</f>
        <v>2558.6029265400002</v>
      </c>
      <c r="P13" s="36">
        <f>SUMIFS(СВЦЭМ!$C$33:$C$776,СВЦЭМ!$A$33:$A$776,$A13,СВЦЭМ!$B$33:$B$776,P$11)+'СЕТ СН'!$F$9+СВЦЭМ!$D$10+'СЕТ СН'!$F$5-'СЕТ СН'!$F$17</f>
        <v>2577.4131790199999</v>
      </c>
      <c r="Q13" s="36">
        <f>SUMIFS(СВЦЭМ!$C$33:$C$776,СВЦЭМ!$A$33:$A$776,$A13,СВЦЭМ!$B$33:$B$776,Q$11)+'СЕТ СН'!$F$9+СВЦЭМ!$D$10+'СЕТ СН'!$F$5-'СЕТ СН'!$F$17</f>
        <v>2579.7322293300003</v>
      </c>
      <c r="R13" s="36">
        <f>SUMIFS(СВЦЭМ!$C$33:$C$776,СВЦЭМ!$A$33:$A$776,$A13,СВЦЭМ!$B$33:$B$776,R$11)+'СЕТ СН'!$F$9+СВЦЭМ!$D$10+'СЕТ СН'!$F$5-'СЕТ СН'!$F$17</f>
        <v>2564.56375523</v>
      </c>
      <c r="S13" s="36">
        <f>SUMIFS(СВЦЭМ!$C$33:$C$776,СВЦЭМ!$A$33:$A$776,$A13,СВЦЭМ!$B$33:$B$776,S$11)+'СЕТ СН'!$F$9+СВЦЭМ!$D$10+'СЕТ СН'!$F$5-'СЕТ СН'!$F$17</f>
        <v>2554.9031812200001</v>
      </c>
      <c r="T13" s="36">
        <f>SUMIFS(СВЦЭМ!$C$33:$C$776,СВЦЭМ!$A$33:$A$776,$A13,СВЦЭМ!$B$33:$B$776,T$11)+'СЕТ СН'!$F$9+СВЦЭМ!$D$10+'СЕТ СН'!$F$5-'СЕТ СН'!$F$17</f>
        <v>2525.84945539</v>
      </c>
      <c r="U13" s="36">
        <f>SUMIFS(СВЦЭМ!$C$33:$C$776,СВЦЭМ!$A$33:$A$776,$A13,СВЦЭМ!$B$33:$B$776,U$11)+'СЕТ СН'!$F$9+СВЦЭМ!$D$10+'СЕТ СН'!$F$5-'СЕТ СН'!$F$17</f>
        <v>2525.2693591799998</v>
      </c>
      <c r="V13" s="36">
        <f>SUMIFS(СВЦЭМ!$C$33:$C$776,СВЦЭМ!$A$33:$A$776,$A13,СВЦЭМ!$B$33:$B$776,V$11)+'СЕТ СН'!$F$9+СВЦЭМ!$D$10+'СЕТ СН'!$F$5-'СЕТ СН'!$F$17</f>
        <v>2537.3736730800001</v>
      </c>
      <c r="W13" s="36">
        <f>SUMIFS(СВЦЭМ!$C$33:$C$776,СВЦЭМ!$A$33:$A$776,$A13,СВЦЭМ!$B$33:$B$776,W$11)+'СЕТ СН'!$F$9+СВЦЭМ!$D$10+'СЕТ СН'!$F$5-'СЕТ СН'!$F$17</f>
        <v>2558.8973959499999</v>
      </c>
      <c r="X13" s="36">
        <f>SUMIFS(СВЦЭМ!$C$33:$C$776,СВЦЭМ!$A$33:$A$776,$A13,СВЦЭМ!$B$33:$B$776,X$11)+'СЕТ СН'!$F$9+СВЦЭМ!$D$10+'СЕТ СН'!$F$5-'СЕТ СН'!$F$17</f>
        <v>2587.0967971199998</v>
      </c>
      <c r="Y13" s="36">
        <f>SUMIFS(СВЦЭМ!$C$33:$C$776,СВЦЭМ!$A$33:$A$776,$A13,СВЦЭМ!$B$33:$B$776,Y$11)+'СЕТ СН'!$F$9+СВЦЭМ!$D$10+'СЕТ СН'!$F$5-'СЕТ СН'!$F$17</f>
        <v>2599.8945927200002</v>
      </c>
    </row>
    <row r="14" spans="1:27" ht="15.75" x14ac:dyDescent="0.2">
      <c r="A14" s="35">
        <f t="shared" ref="A14:A42" si="0">A13+1</f>
        <v>44230</v>
      </c>
      <c r="B14" s="36">
        <f>SUMIFS(СВЦЭМ!$C$33:$C$776,СВЦЭМ!$A$33:$A$776,$A14,СВЦЭМ!$B$33:$B$776,B$11)+'СЕТ СН'!$F$9+СВЦЭМ!$D$10+'СЕТ СН'!$F$5-'СЕТ СН'!$F$17</f>
        <v>2510.0988603699998</v>
      </c>
      <c r="C14" s="36">
        <f>SUMIFS(СВЦЭМ!$C$33:$C$776,СВЦЭМ!$A$33:$A$776,$A14,СВЦЭМ!$B$33:$B$776,C$11)+'СЕТ СН'!$F$9+СВЦЭМ!$D$10+'СЕТ СН'!$F$5-'СЕТ СН'!$F$17</f>
        <v>2547.96892944</v>
      </c>
      <c r="D14" s="36">
        <f>SUMIFS(СВЦЭМ!$C$33:$C$776,СВЦЭМ!$A$33:$A$776,$A14,СВЦЭМ!$B$33:$B$776,D$11)+'СЕТ СН'!$F$9+СВЦЭМ!$D$10+'СЕТ СН'!$F$5-'СЕТ СН'!$F$17</f>
        <v>2546.7956911800002</v>
      </c>
      <c r="E14" s="36">
        <f>SUMIFS(СВЦЭМ!$C$33:$C$776,СВЦЭМ!$A$33:$A$776,$A14,СВЦЭМ!$B$33:$B$776,E$11)+'СЕТ СН'!$F$9+СВЦЭМ!$D$10+'СЕТ СН'!$F$5-'СЕТ СН'!$F$17</f>
        <v>2542.0769838699998</v>
      </c>
      <c r="F14" s="36">
        <f>SUMIFS(СВЦЭМ!$C$33:$C$776,СВЦЭМ!$A$33:$A$776,$A14,СВЦЭМ!$B$33:$B$776,F$11)+'СЕТ СН'!$F$9+СВЦЭМ!$D$10+'СЕТ СН'!$F$5-'СЕТ СН'!$F$17</f>
        <v>2537.9663335599998</v>
      </c>
      <c r="G14" s="36">
        <f>SUMIFS(СВЦЭМ!$C$33:$C$776,СВЦЭМ!$A$33:$A$776,$A14,СВЦЭМ!$B$33:$B$776,G$11)+'СЕТ СН'!$F$9+СВЦЭМ!$D$10+'СЕТ СН'!$F$5-'СЕТ СН'!$F$17</f>
        <v>2533.5442858699998</v>
      </c>
      <c r="H14" s="36">
        <f>SUMIFS(СВЦЭМ!$C$33:$C$776,СВЦЭМ!$A$33:$A$776,$A14,СВЦЭМ!$B$33:$B$776,H$11)+'СЕТ СН'!$F$9+СВЦЭМ!$D$10+'СЕТ СН'!$F$5-'СЕТ СН'!$F$17</f>
        <v>2506.8162356100001</v>
      </c>
      <c r="I14" s="36">
        <f>SUMIFS(СВЦЭМ!$C$33:$C$776,СВЦЭМ!$A$33:$A$776,$A14,СВЦЭМ!$B$33:$B$776,I$11)+'СЕТ СН'!$F$9+СВЦЭМ!$D$10+'СЕТ СН'!$F$5-'СЕТ СН'!$F$17</f>
        <v>2510.2219847699998</v>
      </c>
      <c r="J14" s="36">
        <f>SUMIFS(СВЦЭМ!$C$33:$C$776,СВЦЭМ!$A$33:$A$776,$A14,СВЦЭМ!$B$33:$B$776,J$11)+'СЕТ СН'!$F$9+СВЦЭМ!$D$10+'СЕТ СН'!$F$5-'СЕТ СН'!$F$17</f>
        <v>2509.9239951200002</v>
      </c>
      <c r="K14" s="36">
        <f>SUMIFS(СВЦЭМ!$C$33:$C$776,СВЦЭМ!$A$33:$A$776,$A14,СВЦЭМ!$B$33:$B$776,K$11)+'СЕТ СН'!$F$9+СВЦЭМ!$D$10+'СЕТ СН'!$F$5-'СЕТ СН'!$F$17</f>
        <v>2494.52169878</v>
      </c>
      <c r="L14" s="36">
        <f>SUMIFS(СВЦЭМ!$C$33:$C$776,СВЦЭМ!$A$33:$A$776,$A14,СВЦЭМ!$B$33:$B$776,L$11)+'СЕТ СН'!$F$9+СВЦЭМ!$D$10+'СЕТ СН'!$F$5-'СЕТ СН'!$F$17</f>
        <v>2499.6641229100001</v>
      </c>
      <c r="M14" s="36">
        <f>SUMIFS(СВЦЭМ!$C$33:$C$776,СВЦЭМ!$A$33:$A$776,$A14,СВЦЭМ!$B$33:$B$776,M$11)+'СЕТ СН'!$F$9+СВЦЭМ!$D$10+'СЕТ СН'!$F$5-'СЕТ СН'!$F$17</f>
        <v>2495.43654668</v>
      </c>
      <c r="N14" s="36">
        <f>SUMIFS(СВЦЭМ!$C$33:$C$776,СВЦЭМ!$A$33:$A$776,$A14,СВЦЭМ!$B$33:$B$776,N$11)+'СЕТ СН'!$F$9+СВЦЭМ!$D$10+'СЕТ СН'!$F$5-'СЕТ СН'!$F$17</f>
        <v>2511.0741298500002</v>
      </c>
      <c r="O14" s="36">
        <f>SUMIFS(СВЦЭМ!$C$33:$C$776,СВЦЭМ!$A$33:$A$776,$A14,СВЦЭМ!$B$33:$B$776,O$11)+'СЕТ СН'!$F$9+СВЦЭМ!$D$10+'СЕТ СН'!$F$5-'СЕТ СН'!$F$17</f>
        <v>2513.15711474</v>
      </c>
      <c r="P14" s="36">
        <f>SUMIFS(СВЦЭМ!$C$33:$C$776,СВЦЭМ!$A$33:$A$776,$A14,СВЦЭМ!$B$33:$B$776,P$11)+'СЕТ СН'!$F$9+СВЦЭМ!$D$10+'СЕТ СН'!$F$5-'СЕТ СН'!$F$17</f>
        <v>2510.2594894399999</v>
      </c>
      <c r="Q14" s="36">
        <f>SUMIFS(СВЦЭМ!$C$33:$C$776,СВЦЭМ!$A$33:$A$776,$A14,СВЦЭМ!$B$33:$B$776,Q$11)+'СЕТ СН'!$F$9+СВЦЭМ!$D$10+'СЕТ СН'!$F$5-'СЕТ СН'!$F$17</f>
        <v>2512.7067123100001</v>
      </c>
      <c r="R14" s="36">
        <f>SUMIFS(СВЦЭМ!$C$33:$C$776,СВЦЭМ!$A$33:$A$776,$A14,СВЦЭМ!$B$33:$B$776,R$11)+'СЕТ СН'!$F$9+СВЦЭМ!$D$10+'СЕТ СН'!$F$5-'СЕТ СН'!$F$17</f>
        <v>2514.0659221000001</v>
      </c>
      <c r="S14" s="36">
        <f>SUMIFS(СВЦЭМ!$C$33:$C$776,СВЦЭМ!$A$33:$A$776,$A14,СВЦЭМ!$B$33:$B$776,S$11)+'СЕТ СН'!$F$9+СВЦЭМ!$D$10+'СЕТ СН'!$F$5-'СЕТ СН'!$F$17</f>
        <v>2515.7032501499998</v>
      </c>
      <c r="T14" s="36">
        <f>SUMIFS(СВЦЭМ!$C$33:$C$776,СВЦЭМ!$A$33:$A$776,$A14,СВЦЭМ!$B$33:$B$776,T$11)+'СЕТ СН'!$F$9+СВЦЭМ!$D$10+'СЕТ СН'!$F$5-'СЕТ СН'!$F$17</f>
        <v>2514.1520228300001</v>
      </c>
      <c r="U14" s="36">
        <f>SUMIFS(СВЦЭМ!$C$33:$C$776,СВЦЭМ!$A$33:$A$776,$A14,СВЦЭМ!$B$33:$B$776,U$11)+'СЕТ СН'!$F$9+СВЦЭМ!$D$10+'СЕТ СН'!$F$5-'СЕТ СН'!$F$17</f>
        <v>2512.56044797</v>
      </c>
      <c r="V14" s="36">
        <f>SUMIFS(СВЦЭМ!$C$33:$C$776,СВЦЭМ!$A$33:$A$776,$A14,СВЦЭМ!$B$33:$B$776,V$11)+'СЕТ СН'!$F$9+СВЦЭМ!$D$10+'СЕТ СН'!$F$5-'СЕТ СН'!$F$17</f>
        <v>2511.3896133300004</v>
      </c>
      <c r="W14" s="36">
        <f>SUMIFS(СВЦЭМ!$C$33:$C$776,СВЦЭМ!$A$33:$A$776,$A14,СВЦЭМ!$B$33:$B$776,W$11)+'СЕТ СН'!$F$9+СВЦЭМ!$D$10+'СЕТ СН'!$F$5-'СЕТ СН'!$F$17</f>
        <v>2517.4952010000002</v>
      </c>
      <c r="X14" s="36">
        <f>SUMIFS(СВЦЭМ!$C$33:$C$776,СВЦЭМ!$A$33:$A$776,$A14,СВЦЭМ!$B$33:$B$776,X$11)+'СЕТ СН'!$F$9+СВЦЭМ!$D$10+'СЕТ СН'!$F$5-'СЕТ СН'!$F$17</f>
        <v>2518.5384050100001</v>
      </c>
      <c r="Y14" s="36">
        <f>SUMIFS(СВЦЭМ!$C$33:$C$776,СВЦЭМ!$A$33:$A$776,$A14,СВЦЭМ!$B$33:$B$776,Y$11)+'СЕТ СН'!$F$9+СВЦЭМ!$D$10+'СЕТ СН'!$F$5-'СЕТ СН'!$F$17</f>
        <v>2540.8319542200002</v>
      </c>
    </row>
    <row r="15" spans="1:27" ht="15.75" x14ac:dyDescent="0.2">
      <c r="A15" s="35">
        <f t="shared" si="0"/>
        <v>44231</v>
      </c>
      <c r="B15" s="36">
        <f>SUMIFS(СВЦЭМ!$C$33:$C$776,СВЦЭМ!$A$33:$A$776,$A15,СВЦЭМ!$B$33:$B$776,B$11)+'СЕТ СН'!$F$9+СВЦЭМ!$D$10+'СЕТ СН'!$F$5-'СЕТ СН'!$F$17</f>
        <v>2585.72360265</v>
      </c>
      <c r="C15" s="36">
        <f>SUMIFS(СВЦЭМ!$C$33:$C$776,СВЦЭМ!$A$33:$A$776,$A15,СВЦЭМ!$B$33:$B$776,C$11)+'СЕТ СН'!$F$9+СВЦЭМ!$D$10+'СЕТ СН'!$F$5-'СЕТ СН'!$F$17</f>
        <v>2616.28740174</v>
      </c>
      <c r="D15" s="36">
        <f>SUMIFS(СВЦЭМ!$C$33:$C$776,СВЦЭМ!$A$33:$A$776,$A15,СВЦЭМ!$B$33:$B$776,D$11)+'СЕТ СН'!$F$9+СВЦЭМ!$D$10+'СЕТ СН'!$F$5-'СЕТ СН'!$F$17</f>
        <v>2626.1658017300001</v>
      </c>
      <c r="E15" s="36">
        <f>SUMIFS(СВЦЭМ!$C$33:$C$776,СВЦЭМ!$A$33:$A$776,$A15,СВЦЭМ!$B$33:$B$776,E$11)+'СЕТ СН'!$F$9+СВЦЭМ!$D$10+'СЕТ СН'!$F$5-'СЕТ СН'!$F$17</f>
        <v>2621.0555820500003</v>
      </c>
      <c r="F15" s="36">
        <f>SUMIFS(СВЦЭМ!$C$33:$C$776,СВЦЭМ!$A$33:$A$776,$A15,СВЦЭМ!$B$33:$B$776,F$11)+'СЕТ СН'!$F$9+СВЦЭМ!$D$10+'СЕТ СН'!$F$5-'СЕТ СН'!$F$17</f>
        <v>2605.8124104500002</v>
      </c>
      <c r="G15" s="36">
        <f>SUMIFS(СВЦЭМ!$C$33:$C$776,СВЦЭМ!$A$33:$A$776,$A15,СВЦЭМ!$B$33:$B$776,G$11)+'СЕТ СН'!$F$9+СВЦЭМ!$D$10+'СЕТ СН'!$F$5-'СЕТ СН'!$F$17</f>
        <v>2603.5716317699998</v>
      </c>
      <c r="H15" s="36">
        <f>SUMIFS(СВЦЭМ!$C$33:$C$776,СВЦЭМ!$A$33:$A$776,$A15,СВЦЭМ!$B$33:$B$776,H$11)+'СЕТ СН'!$F$9+СВЦЭМ!$D$10+'СЕТ СН'!$F$5-'СЕТ СН'!$F$17</f>
        <v>2571.6369245300002</v>
      </c>
      <c r="I15" s="36">
        <f>SUMIFS(СВЦЭМ!$C$33:$C$776,СВЦЭМ!$A$33:$A$776,$A15,СВЦЭМ!$B$33:$B$776,I$11)+'СЕТ СН'!$F$9+СВЦЭМ!$D$10+'СЕТ СН'!$F$5-'СЕТ СН'!$F$17</f>
        <v>2551.24854237</v>
      </c>
      <c r="J15" s="36">
        <f>SUMIFS(СВЦЭМ!$C$33:$C$776,СВЦЭМ!$A$33:$A$776,$A15,СВЦЭМ!$B$33:$B$776,J$11)+'СЕТ СН'!$F$9+СВЦЭМ!$D$10+'СЕТ СН'!$F$5-'СЕТ СН'!$F$17</f>
        <v>2528.67782081</v>
      </c>
      <c r="K15" s="36">
        <f>SUMIFS(СВЦЭМ!$C$33:$C$776,СВЦЭМ!$A$33:$A$776,$A15,СВЦЭМ!$B$33:$B$776,K$11)+'СЕТ СН'!$F$9+СВЦЭМ!$D$10+'СЕТ СН'!$F$5-'СЕТ СН'!$F$17</f>
        <v>2528.8741303199999</v>
      </c>
      <c r="L15" s="36">
        <f>SUMIFS(СВЦЭМ!$C$33:$C$776,СВЦЭМ!$A$33:$A$776,$A15,СВЦЭМ!$B$33:$B$776,L$11)+'СЕТ СН'!$F$9+СВЦЭМ!$D$10+'СЕТ СН'!$F$5-'СЕТ СН'!$F$17</f>
        <v>2520.6745328000002</v>
      </c>
      <c r="M15" s="36">
        <f>SUMIFS(СВЦЭМ!$C$33:$C$776,СВЦЭМ!$A$33:$A$776,$A15,СВЦЭМ!$B$33:$B$776,M$11)+'СЕТ СН'!$F$9+СВЦЭМ!$D$10+'СЕТ СН'!$F$5-'СЕТ СН'!$F$17</f>
        <v>2533.0022400100002</v>
      </c>
      <c r="N15" s="36">
        <f>SUMIFS(СВЦЭМ!$C$33:$C$776,СВЦЭМ!$A$33:$A$776,$A15,СВЦЭМ!$B$33:$B$776,N$11)+'СЕТ СН'!$F$9+СВЦЭМ!$D$10+'СЕТ СН'!$F$5-'СЕТ СН'!$F$17</f>
        <v>2549.71171628</v>
      </c>
      <c r="O15" s="36">
        <f>SUMIFS(СВЦЭМ!$C$33:$C$776,СВЦЭМ!$A$33:$A$776,$A15,СВЦЭМ!$B$33:$B$776,O$11)+'СЕТ СН'!$F$9+СВЦЭМ!$D$10+'СЕТ СН'!$F$5-'СЕТ СН'!$F$17</f>
        <v>2561.5834854</v>
      </c>
      <c r="P15" s="36">
        <f>SUMIFS(СВЦЭМ!$C$33:$C$776,СВЦЭМ!$A$33:$A$776,$A15,СВЦЭМ!$B$33:$B$776,P$11)+'СЕТ СН'!$F$9+СВЦЭМ!$D$10+'СЕТ СН'!$F$5-'СЕТ СН'!$F$17</f>
        <v>2571.4167473400003</v>
      </c>
      <c r="Q15" s="36">
        <f>SUMIFS(СВЦЭМ!$C$33:$C$776,СВЦЭМ!$A$33:$A$776,$A15,СВЦЭМ!$B$33:$B$776,Q$11)+'СЕТ СН'!$F$9+СВЦЭМ!$D$10+'СЕТ СН'!$F$5-'СЕТ СН'!$F$17</f>
        <v>2572.10281244</v>
      </c>
      <c r="R15" s="36">
        <f>SUMIFS(СВЦЭМ!$C$33:$C$776,СВЦЭМ!$A$33:$A$776,$A15,СВЦЭМ!$B$33:$B$776,R$11)+'СЕТ СН'!$F$9+СВЦЭМ!$D$10+'СЕТ СН'!$F$5-'СЕТ СН'!$F$17</f>
        <v>2569.41943305</v>
      </c>
      <c r="S15" s="36">
        <f>SUMIFS(СВЦЭМ!$C$33:$C$776,СВЦЭМ!$A$33:$A$776,$A15,СВЦЭМ!$B$33:$B$776,S$11)+'СЕТ СН'!$F$9+СВЦЭМ!$D$10+'СЕТ СН'!$F$5-'СЕТ СН'!$F$17</f>
        <v>2569.5372717700002</v>
      </c>
      <c r="T15" s="36">
        <f>SUMIFS(СВЦЭМ!$C$33:$C$776,СВЦЭМ!$A$33:$A$776,$A15,СВЦЭМ!$B$33:$B$776,T$11)+'СЕТ СН'!$F$9+СВЦЭМ!$D$10+'СЕТ СН'!$F$5-'СЕТ СН'!$F$17</f>
        <v>2540.58206402</v>
      </c>
      <c r="U15" s="36">
        <f>SUMIFS(СВЦЭМ!$C$33:$C$776,СВЦЭМ!$A$33:$A$776,$A15,СВЦЭМ!$B$33:$B$776,U$11)+'СЕТ СН'!$F$9+СВЦЭМ!$D$10+'СЕТ СН'!$F$5-'СЕТ СН'!$F$17</f>
        <v>2526.3272909000002</v>
      </c>
      <c r="V15" s="36">
        <f>SUMIFS(СВЦЭМ!$C$33:$C$776,СВЦЭМ!$A$33:$A$776,$A15,СВЦЭМ!$B$33:$B$776,V$11)+'СЕТ СН'!$F$9+СВЦЭМ!$D$10+'СЕТ СН'!$F$5-'СЕТ СН'!$F$17</f>
        <v>2550.2213745600002</v>
      </c>
      <c r="W15" s="36">
        <f>SUMIFS(СВЦЭМ!$C$33:$C$776,СВЦЭМ!$A$33:$A$776,$A15,СВЦЭМ!$B$33:$B$776,W$11)+'СЕТ СН'!$F$9+СВЦЭМ!$D$10+'СЕТ СН'!$F$5-'СЕТ СН'!$F$17</f>
        <v>2581.5204692500001</v>
      </c>
      <c r="X15" s="36">
        <f>SUMIFS(СВЦЭМ!$C$33:$C$776,СВЦЭМ!$A$33:$A$776,$A15,СВЦЭМ!$B$33:$B$776,X$11)+'СЕТ СН'!$F$9+СВЦЭМ!$D$10+'СЕТ СН'!$F$5-'СЕТ СН'!$F$17</f>
        <v>2594.6539454000003</v>
      </c>
      <c r="Y15" s="36">
        <f>SUMIFS(СВЦЭМ!$C$33:$C$776,СВЦЭМ!$A$33:$A$776,$A15,СВЦЭМ!$B$33:$B$776,Y$11)+'СЕТ СН'!$F$9+СВЦЭМ!$D$10+'СЕТ СН'!$F$5-'СЕТ СН'!$F$17</f>
        <v>2614.6840809</v>
      </c>
    </row>
    <row r="16" spans="1:27" ht="15.75" x14ac:dyDescent="0.2">
      <c r="A16" s="35">
        <f t="shared" si="0"/>
        <v>44232</v>
      </c>
      <c r="B16" s="36">
        <f>SUMIFS(СВЦЭМ!$C$33:$C$776,СВЦЭМ!$A$33:$A$776,$A16,СВЦЭМ!$B$33:$B$776,B$11)+'СЕТ СН'!$F$9+СВЦЭМ!$D$10+'СЕТ СН'!$F$5-'СЕТ СН'!$F$17</f>
        <v>2635.7877402200002</v>
      </c>
      <c r="C16" s="36">
        <f>SUMIFS(СВЦЭМ!$C$33:$C$776,СВЦЭМ!$A$33:$A$776,$A16,СВЦЭМ!$B$33:$B$776,C$11)+'СЕТ СН'!$F$9+СВЦЭМ!$D$10+'СЕТ СН'!$F$5-'СЕТ СН'!$F$17</f>
        <v>2654.1120862799999</v>
      </c>
      <c r="D16" s="36">
        <f>SUMIFS(СВЦЭМ!$C$33:$C$776,СВЦЭМ!$A$33:$A$776,$A16,СВЦЭМ!$B$33:$B$776,D$11)+'СЕТ СН'!$F$9+СВЦЭМ!$D$10+'СЕТ СН'!$F$5-'СЕТ СН'!$F$17</f>
        <v>2672.6834486799999</v>
      </c>
      <c r="E16" s="36">
        <f>SUMIFS(СВЦЭМ!$C$33:$C$776,СВЦЭМ!$A$33:$A$776,$A16,СВЦЭМ!$B$33:$B$776,E$11)+'СЕТ СН'!$F$9+СВЦЭМ!$D$10+'СЕТ СН'!$F$5-'СЕТ СН'!$F$17</f>
        <v>2650.7123731800002</v>
      </c>
      <c r="F16" s="36">
        <f>SUMIFS(СВЦЭМ!$C$33:$C$776,СВЦЭМ!$A$33:$A$776,$A16,СВЦЭМ!$B$33:$B$776,F$11)+'СЕТ СН'!$F$9+СВЦЭМ!$D$10+'СЕТ СН'!$F$5-'СЕТ СН'!$F$17</f>
        <v>2641.2744273799999</v>
      </c>
      <c r="G16" s="36">
        <f>SUMIFS(СВЦЭМ!$C$33:$C$776,СВЦЭМ!$A$33:$A$776,$A16,СВЦЭМ!$B$33:$B$776,G$11)+'СЕТ СН'!$F$9+СВЦЭМ!$D$10+'СЕТ СН'!$F$5-'СЕТ СН'!$F$17</f>
        <v>2648.9220361899997</v>
      </c>
      <c r="H16" s="36">
        <f>SUMIFS(СВЦЭМ!$C$33:$C$776,СВЦЭМ!$A$33:$A$776,$A16,СВЦЭМ!$B$33:$B$776,H$11)+'СЕТ СН'!$F$9+СВЦЭМ!$D$10+'СЕТ СН'!$F$5-'СЕТ СН'!$F$17</f>
        <v>2625.7793973300004</v>
      </c>
      <c r="I16" s="36">
        <f>SUMIFS(СВЦЭМ!$C$33:$C$776,СВЦЭМ!$A$33:$A$776,$A16,СВЦЭМ!$B$33:$B$776,I$11)+'СЕТ СН'!$F$9+СВЦЭМ!$D$10+'СЕТ СН'!$F$5-'СЕТ СН'!$F$17</f>
        <v>2604.0082019900001</v>
      </c>
      <c r="J16" s="36">
        <f>SUMIFS(СВЦЭМ!$C$33:$C$776,СВЦЭМ!$A$33:$A$776,$A16,СВЦЭМ!$B$33:$B$776,J$11)+'СЕТ СН'!$F$9+СВЦЭМ!$D$10+'СЕТ СН'!$F$5-'СЕТ СН'!$F$17</f>
        <v>2560.1569830500002</v>
      </c>
      <c r="K16" s="36">
        <f>SUMIFS(СВЦЭМ!$C$33:$C$776,СВЦЭМ!$A$33:$A$776,$A16,СВЦЭМ!$B$33:$B$776,K$11)+'СЕТ СН'!$F$9+СВЦЭМ!$D$10+'СЕТ СН'!$F$5-'СЕТ СН'!$F$17</f>
        <v>2526.6709808999999</v>
      </c>
      <c r="L16" s="36">
        <f>SUMIFS(СВЦЭМ!$C$33:$C$776,СВЦЭМ!$A$33:$A$776,$A16,СВЦЭМ!$B$33:$B$776,L$11)+'СЕТ СН'!$F$9+СВЦЭМ!$D$10+'СЕТ СН'!$F$5-'СЕТ СН'!$F$17</f>
        <v>2518.5369181200003</v>
      </c>
      <c r="M16" s="36">
        <f>SUMIFS(СВЦЭМ!$C$33:$C$776,СВЦЭМ!$A$33:$A$776,$A16,СВЦЭМ!$B$33:$B$776,M$11)+'СЕТ СН'!$F$9+СВЦЭМ!$D$10+'СЕТ СН'!$F$5-'СЕТ СН'!$F$17</f>
        <v>2514.5476020100004</v>
      </c>
      <c r="N16" s="36">
        <f>SUMIFS(СВЦЭМ!$C$33:$C$776,СВЦЭМ!$A$33:$A$776,$A16,СВЦЭМ!$B$33:$B$776,N$11)+'СЕТ СН'!$F$9+СВЦЭМ!$D$10+'СЕТ СН'!$F$5-'СЕТ СН'!$F$17</f>
        <v>2532.2433208000002</v>
      </c>
      <c r="O16" s="36">
        <f>SUMIFS(СВЦЭМ!$C$33:$C$776,СВЦЭМ!$A$33:$A$776,$A16,СВЦЭМ!$B$33:$B$776,O$11)+'СЕТ СН'!$F$9+СВЦЭМ!$D$10+'СЕТ СН'!$F$5-'СЕТ СН'!$F$17</f>
        <v>2534.7008670499999</v>
      </c>
      <c r="P16" s="36">
        <f>SUMIFS(СВЦЭМ!$C$33:$C$776,СВЦЭМ!$A$33:$A$776,$A16,СВЦЭМ!$B$33:$B$776,P$11)+'СЕТ СН'!$F$9+СВЦЭМ!$D$10+'СЕТ СН'!$F$5-'СЕТ СН'!$F$17</f>
        <v>2542.8778303899999</v>
      </c>
      <c r="Q16" s="36">
        <f>SUMIFS(СВЦЭМ!$C$33:$C$776,СВЦЭМ!$A$33:$A$776,$A16,СВЦЭМ!$B$33:$B$776,Q$11)+'СЕТ СН'!$F$9+СВЦЭМ!$D$10+'СЕТ СН'!$F$5-'СЕТ СН'!$F$17</f>
        <v>2550.5605120700002</v>
      </c>
      <c r="R16" s="36">
        <f>SUMIFS(СВЦЭМ!$C$33:$C$776,СВЦЭМ!$A$33:$A$776,$A16,СВЦЭМ!$B$33:$B$776,R$11)+'СЕТ СН'!$F$9+СВЦЭМ!$D$10+'СЕТ СН'!$F$5-'СЕТ СН'!$F$17</f>
        <v>2560.3360803800001</v>
      </c>
      <c r="S16" s="36">
        <f>SUMIFS(СВЦЭМ!$C$33:$C$776,СВЦЭМ!$A$33:$A$776,$A16,СВЦЭМ!$B$33:$B$776,S$11)+'СЕТ СН'!$F$9+СВЦЭМ!$D$10+'СЕТ СН'!$F$5-'СЕТ СН'!$F$17</f>
        <v>2572.45937731</v>
      </c>
      <c r="T16" s="36">
        <f>SUMIFS(СВЦЭМ!$C$33:$C$776,СВЦЭМ!$A$33:$A$776,$A16,СВЦЭМ!$B$33:$B$776,T$11)+'СЕТ СН'!$F$9+СВЦЭМ!$D$10+'СЕТ СН'!$F$5-'СЕТ СН'!$F$17</f>
        <v>2555.7064279199999</v>
      </c>
      <c r="U16" s="36">
        <f>SUMIFS(СВЦЭМ!$C$33:$C$776,СВЦЭМ!$A$33:$A$776,$A16,СВЦЭМ!$B$33:$B$776,U$11)+'СЕТ СН'!$F$9+СВЦЭМ!$D$10+'СЕТ СН'!$F$5-'СЕТ СН'!$F$17</f>
        <v>2504.5551257900001</v>
      </c>
      <c r="V16" s="36">
        <f>SUMIFS(СВЦЭМ!$C$33:$C$776,СВЦЭМ!$A$33:$A$776,$A16,СВЦЭМ!$B$33:$B$776,V$11)+'СЕТ СН'!$F$9+СВЦЭМ!$D$10+'СЕТ СН'!$F$5-'СЕТ СН'!$F$17</f>
        <v>2535.83305892</v>
      </c>
      <c r="W16" s="36">
        <f>SUMIFS(СВЦЭМ!$C$33:$C$776,СВЦЭМ!$A$33:$A$776,$A16,СВЦЭМ!$B$33:$B$776,W$11)+'СЕТ СН'!$F$9+СВЦЭМ!$D$10+'СЕТ СН'!$F$5-'СЕТ СН'!$F$17</f>
        <v>2551.6040057999999</v>
      </c>
      <c r="X16" s="36">
        <f>SUMIFS(СВЦЭМ!$C$33:$C$776,СВЦЭМ!$A$33:$A$776,$A16,СВЦЭМ!$B$33:$B$776,X$11)+'СЕТ СН'!$F$9+СВЦЭМ!$D$10+'СЕТ СН'!$F$5-'СЕТ СН'!$F$17</f>
        <v>2574.1183118600002</v>
      </c>
      <c r="Y16" s="36">
        <f>SUMIFS(СВЦЭМ!$C$33:$C$776,СВЦЭМ!$A$33:$A$776,$A16,СВЦЭМ!$B$33:$B$776,Y$11)+'СЕТ СН'!$F$9+СВЦЭМ!$D$10+'СЕТ СН'!$F$5-'СЕТ СН'!$F$17</f>
        <v>2573.0547894800002</v>
      </c>
    </row>
    <row r="17" spans="1:25" ht="15.75" x14ac:dyDescent="0.2">
      <c r="A17" s="35">
        <f t="shared" si="0"/>
        <v>44233</v>
      </c>
      <c r="B17" s="36">
        <f>SUMIFS(СВЦЭМ!$C$33:$C$776,СВЦЭМ!$A$33:$A$776,$A17,СВЦЭМ!$B$33:$B$776,B$11)+'СЕТ СН'!$F$9+СВЦЭМ!$D$10+'СЕТ СН'!$F$5-'СЕТ СН'!$F$17</f>
        <v>2595.7634477700003</v>
      </c>
      <c r="C17" s="36">
        <f>SUMIFS(СВЦЭМ!$C$33:$C$776,СВЦЭМ!$A$33:$A$776,$A17,СВЦЭМ!$B$33:$B$776,C$11)+'СЕТ СН'!$F$9+СВЦЭМ!$D$10+'СЕТ СН'!$F$5-'СЕТ СН'!$F$17</f>
        <v>2619.4990807700001</v>
      </c>
      <c r="D17" s="36">
        <f>SUMIFS(СВЦЭМ!$C$33:$C$776,СВЦЭМ!$A$33:$A$776,$A17,СВЦЭМ!$B$33:$B$776,D$11)+'СЕТ СН'!$F$9+СВЦЭМ!$D$10+'СЕТ СН'!$F$5-'СЕТ СН'!$F$17</f>
        <v>2632.5308423000001</v>
      </c>
      <c r="E17" s="36">
        <f>SUMIFS(СВЦЭМ!$C$33:$C$776,СВЦЭМ!$A$33:$A$776,$A17,СВЦЭМ!$B$33:$B$776,E$11)+'СЕТ СН'!$F$9+СВЦЭМ!$D$10+'СЕТ СН'!$F$5-'СЕТ СН'!$F$17</f>
        <v>2617.76453696</v>
      </c>
      <c r="F17" s="36">
        <f>SUMIFS(СВЦЭМ!$C$33:$C$776,СВЦЭМ!$A$33:$A$776,$A17,СВЦЭМ!$B$33:$B$776,F$11)+'СЕТ СН'!$F$9+СВЦЭМ!$D$10+'СЕТ СН'!$F$5-'СЕТ СН'!$F$17</f>
        <v>2631.3542894800003</v>
      </c>
      <c r="G17" s="36">
        <f>SUMIFS(СВЦЭМ!$C$33:$C$776,СВЦЭМ!$A$33:$A$776,$A17,СВЦЭМ!$B$33:$B$776,G$11)+'СЕТ СН'!$F$9+СВЦЭМ!$D$10+'СЕТ СН'!$F$5-'СЕТ СН'!$F$17</f>
        <v>2638.6395868</v>
      </c>
      <c r="H17" s="36">
        <f>SUMIFS(СВЦЭМ!$C$33:$C$776,СВЦЭМ!$A$33:$A$776,$A17,СВЦЭМ!$B$33:$B$776,H$11)+'СЕТ СН'!$F$9+СВЦЭМ!$D$10+'СЕТ СН'!$F$5-'СЕТ СН'!$F$17</f>
        <v>2637.7486530800002</v>
      </c>
      <c r="I17" s="36">
        <f>SUMIFS(СВЦЭМ!$C$33:$C$776,СВЦЭМ!$A$33:$A$776,$A17,СВЦЭМ!$B$33:$B$776,I$11)+'СЕТ СН'!$F$9+СВЦЭМ!$D$10+'СЕТ СН'!$F$5-'СЕТ СН'!$F$17</f>
        <v>2603.6664745100002</v>
      </c>
      <c r="J17" s="36">
        <f>SUMIFS(СВЦЭМ!$C$33:$C$776,СВЦЭМ!$A$33:$A$776,$A17,СВЦЭМ!$B$33:$B$776,J$11)+'СЕТ СН'!$F$9+СВЦЭМ!$D$10+'СЕТ СН'!$F$5-'СЕТ СН'!$F$17</f>
        <v>2557.9868078500003</v>
      </c>
      <c r="K17" s="36">
        <f>SUMIFS(СВЦЭМ!$C$33:$C$776,СВЦЭМ!$A$33:$A$776,$A17,СВЦЭМ!$B$33:$B$776,K$11)+'СЕТ СН'!$F$9+СВЦЭМ!$D$10+'СЕТ СН'!$F$5-'СЕТ СН'!$F$17</f>
        <v>2505.0856145299999</v>
      </c>
      <c r="L17" s="36">
        <f>SUMIFS(СВЦЭМ!$C$33:$C$776,СВЦЭМ!$A$33:$A$776,$A17,СВЦЭМ!$B$33:$B$776,L$11)+'СЕТ СН'!$F$9+СВЦЭМ!$D$10+'СЕТ СН'!$F$5-'СЕТ СН'!$F$17</f>
        <v>2495.1710432</v>
      </c>
      <c r="M17" s="36">
        <f>SUMIFS(СВЦЭМ!$C$33:$C$776,СВЦЭМ!$A$33:$A$776,$A17,СВЦЭМ!$B$33:$B$776,M$11)+'СЕТ СН'!$F$9+СВЦЭМ!$D$10+'СЕТ СН'!$F$5-'СЕТ СН'!$F$17</f>
        <v>2496.4940765299998</v>
      </c>
      <c r="N17" s="36">
        <f>SUMIFS(СВЦЭМ!$C$33:$C$776,СВЦЭМ!$A$33:$A$776,$A17,СВЦЭМ!$B$33:$B$776,N$11)+'СЕТ СН'!$F$9+СВЦЭМ!$D$10+'СЕТ СН'!$F$5-'СЕТ СН'!$F$17</f>
        <v>2510.5787663299998</v>
      </c>
      <c r="O17" s="36">
        <f>SUMIFS(СВЦЭМ!$C$33:$C$776,СВЦЭМ!$A$33:$A$776,$A17,СВЦЭМ!$B$33:$B$776,O$11)+'СЕТ СН'!$F$9+СВЦЭМ!$D$10+'СЕТ СН'!$F$5-'СЕТ СН'!$F$17</f>
        <v>2518.55612982</v>
      </c>
      <c r="P17" s="36">
        <f>SUMIFS(СВЦЭМ!$C$33:$C$776,СВЦЭМ!$A$33:$A$776,$A17,СВЦЭМ!$B$33:$B$776,P$11)+'СЕТ СН'!$F$9+СВЦЭМ!$D$10+'СЕТ СН'!$F$5-'СЕТ СН'!$F$17</f>
        <v>2524.6175232000001</v>
      </c>
      <c r="Q17" s="36">
        <f>SUMIFS(СВЦЭМ!$C$33:$C$776,СВЦЭМ!$A$33:$A$776,$A17,СВЦЭМ!$B$33:$B$776,Q$11)+'СЕТ СН'!$F$9+СВЦЭМ!$D$10+'СЕТ СН'!$F$5-'СЕТ СН'!$F$17</f>
        <v>2537.42674085</v>
      </c>
      <c r="R17" s="36">
        <f>SUMIFS(СВЦЭМ!$C$33:$C$776,СВЦЭМ!$A$33:$A$776,$A17,СВЦЭМ!$B$33:$B$776,R$11)+'СЕТ СН'!$F$9+СВЦЭМ!$D$10+'СЕТ СН'!$F$5-'СЕТ СН'!$F$17</f>
        <v>2537.2754241100001</v>
      </c>
      <c r="S17" s="36">
        <f>SUMIFS(СВЦЭМ!$C$33:$C$776,СВЦЭМ!$A$33:$A$776,$A17,СВЦЭМ!$B$33:$B$776,S$11)+'СЕТ СН'!$F$9+СВЦЭМ!$D$10+'СЕТ СН'!$F$5-'СЕТ СН'!$F$17</f>
        <v>2526.5382139500002</v>
      </c>
      <c r="T17" s="36">
        <f>SUMIFS(СВЦЭМ!$C$33:$C$776,СВЦЭМ!$A$33:$A$776,$A17,СВЦЭМ!$B$33:$B$776,T$11)+'СЕТ СН'!$F$9+СВЦЭМ!$D$10+'СЕТ СН'!$F$5-'СЕТ СН'!$F$17</f>
        <v>2531.7422953499999</v>
      </c>
      <c r="U17" s="36">
        <f>SUMIFS(СВЦЭМ!$C$33:$C$776,СВЦЭМ!$A$33:$A$776,$A17,СВЦЭМ!$B$33:$B$776,U$11)+'СЕТ СН'!$F$9+СВЦЭМ!$D$10+'СЕТ СН'!$F$5-'СЕТ СН'!$F$17</f>
        <v>2541.8949572700003</v>
      </c>
      <c r="V17" s="36">
        <f>SUMIFS(СВЦЭМ!$C$33:$C$776,СВЦЭМ!$A$33:$A$776,$A17,СВЦЭМ!$B$33:$B$776,V$11)+'СЕТ СН'!$F$9+СВЦЭМ!$D$10+'СЕТ СН'!$F$5-'СЕТ СН'!$F$17</f>
        <v>2607.3886798800004</v>
      </c>
      <c r="W17" s="36">
        <f>SUMIFS(СВЦЭМ!$C$33:$C$776,СВЦЭМ!$A$33:$A$776,$A17,СВЦЭМ!$B$33:$B$776,W$11)+'СЕТ СН'!$F$9+СВЦЭМ!$D$10+'СЕТ СН'!$F$5-'СЕТ СН'!$F$17</f>
        <v>2616.2922094200003</v>
      </c>
      <c r="X17" s="36">
        <f>SUMIFS(СВЦЭМ!$C$33:$C$776,СВЦЭМ!$A$33:$A$776,$A17,СВЦЭМ!$B$33:$B$776,X$11)+'СЕТ СН'!$F$9+СВЦЭМ!$D$10+'СЕТ СН'!$F$5-'СЕТ СН'!$F$17</f>
        <v>2601.6045087900002</v>
      </c>
      <c r="Y17" s="36">
        <f>SUMIFS(СВЦЭМ!$C$33:$C$776,СВЦЭМ!$A$33:$A$776,$A17,СВЦЭМ!$B$33:$B$776,Y$11)+'СЕТ СН'!$F$9+СВЦЭМ!$D$10+'СЕТ СН'!$F$5-'СЕТ СН'!$F$17</f>
        <v>2577.9896935500001</v>
      </c>
    </row>
    <row r="18" spans="1:25" ht="15.75" x14ac:dyDescent="0.2">
      <c r="A18" s="35">
        <f t="shared" si="0"/>
        <v>44234</v>
      </c>
      <c r="B18" s="36">
        <f>SUMIFS(СВЦЭМ!$C$33:$C$776,СВЦЭМ!$A$33:$A$776,$A18,СВЦЭМ!$B$33:$B$776,B$11)+'СЕТ СН'!$F$9+СВЦЭМ!$D$10+'СЕТ СН'!$F$5-'СЕТ СН'!$F$17</f>
        <v>2571.4416476300003</v>
      </c>
      <c r="C18" s="36">
        <f>SUMIFS(СВЦЭМ!$C$33:$C$776,СВЦЭМ!$A$33:$A$776,$A18,СВЦЭМ!$B$33:$B$776,C$11)+'СЕТ СН'!$F$9+СВЦЭМ!$D$10+'СЕТ СН'!$F$5-'СЕТ СН'!$F$17</f>
        <v>2590.8475847300001</v>
      </c>
      <c r="D18" s="36">
        <f>SUMIFS(СВЦЭМ!$C$33:$C$776,СВЦЭМ!$A$33:$A$776,$A18,СВЦЭМ!$B$33:$B$776,D$11)+'СЕТ СН'!$F$9+СВЦЭМ!$D$10+'СЕТ СН'!$F$5-'СЕТ СН'!$F$17</f>
        <v>2593.09507583</v>
      </c>
      <c r="E18" s="36">
        <f>SUMIFS(СВЦЭМ!$C$33:$C$776,СВЦЭМ!$A$33:$A$776,$A18,СВЦЭМ!$B$33:$B$776,E$11)+'СЕТ СН'!$F$9+СВЦЭМ!$D$10+'СЕТ СН'!$F$5-'СЕТ СН'!$F$17</f>
        <v>2593.6529051100001</v>
      </c>
      <c r="F18" s="36">
        <f>SUMIFS(СВЦЭМ!$C$33:$C$776,СВЦЭМ!$A$33:$A$776,$A18,СВЦЭМ!$B$33:$B$776,F$11)+'СЕТ СН'!$F$9+СВЦЭМ!$D$10+'СЕТ СН'!$F$5-'СЕТ СН'!$F$17</f>
        <v>2603.8276388900003</v>
      </c>
      <c r="G18" s="36">
        <f>SUMIFS(СВЦЭМ!$C$33:$C$776,СВЦЭМ!$A$33:$A$776,$A18,СВЦЭМ!$B$33:$B$776,G$11)+'СЕТ СН'!$F$9+СВЦЭМ!$D$10+'СЕТ СН'!$F$5-'СЕТ СН'!$F$17</f>
        <v>2598.4597383300002</v>
      </c>
      <c r="H18" s="36">
        <f>SUMIFS(СВЦЭМ!$C$33:$C$776,СВЦЭМ!$A$33:$A$776,$A18,СВЦЭМ!$B$33:$B$776,H$11)+'СЕТ СН'!$F$9+СВЦЭМ!$D$10+'СЕТ СН'!$F$5-'СЕТ СН'!$F$17</f>
        <v>2595.97697182</v>
      </c>
      <c r="I18" s="36">
        <f>SUMIFS(СВЦЭМ!$C$33:$C$776,СВЦЭМ!$A$33:$A$776,$A18,СВЦЭМ!$B$33:$B$776,I$11)+'СЕТ СН'!$F$9+СВЦЭМ!$D$10+'СЕТ СН'!$F$5-'СЕТ СН'!$F$17</f>
        <v>2580.50305888</v>
      </c>
      <c r="J18" s="36">
        <f>SUMIFS(СВЦЭМ!$C$33:$C$776,СВЦЭМ!$A$33:$A$776,$A18,СВЦЭМ!$B$33:$B$776,J$11)+'СЕТ СН'!$F$9+СВЦЭМ!$D$10+'СЕТ СН'!$F$5-'СЕТ СН'!$F$17</f>
        <v>2562.3004457500001</v>
      </c>
      <c r="K18" s="36">
        <f>SUMIFS(СВЦЭМ!$C$33:$C$776,СВЦЭМ!$A$33:$A$776,$A18,СВЦЭМ!$B$33:$B$776,K$11)+'СЕТ СН'!$F$9+СВЦЭМ!$D$10+'СЕТ СН'!$F$5-'СЕТ СН'!$F$17</f>
        <v>2538.6399724100002</v>
      </c>
      <c r="L18" s="36">
        <f>SUMIFS(СВЦЭМ!$C$33:$C$776,СВЦЭМ!$A$33:$A$776,$A18,СВЦЭМ!$B$33:$B$776,L$11)+'СЕТ СН'!$F$9+СВЦЭМ!$D$10+'СЕТ СН'!$F$5-'СЕТ СН'!$F$17</f>
        <v>2521.8776022699999</v>
      </c>
      <c r="M18" s="36">
        <f>SUMIFS(СВЦЭМ!$C$33:$C$776,СВЦЭМ!$A$33:$A$776,$A18,СВЦЭМ!$B$33:$B$776,M$11)+'СЕТ СН'!$F$9+СВЦЭМ!$D$10+'СЕТ СН'!$F$5-'СЕТ СН'!$F$17</f>
        <v>2512.5136891700004</v>
      </c>
      <c r="N18" s="36">
        <f>SUMIFS(СВЦЭМ!$C$33:$C$776,СВЦЭМ!$A$33:$A$776,$A18,СВЦЭМ!$B$33:$B$776,N$11)+'СЕТ СН'!$F$9+СВЦЭМ!$D$10+'СЕТ СН'!$F$5-'СЕТ СН'!$F$17</f>
        <v>2524.5278010000002</v>
      </c>
      <c r="O18" s="36">
        <f>SUMIFS(СВЦЭМ!$C$33:$C$776,СВЦЭМ!$A$33:$A$776,$A18,СВЦЭМ!$B$33:$B$776,O$11)+'СЕТ СН'!$F$9+СВЦЭМ!$D$10+'СЕТ СН'!$F$5-'СЕТ СН'!$F$17</f>
        <v>2543.2727635400001</v>
      </c>
      <c r="P18" s="36">
        <f>SUMIFS(СВЦЭМ!$C$33:$C$776,СВЦЭМ!$A$33:$A$776,$A18,СВЦЭМ!$B$33:$B$776,P$11)+'СЕТ СН'!$F$9+СВЦЭМ!$D$10+'СЕТ СН'!$F$5-'СЕТ СН'!$F$17</f>
        <v>2558.06050817</v>
      </c>
      <c r="Q18" s="36">
        <f>SUMIFS(СВЦЭМ!$C$33:$C$776,СВЦЭМ!$A$33:$A$776,$A18,СВЦЭМ!$B$33:$B$776,Q$11)+'СЕТ СН'!$F$9+СВЦЭМ!$D$10+'СЕТ СН'!$F$5-'СЕТ СН'!$F$17</f>
        <v>2563.1281641800001</v>
      </c>
      <c r="R18" s="36">
        <f>SUMIFS(СВЦЭМ!$C$33:$C$776,СВЦЭМ!$A$33:$A$776,$A18,СВЦЭМ!$B$33:$B$776,R$11)+'СЕТ СН'!$F$9+СВЦЭМ!$D$10+'СЕТ СН'!$F$5-'СЕТ СН'!$F$17</f>
        <v>2566.0293842600004</v>
      </c>
      <c r="S18" s="36">
        <f>SUMIFS(СВЦЭМ!$C$33:$C$776,СВЦЭМ!$A$33:$A$776,$A18,СВЦЭМ!$B$33:$B$776,S$11)+'СЕТ СН'!$F$9+СВЦЭМ!$D$10+'СЕТ СН'!$F$5-'СЕТ СН'!$F$17</f>
        <v>2571.5125978599999</v>
      </c>
      <c r="T18" s="36">
        <f>SUMIFS(СВЦЭМ!$C$33:$C$776,СВЦЭМ!$A$33:$A$776,$A18,СВЦЭМ!$B$33:$B$776,T$11)+'СЕТ СН'!$F$9+СВЦЭМ!$D$10+'СЕТ СН'!$F$5-'СЕТ СН'!$F$17</f>
        <v>2546.18121526</v>
      </c>
      <c r="U18" s="36">
        <f>SUMIFS(СВЦЭМ!$C$33:$C$776,СВЦЭМ!$A$33:$A$776,$A18,СВЦЭМ!$B$33:$B$776,U$11)+'СЕТ СН'!$F$9+СВЦЭМ!$D$10+'СЕТ СН'!$F$5-'СЕТ СН'!$F$17</f>
        <v>2526.99279217</v>
      </c>
      <c r="V18" s="36">
        <f>SUMIFS(СВЦЭМ!$C$33:$C$776,СВЦЭМ!$A$33:$A$776,$A18,СВЦЭМ!$B$33:$B$776,V$11)+'СЕТ СН'!$F$9+СВЦЭМ!$D$10+'СЕТ СН'!$F$5-'СЕТ СН'!$F$17</f>
        <v>2564.8445138100001</v>
      </c>
      <c r="W18" s="36">
        <f>SUMIFS(СВЦЭМ!$C$33:$C$776,СВЦЭМ!$A$33:$A$776,$A18,СВЦЭМ!$B$33:$B$776,W$11)+'СЕТ СН'!$F$9+СВЦЭМ!$D$10+'СЕТ СН'!$F$5-'СЕТ СН'!$F$17</f>
        <v>2581.2585727200003</v>
      </c>
      <c r="X18" s="36">
        <f>SUMIFS(СВЦЭМ!$C$33:$C$776,СВЦЭМ!$A$33:$A$776,$A18,СВЦЭМ!$B$33:$B$776,X$11)+'СЕТ СН'!$F$9+СВЦЭМ!$D$10+'СЕТ СН'!$F$5-'СЕТ СН'!$F$17</f>
        <v>2604.9902539100003</v>
      </c>
      <c r="Y18" s="36">
        <f>SUMIFS(СВЦЭМ!$C$33:$C$776,СВЦЭМ!$A$33:$A$776,$A18,СВЦЭМ!$B$33:$B$776,Y$11)+'СЕТ СН'!$F$9+СВЦЭМ!$D$10+'СЕТ СН'!$F$5-'СЕТ СН'!$F$17</f>
        <v>2613.8998022699998</v>
      </c>
    </row>
    <row r="19" spans="1:25" ht="15.75" x14ac:dyDescent="0.2">
      <c r="A19" s="35">
        <f t="shared" si="0"/>
        <v>44235</v>
      </c>
      <c r="B19" s="36">
        <f>SUMIFS(СВЦЭМ!$C$33:$C$776,СВЦЭМ!$A$33:$A$776,$A19,СВЦЭМ!$B$33:$B$776,B$11)+'СЕТ СН'!$F$9+СВЦЭМ!$D$10+'СЕТ СН'!$F$5-'СЕТ СН'!$F$17</f>
        <v>2602.1568692600003</v>
      </c>
      <c r="C19" s="36">
        <f>SUMIFS(СВЦЭМ!$C$33:$C$776,СВЦЭМ!$A$33:$A$776,$A19,СВЦЭМ!$B$33:$B$776,C$11)+'СЕТ СН'!$F$9+СВЦЭМ!$D$10+'СЕТ СН'!$F$5-'СЕТ СН'!$F$17</f>
        <v>2637.9578698400001</v>
      </c>
      <c r="D19" s="36">
        <f>SUMIFS(СВЦЭМ!$C$33:$C$776,СВЦЭМ!$A$33:$A$776,$A19,СВЦЭМ!$B$33:$B$776,D$11)+'СЕТ СН'!$F$9+СВЦЭМ!$D$10+'СЕТ СН'!$F$5-'СЕТ СН'!$F$17</f>
        <v>2669.8916283500002</v>
      </c>
      <c r="E19" s="36">
        <f>SUMIFS(СВЦЭМ!$C$33:$C$776,СВЦЭМ!$A$33:$A$776,$A19,СВЦЭМ!$B$33:$B$776,E$11)+'СЕТ СН'!$F$9+СВЦЭМ!$D$10+'СЕТ СН'!$F$5-'СЕТ СН'!$F$17</f>
        <v>2650.8587595200001</v>
      </c>
      <c r="F19" s="36">
        <f>SUMIFS(СВЦЭМ!$C$33:$C$776,СВЦЭМ!$A$33:$A$776,$A19,СВЦЭМ!$B$33:$B$776,F$11)+'СЕТ СН'!$F$9+СВЦЭМ!$D$10+'СЕТ СН'!$F$5-'СЕТ СН'!$F$17</f>
        <v>2651.8857189</v>
      </c>
      <c r="G19" s="36">
        <f>SUMIFS(СВЦЭМ!$C$33:$C$776,СВЦЭМ!$A$33:$A$776,$A19,СВЦЭМ!$B$33:$B$776,G$11)+'СЕТ СН'!$F$9+СВЦЭМ!$D$10+'СЕТ СН'!$F$5-'СЕТ СН'!$F$17</f>
        <v>2645.6704501300001</v>
      </c>
      <c r="H19" s="36">
        <f>SUMIFS(СВЦЭМ!$C$33:$C$776,СВЦЭМ!$A$33:$A$776,$A19,СВЦЭМ!$B$33:$B$776,H$11)+'СЕТ СН'!$F$9+СВЦЭМ!$D$10+'СЕТ СН'!$F$5-'СЕТ СН'!$F$17</f>
        <v>2621.10575793</v>
      </c>
      <c r="I19" s="36">
        <f>SUMIFS(СВЦЭМ!$C$33:$C$776,СВЦЭМ!$A$33:$A$776,$A19,СВЦЭМ!$B$33:$B$776,I$11)+'СЕТ СН'!$F$9+СВЦЭМ!$D$10+'СЕТ СН'!$F$5-'СЕТ СН'!$F$17</f>
        <v>2585.7941165100001</v>
      </c>
      <c r="J19" s="36">
        <f>SUMIFS(СВЦЭМ!$C$33:$C$776,СВЦЭМ!$A$33:$A$776,$A19,СВЦЭМ!$B$33:$B$776,J$11)+'СЕТ СН'!$F$9+СВЦЭМ!$D$10+'СЕТ СН'!$F$5-'СЕТ СН'!$F$17</f>
        <v>2567.4263251399998</v>
      </c>
      <c r="K19" s="36">
        <f>SUMIFS(СВЦЭМ!$C$33:$C$776,СВЦЭМ!$A$33:$A$776,$A19,СВЦЭМ!$B$33:$B$776,K$11)+'СЕТ СН'!$F$9+СВЦЭМ!$D$10+'СЕТ СН'!$F$5-'СЕТ СН'!$F$17</f>
        <v>2547.2338224</v>
      </c>
      <c r="L19" s="36">
        <f>SUMIFS(СВЦЭМ!$C$33:$C$776,СВЦЭМ!$A$33:$A$776,$A19,СВЦЭМ!$B$33:$B$776,L$11)+'СЕТ СН'!$F$9+СВЦЭМ!$D$10+'СЕТ СН'!$F$5-'СЕТ СН'!$F$17</f>
        <v>2543.4119212599999</v>
      </c>
      <c r="M19" s="36">
        <f>SUMIFS(СВЦЭМ!$C$33:$C$776,СВЦЭМ!$A$33:$A$776,$A19,СВЦЭМ!$B$33:$B$776,M$11)+'СЕТ СН'!$F$9+СВЦЭМ!$D$10+'СЕТ СН'!$F$5-'СЕТ СН'!$F$17</f>
        <v>2551.6165085500002</v>
      </c>
      <c r="N19" s="36">
        <f>SUMIFS(СВЦЭМ!$C$33:$C$776,СВЦЭМ!$A$33:$A$776,$A19,СВЦЭМ!$B$33:$B$776,N$11)+'СЕТ СН'!$F$9+СВЦЭМ!$D$10+'СЕТ СН'!$F$5-'СЕТ СН'!$F$17</f>
        <v>2559.46448216</v>
      </c>
      <c r="O19" s="36">
        <f>SUMIFS(СВЦЭМ!$C$33:$C$776,СВЦЭМ!$A$33:$A$776,$A19,СВЦЭМ!$B$33:$B$776,O$11)+'СЕТ СН'!$F$9+СВЦЭМ!$D$10+'СЕТ СН'!$F$5-'СЕТ СН'!$F$17</f>
        <v>2577.6640312099998</v>
      </c>
      <c r="P19" s="36">
        <f>SUMIFS(СВЦЭМ!$C$33:$C$776,СВЦЭМ!$A$33:$A$776,$A19,СВЦЭМ!$B$33:$B$776,P$11)+'СЕТ СН'!$F$9+СВЦЭМ!$D$10+'СЕТ СН'!$F$5-'СЕТ СН'!$F$17</f>
        <v>2595.21244819</v>
      </c>
      <c r="Q19" s="36">
        <f>SUMIFS(СВЦЭМ!$C$33:$C$776,СВЦЭМ!$A$33:$A$776,$A19,СВЦЭМ!$B$33:$B$776,Q$11)+'СЕТ СН'!$F$9+СВЦЭМ!$D$10+'СЕТ СН'!$F$5-'СЕТ СН'!$F$17</f>
        <v>2580.7829653999997</v>
      </c>
      <c r="R19" s="36">
        <f>SUMIFS(СВЦЭМ!$C$33:$C$776,СВЦЭМ!$A$33:$A$776,$A19,СВЦЭМ!$B$33:$B$776,R$11)+'СЕТ СН'!$F$9+СВЦЭМ!$D$10+'СЕТ СН'!$F$5-'СЕТ СН'!$F$17</f>
        <v>2588.1264943300002</v>
      </c>
      <c r="S19" s="36">
        <f>SUMIFS(СВЦЭМ!$C$33:$C$776,СВЦЭМ!$A$33:$A$776,$A19,СВЦЭМ!$B$33:$B$776,S$11)+'СЕТ СН'!$F$9+СВЦЭМ!$D$10+'СЕТ СН'!$F$5-'СЕТ СН'!$F$17</f>
        <v>2591.6067769900001</v>
      </c>
      <c r="T19" s="36">
        <f>SUMIFS(СВЦЭМ!$C$33:$C$776,СВЦЭМ!$A$33:$A$776,$A19,СВЦЭМ!$B$33:$B$776,T$11)+'СЕТ СН'!$F$9+СВЦЭМ!$D$10+'СЕТ СН'!$F$5-'СЕТ СН'!$F$17</f>
        <v>2569.0194804499997</v>
      </c>
      <c r="U19" s="36">
        <f>SUMIFS(СВЦЭМ!$C$33:$C$776,СВЦЭМ!$A$33:$A$776,$A19,СВЦЭМ!$B$33:$B$776,U$11)+'СЕТ СН'!$F$9+СВЦЭМ!$D$10+'СЕТ СН'!$F$5-'СЕТ СН'!$F$17</f>
        <v>2552.0202676700001</v>
      </c>
      <c r="V19" s="36">
        <f>SUMIFS(СВЦЭМ!$C$33:$C$776,СВЦЭМ!$A$33:$A$776,$A19,СВЦЭМ!$B$33:$B$776,V$11)+'СЕТ СН'!$F$9+СВЦЭМ!$D$10+'СЕТ СН'!$F$5-'СЕТ СН'!$F$17</f>
        <v>2591.5215192699998</v>
      </c>
      <c r="W19" s="36">
        <f>SUMIFS(СВЦЭМ!$C$33:$C$776,СВЦЭМ!$A$33:$A$776,$A19,СВЦЭМ!$B$33:$B$776,W$11)+'СЕТ СН'!$F$9+СВЦЭМ!$D$10+'СЕТ СН'!$F$5-'СЕТ СН'!$F$17</f>
        <v>2616.61288281</v>
      </c>
      <c r="X19" s="36">
        <f>SUMIFS(СВЦЭМ!$C$33:$C$776,СВЦЭМ!$A$33:$A$776,$A19,СВЦЭМ!$B$33:$B$776,X$11)+'СЕТ СН'!$F$9+СВЦЭМ!$D$10+'СЕТ СН'!$F$5-'СЕТ СН'!$F$17</f>
        <v>2638.3650434299998</v>
      </c>
      <c r="Y19" s="36">
        <f>SUMIFS(СВЦЭМ!$C$33:$C$776,СВЦЭМ!$A$33:$A$776,$A19,СВЦЭМ!$B$33:$B$776,Y$11)+'СЕТ СН'!$F$9+СВЦЭМ!$D$10+'СЕТ СН'!$F$5-'СЕТ СН'!$F$17</f>
        <v>2634.6943418299998</v>
      </c>
    </row>
    <row r="20" spans="1:25" ht="15.75" x14ac:dyDescent="0.2">
      <c r="A20" s="35">
        <f t="shared" si="0"/>
        <v>44236</v>
      </c>
      <c r="B20" s="36">
        <f>SUMIFS(СВЦЭМ!$C$33:$C$776,СВЦЭМ!$A$33:$A$776,$A20,СВЦЭМ!$B$33:$B$776,B$11)+'СЕТ СН'!$F$9+СВЦЭМ!$D$10+'СЕТ СН'!$F$5-'СЕТ СН'!$F$17</f>
        <v>2598.8651694099999</v>
      </c>
      <c r="C20" s="36">
        <f>SUMIFS(СВЦЭМ!$C$33:$C$776,СВЦЭМ!$A$33:$A$776,$A20,СВЦЭМ!$B$33:$B$776,C$11)+'СЕТ СН'!$F$9+СВЦЭМ!$D$10+'СЕТ СН'!$F$5-'СЕТ СН'!$F$17</f>
        <v>2626.1604603800001</v>
      </c>
      <c r="D20" s="36">
        <f>SUMIFS(СВЦЭМ!$C$33:$C$776,СВЦЭМ!$A$33:$A$776,$A20,СВЦЭМ!$B$33:$B$776,D$11)+'СЕТ СН'!$F$9+СВЦЭМ!$D$10+'СЕТ СН'!$F$5-'СЕТ СН'!$F$17</f>
        <v>2670.87499716</v>
      </c>
      <c r="E20" s="36">
        <f>SUMIFS(СВЦЭМ!$C$33:$C$776,СВЦЭМ!$A$33:$A$776,$A20,СВЦЭМ!$B$33:$B$776,E$11)+'СЕТ СН'!$F$9+СВЦЭМ!$D$10+'СЕТ СН'!$F$5-'СЕТ СН'!$F$17</f>
        <v>2659.0158480600003</v>
      </c>
      <c r="F20" s="36">
        <f>SUMIFS(СВЦЭМ!$C$33:$C$776,СВЦЭМ!$A$33:$A$776,$A20,СВЦЭМ!$B$33:$B$776,F$11)+'СЕТ СН'!$F$9+СВЦЭМ!$D$10+'СЕТ СН'!$F$5-'СЕТ СН'!$F$17</f>
        <v>2645.4191485700003</v>
      </c>
      <c r="G20" s="36">
        <f>SUMIFS(СВЦЭМ!$C$33:$C$776,СВЦЭМ!$A$33:$A$776,$A20,СВЦЭМ!$B$33:$B$776,G$11)+'СЕТ СН'!$F$9+СВЦЭМ!$D$10+'СЕТ СН'!$F$5-'СЕТ СН'!$F$17</f>
        <v>2633.1617753</v>
      </c>
      <c r="H20" s="36">
        <f>SUMIFS(СВЦЭМ!$C$33:$C$776,СВЦЭМ!$A$33:$A$776,$A20,СВЦЭМ!$B$33:$B$776,H$11)+'СЕТ СН'!$F$9+СВЦЭМ!$D$10+'СЕТ СН'!$F$5-'СЕТ СН'!$F$17</f>
        <v>2607.4412083400002</v>
      </c>
      <c r="I20" s="36">
        <f>SUMIFS(СВЦЭМ!$C$33:$C$776,СВЦЭМ!$A$33:$A$776,$A20,СВЦЭМ!$B$33:$B$776,I$11)+'СЕТ СН'!$F$9+СВЦЭМ!$D$10+'СЕТ СН'!$F$5-'СЕТ СН'!$F$17</f>
        <v>2562.8076840399999</v>
      </c>
      <c r="J20" s="36">
        <f>SUMIFS(СВЦЭМ!$C$33:$C$776,СВЦЭМ!$A$33:$A$776,$A20,СВЦЭМ!$B$33:$B$776,J$11)+'СЕТ СН'!$F$9+СВЦЭМ!$D$10+'СЕТ СН'!$F$5-'СЕТ СН'!$F$17</f>
        <v>2532.6193617099998</v>
      </c>
      <c r="K20" s="36">
        <f>SUMIFS(СВЦЭМ!$C$33:$C$776,СВЦЭМ!$A$33:$A$776,$A20,СВЦЭМ!$B$33:$B$776,K$11)+'СЕТ СН'!$F$9+СВЦЭМ!$D$10+'СЕТ СН'!$F$5-'СЕТ СН'!$F$17</f>
        <v>2513.4526775700001</v>
      </c>
      <c r="L20" s="36">
        <f>SUMIFS(СВЦЭМ!$C$33:$C$776,СВЦЭМ!$A$33:$A$776,$A20,СВЦЭМ!$B$33:$B$776,L$11)+'СЕТ СН'!$F$9+СВЦЭМ!$D$10+'СЕТ СН'!$F$5-'СЕТ СН'!$F$17</f>
        <v>2507.1642429399999</v>
      </c>
      <c r="M20" s="36">
        <f>SUMIFS(СВЦЭМ!$C$33:$C$776,СВЦЭМ!$A$33:$A$776,$A20,СВЦЭМ!$B$33:$B$776,M$11)+'СЕТ СН'!$F$9+СВЦЭМ!$D$10+'СЕТ СН'!$F$5-'СЕТ СН'!$F$17</f>
        <v>2514.6724796100002</v>
      </c>
      <c r="N20" s="36">
        <f>SUMIFS(СВЦЭМ!$C$33:$C$776,СВЦЭМ!$A$33:$A$776,$A20,СВЦЭМ!$B$33:$B$776,N$11)+'СЕТ СН'!$F$9+СВЦЭМ!$D$10+'СЕТ СН'!$F$5-'СЕТ СН'!$F$17</f>
        <v>2520.9293364300001</v>
      </c>
      <c r="O20" s="36">
        <f>SUMIFS(СВЦЭМ!$C$33:$C$776,СВЦЭМ!$A$33:$A$776,$A20,СВЦЭМ!$B$33:$B$776,O$11)+'СЕТ СН'!$F$9+СВЦЭМ!$D$10+'СЕТ СН'!$F$5-'СЕТ СН'!$F$17</f>
        <v>2541.3281982799999</v>
      </c>
      <c r="P20" s="36">
        <f>SUMIFS(СВЦЭМ!$C$33:$C$776,СВЦЭМ!$A$33:$A$776,$A20,СВЦЭМ!$B$33:$B$776,P$11)+'СЕТ СН'!$F$9+СВЦЭМ!$D$10+'СЕТ СН'!$F$5-'СЕТ СН'!$F$17</f>
        <v>2561.4457431000001</v>
      </c>
      <c r="Q20" s="36">
        <f>SUMIFS(СВЦЭМ!$C$33:$C$776,СВЦЭМ!$A$33:$A$776,$A20,СВЦЭМ!$B$33:$B$776,Q$11)+'СЕТ СН'!$F$9+СВЦЭМ!$D$10+'СЕТ СН'!$F$5-'СЕТ СН'!$F$17</f>
        <v>2567.5217113799999</v>
      </c>
      <c r="R20" s="36">
        <f>SUMIFS(СВЦЭМ!$C$33:$C$776,СВЦЭМ!$A$33:$A$776,$A20,СВЦЭМ!$B$33:$B$776,R$11)+'СЕТ СН'!$F$9+СВЦЭМ!$D$10+'СЕТ СН'!$F$5-'СЕТ СН'!$F$17</f>
        <v>2577.77566699</v>
      </c>
      <c r="S20" s="36">
        <f>SUMIFS(СВЦЭМ!$C$33:$C$776,СВЦЭМ!$A$33:$A$776,$A20,СВЦЭМ!$B$33:$B$776,S$11)+'СЕТ СН'!$F$9+СВЦЭМ!$D$10+'СЕТ СН'!$F$5-'СЕТ СН'!$F$17</f>
        <v>2582.2853046500004</v>
      </c>
      <c r="T20" s="36">
        <f>SUMIFS(СВЦЭМ!$C$33:$C$776,СВЦЭМ!$A$33:$A$776,$A20,СВЦЭМ!$B$33:$B$776,T$11)+'СЕТ СН'!$F$9+СВЦЭМ!$D$10+'СЕТ СН'!$F$5-'СЕТ СН'!$F$17</f>
        <v>2560.9865317200001</v>
      </c>
      <c r="U20" s="36">
        <f>SUMIFS(СВЦЭМ!$C$33:$C$776,СВЦЭМ!$A$33:$A$776,$A20,СВЦЭМ!$B$33:$B$776,U$11)+'СЕТ СН'!$F$9+СВЦЭМ!$D$10+'СЕТ СН'!$F$5-'СЕТ СН'!$F$17</f>
        <v>2529.2998448600001</v>
      </c>
      <c r="V20" s="36">
        <f>SUMIFS(СВЦЭМ!$C$33:$C$776,СВЦЭМ!$A$33:$A$776,$A20,СВЦЭМ!$B$33:$B$776,V$11)+'СЕТ СН'!$F$9+СВЦЭМ!$D$10+'СЕТ СН'!$F$5-'СЕТ СН'!$F$17</f>
        <v>2565.16338701</v>
      </c>
      <c r="W20" s="36">
        <f>SUMIFS(СВЦЭМ!$C$33:$C$776,СВЦЭМ!$A$33:$A$776,$A20,СВЦЭМ!$B$33:$B$776,W$11)+'СЕТ СН'!$F$9+СВЦЭМ!$D$10+'СЕТ СН'!$F$5-'СЕТ СН'!$F$17</f>
        <v>2582.6813777400002</v>
      </c>
      <c r="X20" s="36">
        <f>SUMIFS(СВЦЭМ!$C$33:$C$776,СВЦЭМ!$A$33:$A$776,$A20,СВЦЭМ!$B$33:$B$776,X$11)+'СЕТ СН'!$F$9+СВЦЭМ!$D$10+'СЕТ СН'!$F$5-'СЕТ СН'!$F$17</f>
        <v>2608.1302246400001</v>
      </c>
      <c r="Y20" s="36">
        <f>SUMIFS(СВЦЭМ!$C$33:$C$776,СВЦЭМ!$A$33:$A$776,$A20,СВЦЭМ!$B$33:$B$776,Y$11)+'СЕТ СН'!$F$9+СВЦЭМ!$D$10+'СЕТ СН'!$F$5-'СЕТ СН'!$F$17</f>
        <v>2607.1607246900003</v>
      </c>
    </row>
    <row r="21" spans="1:25" ht="15.75" x14ac:dyDescent="0.2">
      <c r="A21" s="35">
        <f t="shared" si="0"/>
        <v>44237</v>
      </c>
      <c r="B21" s="36">
        <f>SUMIFS(СВЦЭМ!$C$33:$C$776,СВЦЭМ!$A$33:$A$776,$A21,СВЦЭМ!$B$33:$B$776,B$11)+'СЕТ СН'!$F$9+СВЦЭМ!$D$10+'СЕТ СН'!$F$5-'СЕТ СН'!$F$17</f>
        <v>2546.5850935799999</v>
      </c>
      <c r="C21" s="36">
        <f>SUMIFS(СВЦЭМ!$C$33:$C$776,СВЦЭМ!$A$33:$A$776,$A21,СВЦЭМ!$B$33:$B$776,C$11)+'СЕТ СН'!$F$9+СВЦЭМ!$D$10+'СЕТ СН'!$F$5-'СЕТ СН'!$F$17</f>
        <v>2563.7805390499998</v>
      </c>
      <c r="D21" s="36">
        <f>SUMIFS(СВЦЭМ!$C$33:$C$776,СВЦЭМ!$A$33:$A$776,$A21,СВЦЭМ!$B$33:$B$776,D$11)+'СЕТ СН'!$F$9+СВЦЭМ!$D$10+'СЕТ СН'!$F$5-'СЕТ СН'!$F$17</f>
        <v>2595.8687161300004</v>
      </c>
      <c r="E21" s="36">
        <f>SUMIFS(СВЦЭМ!$C$33:$C$776,СВЦЭМ!$A$33:$A$776,$A21,СВЦЭМ!$B$33:$B$776,E$11)+'СЕТ СН'!$F$9+СВЦЭМ!$D$10+'СЕТ СН'!$F$5-'СЕТ СН'!$F$17</f>
        <v>2582.3723260000002</v>
      </c>
      <c r="F21" s="36">
        <f>SUMIFS(СВЦЭМ!$C$33:$C$776,СВЦЭМ!$A$33:$A$776,$A21,СВЦЭМ!$B$33:$B$776,F$11)+'СЕТ СН'!$F$9+СВЦЭМ!$D$10+'СЕТ СН'!$F$5-'СЕТ СН'!$F$17</f>
        <v>2574.4807523300001</v>
      </c>
      <c r="G21" s="36">
        <f>SUMIFS(СВЦЭМ!$C$33:$C$776,СВЦЭМ!$A$33:$A$776,$A21,СВЦЭМ!$B$33:$B$776,G$11)+'СЕТ СН'!$F$9+СВЦЭМ!$D$10+'СЕТ СН'!$F$5-'СЕТ СН'!$F$17</f>
        <v>2566.82172997</v>
      </c>
      <c r="H21" s="36">
        <f>SUMIFS(СВЦЭМ!$C$33:$C$776,СВЦЭМ!$A$33:$A$776,$A21,СВЦЭМ!$B$33:$B$776,H$11)+'СЕТ СН'!$F$9+СВЦЭМ!$D$10+'СЕТ СН'!$F$5-'СЕТ СН'!$F$17</f>
        <v>2554.43441059</v>
      </c>
      <c r="I21" s="36">
        <f>SUMIFS(СВЦЭМ!$C$33:$C$776,СВЦЭМ!$A$33:$A$776,$A21,СВЦЭМ!$B$33:$B$776,I$11)+'СЕТ СН'!$F$9+СВЦЭМ!$D$10+'СЕТ СН'!$F$5-'СЕТ СН'!$F$17</f>
        <v>2577.36416706</v>
      </c>
      <c r="J21" s="36">
        <f>SUMIFS(СВЦЭМ!$C$33:$C$776,СВЦЭМ!$A$33:$A$776,$A21,СВЦЭМ!$B$33:$B$776,J$11)+'СЕТ СН'!$F$9+СВЦЭМ!$D$10+'СЕТ СН'!$F$5-'СЕТ СН'!$F$17</f>
        <v>2534.0321567400001</v>
      </c>
      <c r="K21" s="36">
        <f>SUMIFS(СВЦЭМ!$C$33:$C$776,СВЦЭМ!$A$33:$A$776,$A21,СВЦЭМ!$B$33:$B$776,K$11)+'СЕТ СН'!$F$9+СВЦЭМ!$D$10+'СЕТ СН'!$F$5-'СЕТ СН'!$F$17</f>
        <v>2511.62830553</v>
      </c>
      <c r="L21" s="36">
        <f>SUMIFS(СВЦЭМ!$C$33:$C$776,СВЦЭМ!$A$33:$A$776,$A21,СВЦЭМ!$B$33:$B$776,L$11)+'СЕТ СН'!$F$9+СВЦЭМ!$D$10+'СЕТ СН'!$F$5-'СЕТ СН'!$F$17</f>
        <v>2510.7282138400001</v>
      </c>
      <c r="M21" s="36">
        <f>SUMIFS(СВЦЭМ!$C$33:$C$776,СВЦЭМ!$A$33:$A$776,$A21,СВЦЭМ!$B$33:$B$776,M$11)+'СЕТ СН'!$F$9+СВЦЭМ!$D$10+'СЕТ СН'!$F$5-'СЕТ СН'!$F$17</f>
        <v>2519.2943844900001</v>
      </c>
      <c r="N21" s="36">
        <f>SUMIFS(СВЦЭМ!$C$33:$C$776,СВЦЭМ!$A$33:$A$776,$A21,СВЦЭМ!$B$33:$B$776,N$11)+'СЕТ СН'!$F$9+СВЦЭМ!$D$10+'СЕТ СН'!$F$5-'СЕТ СН'!$F$17</f>
        <v>2530.1203905800003</v>
      </c>
      <c r="O21" s="36">
        <f>SUMIFS(СВЦЭМ!$C$33:$C$776,СВЦЭМ!$A$33:$A$776,$A21,СВЦЭМ!$B$33:$B$776,O$11)+'СЕТ СН'!$F$9+СВЦЭМ!$D$10+'СЕТ СН'!$F$5-'СЕТ СН'!$F$17</f>
        <v>2550.0571592400001</v>
      </c>
      <c r="P21" s="36">
        <f>SUMIFS(СВЦЭМ!$C$33:$C$776,СВЦЭМ!$A$33:$A$776,$A21,СВЦЭМ!$B$33:$B$776,P$11)+'СЕТ СН'!$F$9+СВЦЭМ!$D$10+'СЕТ СН'!$F$5-'СЕТ СН'!$F$17</f>
        <v>2559.1687340899998</v>
      </c>
      <c r="Q21" s="36">
        <f>SUMIFS(СВЦЭМ!$C$33:$C$776,СВЦЭМ!$A$33:$A$776,$A21,СВЦЭМ!$B$33:$B$776,Q$11)+'СЕТ СН'!$F$9+СВЦЭМ!$D$10+'СЕТ СН'!$F$5-'СЕТ СН'!$F$17</f>
        <v>2566.7064508000003</v>
      </c>
      <c r="R21" s="36">
        <f>SUMIFS(СВЦЭМ!$C$33:$C$776,СВЦЭМ!$A$33:$A$776,$A21,СВЦЭМ!$B$33:$B$776,R$11)+'СЕТ СН'!$F$9+СВЦЭМ!$D$10+'СЕТ СН'!$F$5-'СЕТ СН'!$F$17</f>
        <v>2565.18917087</v>
      </c>
      <c r="S21" s="36">
        <f>SUMIFS(СВЦЭМ!$C$33:$C$776,СВЦЭМ!$A$33:$A$776,$A21,СВЦЭМ!$B$33:$B$776,S$11)+'СЕТ СН'!$F$9+СВЦЭМ!$D$10+'СЕТ СН'!$F$5-'СЕТ СН'!$F$17</f>
        <v>2556.2840663799998</v>
      </c>
      <c r="T21" s="36">
        <f>SUMIFS(СВЦЭМ!$C$33:$C$776,СВЦЭМ!$A$33:$A$776,$A21,СВЦЭМ!$B$33:$B$776,T$11)+'СЕТ СН'!$F$9+СВЦЭМ!$D$10+'СЕТ СН'!$F$5-'СЕТ СН'!$F$17</f>
        <v>2522.1877085599999</v>
      </c>
      <c r="U21" s="36">
        <f>SUMIFS(СВЦЭМ!$C$33:$C$776,СВЦЭМ!$A$33:$A$776,$A21,СВЦЭМ!$B$33:$B$776,U$11)+'СЕТ СН'!$F$9+СВЦЭМ!$D$10+'СЕТ СН'!$F$5-'СЕТ СН'!$F$17</f>
        <v>2514.90332984</v>
      </c>
      <c r="V21" s="36">
        <f>SUMIFS(СВЦЭМ!$C$33:$C$776,СВЦЭМ!$A$33:$A$776,$A21,СВЦЭМ!$B$33:$B$776,V$11)+'СЕТ СН'!$F$9+СВЦЭМ!$D$10+'СЕТ СН'!$F$5-'СЕТ СН'!$F$17</f>
        <v>2529.6222489100001</v>
      </c>
      <c r="W21" s="36">
        <f>SUMIFS(СВЦЭМ!$C$33:$C$776,СВЦЭМ!$A$33:$A$776,$A21,СВЦЭМ!$B$33:$B$776,W$11)+'СЕТ СН'!$F$9+СВЦЭМ!$D$10+'СЕТ СН'!$F$5-'СЕТ СН'!$F$17</f>
        <v>2543.9438745900002</v>
      </c>
      <c r="X21" s="36">
        <f>SUMIFS(СВЦЭМ!$C$33:$C$776,СВЦЭМ!$A$33:$A$776,$A21,СВЦЭМ!$B$33:$B$776,X$11)+'СЕТ СН'!$F$9+СВЦЭМ!$D$10+'СЕТ СН'!$F$5-'СЕТ СН'!$F$17</f>
        <v>2571.1099385799998</v>
      </c>
      <c r="Y21" s="36">
        <f>SUMIFS(СВЦЭМ!$C$33:$C$776,СВЦЭМ!$A$33:$A$776,$A21,СВЦЭМ!$B$33:$B$776,Y$11)+'СЕТ СН'!$F$9+СВЦЭМ!$D$10+'СЕТ СН'!$F$5-'СЕТ СН'!$F$17</f>
        <v>2577.35420342</v>
      </c>
    </row>
    <row r="22" spans="1:25" ht="15.75" x14ac:dyDescent="0.2">
      <c r="A22" s="35">
        <f t="shared" si="0"/>
        <v>44238</v>
      </c>
      <c r="B22" s="36">
        <f>SUMIFS(СВЦЭМ!$C$33:$C$776,СВЦЭМ!$A$33:$A$776,$A22,СВЦЭМ!$B$33:$B$776,B$11)+'СЕТ СН'!$F$9+СВЦЭМ!$D$10+'СЕТ СН'!$F$5-'СЕТ СН'!$F$17</f>
        <v>2539.27048255</v>
      </c>
      <c r="C22" s="36">
        <f>SUMIFS(СВЦЭМ!$C$33:$C$776,СВЦЭМ!$A$33:$A$776,$A22,СВЦЭМ!$B$33:$B$776,C$11)+'СЕТ СН'!$F$9+СВЦЭМ!$D$10+'СЕТ СН'!$F$5-'СЕТ СН'!$F$17</f>
        <v>2585.04613195</v>
      </c>
      <c r="D22" s="36">
        <f>SUMIFS(СВЦЭМ!$C$33:$C$776,СВЦЭМ!$A$33:$A$776,$A22,СВЦЭМ!$B$33:$B$776,D$11)+'СЕТ СН'!$F$9+СВЦЭМ!$D$10+'СЕТ СН'!$F$5-'СЕТ СН'!$F$17</f>
        <v>2599.32401445</v>
      </c>
      <c r="E22" s="36">
        <f>SUMIFS(СВЦЭМ!$C$33:$C$776,СВЦЭМ!$A$33:$A$776,$A22,СВЦЭМ!$B$33:$B$776,E$11)+'СЕТ СН'!$F$9+СВЦЭМ!$D$10+'СЕТ СН'!$F$5-'СЕТ СН'!$F$17</f>
        <v>2603.37226237</v>
      </c>
      <c r="F22" s="36">
        <f>SUMIFS(СВЦЭМ!$C$33:$C$776,СВЦЭМ!$A$33:$A$776,$A22,СВЦЭМ!$B$33:$B$776,F$11)+'СЕТ СН'!$F$9+СВЦЭМ!$D$10+'СЕТ СН'!$F$5-'СЕТ СН'!$F$17</f>
        <v>2623.0974396299998</v>
      </c>
      <c r="G22" s="36">
        <f>SUMIFS(СВЦЭМ!$C$33:$C$776,СВЦЭМ!$A$33:$A$776,$A22,СВЦЭМ!$B$33:$B$776,G$11)+'СЕТ СН'!$F$9+СВЦЭМ!$D$10+'СЕТ СН'!$F$5-'СЕТ СН'!$F$17</f>
        <v>2614.1329031499999</v>
      </c>
      <c r="H22" s="36">
        <f>SUMIFS(СВЦЭМ!$C$33:$C$776,СВЦЭМ!$A$33:$A$776,$A22,СВЦЭМ!$B$33:$B$776,H$11)+'СЕТ СН'!$F$9+СВЦЭМ!$D$10+'СЕТ СН'!$F$5-'СЕТ СН'!$F$17</f>
        <v>2586.5117674100002</v>
      </c>
      <c r="I22" s="36">
        <f>SUMIFS(СВЦЭМ!$C$33:$C$776,СВЦЭМ!$A$33:$A$776,$A22,СВЦЭМ!$B$33:$B$776,I$11)+'СЕТ СН'!$F$9+СВЦЭМ!$D$10+'СЕТ СН'!$F$5-'СЕТ СН'!$F$17</f>
        <v>2547.83971406</v>
      </c>
      <c r="J22" s="36">
        <f>SUMIFS(СВЦЭМ!$C$33:$C$776,СВЦЭМ!$A$33:$A$776,$A22,СВЦЭМ!$B$33:$B$776,J$11)+'СЕТ СН'!$F$9+СВЦЭМ!$D$10+'СЕТ СН'!$F$5-'СЕТ СН'!$F$17</f>
        <v>2518.2103990999999</v>
      </c>
      <c r="K22" s="36">
        <f>SUMIFS(СВЦЭМ!$C$33:$C$776,СВЦЭМ!$A$33:$A$776,$A22,СВЦЭМ!$B$33:$B$776,K$11)+'СЕТ СН'!$F$9+СВЦЭМ!$D$10+'СЕТ СН'!$F$5-'СЕТ СН'!$F$17</f>
        <v>2510.4543557000002</v>
      </c>
      <c r="L22" s="36">
        <f>SUMIFS(СВЦЭМ!$C$33:$C$776,СВЦЭМ!$A$33:$A$776,$A22,СВЦЭМ!$B$33:$B$776,L$11)+'СЕТ СН'!$F$9+СВЦЭМ!$D$10+'СЕТ СН'!$F$5-'СЕТ СН'!$F$17</f>
        <v>2512.0951625600001</v>
      </c>
      <c r="M22" s="36">
        <f>SUMIFS(СВЦЭМ!$C$33:$C$776,СВЦЭМ!$A$33:$A$776,$A22,СВЦЭМ!$B$33:$B$776,M$11)+'СЕТ СН'!$F$9+СВЦЭМ!$D$10+'СЕТ СН'!$F$5-'СЕТ СН'!$F$17</f>
        <v>2522.4313350100001</v>
      </c>
      <c r="N22" s="36">
        <f>SUMIFS(СВЦЭМ!$C$33:$C$776,СВЦЭМ!$A$33:$A$776,$A22,СВЦЭМ!$B$33:$B$776,N$11)+'СЕТ СН'!$F$9+СВЦЭМ!$D$10+'СЕТ СН'!$F$5-'СЕТ СН'!$F$17</f>
        <v>2543.9812091100002</v>
      </c>
      <c r="O22" s="36">
        <f>SUMIFS(СВЦЭМ!$C$33:$C$776,СВЦЭМ!$A$33:$A$776,$A22,СВЦЭМ!$B$33:$B$776,O$11)+'СЕТ СН'!$F$9+СВЦЭМ!$D$10+'СЕТ СН'!$F$5-'СЕТ СН'!$F$17</f>
        <v>2558.9298834000001</v>
      </c>
      <c r="P22" s="36">
        <f>SUMIFS(СВЦЭМ!$C$33:$C$776,СВЦЭМ!$A$33:$A$776,$A22,СВЦЭМ!$B$33:$B$776,P$11)+'СЕТ СН'!$F$9+СВЦЭМ!$D$10+'СЕТ СН'!$F$5-'СЕТ СН'!$F$17</f>
        <v>2577.8641039200002</v>
      </c>
      <c r="Q22" s="36">
        <f>SUMIFS(СВЦЭМ!$C$33:$C$776,СВЦЭМ!$A$33:$A$776,$A22,СВЦЭМ!$B$33:$B$776,Q$11)+'СЕТ СН'!$F$9+СВЦЭМ!$D$10+'СЕТ СН'!$F$5-'СЕТ СН'!$F$17</f>
        <v>2581.7217487400003</v>
      </c>
      <c r="R22" s="36">
        <f>SUMIFS(СВЦЭМ!$C$33:$C$776,СВЦЭМ!$A$33:$A$776,$A22,СВЦЭМ!$B$33:$B$776,R$11)+'СЕТ СН'!$F$9+СВЦЭМ!$D$10+'СЕТ СН'!$F$5-'СЕТ СН'!$F$17</f>
        <v>2583.2580085500003</v>
      </c>
      <c r="S22" s="36">
        <f>SUMIFS(СВЦЭМ!$C$33:$C$776,СВЦЭМ!$A$33:$A$776,$A22,СВЦЭМ!$B$33:$B$776,S$11)+'СЕТ СН'!$F$9+СВЦЭМ!$D$10+'СЕТ СН'!$F$5-'СЕТ СН'!$F$17</f>
        <v>2558.1917622000001</v>
      </c>
      <c r="T22" s="36">
        <f>SUMIFS(СВЦЭМ!$C$33:$C$776,СВЦЭМ!$A$33:$A$776,$A22,СВЦЭМ!$B$33:$B$776,T$11)+'СЕТ СН'!$F$9+СВЦЭМ!$D$10+'СЕТ СН'!$F$5-'СЕТ СН'!$F$17</f>
        <v>2527.4359717699999</v>
      </c>
      <c r="U22" s="36">
        <f>SUMIFS(СВЦЭМ!$C$33:$C$776,СВЦЭМ!$A$33:$A$776,$A22,СВЦЭМ!$B$33:$B$776,U$11)+'СЕТ СН'!$F$9+СВЦЭМ!$D$10+'СЕТ СН'!$F$5-'СЕТ СН'!$F$17</f>
        <v>2518.56076467</v>
      </c>
      <c r="V22" s="36">
        <f>SUMIFS(СВЦЭМ!$C$33:$C$776,СВЦЭМ!$A$33:$A$776,$A22,СВЦЭМ!$B$33:$B$776,V$11)+'СЕТ СН'!$F$9+СВЦЭМ!$D$10+'СЕТ СН'!$F$5-'СЕТ СН'!$F$17</f>
        <v>2518.34617708</v>
      </c>
      <c r="W22" s="36">
        <f>SUMIFS(СВЦЭМ!$C$33:$C$776,СВЦЭМ!$A$33:$A$776,$A22,СВЦЭМ!$B$33:$B$776,W$11)+'СЕТ СН'!$F$9+СВЦЭМ!$D$10+'СЕТ СН'!$F$5-'СЕТ СН'!$F$17</f>
        <v>2539.6044359500002</v>
      </c>
      <c r="X22" s="36">
        <f>SUMIFS(СВЦЭМ!$C$33:$C$776,СВЦЭМ!$A$33:$A$776,$A22,СВЦЭМ!$B$33:$B$776,X$11)+'СЕТ СН'!$F$9+СВЦЭМ!$D$10+'СЕТ СН'!$F$5-'СЕТ СН'!$F$17</f>
        <v>2560.25996274</v>
      </c>
      <c r="Y22" s="36">
        <f>SUMIFS(СВЦЭМ!$C$33:$C$776,СВЦЭМ!$A$33:$A$776,$A22,СВЦЭМ!$B$33:$B$776,Y$11)+'СЕТ СН'!$F$9+СВЦЭМ!$D$10+'СЕТ СН'!$F$5-'СЕТ СН'!$F$17</f>
        <v>2572.74237967</v>
      </c>
    </row>
    <row r="23" spans="1:25" ht="15.75" x14ac:dyDescent="0.2">
      <c r="A23" s="35">
        <f t="shared" si="0"/>
        <v>44239</v>
      </c>
      <c r="B23" s="36">
        <f>SUMIFS(СВЦЭМ!$C$33:$C$776,СВЦЭМ!$A$33:$A$776,$A23,СВЦЭМ!$B$33:$B$776,B$11)+'СЕТ СН'!$F$9+СВЦЭМ!$D$10+'СЕТ СН'!$F$5-'СЕТ СН'!$F$17</f>
        <v>2583.9097242899998</v>
      </c>
      <c r="C23" s="36">
        <f>SUMIFS(СВЦЭМ!$C$33:$C$776,СВЦЭМ!$A$33:$A$776,$A23,СВЦЭМ!$B$33:$B$776,C$11)+'СЕТ СН'!$F$9+СВЦЭМ!$D$10+'СЕТ СН'!$F$5-'СЕТ СН'!$F$17</f>
        <v>2605.24687206</v>
      </c>
      <c r="D23" s="36">
        <f>SUMIFS(СВЦЭМ!$C$33:$C$776,СВЦЭМ!$A$33:$A$776,$A23,СВЦЭМ!$B$33:$B$776,D$11)+'СЕТ СН'!$F$9+СВЦЭМ!$D$10+'СЕТ СН'!$F$5-'СЕТ СН'!$F$17</f>
        <v>2609.74363606</v>
      </c>
      <c r="E23" s="36">
        <f>SUMIFS(СВЦЭМ!$C$33:$C$776,СВЦЭМ!$A$33:$A$776,$A23,СВЦЭМ!$B$33:$B$776,E$11)+'СЕТ СН'!$F$9+СВЦЭМ!$D$10+'СЕТ СН'!$F$5-'СЕТ СН'!$F$17</f>
        <v>2614.2865791700001</v>
      </c>
      <c r="F23" s="36">
        <f>SUMIFS(СВЦЭМ!$C$33:$C$776,СВЦЭМ!$A$33:$A$776,$A23,СВЦЭМ!$B$33:$B$776,F$11)+'СЕТ СН'!$F$9+СВЦЭМ!$D$10+'СЕТ СН'!$F$5-'СЕТ СН'!$F$17</f>
        <v>2614.6973726400001</v>
      </c>
      <c r="G23" s="36">
        <f>SUMIFS(СВЦЭМ!$C$33:$C$776,СВЦЭМ!$A$33:$A$776,$A23,СВЦЭМ!$B$33:$B$776,G$11)+'СЕТ СН'!$F$9+СВЦЭМ!$D$10+'СЕТ СН'!$F$5-'СЕТ СН'!$F$17</f>
        <v>2598.3742231900001</v>
      </c>
      <c r="H23" s="36">
        <f>SUMIFS(СВЦЭМ!$C$33:$C$776,СВЦЭМ!$A$33:$A$776,$A23,СВЦЭМ!$B$33:$B$776,H$11)+'СЕТ СН'!$F$9+СВЦЭМ!$D$10+'СЕТ СН'!$F$5-'СЕТ СН'!$F$17</f>
        <v>2571.5560618500003</v>
      </c>
      <c r="I23" s="36">
        <f>SUMIFS(СВЦЭМ!$C$33:$C$776,СВЦЭМ!$A$33:$A$776,$A23,СВЦЭМ!$B$33:$B$776,I$11)+'СЕТ СН'!$F$9+СВЦЭМ!$D$10+'СЕТ СН'!$F$5-'СЕТ СН'!$F$17</f>
        <v>2557.2659573800001</v>
      </c>
      <c r="J23" s="36">
        <f>SUMIFS(СВЦЭМ!$C$33:$C$776,СВЦЭМ!$A$33:$A$776,$A23,СВЦЭМ!$B$33:$B$776,J$11)+'СЕТ СН'!$F$9+СВЦЭМ!$D$10+'СЕТ СН'!$F$5-'СЕТ СН'!$F$17</f>
        <v>2534.6348523500001</v>
      </c>
      <c r="K23" s="36">
        <f>SUMIFS(СВЦЭМ!$C$33:$C$776,СВЦЭМ!$A$33:$A$776,$A23,СВЦЭМ!$B$33:$B$776,K$11)+'СЕТ СН'!$F$9+СВЦЭМ!$D$10+'СЕТ СН'!$F$5-'СЕТ СН'!$F$17</f>
        <v>2528.13490955</v>
      </c>
      <c r="L23" s="36">
        <f>SUMIFS(СВЦЭМ!$C$33:$C$776,СВЦЭМ!$A$33:$A$776,$A23,СВЦЭМ!$B$33:$B$776,L$11)+'СЕТ СН'!$F$9+СВЦЭМ!$D$10+'СЕТ СН'!$F$5-'СЕТ СН'!$F$17</f>
        <v>2523.4576561499998</v>
      </c>
      <c r="M23" s="36">
        <f>SUMIFS(СВЦЭМ!$C$33:$C$776,СВЦЭМ!$A$33:$A$776,$A23,СВЦЭМ!$B$33:$B$776,M$11)+'СЕТ СН'!$F$9+СВЦЭМ!$D$10+'СЕТ СН'!$F$5-'СЕТ СН'!$F$17</f>
        <v>2545.52520585</v>
      </c>
      <c r="N23" s="36">
        <f>SUMIFS(СВЦЭМ!$C$33:$C$776,СВЦЭМ!$A$33:$A$776,$A23,СВЦЭМ!$B$33:$B$776,N$11)+'СЕТ СН'!$F$9+СВЦЭМ!$D$10+'СЕТ СН'!$F$5-'СЕТ СН'!$F$17</f>
        <v>2550.1684782000002</v>
      </c>
      <c r="O23" s="36">
        <f>SUMIFS(СВЦЭМ!$C$33:$C$776,СВЦЭМ!$A$33:$A$776,$A23,СВЦЭМ!$B$33:$B$776,O$11)+'СЕТ СН'!$F$9+СВЦЭМ!$D$10+'СЕТ СН'!$F$5-'СЕТ СН'!$F$17</f>
        <v>2556.27435595</v>
      </c>
      <c r="P23" s="36">
        <f>SUMIFS(СВЦЭМ!$C$33:$C$776,СВЦЭМ!$A$33:$A$776,$A23,СВЦЭМ!$B$33:$B$776,P$11)+'СЕТ СН'!$F$9+СВЦЭМ!$D$10+'СЕТ СН'!$F$5-'СЕТ СН'!$F$17</f>
        <v>2575.1182156499999</v>
      </c>
      <c r="Q23" s="36">
        <f>SUMIFS(СВЦЭМ!$C$33:$C$776,СВЦЭМ!$A$33:$A$776,$A23,СВЦЭМ!$B$33:$B$776,Q$11)+'СЕТ СН'!$F$9+СВЦЭМ!$D$10+'СЕТ СН'!$F$5-'СЕТ СН'!$F$17</f>
        <v>2578.3971438899998</v>
      </c>
      <c r="R23" s="36">
        <f>SUMIFS(СВЦЭМ!$C$33:$C$776,СВЦЭМ!$A$33:$A$776,$A23,СВЦЭМ!$B$33:$B$776,R$11)+'СЕТ СН'!$F$9+СВЦЭМ!$D$10+'СЕТ СН'!$F$5-'СЕТ СН'!$F$17</f>
        <v>2566.2618306100003</v>
      </c>
      <c r="S23" s="36">
        <f>SUMIFS(СВЦЭМ!$C$33:$C$776,СВЦЭМ!$A$33:$A$776,$A23,СВЦЭМ!$B$33:$B$776,S$11)+'СЕТ СН'!$F$9+СВЦЭМ!$D$10+'СЕТ СН'!$F$5-'СЕТ СН'!$F$17</f>
        <v>2559.6577951099998</v>
      </c>
      <c r="T23" s="36">
        <f>SUMIFS(СВЦЭМ!$C$33:$C$776,СВЦЭМ!$A$33:$A$776,$A23,СВЦЭМ!$B$33:$B$776,T$11)+'СЕТ СН'!$F$9+СВЦЭМ!$D$10+'СЕТ СН'!$F$5-'СЕТ СН'!$F$17</f>
        <v>2545.5754525100001</v>
      </c>
      <c r="U23" s="36">
        <f>SUMIFS(СВЦЭМ!$C$33:$C$776,СВЦЭМ!$A$33:$A$776,$A23,СВЦЭМ!$B$33:$B$776,U$11)+'СЕТ СН'!$F$9+СВЦЭМ!$D$10+'СЕТ СН'!$F$5-'СЕТ СН'!$F$17</f>
        <v>2535.1392749400002</v>
      </c>
      <c r="V23" s="36">
        <f>SUMIFS(СВЦЭМ!$C$33:$C$776,СВЦЭМ!$A$33:$A$776,$A23,СВЦЭМ!$B$33:$B$776,V$11)+'СЕТ СН'!$F$9+СВЦЭМ!$D$10+'СЕТ СН'!$F$5-'СЕТ СН'!$F$17</f>
        <v>2541.5838633399999</v>
      </c>
      <c r="W23" s="36">
        <f>SUMIFS(СВЦЭМ!$C$33:$C$776,СВЦЭМ!$A$33:$A$776,$A23,СВЦЭМ!$B$33:$B$776,W$11)+'СЕТ СН'!$F$9+СВЦЭМ!$D$10+'СЕТ СН'!$F$5-'СЕТ СН'!$F$17</f>
        <v>2566.0922760499998</v>
      </c>
      <c r="X23" s="36">
        <f>SUMIFS(СВЦЭМ!$C$33:$C$776,СВЦЭМ!$A$33:$A$776,$A23,СВЦЭМ!$B$33:$B$776,X$11)+'СЕТ СН'!$F$9+СВЦЭМ!$D$10+'СЕТ СН'!$F$5-'СЕТ СН'!$F$17</f>
        <v>2572.9149376</v>
      </c>
      <c r="Y23" s="36">
        <f>SUMIFS(СВЦЭМ!$C$33:$C$776,СВЦЭМ!$A$33:$A$776,$A23,СВЦЭМ!$B$33:$B$776,Y$11)+'СЕТ СН'!$F$9+СВЦЭМ!$D$10+'СЕТ СН'!$F$5-'СЕТ СН'!$F$17</f>
        <v>2575.83079804</v>
      </c>
    </row>
    <row r="24" spans="1:25" ht="15.75" x14ac:dyDescent="0.2">
      <c r="A24" s="35">
        <f t="shared" si="0"/>
        <v>44240</v>
      </c>
      <c r="B24" s="36">
        <f>SUMIFS(СВЦЭМ!$C$33:$C$776,СВЦЭМ!$A$33:$A$776,$A24,СВЦЭМ!$B$33:$B$776,B$11)+'СЕТ СН'!$F$9+СВЦЭМ!$D$10+'СЕТ СН'!$F$5-'СЕТ СН'!$F$17</f>
        <v>2555.18359014</v>
      </c>
      <c r="C24" s="36">
        <f>SUMIFS(СВЦЭМ!$C$33:$C$776,СВЦЭМ!$A$33:$A$776,$A24,СВЦЭМ!$B$33:$B$776,C$11)+'СЕТ СН'!$F$9+СВЦЭМ!$D$10+'СЕТ СН'!$F$5-'СЕТ СН'!$F$17</f>
        <v>2562.9215759600002</v>
      </c>
      <c r="D24" s="36">
        <f>SUMIFS(СВЦЭМ!$C$33:$C$776,СВЦЭМ!$A$33:$A$776,$A24,СВЦЭМ!$B$33:$B$776,D$11)+'СЕТ СН'!$F$9+СВЦЭМ!$D$10+'СЕТ СН'!$F$5-'СЕТ СН'!$F$17</f>
        <v>2547.9532431500002</v>
      </c>
      <c r="E24" s="36">
        <f>SUMIFS(СВЦЭМ!$C$33:$C$776,СВЦЭМ!$A$33:$A$776,$A24,СВЦЭМ!$B$33:$B$776,E$11)+'СЕТ СН'!$F$9+СВЦЭМ!$D$10+'СЕТ СН'!$F$5-'СЕТ СН'!$F$17</f>
        <v>2559.4148879899999</v>
      </c>
      <c r="F24" s="36">
        <f>SUMIFS(СВЦЭМ!$C$33:$C$776,СВЦЭМ!$A$33:$A$776,$A24,СВЦЭМ!$B$33:$B$776,F$11)+'СЕТ СН'!$F$9+СВЦЭМ!$D$10+'СЕТ СН'!$F$5-'СЕТ СН'!$F$17</f>
        <v>2573.6864124600002</v>
      </c>
      <c r="G24" s="36">
        <f>SUMIFS(СВЦЭМ!$C$33:$C$776,СВЦЭМ!$A$33:$A$776,$A24,СВЦЭМ!$B$33:$B$776,G$11)+'СЕТ СН'!$F$9+СВЦЭМ!$D$10+'СЕТ СН'!$F$5-'СЕТ СН'!$F$17</f>
        <v>2556.9237885399998</v>
      </c>
      <c r="H24" s="36">
        <f>SUMIFS(СВЦЭМ!$C$33:$C$776,СВЦЭМ!$A$33:$A$776,$A24,СВЦЭМ!$B$33:$B$776,H$11)+'СЕТ СН'!$F$9+СВЦЭМ!$D$10+'СЕТ СН'!$F$5-'СЕТ СН'!$F$17</f>
        <v>2554.22125684</v>
      </c>
      <c r="I24" s="36">
        <f>SUMIFS(СВЦЭМ!$C$33:$C$776,СВЦЭМ!$A$33:$A$776,$A24,СВЦЭМ!$B$33:$B$776,I$11)+'СЕТ СН'!$F$9+СВЦЭМ!$D$10+'СЕТ СН'!$F$5-'СЕТ СН'!$F$17</f>
        <v>2531.3283540100001</v>
      </c>
      <c r="J24" s="36">
        <f>SUMIFS(СВЦЭМ!$C$33:$C$776,СВЦЭМ!$A$33:$A$776,$A24,СВЦЭМ!$B$33:$B$776,J$11)+'СЕТ СН'!$F$9+СВЦЭМ!$D$10+'СЕТ СН'!$F$5-'СЕТ СН'!$F$17</f>
        <v>2520.9719584700001</v>
      </c>
      <c r="K24" s="36">
        <f>SUMIFS(СВЦЭМ!$C$33:$C$776,СВЦЭМ!$A$33:$A$776,$A24,СВЦЭМ!$B$33:$B$776,K$11)+'СЕТ СН'!$F$9+СВЦЭМ!$D$10+'СЕТ СН'!$F$5-'СЕТ СН'!$F$17</f>
        <v>2501.7747089300001</v>
      </c>
      <c r="L24" s="36">
        <f>SUMIFS(СВЦЭМ!$C$33:$C$776,СВЦЭМ!$A$33:$A$776,$A24,СВЦЭМ!$B$33:$B$776,L$11)+'СЕТ СН'!$F$9+СВЦЭМ!$D$10+'СЕТ СН'!$F$5-'СЕТ СН'!$F$17</f>
        <v>2525.3836468300001</v>
      </c>
      <c r="M24" s="36">
        <f>SUMIFS(СВЦЭМ!$C$33:$C$776,СВЦЭМ!$A$33:$A$776,$A24,СВЦЭМ!$B$33:$B$776,M$11)+'СЕТ СН'!$F$9+СВЦЭМ!$D$10+'СЕТ СН'!$F$5-'СЕТ СН'!$F$17</f>
        <v>2527.0569702000003</v>
      </c>
      <c r="N24" s="36">
        <f>SUMIFS(СВЦЭМ!$C$33:$C$776,СВЦЭМ!$A$33:$A$776,$A24,СВЦЭМ!$B$33:$B$776,N$11)+'СЕТ СН'!$F$9+СВЦЭМ!$D$10+'СЕТ СН'!$F$5-'СЕТ СН'!$F$17</f>
        <v>2512.3605254000004</v>
      </c>
      <c r="O24" s="36">
        <f>SUMIFS(СВЦЭМ!$C$33:$C$776,СВЦЭМ!$A$33:$A$776,$A24,СВЦЭМ!$B$33:$B$776,O$11)+'СЕТ СН'!$F$9+СВЦЭМ!$D$10+'СЕТ СН'!$F$5-'СЕТ СН'!$F$17</f>
        <v>2519.3453627700001</v>
      </c>
      <c r="P24" s="36">
        <f>SUMIFS(СВЦЭМ!$C$33:$C$776,СВЦЭМ!$A$33:$A$776,$A24,СВЦЭМ!$B$33:$B$776,P$11)+'СЕТ СН'!$F$9+СВЦЭМ!$D$10+'СЕТ СН'!$F$5-'СЕТ СН'!$F$17</f>
        <v>2537.27981873</v>
      </c>
      <c r="Q24" s="36">
        <f>SUMIFS(СВЦЭМ!$C$33:$C$776,СВЦЭМ!$A$33:$A$776,$A24,СВЦЭМ!$B$33:$B$776,Q$11)+'СЕТ СН'!$F$9+СВЦЭМ!$D$10+'СЕТ СН'!$F$5-'СЕТ СН'!$F$17</f>
        <v>2542.9272785600001</v>
      </c>
      <c r="R24" s="36">
        <f>SUMIFS(СВЦЭМ!$C$33:$C$776,СВЦЭМ!$A$33:$A$776,$A24,СВЦЭМ!$B$33:$B$776,R$11)+'СЕТ СН'!$F$9+СВЦЭМ!$D$10+'СЕТ СН'!$F$5-'СЕТ СН'!$F$17</f>
        <v>2544.27195781</v>
      </c>
      <c r="S24" s="36">
        <f>SUMIFS(СВЦЭМ!$C$33:$C$776,СВЦЭМ!$A$33:$A$776,$A24,СВЦЭМ!$B$33:$B$776,S$11)+'СЕТ СН'!$F$9+СВЦЭМ!$D$10+'СЕТ СН'!$F$5-'СЕТ СН'!$F$17</f>
        <v>2556.9427764299999</v>
      </c>
      <c r="T24" s="36">
        <f>SUMIFS(СВЦЭМ!$C$33:$C$776,СВЦЭМ!$A$33:$A$776,$A24,СВЦЭМ!$B$33:$B$776,T$11)+'СЕТ СН'!$F$9+СВЦЭМ!$D$10+'СЕТ СН'!$F$5-'СЕТ СН'!$F$17</f>
        <v>2524.5308260199999</v>
      </c>
      <c r="U24" s="36">
        <f>SUMIFS(СВЦЭМ!$C$33:$C$776,СВЦЭМ!$A$33:$A$776,$A24,СВЦЭМ!$B$33:$B$776,U$11)+'СЕТ СН'!$F$9+СВЦЭМ!$D$10+'СЕТ СН'!$F$5-'СЕТ СН'!$F$17</f>
        <v>2496.2094901700002</v>
      </c>
      <c r="V24" s="36">
        <f>SUMIFS(СВЦЭМ!$C$33:$C$776,СВЦЭМ!$A$33:$A$776,$A24,СВЦЭМ!$B$33:$B$776,V$11)+'СЕТ СН'!$F$9+СВЦЭМ!$D$10+'СЕТ СН'!$F$5-'СЕТ СН'!$F$17</f>
        <v>2501.6175457899999</v>
      </c>
      <c r="W24" s="36">
        <f>SUMIFS(СВЦЭМ!$C$33:$C$776,СВЦЭМ!$A$33:$A$776,$A24,СВЦЭМ!$B$33:$B$776,W$11)+'СЕТ СН'!$F$9+СВЦЭМ!$D$10+'СЕТ СН'!$F$5-'СЕТ СН'!$F$17</f>
        <v>2521.0515398500002</v>
      </c>
      <c r="X24" s="36">
        <f>SUMIFS(СВЦЭМ!$C$33:$C$776,СВЦЭМ!$A$33:$A$776,$A24,СВЦЭМ!$B$33:$B$776,X$11)+'СЕТ СН'!$F$9+СВЦЭМ!$D$10+'СЕТ СН'!$F$5-'СЕТ СН'!$F$17</f>
        <v>2530.3182921900002</v>
      </c>
      <c r="Y24" s="36">
        <f>SUMIFS(СВЦЭМ!$C$33:$C$776,СВЦЭМ!$A$33:$A$776,$A24,СВЦЭМ!$B$33:$B$776,Y$11)+'СЕТ СН'!$F$9+СВЦЭМ!$D$10+'СЕТ СН'!$F$5-'СЕТ СН'!$F$17</f>
        <v>2535.9895125200001</v>
      </c>
    </row>
    <row r="25" spans="1:25" ht="15.75" x14ac:dyDescent="0.2">
      <c r="A25" s="35">
        <f t="shared" si="0"/>
        <v>44241</v>
      </c>
      <c r="B25" s="36">
        <f>SUMIFS(СВЦЭМ!$C$33:$C$776,СВЦЭМ!$A$33:$A$776,$A25,СВЦЭМ!$B$33:$B$776,B$11)+'СЕТ СН'!$F$9+СВЦЭМ!$D$10+'СЕТ СН'!$F$5-'СЕТ СН'!$F$17</f>
        <v>2595.2821231100002</v>
      </c>
      <c r="C25" s="36">
        <f>SUMIFS(СВЦЭМ!$C$33:$C$776,СВЦЭМ!$A$33:$A$776,$A25,СВЦЭМ!$B$33:$B$776,C$11)+'СЕТ СН'!$F$9+СВЦЭМ!$D$10+'СЕТ СН'!$F$5-'СЕТ СН'!$F$17</f>
        <v>2618.0664282400003</v>
      </c>
      <c r="D25" s="36">
        <f>SUMIFS(СВЦЭМ!$C$33:$C$776,СВЦЭМ!$A$33:$A$776,$A25,СВЦЭМ!$B$33:$B$776,D$11)+'СЕТ СН'!$F$9+СВЦЭМ!$D$10+'СЕТ СН'!$F$5-'СЕТ СН'!$F$17</f>
        <v>2611.3893475499999</v>
      </c>
      <c r="E25" s="36">
        <f>SUMIFS(СВЦЭМ!$C$33:$C$776,СВЦЭМ!$A$33:$A$776,$A25,СВЦЭМ!$B$33:$B$776,E$11)+'СЕТ СН'!$F$9+СВЦЭМ!$D$10+'СЕТ СН'!$F$5-'СЕТ СН'!$F$17</f>
        <v>2613.5794334100001</v>
      </c>
      <c r="F25" s="36">
        <f>SUMIFS(СВЦЭМ!$C$33:$C$776,СВЦЭМ!$A$33:$A$776,$A25,СВЦЭМ!$B$33:$B$776,F$11)+'СЕТ СН'!$F$9+СВЦЭМ!$D$10+'СЕТ СН'!$F$5-'СЕТ СН'!$F$17</f>
        <v>2620.3384311999998</v>
      </c>
      <c r="G25" s="36">
        <f>SUMIFS(СВЦЭМ!$C$33:$C$776,СВЦЭМ!$A$33:$A$776,$A25,СВЦЭМ!$B$33:$B$776,G$11)+'СЕТ СН'!$F$9+СВЦЭМ!$D$10+'СЕТ СН'!$F$5-'СЕТ СН'!$F$17</f>
        <v>2619.6535773800001</v>
      </c>
      <c r="H25" s="36">
        <f>SUMIFS(СВЦЭМ!$C$33:$C$776,СВЦЭМ!$A$33:$A$776,$A25,СВЦЭМ!$B$33:$B$776,H$11)+'СЕТ СН'!$F$9+СВЦЭМ!$D$10+'СЕТ СН'!$F$5-'СЕТ СН'!$F$17</f>
        <v>2613.6957066200002</v>
      </c>
      <c r="I25" s="36">
        <f>SUMIFS(СВЦЭМ!$C$33:$C$776,СВЦЭМ!$A$33:$A$776,$A25,СВЦЭМ!$B$33:$B$776,I$11)+'СЕТ СН'!$F$9+СВЦЭМ!$D$10+'СЕТ СН'!$F$5-'СЕТ СН'!$F$17</f>
        <v>2604.85227459</v>
      </c>
      <c r="J25" s="36">
        <f>SUMIFS(СВЦЭМ!$C$33:$C$776,СВЦЭМ!$A$33:$A$776,$A25,СВЦЭМ!$B$33:$B$776,J$11)+'СЕТ СН'!$F$9+СВЦЭМ!$D$10+'СЕТ СН'!$F$5-'СЕТ СН'!$F$17</f>
        <v>2574.6704723000003</v>
      </c>
      <c r="K25" s="36">
        <f>SUMIFS(СВЦЭМ!$C$33:$C$776,СВЦЭМ!$A$33:$A$776,$A25,СВЦЭМ!$B$33:$B$776,K$11)+'СЕТ СН'!$F$9+СВЦЭМ!$D$10+'СЕТ СН'!$F$5-'СЕТ СН'!$F$17</f>
        <v>2529.42916001</v>
      </c>
      <c r="L25" s="36">
        <f>SUMIFS(СВЦЭМ!$C$33:$C$776,СВЦЭМ!$A$33:$A$776,$A25,СВЦЭМ!$B$33:$B$776,L$11)+'СЕТ СН'!$F$9+СВЦЭМ!$D$10+'СЕТ СН'!$F$5-'СЕТ СН'!$F$17</f>
        <v>2516.5909062400001</v>
      </c>
      <c r="M25" s="36">
        <f>SUMIFS(СВЦЭМ!$C$33:$C$776,СВЦЭМ!$A$33:$A$776,$A25,СВЦЭМ!$B$33:$B$776,M$11)+'СЕТ СН'!$F$9+СВЦЭМ!$D$10+'СЕТ СН'!$F$5-'СЕТ СН'!$F$17</f>
        <v>2520.11090491</v>
      </c>
      <c r="N25" s="36">
        <f>SUMIFS(СВЦЭМ!$C$33:$C$776,СВЦЭМ!$A$33:$A$776,$A25,СВЦЭМ!$B$33:$B$776,N$11)+'СЕТ СН'!$F$9+СВЦЭМ!$D$10+'СЕТ СН'!$F$5-'СЕТ СН'!$F$17</f>
        <v>2532.5637524200001</v>
      </c>
      <c r="O25" s="36">
        <f>SUMIFS(СВЦЭМ!$C$33:$C$776,СВЦЭМ!$A$33:$A$776,$A25,СВЦЭМ!$B$33:$B$776,O$11)+'СЕТ СН'!$F$9+СВЦЭМ!$D$10+'СЕТ СН'!$F$5-'СЕТ СН'!$F$17</f>
        <v>2544.5391637399998</v>
      </c>
      <c r="P25" s="36">
        <f>SUMIFS(СВЦЭМ!$C$33:$C$776,СВЦЭМ!$A$33:$A$776,$A25,СВЦЭМ!$B$33:$B$776,P$11)+'СЕТ СН'!$F$9+СВЦЭМ!$D$10+'СЕТ СН'!$F$5-'СЕТ СН'!$F$17</f>
        <v>2556.5691519800002</v>
      </c>
      <c r="Q25" s="36">
        <f>SUMIFS(СВЦЭМ!$C$33:$C$776,СВЦЭМ!$A$33:$A$776,$A25,СВЦЭМ!$B$33:$B$776,Q$11)+'СЕТ СН'!$F$9+СВЦЭМ!$D$10+'СЕТ СН'!$F$5-'СЕТ СН'!$F$17</f>
        <v>2561.6396155100001</v>
      </c>
      <c r="R25" s="36">
        <f>SUMIFS(СВЦЭМ!$C$33:$C$776,СВЦЭМ!$A$33:$A$776,$A25,СВЦЭМ!$B$33:$B$776,R$11)+'СЕТ СН'!$F$9+СВЦЭМ!$D$10+'СЕТ СН'!$F$5-'СЕТ СН'!$F$17</f>
        <v>2558.6549685300001</v>
      </c>
      <c r="S25" s="36">
        <f>SUMIFS(СВЦЭМ!$C$33:$C$776,СВЦЭМ!$A$33:$A$776,$A25,СВЦЭМ!$B$33:$B$776,S$11)+'СЕТ СН'!$F$9+СВЦЭМ!$D$10+'СЕТ СН'!$F$5-'СЕТ СН'!$F$17</f>
        <v>2537.7471892600001</v>
      </c>
      <c r="T25" s="36">
        <f>SUMIFS(СВЦЭМ!$C$33:$C$776,СВЦЭМ!$A$33:$A$776,$A25,СВЦЭМ!$B$33:$B$776,T$11)+'СЕТ СН'!$F$9+СВЦЭМ!$D$10+'СЕТ СН'!$F$5-'СЕТ СН'!$F$17</f>
        <v>2526.7082724000002</v>
      </c>
      <c r="U25" s="36">
        <f>SUMIFS(СВЦЭМ!$C$33:$C$776,СВЦЭМ!$A$33:$A$776,$A25,СВЦЭМ!$B$33:$B$776,U$11)+'СЕТ СН'!$F$9+СВЦЭМ!$D$10+'СЕТ СН'!$F$5-'СЕТ СН'!$F$17</f>
        <v>2514.0045022800005</v>
      </c>
      <c r="V25" s="36">
        <f>SUMIFS(СВЦЭМ!$C$33:$C$776,СВЦЭМ!$A$33:$A$776,$A25,СВЦЭМ!$B$33:$B$776,V$11)+'СЕТ СН'!$F$9+СВЦЭМ!$D$10+'СЕТ СН'!$F$5-'СЕТ СН'!$F$17</f>
        <v>2535.4243143499998</v>
      </c>
      <c r="W25" s="36">
        <f>SUMIFS(СВЦЭМ!$C$33:$C$776,СВЦЭМ!$A$33:$A$776,$A25,СВЦЭМ!$B$33:$B$776,W$11)+'СЕТ СН'!$F$9+СВЦЭМ!$D$10+'СЕТ СН'!$F$5-'СЕТ СН'!$F$17</f>
        <v>2561.8195540000002</v>
      </c>
      <c r="X25" s="36">
        <f>SUMIFS(СВЦЭМ!$C$33:$C$776,СВЦЭМ!$A$33:$A$776,$A25,СВЦЭМ!$B$33:$B$776,X$11)+'СЕТ СН'!$F$9+СВЦЭМ!$D$10+'СЕТ СН'!$F$5-'СЕТ СН'!$F$17</f>
        <v>2596.51582272</v>
      </c>
      <c r="Y25" s="36">
        <f>SUMIFS(СВЦЭМ!$C$33:$C$776,СВЦЭМ!$A$33:$A$776,$A25,СВЦЭМ!$B$33:$B$776,Y$11)+'СЕТ СН'!$F$9+СВЦЭМ!$D$10+'СЕТ СН'!$F$5-'СЕТ СН'!$F$17</f>
        <v>2618.1782958499998</v>
      </c>
    </row>
    <row r="26" spans="1:25" ht="15.75" x14ac:dyDescent="0.2">
      <c r="A26" s="35">
        <f t="shared" si="0"/>
        <v>44242</v>
      </c>
      <c r="B26" s="36">
        <f>SUMIFS(СВЦЭМ!$C$33:$C$776,СВЦЭМ!$A$33:$A$776,$A26,СВЦЭМ!$B$33:$B$776,B$11)+'СЕТ СН'!$F$9+СВЦЭМ!$D$10+'СЕТ СН'!$F$5-'СЕТ СН'!$F$17</f>
        <v>2644.9652874600001</v>
      </c>
      <c r="C26" s="36">
        <f>SUMIFS(СВЦЭМ!$C$33:$C$776,СВЦЭМ!$A$33:$A$776,$A26,СВЦЭМ!$B$33:$B$776,C$11)+'СЕТ СН'!$F$9+СВЦЭМ!$D$10+'СЕТ СН'!$F$5-'СЕТ СН'!$F$17</f>
        <v>2653.1540404300004</v>
      </c>
      <c r="D26" s="36">
        <f>SUMIFS(СВЦЭМ!$C$33:$C$776,СВЦЭМ!$A$33:$A$776,$A26,СВЦЭМ!$B$33:$B$776,D$11)+'СЕТ СН'!$F$9+СВЦЭМ!$D$10+'СЕТ СН'!$F$5-'СЕТ СН'!$F$17</f>
        <v>2661.9590208600002</v>
      </c>
      <c r="E26" s="36">
        <f>SUMIFS(СВЦЭМ!$C$33:$C$776,СВЦЭМ!$A$33:$A$776,$A26,СВЦЭМ!$B$33:$B$776,E$11)+'СЕТ СН'!$F$9+СВЦЭМ!$D$10+'СЕТ СН'!$F$5-'СЕТ СН'!$F$17</f>
        <v>2638.3989817399997</v>
      </c>
      <c r="F26" s="36">
        <f>SUMIFS(СВЦЭМ!$C$33:$C$776,СВЦЭМ!$A$33:$A$776,$A26,СВЦЭМ!$B$33:$B$776,F$11)+'СЕТ СН'!$F$9+СВЦЭМ!$D$10+'СЕТ СН'!$F$5-'СЕТ СН'!$F$17</f>
        <v>2642.9017560000002</v>
      </c>
      <c r="G26" s="36">
        <f>SUMIFS(СВЦЭМ!$C$33:$C$776,СВЦЭМ!$A$33:$A$776,$A26,СВЦЭМ!$B$33:$B$776,G$11)+'СЕТ СН'!$F$9+СВЦЭМ!$D$10+'СЕТ СН'!$F$5-'СЕТ СН'!$F$17</f>
        <v>2655.3323140500002</v>
      </c>
      <c r="H26" s="36">
        <f>SUMIFS(СВЦЭМ!$C$33:$C$776,СВЦЭМ!$A$33:$A$776,$A26,СВЦЭМ!$B$33:$B$776,H$11)+'СЕТ СН'!$F$9+СВЦЭМ!$D$10+'СЕТ СН'!$F$5-'СЕТ СН'!$F$17</f>
        <v>2635.4407465000004</v>
      </c>
      <c r="I26" s="36">
        <f>SUMIFS(СВЦЭМ!$C$33:$C$776,СВЦЭМ!$A$33:$A$776,$A26,СВЦЭМ!$B$33:$B$776,I$11)+'СЕТ СН'!$F$9+СВЦЭМ!$D$10+'СЕТ СН'!$F$5-'СЕТ СН'!$F$17</f>
        <v>2597.2264699100001</v>
      </c>
      <c r="J26" s="36">
        <f>SUMIFS(СВЦЭМ!$C$33:$C$776,СВЦЭМ!$A$33:$A$776,$A26,СВЦЭМ!$B$33:$B$776,J$11)+'СЕТ СН'!$F$9+СВЦЭМ!$D$10+'СЕТ СН'!$F$5-'СЕТ СН'!$F$17</f>
        <v>2581.0901531999998</v>
      </c>
      <c r="K26" s="36">
        <f>SUMIFS(СВЦЭМ!$C$33:$C$776,СВЦЭМ!$A$33:$A$776,$A26,СВЦЭМ!$B$33:$B$776,K$11)+'СЕТ СН'!$F$9+СВЦЭМ!$D$10+'СЕТ СН'!$F$5-'СЕТ СН'!$F$17</f>
        <v>2560.4256574800002</v>
      </c>
      <c r="L26" s="36">
        <f>SUMIFS(СВЦЭМ!$C$33:$C$776,СВЦЭМ!$A$33:$A$776,$A26,СВЦЭМ!$B$33:$B$776,L$11)+'СЕТ СН'!$F$9+СВЦЭМ!$D$10+'СЕТ СН'!$F$5-'СЕТ СН'!$F$17</f>
        <v>2554.4663664499999</v>
      </c>
      <c r="M26" s="36">
        <f>SUMIFS(СВЦЭМ!$C$33:$C$776,СВЦЭМ!$A$33:$A$776,$A26,СВЦЭМ!$B$33:$B$776,M$11)+'СЕТ СН'!$F$9+СВЦЭМ!$D$10+'СЕТ СН'!$F$5-'СЕТ СН'!$F$17</f>
        <v>2563.0197318800001</v>
      </c>
      <c r="N26" s="36">
        <f>SUMIFS(СВЦЭМ!$C$33:$C$776,СВЦЭМ!$A$33:$A$776,$A26,СВЦЭМ!$B$33:$B$776,N$11)+'СЕТ СН'!$F$9+СВЦЭМ!$D$10+'СЕТ СН'!$F$5-'СЕТ СН'!$F$17</f>
        <v>2569.5078039500004</v>
      </c>
      <c r="O26" s="36">
        <f>SUMIFS(СВЦЭМ!$C$33:$C$776,СВЦЭМ!$A$33:$A$776,$A26,СВЦЭМ!$B$33:$B$776,O$11)+'СЕТ СН'!$F$9+СВЦЭМ!$D$10+'СЕТ СН'!$F$5-'СЕТ СН'!$F$17</f>
        <v>2571.7200898900001</v>
      </c>
      <c r="P26" s="36">
        <f>SUMIFS(СВЦЭМ!$C$33:$C$776,СВЦЭМ!$A$33:$A$776,$A26,СВЦЭМ!$B$33:$B$776,P$11)+'СЕТ СН'!$F$9+СВЦЭМ!$D$10+'СЕТ СН'!$F$5-'СЕТ СН'!$F$17</f>
        <v>2570.1033256000001</v>
      </c>
      <c r="Q26" s="36">
        <f>SUMIFS(СВЦЭМ!$C$33:$C$776,СВЦЭМ!$A$33:$A$776,$A26,СВЦЭМ!$B$33:$B$776,Q$11)+'СЕТ СН'!$F$9+СВЦЭМ!$D$10+'СЕТ СН'!$F$5-'СЕТ СН'!$F$17</f>
        <v>2566.2316943200003</v>
      </c>
      <c r="R26" s="36">
        <f>SUMIFS(СВЦЭМ!$C$33:$C$776,СВЦЭМ!$A$33:$A$776,$A26,СВЦЭМ!$B$33:$B$776,R$11)+'СЕТ СН'!$F$9+СВЦЭМ!$D$10+'СЕТ СН'!$F$5-'СЕТ СН'!$F$17</f>
        <v>2558.6963843799999</v>
      </c>
      <c r="S26" s="36">
        <f>SUMIFS(СВЦЭМ!$C$33:$C$776,СВЦЭМ!$A$33:$A$776,$A26,СВЦЭМ!$B$33:$B$776,S$11)+'СЕТ СН'!$F$9+СВЦЭМ!$D$10+'СЕТ СН'!$F$5-'СЕТ СН'!$F$17</f>
        <v>2549.0086537500001</v>
      </c>
      <c r="T26" s="36">
        <f>SUMIFS(СВЦЭМ!$C$33:$C$776,СВЦЭМ!$A$33:$A$776,$A26,СВЦЭМ!$B$33:$B$776,T$11)+'СЕТ СН'!$F$9+СВЦЭМ!$D$10+'СЕТ СН'!$F$5-'СЕТ СН'!$F$17</f>
        <v>2522.9364513300002</v>
      </c>
      <c r="U26" s="36">
        <f>SUMIFS(СВЦЭМ!$C$33:$C$776,СВЦЭМ!$A$33:$A$776,$A26,СВЦЭМ!$B$33:$B$776,U$11)+'СЕТ СН'!$F$9+СВЦЭМ!$D$10+'СЕТ СН'!$F$5-'СЕТ СН'!$F$17</f>
        <v>2523.3428917299998</v>
      </c>
      <c r="V26" s="36">
        <f>SUMIFS(СВЦЭМ!$C$33:$C$776,СВЦЭМ!$A$33:$A$776,$A26,СВЦЭМ!$B$33:$B$776,V$11)+'СЕТ СН'!$F$9+СВЦЭМ!$D$10+'СЕТ СН'!$F$5-'СЕТ СН'!$F$17</f>
        <v>2536.38598529</v>
      </c>
      <c r="W26" s="36">
        <f>SUMIFS(СВЦЭМ!$C$33:$C$776,СВЦЭМ!$A$33:$A$776,$A26,СВЦЭМ!$B$33:$B$776,W$11)+'СЕТ СН'!$F$9+СВЦЭМ!$D$10+'СЕТ СН'!$F$5-'СЕТ СН'!$F$17</f>
        <v>2583.58882202</v>
      </c>
      <c r="X26" s="36">
        <f>SUMIFS(СВЦЭМ!$C$33:$C$776,СВЦЭМ!$A$33:$A$776,$A26,СВЦЭМ!$B$33:$B$776,X$11)+'СЕТ СН'!$F$9+СВЦЭМ!$D$10+'СЕТ СН'!$F$5-'СЕТ СН'!$F$17</f>
        <v>2603.2282573900002</v>
      </c>
      <c r="Y26" s="36">
        <f>SUMIFS(СВЦЭМ!$C$33:$C$776,СВЦЭМ!$A$33:$A$776,$A26,СВЦЭМ!$B$33:$B$776,Y$11)+'СЕТ СН'!$F$9+СВЦЭМ!$D$10+'СЕТ СН'!$F$5-'СЕТ СН'!$F$17</f>
        <v>2589.9723294200003</v>
      </c>
    </row>
    <row r="27" spans="1:25" ht="15.75" x14ac:dyDescent="0.2">
      <c r="A27" s="35">
        <f t="shared" si="0"/>
        <v>44243</v>
      </c>
      <c r="B27" s="36">
        <f>SUMIFS(СВЦЭМ!$C$33:$C$776,СВЦЭМ!$A$33:$A$776,$A27,СВЦЭМ!$B$33:$B$776,B$11)+'СЕТ СН'!$F$9+СВЦЭМ!$D$10+'СЕТ СН'!$F$5-'СЕТ СН'!$F$17</f>
        <v>2539.6875770699999</v>
      </c>
      <c r="C27" s="36">
        <f>SUMIFS(СВЦЭМ!$C$33:$C$776,СВЦЭМ!$A$33:$A$776,$A27,СВЦЭМ!$B$33:$B$776,C$11)+'СЕТ СН'!$F$9+СВЦЭМ!$D$10+'СЕТ СН'!$F$5-'СЕТ СН'!$F$17</f>
        <v>2570.9325794599999</v>
      </c>
      <c r="D27" s="36">
        <f>SUMIFS(СВЦЭМ!$C$33:$C$776,СВЦЭМ!$A$33:$A$776,$A27,СВЦЭМ!$B$33:$B$776,D$11)+'СЕТ СН'!$F$9+СВЦЭМ!$D$10+'СЕТ СН'!$F$5-'СЕТ СН'!$F$17</f>
        <v>2579.52504477</v>
      </c>
      <c r="E27" s="36">
        <f>SUMIFS(СВЦЭМ!$C$33:$C$776,СВЦЭМ!$A$33:$A$776,$A27,СВЦЭМ!$B$33:$B$776,E$11)+'СЕТ СН'!$F$9+СВЦЭМ!$D$10+'СЕТ СН'!$F$5-'СЕТ СН'!$F$17</f>
        <v>2570.3234795200001</v>
      </c>
      <c r="F27" s="36">
        <f>SUMIFS(СВЦЭМ!$C$33:$C$776,СВЦЭМ!$A$33:$A$776,$A27,СВЦЭМ!$B$33:$B$776,F$11)+'СЕТ СН'!$F$9+СВЦЭМ!$D$10+'СЕТ СН'!$F$5-'СЕТ СН'!$F$17</f>
        <v>2557.2591975400001</v>
      </c>
      <c r="G27" s="36">
        <f>SUMIFS(СВЦЭМ!$C$33:$C$776,СВЦЭМ!$A$33:$A$776,$A27,СВЦЭМ!$B$33:$B$776,G$11)+'СЕТ СН'!$F$9+СВЦЭМ!$D$10+'СЕТ СН'!$F$5-'СЕТ СН'!$F$17</f>
        <v>2529.8712047600002</v>
      </c>
      <c r="H27" s="36">
        <f>SUMIFS(СВЦЭМ!$C$33:$C$776,СВЦЭМ!$A$33:$A$776,$A27,СВЦЭМ!$B$33:$B$776,H$11)+'СЕТ СН'!$F$9+СВЦЭМ!$D$10+'СЕТ СН'!$F$5-'СЕТ СН'!$F$17</f>
        <v>2525.54118518</v>
      </c>
      <c r="I27" s="36">
        <f>SUMIFS(СВЦЭМ!$C$33:$C$776,СВЦЭМ!$A$33:$A$776,$A27,СВЦЭМ!$B$33:$B$776,I$11)+'СЕТ СН'!$F$9+СВЦЭМ!$D$10+'СЕТ СН'!$F$5-'СЕТ СН'!$F$17</f>
        <v>2531.5978864799999</v>
      </c>
      <c r="J27" s="36">
        <f>SUMIFS(СВЦЭМ!$C$33:$C$776,СВЦЭМ!$A$33:$A$776,$A27,СВЦЭМ!$B$33:$B$776,J$11)+'СЕТ СН'!$F$9+СВЦЭМ!$D$10+'СЕТ СН'!$F$5-'СЕТ СН'!$F$17</f>
        <v>2535.8539584800001</v>
      </c>
      <c r="K27" s="36">
        <f>SUMIFS(СВЦЭМ!$C$33:$C$776,СВЦЭМ!$A$33:$A$776,$A27,СВЦЭМ!$B$33:$B$776,K$11)+'СЕТ СН'!$F$9+СВЦЭМ!$D$10+'СЕТ СН'!$F$5-'СЕТ СН'!$F$17</f>
        <v>2518.2660245900001</v>
      </c>
      <c r="L27" s="36">
        <f>SUMIFS(СВЦЭМ!$C$33:$C$776,СВЦЭМ!$A$33:$A$776,$A27,СВЦЭМ!$B$33:$B$776,L$11)+'СЕТ СН'!$F$9+СВЦЭМ!$D$10+'СЕТ СН'!$F$5-'СЕТ СН'!$F$17</f>
        <v>2517.3580342</v>
      </c>
      <c r="M27" s="36">
        <f>SUMIFS(СВЦЭМ!$C$33:$C$776,СВЦЭМ!$A$33:$A$776,$A27,СВЦЭМ!$B$33:$B$776,M$11)+'СЕТ СН'!$F$9+СВЦЭМ!$D$10+'СЕТ СН'!$F$5-'СЕТ СН'!$F$17</f>
        <v>2509.7156650500001</v>
      </c>
      <c r="N27" s="36">
        <f>SUMIFS(СВЦЭМ!$C$33:$C$776,СВЦЭМ!$A$33:$A$776,$A27,СВЦЭМ!$B$33:$B$776,N$11)+'СЕТ СН'!$F$9+СВЦЭМ!$D$10+'СЕТ СН'!$F$5-'СЕТ СН'!$F$17</f>
        <v>2494.3393415600003</v>
      </c>
      <c r="O27" s="36">
        <f>SUMIFS(СВЦЭМ!$C$33:$C$776,СВЦЭМ!$A$33:$A$776,$A27,СВЦЭМ!$B$33:$B$776,O$11)+'СЕТ СН'!$F$9+СВЦЭМ!$D$10+'СЕТ СН'!$F$5-'СЕТ СН'!$F$17</f>
        <v>2486.34252565</v>
      </c>
      <c r="P27" s="36">
        <f>SUMIFS(СВЦЭМ!$C$33:$C$776,СВЦЭМ!$A$33:$A$776,$A27,СВЦЭМ!$B$33:$B$776,P$11)+'СЕТ СН'!$F$9+СВЦЭМ!$D$10+'СЕТ СН'!$F$5-'СЕТ СН'!$F$17</f>
        <v>2498.9022199199999</v>
      </c>
      <c r="Q27" s="36">
        <f>SUMIFS(СВЦЭМ!$C$33:$C$776,СВЦЭМ!$A$33:$A$776,$A27,СВЦЭМ!$B$33:$B$776,Q$11)+'СЕТ СН'!$F$9+СВЦЭМ!$D$10+'СЕТ СН'!$F$5-'СЕТ СН'!$F$17</f>
        <v>2495.5365195499999</v>
      </c>
      <c r="R27" s="36">
        <f>SUMIFS(СВЦЭМ!$C$33:$C$776,СВЦЭМ!$A$33:$A$776,$A27,СВЦЭМ!$B$33:$B$776,R$11)+'СЕТ СН'!$F$9+СВЦЭМ!$D$10+'СЕТ СН'!$F$5-'СЕТ СН'!$F$17</f>
        <v>2487.7093257199999</v>
      </c>
      <c r="S27" s="36">
        <f>SUMIFS(СВЦЭМ!$C$33:$C$776,СВЦЭМ!$A$33:$A$776,$A27,СВЦЭМ!$B$33:$B$776,S$11)+'СЕТ СН'!$F$9+СВЦЭМ!$D$10+'СЕТ СН'!$F$5-'СЕТ СН'!$F$17</f>
        <v>2483.9022169099999</v>
      </c>
      <c r="T27" s="36">
        <f>SUMIFS(СВЦЭМ!$C$33:$C$776,СВЦЭМ!$A$33:$A$776,$A27,СВЦЭМ!$B$33:$B$776,T$11)+'СЕТ СН'!$F$9+СВЦЭМ!$D$10+'СЕТ СН'!$F$5-'СЕТ СН'!$F$17</f>
        <v>2514.3476639600003</v>
      </c>
      <c r="U27" s="36">
        <f>SUMIFS(СВЦЭМ!$C$33:$C$776,СВЦЭМ!$A$33:$A$776,$A27,СВЦЭМ!$B$33:$B$776,U$11)+'СЕТ СН'!$F$9+СВЦЭМ!$D$10+'СЕТ СН'!$F$5-'СЕТ СН'!$F$17</f>
        <v>2530.6183219100003</v>
      </c>
      <c r="V27" s="36">
        <f>SUMIFS(СВЦЭМ!$C$33:$C$776,СВЦЭМ!$A$33:$A$776,$A27,СВЦЭМ!$B$33:$B$776,V$11)+'СЕТ СН'!$F$9+СВЦЭМ!$D$10+'СЕТ СН'!$F$5-'СЕТ СН'!$F$17</f>
        <v>2527.4038554700001</v>
      </c>
      <c r="W27" s="36">
        <f>SUMIFS(СВЦЭМ!$C$33:$C$776,СВЦЭМ!$A$33:$A$776,$A27,СВЦЭМ!$B$33:$B$776,W$11)+'СЕТ СН'!$F$9+СВЦЭМ!$D$10+'СЕТ СН'!$F$5-'СЕТ СН'!$F$17</f>
        <v>2525.0496284800001</v>
      </c>
      <c r="X27" s="36">
        <f>SUMIFS(СВЦЭМ!$C$33:$C$776,СВЦЭМ!$A$33:$A$776,$A27,СВЦЭМ!$B$33:$B$776,X$11)+'СЕТ СН'!$F$9+СВЦЭМ!$D$10+'СЕТ СН'!$F$5-'СЕТ СН'!$F$17</f>
        <v>2507.87953694</v>
      </c>
      <c r="Y27" s="36">
        <f>SUMIFS(СВЦЭМ!$C$33:$C$776,СВЦЭМ!$A$33:$A$776,$A27,СВЦЭМ!$B$33:$B$776,Y$11)+'СЕТ СН'!$F$9+СВЦЭМ!$D$10+'СЕТ СН'!$F$5-'СЕТ СН'!$F$17</f>
        <v>2539.98027121</v>
      </c>
    </row>
    <row r="28" spans="1:25" ht="15.75" x14ac:dyDescent="0.2">
      <c r="A28" s="35">
        <f t="shared" si="0"/>
        <v>44244</v>
      </c>
      <c r="B28" s="36">
        <f>SUMIFS(СВЦЭМ!$C$33:$C$776,СВЦЭМ!$A$33:$A$776,$A28,СВЦЭМ!$B$33:$B$776,B$11)+'СЕТ СН'!$F$9+СВЦЭМ!$D$10+'СЕТ СН'!$F$5-'СЕТ СН'!$F$17</f>
        <v>2548.2061426099999</v>
      </c>
      <c r="C28" s="36">
        <f>SUMIFS(СВЦЭМ!$C$33:$C$776,СВЦЭМ!$A$33:$A$776,$A28,СВЦЭМ!$B$33:$B$776,C$11)+'СЕТ СН'!$F$9+СВЦЭМ!$D$10+'СЕТ СН'!$F$5-'СЕТ СН'!$F$17</f>
        <v>2583.10026045</v>
      </c>
      <c r="D28" s="36">
        <f>SUMIFS(СВЦЭМ!$C$33:$C$776,СВЦЭМ!$A$33:$A$776,$A28,СВЦЭМ!$B$33:$B$776,D$11)+'СЕТ СН'!$F$9+СВЦЭМ!$D$10+'СЕТ СН'!$F$5-'СЕТ СН'!$F$17</f>
        <v>2621.9242001699999</v>
      </c>
      <c r="E28" s="36">
        <f>SUMIFS(СВЦЭМ!$C$33:$C$776,СВЦЭМ!$A$33:$A$776,$A28,СВЦЭМ!$B$33:$B$776,E$11)+'СЕТ СН'!$F$9+СВЦЭМ!$D$10+'СЕТ СН'!$F$5-'СЕТ СН'!$F$17</f>
        <v>2600.4280235800002</v>
      </c>
      <c r="F28" s="36">
        <f>SUMIFS(СВЦЭМ!$C$33:$C$776,СВЦЭМ!$A$33:$A$776,$A28,СВЦЭМ!$B$33:$B$776,F$11)+'СЕТ СН'!$F$9+СВЦЭМ!$D$10+'СЕТ СН'!$F$5-'СЕТ СН'!$F$17</f>
        <v>2583.8435543100004</v>
      </c>
      <c r="G28" s="36">
        <f>SUMIFS(СВЦЭМ!$C$33:$C$776,СВЦЭМ!$A$33:$A$776,$A28,СВЦЭМ!$B$33:$B$776,G$11)+'СЕТ СН'!$F$9+СВЦЭМ!$D$10+'СЕТ СН'!$F$5-'СЕТ СН'!$F$17</f>
        <v>2554.3695197300003</v>
      </c>
      <c r="H28" s="36">
        <f>SUMIFS(СВЦЭМ!$C$33:$C$776,СВЦЭМ!$A$33:$A$776,$A28,СВЦЭМ!$B$33:$B$776,H$11)+'СЕТ СН'!$F$9+СВЦЭМ!$D$10+'СЕТ СН'!$F$5-'СЕТ СН'!$F$17</f>
        <v>2544.0669492699999</v>
      </c>
      <c r="I28" s="36">
        <f>SUMIFS(СВЦЭМ!$C$33:$C$776,СВЦЭМ!$A$33:$A$776,$A28,СВЦЭМ!$B$33:$B$776,I$11)+'СЕТ СН'!$F$9+СВЦЭМ!$D$10+'СЕТ СН'!$F$5-'СЕТ СН'!$F$17</f>
        <v>2533.9675025300003</v>
      </c>
      <c r="J28" s="36">
        <f>SUMIFS(СВЦЭМ!$C$33:$C$776,СВЦЭМ!$A$33:$A$776,$A28,СВЦЭМ!$B$33:$B$776,J$11)+'СЕТ СН'!$F$9+СВЦЭМ!$D$10+'СЕТ СН'!$F$5-'СЕТ СН'!$F$17</f>
        <v>2535.9070072100003</v>
      </c>
      <c r="K28" s="36">
        <f>SUMIFS(СВЦЭМ!$C$33:$C$776,СВЦЭМ!$A$33:$A$776,$A28,СВЦЭМ!$B$33:$B$776,K$11)+'СЕТ СН'!$F$9+СВЦЭМ!$D$10+'СЕТ СН'!$F$5-'СЕТ СН'!$F$17</f>
        <v>2519.90824127</v>
      </c>
      <c r="L28" s="36">
        <f>SUMIFS(СВЦЭМ!$C$33:$C$776,СВЦЭМ!$A$33:$A$776,$A28,СВЦЭМ!$B$33:$B$776,L$11)+'СЕТ СН'!$F$9+СВЦЭМ!$D$10+'СЕТ СН'!$F$5-'СЕТ СН'!$F$17</f>
        <v>2513.9252268400001</v>
      </c>
      <c r="M28" s="36">
        <f>SUMIFS(СВЦЭМ!$C$33:$C$776,СВЦЭМ!$A$33:$A$776,$A28,СВЦЭМ!$B$33:$B$776,M$11)+'СЕТ СН'!$F$9+СВЦЭМ!$D$10+'СЕТ СН'!$F$5-'СЕТ СН'!$F$17</f>
        <v>2512.1805076600003</v>
      </c>
      <c r="N28" s="36">
        <f>SUMIFS(СВЦЭМ!$C$33:$C$776,СВЦЭМ!$A$33:$A$776,$A28,СВЦЭМ!$B$33:$B$776,N$11)+'СЕТ СН'!$F$9+СВЦЭМ!$D$10+'СЕТ СН'!$F$5-'СЕТ СН'!$F$17</f>
        <v>2509.1608164700001</v>
      </c>
      <c r="O28" s="36">
        <f>SUMIFS(СВЦЭМ!$C$33:$C$776,СВЦЭМ!$A$33:$A$776,$A28,СВЦЭМ!$B$33:$B$776,O$11)+'СЕТ СН'!$F$9+СВЦЭМ!$D$10+'СЕТ СН'!$F$5-'СЕТ СН'!$F$17</f>
        <v>2492.7523079699999</v>
      </c>
      <c r="P28" s="36">
        <f>SUMIFS(СВЦЭМ!$C$33:$C$776,СВЦЭМ!$A$33:$A$776,$A28,СВЦЭМ!$B$33:$B$776,P$11)+'СЕТ СН'!$F$9+СВЦЭМ!$D$10+'СЕТ СН'!$F$5-'СЕТ СН'!$F$17</f>
        <v>2492.5933269100001</v>
      </c>
      <c r="Q28" s="36">
        <f>SUMIFS(СВЦЭМ!$C$33:$C$776,СВЦЭМ!$A$33:$A$776,$A28,СВЦЭМ!$B$33:$B$776,Q$11)+'СЕТ СН'!$F$9+СВЦЭМ!$D$10+'СЕТ СН'!$F$5-'СЕТ СН'!$F$17</f>
        <v>2513.8037585299999</v>
      </c>
      <c r="R28" s="36">
        <f>SUMIFS(СВЦЭМ!$C$33:$C$776,СВЦЭМ!$A$33:$A$776,$A28,СВЦЭМ!$B$33:$B$776,R$11)+'СЕТ СН'!$F$9+СВЦЭМ!$D$10+'СЕТ СН'!$F$5-'СЕТ СН'!$F$17</f>
        <v>2518.2362057700002</v>
      </c>
      <c r="S28" s="36">
        <f>SUMIFS(СВЦЭМ!$C$33:$C$776,СВЦЭМ!$A$33:$A$776,$A28,СВЦЭМ!$B$33:$B$776,S$11)+'СЕТ СН'!$F$9+СВЦЭМ!$D$10+'СЕТ СН'!$F$5-'СЕТ СН'!$F$17</f>
        <v>2523.7187457</v>
      </c>
      <c r="T28" s="36">
        <f>SUMIFS(СВЦЭМ!$C$33:$C$776,СВЦЭМ!$A$33:$A$776,$A28,СВЦЭМ!$B$33:$B$776,T$11)+'СЕТ СН'!$F$9+СВЦЭМ!$D$10+'СЕТ СН'!$F$5-'СЕТ СН'!$F$17</f>
        <v>2538.9230589700001</v>
      </c>
      <c r="U28" s="36">
        <f>SUMIFS(СВЦЭМ!$C$33:$C$776,СВЦЭМ!$A$33:$A$776,$A28,СВЦЭМ!$B$33:$B$776,U$11)+'СЕТ СН'!$F$9+СВЦЭМ!$D$10+'СЕТ СН'!$F$5-'СЕТ СН'!$F$17</f>
        <v>2523.9105712199998</v>
      </c>
      <c r="V28" s="36">
        <f>SUMIFS(СВЦЭМ!$C$33:$C$776,СВЦЭМ!$A$33:$A$776,$A28,СВЦЭМ!$B$33:$B$776,V$11)+'СЕТ СН'!$F$9+СВЦЭМ!$D$10+'СЕТ СН'!$F$5-'СЕТ СН'!$F$17</f>
        <v>2542.2762662700002</v>
      </c>
      <c r="W28" s="36">
        <f>SUMIFS(СВЦЭМ!$C$33:$C$776,СВЦЭМ!$A$33:$A$776,$A28,СВЦЭМ!$B$33:$B$776,W$11)+'СЕТ СН'!$F$9+СВЦЭМ!$D$10+'СЕТ СН'!$F$5-'СЕТ СН'!$F$17</f>
        <v>2539.5570068300003</v>
      </c>
      <c r="X28" s="36">
        <f>SUMIFS(СВЦЭМ!$C$33:$C$776,СВЦЭМ!$A$33:$A$776,$A28,СВЦЭМ!$B$33:$B$776,X$11)+'СЕТ СН'!$F$9+СВЦЭМ!$D$10+'СЕТ СН'!$F$5-'СЕТ СН'!$F$17</f>
        <v>2550.7869462899998</v>
      </c>
      <c r="Y28" s="36">
        <f>SUMIFS(СВЦЭМ!$C$33:$C$776,СВЦЭМ!$A$33:$A$776,$A28,СВЦЭМ!$B$33:$B$776,Y$11)+'СЕТ СН'!$F$9+СВЦЭМ!$D$10+'СЕТ СН'!$F$5-'СЕТ СН'!$F$17</f>
        <v>2549.0093155700001</v>
      </c>
    </row>
    <row r="29" spans="1:25" ht="15.75" x14ac:dyDescent="0.2">
      <c r="A29" s="35">
        <f t="shared" si="0"/>
        <v>44245</v>
      </c>
      <c r="B29" s="36">
        <f>SUMIFS(СВЦЭМ!$C$33:$C$776,СВЦЭМ!$A$33:$A$776,$A29,СВЦЭМ!$B$33:$B$776,B$11)+'СЕТ СН'!$F$9+СВЦЭМ!$D$10+'СЕТ СН'!$F$5-'СЕТ СН'!$F$17</f>
        <v>2562.69161605</v>
      </c>
      <c r="C29" s="36">
        <f>SUMIFS(СВЦЭМ!$C$33:$C$776,СВЦЭМ!$A$33:$A$776,$A29,СВЦЭМ!$B$33:$B$776,C$11)+'СЕТ СН'!$F$9+СВЦЭМ!$D$10+'СЕТ СН'!$F$5-'СЕТ СН'!$F$17</f>
        <v>2587.2116094499997</v>
      </c>
      <c r="D29" s="36">
        <f>SUMIFS(СВЦЭМ!$C$33:$C$776,СВЦЭМ!$A$33:$A$776,$A29,СВЦЭМ!$B$33:$B$776,D$11)+'СЕТ СН'!$F$9+СВЦЭМ!$D$10+'СЕТ СН'!$F$5-'СЕТ СН'!$F$17</f>
        <v>2605.4525130000002</v>
      </c>
      <c r="E29" s="36">
        <f>SUMIFS(СВЦЭМ!$C$33:$C$776,СВЦЭМ!$A$33:$A$776,$A29,СВЦЭМ!$B$33:$B$776,E$11)+'СЕТ СН'!$F$9+СВЦЭМ!$D$10+'СЕТ СН'!$F$5-'СЕТ СН'!$F$17</f>
        <v>2609.9276047499998</v>
      </c>
      <c r="F29" s="36">
        <f>SUMIFS(СВЦЭМ!$C$33:$C$776,СВЦЭМ!$A$33:$A$776,$A29,СВЦЭМ!$B$33:$B$776,F$11)+'СЕТ СН'!$F$9+СВЦЭМ!$D$10+'СЕТ СН'!$F$5-'СЕТ СН'!$F$17</f>
        <v>2598.4941777200002</v>
      </c>
      <c r="G29" s="36">
        <f>SUMIFS(СВЦЭМ!$C$33:$C$776,СВЦЭМ!$A$33:$A$776,$A29,СВЦЭМ!$B$33:$B$776,G$11)+'СЕТ СН'!$F$9+СВЦЭМ!$D$10+'СЕТ СН'!$F$5-'СЕТ СН'!$F$17</f>
        <v>2585.78828122</v>
      </c>
      <c r="H29" s="36">
        <f>SUMIFS(СВЦЭМ!$C$33:$C$776,СВЦЭМ!$A$33:$A$776,$A29,СВЦЭМ!$B$33:$B$776,H$11)+'СЕТ СН'!$F$9+СВЦЭМ!$D$10+'СЕТ СН'!$F$5-'СЕТ СН'!$F$17</f>
        <v>2545.7876183100002</v>
      </c>
      <c r="I29" s="36">
        <f>SUMIFS(СВЦЭМ!$C$33:$C$776,СВЦЭМ!$A$33:$A$776,$A29,СВЦЭМ!$B$33:$B$776,I$11)+'СЕТ СН'!$F$9+СВЦЭМ!$D$10+'СЕТ СН'!$F$5-'СЕТ СН'!$F$17</f>
        <v>2516.9329487499999</v>
      </c>
      <c r="J29" s="36">
        <f>SUMIFS(СВЦЭМ!$C$33:$C$776,СВЦЭМ!$A$33:$A$776,$A29,СВЦЭМ!$B$33:$B$776,J$11)+'СЕТ СН'!$F$9+СВЦЭМ!$D$10+'СЕТ СН'!$F$5-'СЕТ СН'!$F$17</f>
        <v>2492.63952337</v>
      </c>
      <c r="K29" s="36">
        <f>SUMIFS(СВЦЭМ!$C$33:$C$776,СВЦЭМ!$A$33:$A$776,$A29,СВЦЭМ!$B$33:$B$776,K$11)+'СЕТ СН'!$F$9+СВЦЭМ!$D$10+'СЕТ СН'!$F$5-'СЕТ СН'!$F$17</f>
        <v>2486.9055940899998</v>
      </c>
      <c r="L29" s="36">
        <f>SUMIFS(СВЦЭМ!$C$33:$C$776,СВЦЭМ!$A$33:$A$776,$A29,СВЦЭМ!$B$33:$B$776,L$11)+'СЕТ СН'!$F$9+СВЦЭМ!$D$10+'СЕТ СН'!$F$5-'СЕТ СН'!$F$17</f>
        <v>2483.99362118</v>
      </c>
      <c r="M29" s="36">
        <f>SUMIFS(СВЦЭМ!$C$33:$C$776,СВЦЭМ!$A$33:$A$776,$A29,СВЦЭМ!$B$33:$B$776,M$11)+'СЕТ СН'!$F$9+СВЦЭМ!$D$10+'СЕТ СН'!$F$5-'СЕТ СН'!$F$17</f>
        <v>2489.7321437199998</v>
      </c>
      <c r="N29" s="36">
        <f>SUMIFS(СВЦЭМ!$C$33:$C$776,СВЦЭМ!$A$33:$A$776,$A29,СВЦЭМ!$B$33:$B$776,N$11)+'СЕТ СН'!$F$9+СВЦЭМ!$D$10+'СЕТ СН'!$F$5-'СЕТ СН'!$F$17</f>
        <v>2502.7699871700001</v>
      </c>
      <c r="O29" s="36">
        <f>SUMIFS(СВЦЭМ!$C$33:$C$776,СВЦЭМ!$A$33:$A$776,$A29,СВЦЭМ!$B$33:$B$776,O$11)+'СЕТ СН'!$F$9+СВЦЭМ!$D$10+'СЕТ СН'!$F$5-'СЕТ СН'!$F$17</f>
        <v>2500.5468682400001</v>
      </c>
      <c r="P29" s="36">
        <f>SUMIFS(СВЦЭМ!$C$33:$C$776,СВЦЭМ!$A$33:$A$776,$A29,СВЦЭМ!$B$33:$B$776,P$11)+'СЕТ СН'!$F$9+СВЦЭМ!$D$10+'СЕТ СН'!$F$5-'СЕТ СН'!$F$17</f>
        <v>2502.8891045099999</v>
      </c>
      <c r="Q29" s="36">
        <f>SUMIFS(СВЦЭМ!$C$33:$C$776,СВЦЭМ!$A$33:$A$776,$A29,СВЦЭМ!$B$33:$B$776,Q$11)+'СЕТ СН'!$F$9+СВЦЭМ!$D$10+'СЕТ СН'!$F$5-'СЕТ СН'!$F$17</f>
        <v>2498.1661109900001</v>
      </c>
      <c r="R29" s="36">
        <f>SUMIFS(СВЦЭМ!$C$33:$C$776,СВЦЭМ!$A$33:$A$776,$A29,СВЦЭМ!$B$33:$B$776,R$11)+'СЕТ СН'!$F$9+СВЦЭМ!$D$10+'СЕТ СН'!$F$5-'СЕТ СН'!$F$17</f>
        <v>2509.65534024</v>
      </c>
      <c r="S29" s="36">
        <f>SUMIFS(СВЦЭМ!$C$33:$C$776,СВЦЭМ!$A$33:$A$776,$A29,СВЦЭМ!$B$33:$B$776,S$11)+'СЕТ СН'!$F$9+СВЦЭМ!$D$10+'СЕТ СН'!$F$5-'СЕТ СН'!$F$17</f>
        <v>2483.8087677499998</v>
      </c>
      <c r="T29" s="36">
        <f>SUMIFS(СВЦЭМ!$C$33:$C$776,СВЦЭМ!$A$33:$A$776,$A29,СВЦЭМ!$B$33:$B$776,T$11)+'СЕТ СН'!$F$9+СВЦЭМ!$D$10+'СЕТ СН'!$F$5-'СЕТ СН'!$F$17</f>
        <v>2460.1244031800002</v>
      </c>
      <c r="U29" s="36">
        <f>SUMIFS(СВЦЭМ!$C$33:$C$776,СВЦЭМ!$A$33:$A$776,$A29,СВЦЭМ!$B$33:$B$776,U$11)+'СЕТ СН'!$F$9+СВЦЭМ!$D$10+'СЕТ СН'!$F$5-'СЕТ СН'!$F$17</f>
        <v>2469.5911386100001</v>
      </c>
      <c r="V29" s="36">
        <f>SUMIFS(СВЦЭМ!$C$33:$C$776,СВЦЭМ!$A$33:$A$776,$A29,СВЦЭМ!$B$33:$B$776,V$11)+'СЕТ СН'!$F$9+СВЦЭМ!$D$10+'СЕТ СН'!$F$5-'СЕТ СН'!$F$17</f>
        <v>2453.62204268</v>
      </c>
      <c r="W29" s="36">
        <f>SUMIFS(СВЦЭМ!$C$33:$C$776,СВЦЭМ!$A$33:$A$776,$A29,СВЦЭМ!$B$33:$B$776,W$11)+'СЕТ СН'!$F$9+СВЦЭМ!$D$10+'СЕТ СН'!$F$5-'СЕТ СН'!$F$17</f>
        <v>2470.3484134600003</v>
      </c>
      <c r="X29" s="36">
        <f>SUMIFS(СВЦЭМ!$C$33:$C$776,СВЦЭМ!$A$33:$A$776,$A29,СВЦЭМ!$B$33:$B$776,X$11)+'СЕТ СН'!$F$9+СВЦЭМ!$D$10+'СЕТ СН'!$F$5-'СЕТ СН'!$F$17</f>
        <v>2484.7846123600002</v>
      </c>
      <c r="Y29" s="36">
        <f>SUMIFS(СВЦЭМ!$C$33:$C$776,СВЦЭМ!$A$33:$A$776,$A29,СВЦЭМ!$B$33:$B$776,Y$11)+'СЕТ СН'!$F$9+СВЦЭМ!$D$10+'СЕТ СН'!$F$5-'СЕТ СН'!$F$17</f>
        <v>2521.96032031</v>
      </c>
    </row>
    <row r="30" spans="1:25" ht="15.75" x14ac:dyDescent="0.2">
      <c r="A30" s="35">
        <f t="shared" si="0"/>
        <v>44246</v>
      </c>
      <c r="B30" s="36">
        <f>SUMIFS(СВЦЭМ!$C$33:$C$776,СВЦЭМ!$A$33:$A$776,$A30,СВЦЭМ!$B$33:$B$776,B$11)+'СЕТ СН'!$F$9+СВЦЭМ!$D$10+'СЕТ СН'!$F$5-'СЕТ СН'!$F$17</f>
        <v>2530.6027080499998</v>
      </c>
      <c r="C30" s="36">
        <f>SUMIFS(СВЦЭМ!$C$33:$C$776,СВЦЭМ!$A$33:$A$776,$A30,СВЦЭМ!$B$33:$B$776,C$11)+'СЕТ СН'!$F$9+СВЦЭМ!$D$10+'СЕТ СН'!$F$5-'СЕТ СН'!$F$17</f>
        <v>2556.0284234300002</v>
      </c>
      <c r="D30" s="36">
        <f>SUMIFS(СВЦЭМ!$C$33:$C$776,СВЦЭМ!$A$33:$A$776,$A30,СВЦЭМ!$B$33:$B$776,D$11)+'СЕТ СН'!$F$9+СВЦЭМ!$D$10+'СЕТ СН'!$F$5-'СЕТ СН'!$F$17</f>
        <v>2595.6119201900001</v>
      </c>
      <c r="E30" s="36">
        <f>SUMIFS(СВЦЭМ!$C$33:$C$776,СВЦЭМ!$A$33:$A$776,$A30,СВЦЭМ!$B$33:$B$776,E$11)+'СЕТ СН'!$F$9+СВЦЭМ!$D$10+'СЕТ СН'!$F$5-'СЕТ СН'!$F$17</f>
        <v>2602.2723075100002</v>
      </c>
      <c r="F30" s="36">
        <f>SUMIFS(СВЦЭМ!$C$33:$C$776,СВЦЭМ!$A$33:$A$776,$A30,СВЦЭМ!$B$33:$B$776,F$11)+'СЕТ СН'!$F$9+СВЦЭМ!$D$10+'СЕТ СН'!$F$5-'СЕТ СН'!$F$17</f>
        <v>2607.1385306399998</v>
      </c>
      <c r="G30" s="36">
        <f>SUMIFS(СВЦЭМ!$C$33:$C$776,СВЦЭМ!$A$33:$A$776,$A30,СВЦЭМ!$B$33:$B$776,G$11)+'СЕТ СН'!$F$9+СВЦЭМ!$D$10+'СЕТ СН'!$F$5-'СЕТ СН'!$F$17</f>
        <v>2573.6489777000002</v>
      </c>
      <c r="H30" s="36">
        <f>SUMIFS(СВЦЭМ!$C$33:$C$776,СВЦЭМ!$A$33:$A$776,$A30,СВЦЭМ!$B$33:$B$776,H$11)+'СЕТ СН'!$F$9+СВЦЭМ!$D$10+'СЕТ СН'!$F$5-'СЕТ СН'!$F$17</f>
        <v>2537.4311110200001</v>
      </c>
      <c r="I30" s="36">
        <f>SUMIFS(СВЦЭМ!$C$33:$C$776,СВЦЭМ!$A$33:$A$776,$A30,СВЦЭМ!$B$33:$B$776,I$11)+'СЕТ СН'!$F$9+СВЦЭМ!$D$10+'СЕТ СН'!$F$5-'СЕТ СН'!$F$17</f>
        <v>2506.0396202500001</v>
      </c>
      <c r="J30" s="36">
        <f>SUMIFS(СВЦЭМ!$C$33:$C$776,СВЦЭМ!$A$33:$A$776,$A30,СВЦЭМ!$B$33:$B$776,J$11)+'СЕТ СН'!$F$9+СВЦЭМ!$D$10+'СЕТ СН'!$F$5-'СЕТ СН'!$F$17</f>
        <v>2481.4304331799999</v>
      </c>
      <c r="K30" s="36">
        <f>SUMIFS(СВЦЭМ!$C$33:$C$776,СВЦЭМ!$A$33:$A$776,$A30,СВЦЭМ!$B$33:$B$776,K$11)+'СЕТ СН'!$F$9+СВЦЭМ!$D$10+'СЕТ СН'!$F$5-'СЕТ СН'!$F$17</f>
        <v>2482.3580239299999</v>
      </c>
      <c r="L30" s="36">
        <f>SUMIFS(СВЦЭМ!$C$33:$C$776,СВЦЭМ!$A$33:$A$776,$A30,СВЦЭМ!$B$33:$B$776,L$11)+'СЕТ СН'!$F$9+СВЦЭМ!$D$10+'СЕТ СН'!$F$5-'СЕТ СН'!$F$17</f>
        <v>2514.1534450099998</v>
      </c>
      <c r="M30" s="36">
        <f>SUMIFS(СВЦЭМ!$C$33:$C$776,СВЦЭМ!$A$33:$A$776,$A30,СВЦЭМ!$B$33:$B$776,M$11)+'СЕТ СН'!$F$9+СВЦЭМ!$D$10+'СЕТ СН'!$F$5-'СЕТ СН'!$F$17</f>
        <v>2494.2777046599999</v>
      </c>
      <c r="N30" s="36">
        <f>SUMIFS(СВЦЭМ!$C$33:$C$776,СВЦЭМ!$A$33:$A$776,$A30,СВЦЭМ!$B$33:$B$776,N$11)+'СЕТ СН'!$F$9+СВЦЭМ!$D$10+'СЕТ СН'!$F$5-'СЕТ СН'!$F$17</f>
        <v>2511.5586729300003</v>
      </c>
      <c r="O30" s="36">
        <f>SUMIFS(СВЦЭМ!$C$33:$C$776,СВЦЭМ!$A$33:$A$776,$A30,СВЦЭМ!$B$33:$B$776,O$11)+'СЕТ СН'!$F$9+СВЦЭМ!$D$10+'СЕТ СН'!$F$5-'СЕТ СН'!$F$17</f>
        <v>2520.0079228200002</v>
      </c>
      <c r="P30" s="36">
        <f>SUMIFS(СВЦЭМ!$C$33:$C$776,СВЦЭМ!$A$33:$A$776,$A30,СВЦЭМ!$B$33:$B$776,P$11)+'СЕТ СН'!$F$9+СВЦЭМ!$D$10+'СЕТ СН'!$F$5-'СЕТ СН'!$F$17</f>
        <v>2502.6112609199999</v>
      </c>
      <c r="Q30" s="36">
        <f>SUMIFS(СВЦЭМ!$C$33:$C$776,СВЦЭМ!$A$33:$A$776,$A30,СВЦЭМ!$B$33:$B$776,Q$11)+'СЕТ СН'!$F$9+СВЦЭМ!$D$10+'СЕТ СН'!$F$5-'СЕТ СН'!$F$17</f>
        <v>2512.5608477599999</v>
      </c>
      <c r="R30" s="36">
        <f>SUMIFS(СВЦЭМ!$C$33:$C$776,СВЦЭМ!$A$33:$A$776,$A30,СВЦЭМ!$B$33:$B$776,R$11)+'СЕТ СН'!$F$9+СВЦЭМ!$D$10+'СЕТ СН'!$F$5-'СЕТ СН'!$F$17</f>
        <v>2520.3045568400003</v>
      </c>
      <c r="S30" s="36">
        <f>SUMIFS(СВЦЭМ!$C$33:$C$776,СВЦЭМ!$A$33:$A$776,$A30,СВЦЭМ!$B$33:$B$776,S$11)+'СЕТ СН'!$F$9+СВЦЭМ!$D$10+'СЕТ СН'!$F$5-'СЕТ СН'!$F$17</f>
        <v>2507.44848654</v>
      </c>
      <c r="T30" s="36">
        <f>SUMIFS(СВЦЭМ!$C$33:$C$776,СВЦЭМ!$A$33:$A$776,$A30,СВЦЭМ!$B$33:$B$776,T$11)+'СЕТ СН'!$F$9+СВЦЭМ!$D$10+'СЕТ СН'!$F$5-'СЕТ СН'!$F$17</f>
        <v>2496.6583488900001</v>
      </c>
      <c r="U30" s="36">
        <f>SUMIFS(СВЦЭМ!$C$33:$C$776,СВЦЭМ!$A$33:$A$776,$A30,СВЦЭМ!$B$33:$B$776,U$11)+'СЕТ СН'!$F$9+СВЦЭМ!$D$10+'СЕТ СН'!$F$5-'СЕТ СН'!$F$17</f>
        <v>2499.57494963</v>
      </c>
      <c r="V30" s="36">
        <f>SUMIFS(СВЦЭМ!$C$33:$C$776,СВЦЭМ!$A$33:$A$776,$A30,СВЦЭМ!$B$33:$B$776,V$11)+'СЕТ СН'!$F$9+СВЦЭМ!$D$10+'СЕТ СН'!$F$5-'СЕТ СН'!$F$17</f>
        <v>2496.0106020399999</v>
      </c>
      <c r="W30" s="36">
        <f>SUMIFS(СВЦЭМ!$C$33:$C$776,СВЦЭМ!$A$33:$A$776,$A30,СВЦЭМ!$B$33:$B$776,W$11)+'СЕТ СН'!$F$9+СВЦЭМ!$D$10+'СЕТ СН'!$F$5-'СЕТ СН'!$F$17</f>
        <v>2505.3222561900002</v>
      </c>
      <c r="X30" s="36">
        <f>SUMIFS(СВЦЭМ!$C$33:$C$776,СВЦЭМ!$A$33:$A$776,$A30,СВЦЭМ!$B$33:$B$776,X$11)+'СЕТ СН'!$F$9+СВЦЭМ!$D$10+'СЕТ СН'!$F$5-'СЕТ СН'!$F$17</f>
        <v>2529.0667268100001</v>
      </c>
      <c r="Y30" s="36">
        <f>SUMIFS(СВЦЭМ!$C$33:$C$776,СВЦЭМ!$A$33:$A$776,$A30,СВЦЭМ!$B$33:$B$776,Y$11)+'СЕТ СН'!$F$9+СВЦЭМ!$D$10+'СЕТ СН'!$F$5-'СЕТ СН'!$F$17</f>
        <v>2550.9398901499999</v>
      </c>
    </row>
    <row r="31" spans="1:25" ht="15.75" x14ac:dyDescent="0.2">
      <c r="A31" s="35">
        <f t="shared" si="0"/>
        <v>44247</v>
      </c>
      <c r="B31" s="36">
        <f>SUMIFS(СВЦЭМ!$C$33:$C$776,СВЦЭМ!$A$33:$A$776,$A31,СВЦЭМ!$B$33:$B$776,B$11)+'СЕТ СН'!$F$9+СВЦЭМ!$D$10+'СЕТ СН'!$F$5-'СЕТ СН'!$F$17</f>
        <v>2545.3159432699999</v>
      </c>
      <c r="C31" s="36">
        <f>SUMIFS(СВЦЭМ!$C$33:$C$776,СВЦЭМ!$A$33:$A$776,$A31,СВЦЭМ!$B$33:$B$776,C$11)+'СЕТ СН'!$F$9+СВЦЭМ!$D$10+'СЕТ СН'!$F$5-'СЕТ СН'!$F$17</f>
        <v>2564.5510368200003</v>
      </c>
      <c r="D31" s="36">
        <f>SUMIFS(СВЦЭМ!$C$33:$C$776,СВЦЭМ!$A$33:$A$776,$A31,СВЦЭМ!$B$33:$B$776,D$11)+'СЕТ СН'!$F$9+СВЦЭМ!$D$10+'СЕТ СН'!$F$5-'СЕТ СН'!$F$17</f>
        <v>2589.7743976800002</v>
      </c>
      <c r="E31" s="36">
        <f>SUMIFS(СВЦЭМ!$C$33:$C$776,СВЦЭМ!$A$33:$A$776,$A31,СВЦЭМ!$B$33:$B$776,E$11)+'СЕТ СН'!$F$9+СВЦЭМ!$D$10+'СЕТ СН'!$F$5-'СЕТ СН'!$F$17</f>
        <v>2588.45393259</v>
      </c>
      <c r="F31" s="36">
        <f>SUMIFS(СВЦЭМ!$C$33:$C$776,СВЦЭМ!$A$33:$A$776,$A31,СВЦЭМ!$B$33:$B$776,F$11)+'СЕТ СН'!$F$9+СВЦЭМ!$D$10+'СЕТ СН'!$F$5-'СЕТ СН'!$F$17</f>
        <v>2596.2553244400001</v>
      </c>
      <c r="G31" s="36">
        <f>SUMIFS(СВЦЭМ!$C$33:$C$776,СВЦЭМ!$A$33:$A$776,$A31,СВЦЭМ!$B$33:$B$776,G$11)+'СЕТ СН'!$F$9+СВЦЭМ!$D$10+'СЕТ СН'!$F$5-'СЕТ СН'!$F$17</f>
        <v>2569.2794400499997</v>
      </c>
      <c r="H31" s="36">
        <f>SUMIFS(СВЦЭМ!$C$33:$C$776,СВЦЭМ!$A$33:$A$776,$A31,СВЦЭМ!$B$33:$B$776,H$11)+'СЕТ СН'!$F$9+СВЦЭМ!$D$10+'СЕТ СН'!$F$5-'СЕТ СН'!$F$17</f>
        <v>2539.8763937799999</v>
      </c>
      <c r="I31" s="36">
        <f>SUMIFS(СВЦЭМ!$C$33:$C$776,СВЦЭМ!$A$33:$A$776,$A31,СВЦЭМ!$B$33:$B$776,I$11)+'СЕТ СН'!$F$9+СВЦЭМ!$D$10+'СЕТ СН'!$F$5-'СЕТ СН'!$F$17</f>
        <v>2512.31212779</v>
      </c>
      <c r="J31" s="36">
        <f>SUMIFS(СВЦЭМ!$C$33:$C$776,СВЦЭМ!$A$33:$A$776,$A31,СВЦЭМ!$B$33:$B$776,J$11)+'СЕТ СН'!$F$9+СВЦЭМ!$D$10+'СЕТ СН'!$F$5-'СЕТ СН'!$F$17</f>
        <v>2485.35143836</v>
      </c>
      <c r="K31" s="36">
        <f>SUMIFS(СВЦЭМ!$C$33:$C$776,СВЦЭМ!$A$33:$A$776,$A31,СВЦЭМ!$B$33:$B$776,K$11)+'СЕТ СН'!$F$9+СВЦЭМ!$D$10+'СЕТ СН'!$F$5-'СЕТ СН'!$F$17</f>
        <v>2481.33094549</v>
      </c>
      <c r="L31" s="36">
        <f>SUMIFS(СВЦЭМ!$C$33:$C$776,СВЦЭМ!$A$33:$A$776,$A31,СВЦЭМ!$B$33:$B$776,L$11)+'СЕТ СН'!$F$9+СВЦЭМ!$D$10+'СЕТ СН'!$F$5-'СЕТ СН'!$F$17</f>
        <v>2481.8763540700002</v>
      </c>
      <c r="M31" s="36">
        <f>SUMIFS(СВЦЭМ!$C$33:$C$776,СВЦЭМ!$A$33:$A$776,$A31,СВЦЭМ!$B$33:$B$776,M$11)+'СЕТ СН'!$F$9+СВЦЭМ!$D$10+'СЕТ СН'!$F$5-'СЕТ СН'!$F$17</f>
        <v>2485.6678914900003</v>
      </c>
      <c r="N31" s="36">
        <f>SUMIFS(СВЦЭМ!$C$33:$C$776,СВЦЭМ!$A$33:$A$776,$A31,СВЦЭМ!$B$33:$B$776,N$11)+'СЕТ СН'!$F$9+СВЦЭМ!$D$10+'СЕТ СН'!$F$5-'СЕТ СН'!$F$17</f>
        <v>2465.8629446499999</v>
      </c>
      <c r="O31" s="36">
        <f>SUMIFS(СВЦЭМ!$C$33:$C$776,СВЦЭМ!$A$33:$A$776,$A31,СВЦЭМ!$B$33:$B$776,O$11)+'СЕТ СН'!$F$9+СВЦЭМ!$D$10+'СЕТ СН'!$F$5-'СЕТ СН'!$F$17</f>
        <v>2472.3485258199998</v>
      </c>
      <c r="P31" s="36">
        <f>SUMIFS(СВЦЭМ!$C$33:$C$776,СВЦЭМ!$A$33:$A$776,$A31,СВЦЭМ!$B$33:$B$776,P$11)+'СЕТ СН'!$F$9+СВЦЭМ!$D$10+'СЕТ СН'!$F$5-'СЕТ СН'!$F$17</f>
        <v>2460.2722840599999</v>
      </c>
      <c r="Q31" s="36">
        <f>SUMIFS(СВЦЭМ!$C$33:$C$776,СВЦЭМ!$A$33:$A$776,$A31,СВЦЭМ!$B$33:$B$776,Q$11)+'СЕТ СН'!$F$9+СВЦЭМ!$D$10+'СЕТ СН'!$F$5-'СЕТ СН'!$F$17</f>
        <v>2465.0830080800001</v>
      </c>
      <c r="R31" s="36">
        <f>SUMIFS(СВЦЭМ!$C$33:$C$776,СВЦЭМ!$A$33:$A$776,$A31,СВЦЭМ!$B$33:$B$776,R$11)+'СЕТ СН'!$F$9+СВЦЭМ!$D$10+'СЕТ СН'!$F$5-'СЕТ СН'!$F$17</f>
        <v>2468.8009731100001</v>
      </c>
      <c r="S31" s="36">
        <f>SUMIFS(СВЦЭМ!$C$33:$C$776,СВЦЭМ!$A$33:$A$776,$A31,СВЦЭМ!$B$33:$B$776,S$11)+'СЕТ СН'!$F$9+СВЦЭМ!$D$10+'СЕТ СН'!$F$5-'СЕТ СН'!$F$17</f>
        <v>2443.9877659000003</v>
      </c>
      <c r="T31" s="36">
        <f>SUMIFS(СВЦЭМ!$C$33:$C$776,СВЦЭМ!$A$33:$A$776,$A31,СВЦЭМ!$B$33:$B$776,T$11)+'СЕТ СН'!$F$9+СВЦЭМ!$D$10+'СЕТ СН'!$F$5-'СЕТ СН'!$F$17</f>
        <v>2444.0306886500002</v>
      </c>
      <c r="U31" s="36">
        <f>SUMIFS(СВЦЭМ!$C$33:$C$776,СВЦЭМ!$A$33:$A$776,$A31,СВЦЭМ!$B$33:$B$776,U$11)+'СЕТ СН'!$F$9+СВЦЭМ!$D$10+'СЕТ СН'!$F$5-'СЕТ СН'!$F$17</f>
        <v>2457.9974081400001</v>
      </c>
      <c r="V31" s="36">
        <f>SUMIFS(СВЦЭМ!$C$33:$C$776,СВЦЭМ!$A$33:$A$776,$A31,СВЦЭМ!$B$33:$B$776,V$11)+'СЕТ СН'!$F$9+СВЦЭМ!$D$10+'СЕТ СН'!$F$5-'СЕТ СН'!$F$17</f>
        <v>2457.7853916499998</v>
      </c>
      <c r="W31" s="36">
        <f>SUMIFS(СВЦЭМ!$C$33:$C$776,СВЦЭМ!$A$33:$A$776,$A31,СВЦЭМ!$B$33:$B$776,W$11)+'СЕТ СН'!$F$9+СВЦЭМ!$D$10+'СЕТ СН'!$F$5-'СЕТ СН'!$F$17</f>
        <v>2455.6546618500001</v>
      </c>
      <c r="X31" s="36">
        <f>SUMIFS(СВЦЭМ!$C$33:$C$776,СВЦЭМ!$A$33:$A$776,$A31,СВЦЭМ!$B$33:$B$776,X$11)+'СЕТ СН'!$F$9+СВЦЭМ!$D$10+'СЕТ СН'!$F$5-'СЕТ СН'!$F$17</f>
        <v>2467.5396941600002</v>
      </c>
      <c r="Y31" s="36">
        <f>SUMIFS(СВЦЭМ!$C$33:$C$776,СВЦЭМ!$A$33:$A$776,$A31,СВЦЭМ!$B$33:$B$776,Y$11)+'СЕТ СН'!$F$9+СВЦЭМ!$D$10+'СЕТ СН'!$F$5-'СЕТ СН'!$F$17</f>
        <v>2481.6832100299998</v>
      </c>
    </row>
    <row r="32" spans="1:25" ht="15.75" x14ac:dyDescent="0.2">
      <c r="A32" s="35">
        <f t="shared" si="0"/>
        <v>44248</v>
      </c>
      <c r="B32" s="36">
        <f>SUMIFS(СВЦЭМ!$C$33:$C$776,СВЦЭМ!$A$33:$A$776,$A32,СВЦЭМ!$B$33:$B$776,B$11)+'СЕТ СН'!$F$9+СВЦЭМ!$D$10+'СЕТ СН'!$F$5-'СЕТ СН'!$F$17</f>
        <v>2547.32130293</v>
      </c>
      <c r="C32" s="36">
        <f>SUMIFS(СВЦЭМ!$C$33:$C$776,СВЦЭМ!$A$33:$A$776,$A32,СВЦЭМ!$B$33:$B$776,C$11)+'СЕТ СН'!$F$9+СВЦЭМ!$D$10+'СЕТ СН'!$F$5-'СЕТ СН'!$F$17</f>
        <v>2555.6458868499999</v>
      </c>
      <c r="D32" s="36">
        <f>SUMIFS(СВЦЭМ!$C$33:$C$776,СВЦЭМ!$A$33:$A$776,$A32,СВЦЭМ!$B$33:$B$776,D$11)+'СЕТ СН'!$F$9+СВЦЭМ!$D$10+'СЕТ СН'!$F$5-'СЕТ СН'!$F$17</f>
        <v>2579.52757488</v>
      </c>
      <c r="E32" s="36">
        <f>SUMIFS(СВЦЭМ!$C$33:$C$776,СВЦЭМ!$A$33:$A$776,$A32,СВЦЭМ!$B$33:$B$776,E$11)+'СЕТ СН'!$F$9+СВЦЭМ!$D$10+'СЕТ СН'!$F$5-'СЕТ СН'!$F$17</f>
        <v>2578.4240315400002</v>
      </c>
      <c r="F32" s="36">
        <f>SUMIFS(СВЦЭМ!$C$33:$C$776,СВЦЭМ!$A$33:$A$776,$A32,СВЦЭМ!$B$33:$B$776,F$11)+'СЕТ СН'!$F$9+СВЦЭМ!$D$10+'СЕТ СН'!$F$5-'СЕТ СН'!$F$17</f>
        <v>2584.40145312</v>
      </c>
      <c r="G32" s="36">
        <f>SUMIFS(СВЦЭМ!$C$33:$C$776,СВЦЭМ!$A$33:$A$776,$A32,СВЦЭМ!$B$33:$B$776,G$11)+'СЕТ СН'!$F$9+СВЦЭМ!$D$10+'СЕТ СН'!$F$5-'СЕТ СН'!$F$17</f>
        <v>2594.8954385300003</v>
      </c>
      <c r="H32" s="36">
        <f>SUMIFS(СВЦЭМ!$C$33:$C$776,СВЦЭМ!$A$33:$A$776,$A32,СВЦЭМ!$B$33:$B$776,H$11)+'СЕТ СН'!$F$9+СВЦЭМ!$D$10+'СЕТ СН'!$F$5-'СЕТ СН'!$F$17</f>
        <v>2597.4848900400002</v>
      </c>
      <c r="I32" s="36">
        <f>SUMIFS(СВЦЭМ!$C$33:$C$776,СВЦЭМ!$A$33:$A$776,$A32,СВЦЭМ!$B$33:$B$776,I$11)+'СЕТ СН'!$F$9+СВЦЭМ!$D$10+'СЕТ СН'!$F$5-'СЕТ СН'!$F$17</f>
        <v>2591.53926705</v>
      </c>
      <c r="J32" s="36">
        <f>SUMIFS(СВЦЭМ!$C$33:$C$776,СВЦЭМ!$A$33:$A$776,$A32,СВЦЭМ!$B$33:$B$776,J$11)+'СЕТ СН'!$F$9+СВЦЭМ!$D$10+'СЕТ СН'!$F$5-'СЕТ СН'!$F$17</f>
        <v>2558.9883303400002</v>
      </c>
      <c r="K32" s="36">
        <f>SUMIFS(СВЦЭМ!$C$33:$C$776,СВЦЭМ!$A$33:$A$776,$A32,СВЦЭМ!$B$33:$B$776,K$11)+'СЕТ СН'!$F$9+СВЦЭМ!$D$10+'СЕТ СН'!$F$5-'СЕТ СН'!$F$17</f>
        <v>2509.5818096000003</v>
      </c>
      <c r="L32" s="36">
        <f>SUMIFS(СВЦЭМ!$C$33:$C$776,СВЦЭМ!$A$33:$A$776,$A32,СВЦЭМ!$B$33:$B$776,L$11)+'СЕТ СН'!$F$9+СВЦЭМ!$D$10+'СЕТ СН'!$F$5-'СЕТ СН'!$F$17</f>
        <v>2493.37926242</v>
      </c>
      <c r="M32" s="36">
        <f>SUMIFS(СВЦЭМ!$C$33:$C$776,СВЦЭМ!$A$33:$A$776,$A32,СВЦЭМ!$B$33:$B$776,M$11)+'СЕТ СН'!$F$9+СВЦЭМ!$D$10+'СЕТ СН'!$F$5-'СЕТ СН'!$F$17</f>
        <v>2497.8915789100001</v>
      </c>
      <c r="N32" s="36">
        <f>SUMIFS(СВЦЭМ!$C$33:$C$776,СВЦЭМ!$A$33:$A$776,$A32,СВЦЭМ!$B$33:$B$776,N$11)+'СЕТ СН'!$F$9+СВЦЭМ!$D$10+'СЕТ СН'!$F$5-'СЕТ СН'!$F$17</f>
        <v>2518.1829430500002</v>
      </c>
      <c r="O32" s="36">
        <f>SUMIFS(СВЦЭМ!$C$33:$C$776,СВЦЭМ!$A$33:$A$776,$A32,СВЦЭМ!$B$33:$B$776,O$11)+'СЕТ СН'!$F$9+СВЦЭМ!$D$10+'СЕТ СН'!$F$5-'СЕТ СН'!$F$17</f>
        <v>2533.0441337399998</v>
      </c>
      <c r="P32" s="36">
        <f>SUMIFS(СВЦЭМ!$C$33:$C$776,СВЦЭМ!$A$33:$A$776,$A32,СВЦЭМ!$B$33:$B$776,P$11)+'СЕТ СН'!$F$9+СВЦЭМ!$D$10+'СЕТ СН'!$F$5-'СЕТ СН'!$F$17</f>
        <v>2515.9493013900001</v>
      </c>
      <c r="Q32" s="36">
        <f>SUMIFS(СВЦЭМ!$C$33:$C$776,СВЦЭМ!$A$33:$A$776,$A32,СВЦЭМ!$B$33:$B$776,Q$11)+'СЕТ СН'!$F$9+СВЦЭМ!$D$10+'СЕТ СН'!$F$5-'СЕТ СН'!$F$17</f>
        <v>2523.3150056499999</v>
      </c>
      <c r="R32" s="36">
        <f>SUMIFS(СВЦЭМ!$C$33:$C$776,СВЦЭМ!$A$33:$A$776,$A32,СВЦЭМ!$B$33:$B$776,R$11)+'СЕТ СН'!$F$9+СВЦЭМ!$D$10+'СЕТ СН'!$F$5-'СЕТ СН'!$F$17</f>
        <v>2552.9119349399998</v>
      </c>
      <c r="S32" s="36">
        <f>SUMIFS(СВЦЭМ!$C$33:$C$776,СВЦЭМ!$A$33:$A$776,$A32,СВЦЭМ!$B$33:$B$776,S$11)+'СЕТ СН'!$F$9+СВЦЭМ!$D$10+'СЕТ СН'!$F$5-'СЕТ СН'!$F$17</f>
        <v>2521.9756763099999</v>
      </c>
      <c r="T32" s="36">
        <f>SUMIFS(СВЦЭМ!$C$33:$C$776,СВЦЭМ!$A$33:$A$776,$A32,СВЦЭМ!$B$33:$B$776,T$11)+'СЕТ СН'!$F$9+СВЦЭМ!$D$10+'СЕТ СН'!$F$5-'СЕТ СН'!$F$17</f>
        <v>2491.4424015700001</v>
      </c>
      <c r="U32" s="36">
        <f>SUMIFS(СВЦЭМ!$C$33:$C$776,СВЦЭМ!$A$33:$A$776,$A32,СВЦЭМ!$B$33:$B$776,U$11)+'СЕТ СН'!$F$9+СВЦЭМ!$D$10+'СЕТ СН'!$F$5-'СЕТ СН'!$F$17</f>
        <v>2482.7040107900002</v>
      </c>
      <c r="V32" s="36">
        <f>SUMIFS(СВЦЭМ!$C$33:$C$776,СВЦЭМ!$A$33:$A$776,$A32,СВЦЭМ!$B$33:$B$776,V$11)+'СЕТ СН'!$F$9+СВЦЭМ!$D$10+'СЕТ СН'!$F$5-'СЕТ СН'!$F$17</f>
        <v>2492.92651832</v>
      </c>
      <c r="W32" s="36">
        <f>SUMIFS(СВЦЭМ!$C$33:$C$776,СВЦЭМ!$A$33:$A$776,$A32,СВЦЭМ!$B$33:$B$776,W$11)+'СЕТ СН'!$F$9+СВЦЭМ!$D$10+'СЕТ СН'!$F$5-'СЕТ СН'!$F$17</f>
        <v>2509.6301265900001</v>
      </c>
      <c r="X32" s="36">
        <f>SUMIFS(СВЦЭМ!$C$33:$C$776,СВЦЭМ!$A$33:$A$776,$A32,СВЦЭМ!$B$33:$B$776,X$11)+'СЕТ СН'!$F$9+СВЦЭМ!$D$10+'СЕТ СН'!$F$5-'СЕТ СН'!$F$17</f>
        <v>2537.03614616</v>
      </c>
      <c r="Y32" s="36">
        <f>SUMIFS(СВЦЭМ!$C$33:$C$776,СВЦЭМ!$A$33:$A$776,$A32,СВЦЭМ!$B$33:$B$776,Y$11)+'СЕТ СН'!$F$9+СВЦЭМ!$D$10+'СЕТ СН'!$F$5-'СЕТ СН'!$F$17</f>
        <v>2549.6274723400002</v>
      </c>
    </row>
    <row r="33" spans="1:25" ht="15.75" x14ac:dyDescent="0.2">
      <c r="A33" s="35">
        <f t="shared" si="0"/>
        <v>44249</v>
      </c>
      <c r="B33" s="36">
        <f>SUMIFS(СВЦЭМ!$C$33:$C$776,СВЦЭМ!$A$33:$A$776,$A33,СВЦЭМ!$B$33:$B$776,B$11)+'СЕТ СН'!$F$9+СВЦЭМ!$D$10+'СЕТ СН'!$F$5-'СЕТ СН'!$F$17</f>
        <v>2555.82268299</v>
      </c>
      <c r="C33" s="36">
        <f>SUMIFS(СВЦЭМ!$C$33:$C$776,СВЦЭМ!$A$33:$A$776,$A33,СВЦЭМ!$B$33:$B$776,C$11)+'СЕТ СН'!$F$9+СВЦЭМ!$D$10+'СЕТ СН'!$F$5-'СЕТ СН'!$F$17</f>
        <v>2581.0014436700003</v>
      </c>
      <c r="D33" s="36">
        <f>SUMIFS(СВЦЭМ!$C$33:$C$776,СВЦЭМ!$A$33:$A$776,$A33,СВЦЭМ!$B$33:$B$776,D$11)+'СЕТ СН'!$F$9+СВЦЭМ!$D$10+'СЕТ СН'!$F$5-'СЕТ СН'!$F$17</f>
        <v>2628.6885129900002</v>
      </c>
      <c r="E33" s="36">
        <f>SUMIFS(СВЦЭМ!$C$33:$C$776,СВЦЭМ!$A$33:$A$776,$A33,СВЦЭМ!$B$33:$B$776,E$11)+'СЕТ СН'!$F$9+СВЦЭМ!$D$10+'СЕТ СН'!$F$5-'СЕТ СН'!$F$17</f>
        <v>2611.7889385799999</v>
      </c>
      <c r="F33" s="36">
        <f>SUMIFS(СВЦЭМ!$C$33:$C$776,СВЦЭМ!$A$33:$A$776,$A33,СВЦЭМ!$B$33:$B$776,F$11)+'СЕТ СН'!$F$9+СВЦЭМ!$D$10+'СЕТ СН'!$F$5-'СЕТ СН'!$F$17</f>
        <v>2621.65739592</v>
      </c>
      <c r="G33" s="36">
        <f>SUMIFS(СВЦЭМ!$C$33:$C$776,СВЦЭМ!$A$33:$A$776,$A33,СВЦЭМ!$B$33:$B$776,G$11)+'СЕТ СН'!$F$9+СВЦЭМ!$D$10+'СЕТ СН'!$F$5-'СЕТ СН'!$F$17</f>
        <v>2618.7381534400001</v>
      </c>
      <c r="H33" s="36">
        <f>SUMIFS(СВЦЭМ!$C$33:$C$776,СВЦЭМ!$A$33:$A$776,$A33,СВЦЭМ!$B$33:$B$776,H$11)+'СЕТ СН'!$F$9+СВЦЭМ!$D$10+'СЕТ СН'!$F$5-'СЕТ СН'!$F$17</f>
        <v>2612.4267824600001</v>
      </c>
      <c r="I33" s="36">
        <f>SUMIFS(СВЦЭМ!$C$33:$C$776,СВЦЭМ!$A$33:$A$776,$A33,СВЦЭМ!$B$33:$B$776,I$11)+'СЕТ СН'!$F$9+СВЦЭМ!$D$10+'СЕТ СН'!$F$5-'СЕТ СН'!$F$17</f>
        <v>2590.8066938700003</v>
      </c>
      <c r="J33" s="36">
        <f>SUMIFS(СВЦЭМ!$C$33:$C$776,СВЦЭМ!$A$33:$A$776,$A33,СВЦЭМ!$B$33:$B$776,J$11)+'СЕТ СН'!$F$9+СВЦЭМ!$D$10+'СЕТ СН'!$F$5-'СЕТ СН'!$F$17</f>
        <v>2555.33617155</v>
      </c>
      <c r="K33" s="36">
        <f>SUMIFS(СВЦЭМ!$C$33:$C$776,СВЦЭМ!$A$33:$A$776,$A33,СВЦЭМ!$B$33:$B$776,K$11)+'СЕТ СН'!$F$9+СВЦЭМ!$D$10+'СЕТ СН'!$F$5-'СЕТ СН'!$F$17</f>
        <v>2503.0574332699998</v>
      </c>
      <c r="L33" s="36">
        <f>SUMIFS(СВЦЭМ!$C$33:$C$776,СВЦЭМ!$A$33:$A$776,$A33,СВЦЭМ!$B$33:$B$776,L$11)+'СЕТ СН'!$F$9+СВЦЭМ!$D$10+'СЕТ СН'!$F$5-'СЕТ СН'!$F$17</f>
        <v>2477.6728555099999</v>
      </c>
      <c r="M33" s="36">
        <f>SUMIFS(СВЦЭМ!$C$33:$C$776,СВЦЭМ!$A$33:$A$776,$A33,СВЦЭМ!$B$33:$B$776,M$11)+'СЕТ СН'!$F$9+СВЦЭМ!$D$10+'СЕТ СН'!$F$5-'СЕТ СН'!$F$17</f>
        <v>2479.3939627200002</v>
      </c>
      <c r="N33" s="36">
        <f>SUMIFS(СВЦЭМ!$C$33:$C$776,СВЦЭМ!$A$33:$A$776,$A33,СВЦЭМ!$B$33:$B$776,N$11)+'СЕТ СН'!$F$9+СВЦЭМ!$D$10+'СЕТ СН'!$F$5-'СЕТ СН'!$F$17</f>
        <v>2501.6526249200001</v>
      </c>
      <c r="O33" s="36">
        <f>SUMIFS(СВЦЭМ!$C$33:$C$776,СВЦЭМ!$A$33:$A$776,$A33,СВЦЭМ!$B$33:$B$776,O$11)+'СЕТ СН'!$F$9+СВЦЭМ!$D$10+'СЕТ СН'!$F$5-'СЕТ СН'!$F$17</f>
        <v>2509.0675167300001</v>
      </c>
      <c r="P33" s="36">
        <f>SUMIFS(СВЦЭМ!$C$33:$C$776,СВЦЭМ!$A$33:$A$776,$A33,СВЦЭМ!$B$33:$B$776,P$11)+'СЕТ СН'!$F$9+СВЦЭМ!$D$10+'СЕТ СН'!$F$5-'СЕТ СН'!$F$17</f>
        <v>2491.1858532699998</v>
      </c>
      <c r="Q33" s="36">
        <f>SUMIFS(СВЦЭМ!$C$33:$C$776,СВЦЭМ!$A$33:$A$776,$A33,СВЦЭМ!$B$33:$B$776,Q$11)+'СЕТ СН'!$F$9+СВЦЭМ!$D$10+'СЕТ СН'!$F$5-'СЕТ СН'!$F$17</f>
        <v>2501.2918571</v>
      </c>
      <c r="R33" s="36">
        <f>SUMIFS(СВЦЭМ!$C$33:$C$776,СВЦЭМ!$A$33:$A$776,$A33,СВЦЭМ!$B$33:$B$776,R$11)+'СЕТ СН'!$F$9+СВЦЭМ!$D$10+'СЕТ СН'!$F$5-'СЕТ СН'!$F$17</f>
        <v>2520.7645625200003</v>
      </c>
      <c r="S33" s="36">
        <f>SUMIFS(СВЦЭМ!$C$33:$C$776,СВЦЭМ!$A$33:$A$776,$A33,СВЦЭМ!$B$33:$B$776,S$11)+'СЕТ СН'!$F$9+СВЦЭМ!$D$10+'СЕТ СН'!$F$5-'СЕТ СН'!$F$17</f>
        <v>2496.98704847</v>
      </c>
      <c r="T33" s="36">
        <f>SUMIFS(СВЦЭМ!$C$33:$C$776,СВЦЭМ!$A$33:$A$776,$A33,СВЦЭМ!$B$33:$B$776,T$11)+'СЕТ СН'!$F$9+СВЦЭМ!$D$10+'СЕТ СН'!$F$5-'СЕТ СН'!$F$17</f>
        <v>2474.0227005199999</v>
      </c>
      <c r="U33" s="36">
        <f>SUMIFS(СВЦЭМ!$C$33:$C$776,СВЦЭМ!$A$33:$A$776,$A33,СВЦЭМ!$B$33:$B$776,U$11)+'СЕТ СН'!$F$9+СВЦЭМ!$D$10+'СЕТ СН'!$F$5-'СЕТ СН'!$F$17</f>
        <v>2467.1554784</v>
      </c>
      <c r="V33" s="36">
        <f>SUMIFS(СВЦЭМ!$C$33:$C$776,СВЦЭМ!$A$33:$A$776,$A33,СВЦЭМ!$B$33:$B$776,V$11)+'СЕТ СН'!$F$9+СВЦЭМ!$D$10+'СЕТ СН'!$F$5-'СЕТ СН'!$F$17</f>
        <v>2484.6682912699998</v>
      </c>
      <c r="W33" s="36">
        <f>SUMIFS(СВЦЭМ!$C$33:$C$776,СВЦЭМ!$A$33:$A$776,$A33,СВЦЭМ!$B$33:$B$776,W$11)+'СЕТ СН'!$F$9+СВЦЭМ!$D$10+'СЕТ СН'!$F$5-'СЕТ СН'!$F$17</f>
        <v>2489.8819665599999</v>
      </c>
      <c r="X33" s="36">
        <f>SUMIFS(СВЦЭМ!$C$33:$C$776,СВЦЭМ!$A$33:$A$776,$A33,СВЦЭМ!$B$33:$B$776,X$11)+'СЕТ СН'!$F$9+СВЦЭМ!$D$10+'СЕТ СН'!$F$5-'СЕТ СН'!$F$17</f>
        <v>2520.9591769899998</v>
      </c>
      <c r="Y33" s="36">
        <f>SUMIFS(СВЦЭМ!$C$33:$C$776,СВЦЭМ!$A$33:$A$776,$A33,СВЦЭМ!$B$33:$B$776,Y$11)+'СЕТ СН'!$F$9+СВЦЭМ!$D$10+'СЕТ СН'!$F$5-'СЕТ СН'!$F$17</f>
        <v>2548.5277681799998</v>
      </c>
    </row>
    <row r="34" spans="1:25" ht="15.75" x14ac:dyDescent="0.2">
      <c r="A34" s="35">
        <f t="shared" si="0"/>
        <v>44250</v>
      </c>
      <c r="B34" s="36">
        <f>SUMIFS(СВЦЭМ!$C$33:$C$776,СВЦЭМ!$A$33:$A$776,$A34,СВЦЭМ!$B$33:$B$776,B$11)+'СЕТ СН'!$F$9+СВЦЭМ!$D$10+'СЕТ СН'!$F$5-'СЕТ СН'!$F$17</f>
        <v>2511.1066557499998</v>
      </c>
      <c r="C34" s="36">
        <f>SUMIFS(СВЦЭМ!$C$33:$C$776,СВЦЭМ!$A$33:$A$776,$A34,СВЦЭМ!$B$33:$B$776,C$11)+'СЕТ СН'!$F$9+СВЦЭМ!$D$10+'СЕТ СН'!$F$5-'СЕТ СН'!$F$17</f>
        <v>2535.6758530500001</v>
      </c>
      <c r="D34" s="36">
        <f>SUMIFS(СВЦЭМ!$C$33:$C$776,СВЦЭМ!$A$33:$A$776,$A34,СВЦЭМ!$B$33:$B$776,D$11)+'СЕТ СН'!$F$9+СВЦЭМ!$D$10+'СЕТ СН'!$F$5-'СЕТ СН'!$F$17</f>
        <v>2566.8140207799997</v>
      </c>
      <c r="E34" s="36">
        <f>SUMIFS(СВЦЭМ!$C$33:$C$776,СВЦЭМ!$A$33:$A$776,$A34,СВЦЭМ!$B$33:$B$776,E$11)+'СЕТ СН'!$F$9+СВЦЭМ!$D$10+'СЕТ СН'!$F$5-'СЕТ СН'!$F$17</f>
        <v>2567.1644855499999</v>
      </c>
      <c r="F34" s="36">
        <f>SUMIFS(СВЦЭМ!$C$33:$C$776,СВЦЭМ!$A$33:$A$776,$A34,СВЦЭМ!$B$33:$B$776,F$11)+'СЕТ СН'!$F$9+СВЦЭМ!$D$10+'СЕТ СН'!$F$5-'СЕТ СН'!$F$17</f>
        <v>2573.5977082099998</v>
      </c>
      <c r="G34" s="36">
        <f>SUMIFS(СВЦЭМ!$C$33:$C$776,СВЦЭМ!$A$33:$A$776,$A34,СВЦЭМ!$B$33:$B$776,G$11)+'СЕТ СН'!$F$9+СВЦЭМ!$D$10+'СЕТ СН'!$F$5-'СЕТ СН'!$F$17</f>
        <v>2596.23786931</v>
      </c>
      <c r="H34" s="36">
        <f>SUMIFS(СВЦЭМ!$C$33:$C$776,СВЦЭМ!$A$33:$A$776,$A34,СВЦЭМ!$B$33:$B$776,H$11)+'СЕТ СН'!$F$9+СВЦЭМ!$D$10+'СЕТ СН'!$F$5-'СЕТ СН'!$F$17</f>
        <v>2598.3585586999998</v>
      </c>
      <c r="I34" s="36">
        <f>SUMIFS(СВЦЭМ!$C$33:$C$776,СВЦЭМ!$A$33:$A$776,$A34,СВЦЭМ!$B$33:$B$776,I$11)+'СЕТ СН'!$F$9+СВЦЭМ!$D$10+'СЕТ СН'!$F$5-'СЕТ СН'!$F$17</f>
        <v>2577.43715346</v>
      </c>
      <c r="J34" s="36">
        <f>SUMIFS(СВЦЭМ!$C$33:$C$776,СВЦЭМ!$A$33:$A$776,$A34,СВЦЭМ!$B$33:$B$776,J$11)+'СЕТ СН'!$F$9+СВЦЭМ!$D$10+'СЕТ СН'!$F$5-'СЕТ СН'!$F$17</f>
        <v>2530.4994959000001</v>
      </c>
      <c r="K34" s="36">
        <f>SUMIFS(СВЦЭМ!$C$33:$C$776,СВЦЭМ!$A$33:$A$776,$A34,СВЦЭМ!$B$33:$B$776,K$11)+'СЕТ СН'!$F$9+СВЦЭМ!$D$10+'СЕТ СН'!$F$5-'СЕТ СН'!$F$17</f>
        <v>2480.3994733</v>
      </c>
      <c r="L34" s="36">
        <f>SUMIFS(СВЦЭМ!$C$33:$C$776,СВЦЭМ!$A$33:$A$776,$A34,СВЦЭМ!$B$33:$B$776,L$11)+'СЕТ СН'!$F$9+СВЦЭМ!$D$10+'СЕТ СН'!$F$5-'СЕТ СН'!$F$17</f>
        <v>2472.0624662499999</v>
      </c>
      <c r="M34" s="36">
        <f>SUMIFS(СВЦЭМ!$C$33:$C$776,СВЦЭМ!$A$33:$A$776,$A34,СВЦЭМ!$B$33:$B$776,M$11)+'СЕТ СН'!$F$9+СВЦЭМ!$D$10+'СЕТ СН'!$F$5-'СЕТ СН'!$F$17</f>
        <v>2470.33528643</v>
      </c>
      <c r="N34" s="36">
        <f>SUMIFS(СВЦЭМ!$C$33:$C$776,СВЦЭМ!$A$33:$A$776,$A34,СВЦЭМ!$B$33:$B$776,N$11)+'СЕТ СН'!$F$9+СВЦЭМ!$D$10+'СЕТ СН'!$F$5-'СЕТ СН'!$F$17</f>
        <v>2494.22956626</v>
      </c>
      <c r="O34" s="36">
        <f>SUMIFS(СВЦЭМ!$C$33:$C$776,СВЦЭМ!$A$33:$A$776,$A34,СВЦЭМ!$B$33:$B$776,O$11)+'СЕТ СН'!$F$9+СВЦЭМ!$D$10+'СЕТ СН'!$F$5-'СЕТ СН'!$F$17</f>
        <v>2518.0603446800001</v>
      </c>
      <c r="P34" s="36">
        <f>SUMIFS(СВЦЭМ!$C$33:$C$776,СВЦЭМ!$A$33:$A$776,$A34,СВЦЭМ!$B$33:$B$776,P$11)+'СЕТ СН'!$F$9+СВЦЭМ!$D$10+'СЕТ СН'!$F$5-'СЕТ СН'!$F$17</f>
        <v>2513.7283024899998</v>
      </c>
      <c r="Q34" s="36">
        <f>SUMIFS(СВЦЭМ!$C$33:$C$776,СВЦЭМ!$A$33:$A$776,$A34,СВЦЭМ!$B$33:$B$776,Q$11)+'СЕТ СН'!$F$9+СВЦЭМ!$D$10+'СЕТ СН'!$F$5-'СЕТ СН'!$F$17</f>
        <v>2512.92148886</v>
      </c>
      <c r="R34" s="36">
        <f>SUMIFS(СВЦЭМ!$C$33:$C$776,СВЦЭМ!$A$33:$A$776,$A34,СВЦЭМ!$B$33:$B$776,R$11)+'СЕТ СН'!$F$9+СВЦЭМ!$D$10+'СЕТ СН'!$F$5-'СЕТ СН'!$F$17</f>
        <v>2525.5529503100001</v>
      </c>
      <c r="S34" s="36">
        <f>SUMIFS(СВЦЭМ!$C$33:$C$776,СВЦЭМ!$A$33:$A$776,$A34,СВЦЭМ!$B$33:$B$776,S$11)+'СЕТ СН'!$F$9+СВЦЭМ!$D$10+'СЕТ СН'!$F$5-'СЕТ СН'!$F$17</f>
        <v>2509.8319445000002</v>
      </c>
      <c r="T34" s="36">
        <f>SUMIFS(СВЦЭМ!$C$33:$C$776,СВЦЭМ!$A$33:$A$776,$A34,СВЦЭМ!$B$33:$B$776,T$11)+'СЕТ СН'!$F$9+СВЦЭМ!$D$10+'СЕТ СН'!$F$5-'СЕТ СН'!$F$17</f>
        <v>2494.3560154100001</v>
      </c>
      <c r="U34" s="36">
        <f>SUMIFS(СВЦЭМ!$C$33:$C$776,СВЦЭМ!$A$33:$A$776,$A34,СВЦЭМ!$B$33:$B$776,U$11)+'СЕТ СН'!$F$9+СВЦЭМ!$D$10+'СЕТ СН'!$F$5-'СЕТ СН'!$F$17</f>
        <v>2483.4298974900003</v>
      </c>
      <c r="V34" s="36">
        <f>SUMIFS(СВЦЭМ!$C$33:$C$776,СВЦЭМ!$A$33:$A$776,$A34,СВЦЭМ!$B$33:$B$776,V$11)+'СЕТ СН'!$F$9+СВЦЭМ!$D$10+'СЕТ СН'!$F$5-'СЕТ СН'!$F$17</f>
        <v>2504.07414406</v>
      </c>
      <c r="W34" s="36">
        <f>SUMIFS(СВЦЭМ!$C$33:$C$776,СВЦЭМ!$A$33:$A$776,$A34,СВЦЭМ!$B$33:$B$776,W$11)+'СЕТ СН'!$F$9+СВЦЭМ!$D$10+'СЕТ СН'!$F$5-'СЕТ СН'!$F$17</f>
        <v>2515.8770300000001</v>
      </c>
      <c r="X34" s="36">
        <f>SUMIFS(СВЦЭМ!$C$33:$C$776,СВЦЭМ!$A$33:$A$776,$A34,СВЦЭМ!$B$33:$B$776,X$11)+'СЕТ СН'!$F$9+СВЦЭМ!$D$10+'СЕТ СН'!$F$5-'СЕТ СН'!$F$17</f>
        <v>2543.79548054</v>
      </c>
      <c r="Y34" s="36">
        <f>SUMIFS(СВЦЭМ!$C$33:$C$776,СВЦЭМ!$A$33:$A$776,$A34,СВЦЭМ!$B$33:$B$776,Y$11)+'СЕТ СН'!$F$9+СВЦЭМ!$D$10+'СЕТ СН'!$F$5-'СЕТ СН'!$F$17</f>
        <v>2563.6518226500002</v>
      </c>
    </row>
    <row r="35" spans="1:25" ht="15.75" x14ac:dyDescent="0.2">
      <c r="A35" s="35">
        <f t="shared" si="0"/>
        <v>44251</v>
      </c>
      <c r="B35" s="36">
        <f>SUMIFS(СВЦЭМ!$C$33:$C$776,СВЦЭМ!$A$33:$A$776,$A35,СВЦЭМ!$B$33:$B$776,B$11)+'СЕТ СН'!$F$9+СВЦЭМ!$D$10+'СЕТ СН'!$F$5-'СЕТ СН'!$F$17</f>
        <v>2520.1793344299999</v>
      </c>
      <c r="C35" s="36">
        <f>SUMIFS(СВЦЭМ!$C$33:$C$776,СВЦЭМ!$A$33:$A$776,$A35,СВЦЭМ!$B$33:$B$776,C$11)+'СЕТ СН'!$F$9+СВЦЭМ!$D$10+'СЕТ СН'!$F$5-'СЕТ СН'!$F$17</f>
        <v>2532.7434151400003</v>
      </c>
      <c r="D35" s="36">
        <f>SUMIFS(СВЦЭМ!$C$33:$C$776,СВЦЭМ!$A$33:$A$776,$A35,СВЦЭМ!$B$33:$B$776,D$11)+'СЕТ СН'!$F$9+СВЦЭМ!$D$10+'СЕТ СН'!$F$5-'СЕТ СН'!$F$17</f>
        <v>2571.7785663200002</v>
      </c>
      <c r="E35" s="36">
        <f>SUMIFS(СВЦЭМ!$C$33:$C$776,СВЦЭМ!$A$33:$A$776,$A35,СВЦЭМ!$B$33:$B$776,E$11)+'СЕТ СН'!$F$9+СВЦЭМ!$D$10+'СЕТ СН'!$F$5-'СЕТ СН'!$F$17</f>
        <v>2541.4829732500002</v>
      </c>
      <c r="F35" s="36">
        <f>SUMIFS(СВЦЭМ!$C$33:$C$776,СВЦЭМ!$A$33:$A$776,$A35,СВЦЭМ!$B$33:$B$776,F$11)+'СЕТ СН'!$F$9+СВЦЭМ!$D$10+'СЕТ СН'!$F$5-'СЕТ СН'!$F$17</f>
        <v>2560.2878759499999</v>
      </c>
      <c r="G35" s="36">
        <f>SUMIFS(СВЦЭМ!$C$33:$C$776,СВЦЭМ!$A$33:$A$776,$A35,СВЦЭМ!$B$33:$B$776,G$11)+'СЕТ СН'!$F$9+СВЦЭМ!$D$10+'СЕТ СН'!$F$5-'СЕТ СН'!$F$17</f>
        <v>2549.4206492200001</v>
      </c>
      <c r="H35" s="36">
        <f>SUMIFS(СВЦЭМ!$C$33:$C$776,СВЦЭМ!$A$33:$A$776,$A35,СВЦЭМ!$B$33:$B$776,H$11)+'СЕТ СН'!$F$9+СВЦЭМ!$D$10+'СЕТ СН'!$F$5-'СЕТ СН'!$F$17</f>
        <v>2533.68921963</v>
      </c>
      <c r="I35" s="36">
        <f>SUMIFS(СВЦЭМ!$C$33:$C$776,СВЦЭМ!$A$33:$A$776,$A35,СВЦЭМ!$B$33:$B$776,I$11)+'СЕТ СН'!$F$9+СВЦЭМ!$D$10+'СЕТ СН'!$F$5-'СЕТ СН'!$F$17</f>
        <v>2528.2403530800002</v>
      </c>
      <c r="J35" s="36">
        <f>SUMIFS(СВЦЭМ!$C$33:$C$776,СВЦЭМ!$A$33:$A$776,$A35,СВЦЭМ!$B$33:$B$776,J$11)+'СЕТ СН'!$F$9+СВЦЭМ!$D$10+'СЕТ СН'!$F$5-'СЕТ СН'!$F$17</f>
        <v>2513.9135121999998</v>
      </c>
      <c r="K35" s="36">
        <f>SUMIFS(СВЦЭМ!$C$33:$C$776,СВЦЭМ!$A$33:$A$776,$A35,СВЦЭМ!$B$33:$B$776,K$11)+'СЕТ СН'!$F$9+СВЦЭМ!$D$10+'СЕТ СН'!$F$5-'СЕТ СН'!$F$17</f>
        <v>2500.1943442000002</v>
      </c>
      <c r="L35" s="36">
        <f>SUMIFS(СВЦЭМ!$C$33:$C$776,СВЦЭМ!$A$33:$A$776,$A35,СВЦЭМ!$B$33:$B$776,L$11)+'СЕТ СН'!$F$9+СВЦЭМ!$D$10+'СЕТ СН'!$F$5-'СЕТ СН'!$F$17</f>
        <v>2505.4215948900001</v>
      </c>
      <c r="M35" s="36">
        <f>SUMIFS(СВЦЭМ!$C$33:$C$776,СВЦЭМ!$A$33:$A$776,$A35,СВЦЭМ!$B$33:$B$776,M$11)+'СЕТ СН'!$F$9+СВЦЭМ!$D$10+'СЕТ СН'!$F$5-'СЕТ СН'!$F$17</f>
        <v>2516.4883255499999</v>
      </c>
      <c r="N35" s="36">
        <f>SUMIFS(СВЦЭМ!$C$33:$C$776,СВЦЭМ!$A$33:$A$776,$A35,СВЦЭМ!$B$33:$B$776,N$11)+'СЕТ СН'!$F$9+СВЦЭМ!$D$10+'СЕТ СН'!$F$5-'СЕТ СН'!$F$17</f>
        <v>2535.3499107500002</v>
      </c>
      <c r="O35" s="36">
        <f>SUMIFS(СВЦЭМ!$C$33:$C$776,СВЦЭМ!$A$33:$A$776,$A35,СВЦЭМ!$B$33:$B$776,O$11)+'СЕТ СН'!$F$9+СВЦЭМ!$D$10+'СЕТ СН'!$F$5-'СЕТ СН'!$F$17</f>
        <v>2549.18336856</v>
      </c>
      <c r="P35" s="36">
        <f>SUMIFS(СВЦЭМ!$C$33:$C$776,СВЦЭМ!$A$33:$A$776,$A35,СВЦЭМ!$B$33:$B$776,P$11)+'СЕТ СН'!$F$9+СВЦЭМ!$D$10+'СЕТ СН'!$F$5-'СЕТ СН'!$F$17</f>
        <v>2514.6978238700003</v>
      </c>
      <c r="Q35" s="36">
        <f>SUMIFS(СВЦЭМ!$C$33:$C$776,СВЦЭМ!$A$33:$A$776,$A35,СВЦЭМ!$B$33:$B$776,Q$11)+'СЕТ СН'!$F$9+СВЦЭМ!$D$10+'СЕТ СН'!$F$5-'СЕТ СН'!$F$17</f>
        <v>2533.5922122100001</v>
      </c>
      <c r="R35" s="36">
        <f>SUMIFS(СВЦЭМ!$C$33:$C$776,СВЦЭМ!$A$33:$A$776,$A35,СВЦЭМ!$B$33:$B$776,R$11)+'СЕТ СН'!$F$9+СВЦЭМ!$D$10+'СЕТ СН'!$F$5-'СЕТ СН'!$F$17</f>
        <v>2567.28397928</v>
      </c>
      <c r="S35" s="36">
        <f>SUMIFS(СВЦЭМ!$C$33:$C$776,СВЦЭМ!$A$33:$A$776,$A35,СВЦЭМ!$B$33:$B$776,S$11)+'СЕТ СН'!$F$9+СВЦЭМ!$D$10+'СЕТ СН'!$F$5-'СЕТ СН'!$F$17</f>
        <v>2563.4643835000002</v>
      </c>
      <c r="T35" s="36">
        <f>SUMIFS(СВЦЭМ!$C$33:$C$776,СВЦЭМ!$A$33:$A$776,$A35,СВЦЭМ!$B$33:$B$776,T$11)+'СЕТ СН'!$F$9+СВЦЭМ!$D$10+'СЕТ СН'!$F$5-'СЕТ СН'!$F$17</f>
        <v>2550.63538556</v>
      </c>
      <c r="U35" s="36">
        <f>SUMIFS(СВЦЭМ!$C$33:$C$776,СВЦЭМ!$A$33:$A$776,$A35,СВЦЭМ!$B$33:$B$776,U$11)+'СЕТ СН'!$F$9+СВЦЭМ!$D$10+'СЕТ СН'!$F$5-'СЕТ СН'!$F$17</f>
        <v>2514.2856868899999</v>
      </c>
      <c r="V35" s="36">
        <f>SUMIFS(СВЦЭМ!$C$33:$C$776,СВЦЭМ!$A$33:$A$776,$A35,СВЦЭМ!$B$33:$B$776,V$11)+'СЕТ СН'!$F$9+СВЦЭМ!$D$10+'СЕТ СН'!$F$5-'СЕТ СН'!$F$17</f>
        <v>2500.4105585100001</v>
      </c>
      <c r="W35" s="36">
        <f>SUMIFS(СВЦЭМ!$C$33:$C$776,СВЦЭМ!$A$33:$A$776,$A35,СВЦЭМ!$B$33:$B$776,W$11)+'СЕТ СН'!$F$9+СВЦЭМ!$D$10+'СЕТ СН'!$F$5-'СЕТ СН'!$F$17</f>
        <v>2507.74766146</v>
      </c>
      <c r="X35" s="36">
        <f>SUMIFS(СВЦЭМ!$C$33:$C$776,СВЦЭМ!$A$33:$A$776,$A35,СВЦЭМ!$B$33:$B$776,X$11)+'СЕТ СН'!$F$9+СВЦЭМ!$D$10+'СЕТ СН'!$F$5-'СЕТ СН'!$F$17</f>
        <v>2532.7743445699998</v>
      </c>
      <c r="Y35" s="36">
        <f>SUMIFS(СВЦЭМ!$C$33:$C$776,СВЦЭМ!$A$33:$A$776,$A35,СВЦЭМ!$B$33:$B$776,Y$11)+'СЕТ СН'!$F$9+СВЦЭМ!$D$10+'СЕТ СН'!$F$5-'СЕТ СН'!$F$17</f>
        <v>2568.8990089400004</v>
      </c>
    </row>
    <row r="36" spans="1:25" ht="15.75" x14ac:dyDescent="0.2">
      <c r="A36" s="35">
        <f t="shared" si="0"/>
        <v>44252</v>
      </c>
      <c r="B36" s="36">
        <f>SUMIFS(СВЦЭМ!$C$33:$C$776,СВЦЭМ!$A$33:$A$776,$A36,СВЦЭМ!$B$33:$B$776,B$11)+'СЕТ СН'!$F$9+СВЦЭМ!$D$10+'СЕТ СН'!$F$5-'СЕТ СН'!$F$17</f>
        <v>2523.89906638</v>
      </c>
      <c r="C36" s="36">
        <f>SUMIFS(СВЦЭМ!$C$33:$C$776,СВЦЭМ!$A$33:$A$776,$A36,СВЦЭМ!$B$33:$B$776,C$11)+'СЕТ СН'!$F$9+СВЦЭМ!$D$10+'СЕТ СН'!$F$5-'СЕТ СН'!$F$17</f>
        <v>2542.22074054</v>
      </c>
      <c r="D36" s="36">
        <f>SUMIFS(СВЦЭМ!$C$33:$C$776,СВЦЭМ!$A$33:$A$776,$A36,СВЦЭМ!$B$33:$B$776,D$11)+'СЕТ СН'!$F$9+СВЦЭМ!$D$10+'СЕТ СН'!$F$5-'СЕТ СН'!$F$17</f>
        <v>2575.6665916000002</v>
      </c>
      <c r="E36" s="36">
        <f>SUMIFS(СВЦЭМ!$C$33:$C$776,СВЦЭМ!$A$33:$A$776,$A36,СВЦЭМ!$B$33:$B$776,E$11)+'СЕТ СН'!$F$9+СВЦЭМ!$D$10+'СЕТ СН'!$F$5-'СЕТ СН'!$F$17</f>
        <v>2563.6612007399999</v>
      </c>
      <c r="F36" s="36">
        <f>SUMIFS(СВЦЭМ!$C$33:$C$776,СВЦЭМ!$A$33:$A$776,$A36,СВЦЭМ!$B$33:$B$776,F$11)+'СЕТ СН'!$F$9+СВЦЭМ!$D$10+'СЕТ СН'!$F$5-'СЕТ СН'!$F$17</f>
        <v>2574.0962934600002</v>
      </c>
      <c r="G36" s="36">
        <f>SUMIFS(СВЦЭМ!$C$33:$C$776,СВЦЭМ!$A$33:$A$776,$A36,СВЦЭМ!$B$33:$B$776,G$11)+'СЕТ СН'!$F$9+СВЦЭМ!$D$10+'СЕТ СН'!$F$5-'СЕТ СН'!$F$17</f>
        <v>2553.8222149600001</v>
      </c>
      <c r="H36" s="36">
        <f>SUMIFS(СВЦЭМ!$C$33:$C$776,СВЦЭМ!$A$33:$A$776,$A36,СВЦЭМ!$B$33:$B$776,H$11)+'СЕТ СН'!$F$9+СВЦЭМ!$D$10+'СЕТ СН'!$F$5-'СЕТ СН'!$F$17</f>
        <v>2505.2694013300002</v>
      </c>
      <c r="I36" s="36">
        <f>SUMIFS(СВЦЭМ!$C$33:$C$776,СВЦЭМ!$A$33:$A$776,$A36,СВЦЭМ!$B$33:$B$776,I$11)+'СЕТ СН'!$F$9+СВЦЭМ!$D$10+'СЕТ СН'!$F$5-'СЕТ СН'!$F$17</f>
        <v>2496.5367340600001</v>
      </c>
      <c r="J36" s="36">
        <f>SUMIFS(СВЦЭМ!$C$33:$C$776,СВЦЭМ!$A$33:$A$776,$A36,СВЦЭМ!$B$33:$B$776,J$11)+'СЕТ СН'!$F$9+СВЦЭМ!$D$10+'СЕТ СН'!$F$5-'СЕТ СН'!$F$17</f>
        <v>2502.0537009899999</v>
      </c>
      <c r="K36" s="36">
        <f>SUMIFS(СВЦЭМ!$C$33:$C$776,СВЦЭМ!$A$33:$A$776,$A36,СВЦЭМ!$B$33:$B$776,K$11)+'СЕТ СН'!$F$9+СВЦЭМ!$D$10+'СЕТ СН'!$F$5-'СЕТ СН'!$F$17</f>
        <v>2489.7803045800001</v>
      </c>
      <c r="L36" s="36">
        <f>SUMIFS(СВЦЭМ!$C$33:$C$776,СВЦЭМ!$A$33:$A$776,$A36,СВЦЭМ!$B$33:$B$776,L$11)+'СЕТ СН'!$F$9+СВЦЭМ!$D$10+'СЕТ СН'!$F$5-'СЕТ СН'!$F$17</f>
        <v>2507.2307917100002</v>
      </c>
      <c r="M36" s="36">
        <f>SUMIFS(СВЦЭМ!$C$33:$C$776,СВЦЭМ!$A$33:$A$776,$A36,СВЦЭМ!$B$33:$B$776,M$11)+'СЕТ СН'!$F$9+СВЦЭМ!$D$10+'СЕТ СН'!$F$5-'СЕТ СН'!$F$17</f>
        <v>2504.8315855999999</v>
      </c>
      <c r="N36" s="36">
        <f>SUMIFS(СВЦЭМ!$C$33:$C$776,СВЦЭМ!$A$33:$A$776,$A36,СВЦЭМ!$B$33:$B$776,N$11)+'СЕТ СН'!$F$9+СВЦЭМ!$D$10+'СЕТ СН'!$F$5-'СЕТ СН'!$F$17</f>
        <v>2527.6646727299999</v>
      </c>
      <c r="O36" s="36">
        <f>SUMIFS(СВЦЭМ!$C$33:$C$776,СВЦЭМ!$A$33:$A$776,$A36,СВЦЭМ!$B$33:$B$776,O$11)+'СЕТ СН'!$F$9+СВЦЭМ!$D$10+'СЕТ СН'!$F$5-'СЕТ СН'!$F$17</f>
        <v>2563.9194772000001</v>
      </c>
      <c r="P36" s="36">
        <f>SUMIFS(СВЦЭМ!$C$33:$C$776,СВЦЭМ!$A$33:$A$776,$A36,СВЦЭМ!$B$33:$B$776,P$11)+'СЕТ СН'!$F$9+СВЦЭМ!$D$10+'СЕТ СН'!$F$5-'СЕТ СН'!$F$17</f>
        <v>2545.57871957</v>
      </c>
      <c r="Q36" s="36">
        <f>SUMIFS(СВЦЭМ!$C$33:$C$776,СВЦЭМ!$A$33:$A$776,$A36,СВЦЭМ!$B$33:$B$776,Q$11)+'СЕТ СН'!$F$9+СВЦЭМ!$D$10+'СЕТ СН'!$F$5-'СЕТ СН'!$F$17</f>
        <v>2546.3481429499998</v>
      </c>
      <c r="R36" s="36">
        <f>SUMIFS(СВЦЭМ!$C$33:$C$776,СВЦЭМ!$A$33:$A$776,$A36,СВЦЭМ!$B$33:$B$776,R$11)+'СЕТ СН'!$F$9+СВЦЭМ!$D$10+'СЕТ СН'!$F$5-'СЕТ СН'!$F$17</f>
        <v>2570.72411367</v>
      </c>
      <c r="S36" s="36">
        <f>SUMIFS(СВЦЭМ!$C$33:$C$776,СВЦЭМ!$A$33:$A$776,$A36,СВЦЭМ!$B$33:$B$776,S$11)+'СЕТ СН'!$F$9+СВЦЭМ!$D$10+'СЕТ СН'!$F$5-'СЕТ СН'!$F$17</f>
        <v>2572.7266540000001</v>
      </c>
      <c r="T36" s="36">
        <f>SUMIFS(СВЦЭМ!$C$33:$C$776,СВЦЭМ!$A$33:$A$776,$A36,СВЦЭМ!$B$33:$B$776,T$11)+'СЕТ СН'!$F$9+СВЦЭМ!$D$10+'СЕТ СН'!$F$5-'СЕТ СН'!$F$17</f>
        <v>2565.22629736</v>
      </c>
      <c r="U36" s="36">
        <f>SUMIFS(СВЦЭМ!$C$33:$C$776,СВЦЭМ!$A$33:$A$776,$A36,СВЦЭМ!$B$33:$B$776,U$11)+'СЕТ СН'!$F$9+СВЦЭМ!$D$10+'СЕТ СН'!$F$5-'СЕТ СН'!$F$17</f>
        <v>2550.7611454100002</v>
      </c>
      <c r="V36" s="36">
        <f>SUMIFS(СВЦЭМ!$C$33:$C$776,СВЦЭМ!$A$33:$A$776,$A36,СВЦЭМ!$B$33:$B$776,V$11)+'СЕТ СН'!$F$9+СВЦЭМ!$D$10+'СЕТ СН'!$F$5-'СЕТ СН'!$F$17</f>
        <v>2532.9384529399999</v>
      </c>
      <c r="W36" s="36">
        <f>SUMIFS(СВЦЭМ!$C$33:$C$776,СВЦЭМ!$A$33:$A$776,$A36,СВЦЭМ!$B$33:$B$776,W$11)+'СЕТ СН'!$F$9+СВЦЭМ!$D$10+'СЕТ СН'!$F$5-'СЕТ СН'!$F$17</f>
        <v>2520.6130180499999</v>
      </c>
      <c r="X36" s="36">
        <f>SUMIFS(СВЦЭМ!$C$33:$C$776,СВЦЭМ!$A$33:$A$776,$A36,СВЦЭМ!$B$33:$B$776,X$11)+'СЕТ СН'!$F$9+СВЦЭМ!$D$10+'СЕТ СН'!$F$5-'СЕТ СН'!$F$17</f>
        <v>2547.2908345000001</v>
      </c>
      <c r="Y36" s="36">
        <f>SUMIFS(СВЦЭМ!$C$33:$C$776,СВЦЭМ!$A$33:$A$776,$A36,СВЦЭМ!$B$33:$B$776,Y$11)+'СЕТ СН'!$F$9+СВЦЭМ!$D$10+'СЕТ СН'!$F$5-'СЕТ СН'!$F$17</f>
        <v>2559.0430261400002</v>
      </c>
    </row>
    <row r="37" spans="1:25" ht="15.75" x14ac:dyDescent="0.2">
      <c r="A37" s="35">
        <f t="shared" si="0"/>
        <v>44253</v>
      </c>
      <c r="B37" s="36">
        <f>SUMIFS(СВЦЭМ!$C$33:$C$776,СВЦЭМ!$A$33:$A$776,$A37,СВЦЭМ!$B$33:$B$776,B$11)+'СЕТ СН'!$F$9+СВЦЭМ!$D$10+'СЕТ СН'!$F$5-'СЕТ СН'!$F$17</f>
        <v>2541.7427588700002</v>
      </c>
      <c r="C37" s="36">
        <f>SUMIFS(СВЦЭМ!$C$33:$C$776,СВЦЭМ!$A$33:$A$776,$A37,СВЦЭМ!$B$33:$B$776,C$11)+'СЕТ СН'!$F$9+СВЦЭМ!$D$10+'СЕТ СН'!$F$5-'СЕТ СН'!$F$17</f>
        <v>2547.7662524100001</v>
      </c>
      <c r="D37" s="36">
        <f>SUMIFS(СВЦЭМ!$C$33:$C$776,СВЦЭМ!$A$33:$A$776,$A37,СВЦЭМ!$B$33:$B$776,D$11)+'СЕТ СН'!$F$9+СВЦЭМ!$D$10+'СЕТ СН'!$F$5-'СЕТ СН'!$F$17</f>
        <v>2590.5669350200001</v>
      </c>
      <c r="E37" s="36">
        <f>SUMIFS(СВЦЭМ!$C$33:$C$776,СВЦЭМ!$A$33:$A$776,$A37,СВЦЭМ!$B$33:$B$776,E$11)+'СЕТ СН'!$F$9+СВЦЭМ!$D$10+'СЕТ СН'!$F$5-'СЕТ СН'!$F$17</f>
        <v>2577.5122005800004</v>
      </c>
      <c r="F37" s="36">
        <f>SUMIFS(СВЦЭМ!$C$33:$C$776,СВЦЭМ!$A$33:$A$776,$A37,СВЦЭМ!$B$33:$B$776,F$11)+'СЕТ СН'!$F$9+СВЦЭМ!$D$10+'СЕТ СН'!$F$5-'СЕТ СН'!$F$17</f>
        <v>2588.1113388600002</v>
      </c>
      <c r="G37" s="36">
        <f>SUMIFS(СВЦЭМ!$C$33:$C$776,СВЦЭМ!$A$33:$A$776,$A37,СВЦЭМ!$B$33:$B$776,G$11)+'СЕТ СН'!$F$9+СВЦЭМ!$D$10+'СЕТ СН'!$F$5-'СЕТ СН'!$F$17</f>
        <v>2565.1549227599999</v>
      </c>
      <c r="H37" s="36">
        <f>SUMIFS(СВЦЭМ!$C$33:$C$776,СВЦЭМ!$A$33:$A$776,$A37,СВЦЭМ!$B$33:$B$776,H$11)+'СЕТ СН'!$F$9+СВЦЭМ!$D$10+'СЕТ СН'!$F$5-'СЕТ СН'!$F$17</f>
        <v>2536.07513264</v>
      </c>
      <c r="I37" s="36">
        <f>SUMIFS(СВЦЭМ!$C$33:$C$776,СВЦЭМ!$A$33:$A$776,$A37,СВЦЭМ!$B$33:$B$776,I$11)+'СЕТ СН'!$F$9+СВЦЭМ!$D$10+'СЕТ СН'!$F$5-'СЕТ СН'!$F$17</f>
        <v>2520.62018506</v>
      </c>
      <c r="J37" s="36">
        <f>SUMIFS(СВЦЭМ!$C$33:$C$776,СВЦЭМ!$A$33:$A$776,$A37,СВЦЭМ!$B$33:$B$776,J$11)+'СЕТ СН'!$F$9+СВЦЭМ!$D$10+'СЕТ СН'!$F$5-'СЕТ СН'!$F$17</f>
        <v>2497.7678678500001</v>
      </c>
      <c r="K37" s="36">
        <f>SUMIFS(СВЦЭМ!$C$33:$C$776,СВЦЭМ!$A$33:$A$776,$A37,СВЦЭМ!$B$33:$B$776,K$11)+'СЕТ СН'!$F$9+СВЦЭМ!$D$10+'СЕТ СН'!$F$5-'СЕТ СН'!$F$17</f>
        <v>2504.8817742199999</v>
      </c>
      <c r="L37" s="36">
        <f>SUMIFS(СВЦЭМ!$C$33:$C$776,СВЦЭМ!$A$33:$A$776,$A37,СВЦЭМ!$B$33:$B$776,L$11)+'СЕТ СН'!$F$9+СВЦЭМ!$D$10+'СЕТ СН'!$F$5-'СЕТ СН'!$F$17</f>
        <v>2505.64081248</v>
      </c>
      <c r="M37" s="36">
        <f>SUMIFS(СВЦЭМ!$C$33:$C$776,СВЦЭМ!$A$33:$A$776,$A37,СВЦЭМ!$B$33:$B$776,M$11)+'СЕТ СН'!$F$9+СВЦЭМ!$D$10+'СЕТ СН'!$F$5-'СЕТ СН'!$F$17</f>
        <v>2503.5802103999999</v>
      </c>
      <c r="N37" s="36">
        <f>SUMIFS(СВЦЭМ!$C$33:$C$776,СВЦЭМ!$A$33:$A$776,$A37,СВЦЭМ!$B$33:$B$776,N$11)+'СЕТ СН'!$F$9+СВЦЭМ!$D$10+'СЕТ СН'!$F$5-'СЕТ СН'!$F$17</f>
        <v>2524.0408078400001</v>
      </c>
      <c r="O37" s="36">
        <f>SUMIFS(СВЦЭМ!$C$33:$C$776,СВЦЭМ!$A$33:$A$776,$A37,СВЦЭМ!$B$33:$B$776,O$11)+'СЕТ СН'!$F$9+СВЦЭМ!$D$10+'СЕТ СН'!$F$5-'СЕТ СН'!$F$17</f>
        <v>2531.4494027400001</v>
      </c>
      <c r="P37" s="36">
        <f>SUMIFS(СВЦЭМ!$C$33:$C$776,СВЦЭМ!$A$33:$A$776,$A37,СВЦЭМ!$B$33:$B$776,P$11)+'СЕТ СН'!$F$9+СВЦЭМ!$D$10+'СЕТ СН'!$F$5-'СЕТ СН'!$F$17</f>
        <v>2517.02104315</v>
      </c>
      <c r="Q37" s="36">
        <f>SUMIFS(СВЦЭМ!$C$33:$C$776,СВЦЭМ!$A$33:$A$776,$A37,СВЦЭМ!$B$33:$B$776,Q$11)+'СЕТ СН'!$F$9+СВЦЭМ!$D$10+'СЕТ СН'!$F$5-'СЕТ СН'!$F$17</f>
        <v>2523.4039649199999</v>
      </c>
      <c r="R37" s="36">
        <f>SUMIFS(СВЦЭМ!$C$33:$C$776,СВЦЭМ!$A$33:$A$776,$A37,СВЦЭМ!$B$33:$B$776,R$11)+'СЕТ СН'!$F$9+СВЦЭМ!$D$10+'СЕТ СН'!$F$5-'СЕТ СН'!$F$17</f>
        <v>2537.1190248800003</v>
      </c>
      <c r="S37" s="36">
        <f>SUMIFS(СВЦЭМ!$C$33:$C$776,СВЦЭМ!$A$33:$A$776,$A37,СВЦЭМ!$B$33:$B$776,S$11)+'СЕТ СН'!$F$9+СВЦЭМ!$D$10+'СЕТ СН'!$F$5-'СЕТ СН'!$F$17</f>
        <v>2534.34541949</v>
      </c>
      <c r="T37" s="36">
        <f>SUMIFS(СВЦЭМ!$C$33:$C$776,СВЦЭМ!$A$33:$A$776,$A37,СВЦЭМ!$B$33:$B$776,T$11)+'СЕТ СН'!$F$9+СВЦЭМ!$D$10+'СЕТ СН'!$F$5-'СЕТ СН'!$F$17</f>
        <v>2518.5822268299999</v>
      </c>
      <c r="U37" s="36">
        <f>SUMIFS(СВЦЭМ!$C$33:$C$776,СВЦЭМ!$A$33:$A$776,$A37,СВЦЭМ!$B$33:$B$776,U$11)+'СЕТ СН'!$F$9+СВЦЭМ!$D$10+'СЕТ СН'!$F$5-'СЕТ СН'!$F$17</f>
        <v>2521.7505380900002</v>
      </c>
      <c r="V37" s="36">
        <f>SUMIFS(СВЦЭМ!$C$33:$C$776,СВЦЭМ!$A$33:$A$776,$A37,СВЦЭМ!$B$33:$B$776,V$11)+'СЕТ СН'!$F$9+СВЦЭМ!$D$10+'СЕТ СН'!$F$5-'СЕТ СН'!$F$17</f>
        <v>2530.2729584600002</v>
      </c>
      <c r="W37" s="36">
        <f>SUMIFS(СВЦЭМ!$C$33:$C$776,СВЦЭМ!$A$33:$A$776,$A37,СВЦЭМ!$B$33:$B$776,W$11)+'СЕТ СН'!$F$9+СВЦЭМ!$D$10+'СЕТ СН'!$F$5-'СЕТ СН'!$F$17</f>
        <v>2520.7170085600001</v>
      </c>
      <c r="X37" s="36">
        <f>SUMIFS(СВЦЭМ!$C$33:$C$776,СВЦЭМ!$A$33:$A$776,$A37,СВЦЭМ!$B$33:$B$776,X$11)+'СЕТ СН'!$F$9+СВЦЭМ!$D$10+'СЕТ СН'!$F$5-'СЕТ СН'!$F$17</f>
        <v>2539.2736977100003</v>
      </c>
      <c r="Y37" s="36">
        <f>SUMIFS(СВЦЭМ!$C$33:$C$776,СВЦЭМ!$A$33:$A$776,$A37,СВЦЭМ!$B$33:$B$776,Y$11)+'СЕТ СН'!$F$9+СВЦЭМ!$D$10+'СЕТ СН'!$F$5-'СЕТ СН'!$F$17</f>
        <v>2546.29990533</v>
      </c>
    </row>
    <row r="38" spans="1:25" ht="15.75" x14ac:dyDescent="0.2">
      <c r="A38" s="35">
        <f t="shared" si="0"/>
        <v>44254</v>
      </c>
      <c r="B38" s="36">
        <f>SUMIFS(СВЦЭМ!$C$33:$C$776,СВЦЭМ!$A$33:$A$776,$A38,СВЦЭМ!$B$33:$B$776,B$11)+'СЕТ СН'!$F$9+СВЦЭМ!$D$10+'СЕТ СН'!$F$5-'СЕТ СН'!$F$17</f>
        <v>2551.55014656</v>
      </c>
      <c r="C38" s="36">
        <f>SUMIFS(СВЦЭМ!$C$33:$C$776,СВЦЭМ!$A$33:$A$776,$A38,СВЦЭМ!$B$33:$B$776,C$11)+'СЕТ СН'!$F$9+СВЦЭМ!$D$10+'СЕТ СН'!$F$5-'СЕТ СН'!$F$17</f>
        <v>2559.6060678600002</v>
      </c>
      <c r="D38" s="36">
        <f>SUMIFS(СВЦЭМ!$C$33:$C$776,СВЦЭМ!$A$33:$A$776,$A38,СВЦЭМ!$B$33:$B$776,D$11)+'СЕТ СН'!$F$9+СВЦЭМ!$D$10+'СЕТ СН'!$F$5-'СЕТ СН'!$F$17</f>
        <v>2591.8858350099999</v>
      </c>
      <c r="E38" s="36">
        <f>SUMIFS(СВЦЭМ!$C$33:$C$776,СВЦЭМ!$A$33:$A$776,$A38,СВЦЭМ!$B$33:$B$776,E$11)+'СЕТ СН'!$F$9+СВЦЭМ!$D$10+'СЕТ СН'!$F$5-'СЕТ СН'!$F$17</f>
        <v>2594.0939668600004</v>
      </c>
      <c r="F38" s="36">
        <f>SUMIFS(СВЦЭМ!$C$33:$C$776,СВЦЭМ!$A$33:$A$776,$A38,СВЦЭМ!$B$33:$B$776,F$11)+'СЕТ СН'!$F$9+СВЦЭМ!$D$10+'СЕТ СН'!$F$5-'СЕТ СН'!$F$17</f>
        <v>2609.65387809</v>
      </c>
      <c r="G38" s="36">
        <f>SUMIFS(СВЦЭМ!$C$33:$C$776,СВЦЭМ!$A$33:$A$776,$A38,СВЦЭМ!$B$33:$B$776,G$11)+'СЕТ СН'!$F$9+СВЦЭМ!$D$10+'СЕТ СН'!$F$5-'СЕТ СН'!$F$17</f>
        <v>2610.0701211200003</v>
      </c>
      <c r="H38" s="36">
        <f>SUMIFS(СВЦЭМ!$C$33:$C$776,СВЦЭМ!$A$33:$A$776,$A38,СВЦЭМ!$B$33:$B$776,H$11)+'СЕТ СН'!$F$9+СВЦЭМ!$D$10+'СЕТ СН'!$F$5-'СЕТ СН'!$F$17</f>
        <v>2600.2192985800002</v>
      </c>
      <c r="I38" s="36">
        <f>SUMIFS(СВЦЭМ!$C$33:$C$776,СВЦЭМ!$A$33:$A$776,$A38,СВЦЭМ!$B$33:$B$776,I$11)+'СЕТ СН'!$F$9+СВЦЭМ!$D$10+'СЕТ СН'!$F$5-'СЕТ СН'!$F$17</f>
        <v>2602.0010775000001</v>
      </c>
      <c r="J38" s="36">
        <f>SUMIFS(СВЦЭМ!$C$33:$C$776,СВЦЭМ!$A$33:$A$776,$A38,СВЦЭМ!$B$33:$B$776,J$11)+'СЕТ СН'!$F$9+СВЦЭМ!$D$10+'СЕТ СН'!$F$5-'СЕТ СН'!$F$17</f>
        <v>2584.7348317699998</v>
      </c>
      <c r="K38" s="36">
        <f>SUMIFS(СВЦЭМ!$C$33:$C$776,СВЦЭМ!$A$33:$A$776,$A38,СВЦЭМ!$B$33:$B$776,K$11)+'СЕТ СН'!$F$9+СВЦЭМ!$D$10+'СЕТ СН'!$F$5-'СЕТ СН'!$F$17</f>
        <v>2536.2491419900002</v>
      </c>
      <c r="L38" s="36">
        <f>SUMIFS(СВЦЭМ!$C$33:$C$776,СВЦЭМ!$A$33:$A$776,$A38,СВЦЭМ!$B$33:$B$776,L$11)+'СЕТ СН'!$F$9+СВЦЭМ!$D$10+'СЕТ СН'!$F$5-'СЕТ СН'!$F$17</f>
        <v>2534.4692766899998</v>
      </c>
      <c r="M38" s="36">
        <f>SUMIFS(СВЦЭМ!$C$33:$C$776,СВЦЭМ!$A$33:$A$776,$A38,СВЦЭМ!$B$33:$B$776,M$11)+'СЕТ СН'!$F$9+СВЦЭМ!$D$10+'СЕТ СН'!$F$5-'СЕТ СН'!$F$17</f>
        <v>2531.4202468399999</v>
      </c>
      <c r="N38" s="36">
        <f>SUMIFS(СВЦЭМ!$C$33:$C$776,СВЦЭМ!$A$33:$A$776,$A38,СВЦЭМ!$B$33:$B$776,N$11)+'СЕТ СН'!$F$9+СВЦЭМ!$D$10+'СЕТ СН'!$F$5-'СЕТ СН'!$F$17</f>
        <v>2537.5090118500002</v>
      </c>
      <c r="O38" s="36">
        <f>SUMIFS(СВЦЭМ!$C$33:$C$776,СВЦЭМ!$A$33:$A$776,$A38,СВЦЭМ!$B$33:$B$776,O$11)+'СЕТ СН'!$F$9+СВЦЭМ!$D$10+'СЕТ СН'!$F$5-'СЕТ СН'!$F$17</f>
        <v>2551.8909624100002</v>
      </c>
      <c r="P38" s="36">
        <f>SUMIFS(СВЦЭМ!$C$33:$C$776,СВЦЭМ!$A$33:$A$776,$A38,СВЦЭМ!$B$33:$B$776,P$11)+'СЕТ СН'!$F$9+СВЦЭМ!$D$10+'СЕТ СН'!$F$5-'СЕТ СН'!$F$17</f>
        <v>2539.1000756600001</v>
      </c>
      <c r="Q38" s="36">
        <f>SUMIFS(СВЦЭМ!$C$33:$C$776,СВЦЭМ!$A$33:$A$776,$A38,СВЦЭМ!$B$33:$B$776,Q$11)+'СЕТ СН'!$F$9+СВЦЭМ!$D$10+'СЕТ СН'!$F$5-'СЕТ СН'!$F$17</f>
        <v>2552.1302316000001</v>
      </c>
      <c r="R38" s="36">
        <f>SUMIFS(СВЦЭМ!$C$33:$C$776,СВЦЭМ!$A$33:$A$776,$A38,СВЦЭМ!$B$33:$B$776,R$11)+'СЕТ СН'!$F$9+СВЦЭМ!$D$10+'СЕТ СН'!$F$5-'СЕТ СН'!$F$17</f>
        <v>2574.5649161700003</v>
      </c>
      <c r="S38" s="36">
        <f>SUMIFS(СВЦЭМ!$C$33:$C$776,СВЦЭМ!$A$33:$A$776,$A38,СВЦЭМ!$B$33:$B$776,S$11)+'СЕТ СН'!$F$9+СВЦЭМ!$D$10+'СЕТ СН'!$F$5-'СЕТ СН'!$F$17</f>
        <v>2550.7455462900002</v>
      </c>
      <c r="T38" s="36">
        <f>SUMIFS(СВЦЭМ!$C$33:$C$776,СВЦЭМ!$A$33:$A$776,$A38,СВЦЭМ!$B$33:$B$776,T$11)+'СЕТ СН'!$F$9+СВЦЭМ!$D$10+'СЕТ СН'!$F$5-'СЕТ СН'!$F$17</f>
        <v>2551.7653280100003</v>
      </c>
      <c r="U38" s="36">
        <f>SUMIFS(СВЦЭМ!$C$33:$C$776,СВЦЭМ!$A$33:$A$776,$A38,СВЦЭМ!$B$33:$B$776,U$11)+'СЕТ СН'!$F$9+СВЦЭМ!$D$10+'СЕТ СН'!$F$5-'СЕТ СН'!$F$17</f>
        <v>2532.5315438100001</v>
      </c>
      <c r="V38" s="36">
        <f>SUMIFS(СВЦЭМ!$C$33:$C$776,СВЦЭМ!$A$33:$A$776,$A38,СВЦЭМ!$B$33:$B$776,V$11)+'СЕТ СН'!$F$9+СВЦЭМ!$D$10+'СЕТ СН'!$F$5-'СЕТ СН'!$F$17</f>
        <v>2546.21847557</v>
      </c>
      <c r="W38" s="36">
        <f>SUMIFS(СВЦЭМ!$C$33:$C$776,СВЦЭМ!$A$33:$A$776,$A38,СВЦЭМ!$B$33:$B$776,W$11)+'СЕТ СН'!$F$9+СВЦЭМ!$D$10+'СЕТ СН'!$F$5-'СЕТ СН'!$F$17</f>
        <v>2567.14148561</v>
      </c>
      <c r="X38" s="36">
        <f>SUMIFS(СВЦЭМ!$C$33:$C$776,СВЦЭМ!$A$33:$A$776,$A38,СВЦЭМ!$B$33:$B$776,X$11)+'СЕТ СН'!$F$9+СВЦЭМ!$D$10+'СЕТ СН'!$F$5-'СЕТ СН'!$F$17</f>
        <v>2587.5809424300001</v>
      </c>
      <c r="Y38" s="36">
        <f>SUMIFS(СВЦЭМ!$C$33:$C$776,СВЦЭМ!$A$33:$A$776,$A38,СВЦЭМ!$B$33:$B$776,Y$11)+'СЕТ СН'!$F$9+СВЦЭМ!$D$10+'СЕТ СН'!$F$5-'СЕТ СН'!$F$17</f>
        <v>2622.2972892300004</v>
      </c>
    </row>
    <row r="39" spans="1:25" ht="15.75" x14ac:dyDescent="0.2">
      <c r="A39" s="35">
        <f t="shared" si="0"/>
        <v>44255</v>
      </c>
      <c r="B39" s="36">
        <f>SUMIFS(СВЦЭМ!$C$33:$C$776,СВЦЭМ!$A$33:$A$776,$A39,СВЦЭМ!$B$33:$B$776,B$11)+'СЕТ СН'!$F$9+СВЦЭМ!$D$10+'СЕТ СН'!$F$5-'СЕТ СН'!$F$17</f>
        <v>2548.9610018000003</v>
      </c>
      <c r="C39" s="36">
        <f>SUMIFS(СВЦЭМ!$C$33:$C$776,СВЦЭМ!$A$33:$A$776,$A39,СВЦЭМ!$B$33:$B$776,C$11)+'СЕТ СН'!$F$9+СВЦЭМ!$D$10+'СЕТ СН'!$F$5-'СЕТ СН'!$F$17</f>
        <v>2558.2947168300002</v>
      </c>
      <c r="D39" s="36">
        <f>SUMIFS(СВЦЭМ!$C$33:$C$776,СВЦЭМ!$A$33:$A$776,$A39,СВЦЭМ!$B$33:$B$776,D$11)+'СЕТ СН'!$F$9+СВЦЭМ!$D$10+'СЕТ СН'!$F$5-'СЕТ СН'!$F$17</f>
        <v>2589.6525396500001</v>
      </c>
      <c r="E39" s="36">
        <f>SUMIFS(СВЦЭМ!$C$33:$C$776,СВЦЭМ!$A$33:$A$776,$A39,СВЦЭМ!$B$33:$B$776,E$11)+'СЕТ СН'!$F$9+СВЦЭМ!$D$10+'СЕТ СН'!$F$5-'СЕТ СН'!$F$17</f>
        <v>2598.91413431</v>
      </c>
      <c r="F39" s="36">
        <f>SUMIFS(СВЦЭМ!$C$33:$C$776,СВЦЭМ!$A$33:$A$776,$A39,СВЦЭМ!$B$33:$B$776,F$11)+'СЕТ СН'!$F$9+СВЦЭМ!$D$10+'СЕТ СН'!$F$5-'СЕТ СН'!$F$17</f>
        <v>2620.7366489599999</v>
      </c>
      <c r="G39" s="36">
        <f>SUMIFS(СВЦЭМ!$C$33:$C$776,СВЦЭМ!$A$33:$A$776,$A39,СВЦЭМ!$B$33:$B$776,G$11)+'СЕТ СН'!$F$9+СВЦЭМ!$D$10+'СЕТ СН'!$F$5-'СЕТ СН'!$F$17</f>
        <v>2638.56170294</v>
      </c>
      <c r="H39" s="36">
        <f>SUMIFS(СВЦЭМ!$C$33:$C$776,СВЦЭМ!$A$33:$A$776,$A39,СВЦЭМ!$B$33:$B$776,H$11)+'СЕТ СН'!$F$9+СВЦЭМ!$D$10+'СЕТ СН'!$F$5-'СЕТ СН'!$F$17</f>
        <v>2634.2593660700004</v>
      </c>
      <c r="I39" s="36">
        <f>SUMIFS(СВЦЭМ!$C$33:$C$776,СВЦЭМ!$A$33:$A$776,$A39,СВЦЭМ!$B$33:$B$776,I$11)+'СЕТ СН'!$F$9+СВЦЭМ!$D$10+'СЕТ СН'!$F$5-'СЕТ СН'!$F$17</f>
        <v>2582.9353893400003</v>
      </c>
      <c r="J39" s="36">
        <f>SUMIFS(СВЦЭМ!$C$33:$C$776,СВЦЭМ!$A$33:$A$776,$A39,СВЦЭМ!$B$33:$B$776,J$11)+'СЕТ СН'!$F$9+СВЦЭМ!$D$10+'СЕТ СН'!$F$5-'СЕТ СН'!$F$17</f>
        <v>2526.4216267500001</v>
      </c>
      <c r="K39" s="36">
        <f>SUMIFS(СВЦЭМ!$C$33:$C$776,СВЦЭМ!$A$33:$A$776,$A39,СВЦЭМ!$B$33:$B$776,K$11)+'СЕТ СН'!$F$9+СВЦЭМ!$D$10+'СЕТ СН'!$F$5-'СЕТ СН'!$F$17</f>
        <v>2491.8536203600001</v>
      </c>
      <c r="L39" s="36">
        <f>SUMIFS(СВЦЭМ!$C$33:$C$776,СВЦЭМ!$A$33:$A$776,$A39,СВЦЭМ!$B$33:$B$776,L$11)+'СЕТ СН'!$F$9+СВЦЭМ!$D$10+'СЕТ СН'!$F$5-'СЕТ СН'!$F$17</f>
        <v>2492.77082767</v>
      </c>
      <c r="M39" s="36">
        <f>SUMIFS(СВЦЭМ!$C$33:$C$776,СВЦЭМ!$A$33:$A$776,$A39,СВЦЭМ!$B$33:$B$776,M$11)+'СЕТ СН'!$F$9+СВЦЭМ!$D$10+'СЕТ СН'!$F$5-'СЕТ СН'!$F$17</f>
        <v>2512.3702963699998</v>
      </c>
      <c r="N39" s="36">
        <f>SUMIFS(СВЦЭМ!$C$33:$C$776,СВЦЭМ!$A$33:$A$776,$A39,СВЦЭМ!$B$33:$B$776,N$11)+'СЕТ СН'!$F$9+СВЦЭМ!$D$10+'СЕТ СН'!$F$5-'СЕТ СН'!$F$17</f>
        <v>2543.5973746899999</v>
      </c>
      <c r="O39" s="36">
        <f>SUMIFS(СВЦЭМ!$C$33:$C$776,СВЦЭМ!$A$33:$A$776,$A39,СВЦЭМ!$B$33:$B$776,O$11)+'СЕТ СН'!$F$9+СВЦЭМ!$D$10+'СЕТ СН'!$F$5-'СЕТ СН'!$F$17</f>
        <v>2559.09538531</v>
      </c>
      <c r="P39" s="36">
        <f>SUMIFS(СВЦЭМ!$C$33:$C$776,СВЦЭМ!$A$33:$A$776,$A39,СВЦЭМ!$B$33:$B$776,P$11)+'СЕТ СН'!$F$9+СВЦЭМ!$D$10+'СЕТ СН'!$F$5-'СЕТ СН'!$F$17</f>
        <v>2544.7350636400001</v>
      </c>
      <c r="Q39" s="36">
        <f>SUMIFS(СВЦЭМ!$C$33:$C$776,СВЦЭМ!$A$33:$A$776,$A39,СВЦЭМ!$B$33:$B$776,Q$11)+'СЕТ СН'!$F$9+СВЦЭМ!$D$10+'СЕТ СН'!$F$5-'СЕТ СН'!$F$17</f>
        <v>2551.0929255199999</v>
      </c>
      <c r="R39" s="36">
        <f>SUMIFS(СВЦЭМ!$C$33:$C$776,СВЦЭМ!$A$33:$A$776,$A39,СВЦЭМ!$B$33:$B$776,R$11)+'СЕТ СН'!$F$9+СВЦЭМ!$D$10+'СЕТ СН'!$F$5-'СЕТ СН'!$F$17</f>
        <v>2566.63598757</v>
      </c>
      <c r="S39" s="36">
        <f>SUMIFS(СВЦЭМ!$C$33:$C$776,СВЦЭМ!$A$33:$A$776,$A39,СВЦЭМ!$B$33:$B$776,S$11)+'СЕТ СН'!$F$9+СВЦЭМ!$D$10+'СЕТ СН'!$F$5-'СЕТ СН'!$F$17</f>
        <v>2541.5953964099999</v>
      </c>
      <c r="T39" s="36">
        <f>SUMIFS(СВЦЭМ!$C$33:$C$776,СВЦЭМ!$A$33:$A$776,$A39,СВЦЭМ!$B$33:$B$776,T$11)+'СЕТ СН'!$F$9+СВЦЭМ!$D$10+'СЕТ СН'!$F$5-'СЕТ СН'!$F$17</f>
        <v>2530.1983457199999</v>
      </c>
      <c r="U39" s="36">
        <f>SUMIFS(СВЦЭМ!$C$33:$C$776,СВЦЭМ!$A$33:$A$776,$A39,СВЦЭМ!$B$33:$B$776,U$11)+'СЕТ СН'!$F$9+СВЦЭМ!$D$10+'СЕТ СН'!$F$5-'СЕТ СН'!$F$17</f>
        <v>2518.6185104400001</v>
      </c>
      <c r="V39" s="36">
        <f>SUMIFS(СВЦЭМ!$C$33:$C$776,СВЦЭМ!$A$33:$A$776,$A39,СВЦЭМ!$B$33:$B$776,V$11)+'СЕТ СН'!$F$9+СВЦЭМ!$D$10+'СЕТ СН'!$F$5-'СЕТ СН'!$F$17</f>
        <v>2564.4388335000003</v>
      </c>
      <c r="W39" s="36">
        <f>SUMIFS(СВЦЭМ!$C$33:$C$776,СВЦЭМ!$A$33:$A$776,$A39,СВЦЭМ!$B$33:$B$776,W$11)+'СЕТ СН'!$F$9+СВЦЭМ!$D$10+'СЕТ СН'!$F$5-'СЕТ СН'!$F$17</f>
        <v>2591.4941481400001</v>
      </c>
      <c r="X39" s="36">
        <f>SUMIFS(СВЦЭМ!$C$33:$C$776,СВЦЭМ!$A$33:$A$776,$A39,СВЦЭМ!$B$33:$B$776,X$11)+'СЕТ СН'!$F$9+СВЦЭМ!$D$10+'СЕТ СН'!$F$5-'СЕТ СН'!$F$17</f>
        <v>2613.0693591500003</v>
      </c>
      <c r="Y39" s="36">
        <f>SUMIFS(СВЦЭМ!$C$33:$C$776,СВЦЭМ!$A$33:$A$776,$A39,СВЦЭМ!$B$33:$B$776,Y$11)+'СЕТ СН'!$F$9+СВЦЭМ!$D$10+'СЕТ СН'!$F$5-'СЕТ СН'!$F$17</f>
        <v>2641.2186406000001</v>
      </c>
    </row>
    <row r="40" spans="1:25" ht="15.75" hidden="1" x14ac:dyDescent="0.2">
      <c r="A40" s="35">
        <f t="shared" si="0"/>
        <v>44256</v>
      </c>
      <c r="B40" s="36">
        <f>SUMIFS(СВЦЭМ!$C$33:$C$776,СВЦЭМ!$A$33:$A$776,$A40,СВЦЭМ!$B$33:$B$776,B$11)+'СЕТ СН'!$F$9+СВЦЭМ!$D$10+'СЕТ СН'!$F$5-'СЕТ СН'!$F$17</f>
        <v>1541.2094803800001</v>
      </c>
      <c r="C40" s="36">
        <f>SUMIFS(СВЦЭМ!$C$33:$C$776,СВЦЭМ!$A$33:$A$776,$A40,СВЦЭМ!$B$33:$B$776,C$11)+'СЕТ СН'!$F$9+СВЦЭМ!$D$10+'СЕТ СН'!$F$5-'СЕТ СН'!$F$17</f>
        <v>1541.2094803800001</v>
      </c>
      <c r="D40" s="36">
        <f>SUMIFS(СВЦЭМ!$C$33:$C$776,СВЦЭМ!$A$33:$A$776,$A40,СВЦЭМ!$B$33:$B$776,D$11)+'СЕТ СН'!$F$9+СВЦЭМ!$D$10+'СЕТ СН'!$F$5-'СЕТ СН'!$F$17</f>
        <v>1541.2094803800001</v>
      </c>
      <c r="E40" s="36">
        <f>SUMIFS(СВЦЭМ!$C$33:$C$776,СВЦЭМ!$A$33:$A$776,$A40,СВЦЭМ!$B$33:$B$776,E$11)+'СЕТ СН'!$F$9+СВЦЭМ!$D$10+'СЕТ СН'!$F$5-'СЕТ СН'!$F$17</f>
        <v>1541.2094803800001</v>
      </c>
      <c r="F40" s="36">
        <f>SUMIFS(СВЦЭМ!$C$33:$C$776,СВЦЭМ!$A$33:$A$776,$A40,СВЦЭМ!$B$33:$B$776,F$11)+'СЕТ СН'!$F$9+СВЦЭМ!$D$10+'СЕТ СН'!$F$5-'СЕТ СН'!$F$17</f>
        <v>1541.2094803800001</v>
      </c>
      <c r="G40" s="36">
        <f>SUMIFS(СВЦЭМ!$C$33:$C$776,СВЦЭМ!$A$33:$A$776,$A40,СВЦЭМ!$B$33:$B$776,G$11)+'СЕТ СН'!$F$9+СВЦЭМ!$D$10+'СЕТ СН'!$F$5-'СЕТ СН'!$F$17</f>
        <v>1541.2094803800001</v>
      </c>
      <c r="H40" s="36">
        <f>SUMIFS(СВЦЭМ!$C$33:$C$776,СВЦЭМ!$A$33:$A$776,$A40,СВЦЭМ!$B$33:$B$776,H$11)+'СЕТ СН'!$F$9+СВЦЭМ!$D$10+'СЕТ СН'!$F$5-'СЕТ СН'!$F$17</f>
        <v>1541.2094803800001</v>
      </c>
      <c r="I40" s="36">
        <f>SUMIFS(СВЦЭМ!$C$33:$C$776,СВЦЭМ!$A$33:$A$776,$A40,СВЦЭМ!$B$33:$B$776,I$11)+'СЕТ СН'!$F$9+СВЦЭМ!$D$10+'СЕТ СН'!$F$5-'СЕТ СН'!$F$17</f>
        <v>1541.2094803800001</v>
      </c>
      <c r="J40" s="36">
        <f>SUMIFS(СВЦЭМ!$C$33:$C$776,СВЦЭМ!$A$33:$A$776,$A40,СВЦЭМ!$B$33:$B$776,J$11)+'СЕТ СН'!$F$9+СВЦЭМ!$D$10+'СЕТ СН'!$F$5-'СЕТ СН'!$F$17</f>
        <v>1541.2094803800001</v>
      </c>
      <c r="K40" s="36">
        <f>SUMIFS(СВЦЭМ!$C$33:$C$776,СВЦЭМ!$A$33:$A$776,$A40,СВЦЭМ!$B$33:$B$776,K$11)+'СЕТ СН'!$F$9+СВЦЭМ!$D$10+'СЕТ СН'!$F$5-'СЕТ СН'!$F$17</f>
        <v>1541.2094803800001</v>
      </c>
      <c r="L40" s="36">
        <f>SUMIFS(СВЦЭМ!$C$33:$C$776,СВЦЭМ!$A$33:$A$776,$A40,СВЦЭМ!$B$33:$B$776,L$11)+'СЕТ СН'!$F$9+СВЦЭМ!$D$10+'СЕТ СН'!$F$5-'СЕТ СН'!$F$17</f>
        <v>1541.2094803800001</v>
      </c>
      <c r="M40" s="36">
        <f>SUMIFS(СВЦЭМ!$C$33:$C$776,СВЦЭМ!$A$33:$A$776,$A40,СВЦЭМ!$B$33:$B$776,M$11)+'СЕТ СН'!$F$9+СВЦЭМ!$D$10+'СЕТ СН'!$F$5-'СЕТ СН'!$F$17</f>
        <v>1541.2094803800001</v>
      </c>
      <c r="N40" s="36">
        <f>SUMIFS(СВЦЭМ!$C$33:$C$776,СВЦЭМ!$A$33:$A$776,$A40,СВЦЭМ!$B$33:$B$776,N$11)+'СЕТ СН'!$F$9+СВЦЭМ!$D$10+'СЕТ СН'!$F$5-'СЕТ СН'!$F$17</f>
        <v>1541.2094803800001</v>
      </c>
      <c r="O40" s="36">
        <f>SUMIFS(СВЦЭМ!$C$33:$C$776,СВЦЭМ!$A$33:$A$776,$A40,СВЦЭМ!$B$33:$B$776,O$11)+'СЕТ СН'!$F$9+СВЦЭМ!$D$10+'СЕТ СН'!$F$5-'СЕТ СН'!$F$17</f>
        <v>1541.2094803800001</v>
      </c>
      <c r="P40" s="36">
        <f>SUMIFS(СВЦЭМ!$C$33:$C$776,СВЦЭМ!$A$33:$A$776,$A40,СВЦЭМ!$B$33:$B$776,P$11)+'СЕТ СН'!$F$9+СВЦЭМ!$D$10+'СЕТ СН'!$F$5-'СЕТ СН'!$F$17</f>
        <v>1541.2094803800001</v>
      </c>
      <c r="Q40" s="36">
        <f>SUMIFS(СВЦЭМ!$C$33:$C$776,СВЦЭМ!$A$33:$A$776,$A40,СВЦЭМ!$B$33:$B$776,Q$11)+'СЕТ СН'!$F$9+СВЦЭМ!$D$10+'СЕТ СН'!$F$5-'СЕТ СН'!$F$17</f>
        <v>1541.2094803800001</v>
      </c>
      <c r="R40" s="36">
        <f>SUMIFS(СВЦЭМ!$C$33:$C$776,СВЦЭМ!$A$33:$A$776,$A40,СВЦЭМ!$B$33:$B$776,R$11)+'СЕТ СН'!$F$9+СВЦЭМ!$D$10+'СЕТ СН'!$F$5-'СЕТ СН'!$F$17</f>
        <v>1541.2094803800001</v>
      </c>
      <c r="S40" s="36">
        <f>SUMIFS(СВЦЭМ!$C$33:$C$776,СВЦЭМ!$A$33:$A$776,$A40,СВЦЭМ!$B$33:$B$776,S$11)+'СЕТ СН'!$F$9+СВЦЭМ!$D$10+'СЕТ СН'!$F$5-'СЕТ СН'!$F$17</f>
        <v>1541.2094803800001</v>
      </c>
      <c r="T40" s="36">
        <f>SUMIFS(СВЦЭМ!$C$33:$C$776,СВЦЭМ!$A$33:$A$776,$A40,СВЦЭМ!$B$33:$B$776,T$11)+'СЕТ СН'!$F$9+СВЦЭМ!$D$10+'СЕТ СН'!$F$5-'СЕТ СН'!$F$17</f>
        <v>1541.2094803800001</v>
      </c>
      <c r="U40" s="36">
        <f>SUMIFS(СВЦЭМ!$C$33:$C$776,СВЦЭМ!$A$33:$A$776,$A40,СВЦЭМ!$B$33:$B$776,U$11)+'СЕТ СН'!$F$9+СВЦЭМ!$D$10+'СЕТ СН'!$F$5-'СЕТ СН'!$F$17</f>
        <v>1541.2094803800001</v>
      </c>
      <c r="V40" s="36">
        <f>SUMIFS(СВЦЭМ!$C$33:$C$776,СВЦЭМ!$A$33:$A$776,$A40,СВЦЭМ!$B$33:$B$776,V$11)+'СЕТ СН'!$F$9+СВЦЭМ!$D$10+'СЕТ СН'!$F$5-'СЕТ СН'!$F$17</f>
        <v>1541.2094803800001</v>
      </c>
      <c r="W40" s="36">
        <f>SUMIFS(СВЦЭМ!$C$33:$C$776,СВЦЭМ!$A$33:$A$776,$A40,СВЦЭМ!$B$33:$B$776,W$11)+'СЕТ СН'!$F$9+СВЦЭМ!$D$10+'СЕТ СН'!$F$5-'СЕТ СН'!$F$17</f>
        <v>1541.2094803800001</v>
      </c>
      <c r="X40" s="36">
        <f>SUMIFS(СВЦЭМ!$C$33:$C$776,СВЦЭМ!$A$33:$A$776,$A40,СВЦЭМ!$B$33:$B$776,X$11)+'СЕТ СН'!$F$9+СВЦЭМ!$D$10+'СЕТ СН'!$F$5-'СЕТ СН'!$F$17</f>
        <v>1541.2094803800001</v>
      </c>
      <c r="Y40" s="36">
        <f>SUMIFS(СВЦЭМ!$C$33:$C$776,СВЦЭМ!$A$33:$A$776,$A40,СВЦЭМ!$B$33:$B$776,Y$11)+'СЕТ СН'!$F$9+СВЦЭМ!$D$10+'СЕТ СН'!$F$5-'СЕТ СН'!$F$17</f>
        <v>1541.2094803800001</v>
      </c>
    </row>
    <row r="41" spans="1:25" ht="15.75" hidden="1" x14ac:dyDescent="0.2">
      <c r="A41" s="35">
        <f t="shared" si="0"/>
        <v>44257</v>
      </c>
      <c r="B41" s="36">
        <f>SUMIFS(СВЦЭМ!$C$33:$C$776,СВЦЭМ!$A$33:$A$776,$A41,СВЦЭМ!$B$33:$B$776,B$11)+'СЕТ СН'!$F$9+СВЦЭМ!$D$10+'СЕТ СН'!$F$5-'СЕТ СН'!$F$17</f>
        <v>1541.2094803800001</v>
      </c>
      <c r="C41" s="36">
        <f>SUMIFS(СВЦЭМ!$C$33:$C$776,СВЦЭМ!$A$33:$A$776,$A41,СВЦЭМ!$B$33:$B$776,C$11)+'СЕТ СН'!$F$9+СВЦЭМ!$D$10+'СЕТ СН'!$F$5-'СЕТ СН'!$F$17</f>
        <v>1541.2094803800001</v>
      </c>
      <c r="D41" s="36">
        <f>SUMIFS(СВЦЭМ!$C$33:$C$776,СВЦЭМ!$A$33:$A$776,$A41,СВЦЭМ!$B$33:$B$776,D$11)+'СЕТ СН'!$F$9+СВЦЭМ!$D$10+'СЕТ СН'!$F$5-'СЕТ СН'!$F$17</f>
        <v>1541.2094803800001</v>
      </c>
      <c r="E41" s="36">
        <f>SUMIFS(СВЦЭМ!$C$33:$C$776,СВЦЭМ!$A$33:$A$776,$A41,СВЦЭМ!$B$33:$B$776,E$11)+'СЕТ СН'!$F$9+СВЦЭМ!$D$10+'СЕТ СН'!$F$5-'СЕТ СН'!$F$17</f>
        <v>1541.2094803800001</v>
      </c>
      <c r="F41" s="36">
        <f>SUMIFS(СВЦЭМ!$C$33:$C$776,СВЦЭМ!$A$33:$A$776,$A41,СВЦЭМ!$B$33:$B$776,F$11)+'СЕТ СН'!$F$9+СВЦЭМ!$D$10+'СЕТ СН'!$F$5-'СЕТ СН'!$F$17</f>
        <v>1541.2094803800001</v>
      </c>
      <c r="G41" s="36">
        <f>SUMIFS(СВЦЭМ!$C$33:$C$776,СВЦЭМ!$A$33:$A$776,$A41,СВЦЭМ!$B$33:$B$776,G$11)+'СЕТ СН'!$F$9+СВЦЭМ!$D$10+'СЕТ СН'!$F$5-'СЕТ СН'!$F$17</f>
        <v>1541.2094803800001</v>
      </c>
      <c r="H41" s="36">
        <f>SUMIFS(СВЦЭМ!$C$33:$C$776,СВЦЭМ!$A$33:$A$776,$A41,СВЦЭМ!$B$33:$B$776,H$11)+'СЕТ СН'!$F$9+СВЦЭМ!$D$10+'СЕТ СН'!$F$5-'СЕТ СН'!$F$17</f>
        <v>1541.2094803800001</v>
      </c>
      <c r="I41" s="36">
        <f>SUMIFS(СВЦЭМ!$C$33:$C$776,СВЦЭМ!$A$33:$A$776,$A41,СВЦЭМ!$B$33:$B$776,I$11)+'СЕТ СН'!$F$9+СВЦЭМ!$D$10+'СЕТ СН'!$F$5-'СЕТ СН'!$F$17</f>
        <v>1541.2094803800001</v>
      </c>
      <c r="J41" s="36">
        <f>SUMIFS(СВЦЭМ!$C$33:$C$776,СВЦЭМ!$A$33:$A$776,$A41,СВЦЭМ!$B$33:$B$776,J$11)+'СЕТ СН'!$F$9+СВЦЭМ!$D$10+'СЕТ СН'!$F$5-'СЕТ СН'!$F$17</f>
        <v>1541.2094803800001</v>
      </c>
      <c r="K41" s="36">
        <f>SUMIFS(СВЦЭМ!$C$33:$C$776,СВЦЭМ!$A$33:$A$776,$A41,СВЦЭМ!$B$33:$B$776,K$11)+'СЕТ СН'!$F$9+СВЦЭМ!$D$10+'СЕТ СН'!$F$5-'СЕТ СН'!$F$17</f>
        <v>1541.2094803800001</v>
      </c>
      <c r="L41" s="36">
        <f>SUMIFS(СВЦЭМ!$C$33:$C$776,СВЦЭМ!$A$33:$A$776,$A41,СВЦЭМ!$B$33:$B$776,L$11)+'СЕТ СН'!$F$9+СВЦЭМ!$D$10+'СЕТ СН'!$F$5-'СЕТ СН'!$F$17</f>
        <v>1541.2094803800001</v>
      </c>
      <c r="M41" s="36">
        <f>SUMIFS(СВЦЭМ!$C$33:$C$776,СВЦЭМ!$A$33:$A$776,$A41,СВЦЭМ!$B$33:$B$776,M$11)+'СЕТ СН'!$F$9+СВЦЭМ!$D$10+'СЕТ СН'!$F$5-'СЕТ СН'!$F$17</f>
        <v>1541.2094803800001</v>
      </c>
      <c r="N41" s="36">
        <f>SUMIFS(СВЦЭМ!$C$33:$C$776,СВЦЭМ!$A$33:$A$776,$A41,СВЦЭМ!$B$33:$B$776,N$11)+'СЕТ СН'!$F$9+СВЦЭМ!$D$10+'СЕТ СН'!$F$5-'СЕТ СН'!$F$17</f>
        <v>1541.2094803800001</v>
      </c>
      <c r="O41" s="36">
        <f>SUMIFS(СВЦЭМ!$C$33:$C$776,СВЦЭМ!$A$33:$A$776,$A41,СВЦЭМ!$B$33:$B$776,O$11)+'СЕТ СН'!$F$9+СВЦЭМ!$D$10+'СЕТ СН'!$F$5-'СЕТ СН'!$F$17</f>
        <v>1541.2094803800001</v>
      </c>
      <c r="P41" s="36">
        <f>SUMIFS(СВЦЭМ!$C$33:$C$776,СВЦЭМ!$A$33:$A$776,$A41,СВЦЭМ!$B$33:$B$776,P$11)+'СЕТ СН'!$F$9+СВЦЭМ!$D$10+'СЕТ СН'!$F$5-'СЕТ СН'!$F$17</f>
        <v>1541.2094803800001</v>
      </c>
      <c r="Q41" s="36">
        <f>SUMIFS(СВЦЭМ!$C$33:$C$776,СВЦЭМ!$A$33:$A$776,$A41,СВЦЭМ!$B$33:$B$776,Q$11)+'СЕТ СН'!$F$9+СВЦЭМ!$D$10+'СЕТ СН'!$F$5-'СЕТ СН'!$F$17</f>
        <v>1541.2094803800001</v>
      </c>
      <c r="R41" s="36">
        <f>SUMIFS(СВЦЭМ!$C$33:$C$776,СВЦЭМ!$A$33:$A$776,$A41,СВЦЭМ!$B$33:$B$776,R$11)+'СЕТ СН'!$F$9+СВЦЭМ!$D$10+'СЕТ СН'!$F$5-'СЕТ СН'!$F$17</f>
        <v>1541.2094803800001</v>
      </c>
      <c r="S41" s="36">
        <f>SUMIFS(СВЦЭМ!$C$33:$C$776,СВЦЭМ!$A$33:$A$776,$A41,СВЦЭМ!$B$33:$B$776,S$11)+'СЕТ СН'!$F$9+СВЦЭМ!$D$10+'СЕТ СН'!$F$5-'СЕТ СН'!$F$17</f>
        <v>1541.2094803800001</v>
      </c>
      <c r="T41" s="36">
        <f>SUMIFS(СВЦЭМ!$C$33:$C$776,СВЦЭМ!$A$33:$A$776,$A41,СВЦЭМ!$B$33:$B$776,T$11)+'СЕТ СН'!$F$9+СВЦЭМ!$D$10+'СЕТ СН'!$F$5-'СЕТ СН'!$F$17</f>
        <v>1541.2094803800001</v>
      </c>
      <c r="U41" s="36">
        <f>SUMIFS(СВЦЭМ!$C$33:$C$776,СВЦЭМ!$A$33:$A$776,$A41,СВЦЭМ!$B$33:$B$776,U$11)+'СЕТ СН'!$F$9+СВЦЭМ!$D$10+'СЕТ СН'!$F$5-'СЕТ СН'!$F$17</f>
        <v>1541.2094803800001</v>
      </c>
      <c r="V41" s="36">
        <f>SUMIFS(СВЦЭМ!$C$33:$C$776,СВЦЭМ!$A$33:$A$776,$A41,СВЦЭМ!$B$33:$B$776,V$11)+'СЕТ СН'!$F$9+СВЦЭМ!$D$10+'СЕТ СН'!$F$5-'СЕТ СН'!$F$17</f>
        <v>1541.2094803800001</v>
      </c>
      <c r="W41" s="36">
        <f>SUMIFS(СВЦЭМ!$C$33:$C$776,СВЦЭМ!$A$33:$A$776,$A41,СВЦЭМ!$B$33:$B$776,W$11)+'СЕТ СН'!$F$9+СВЦЭМ!$D$10+'СЕТ СН'!$F$5-'СЕТ СН'!$F$17</f>
        <v>1541.2094803800001</v>
      </c>
      <c r="X41" s="36">
        <f>SUMIFS(СВЦЭМ!$C$33:$C$776,СВЦЭМ!$A$33:$A$776,$A41,СВЦЭМ!$B$33:$B$776,X$11)+'СЕТ СН'!$F$9+СВЦЭМ!$D$10+'СЕТ СН'!$F$5-'СЕТ СН'!$F$17</f>
        <v>1541.2094803800001</v>
      </c>
      <c r="Y41" s="36">
        <f>SUMIFS(СВЦЭМ!$C$33:$C$776,СВЦЭМ!$A$33:$A$776,$A41,СВЦЭМ!$B$33:$B$776,Y$11)+'СЕТ СН'!$F$9+СВЦЭМ!$D$10+'СЕТ СН'!$F$5-'СЕТ СН'!$F$17</f>
        <v>1541.2094803800001</v>
      </c>
    </row>
    <row r="42" spans="1:25" ht="15.75" hidden="1" x14ac:dyDescent="0.2">
      <c r="A42" s="35">
        <f t="shared" si="0"/>
        <v>44258</v>
      </c>
      <c r="B42" s="36">
        <f>SUMIFS(СВЦЭМ!$C$33:$C$776,СВЦЭМ!$A$33:$A$776,$A42,СВЦЭМ!$B$33:$B$776,B$11)+'СЕТ СН'!$F$9+СВЦЭМ!$D$10+'СЕТ СН'!$F$5-'СЕТ СН'!$F$17</f>
        <v>1541.2094803800001</v>
      </c>
      <c r="C42" s="36">
        <f>SUMIFS(СВЦЭМ!$C$33:$C$776,СВЦЭМ!$A$33:$A$776,$A42,СВЦЭМ!$B$33:$B$776,C$11)+'СЕТ СН'!$F$9+СВЦЭМ!$D$10+'СЕТ СН'!$F$5-'СЕТ СН'!$F$17</f>
        <v>1541.2094803800001</v>
      </c>
      <c r="D42" s="36">
        <f>SUMIFS(СВЦЭМ!$C$33:$C$776,СВЦЭМ!$A$33:$A$776,$A42,СВЦЭМ!$B$33:$B$776,D$11)+'СЕТ СН'!$F$9+СВЦЭМ!$D$10+'СЕТ СН'!$F$5-'СЕТ СН'!$F$17</f>
        <v>1541.2094803800001</v>
      </c>
      <c r="E42" s="36">
        <f>SUMIFS(СВЦЭМ!$C$33:$C$776,СВЦЭМ!$A$33:$A$776,$A42,СВЦЭМ!$B$33:$B$776,E$11)+'СЕТ СН'!$F$9+СВЦЭМ!$D$10+'СЕТ СН'!$F$5-'СЕТ СН'!$F$17</f>
        <v>1541.2094803800001</v>
      </c>
      <c r="F42" s="36">
        <f>SUMIFS(СВЦЭМ!$C$33:$C$776,СВЦЭМ!$A$33:$A$776,$A42,СВЦЭМ!$B$33:$B$776,F$11)+'СЕТ СН'!$F$9+СВЦЭМ!$D$10+'СЕТ СН'!$F$5-'СЕТ СН'!$F$17</f>
        <v>1541.2094803800001</v>
      </c>
      <c r="G42" s="36">
        <f>SUMIFS(СВЦЭМ!$C$33:$C$776,СВЦЭМ!$A$33:$A$776,$A42,СВЦЭМ!$B$33:$B$776,G$11)+'СЕТ СН'!$F$9+СВЦЭМ!$D$10+'СЕТ СН'!$F$5-'СЕТ СН'!$F$17</f>
        <v>1541.2094803800001</v>
      </c>
      <c r="H42" s="36">
        <f>SUMIFS(СВЦЭМ!$C$33:$C$776,СВЦЭМ!$A$33:$A$776,$A42,СВЦЭМ!$B$33:$B$776,H$11)+'СЕТ СН'!$F$9+СВЦЭМ!$D$10+'СЕТ СН'!$F$5-'СЕТ СН'!$F$17</f>
        <v>1541.2094803800001</v>
      </c>
      <c r="I42" s="36">
        <f>SUMIFS(СВЦЭМ!$C$33:$C$776,СВЦЭМ!$A$33:$A$776,$A42,СВЦЭМ!$B$33:$B$776,I$11)+'СЕТ СН'!$F$9+СВЦЭМ!$D$10+'СЕТ СН'!$F$5-'СЕТ СН'!$F$17</f>
        <v>1541.2094803800001</v>
      </c>
      <c r="J42" s="36">
        <f>SUMIFS(СВЦЭМ!$C$33:$C$776,СВЦЭМ!$A$33:$A$776,$A42,СВЦЭМ!$B$33:$B$776,J$11)+'СЕТ СН'!$F$9+СВЦЭМ!$D$10+'СЕТ СН'!$F$5-'СЕТ СН'!$F$17</f>
        <v>1541.2094803800001</v>
      </c>
      <c r="K42" s="36">
        <f>SUMIFS(СВЦЭМ!$C$33:$C$776,СВЦЭМ!$A$33:$A$776,$A42,СВЦЭМ!$B$33:$B$776,K$11)+'СЕТ СН'!$F$9+СВЦЭМ!$D$10+'СЕТ СН'!$F$5-'СЕТ СН'!$F$17</f>
        <v>1541.2094803800001</v>
      </c>
      <c r="L42" s="36">
        <f>SUMIFS(СВЦЭМ!$C$33:$C$776,СВЦЭМ!$A$33:$A$776,$A42,СВЦЭМ!$B$33:$B$776,L$11)+'СЕТ СН'!$F$9+СВЦЭМ!$D$10+'СЕТ СН'!$F$5-'СЕТ СН'!$F$17</f>
        <v>1541.2094803800001</v>
      </c>
      <c r="M42" s="36">
        <f>SUMIFS(СВЦЭМ!$C$33:$C$776,СВЦЭМ!$A$33:$A$776,$A42,СВЦЭМ!$B$33:$B$776,M$11)+'СЕТ СН'!$F$9+СВЦЭМ!$D$10+'СЕТ СН'!$F$5-'СЕТ СН'!$F$17</f>
        <v>1541.2094803800001</v>
      </c>
      <c r="N42" s="36">
        <f>SUMIFS(СВЦЭМ!$C$33:$C$776,СВЦЭМ!$A$33:$A$776,$A42,СВЦЭМ!$B$33:$B$776,N$11)+'СЕТ СН'!$F$9+СВЦЭМ!$D$10+'СЕТ СН'!$F$5-'СЕТ СН'!$F$17</f>
        <v>1541.2094803800001</v>
      </c>
      <c r="O42" s="36">
        <f>SUMIFS(СВЦЭМ!$C$33:$C$776,СВЦЭМ!$A$33:$A$776,$A42,СВЦЭМ!$B$33:$B$776,O$11)+'СЕТ СН'!$F$9+СВЦЭМ!$D$10+'СЕТ СН'!$F$5-'СЕТ СН'!$F$17</f>
        <v>1541.2094803800001</v>
      </c>
      <c r="P42" s="36">
        <f>SUMIFS(СВЦЭМ!$C$33:$C$776,СВЦЭМ!$A$33:$A$776,$A42,СВЦЭМ!$B$33:$B$776,P$11)+'СЕТ СН'!$F$9+СВЦЭМ!$D$10+'СЕТ СН'!$F$5-'СЕТ СН'!$F$17</f>
        <v>1541.2094803800001</v>
      </c>
      <c r="Q42" s="36">
        <f>SUMIFS(СВЦЭМ!$C$33:$C$776,СВЦЭМ!$A$33:$A$776,$A42,СВЦЭМ!$B$33:$B$776,Q$11)+'СЕТ СН'!$F$9+СВЦЭМ!$D$10+'СЕТ СН'!$F$5-'СЕТ СН'!$F$17</f>
        <v>1541.2094803800001</v>
      </c>
      <c r="R42" s="36">
        <f>SUMIFS(СВЦЭМ!$C$33:$C$776,СВЦЭМ!$A$33:$A$776,$A42,СВЦЭМ!$B$33:$B$776,R$11)+'СЕТ СН'!$F$9+СВЦЭМ!$D$10+'СЕТ СН'!$F$5-'СЕТ СН'!$F$17</f>
        <v>1541.2094803800001</v>
      </c>
      <c r="S42" s="36">
        <f>SUMIFS(СВЦЭМ!$C$33:$C$776,СВЦЭМ!$A$33:$A$776,$A42,СВЦЭМ!$B$33:$B$776,S$11)+'СЕТ СН'!$F$9+СВЦЭМ!$D$10+'СЕТ СН'!$F$5-'СЕТ СН'!$F$17</f>
        <v>1541.2094803800001</v>
      </c>
      <c r="T42" s="36">
        <f>SUMIFS(СВЦЭМ!$C$33:$C$776,СВЦЭМ!$A$33:$A$776,$A42,СВЦЭМ!$B$33:$B$776,T$11)+'СЕТ СН'!$F$9+СВЦЭМ!$D$10+'СЕТ СН'!$F$5-'СЕТ СН'!$F$17</f>
        <v>1541.2094803800001</v>
      </c>
      <c r="U42" s="36">
        <f>SUMIFS(СВЦЭМ!$C$33:$C$776,СВЦЭМ!$A$33:$A$776,$A42,СВЦЭМ!$B$33:$B$776,U$11)+'СЕТ СН'!$F$9+СВЦЭМ!$D$10+'СЕТ СН'!$F$5-'СЕТ СН'!$F$17</f>
        <v>1541.2094803800001</v>
      </c>
      <c r="V42" s="36">
        <f>SUMIFS(СВЦЭМ!$C$33:$C$776,СВЦЭМ!$A$33:$A$776,$A42,СВЦЭМ!$B$33:$B$776,V$11)+'СЕТ СН'!$F$9+СВЦЭМ!$D$10+'СЕТ СН'!$F$5-'СЕТ СН'!$F$17</f>
        <v>1541.2094803800001</v>
      </c>
      <c r="W42" s="36">
        <f>SUMIFS(СВЦЭМ!$C$33:$C$776,СВЦЭМ!$A$33:$A$776,$A42,СВЦЭМ!$B$33:$B$776,W$11)+'СЕТ СН'!$F$9+СВЦЭМ!$D$10+'СЕТ СН'!$F$5-'СЕТ СН'!$F$17</f>
        <v>1541.2094803800001</v>
      </c>
      <c r="X42" s="36">
        <f>SUMIFS(СВЦЭМ!$C$33:$C$776,СВЦЭМ!$A$33:$A$776,$A42,СВЦЭМ!$B$33:$B$776,X$11)+'СЕТ СН'!$F$9+СВЦЭМ!$D$10+'СЕТ СН'!$F$5-'СЕТ СН'!$F$17</f>
        <v>1541.2094803800001</v>
      </c>
      <c r="Y42" s="36">
        <f>SUMIFS(СВЦЭМ!$C$33:$C$776,СВЦЭМ!$A$33:$A$776,$A42,СВЦЭМ!$B$33:$B$776,Y$11)+'СЕТ СН'!$F$9+СВЦЭМ!$D$10+'СЕТ СН'!$F$5-'СЕТ СН'!$F$17</f>
        <v>1541.2094803800001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01.02.2021</v>
      </c>
      <c r="B48" s="36">
        <f>SUMIFS(СВЦЭМ!$C$33:$C$776,СВЦЭМ!$A$33:$A$776,$A48,СВЦЭМ!$B$33:$B$776,B$47)+'СЕТ СН'!$G$9+СВЦЭМ!$D$10+'СЕТ СН'!$G$5-'СЕТ СН'!$G$17</f>
        <v>3205.0661521800002</v>
      </c>
      <c r="C48" s="36">
        <f>SUMIFS(СВЦЭМ!$C$33:$C$776,СВЦЭМ!$A$33:$A$776,$A48,СВЦЭМ!$B$33:$B$776,C$47)+'СЕТ СН'!$G$9+СВЦЭМ!$D$10+'СЕТ СН'!$G$5-'СЕТ СН'!$G$17</f>
        <v>3252.27018103</v>
      </c>
      <c r="D48" s="36">
        <f>SUMIFS(СВЦЭМ!$C$33:$C$776,СВЦЭМ!$A$33:$A$776,$A48,СВЦЭМ!$B$33:$B$776,D$47)+'СЕТ СН'!$G$9+СВЦЭМ!$D$10+'СЕТ СН'!$G$5-'СЕТ СН'!$G$17</f>
        <v>3263.6842715000002</v>
      </c>
      <c r="E48" s="36">
        <f>SUMIFS(СВЦЭМ!$C$33:$C$776,СВЦЭМ!$A$33:$A$776,$A48,СВЦЭМ!$B$33:$B$776,E$47)+'СЕТ СН'!$G$9+СВЦЭМ!$D$10+'СЕТ СН'!$G$5-'СЕТ СН'!$G$17</f>
        <v>3276.6016483800004</v>
      </c>
      <c r="F48" s="36">
        <f>SUMIFS(СВЦЭМ!$C$33:$C$776,СВЦЭМ!$A$33:$A$776,$A48,СВЦЭМ!$B$33:$B$776,F$47)+'СЕТ СН'!$G$9+СВЦЭМ!$D$10+'СЕТ СН'!$G$5-'СЕТ СН'!$G$17</f>
        <v>3295.1056416299998</v>
      </c>
      <c r="G48" s="36">
        <f>SUMIFS(СВЦЭМ!$C$33:$C$776,СВЦЭМ!$A$33:$A$776,$A48,СВЦЭМ!$B$33:$B$776,G$47)+'СЕТ СН'!$G$9+СВЦЭМ!$D$10+'СЕТ СН'!$G$5-'СЕТ СН'!$G$17</f>
        <v>3281.5919622299998</v>
      </c>
      <c r="H48" s="36">
        <f>SUMIFS(СВЦЭМ!$C$33:$C$776,СВЦЭМ!$A$33:$A$776,$A48,СВЦЭМ!$B$33:$B$776,H$47)+'СЕТ СН'!$G$9+СВЦЭМ!$D$10+'СЕТ СН'!$G$5-'СЕТ СН'!$G$17</f>
        <v>3260.2664748500001</v>
      </c>
      <c r="I48" s="36">
        <f>SUMIFS(СВЦЭМ!$C$33:$C$776,СВЦЭМ!$A$33:$A$776,$A48,СВЦЭМ!$B$33:$B$776,I$47)+'СЕТ СН'!$G$9+СВЦЭМ!$D$10+'СЕТ СН'!$G$5-'СЕТ СН'!$G$17</f>
        <v>3237.2598792500003</v>
      </c>
      <c r="J48" s="36">
        <f>SUMIFS(СВЦЭМ!$C$33:$C$776,СВЦЭМ!$A$33:$A$776,$A48,СВЦЭМ!$B$33:$B$776,J$47)+'СЕТ СН'!$G$9+СВЦЭМ!$D$10+'СЕТ СН'!$G$5-'СЕТ СН'!$G$17</f>
        <v>3212.0851396899998</v>
      </c>
      <c r="K48" s="36">
        <f>SUMIFS(СВЦЭМ!$C$33:$C$776,СВЦЭМ!$A$33:$A$776,$A48,СВЦЭМ!$B$33:$B$776,K$47)+'СЕТ СН'!$G$9+СВЦЭМ!$D$10+'СЕТ СН'!$G$5-'СЕТ СН'!$G$17</f>
        <v>3209.03342522</v>
      </c>
      <c r="L48" s="36">
        <f>SUMIFS(СВЦЭМ!$C$33:$C$776,СВЦЭМ!$A$33:$A$776,$A48,СВЦЭМ!$B$33:$B$776,L$47)+'СЕТ СН'!$G$9+СВЦЭМ!$D$10+'СЕТ СН'!$G$5-'СЕТ СН'!$G$17</f>
        <v>3214.0603906300003</v>
      </c>
      <c r="M48" s="36">
        <f>SUMIFS(СВЦЭМ!$C$33:$C$776,СВЦЭМ!$A$33:$A$776,$A48,СВЦЭМ!$B$33:$B$776,M$47)+'СЕТ СН'!$G$9+СВЦЭМ!$D$10+'СЕТ СН'!$G$5-'СЕТ СН'!$G$17</f>
        <v>3220.5808409700003</v>
      </c>
      <c r="N48" s="36">
        <f>SUMIFS(СВЦЭМ!$C$33:$C$776,СВЦЭМ!$A$33:$A$776,$A48,СВЦЭМ!$B$33:$B$776,N$47)+'СЕТ СН'!$G$9+СВЦЭМ!$D$10+'СЕТ СН'!$G$5-'СЕТ СН'!$G$17</f>
        <v>3229.1353653199999</v>
      </c>
      <c r="O48" s="36">
        <f>SUMIFS(СВЦЭМ!$C$33:$C$776,СВЦЭМ!$A$33:$A$776,$A48,СВЦЭМ!$B$33:$B$776,O$47)+'СЕТ СН'!$G$9+СВЦЭМ!$D$10+'СЕТ СН'!$G$5-'СЕТ СН'!$G$17</f>
        <v>3251.24081222</v>
      </c>
      <c r="P48" s="36">
        <f>SUMIFS(СВЦЭМ!$C$33:$C$776,СВЦЭМ!$A$33:$A$776,$A48,СВЦЭМ!$B$33:$B$776,P$47)+'СЕТ СН'!$G$9+СВЦЭМ!$D$10+'СЕТ СН'!$G$5-'СЕТ СН'!$G$17</f>
        <v>3264.1537309300002</v>
      </c>
      <c r="Q48" s="36">
        <f>SUMIFS(СВЦЭМ!$C$33:$C$776,СВЦЭМ!$A$33:$A$776,$A48,СВЦЭМ!$B$33:$B$776,Q$47)+'СЕТ СН'!$G$9+СВЦЭМ!$D$10+'СЕТ СН'!$G$5-'СЕТ СН'!$G$17</f>
        <v>3269.14378614</v>
      </c>
      <c r="R48" s="36">
        <f>SUMIFS(СВЦЭМ!$C$33:$C$776,СВЦЭМ!$A$33:$A$776,$A48,СВЦЭМ!$B$33:$B$776,R$47)+'СЕТ СН'!$G$9+СВЦЭМ!$D$10+'СЕТ СН'!$G$5-'СЕТ СН'!$G$17</f>
        <v>3263.1786635200001</v>
      </c>
      <c r="S48" s="36">
        <f>SUMIFS(СВЦЭМ!$C$33:$C$776,СВЦЭМ!$A$33:$A$776,$A48,СВЦЭМ!$B$33:$B$776,S$47)+'СЕТ СН'!$G$9+СВЦЭМ!$D$10+'СЕТ СН'!$G$5-'СЕТ СН'!$G$17</f>
        <v>3234.5209868800002</v>
      </c>
      <c r="T48" s="36">
        <f>SUMIFS(СВЦЭМ!$C$33:$C$776,СВЦЭМ!$A$33:$A$776,$A48,СВЦЭМ!$B$33:$B$776,T$47)+'СЕТ СН'!$G$9+СВЦЭМ!$D$10+'СЕТ СН'!$G$5-'СЕТ СН'!$G$17</f>
        <v>3209.46971416</v>
      </c>
      <c r="U48" s="36">
        <f>SUMIFS(СВЦЭМ!$C$33:$C$776,СВЦЭМ!$A$33:$A$776,$A48,СВЦЭМ!$B$33:$B$776,U$47)+'СЕТ СН'!$G$9+СВЦЭМ!$D$10+'СЕТ СН'!$G$5-'СЕТ СН'!$G$17</f>
        <v>3207.2919429100002</v>
      </c>
      <c r="V48" s="36">
        <f>SUMIFS(СВЦЭМ!$C$33:$C$776,СВЦЭМ!$A$33:$A$776,$A48,СВЦЭМ!$B$33:$B$776,V$47)+'СЕТ СН'!$G$9+СВЦЭМ!$D$10+'СЕТ СН'!$G$5-'СЕТ СН'!$G$17</f>
        <v>3213.4085422799999</v>
      </c>
      <c r="W48" s="36">
        <f>SUMIFS(СВЦЭМ!$C$33:$C$776,СВЦЭМ!$A$33:$A$776,$A48,СВЦЭМ!$B$33:$B$776,W$47)+'СЕТ СН'!$G$9+СВЦЭМ!$D$10+'СЕТ СН'!$G$5-'СЕТ СН'!$G$17</f>
        <v>3228.0393755599998</v>
      </c>
      <c r="X48" s="36">
        <f>SUMIFS(СВЦЭМ!$C$33:$C$776,СВЦЭМ!$A$33:$A$776,$A48,СВЦЭМ!$B$33:$B$776,X$47)+'СЕТ СН'!$G$9+СВЦЭМ!$D$10+'СЕТ СН'!$G$5-'СЕТ СН'!$G$17</f>
        <v>3254.55202332</v>
      </c>
      <c r="Y48" s="36">
        <f>SUMIFS(СВЦЭМ!$C$33:$C$776,СВЦЭМ!$A$33:$A$776,$A48,СВЦЭМ!$B$33:$B$776,Y$47)+'СЕТ СН'!$G$9+СВЦЭМ!$D$10+'СЕТ СН'!$G$5-'СЕТ СН'!$G$17</f>
        <v>3265.94366451</v>
      </c>
    </row>
    <row r="49" spans="1:25" ht="15.75" x14ac:dyDescent="0.2">
      <c r="A49" s="35">
        <f>A48+1</f>
        <v>44229</v>
      </c>
      <c r="B49" s="36">
        <f>SUMIFS(СВЦЭМ!$C$33:$C$776,СВЦЭМ!$A$33:$A$776,$A49,СВЦЭМ!$B$33:$B$776,B$47)+'СЕТ СН'!$G$9+СВЦЭМ!$D$10+'СЕТ СН'!$G$5-'СЕТ СН'!$G$17</f>
        <v>3234.7486851100002</v>
      </c>
      <c r="C49" s="36">
        <f>SUMIFS(СВЦЭМ!$C$33:$C$776,СВЦЭМ!$A$33:$A$776,$A49,СВЦЭМ!$B$33:$B$776,C$47)+'СЕТ СН'!$G$9+СВЦЭМ!$D$10+'СЕТ СН'!$G$5-'СЕТ СН'!$G$17</f>
        <v>3257.42914329</v>
      </c>
      <c r="D49" s="36">
        <f>SUMIFS(СВЦЭМ!$C$33:$C$776,СВЦЭМ!$A$33:$A$776,$A49,СВЦЭМ!$B$33:$B$776,D$47)+'СЕТ СН'!$G$9+СВЦЭМ!$D$10+'СЕТ СН'!$G$5-'СЕТ СН'!$G$17</f>
        <v>3268.4169392900003</v>
      </c>
      <c r="E49" s="36">
        <f>SUMIFS(СВЦЭМ!$C$33:$C$776,СВЦЭМ!$A$33:$A$776,$A49,СВЦЭМ!$B$33:$B$776,E$47)+'СЕТ СН'!$G$9+СВЦЭМ!$D$10+'СЕТ СН'!$G$5-'СЕТ СН'!$G$17</f>
        <v>3276.2330584900001</v>
      </c>
      <c r="F49" s="36">
        <f>SUMIFS(СВЦЭМ!$C$33:$C$776,СВЦЭМ!$A$33:$A$776,$A49,СВЦЭМ!$B$33:$B$776,F$47)+'СЕТ СН'!$G$9+СВЦЭМ!$D$10+'СЕТ СН'!$G$5-'СЕТ СН'!$G$17</f>
        <v>3281.5152466700001</v>
      </c>
      <c r="G49" s="36">
        <f>SUMIFS(СВЦЭМ!$C$33:$C$776,СВЦЭМ!$A$33:$A$776,$A49,СВЦЭМ!$B$33:$B$776,G$47)+'СЕТ СН'!$G$9+СВЦЭМ!$D$10+'СЕТ СН'!$G$5-'СЕТ СН'!$G$17</f>
        <v>3257.4713883499999</v>
      </c>
      <c r="H49" s="36">
        <f>SUMIFS(СВЦЭМ!$C$33:$C$776,СВЦЭМ!$A$33:$A$776,$A49,СВЦЭМ!$B$33:$B$776,H$47)+'СЕТ СН'!$G$9+СВЦЭМ!$D$10+'СЕТ СН'!$G$5-'СЕТ СН'!$G$17</f>
        <v>3218.7042304200004</v>
      </c>
      <c r="I49" s="36">
        <f>SUMIFS(СВЦЭМ!$C$33:$C$776,СВЦЭМ!$A$33:$A$776,$A49,СВЦЭМ!$B$33:$B$776,I$47)+'СЕТ СН'!$G$9+СВЦЭМ!$D$10+'СЕТ СН'!$G$5-'СЕТ СН'!$G$17</f>
        <v>3201.3538675899999</v>
      </c>
      <c r="J49" s="36">
        <f>SUMIFS(СВЦЭМ!$C$33:$C$776,СВЦЭМ!$A$33:$A$776,$A49,СВЦЭМ!$B$33:$B$776,J$47)+'СЕТ СН'!$G$9+СВЦЭМ!$D$10+'СЕТ СН'!$G$5-'СЕТ СН'!$G$17</f>
        <v>3178.17489673</v>
      </c>
      <c r="K49" s="36">
        <f>SUMIFS(СВЦЭМ!$C$33:$C$776,СВЦЭМ!$A$33:$A$776,$A49,СВЦЭМ!$B$33:$B$776,K$47)+'СЕТ СН'!$G$9+СВЦЭМ!$D$10+'СЕТ СН'!$G$5-'СЕТ СН'!$G$17</f>
        <v>3173.8204579000003</v>
      </c>
      <c r="L49" s="36">
        <f>SUMIFS(СВЦЭМ!$C$33:$C$776,СВЦЭМ!$A$33:$A$776,$A49,СВЦЭМ!$B$33:$B$776,L$47)+'СЕТ СН'!$G$9+СВЦЭМ!$D$10+'СЕТ СН'!$G$5-'СЕТ СН'!$G$17</f>
        <v>3175.5696653099999</v>
      </c>
      <c r="M49" s="36">
        <f>SUMIFS(СВЦЭМ!$C$33:$C$776,СВЦЭМ!$A$33:$A$776,$A49,СВЦЭМ!$B$33:$B$776,M$47)+'СЕТ СН'!$G$9+СВЦЭМ!$D$10+'СЕТ СН'!$G$5-'СЕТ СН'!$G$17</f>
        <v>3207.19948763</v>
      </c>
      <c r="N49" s="36">
        <f>SUMIFS(СВЦЭМ!$C$33:$C$776,СВЦЭМ!$A$33:$A$776,$A49,СВЦЭМ!$B$33:$B$776,N$47)+'СЕТ СН'!$G$9+СВЦЭМ!$D$10+'СЕТ СН'!$G$5-'СЕТ СН'!$G$17</f>
        <v>3235.8795986</v>
      </c>
      <c r="O49" s="36">
        <f>SUMIFS(СВЦЭМ!$C$33:$C$776,СВЦЭМ!$A$33:$A$776,$A49,СВЦЭМ!$B$33:$B$776,O$47)+'СЕТ СН'!$G$9+СВЦЭМ!$D$10+'СЕТ СН'!$G$5-'СЕТ СН'!$G$17</f>
        <v>3264.3729265400002</v>
      </c>
      <c r="P49" s="36">
        <f>SUMIFS(СВЦЭМ!$C$33:$C$776,СВЦЭМ!$A$33:$A$776,$A49,СВЦЭМ!$B$33:$B$776,P$47)+'СЕТ СН'!$G$9+СВЦЭМ!$D$10+'СЕТ СН'!$G$5-'СЕТ СН'!$G$17</f>
        <v>3283.1831790200004</v>
      </c>
      <c r="Q49" s="36">
        <f>SUMIFS(СВЦЭМ!$C$33:$C$776,СВЦЭМ!$A$33:$A$776,$A49,СВЦЭМ!$B$33:$B$776,Q$47)+'СЕТ СН'!$G$9+СВЦЭМ!$D$10+'СЕТ СН'!$G$5-'СЕТ СН'!$G$17</f>
        <v>3285.5022293299999</v>
      </c>
      <c r="R49" s="36">
        <f>SUMIFS(СВЦЭМ!$C$33:$C$776,СВЦЭМ!$A$33:$A$776,$A49,СВЦЭМ!$B$33:$B$776,R$47)+'СЕТ СН'!$G$9+СВЦЭМ!$D$10+'СЕТ СН'!$G$5-'СЕТ СН'!$G$17</f>
        <v>3270.33375523</v>
      </c>
      <c r="S49" s="36">
        <f>SUMIFS(СВЦЭМ!$C$33:$C$776,СВЦЭМ!$A$33:$A$776,$A49,СВЦЭМ!$B$33:$B$776,S$47)+'СЕТ СН'!$G$9+СВЦЭМ!$D$10+'СЕТ СН'!$G$5-'СЕТ СН'!$G$17</f>
        <v>3260.6731812200001</v>
      </c>
      <c r="T49" s="36">
        <f>SUMIFS(СВЦЭМ!$C$33:$C$776,СВЦЭМ!$A$33:$A$776,$A49,СВЦЭМ!$B$33:$B$776,T$47)+'СЕТ СН'!$G$9+СВЦЭМ!$D$10+'СЕТ СН'!$G$5-'СЕТ СН'!$G$17</f>
        <v>3231.61945539</v>
      </c>
      <c r="U49" s="36">
        <f>SUMIFS(СВЦЭМ!$C$33:$C$776,СВЦЭМ!$A$33:$A$776,$A49,СВЦЭМ!$B$33:$B$776,U$47)+'СЕТ СН'!$G$9+СВЦЭМ!$D$10+'СЕТ СН'!$G$5-'СЕТ СН'!$G$17</f>
        <v>3231.0393591800002</v>
      </c>
      <c r="V49" s="36">
        <f>SUMIFS(СВЦЭМ!$C$33:$C$776,СВЦЭМ!$A$33:$A$776,$A49,СВЦЭМ!$B$33:$B$776,V$47)+'СЕТ СН'!$G$9+СВЦЭМ!$D$10+'СЕТ СН'!$G$5-'СЕТ СН'!$G$17</f>
        <v>3243.1436730800001</v>
      </c>
      <c r="W49" s="36">
        <f>SUMIFS(СВЦЭМ!$C$33:$C$776,СВЦЭМ!$A$33:$A$776,$A49,СВЦЭМ!$B$33:$B$776,W$47)+'СЕТ СН'!$G$9+СВЦЭМ!$D$10+'СЕТ СН'!$G$5-'СЕТ СН'!$G$17</f>
        <v>3264.6673959499999</v>
      </c>
      <c r="X49" s="36">
        <f>SUMIFS(СВЦЭМ!$C$33:$C$776,СВЦЭМ!$A$33:$A$776,$A49,СВЦЭМ!$B$33:$B$776,X$47)+'СЕТ СН'!$G$9+СВЦЭМ!$D$10+'СЕТ СН'!$G$5-'СЕТ СН'!$G$17</f>
        <v>3292.8667971200002</v>
      </c>
      <c r="Y49" s="36">
        <f>SUMIFS(СВЦЭМ!$C$33:$C$776,СВЦЭМ!$A$33:$A$776,$A49,СВЦЭМ!$B$33:$B$776,Y$47)+'СЕТ СН'!$G$9+СВЦЭМ!$D$10+'СЕТ СН'!$G$5-'СЕТ СН'!$G$17</f>
        <v>3305.6645927199997</v>
      </c>
    </row>
    <row r="50" spans="1:25" ht="15.75" x14ac:dyDescent="0.2">
      <c r="A50" s="35">
        <f t="shared" ref="A50:A78" si="1">A49+1</f>
        <v>44230</v>
      </c>
      <c r="B50" s="36">
        <f>SUMIFS(СВЦЭМ!$C$33:$C$776,СВЦЭМ!$A$33:$A$776,$A50,СВЦЭМ!$B$33:$B$776,B$47)+'СЕТ СН'!$G$9+СВЦЭМ!$D$10+'СЕТ СН'!$G$5-'СЕТ СН'!$G$17</f>
        <v>3215.8688603700002</v>
      </c>
      <c r="C50" s="36">
        <f>SUMIFS(СВЦЭМ!$C$33:$C$776,СВЦЭМ!$A$33:$A$776,$A50,СВЦЭМ!$B$33:$B$776,C$47)+'СЕТ СН'!$G$9+СВЦЭМ!$D$10+'СЕТ СН'!$G$5-'СЕТ СН'!$G$17</f>
        <v>3253.73892944</v>
      </c>
      <c r="D50" s="36">
        <f>SUMIFS(СВЦЭМ!$C$33:$C$776,СВЦЭМ!$A$33:$A$776,$A50,СВЦЭМ!$B$33:$B$776,D$47)+'СЕТ СН'!$G$9+СВЦЭМ!$D$10+'СЕТ СН'!$G$5-'СЕТ СН'!$G$17</f>
        <v>3252.5656911800002</v>
      </c>
      <c r="E50" s="36">
        <f>SUMIFS(СВЦЭМ!$C$33:$C$776,СВЦЭМ!$A$33:$A$776,$A50,СВЦЭМ!$B$33:$B$776,E$47)+'СЕТ СН'!$G$9+СВЦЭМ!$D$10+'СЕТ СН'!$G$5-'СЕТ СН'!$G$17</f>
        <v>3247.8469838700003</v>
      </c>
      <c r="F50" s="36">
        <f>SUMIFS(СВЦЭМ!$C$33:$C$776,СВЦЭМ!$A$33:$A$776,$A50,СВЦЭМ!$B$33:$B$776,F$47)+'СЕТ СН'!$G$9+СВЦЭМ!$D$10+'СЕТ СН'!$G$5-'СЕТ СН'!$G$17</f>
        <v>3243.7363335600003</v>
      </c>
      <c r="G50" s="36">
        <f>SUMIFS(СВЦЭМ!$C$33:$C$776,СВЦЭМ!$A$33:$A$776,$A50,СВЦЭМ!$B$33:$B$776,G$47)+'СЕТ СН'!$G$9+СВЦЭМ!$D$10+'СЕТ СН'!$G$5-'СЕТ СН'!$G$17</f>
        <v>3239.3142858700003</v>
      </c>
      <c r="H50" s="36">
        <f>SUMIFS(СВЦЭМ!$C$33:$C$776,СВЦЭМ!$A$33:$A$776,$A50,СВЦЭМ!$B$33:$B$776,H$47)+'СЕТ СН'!$G$9+СВЦЭМ!$D$10+'СЕТ СН'!$G$5-'СЕТ СН'!$G$17</f>
        <v>3212.5862356100001</v>
      </c>
      <c r="I50" s="36">
        <f>SUMIFS(СВЦЭМ!$C$33:$C$776,СВЦЭМ!$A$33:$A$776,$A50,СВЦЭМ!$B$33:$B$776,I$47)+'СЕТ СН'!$G$9+СВЦЭМ!$D$10+'СЕТ СН'!$G$5-'СЕТ СН'!$G$17</f>
        <v>3215.9919847700003</v>
      </c>
      <c r="J50" s="36">
        <f>SUMIFS(СВЦЭМ!$C$33:$C$776,СВЦЭМ!$A$33:$A$776,$A50,СВЦЭМ!$B$33:$B$776,J$47)+'СЕТ СН'!$G$9+СВЦЭМ!$D$10+'СЕТ СН'!$G$5-'СЕТ СН'!$G$17</f>
        <v>3215.6939951200002</v>
      </c>
      <c r="K50" s="36">
        <f>SUMIFS(СВЦЭМ!$C$33:$C$776,СВЦЭМ!$A$33:$A$776,$A50,СВЦЭМ!$B$33:$B$776,K$47)+'СЕТ СН'!$G$9+СВЦЭМ!$D$10+'СЕТ СН'!$G$5-'СЕТ СН'!$G$17</f>
        <v>3200.2916987799999</v>
      </c>
      <c r="L50" s="36">
        <f>SUMIFS(СВЦЭМ!$C$33:$C$776,СВЦЭМ!$A$33:$A$776,$A50,СВЦЭМ!$B$33:$B$776,L$47)+'СЕТ СН'!$G$9+СВЦЭМ!$D$10+'СЕТ СН'!$G$5-'СЕТ СН'!$G$17</f>
        <v>3205.43412291</v>
      </c>
      <c r="M50" s="36">
        <f>SUMIFS(СВЦЭМ!$C$33:$C$776,СВЦЭМ!$A$33:$A$776,$A50,СВЦЭМ!$B$33:$B$776,M$47)+'СЕТ СН'!$G$9+СВЦЭМ!$D$10+'СЕТ СН'!$G$5-'СЕТ СН'!$G$17</f>
        <v>3201.20654668</v>
      </c>
      <c r="N50" s="36">
        <f>SUMIFS(СВЦЭМ!$C$33:$C$776,СВЦЭМ!$A$33:$A$776,$A50,СВЦЭМ!$B$33:$B$776,N$47)+'СЕТ СН'!$G$9+СВЦЭМ!$D$10+'СЕТ СН'!$G$5-'СЕТ СН'!$G$17</f>
        <v>3216.8441298500002</v>
      </c>
      <c r="O50" s="36">
        <f>SUMIFS(СВЦЭМ!$C$33:$C$776,СВЦЭМ!$A$33:$A$776,$A50,СВЦЭМ!$B$33:$B$776,O$47)+'СЕТ СН'!$G$9+СВЦЭМ!$D$10+'СЕТ СН'!$G$5-'СЕТ СН'!$G$17</f>
        <v>3218.9271147400004</v>
      </c>
      <c r="P50" s="36">
        <f>SUMIFS(СВЦЭМ!$C$33:$C$776,СВЦЭМ!$A$33:$A$776,$A50,СВЦЭМ!$B$33:$B$776,P$47)+'СЕТ СН'!$G$9+СВЦЭМ!$D$10+'СЕТ СН'!$G$5-'СЕТ СН'!$G$17</f>
        <v>3216.0294894399999</v>
      </c>
      <c r="Q50" s="36">
        <f>SUMIFS(СВЦЭМ!$C$33:$C$776,СВЦЭМ!$A$33:$A$776,$A50,СВЦЭМ!$B$33:$B$776,Q$47)+'СЕТ СН'!$G$9+СВЦЭМ!$D$10+'СЕТ СН'!$G$5-'СЕТ СН'!$G$17</f>
        <v>3218.47671231</v>
      </c>
      <c r="R50" s="36">
        <f>SUMIFS(СВЦЭМ!$C$33:$C$776,СВЦЭМ!$A$33:$A$776,$A50,СВЦЭМ!$B$33:$B$776,R$47)+'СЕТ СН'!$G$9+СВЦЭМ!$D$10+'СЕТ СН'!$G$5-'СЕТ СН'!$G$17</f>
        <v>3219.8359221000001</v>
      </c>
      <c r="S50" s="36">
        <f>SUMIFS(СВЦЭМ!$C$33:$C$776,СВЦЭМ!$A$33:$A$776,$A50,СВЦЭМ!$B$33:$B$776,S$47)+'СЕТ СН'!$G$9+СВЦЭМ!$D$10+'СЕТ СН'!$G$5-'СЕТ СН'!$G$17</f>
        <v>3221.4732501500002</v>
      </c>
      <c r="T50" s="36">
        <f>SUMIFS(СВЦЭМ!$C$33:$C$776,СВЦЭМ!$A$33:$A$776,$A50,СВЦЭМ!$B$33:$B$776,T$47)+'СЕТ СН'!$G$9+СВЦЭМ!$D$10+'СЕТ СН'!$G$5-'СЕТ СН'!$G$17</f>
        <v>3219.9220228300001</v>
      </c>
      <c r="U50" s="36">
        <f>SUMIFS(СВЦЭМ!$C$33:$C$776,СВЦЭМ!$A$33:$A$776,$A50,СВЦЭМ!$B$33:$B$776,U$47)+'СЕТ СН'!$G$9+СВЦЭМ!$D$10+'СЕТ СН'!$G$5-'СЕТ СН'!$G$17</f>
        <v>3218.33044797</v>
      </c>
      <c r="V50" s="36">
        <f>SUMIFS(СВЦЭМ!$C$33:$C$776,СВЦЭМ!$A$33:$A$776,$A50,СВЦЭМ!$B$33:$B$776,V$47)+'СЕТ СН'!$G$9+СВЦЭМ!$D$10+'СЕТ СН'!$G$5-'СЕТ СН'!$G$17</f>
        <v>3217.15961333</v>
      </c>
      <c r="W50" s="36">
        <f>SUMIFS(СВЦЭМ!$C$33:$C$776,СВЦЭМ!$A$33:$A$776,$A50,СВЦЭМ!$B$33:$B$776,W$47)+'СЕТ СН'!$G$9+СВЦЭМ!$D$10+'СЕТ СН'!$G$5-'СЕТ СН'!$G$17</f>
        <v>3223.2652010000002</v>
      </c>
      <c r="X50" s="36">
        <f>SUMIFS(СВЦЭМ!$C$33:$C$776,СВЦЭМ!$A$33:$A$776,$A50,СВЦЭМ!$B$33:$B$776,X$47)+'СЕТ СН'!$G$9+СВЦЭМ!$D$10+'СЕТ СН'!$G$5-'СЕТ СН'!$G$17</f>
        <v>3224.3084050100001</v>
      </c>
      <c r="Y50" s="36">
        <f>SUMIFS(СВЦЭМ!$C$33:$C$776,СВЦЭМ!$A$33:$A$776,$A50,СВЦЭМ!$B$33:$B$776,Y$47)+'СЕТ СН'!$G$9+СВЦЭМ!$D$10+'СЕТ СН'!$G$5-'СЕТ СН'!$G$17</f>
        <v>3246.6019542200002</v>
      </c>
    </row>
    <row r="51" spans="1:25" ht="15.75" x14ac:dyDescent="0.2">
      <c r="A51" s="35">
        <f t="shared" si="1"/>
        <v>44231</v>
      </c>
      <c r="B51" s="36">
        <f>SUMIFS(СВЦЭМ!$C$33:$C$776,СВЦЭМ!$A$33:$A$776,$A51,СВЦЭМ!$B$33:$B$776,B$47)+'СЕТ СН'!$G$9+СВЦЭМ!$D$10+'СЕТ СН'!$G$5-'СЕТ СН'!$G$17</f>
        <v>3291.49360265</v>
      </c>
      <c r="C51" s="36">
        <f>SUMIFS(СВЦЭМ!$C$33:$C$776,СВЦЭМ!$A$33:$A$776,$A51,СВЦЭМ!$B$33:$B$776,C$47)+'СЕТ СН'!$G$9+СВЦЭМ!$D$10+'СЕТ СН'!$G$5-'СЕТ СН'!$G$17</f>
        <v>3322.0574017399999</v>
      </c>
      <c r="D51" s="36">
        <f>SUMIFS(СВЦЭМ!$C$33:$C$776,СВЦЭМ!$A$33:$A$776,$A51,СВЦЭМ!$B$33:$B$776,D$47)+'СЕТ СН'!$G$9+СВЦЭМ!$D$10+'СЕТ СН'!$G$5-'СЕТ СН'!$G$17</f>
        <v>3331.9358017300001</v>
      </c>
      <c r="E51" s="36">
        <f>SUMIFS(СВЦЭМ!$C$33:$C$776,СВЦЭМ!$A$33:$A$776,$A51,СВЦЭМ!$B$33:$B$776,E$47)+'СЕТ СН'!$G$9+СВЦЭМ!$D$10+'СЕТ СН'!$G$5-'СЕТ СН'!$G$17</f>
        <v>3326.8255820499999</v>
      </c>
      <c r="F51" s="36">
        <f>SUMIFS(СВЦЭМ!$C$33:$C$776,СВЦЭМ!$A$33:$A$776,$A51,СВЦЭМ!$B$33:$B$776,F$47)+'СЕТ СН'!$G$9+СВЦЭМ!$D$10+'СЕТ СН'!$G$5-'СЕТ СН'!$G$17</f>
        <v>3311.5824104499998</v>
      </c>
      <c r="G51" s="36">
        <f>SUMIFS(СВЦЭМ!$C$33:$C$776,СВЦЭМ!$A$33:$A$776,$A51,СВЦЭМ!$B$33:$B$776,G$47)+'СЕТ СН'!$G$9+СВЦЭМ!$D$10+'СЕТ СН'!$G$5-'СЕТ СН'!$G$17</f>
        <v>3309.3416317700003</v>
      </c>
      <c r="H51" s="36">
        <f>SUMIFS(СВЦЭМ!$C$33:$C$776,СВЦЭМ!$A$33:$A$776,$A51,СВЦЭМ!$B$33:$B$776,H$47)+'СЕТ СН'!$G$9+СВЦЭМ!$D$10+'СЕТ СН'!$G$5-'СЕТ СН'!$G$17</f>
        <v>3277.4069245299997</v>
      </c>
      <c r="I51" s="36">
        <f>SUMIFS(СВЦЭМ!$C$33:$C$776,СВЦЭМ!$A$33:$A$776,$A51,СВЦЭМ!$B$33:$B$776,I$47)+'СЕТ СН'!$G$9+СВЦЭМ!$D$10+'СЕТ СН'!$G$5-'СЕТ СН'!$G$17</f>
        <v>3257.01854237</v>
      </c>
      <c r="J51" s="36">
        <f>SUMIFS(СВЦЭМ!$C$33:$C$776,СВЦЭМ!$A$33:$A$776,$A51,СВЦЭМ!$B$33:$B$776,J$47)+'СЕТ СН'!$G$9+СВЦЭМ!$D$10+'СЕТ СН'!$G$5-'СЕТ СН'!$G$17</f>
        <v>3234.4478208099999</v>
      </c>
      <c r="K51" s="36">
        <f>SUMIFS(СВЦЭМ!$C$33:$C$776,СВЦЭМ!$A$33:$A$776,$A51,СВЦЭМ!$B$33:$B$776,K$47)+'СЕТ СН'!$G$9+СВЦЭМ!$D$10+'СЕТ СН'!$G$5-'СЕТ СН'!$G$17</f>
        <v>3234.6441303199999</v>
      </c>
      <c r="L51" s="36">
        <f>SUMIFS(СВЦЭМ!$C$33:$C$776,СВЦЭМ!$A$33:$A$776,$A51,СВЦЭМ!$B$33:$B$776,L$47)+'СЕТ СН'!$G$9+СВЦЭМ!$D$10+'СЕТ СН'!$G$5-'СЕТ СН'!$G$17</f>
        <v>3226.4445328000002</v>
      </c>
      <c r="M51" s="36">
        <f>SUMIFS(СВЦЭМ!$C$33:$C$776,СВЦЭМ!$A$33:$A$776,$A51,СВЦЭМ!$B$33:$B$776,M$47)+'СЕТ СН'!$G$9+СВЦЭМ!$D$10+'СЕТ СН'!$G$5-'СЕТ СН'!$G$17</f>
        <v>3238.7722400100001</v>
      </c>
      <c r="N51" s="36">
        <f>SUMIFS(СВЦЭМ!$C$33:$C$776,СВЦЭМ!$A$33:$A$776,$A51,СВЦЭМ!$B$33:$B$776,N$47)+'СЕТ СН'!$G$9+СВЦЭМ!$D$10+'СЕТ СН'!$G$5-'СЕТ СН'!$G$17</f>
        <v>3255.48171628</v>
      </c>
      <c r="O51" s="36">
        <f>SUMIFS(СВЦЭМ!$C$33:$C$776,СВЦЭМ!$A$33:$A$776,$A51,СВЦЭМ!$B$33:$B$776,O$47)+'СЕТ СН'!$G$9+СВЦЭМ!$D$10+'СЕТ СН'!$G$5-'СЕТ СН'!$G$17</f>
        <v>3267.3534854</v>
      </c>
      <c r="P51" s="36">
        <f>SUMIFS(СВЦЭМ!$C$33:$C$776,СВЦЭМ!$A$33:$A$776,$A51,СВЦЭМ!$B$33:$B$776,P$47)+'СЕТ СН'!$G$9+СВЦЭМ!$D$10+'СЕТ СН'!$G$5-'СЕТ СН'!$G$17</f>
        <v>3277.1867473399998</v>
      </c>
      <c r="Q51" s="36">
        <f>SUMIFS(СВЦЭМ!$C$33:$C$776,СВЦЭМ!$A$33:$A$776,$A51,СВЦЭМ!$B$33:$B$776,Q$47)+'СЕТ СН'!$G$9+СВЦЭМ!$D$10+'СЕТ СН'!$G$5-'СЕТ СН'!$G$17</f>
        <v>3277.87281244</v>
      </c>
      <c r="R51" s="36">
        <f>SUMIFS(СВЦЭМ!$C$33:$C$776,СВЦЭМ!$A$33:$A$776,$A51,СВЦЭМ!$B$33:$B$776,R$47)+'СЕТ СН'!$G$9+СВЦЭМ!$D$10+'СЕТ СН'!$G$5-'СЕТ СН'!$G$17</f>
        <v>3275.1894330499999</v>
      </c>
      <c r="S51" s="36">
        <f>SUMIFS(СВЦЭМ!$C$33:$C$776,СВЦЭМ!$A$33:$A$776,$A51,СВЦЭМ!$B$33:$B$776,S$47)+'СЕТ СН'!$G$9+СВЦЭМ!$D$10+'СЕТ СН'!$G$5-'СЕТ СН'!$G$17</f>
        <v>3275.3072717699997</v>
      </c>
      <c r="T51" s="36">
        <f>SUMIFS(СВЦЭМ!$C$33:$C$776,СВЦЭМ!$A$33:$A$776,$A51,СВЦЭМ!$B$33:$B$776,T$47)+'СЕТ СН'!$G$9+СВЦЭМ!$D$10+'СЕТ СН'!$G$5-'СЕТ СН'!$G$17</f>
        <v>3246.3520640199999</v>
      </c>
      <c r="U51" s="36">
        <f>SUMIFS(СВЦЭМ!$C$33:$C$776,СВЦЭМ!$A$33:$A$776,$A51,СВЦЭМ!$B$33:$B$776,U$47)+'СЕТ СН'!$G$9+СВЦЭМ!$D$10+'СЕТ СН'!$G$5-'СЕТ СН'!$G$17</f>
        <v>3232.0972909000002</v>
      </c>
      <c r="V51" s="36">
        <f>SUMIFS(СВЦЭМ!$C$33:$C$776,СВЦЭМ!$A$33:$A$776,$A51,СВЦЭМ!$B$33:$B$776,V$47)+'СЕТ СН'!$G$9+СВЦЭМ!$D$10+'СЕТ СН'!$G$5-'СЕТ СН'!$G$17</f>
        <v>3255.9913745600002</v>
      </c>
      <c r="W51" s="36">
        <f>SUMIFS(СВЦЭМ!$C$33:$C$776,СВЦЭМ!$A$33:$A$776,$A51,СВЦЭМ!$B$33:$B$776,W$47)+'СЕТ СН'!$G$9+СВЦЭМ!$D$10+'СЕТ СН'!$G$5-'СЕТ СН'!$G$17</f>
        <v>3287.2904692500001</v>
      </c>
      <c r="X51" s="36">
        <f>SUMIFS(СВЦЭМ!$C$33:$C$776,СВЦЭМ!$A$33:$A$776,$A51,СВЦЭМ!$B$33:$B$776,X$47)+'СЕТ СН'!$G$9+СВЦЭМ!$D$10+'СЕТ СН'!$G$5-'СЕТ СН'!$G$17</f>
        <v>3300.4239453999999</v>
      </c>
      <c r="Y51" s="36">
        <f>SUMIFS(СВЦЭМ!$C$33:$C$776,СВЦЭМ!$A$33:$A$776,$A51,СВЦЭМ!$B$33:$B$776,Y$47)+'СЕТ СН'!$G$9+СВЦЭМ!$D$10+'СЕТ СН'!$G$5-'СЕТ СН'!$G$17</f>
        <v>3320.4540809</v>
      </c>
    </row>
    <row r="52" spans="1:25" ht="15.75" x14ac:dyDescent="0.2">
      <c r="A52" s="35">
        <f t="shared" si="1"/>
        <v>44232</v>
      </c>
      <c r="B52" s="36">
        <f>SUMIFS(СВЦЭМ!$C$33:$C$776,СВЦЭМ!$A$33:$A$776,$A52,СВЦЭМ!$B$33:$B$776,B$47)+'СЕТ СН'!$G$9+СВЦЭМ!$D$10+'СЕТ СН'!$G$5-'СЕТ СН'!$G$17</f>
        <v>3341.5577402200001</v>
      </c>
      <c r="C52" s="36">
        <f>SUMIFS(СВЦЭМ!$C$33:$C$776,СВЦЭМ!$A$33:$A$776,$A52,СВЦЭМ!$B$33:$B$776,C$47)+'СЕТ СН'!$G$9+СВЦЭМ!$D$10+'СЕТ СН'!$G$5-'СЕТ СН'!$G$17</f>
        <v>3359.8820862800003</v>
      </c>
      <c r="D52" s="36">
        <f>SUMIFS(СВЦЭМ!$C$33:$C$776,СВЦЭМ!$A$33:$A$776,$A52,СВЦЭМ!$B$33:$B$776,D$47)+'СЕТ СН'!$G$9+СВЦЭМ!$D$10+'СЕТ СН'!$G$5-'СЕТ СН'!$G$17</f>
        <v>3378.4534486800003</v>
      </c>
      <c r="E52" s="36">
        <f>SUMIFS(СВЦЭМ!$C$33:$C$776,СВЦЭМ!$A$33:$A$776,$A52,СВЦЭМ!$B$33:$B$776,E$47)+'СЕТ СН'!$G$9+СВЦЭМ!$D$10+'СЕТ СН'!$G$5-'СЕТ СН'!$G$17</f>
        <v>3356.4823731799997</v>
      </c>
      <c r="F52" s="36">
        <f>SUMIFS(СВЦЭМ!$C$33:$C$776,СВЦЭМ!$A$33:$A$776,$A52,СВЦЭМ!$B$33:$B$776,F$47)+'СЕТ СН'!$G$9+СВЦЭМ!$D$10+'СЕТ СН'!$G$5-'СЕТ СН'!$G$17</f>
        <v>3347.0444273800003</v>
      </c>
      <c r="G52" s="36">
        <f>SUMIFS(СВЦЭМ!$C$33:$C$776,СВЦЭМ!$A$33:$A$776,$A52,СВЦЭМ!$B$33:$B$776,G$47)+'СЕТ СН'!$G$9+СВЦЭМ!$D$10+'СЕТ СН'!$G$5-'СЕТ СН'!$G$17</f>
        <v>3354.6920361900002</v>
      </c>
      <c r="H52" s="36">
        <f>SUMIFS(СВЦЭМ!$C$33:$C$776,СВЦЭМ!$A$33:$A$776,$A52,СВЦЭМ!$B$33:$B$776,H$47)+'СЕТ СН'!$G$9+СВЦЭМ!$D$10+'СЕТ СН'!$G$5-'СЕТ СН'!$G$17</f>
        <v>3331.5493973299999</v>
      </c>
      <c r="I52" s="36">
        <f>SUMIFS(СВЦЭМ!$C$33:$C$776,СВЦЭМ!$A$33:$A$776,$A52,СВЦЭМ!$B$33:$B$776,I$47)+'СЕТ СН'!$G$9+СВЦЭМ!$D$10+'СЕТ СН'!$G$5-'СЕТ СН'!$G$17</f>
        <v>3309.7782019900001</v>
      </c>
      <c r="J52" s="36">
        <f>SUMIFS(СВЦЭМ!$C$33:$C$776,СВЦЭМ!$A$33:$A$776,$A52,СВЦЭМ!$B$33:$B$776,J$47)+'СЕТ СН'!$G$9+СВЦЭМ!$D$10+'СЕТ СН'!$G$5-'СЕТ СН'!$G$17</f>
        <v>3265.9269830499998</v>
      </c>
      <c r="K52" s="36">
        <f>SUMIFS(СВЦЭМ!$C$33:$C$776,СВЦЭМ!$A$33:$A$776,$A52,СВЦЭМ!$B$33:$B$776,K$47)+'СЕТ СН'!$G$9+СВЦЭМ!$D$10+'СЕТ СН'!$G$5-'СЕТ СН'!$G$17</f>
        <v>3232.4409808999999</v>
      </c>
      <c r="L52" s="36">
        <f>SUMIFS(СВЦЭМ!$C$33:$C$776,СВЦЭМ!$A$33:$A$776,$A52,СВЦЭМ!$B$33:$B$776,L$47)+'СЕТ СН'!$G$9+СВЦЭМ!$D$10+'СЕТ СН'!$G$5-'СЕТ СН'!$G$17</f>
        <v>3224.3069181199999</v>
      </c>
      <c r="M52" s="36">
        <f>SUMIFS(СВЦЭМ!$C$33:$C$776,СВЦЭМ!$A$33:$A$776,$A52,СВЦЭМ!$B$33:$B$776,M$47)+'СЕТ СН'!$G$9+СВЦЭМ!$D$10+'СЕТ СН'!$G$5-'СЕТ СН'!$G$17</f>
        <v>3220.31760201</v>
      </c>
      <c r="N52" s="36">
        <f>SUMIFS(СВЦЭМ!$C$33:$C$776,СВЦЭМ!$A$33:$A$776,$A52,СВЦЭМ!$B$33:$B$776,N$47)+'СЕТ СН'!$G$9+СВЦЭМ!$D$10+'СЕТ СН'!$G$5-'СЕТ СН'!$G$17</f>
        <v>3238.0133208000002</v>
      </c>
      <c r="O52" s="36">
        <f>SUMIFS(СВЦЭМ!$C$33:$C$776,СВЦЭМ!$A$33:$A$776,$A52,СВЦЭМ!$B$33:$B$776,O$47)+'СЕТ СН'!$G$9+СВЦЭМ!$D$10+'СЕТ СН'!$G$5-'СЕТ СН'!$G$17</f>
        <v>3240.4708670499999</v>
      </c>
      <c r="P52" s="36">
        <f>SUMIFS(СВЦЭМ!$C$33:$C$776,СВЦЭМ!$A$33:$A$776,$A52,СВЦЭМ!$B$33:$B$776,P$47)+'СЕТ СН'!$G$9+СВЦЭМ!$D$10+'СЕТ СН'!$G$5-'СЕТ СН'!$G$17</f>
        <v>3248.6478303900003</v>
      </c>
      <c r="Q52" s="36">
        <f>SUMIFS(СВЦЭМ!$C$33:$C$776,СВЦЭМ!$A$33:$A$776,$A52,СВЦЭМ!$B$33:$B$776,Q$47)+'СЕТ СН'!$G$9+СВЦЭМ!$D$10+'СЕТ СН'!$G$5-'СЕТ СН'!$G$17</f>
        <v>3256.3305120700002</v>
      </c>
      <c r="R52" s="36">
        <f>SUMIFS(СВЦЭМ!$C$33:$C$776,СВЦЭМ!$A$33:$A$776,$A52,СВЦЭМ!$B$33:$B$776,R$47)+'СЕТ СН'!$G$9+СВЦЭМ!$D$10+'СЕТ СН'!$G$5-'СЕТ СН'!$G$17</f>
        <v>3266.1060803800001</v>
      </c>
      <c r="S52" s="36">
        <f>SUMIFS(СВЦЭМ!$C$33:$C$776,СВЦЭМ!$A$33:$A$776,$A52,СВЦЭМ!$B$33:$B$776,S$47)+'СЕТ СН'!$G$9+СВЦЭМ!$D$10+'СЕТ СН'!$G$5-'СЕТ СН'!$G$17</f>
        <v>3278.22937731</v>
      </c>
      <c r="T52" s="36">
        <f>SUMIFS(СВЦЭМ!$C$33:$C$776,СВЦЭМ!$A$33:$A$776,$A52,СВЦЭМ!$B$33:$B$776,T$47)+'СЕТ СН'!$G$9+СВЦЭМ!$D$10+'СЕТ СН'!$G$5-'СЕТ СН'!$G$17</f>
        <v>3261.4764279199999</v>
      </c>
      <c r="U52" s="36">
        <f>SUMIFS(СВЦЭМ!$C$33:$C$776,СВЦЭМ!$A$33:$A$776,$A52,СВЦЭМ!$B$33:$B$776,U$47)+'СЕТ СН'!$G$9+СВЦЭМ!$D$10+'СЕТ СН'!$G$5-'СЕТ СН'!$G$17</f>
        <v>3210.3251257900001</v>
      </c>
      <c r="V52" s="36">
        <f>SUMIFS(СВЦЭМ!$C$33:$C$776,СВЦЭМ!$A$33:$A$776,$A52,СВЦЭМ!$B$33:$B$776,V$47)+'СЕТ СН'!$G$9+СВЦЭМ!$D$10+'СЕТ СН'!$G$5-'СЕТ СН'!$G$17</f>
        <v>3241.60305892</v>
      </c>
      <c r="W52" s="36">
        <f>SUMIFS(СВЦЭМ!$C$33:$C$776,СВЦЭМ!$A$33:$A$776,$A52,СВЦЭМ!$B$33:$B$776,W$47)+'СЕТ СН'!$G$9+СВЦЭМ!$D$10+'СЕТ СН'!$G$5-'СЕТ СН'!$G$17</f>
        <v>3257.3740058000003</v>
      </c>
      <c r="X52" s="36">
        <f>SUMIFS(СВЦЭМ!$C$33:$C$776,СВЦЭМ!$A$33:$A$776,$A52,СВЦЭМ!$B$33:$B$776,X$47)+'СЕТ СН'!$G$9+СВЦЭМ!$D$10+'СЕТ СН'!$G$5-'СЕТ СН'!$G$17</f>
        <v>3279.8883118599997</v>
      </c>
      <c r="Y52" s="36">
        <f>SUMIFS(СВЦЭМ!$C$33:$C$776,СВЦЭМ!$A$33:$A$776,$A52,СВЦЭМ!$B$33:$B$776,Y$47)+'СЕТ СН'!$G$9+СВЦЭМ!$D$10+'СЕТ СН'!$G$5-'СЕТ СН'!$G$17</f>
        <v>3278.8247894799997</v>
      </c>
    </row>
    <row r="53" spans="1:25" ht="15.75" x14ac:dyDescent="0.2">
      <c r="A53" s="35">
        <f t="shared" si="1"/>
        <v>44233</v>
      </c>
      <c r="B53" s="36">
        <f>SUMIFS(СВЦЭМ!$C$33:$C$776,СВЦЭМ!$A$33:$A$776,$A53,СВЦЭМ!$B$33:$B$776,B$47)+'СЕТ СН'!$G$9+СВЦЭМ!$D$10+'СЕТ СН'!$G$5-'СЕТ СН'!$G$17</f>
        <v>3301.5334477699998</v>
      </c>
      <c r="C53" s="36">
        <f>SUMIFS(СВЦЭМ!$C$33:$C$776,СВЦЭМ!$A$33:$A$776,$A53,СВЦЭМ!$B$33:$B$776,C$47)+'СЕТ СН'!$G$9+СВЦЭМ!$D$10+'СЕТ СН'!$G$5-'СЕТ СН'!$G$17</f>
        <v>3325.2690807700001</v>
      </c>
      <c r="D53" s="36">
        <f>SUMIFS(СВЦЭМ!$C$33:$C$776,СВЦЭМ!$A$33:$A$776,$A53,СВЦЭМ!$B$33:$B$776,D$47)+'СЕТ СН'!$G$9+СВЦЭМ!$D$10+'СЕТ СН'!$G$5-'СЕТ СН'!$G$17</f>
        <v>3338.3008423000001</v>
      </c>
      <c r="E53" s="36">
        <f>SUMIFS(СВЦЭМ!$C$33:$C$776,СВЦЭМ!$A$33:$A$776,$A53,СВЦЭМ!$B$33:$B$776,E$47)+'СЕТ СН'!$G$9+СВЦЭМ!$D$10+'СЕТ СН'!$G$5-'СЕТ СН'!$G$17</f>
        <v>3323.53453696</v>
      </c>
      <c r="F53" s="36">
        <f>SUMIFS(СВЦЭМ!$C$33:$C$776,СВЦЭМ!$A$33:$A$776,$A53,СВЦЭМ!$B$33:$B$776,F$47)+'СЕТ СН'!$G$9+СВЦЭМ!$D$10+'СЕТ СН'!$G$5-'СЕТ СН'!$G$17</f>
        <v>3337.1242894799998</v>
      </c>
      <c r="G53" s="36">
        <f>SUMIFS(СВЦЭМ!$C$33:$C$776,СВЦЭМ!$A$33:$A$776,$A53,СВЦЭМ!$B$33:$B$776,G$47)+'СЕТ СН'!$G$9+СВЦЭМ!$D$10+'СЕТ СН'!$G$5-'СЕТ СН'!$G$17</f>
        <v>3344.4095867999999</v>
      </c>
      <c r="H53" s="36">
        <f>SUMIFS(СВЦЭМ!$C$33:$C$776,СВЦЭМ!$A$33:$A$776,$A53,СВЦЭМ!$B$33:$B$776,H$47)+'СЕТ СН'!$G$9+СВЦЭМ!$D$10+'СЕТ СН'!$G$5-'СЕТ СН'!$G$17</f>
        <v>3343.5186530800001</v>
      </c>
      <c r="I53" s="36">
        <f>SUMIFS(СВЦЭМ!$C$33:$C$776,СВЦЭМ!$A$33:$A$776,$A53,СВЦЭМ!$B$33:$B$776,I$47)+'СЕТ СН'!$G$9+СВЦЭМ!$D$10+'СЕТ СН'!$G$5-'СЕТ СН'!$G$17</f>
        <v>3309.4364745100002</v>
      </c>
      <c r="J53" s="36">
        <f>SUMIFS(СВЦЭМ!$C$33:$C$776,СВЦЭМ!$A$33:$A$776,$A53,СВЦЭМ!$B$33:$B$776,J$47)+'СЕТ СН'!$G$9+СВЦЭМ!$D$10+'СЕТ СН'!$G$5-'СЕТ СН'!$G$17</f>
        <v>3263.7568078499999</v>
      </c>
      <c r="K53" s="36">
        <f>SUMIFS(СВЦЭМ!$C$33:$C$776,СВЦЭМ!$A$33:$A$776,$A53,СВЦЭМ!$B$33:$B$776,K$47)+'СЕТ СН'!$G$9+СВЦЭМ!$D$10+'СЕТ СН'!$G$5-'СЕТ СН'!$G$17</f>
        <v>3210.8556145299999</v>
      </c>
      <c r="L53" s="36">
        <f>SUMIFS(СВЦЭМ!$C$33:$C$776,СВЦЭМ!$A$33:$A$776,$A53,СВЦЭМ!$B$33:$B$776,L$47)+'СЕТ СН'!$G$9+СВЦЭМ!$D$10+'СЕТ СН'!$G$5-'СЕТ СН'!$G$17</f>
        <v>3200.9410432</v>
      </c>
      <c r="M53" s="36">
        <f>SUMIFS(СВЦЭМ!$C$33:$C$776,СВЦЭМ!$A$33:$A$776,$A53,СВЦЭМ!$B$33:$B$776,M$47)+'СЕТ СН'!$G$9+СВЦЭМ!$D$10+'СЕТ СН'!$G$5-'СЕТ СН'!$G$17</f>
        <v>3202.2640765300002</v>
      </c>
      <c r="N53" s="36">
        <f>SUMIFS(СВЦЭМ!$C$33:$C$776,СВЦЭМ!$A$33:$A$776,$A53,СВЦЭМ!$B$33:$B$776,N$47)+'СЕТ СН'!$G$9+СВЦЭМ!$D$10+'СЕТ СН'!$G$5-'СЕТ СН'!$G$17</f>
        <v>3216.3487663300002</v>
      </c>
      <c r="O53" s="36">
        <f>SUMIFS(СВЦЭМ!$C$33:$C$776,СВЦЭМ!$A$33:$A$776,$A53,СВЦЭМ!$B$33:$B$776,O$47)+'СЕТ СН'!$G$9+СВЦЭМ!$D$10+'СЕТ СН'!$G$5-'СЕТ СН'!$G$17</f>
        <v>3224.32612982</v>
      </c>
      <c r="P53" s="36">
        <f>SUMIFS(СВЦЭМ!$C$33:$C$776,СВЦЭМ!$A$33:$A$776,$A53,СВЦЭМ!$B$33:$B$776,P$47)+'СЕТ СН'!$G$9+СВЦЭМ!$D$10+'СЕТ СН'!$G$5-'СЕТ СН'!$G$17</f>
        <v>3230.3875232</v>
      </c>
      <c r="Q53" s="36">
        <f>SUMIFS(СВЦЭМ!$C$33:$C$776,СВЦЭМ!$A$33:$A$776,$A53,СВЦЭМ!$B$33:$B$776,Q$47)+'СЕТ СН'!$G$9+СВЦЭМ!$D$10+'СЕТ СН'!$G$5-'СЕТ СН'!$G$17</f>
        <v>3243.19674085</v>
      </c>
      <c r="R53" s="36">
        <f>SUMIFS(СВЦЭМ!$C$33:$C$776,СВЦЭМ!$A$33:$A$776,$A53,СВЦЭМ!$B$33:$B$776,R$47)+'СЕТ СН'!$G$9+СВЦЭМ!$D$10+'СЕТ СН'!$G$5-'СЕТ СН'!$G$17</f>
        <v>3243.0454241100001</v>
      </c>
      <c r="S53" s="36">
        <f>SUMIFS(СВЦЭМ!$C$33:$C$776,СВЦЭМ!$A$33:$A$776,$A53,СВЦЭМ!$B$33:$B$776,S$47)+'СЕТ СН'!$G$9+СВЦЭМ!$D$10+'СЕТ СН'!$G$5-'СЕТ СН'!$G$17</f>
        <v>3232.3082139500002</v>
      </c>
      <c r="T53" s="36">
        <f>SUMIFS(СВЦЭМ!$C$33:$C$776,СВЦЭМ!$A$33:$A$776,$A53,СВЦЭМ!$B$33:$B$776,T$47)+'СЕТ СН'!$G$9+СВЦЭМ!$D$10+'СЕТ СН'!$G$5-'СЕТ СН'!$G$17</f>
        <v>3237.5122953499999</v>
      </c>
      <c r="U53" s="36">
        <f>SUMIFS(СВЦЭМ!$C$33:$C$776,СВЦЭМ!$A$33:$A$776,$A53,СВЦЭМ!$B$33:$B$776,U$47)+'СЕТ СН'!$G$9+СВЦЭМ!$D$10+'СЕТ СН'!$G$5-'СЕТ СН'!$G$17</f>
        <v>3247.6649572699998</v>
      </c>
      <c r="V53" s="36">
        <f>SUMIFS(СВЦЭМ!$C$33:$C$776,СВЦЭМ!$A$33:$A$776,$A53,СВЦЭМ!$B$33:$B$776,V$47)+'СЕТ СН'!$G$9+СВЦЭМ!$D$10+'СЕТ СН'!$G$5-'СЕТ СН'!$G$17</f>
        <v>3313.1586798799999</v>
      </c>
      <c r="W53" s="36">
        <f>SUMIFS(СВЦЭМ!$C$33:$C$776,СВЦЭМ!$A$33:$A$776,$A53,СВЦЭМ!$B$33:$B$776,W$47)+'СЕТ СН'!$G$9+СВЦЭМ!$D$10+'СЕТ СН'!$G$5-'СЕТ СН'!$G$17</f>
        <v>3322.0622094199998</v>
      </c>
      <c r="X53" s="36">
        <f>SUMIFS(СВЦЭМ!$C$33:$C$776,СВЦЭМ!$A$33:$A$776,$A53,СВЦЭМ!$B$33:$B$776,X$47)+'СЕТ СН'!$G$9+СВЦЭМ!$D$10+'СЕТ СН'!$G$5-'СЕТ СН'!$G$17</f>
        <v>3307.3745087899997</v>
      </c>
      <c r="Y53" s="36">
        <f>SUMIFS(СВЦЭМ!$C$33:$C$776,СВЦЭМ!$A$33:$A$776,$A53,СВЦЭМ!$B$33:$B$776,Y$47)+'СЕТ СН'!$G$9+СВЦЭМ!$D$10+'СЕТ СН'!$G$5-'СЕТ СН'!$G$17</f>
        <v>3283.7596935500001</v>
      </c>
    </row>
    <row r="54" spans="1:25" ht="15.75" x14ac:dyDescent="0.2">
      <c r="A54" s="35">
        <f t="shared" si="1"/>
        <v>44234</v>
      </c>
      <c r="B54" s="36">
        <f>SUMIFS(СВЦЭМ!$C$33:$C$776,СВЦЭМ!$A$33:$A$776,$A54,СВЦЭМ!$B$33:$B$776,B$47)+'СЕТ СН'!$G$9+СВЦЭМ!$D$10+'СЕТ СН'!$G$5-'СЕТ СН'!$G$17</f>
        <v>3277.2116476299998</v>
      </c>
      <c r="C54" s="36">
        <f>SUMIFS(СВЦЭМ!$C$33:$C$776,СВЦЭМ!$A$33:$A$776,$A54,СВЦЭМ!$B$33:$B$776,C$47)+'СЕТ СН'!$G$9+СВЦЭМ!$D$10+'СЕТ СН'!$G$5-'СЕТ СН'!$G$17</f>
        <v>3296.6175847300001</v>
      </c>
      <c r="D54" s="36">
        <f>SUMIFS(СВЦЭМ!$C$33:$C$776,СВЦЭМ!$A$33:$A$776,$A54,СВЦЭМ!$B$33:$B$776,D$47)+'СЕТ СН'!$G$9+СВЦЭМ!$D$10+'СЕТ СН'!$G$5-'СЕТ СН'!$G$17</f>
        <v>3298.86507583</v>
      </c>
      <c r="E54" s="36">
        <f>SUMIFS(СВЦЭМ!$C$33:$C$776,СВЦЭМ!$A$33:$A$776,$A54,СВЦЭМ!$B$33:$B$776,E$47)+'СЕТ СН'!$G$9+СВЦЭМ!$D$10+'СЕТ СН'!$G$5-'СЕТ СН'!$G$17</f>
        <v>3299.4229051100001</v>
      </c>
      <c r="F54" s="36">
        <f>SUMIFS(СВЦЭМ!$C$33:$C$776,СВЦЭМ!$A$33:$A$776,$A54,СВЦЭМ!$B$33:$B$776,F$47)+'СЕТ СН'!$G$9+СВЦЭМ!$D$10+'СЕТ СН'!$G$5-'СЕТ СН'!$G$17</f>
        <v>3309.5976388899999</v>
      </c>
      <c r="G54" s="36">
        <f>SUMIFS(СВЦЭМ!$C$33:$C$776,СВЦЭМ!$A$33:$A$776,$A54,СВЦЭМ!$B$33:$B$776,G$47)+'СЕТ СН'!$G$9+СВЦЭМ!$D$10+'СЕТ СН'!$G$5-'СЕТ СН'!$G$17</f>
        <v>3304.2297383300001</v>
      </c>
      <c r="H54" s="36">
        <f>SUMIFS(СВЦЭМ!$C$33:$C$776,СВЦЭМ!$A$33:$A$776,$A54,СВЦЭМ!$B$33:$B$776,H$47)+'СЕТ СН'!$G$9+СВЦЭМ!$D$10+'СЕТ СН'!$G$5-'СЕТ СН'!$G$17</f>
        <v>3301.74697182</v>
      </c>
      <c r="I54" s="36">
        <f>SUMIFS(СВЦЭМ!$C$33:$C$776,СВЦЭМ!$A$33:$A$776,$A54,СВЦЭМ!$B$33:$B$776,I$47)+'СЕТ СН'!$G$9+СВЦЭМ!$D$10+'СЕТ СН'!$G$5-'СЕТ СН'!$G$17</f>
        <v>3286.27305888</v>
      </c>
      <c r="J54" s="36">
        <f>SUMIFS(СВЦЭМ!$C$33:$C$776,СВЦЭМ!$A$33:$A$776,$A54,СВЦЭМ!$B$33:$B$776,J$47)+'СЕТ СН'!$G$9+СВЦЭМ!$D$10+'СЕТ СН'!$G$5-'СЕТ СН'!$G$17</f>
        <v>3268.0704457500001</v>
      </c>
      <c r="K54" s="36">
        <f>SUMIFS(СВЦЭМ!$C$33:$C$776,СВЦЭМ!$A$33:$A$776,$A54,СВЦЭМ!$B$33:$B$776,K$47)+'СЕТ СН'!$G$9+СВЦЭМ!$D$10+'СЕТ СН'!$G$5-'СЕТ СН'!$G$17</f>
        <v>3244.4099724100001</v>
      </c>
      <c r="L54" s="36">
        <f>SUMIFS(СВЦЭМ!$C$33:$C$776,СВЦЭМ!$A$33:$A$776,$A54,СВЦЭМ!$B$33:$B$776,L$47)+'СЕТ СН'!$G$9+СВЦЭМ!$D$10+'СЕТ СН'!$G$5-'СЕТ СН'!$G$17</f>
        <v>3227.6476022699999</v>
      </c>
      <c r="M54" s="36">
        <f>SUMIFS(СВЦЭМ!$C$33:$C$776,СВЦЭМ!$A$33:$A$776,$A54,СВЦЭМ!$B$33:$B$776,M$47)+'СЕТ СН'!$G$9+СВЦЭМ!$D$10+'СЕТ СН'!$G$5-'СЕТ СН'!$G$17</f>
        <v>3218.2836891699999</v>
      </c>
      <c r="N54" s="36">
        <f>SUMIFS(СВЦЭМ!$C$33:$C$776,СВЦЭМ!$A$33:$A$776,$A54,СВЦЭМ!$B$33:$B$776,N$47)+'СЕТ СН'!$G$9+СВЦЭМ!$D$10+'СЕТ СН'!$G$5-'СЕТ СН'!$G$17</f>
        <v>3230.2978010000002</v>
      </c>
      <c r="O54" s="36">
        <f>SUMIFS(СВЦЭМ!$C$33:$C$776,СВЦЭМ!$A$33:$A$776,$A54,СВЦЭМ!$B$33:$B$776,O$47)+'СЕТ СН'!$G$9+СВЦЭМ!$D$10+'СЕТ СН'!$G$5-'СЕТ СН'!$G$17</f>
        <v>3249.0427635400001</v>
      </c>
      <c r="P54" s="36">
        <f>SUMIFS(СВЦЭМ!$C$33:$C$776,СВЦЭМ!$A$33:$A$776,$A54,СВЦЭМ!$B$33:$B$776,P$47)+'СЕТ СН'!$G$9+СВЦЭМ!$D$10+'СЕТ СН'!$G$5-'СЕТ СН'!$G$17</f>
        <v>3263.83050817</v>
      </c>
      <c r="Q54" s="36">
        <f>SUMIFS(СВЦЭМ!$C$33:$C$776,СВЦЭМ!$A$33:$A$776,$A54,СВЦЭМ!$B$33:$B$776,Q$47)+'СЕТ СН'!$G$9+СВЦЭМ!$D$10+'СЕТ СН'!$G$5-'СЕТ СН'!$G$17</f>
        <v>3268.8981641800001</v>
      </c>
      <c r="R54" s="36">
        <f>SUMIFS(СВЦЭМ!$C$33:$C$776,СВЦЭМ!$A$33:$A$776,$A54,СВЦЭМ!$B$33:$B$776,R$47)+'СЕТ СН'!$G$9+СВЦЭМ!$D$10+'СЕТ СН'!$G$5-'СЕТ СН'!$G$17</f>
        <v>3271.7993842599999</v>
      </c>
      <c r="S54" s="36">
        <f>SUMIFS(СВЦЭМ!$C$33:$C$776,СВЦЭМ!$A$33:$A$776,$A54,СВЦЭМ!$B$33:$B$776,S$47)+'СЕТ СН'!$G$9+СВЦЭМ!$D$10+'СЕТ СН'!$G$5-'СЕТ СН'!$G$17</f>
        <v>3277.2825978600004</v>
      </c>
      <c r="T54" s="36">
        <f>SUMIFS(СВЦЭМ!$C$33:$C$776,СВЦЭМ!$A$33:$A$776,$A54,СВЦЭМ!$B$33:$B$776,T$47)+'СЕТ СН'!$G$9+СВЦЭМ!$D$10+'СЕТ СН'!$G$5-'СЕТ СН'!$G$17</f>
        <v>3251.95121526</v>
      </c>
      <c r="U54" s="36">
        <f>SUMIFS(СВЦЭМ!$C$33:$C$776,СВЦЭМ!$A$33:$A$776,$A54,СВЦЭМ!$B$33:$B$776,U$47)+'СЕТ СН'!$G$9+СВЦЭМ!$D$10+'СЕТ СН'!$G$5-'СЕТ СН'!$G$17</f>
        <v>3232.76279217</v>
      </c>
      <c r="V54" s="36">
        <f>SUMIFS(СВЦЭМ!$C$33:$C$776,СВЦЭМ!$A$33:$A$776,$A54,СВЦЭМ!$B$33:$B$776,V$47)+'СЕТ СН'!$G$9+СВЦЭМ!$D$10+'СЕТ СН'!$G$5-'СЕТ СН'!$G$17</f>
        <v>3270.6145138100001</v>
      </c>
      <c r="W54" s="36">
        <f>SUMIFS(СВЦЭМ!$C$33:$C$776,СВЦЭМ!$A$33:$A$776,$A54,СВЦЭМ!$B$33:$B$776,W$47)+'СЕТ СН'!$G$9+СВЦЭМ!$D$10+'СЕТ СН'!$G$5-'СЕТ СН'!$G$17</f>
        <v>3287.0285727199998</v>
      </c>
      <c r="X54" s="36">
        <f>SUMIFS(СВЦЭМ!$C$33:$C$776,СВЦЭМ!$A$33:$A$776,$A54,СВЦЭМ!$B$33:$B$776,X$47)+'СЕТ СН'!$G$9+СВЦЭМ!$D$10+'СЕТ СН'!$G$5-'СЕТ СН'!$G$17</f>
        <v>3310.7602539099998</v>
      </c>
      <c r="Y54" s="36">
        <f>SUMIFS(СВЦЭМ!$C$33:$C$776,СВЦЭМ!$A$33:$A$776,$A54,СВЦЭМ!$B$33:$B$776,Y$47)+'СЕТ СН'!$G$9+СВЦЭМ!$D$10+'СЕТ СН'!$G$5-'СЕТ СН'!$G$17</f>
        <v>3319.6698022700002</v>
      </c>
    </row>
    <row r="55" spans="1:25" ht="15.75" x14ac:dyDescent="0.2">
      <c r="A55" s="35">
        <f t="shared" si="1"/>
        <v>44235</v>
      </c>
      <c r="B55" s="36">
        <f>SUMIFS(СВЦЭМ!$C$33:$C$776,СВЦЭМ!$A$33:$A$776,$A55,СВЦЭМ!$B$33:$B$776,B$47)+'СЕТ СН'!$G$9+СВЦЭМ!$D$10+'СЕТ СН'!$G$5-'СЕТ СН'!$G$17</f>
        <v>3307.9268692599999</v>
      </c>
      <c r="C55" s="36">
        <f>SUMIFS(СВЦЭМ!$C$33:$C$776,СВЦЭМ!$A$33:$A$776,$A55,СВЦЭМ!$B$33:$B$776,C$47)+'СЕТ СН'!$G$9+СВЦЭМ!$D$10+'СЕТ СН'!$G$5-'СЕТ СН'!$G$17</f>
        <v>3343.72786984</v>
      </c>
      <c r="D55" s="36">
        <f>SUMIFS(СВЦЭМ!$C$33:$C$776,СВЦЭМ!$A$33:$A$776,$A55,СВЦЭМ!$B$33:$B$776,D$47)+'СЕТ СН'!$G$9+СВЦЭМ!$D$10+'СЕТ СН'!$G$5-'СЕТ СН'!$G$17</f>
        <v>3375.6616283499998</v>
      </c>
      <c r="E55" s="36">
        <f>SUMIFS(СВЦЭМ!$C$33:$C$776,СВЦЭМ!$A$33:$A$776,$A55,СВЦЭМ!$B$33:$B$776,E$47)+'СЕТ СН'!$G$9+СВЦЭМ!$D$10+'СЕТ СН'!$G$5-'СЕТ СН'!$G$17</f>
        <v>3356.6287595200001</v>
      </c>
      <c r="F55" s="36">
        <f>SUMIFS(СВЦЭМ!$C$33:$C$776,СВЦЭМ!$A$33:$A$776,$A55,СВЦЭМ!$B$33:$B$776,F$47)+'СЕТ СН'!$G$9+СВЦЭМ!$D$10+'СЕТ СН'!$G$5-'СЕТ СН'!$G$17</f>
        <v>3357.6557189</v>
      </c>
      <c r="G55" s="36">
        <f>SUMIFS(СВЦЭМ!$C$33:$C$776,СВЦЭМ!$A$33:$A$776,$A55,СВЦЭМ!$B$33:$B$776,G$47)+'СЕТ СН'!$G$9+СВЦЭМ!$D$10+'СЕТ СН'!$G$5-'СЕТ СН'!$G$17</f>
        <v>3351.44045013</v>
      </c>
      <c r="H55" s="36">
        <f>SUMIFS(СВЦЭМ!$C$33:$C$776,СВЦЭМ!$A$33:$A$776,$A55,СВЦЭМ!$B$33:$B$776,H$47)+'СЕТ СН'!$G$9+СВЦЭМ!$D$10+'СЕТ СН'!$G$5-'СЕТ СН'!$G$17</f>
        <v>3326.87575793</v>
      </c>
      <c r="I55" s="36">
        <f>SUMIFS(СВЦЭМ!$C$33:$C$776,СВЦЭМ!$A$33:$A$776,$A55,СВЦЭМ!$B$33:$B$776,I$47)+'СЕТ СН'!$G$9+СВЦЭМ!$D$10+'СЕТ СН'!$G$5-'СЕТ СН'!$G$17</f>
        <v>3291.5641165100001</v>
      </c>
      <c r="J55" s="36">
        <f>SUMIFS(СВЦЭМ!$C$33:$C$776,СВЦЭМ!$A$33:$A$776,$A55,СВЦЭМ!$B$33:$B$776,J$47)+'СЕТ СН'!$G$9+СВЦЭМ!$D$10+'СЕТ СН'!$G$5-'СЕТ СН'!$G$17</f>
        <v>3273.1963251400002</v>
      </c>
      <c r="K55" s="36">
        <f>SUMIFS(СВЦЭМ!$C$33:$C$776,СВЦЭМ!$A$33:$A$776,$A55,СВЦЭМ!$B$33:$B$776,K$47)+'СЕТ СН'!$G$9+СВЦЭМ!$D$10+'СЕТ СН'!$G$5-'СЕТ СН'!$G$17</f>
        <v>3253.0038224</v>
      </c>
      <c r="L55" s="36">
        <f>SUMIFS(СВЦЭМ!$C$33:$C$776,СВЦЭМ!$A$33:$A$776,$A55,СВЦЭМ!$B$33:$B$776,L$47)+'СЕТ СН'!$G$9+СВЦЭМ!$D$10+'СЕТ СН'!$G$5-'СЕТ СН'!$G$17</f>
        <v>3249.1819212600003</v>
      </c>
      <c r="M55" s="36">
        <f>SUMIFS(СВЦЭМ!$C$33:$C$776,СВЦЭМ!$A$33:$A$776,$A55,СВЦЭМ!$B$33:$B$776,M$47)+'СЕТ СН'!$G$9+СВЦЭМ!$D$10+'СЕТ СН'!$G$5-'СЕТ СН'!$G$17</f>
        <v>3257.3865085500001</v>
      </c>
      <c r="N55" s="36">
        <f>SUMIFS(СВЦЭМ!$C$33:$C$776,СВЦЭМ!$A$33:$A$776,$A55,СВЦЭМ!$B$33:$B$776,N$47)+'СЕТ СН'!$G$9+СВЦЭМ!$D$10+'СЕТ СН'!$G$5-'СЕТ СН'!$G$17</f>
        <v>3265.23448216</v>
      </c>
      <c r="O55" s="36">
        <f>SUMIFS(СВЦЭМ!$C$33:$C$776,СВЦЭМ!$A$33:$A$776,$A55,СВЦЭМ!$B$33:$B$776,O$47)+'СЕТ СН'!$G$9+СВЦЭМ!$D$10+'СЕТ СН'!$G$5-'СЕТ СН'!$G$17</f>
        <v>3283.4340312100003</v>
      </c>
      <c r="P55" s="36">
        <f>SUMIFS(СВЦЭМ!$C$33:$C$776,СВЦЭМ!$A$33:$A$776,$A55,СВЦЭМ!$B$33:$B$776,P$47)+'СЕТ СН'!$G$9+СВЦЭМ!$D$10+'СЕТ СН'!$G$5-'СЕТ СН'!$G$17</f>
        <v>3300.98244819</v>
      </c>
      <c r="Q55" s="36">
        <f>SUMIFS(СВЦЭМ!$C$33:$C$776,СВЦЭМ!$A$33:$A$776,$A55,СВЦЭМ!$B$33:$B$776,Q$47)+'СЕТ СН'!$G$9+СВЦЭМ!$D$10+'СЕТ СН'!$G$5-'СЕТ СН'!$G$17</f>
        <v>3286.5529654000002</v>
      </c>
      <c r="R55" s="36">
        <f>SUMIFS(СВЦЭМ!$C$33:$C$776,СВЦЭМ!$A$33:$A$776,$A55,СВЦЭМ!$B$33:$B$776,R$47)+'СЕТ СН'!$G$9+СВЦЭМ!$D$10+'СЕТ СН'!$G$5-'СЕТ СН'!$G$17</f>
        <v>3293.8964943299998</v>
      </c>
      <c r="S55" s="36">
        <f>SUMIFS(СВЦЭМ!$C$33:$C$776,СВЦЭМ!$A$33:$A$776,$A55,СВЦЭМ!$B$33:$B$776,S$47)+'СЕТ СН'!$G$9+СВЦЭМ!$D$10+'СЕТ СН'!$G$5-'СЕТ СН'!$G$17</f>
        <v>3297.3767769900001</v>
      </c>
      <c r="T55" s="36">
        <f>SUMIFS(СВЦЭМ!$C$33:$C$776,СВЦЭМ!$A$33:$A$776,$A55,СВЦЭМ!$B$33:$B$776,T$47)+'СЕТ СН'!$G$9+СВЦЭМ!$D$10+'СЕТ СН'!$G$5-'СЕТ СН'!$G$17</f>
        <v>3274.7894804500002</v>
      </c>
      <c r="U55" s="36">
        <f>SUMIFS(СВЦЭМ!$C$33:$C$776,СВЦЭМ!$A$33:$A$776,$A55,СВЦЭМ!$B$33:$B$776,U$47)+'СЕТ СН'!$G$9+СВЦЭМ!$D$10+'СЕТ СН'!$G$5-'СЕТ СН'!$G$17</f>
        <v>3257.79026767</v>
      </c>
      <c r="V55" s="36">
        <f>SUMIFS(СВЦЭМ!$C$33:$C$776,СВЦЭМ!$A$33:$A$776,$A55,СВЦЭМ!$B$33:$B$776,V$47)+'СЕТ СН'!$G$9+СВЦЭМ!$D$10+'СЕТ СН'!$G$5-'СЕТ СН'!$G$17</f>
        <v>3297.2915192700002</v>
      </c>
      <c r="W55" s="36">
        <f>SUMIFS(СВЦЭМ!$C$33:$C$776,СВЦЭМ!$A$33:$A$776,$A55,СВЦЭМ!$B$33:$B$776,W$47)+'СЕТ СН'!$G$9+СВЦЭМ!$D$10+'СЕТ СН'!$G$5-'СЕТ СН'!$G$17</f>
        <v>3322.38288281</v>
      </c>
      <c r="X55" s="36">
        <f>SUMIFS(СВЦЭМ!$C$33:$C$776,СВЦЭМ!$A$33:$A$776,$A55,СВЦЭМ!$B$33:$B$776,X$47)+'СЕТ СН'!$G$9+СВЦЭМ!$D$10+'СЕТ СН'!$G$5-'СЕТ СН'!$G$17</f>
        <v>3344.1350434300002</v>
      </c>
      <c r="Y55" s="36">
        <f>SUMIFS(СВЦЭМ!$C$33:$C$776,СВЦЭМ!$A$33:$A$776,$A55,СВЦЭМ!$B$33:$B$776,Y$47)+'СЕТ СН'!$G$9+СВЦЭМ!$D$10+'СЕТ СН'!$G$5-'СЕТ СН'!$G$17</f>
        <v>3340.4643418300002</v>
      </c>
    </row>
    <row r="56" spans="1:25" ht="15.75" x14ac:dyDescent="0.2">
      <c r="A56" s="35">
        <f t="shared" si="1"/>
        <v>44236</v>
      </c>
      <c r="B56" s="36">
        <f>SUMIFS(СВЦЭМ!$C$33:$C$776,СВЦЭМ!$A$33:$A$776,$A56,СВЦЭМ!$B$33:$B$776,B$47)+'СЕТ СН'!$G$9+СВЦЭМ!$D$10+'СЕТ СН'!$G$5-'СЕТ СН'!$G$17</f>
        <v>3304.6351694100003</v>
      </c>
      <c r="C56" s="36">
        <f>SUMIFS(СВЦЭМ!$C$33:$C$776,СВЦЭМ!$A$33:$A$776,$A56,СВЦЭМ!$B$33:$B$776,C$47)+'СЕТ СН'!$G$9+СВЦЭМ!$D$10+'СЕТ СН'!$G$5-'СЕТ СН'!$G$17</f>
        <v>3331.9304603800001</v>
      </c>
      <c r="D56" s="36">
        <f>SUMIFS(СВЦЭМ!$C$33:$C$776,СВЦЭМ!$A$33:$A$776,$A56,СВЦЭМ!$B$33:$B$776,D$47)+'СЕТ СН'!$G$9+СВЦЭМ!$D$10+'СЕТ СН'!$G$5-'СЕТ СН'!$G$17</f>
        <v>3376.64499716</v>
      </c>
      <c r="E56" s="36">
        <f>SUMIFS(СВЦЭМ!$C$33:$C$776,СВЦЭМ!$A$33:$A$776,$A56,СВЦЭМ!$B$33:$B$776,E$47)+'СЕТ СН'!$G$9+СВЦЭМ!$D$10+'СЕТ СН'!$G$5-'СЕТ СН'!$G$17</f>
        <v>3364.7858480599998</v>
      </c>
      <c r="F56" s="36">
        <f>SUMIFS(СВЦЭМ!$C$33:$C$776,СВЦЭМ!$A$33:$A$776,$A56,СВЦЭМ!$B$33:$B$776,F$47)+'СЕТ СН'!$G$9+СВЦЭМ!$D$10+'СЕТ СН'!$G$5-'СЕТ СН'!$G$17</f>
        <v>3351.1891485699998</v>
      </c>
      <c r="G56" s="36">
        <f>SUMIFS(СВЦЭМ!$C$33:$C$776,СВЦЭМ!$A$33:$A$776,$A56,СВЦЭМ!$B$33:$B$776,G$47)+'СЕТ СН'!$G$9+СВЦЭМ!$D$10+'СЕТ СН'!$G$5-'СЕТ СН'!$G$17</f>
        <v>3338.9317753</v>
      </c>
      <c r="H56" s="36">
        <f>SUMIFS(СВЦЭМ!$C$33:$C$776,СВЦЭМ!$A$33:$A$776,$A56,СВЦЭМ!$B$33:$B$776,H$47)+'СЕТ СН'!$G$9+СВЦЭМ!$D$10+'СЕТ СН'!$G$5-'СЕТ СН'!$G$17</f>
        <v>3313.2112083399998</v>
      </c>
      <c r="I56" s="36">
        <f>SUMIFS(СВЦЭМ!$C$33:$C$776,СВЦЭМ!$A$33:$A$776,$A56,СВЦЭМ!$B$33:$B$776,I$47)+'СЕТ СН'!$G$9+СВЦЭМ!$D$10+'СЕТ СН'!$G$5-'СЕТ СН'!$G$17</f>
        <v>3268.5776840399999</v>
      </c>
      <c r="J56" s="36">
        <f>SUMIFS(СВЦЭМ!$C$33:$C$776,СВЦЭМ!$A$33:$A$776,$A56,СВЦЭМ!$B$33:$B$776,J$47)+'СЕТ СН'!$G$9+СВЦЭМ!$D$10+'СЕТ СН'!$G$5-'СЕТ СН'!$G$17</f>
        <v>3238.3893617100002</v>
      </c>
      <c r="K56" s="36">
        <f>SUMIFS(СВЦЭМ!$C$33:$C$776,СВЦЭМ!$A$33:$A$776,$A56,СВЦЭМ!$B$33:$B$776,K$47)+'СЕТ СН'!$G$9+СВЦЭМ!$D$10+'СЕТ СН'!$G$5-'СЕТ СН'!$G$17</f>
        <v>3219.2226775700001</v>
      </c>
      <c r="L56" s="36">
        <f>SUMIFS(СВЦЭМ!$C$33:$C$776,СВЦЭМ!$A$33:$A$776,$A56,СВЦЭМ!$B$33:$B$776,L$47)+'СЕТ СН'!$G$9+СВЦЭМ!$D$10+'СЕТ СН'!$G$5-'СЕТ СН'!$G$17</f>
        <v>3212.9342429399999</v>
      </c>
      <c r="M56" s="36">
        <f>SUMIFS(СВЦЭМ!$C$33:$C$776,СВЦЭМ!$A$33:$A$776,$A56,СВЦЭМ!$B$33:$B$776,M$47)+'СЕТ СН'!$G$9+СВЦЭМ!$D$10+'СЕТ СН'!$G$5-'СЕТ СН'!$G$17</f>
        <v>3220.4424796100002</v>
      </c>
      <c r="N56" s="36">
        <f>SUMIFS(СВЦЭМ!$C$33:$C$776,СВЦЭМ!$A$33:$A$776,$A56,СВЦЭМ!$B$33:$B$776,N$47)+'СЕТ СН'!$G$9+СВЦЭМ!$D$10+'СЕТ СН'!$G$5-'СЕТ СН'!$G$17</f>
        <v>3226.6993364300001</v>
      </c>
      <c r="O56" s="36">
        <f>SUMIFS(СВЦЭМ!$C$33:$C$776,СВЦЭМ!$A$33:$A$776,$A56,СВЦЭМ!$B$33:$B$776,O$47)+'СЕТ СН'!$G$9+СВЦЭМ!$D$10+'СЕТ СН'!$G$5-'СЕТ СН'!$G$17</f>
        <v>3247.0981982799999</v>
      </c>
      <c r="P56" s="36">
        <f>SUMIFS(СВЦЭМ!$C$33:$C$776,СВЦЭМ!$A$33:$A$776,$A56,СВЦЭМ!$B$33:$B$776,P$47)+'СЕТ СН'!$G$9+СВЦЭМ!$D$10+'СЕТ СН'!$G$5-'СЕТ СН'!$G$17</f>
        <v>3267.2157431000001</v>
      </c>
      <c r="Q56" s="36">
        <f>SUMIFS(СВЦЭМ!$C$33:$C$776,СВЦЭМ!$A$33:$A$776,$A56,СВЦЭМ!$B$33:$B$776,Q$47)+'СЕТ СН'!$G$9+СВЦЭМ!$D$10+'СЕТ СН'!$G$5-'СЕТ СН'!$G$17</f>
        <v>3273.2917113800004</v>
      </c>
      <c r="R56" s="36">
        <f>SUMIFS(СВЦЭМ!$C$33:$C$776,СВЦЭМ!$A$33:$A$776,$A56,СВЦЭМ!$B$33:$B$776,R$47)+'СЕТ СН'!$G$9+СВЦЭМ!$D$10+'СЕТ СН'!$G$5-'СЕТ СН'!$G$17</f>
        <v>3283.54566699</v>
      </c>
      <c r="S56" s="36">
        <f>SUMIFS(СВЦЭМ!$C$33:$C$776,СВЦЭМ!$A$33:$A$776,$A56,СВЦЭМ!$B$33:$B$776,S$47)+'СЕТ СН'!$G$9+СВЦЭМ!$D$10+'СЕТ СН'!$G$5-'СЕТ СН'!$G$17</f>
        <v>3288.0553046499999</v>
      </c>
      <c r="T56" s="36">
        <f>SUMIFS(СВЦЭМ!$C$33:$C$776,СВЦЭМ!$A$33:$A$776,$A56,СВЦЭМ!$B$33:$B$776,T$47)+'СЕТ СН'!$G$9+СВЦЭМ!$D$10+'СЕТ СН'!$G$5-'СЕТ СН'!$G$17</f>
        <v>3266.7565317200001</v>
      </c>
      <c r="U56" s="36">
        <f>SUMIFS(СВЦЭМ!$C$33:$C$776,СВЦЭМ!$A$33:$A$776,$A56,СВЦЭМ!$B$33:$B$776,U$47)+'СЕТ СН'!$G$9+СВЦЭМ!$D$10+'СЕТ СН'!$G$5-'СЕТ СН'!$G$17</f>
        <v>3235.0698448600001</v>
      </c>
      <c r="V56" s="36">
        <f>SUMIFS(СВЦЭМ!$C$33:$C$776,СВЦЭМ!$A$33:$A$776,$A56,СВЦЭМ!$B$33:$B$776,V$47)+'СЕТ СН'!$G$9+СВЦЭМ!$D$10+'СЕТ СН'!$G$5-'СЕТ СН'!$G$17</f>
        <v>3270.9333870099999</v>
      </c>
      <c r="W56" s="36">
        <f>SUMIFS(СВЦЭМ!$C$33:$C$776,СВЦЭМ!$A$33:$A$776,$A56,СВЦЭМ!$B$33:$B$776,W$47)+'СЕТ СН'!$G$9+СВЦЭМ!$D$10+'СЕТ СН'!$G$5-'СЕТ СН'!$G$17</f>
        <v>3288.4513777399998</v>
      </c>
      <c r="X56" s="36">
        <f>SUMIFS(СВЦЭМ!$C$33:$C$776,СВЦЭМ!$A$33:$A$776,$A56,СВЦЭМ!$B$33:$B$776,X$47)+'СЕТ СН'!$G$9+СВЦЭМ!$D$10+'СЕТ СН'!$G$5-'СЕТ СН'!$G$17</f>
        <v>3313.90022464</v>
      </c>
      <c r="Y56" s="36">
        <f>SUMIFS(СВЦЭМ!$C$33:$C$776,СВЦЭМ!$A$33:$A$776,$A56,СВЦЭМ!$B$33:$B$776,Y$47)+'СЕТ СН'!$G$9+СВЦЭМ!$D$10+'СЕТ СН'!$G$5-'СЕТ СН'!$G$17</f>
        <v>3312.9307246899998</v>
      </c>
    </row>
    <row r="57" spans="1:25" ht="15.75" x14ac:dyDescent="0.2">
      <c r="A57" s="35">
        <f t="shared" si="1"/>
        <v>44237</v>
      </c>
      <c r="B57" s="36">
        <f>SUMIFS(СВЦЭМ!$C$33:$C$776,СВЦЭМ!$A$33:$A$776,$A57,СВЦЭМ!$B$33:$B$776,B$47)+'СЕТ СН'!$G$9+СВЦЭМ!$D$10+'СЕТ СН'!$G$5-'СЕТ СН'!$G$17</f>
        <v>3252.3550935799999</v>
      </c>
      <c r="C57" s="36">
        <f>SUMIFS(СВЦЭМ!$C$33:$C$776,СВЦЭМ!$A$33:$A$776,$A57,СВЦЭМ!$B$33:$B$776,C$47)+'СЕТ СН'!$G$9+СВЦЭМ!$D$10+'СЕТ СН'!$G$5-'СЕТ СН'!$G$17</f>
        <v>3269.5505390500002</v>
      </c>
      <c r="D57" s="36">
        <f>SUMIFS(СВЦЭМ!$C$33:$C$776,СВЦЭМ!$A$33:$A$776,$A57,СВЦЭМ!$B$33:$B$776,D$47)+'СЕТ СН'!$G$9+СВЦЭМ!$D$10+'СЕТ СН'!$G$5-'СЕТ СН'!$G$17</f>
        <v>3301.6387161299999</v>
      </c>
      <c r="E57" s="36">
        <f>SUMIFS(СВЦЭМ!$C$33:$C$776,СВЦЭМ!$A$33:$A$776,$A57,СВЦЭМ!$B$33:$B$776,E$47)+'СЕТ СН'!$G$9+СВЦЭМ!$D$10+'СЕТ СН'!$G$5-'СЕТ СН'!$G$17</f>
        <v>3288.1423260000001</v>
      </c>
      <c r="F57" s="36">
        <f>SUMIFS(СВЦЭМ!$C$33:$C$776,СВЦЭМ!$A$33:$A$776,$A57,СВЦЭМ!$B$33:$B$776,F$47)+'СЕТ СН'!$G$9+СВЦЭМ!$D$10+'СЕТ СН'!$G$5-'СЕТ СН'!$G$17</f>
        <v>3280.2507523300001</v>
      </c>
      <c r="G57" s="36">
        <f>SUMIFS(СВЦЭМ!$C$33:$C$776,СВЦЭМ!$A$33:$A$776,$A57,СВЦЭМ!$B$33:$B$776,G$47)+'СЕТ СН'!$G$9+СВЦЭМ!$D$10+'СЕТ СН'!$G$5-'СЕТ СН'!$G$17</f>
        <v>3272.59172997</v>
      </c>
      <c r="H57" s="36">
        <f>SUMIFS(СВЦЭМ!$C$33:$C$776,СВЦЭМ!$A$33:$A$776,$A57,СВЦЭМ!$B$33:$B$776,H$47)+'СЕТ СН'!$G$9+СВЦЭМ!$D$10+'СЕТ СН'!$G$5-'СЕТ СН'!$G$17</f>
        <v>3260.20441059</v>
      </c>
      <c r="I57" s="36">
        <f>SUMIFS(СВЦЭМ!$C$33:$C$776,СВЦЭМ!$A$33:$A$776,$A57,СВЦЭМ!$B$33:$B$776,I$47)+'СЕТ СН'!$G$9+СВЦЭМ!$D$10+'СЕТ СН'!$G$5-'СЕТ СН'!$G$17</f>
        <v>3283.13416706</v>
      </c>
      <c r="J57" s="36">
        <f>SUMIFS(СВЦЭМ!$C$33:$C$776,СВЦЭМ!$A$33:$A$776,$A57,СВЦЭМ!$B$33:$B$776,J$47)+'СЕТ СН'!$G$9+СВЦЭМ!$D$10+'СЕТ СН'!$G$5-'СЕТ СН'!$G$17</f>
        <v>3239.8021567400001</v>
      </c>
      <c r="K57" s="36">
        <f>SUMIFS(СВЦЭМ!$C$33:$C$776,СВЦЭМ!$A$33:$A$776,$A57,СВЦЭМ!$B$33:$B$776,K$47)+'СЕТ СН'!$G$9+СВЦЭМ!$D$10+'СЕТ СН'!$G$5-'СЕТ СН'!$G$17</f>
        <v>3217.39830553</v>
      </c>
      <c r="L57" s="36">
        <f>SUMIFS(СВЦЭМ!$C$33:$C$776,СВЦЭМ!$A$33:$A$776,$A57,СВЦЭМ!$B$33:$B$776,L$47)+'СЕТ СН'!$G$9+СВЦЭМ!$D$10+'СЕТ СН'!$G$5-'СЕТ СН'!$G$17</f>
        <v>3216.4982138400001</v>
      </c>
      <c r="M57" s="36">
        <f>SUMIFS(СВЦЭМ!$C$33:$C$776,СВЦЭМ!$A$33:$A$776,$A57,СВЦЭМ!$B$33:$B$776,M$47)+'СЕТ СН'!$G$9+СВЦЭМ!$D$10+'СЕТ СН'!$G$5-'СЕТ СН'!$G$17</f>
        <v>3225.0643844900001</v>
      </c>
      <c r="N57" s="36">
        <f>SUMIFS(СВЦЭМ!$C$33:$C$776,СВЦЭМ!$A$33:$A$776,$A57,СВЦЭМ!$B$33:$B$776,N$47)+'СЕТ СН'!$G$9+СВЦЭМ!$D$10+'СЕТ СН'!$G$5-'СЕТ СН'!$G$17</f>
        <v>3235.8903905799998</v>
      </c>
      <c r="O57" s="36">
        <f>SUMIFS(СВЦЭМ!$C$33:$C$776,СВЦЭМ!$A$33:$A$776,$A57,СВЦЭМ!$B$33:$B$776,O$47)+'СЕТ СН'!$G$9+СВЦЭМ!$D$10+'СЕТ СН'!$G$5-'СЕТ СН'!$G$17</f>
        <v>3255.8271592400001</v>
      </c>
      <c r="P57" s="36">
        <f>SUMIFS(СВЦЭМ!$C$33:$C$776,СВЦЭМ!$A$33:$A$776,$A57,СВЦЭМ!$B$33:$B$776,P$47)+'СЕТ СН'!$G$9+СВЦЭМ!$D$10+'СЕТ СН'!$G$5-'СЕТ СН'!$G$17</f>
        <v>3264.9387340900003</v>
      </c>
      <c r="Q57" s="36">
        <f>SUMIFS(СВЦЭМ!$C$33:$C$776,СВЦЭМ!$A$33:$A$776,$A57,СВЦЭМ!$B$33:$B$776,Q$47)+'СЕТ СН'!$G$9+СВЦЭМ!$D$10+'СЕТ СН'!$G$5-'СЕТ СН'!$G$17</f>
        <v>3272.4764507999998</v>
      </c>
      <c r="R57" s="36">
        <f>SUMIFS(СВЦЭМ!$C$33:$C$776,СВЦЭМ!$A$33:$A$776,$A57,СВЦЭМ!$B$33:$B$776,R$47)+'СЕТ СН'!$G$9+СВЦЭМ!$D$10+'СЕТ СН'!$G$5-'СЕТ СН'!$G$17</f>
        <v>3270.95917087</v>
      </c>
      <c r="S57" s="36">
        <f>SUMIFS(СВЦЭМ!$C$33:$C$776,СВЦЭМ!$A$33:$A$776,$A57,СВЦЭМ!$B$33:$B$776,S$47)+'СЕТ СН'!$G$9+СВЦЭМ!$D$10+'СЕТ СН'!$G$5-'СЕТ СН'!$G$17</f>
        <v>3262.0540663800002</v>
      </c>
      <c r="T57" s="36">
        <f>SUMIFS(СВЦЭМ!$C$33:$C$776,СВЦЭМ!$A$33:$A$776,$A57,СВЦЭМ!$B$33:$B$776,T$47)+'СЕТ СН'!$G$9+СВЦЭМ!$D$10+'СЕТ СН'!$G$5-'СЕТ СН'!$G$17</f>
        <v>3227.9577085599999</v>
      </c>
      <c r="U57" s="36">
        <f>SUMIFS(СВЦЭМ!$C$33:$C$776,СВЦЭМ!$A$33:$A$776,$A57,СВЦЭМ!$B$33:$B$776,U$47)+'СЕТ СН'!$G$9+СВЦЭМ!$D$10+'СЕТ СН'!$G$5-'СЕТ СН'!$G$17</f>
        <v>3220.6733298400004</v>
      </c>
      <c r="V57" s="36">
        <f>SUMIFS(СВЦЭМ!$C$33:$C$776,СВЦЭМ!$A$33:$A$776,$A57,СВЦЭМ!$B$33:$B$776,V$47)+'СЕТ СН'!$G$9+СВЦЭМ!$D$10+'СЕТ СН'!$G$5-'СЕТ СН'!$G$17</f>
        <v>3235.39224891</v>
      </c>
      <c r="W57" s="36">
        <f>SUMIFS(СВЦЭМ!$C$33:$C$776,СВЦЭМ!$A$33:$A$776,$A57,СВЦЭМ!$B$33:$B$776,W$47)+'СЕТ СН'!$G$9+СВЦЭМ!$D$10+'СЕТ СН'!$G$5-'СЕТ СН'!$G$17</f>
        <v>3249.7138745900002</v>
      </c>
      <c r="X57" s="36">
        <f>SUMIFS(СВЦЭМ!$C$33:$C$776,СВЦЭМ!$A$33:$A$776,$A57,СВЦЭМ!$B$33:$B$776,X$47)+'СЕТ СН'!$G$9+СВЦЭМ!$D$10+'СЕТ СН'!$G$5-'СЕТ СН'!$G$17</f>
        <v>3276.8799385800003</v>
      </c>
      <c r="Y57" s="36">
        <f>SUMIFS(СВЦЭМ!$C$33:$C$776,СВЦЭМ!$A$33:$A$776,$A57,СВЦЭМ!$B$33:$B$776,Y$47)+'СЕТ СН'!$G$9+СВЦЭМ!$D$10+'СЕТ СН'!$G$5-'СЕТ СН'!$G$17</f>
        <v>3283.12420342</v>
      </c>
    </row>
    <row r="58" spans="1:25" ht="15.75" x14ac:dyDescent="0.2">
      <c r="A58" s="35">
        <f t="shared" si="1"/>
        <v>44238</v>
      </c>
      <c r="B58" s="36">
        <f>SUMIFS(СВЦЭМ!$C$33:$C$776,СВЦЭМ!$A$33:$A$776,$A58,СВЦЭМ!$B$33:$B$776,B$47)+'СЕТ СН'!$G$9+СВЦЭМ!$D$10+'СЕТ СН'!$G$5-'СЕТ СН'!$G$17</f>
        <v>3245.04048255</v>
      </c>
      <c r="C58" s="36">
        <f>SUMIFS(СВЦЭМ!$C$33:$C$776,СВЦЭМ!$A$33:$A$776,$A58,СВЦЭМ!$B$33:$B$776,C$47)+'СЕТ СН'!$G$9+СВЦЭМ!$D$10+'СЕТ СН'!$G$5-'СЕТ СН'!$G$17</f>
        <v>3290.81613195</v>
      </c>
      <c r="D58" s="36">
        <f>SUMIFS(СВЦЭМ!$C$33:$C$776,СВЦЭМ!$A$33:$A$776,$A58,СВЦЭМ!$B$33:$B$776,D$47)+'СЕТ СН'!$G$9+СВЦЭМ!$D$10+'СЕТ СН'!$G$5-'СЕТ СН'!$G$17</f>
        <v>3305.09401445</v>
      </c>
      <c r="E58" s="36">
        <f>SUMIFS(СВЦЭМ!$C$33:$C$776,СВЦЭМ!$A$33:$A$776,$A58,СВЦЭМ!$B$33:$B$776,E$47)+'СЕТ СН'!$G$9+СВЦЭМ!$D$10+'СЕТ СН'!$G$5-'СЕТ СН'!$G$17</f>
        <v>3309.14226237</v>
      </c>
      <c r="F58" s="36">
        <f>SUMIFS(СВЦЭМ!$C$33:$C$776,СВЦЭМ!$A$33:$A$776,$A58,СВЦЭМ!$B$33:$B$776,F$47)+'СЕТ СН'!$G$9+СВЦЭМ!$D$10+'СЕТ СН'!$G$5-'СЕТ СН'!$G$17</f>
        <v>3328.8674396300003</v>
      </c>
      <c r="G58" s="36">
        <f>SUMIFS(СВЦЭМ!$C$33:$C$776,СВЦЭМ!$A$33:$A$776,$A58,СВЦЭМ!$B$33:$B$776,G$47)+'СЕТ СН'!$G$9+СВЦЭМ!$D$10+'СЕТ СН'!$G$5-'СЕТ СН'!$G$17</f>
        <v>3319.9029031499999</v>
      </c>
      <c r="H58" s="36">
        <f>SUMIFS(СВЦЭМ!$C$33:$C$776,СВЦЭМ!$A$33:$A$776,$A58,СВЦЭМ!$B$33:$B$776,H$47)+'СЕТ СН'!$G$9+СВЦЭМ!$D$10+'СЕТ СН'!$G$5-'СЕТ СН'!$G$17</f>
        <v>3292.2817674099997</v>
      </c>
      <c r="I58" s="36">
        <f>SUMIFS(СВЦЭМ!$C$33:$C$776,СВЦЭМ!$A$33:$A$776,$A58,СВЦЭМ!$B$33:$B$776,I$47)+'СЕТ СН'!$G$9+СВЦЭМ!$D$10+'СЕТ СН'!$G$5-'СЕТ СН'!$G$17</f>
        <v>3253.60971406</v>
      </c>
      <c r="J58" s="36">
        <f>SUMIFS(СВЦЭМ!$C$33:$C$776,СВЦЭМ!$A$33:$A$776,$A58,СВЦЭМ!$B$33:$B$776,J$47)+'СЕТ СН'!$G$9+СВЦЭМ!$D$10+'СЕТ СН'!$G$5-'СЕТ СН'!$G$17</f>
        <v>3223.9803990999999</v>
      </c>
      <c r="K58" s="36">
        <f>SUMIFS(СВЦЭМ!$C$33:$C$776,СВЦЭМ!$A$33:$A$776,$A58,СВЦЭМ!$B$33:$B$776,K$47)+'СЕТ СН'!$G$9+СВЦЭМ!$D$10+'СЕТ СН'!$G$5-'СЕТ СН'!$G$17</f>
        <v>3216.2243557000002</v>
      </c>
      <c r="L58" s="36">
        <f>SUMIFS(СВЦЭМ!$C$33:$C$776,СВЦЭМ!$A$33:$A$776,$A58,СВЦЭМ!$B$33:$B$776,L$47)+'СЕТ СН'!$G$9+СВЦЭМ!$D$10+'СЕТ СН'!$G$5-'СЕТ СН'!$G$17</f>
        <v>3217.86516256</v>
      </c>
      <c r="M58" s="36">
        <f>SUMIFS(СВЦЭМ!$C$33:$C$776,СВЦЭМ!$A$33:$A$776,$A58,СВЦЭМ!$B$33:$B$776,M$47)+'СЕТ СН'!$G$9+СВЦЭМ!$D$10+'СЕТ СН'!$G$5-'СЕТ СН'!$G$17</f>
        <v>3228.2013350100001</v>
      </c>
      <c r="N58" s="36">
        <f>SUMIFS(СВЦЭМ!$C$33:$C$776,СВЦЭМ!$A$33:$A$776,$A58,СВЦЭМ!$B$33:$B$776,N$47)+'СЕТ СН'!$G$9+СВЦЭМ!$D$10+'СЕТ СН'!$G$5-'СЕТ СН'!$G$17</f>
        <v>3249.7512091099998</v>
      </c>
      <c r="O58" s="36">
        <f>SUMIFS(СВЦЭМ!$C$33:$C$776,СВЦЭМ!$A$33:$A$776,$A58,СВЦЭМ!$B$33:$B$776,O$47)+'СЕТ СН'!$G$9+СВЦЭМ!$D$10+'СЕТ СН'!$G$5-'СЕТ СН'!$G$17</f>
        <v>3264.6998834000001</v>
      </c>
      <c r="P58" s="36">
        <f>SUMIFS(СВЦЭМ!$C$33:$C$776,СВЦЭМ!$A$33:$A$776,$A58,СВЦЭМ!$B$33:$B$776,P$47)+'СЕТ СН'!$G$9+СВЦЭМ!$D$10+'СЕТ СН'!$G$5-'СЕТ СН'!$G$17</f>
        <v>3283.6341039200001</v>
      </c>
      <c r="Q58" s="36">
        <f>SUMIFS(СВЦЭМ!$C$33:$C$776,СВЦЭМ!$A$33:$A$776,$A58,СВЦЭМ!$B$33:$B$776,Q$47)+'СЕТ СН'!$G$9+СВЦЭМ!$D$10+'СЕТ СН'!$G$5-'СЕТ СН'!$G$17</f>
        <v>3287.4917487399998</v>
      </c>
      <c r="R58" s="36">
        <f>SUMIFS(СВЦЭМ!$C$33:$C$776,СВЦЭМ!$A$33:$A$776,$A58,СВЦЭМ!$B$33:$B$776,R$47)+'СЕТ СН'!$G$9+СВЦЭМ!$D$10+'СЕТ СН'!$G$5-'СЕТ СН'!$G$17</f>
        <v>3289.0280085499999</v>
      </c>
      <c r="S58" s="36">
        <f>SUMIFS(СВЦЭМ!$C$33:$C$776,СВЦЭМ!$A$33:$A$776,$A58,СВЦЭМ!$B$33:$B$776,S$47)+'СЕТ СН'!$G$9+СВЦЭМ!$D$10+'СЕТ СН'!$G$5-'СЕТ СН'!$G$17</f>
        <v>3263.9617622000001</v>
      </c>
      <c r="T58" s="36">
        <f>SUMIFS(СВЦЭМ!$C$33:$C$776,СВЦЭМ!$A$33:$A$776,$A58,СВЦЭМ!$B$33:$B$776,T$47)+'СЕТ СН'!$G$9+СВЦЭМ!$D$10+'СЕТ СН'!$G$5-'СЕТ СН'!$G$17</f>
        <v>3233.2059717699999</v>
      </c>
      <c r="U58" s="36">
        <f>SUMIFS(СВЦЭМ!$C$33:$C$776,СВЦЭМ!$A$33:$A$776,$A58,СВЦЭМ!$B$33:$B$776,U$47)+'СЕТ СН'!$G$9+СВЦЭМ!$D$10+'СЕТ СН'!$G$5-'СЕТ СН'!$G$17</f>
        <v>3224.33076467</v>
      </c>
      <c r="V58" s="36">
        <f>SUMIFS(СВЦЭМ!$C$33:$C$776,СВЦЭМ!$A$33:$A$776,$A58,СВЦЭМ!$B$33:$B$776,V$47)+'СЕТ СН'!$G$9+СВЦЭМ!$D$10+'СЕТ СН'!$G$5-'СЕТ СН'!$G$17</f>
        <v>3224.1161770799999</v>
      </c>
      <c r="W58" s="36">
        <f>SUMIFS(СВЦЭМ!$C$33:$C$776,СВЦЭМ!$A$33:$A$776,$A58,СВЦЭМ!$B$33:$B$776,W$47)+'СЕТ СН'!$G$9+СВЦЭМ!$D$10+'СЕТ СН'!$G$5-'СЕТ СН'!$G$17</f>
        <v>3245.3744359500001</v>
      </c>
      <c r="X58" s="36">
        <f>SUMIFS(СВЦЭМ!$C$33:$C$776,СВЦЭМ!$A$33:$A$776,$A58,СВЦЭМ!$B$33:$B$776,X$47)+'СЕТ СН'!$G$9+СВЦЭМ!$D$10+'СЕТ СН'!$G$5-'СЕТ СН'!$G$17</f>
        <v>3266.02996274</v>
      </c>
      <c r="Y58" s="36">
        <f>SUMIFS(СВЦЭМ!$C$33:$C$776,СВЦЭМ!$A$33:$A$776,$A58,СВЦЭМ!$B$33:$B$776,Y$47)+'СЕТ СН'!$G$9+СВЦЭМ!$D$10+'СЕТ СН'!$G$5-'СЕТ СН'!$G$17</f>
        <v>3278.51237967</v>
      </c>
    </row>
    <row r="59" spans="1:25" ht="15.75" x14ac:dyDescent="0.2">
      <c r="A59" s="35">
        <f t="shared" si="1"/>
        <v>44239</v>
      </c>
      <c r="B59" s="36">
        <f>SUMIFS(СВЦЭМ!$C$33:$C$776,СВЦЭМ!$A$33:$A$776,$A59,СВЦЭМ!$B$33:$B$776,B$47)+'СЕТ СН'!$G$9+СВЦЭМ!$D$10+'СЕТ СН'!$G$5-'СЕТ СН'!$G$17</f>
        <v>3289.6797242900002</v>
      </c>
      <c r="C59" s="36">
        <f>SUMIFS(СВЦЭМ!$C$33:$C$776,СВЦЭМ!$A$33:$A$776,$A59,СВЦЭМ!$B$33:$B$776,C$47)+'СЕТ СН'!$G$9+СВЦЭМ!$D$10+'СЕТ СН'!$G$5-'СЕТ СН'!$G$17</f>
        <v>3311.01687206</v>
      </c>
      <c r="D59" s="36">
        <f>SUMIFS(СВЦЭМ!$C$33:$C$776,СВЦЭМ!$A$33:$A$776,$A59,СВЦЭМ!$B$33:$B$776,D$47)+'СЕТ СН'!$G$9+СВЦЭМ!$D$10+'СЕТ СН'!$G$5-'СЕТ СН'!$G$17</f>
        <v>3315.51363606</v>
      </c>
      <c r="E59" s="36">
        <f>SUMIFS(СВЦЭМ!$C$33:$C$776,СВЦЭМ!$A$33:$A$776,$A59,СВЦЭМ!$B$33:$B$776,E$47)+'СЕТ СН'!$G$9+СВЦЭМ!$D$10+'СЕТ СН'!$G$5-'СЕТ СН'!$G$17</f>
        <v>3320.0565791700001</v>
      </c>
      <c r="F59" s="36">
        <f>SUMIFS(СВЦЭМ!$C$33:$C$776,СВЦЭМ!$A$33:$A$776,$A59,СВЦЭМ!$B$33:$B$776,F$47)+'СЕТ СН'!$G$9+СВЦЭМ!$D$10+'СЕТ СН'!$G$5-'СЕТ СН'!$G$17</f>
        <v>3320.4673726400001</v>
      </c>
      <c r="G59" s="36">
        <f>SUMIFS(СВЦЭМ!$C$33:$C$776,СВЦЭМ!$A$33:$A$776,$A59,СВЦЭМ!$B$33:$B$776,G$47)+'СЕТ СН'!$G$9+СВЦЭМ!$D$10+'СЕТ СН'!$G$5-'СЕТ СН'!$G$17</f>
        <v>3304.14422319</v>
      </c>
      <c r="H59" s="36">
        <f>SUMIFS(СВЦЭМ!$C$33:$C$776,СВЦЭМ!$A$33:$A$776,$A59,СВЦЭМ!$B$33:$B$776,H$47)+'СЕТ СН'!$G$9+СВЦЭМ!$D$10+'СЕТ СН'!$G$5-'СЕТ СН'!$G$17</f>
        <v>3277.3260618499999</v>
      </c>
      <c r="I59" s="36">
        <f>SUMIFS(СВЦЭМ!$C$33:$C$776,СВЦЭМ!$A$33:$A$776,$A59,СВЦЭМ!$B$33:$B$776,I$47)+'СЕТ СН'!$G$9+СВЦЭМ!$D$10+'СЕТ СН'!$G$5-'СЕТ СН'!$G$17</f>
        <v>3263.0359573800001</v>
      </c>
      <c r="J59" s="36">
        <f>SUMIFS(СВЦЭМ!$C$33:$C$776,СВЦЭМ!$A$33:$A$776,$A59,СВЦЭМ!$B$33:$B$776,J$47)+'СЕТ СН'!$G$9+СВЦЭМ!$D$10+'СЕТ СН'!$G$5-'СЕТ СН'!$G$17</f>
        <v>3240.4048523500001</v>
      </c>
      <c r="K59" s="36">
        <f>SUMIFS(СВЦЭМ!$C$33:$C$776,СВЦЭМ!$A$33:$A$776,$A59,СВЦЭМ!$B$33:$B$776,K$47)+'СЕТ СН'!$G$9+СВЦЭМ!$D$10+'СЕТ СН'!$G$5-'СЕТ СН'!$G$17</f>
        <v>3233.90490955</v>
      </c>
      <c r="L59" s="36">
        <f>SUMIFS(СВЦЭМ!$C$33:$C$776,СВЦЭМ!$A$33:$A$776,$A59,СВЦЭМ!$B$33:$B$776,L$47)+'СЕТ СН'!$G$9+СВЦЭМ!$D$10+'СЕТ СН'!$G$5-'СЕТ СН'!$G$17</f>
        <v>3229.2276561500003</v>
      </c>
      <c r="M59" s="36">
        <f>SUMIFS(СВЦЭМ!$C$33:$C$776,СВЦЭМ!$A$33:$A$776,$A59,СВЦЭМ!$B$33:$B$776,M$47)+'СЕТ СН'!$G$9+СВЦЭМ!$D$10+'СЕТ СН'!$G$5-'СЕТ СН'!$G$17</f>
        <v>3251.29520585</v>
      </c>
      <c r="N59" s="36">
        <f>SUMIFS(СВЦЭМ!$C$33:$C$776,СВЦЭМ!$A$33:$A$776,$A59,СВЦЭМ!$B$33:$B$776,N$47)+'СЕТ СН'!$G$9+СВЦЭМ!$D$10+'СЕТ СН'!$G$5-'СЕТ СН'!$G$17</f>
        <v>3255.9384782000002</v>
      </c>
      <c r="O59" s="36">
        <f>SUMIFS(СВЦЭМ!$C$33:$C$776,СВЦЭМ!$A$33:$A$776,$A59,СВЦЭМ!$B$33:$B$776,O$47)+'СЕТ СН'!$G$9+СВЦЭМ!$D$10+'СЕТ СН'!$G$5-'СЕТ СН'!$G$17</f>
        <v>3262.04435595</v>
      </c>
      <c r="P59" s="36">
        <f>SUMIFS(СВЦЭМ!$C$33:$C$776,СВЦЭМ!$A$33:$A$776,$A59,СВЦЭМ!$B$33:$B$776,P$47)+'СЕТ СН'!$G$9+СВЦЭМ!$D$10+'СЕТ СН'!$G$5-'СЕТ СН'!$G$17</f>
        <v>3280.8882156500003</v>
      </c>
      <c r="Q59" s="36">
        <f>SUMIFS(СВЦЭМ!$C$33:$C$776,СВЦЭМ!$A$33:$A$776,$A59,СВЦЭМ!$B$33:$B$776,Q$47)+'СЕТ СН'!$G$9+СВЦЭМ!$D$10+'СЕТ СН'!$G$5-'СЕТ СН'!$G$17</f>
        <v>3284.1671438900003</v>
      </c>
      <c r="R59" s="36">
        <f>SUMIFS(СВЦЭМ!$C$33:$C$776,СВЦЭМ!$A$33:$A$776,$A59,СВЦЭМ!$B$33:$B$776,R$47)+'СЕТ СН'!$G$9+СВЦЭМ!$D$10+'СЕТ СН'!$G$5-'СЕТ СН'!$G$17</f>
        <v>3272.0318306099998</v>
      </c>
      <c r="S59" s="36">
        <f>SUMIFS(СВЦЭМ!$C$33:$C$776,СВЦЭМ!$A$33:$A$776,$A59,СВЦЭМ!$B$33:$B$776,S$47)+'СЕТ СН'!$G$9+СВЦЭМ!$D$10+'СЕТ СН'!$G$5-'СЕТ СН'!$G$17</f>
        <v>3265.4277951100003</v>
      </c>
      <c r="T59" s="36">
        <f>SUMIFS(СВЦЭМ!$C$33:$C$776,СВЦЭМ!$A$33:$A$776,$A59,СВЦЭМ!$B$33:$B$776,T$47)+'СЕТ СН'!$G$9+СВЦЭМ!$D$10+'СЕТ СН'!$G$5-'СЕТ СН'!$G$17</f>
        <v>3251.3454525100001</v>
      </c>
      <c r="U59" s="36">
        <f>SUMIFS(СВЦЭМ!$C$33:$C$776,СВЦЭМ!$A$33:$A$776,$A59,СВЦЭМ!$B$33:$B$776,U$47)+'СЕТ СН'!$G$9+СВЦЭМ!$D$10+'СЕТ СН'!$G$5-'СЕТ СН'!$G$17</f>
        <v>3240.9092749400002</v>
      </c>
      <c r="V59" s="36">
        <f>SUMIFS(СВЦЭМ!$C$33:$C$776,СВЦЭМ!$A$33:$A$776,$A59,СВЦЭМ!$B$33:$B$776,V$47)+'СЕТ СН'!$G$9+СВЦЭМ!$D$10+'СЕТ СН'!$G$5-'СЕТ СН'!$G$17</f>
        <v>3247.3538633400003</v>
      </c>
      <c r="W59" s="36">
        <f>SUMIFS(СВЦЭМ!$C$33:$C$776,СВЦЭМ!$A$33:$A$776,$A59,СВЦЭМ!$B$33:$B$776,W$47)+'СЕТ СН'!$G$9+СВЦЭМ!$D$10+'СЕТ СН'!$G$5-'СЕТ СН'!$G$17</f>
        <v>3271.8622760500002</v>
      </c>
      <c r="X59" s="36">
        <f>SUMIFS(СВЦЭМ!$C$33:$C$776,СВЦЭМ!$A$33:$A$776,$A59,СВЦЭМ!$B$33:$B$776,X$47)+'СЕТ СН'!$G$9+СВЦЭМ!$D$10+'СЕТ СН'!$G$5-'СЕТ СН'!$G$17</f>
        <v>3278.6849376</v>
      </c>
      <c r="Y59" s="36">
        <f>SUMIFS(СВЦЭМ!$C$33:$C$776,СВЦЭМ!$A$33:$A$776,$A59,СВЦЭМ!$B$33:$B$776,Y$47)+'СЕТ СН'!$G$9+СВЦЭМ!$D$10+'СЕТ СН'!$G$5-'СЕТ СН'!$G$17</f>
        <v>3281.60079804</v>
      </c>
    </row>
    <row r="60" spans="1:25" ht="15.75" x14ac:dyDescent="0.2">
      <c r="A60" s="35">
        <f t="shared" si="1"/>
        <v>44240</v>
      </c>
      <c r="B60" s="36">
        <f>SUMIFS(СВЦЭМ!$C$33:$C$776,СВЦЭМ!$A$33:$A$776,$A60,СВЦЭМ!$B$33:$B$776,B$47)+'СЕТ СН'!$G$9+СВЦЭМ!$D$10+'СЕТ СН'!$G$5-'СЕТ СН'!$G$17</f>
        <v>3260.95359014</v>
      </c>
      <c r="C60" s="36">
        <f>SUMIFS(СВЦЭМ!$C$33:$C$776,СВЦЭМ!$A$33:$A$776,$A60,СВЦЭМ!$B$33:$B$776,C$47)+'СЕТ СН'!$G$9+СВЦЭМ!$D$10+'СЕТ СН'!$G$5-'СЕТ СН'!$G$17</f>
        <v>3268.6915759600001</v>
      </c>
      <c r="D60" s="36">
        <f>SUMIFS(СВЦЭМ!$C$33:$C$776,СВЦЭМ!$A$33:$A$776,$A60,СВЦЭМ!$B$33:$B$776,D$47)+'СЕТ СН'!$G$9+СВЦЭМ!$D$10+'СЕТ СН'!$G$5-'СЕТ СН'!$G$17</f>
        <v>3253.7232431500001</v>
      </c>
      <c r="E60" s="36">
        <f>SUMIFS(СВЦЭМ!$C$33:$C$776,СВЦЭМ!$A$33:$A$776,$A60,СВЦЭМ!$B$33:$B$776,E$47)+'СЕТ СН'!$G$9+СВЦЭМ!$D$10+'СЕТ СН'!$G$5-'СЕТ СН'!$G$17</f>
        <v>3265.1848879899999</v>
      </c>
      <c r="F60" s="36">
        <f>SUMIFS(СВЦЭМ!$C$33:$C$776,СВЦЭМ!$A$33:$A$776,$A60,СВЦЭМ!$B$33:$B$776,F$47)+'СЕТ СН'!$G$9+СВЦЭМ!$D$10+'СЕТ СН'!$G$5-'СЕТ СН'!$G$17</f>
        <v>3279.4564124600001</v>
      </c>
      <c r="G60" s="36">
        <f>SUMIFS(СВЦЭМ!$C$33:$C$776,СВЦЭМ!$A$33:$A$776,$A60,СВЦЭМ!$B$33:$B$776,G$47)+'СЕТ СН'!$G$9+СВЦЭМ!$D$10+'СЕТ СН'!$G$5-'СЕТ СН'!$G$17</f>
        <v>3262.6937885400002</v>
      </c>
      <c r="H60" s="36">
        <f>SUMIFS(СВЦЭМ!$C$33:$C$776,СВЦЭМ!$A$33:$A$776,$A60,СВЦЭМ!$B$33:$B$776,H$47)+'СЕТ СН'!$G$9+СВЦЭМ!$D$10+'СЕТ СН'!$G$5-'СЕТ СН'!$G$17</f>
        <v>3259.99125684</v>
      </c>
      <c r="I60" s="36">
        <f>SUMIFS(СВЦЭМ!$C$33:$C$776,СВЦЭМ!$A$33:$A$776,$A60,СВЦЭМ!$B$33:$B$776,I$47)+'СЕТ СН'!$G$9+СВЦЭМ!$D$10+'СЕТ СН'!$G$5-'СЕТ СН'!$G$17</f>
        <v>3237.0983540100001</v>
      </c>
      <c r="J60" s="36">
        <f>SUMIFS(СВЦЭМ!$C$33:$C$776,СВЦЭМ!$A$33:$A$776,$A60,СВЦЭМ!$B$33:$B$776,J$47)+'СЕТ СН'!$G$9+СВЦЭМ!$D$10+'СЕТ СН'!$G$5-'СЕТ СН'!$G$17</f>
        <v>3226.7419584700001</v>
      </c>
      <c r="K60" s="36">
        <f>SUMIFS(СВЦЭМ!$C$33:$C$776,СВЦЭМ!$A$33:$A$776,$A60,СВЦЭМ!$B$33:$B$776,K$47)+'СЕТ СН'!$G$9+СВЦЭМ!$D$10+'СЕТ СН'!$G$5-'СЕТ СН'!$G$17</f>
        <v>3207.5447089300001</v>
      </c>
      <c r="L60" s="36">
        <f>SUMIFS(СВЦЭМ!$C$33:$C$776,СВЦЭМ!$A$33:$A$776,$A60,СВЦЭМ!$B$33:$B$776,L$47)+'СЕТ СН'!$G$9+СВЦЭМ!$D$10+'СЕТ СН'!$G$5-'СЕТ СН'!$G$17</f>
        <v>3231.1536468300001</v>
      </c>
      <c r="M60" s="36">
        <f>SUMIFS(СВЦЭМ!$C$33:$C$776,СВЦЭМ!$A$33:$A$776,$A60,СВЦЭМ!$B$33:$B$776,M$47)+'СЕТ СН'!$G$9+СВЦЭМ!$D$10+'СЕТ СН'!$G$5-'СЕТ СН'!$G$17</f>
        <v>3232.8269701999998</v>
      </c>
      <c r="N60" s="36">
        <f>SUMIFS(СВЦЭМ!$C$33:$C$776,СВЦЭМ!$A$33:$A$776,$A60,СВЦЭМ!$B$33:$B$776,N$47)+'СЕТ СН'!$G$9+СВЦЭМ!$D$10+'СЕТ СН'!$G$5-'СЕТ СН'!$G$17</f>
        <v>3218.1305253999999</v>
      </c>
      <c r="O60" s="36">
        <f>SUMIFS(СВЦЭМ!$C$33:$C$776,СВЦЭМ!$A$33:$A$776,$A60,СВЦЭМ!$B$33:$B$776,O$47)+'СЕТ СН'!$G$9+СВЦЭМ!$D$10+'СЕТ СН'!$G$5-'СЕТ СН'!$G$17</f>
        <v>3225.11536277</v>
      </c>
      <c r="P60" s="36">
        <f>SUMIFS(СВЦЭМ!$C$33:$C$776,СВЦЭМ!$A$33:$A$776,$A60,СВЦЭМ!$B$33:$B$776,P$47)+'СЕТ СН'!$G$9+СВЦЭМ!$D$10+'СЕТ СН'!$G$5-'СЕТ СН'!$G$17</f>
        <v>3243.04981873</v>
      </c>
      <c r="Q60" s="36">
        <f>SUMIFS(СВЦЭМ!$C$33:$C$776,СВЦЭМ!$A$33:$A$776,$A60,СВЦЭМ!$B$33:$B$776,Q$47)+'СЕТ СН'!$G$9+СВЦЭМ!$D$10+'СЕТ СН'!$G$5-'СЕТ СН'!$G$17</f>
        <v>3248.6972785600001</v>
      </c>
      <c r="R60" s="36">
        <f>SUMIFS(СВЦЭМ!$C$33:$C$776,СВЦЭМ!$A$33:$A$776,$A60,СВЦЭМ!$B$33:$B$776,R$47)+'СЕТ СН'!$G$9+СВЦЭМ!$D$10+'СЕТ СН'!$G$5-'СЕТ СН'!$G$17</f>
        <v>3250.04195781</v>
      </c>
      <c r="S60" s="36">
        <f>SUMIFS(СВЦЭМ!$C$33:$C$776,СВЦЭМ!$A$33:$A$776,$A60,СВЦЭМ!$B$33:$B$776,S$47)+'СЕТ СН'!$G$9+СВЦЭМ!$D$10+'СЕТ СН'!$G$5-'СЕТ СН'!$G$17</f>
        <v>3262.7127764300003</v>
      </c>
      <c r="T60" s="36">
        <f>SUMIFS(СВЦЭМ!$C$33:$C$776,СВЦЭМ!$A$33:$A$776,$A60,СВЦЭМ!$B$33:$B$776,T$47)+'СЕТ СН'!$G$9+СВЦЭМ!$D$10+'СЕТ СН'!$G$5-'СЕТ СН'!$G$17</f>
        <v>3230.3008260199999</v>
      </c>
      <c r="U60" s="36">
        <f>SUMIFS(СВЦЭМ!$C$33:$C$776,СВЦЭМ!$A$33:$A$776,$A60,СВЦЭМ!$B$33:$B$776,U$47)+'СЕТ СН'!$G$9+СВЦЭМ!$D$10+'СЕТ СН'!$G$5-'СЕТ СН'!$G$17</f>
        <v>3201.9794901700002</v>
      </c>
      <c r="V60" s="36">
        <f>SUMIFS(СВЦЭМ!$C$33:$C$776,СВЦЭМ!$A$33:$A$776,$A60,СВЦЭМ!$B$33:$B$776,V$47)+'СЕТ СН'!$G$9+СВЦЭМ!$D$10+'СЕТ СН'!$G$5-'СЕТ СН'!$G$17</f>
        <v>3207.3875457899999</v>
      </c>
      <c r="W60" s="36">
        <f>SUMIFS(СВЦЭМ!$C$33:$C$776,СВЦЭМ!$A$33:$A$776,$A60,СВЦЭМ!$B$33:$B$776,W$47)+'СЕТ СН'!$G$9+СВЦЭМ!$D$10+'СЕТ СН'!$G$5-'СЕТ СН'!$G$17</f>
        <v>3226.8215398500001</v>
      </c>
      <c r="X60" s="36">
        <f>SUMIFS(СВЦЭМ!$C$33:$C$776,СВЦЭМ!$A$33:$A$776,$A60,СВЦЭМ!$B$33:$B$776,X$47)+'СЕТ СН'!$G$9+СВЦЭМ!$D$10+'СЕТ СН'!$G$5-'СЕТ СН'!$G$17</f>
        <v>3236.0882921900002</v>
      </c>
      <c r="Y60" s="36">
        <f>SUMIFS(СВЦЭМ!$C$33:$C$776,СВЦЭМ!$A$33:$A$776,$A60,СВЦЭМ!$B$33:$B$776,Y$47)+'СЕТ СН'!$G$9+СВЦЭМ!$D$10+'СЕТ СН'!$G$5-'СЕТ СН'!$G$17</f>
        <v>3241.75951252</v>
      </c>
    </row>
    <row r="61" spans="1:25" ht="15.75" x14ac:dyDescent="0.2">
      <c r="A61" s="35">
        <f t="shared" si="1"/>
        <v>44241</v>
      </c>
      <c r="B61" s="36">
        <f>SUMIFS(СВЦЭМ!$C$33:$C$776,СВЦЭМ!$A$33:$A$776,$A61,СВЦЭМ!$B$33:$B$776,B$47)+'СЕТ СН'!$G$9+СВЦЭМ!$D$10+'СЕТ СН'!$G$5-'СЕТ СН'!$G$17</f>
        <v>3301.0521231100001</v>
      </c>
      <c r="C61" s="36">
        <f>SUMIFS(СВЦЭМ!$C$33:$C$776,СВЦЭМ!$A$33:$A$776,$A61,СВЦЭМ!$B$33:$B$776,C$47)+'СЕТ СН'!$G$9+СВЦЭМ!$D$10+'СЕТ СН'!$G$5-'СЕТ СН'!$G$17</f>
        <v>3323.8364282399998</v>
      </c>
      <c r="D61" s="36">
        <f>SUMIFS(СВЦЭМ!$C$33:$C$776,СВЦЭМ!$A$33:$A$776,$A61,СВЦЭМ!$B$33:$B$776,D$47)+'СЕТ СН'!$G$9+СВЦЭМ!$D$10+'СЕТ СН'!$G$5-'СЕТ СН'!$G$17</f>
        <v>3317.1593475500003</v>
      </c>
      <c r="E61" s="36">
        <f>SUMIFS(СВЦЭМ!$C$33:$C$776,СВЦЭМ!$A$33:$A$776,$A61,СВЦЭМ!$B$33:$B$776,E$47)+'СЕТ СН'!$G$9+СВЦЭМ!$D$10+'СЕТ СН'!$G$5-'СЕТ СН'!$G$17</f>
        <v>3319.3494334100001</v>
      </c>
      <c r="F61" s="36">
        <f>SUMIFS(СВЦЭМ!$C$33:$C$776,СВЦЭМ!$A$33:$A$776,$A61,СВЦЭМ!$B$33:$B$776,F$47)+'СЕТ СН'!$G$9+СВЦЭМ!$D$10+'СЕТ СН'!$G$5-'СЕТ СН'!$G$17</f>
        <v>3326.1084312000003</v>
      </c>
      <c r="G61" s="36">
        <f>SUMIFS(СВЦЭМ!$C$33:$C$776,СВЦЭМ!$A$33:$A$776,$A61,СВЦЭМ!$B$33:$B$776,G$47)+'СЕТ СН'!$G$9+СВЦЭМ!$D$10+'СЕТ СН'!$G$5-'СЕТ СН'!$G$17</f>
        <v>3325.4235773800001</v>
      </c>
      <c r="H61" s="36">
        <f>SUMIFS(СВЦЭМ!$C$33:$C$776,СВЦЭМ!$A$33:$A$776,$A61,СВЦЭМ!$B$33:$B$776,H$47)+'СЕТ СН'!$G$9+СВЦЭМ!$D$10+'СЕТ СН'!$G$5-'СЕТ СН'!$G$17</f>
        <v>3319.4657066199998</v>
      </c>
      <c r="I61" s="36">
        <f>SUMIFS(СВЦЭМ!$C$33:$C$776,СВЦЭМ!$A$33:$A$776,$A61,СВЦЭМ!$B$33:$B$776,I$47)+'СЕТ СН'!$G$9+СВЦЭМ!$D$10+'СЕТ СН'!$G$5-'СЕТ СН'!$G$17</f>
        <v>3310.62227459</v>
      </c>
      <c r="J61" s="36">
        <f>SUMIFS(СВЦЭМ!$C$33:$C$776,СВЦЭМ!$A$33:$A$776,$A61,СВЦЭМ!$B$33:$B$776,J$47)+'СЕТ СН'!$G$9+СВЦЭМ!$D$10+'СЕТ СН'!$G$5-'СЕТ СН'!$G$17</f>
        <v>3280.4404722999998</v>
      </c>
      <c r="K61" s="36">
        <f>SUMIFS(СВЦЭМ!$C$33:$C$776,СВЦЭМ!$A$33:$A$776,$A61,СВЦЭМ!$B$33:$B$776,K$47)+'СЕТ СН'!$G$9+СВЦЭМ!$D$10+'СЕТ СН'!$G$5-'СЕТ СН'!$G$17</f>
        <v>3235.19916001</v>
      </c>
      <c r="L61" s="36">
        <f>SUMIFS(СВЦЭМ!$C$33:$C$776,СВЦЭМ!$A$33:$A$776,$A61,СВЦЭМ!$B$33:$B$776,L$47)+'СЕТ СН'!$G$9+СВЦЭМ!$D$10+'СЕТ СН'!$G$5-'СЕТ СН'!$G$17</f>
        <v>3222.3609062400001</v>
      </c>
      <c r="M61" s="36">
        <f>SUMIFS(СВЦЭМ!$C$33:$C$776,СВЦЭМ!$A$33:$A$776,$A61,СВЦЭМ!$B$33:$B$776,M$47)+'СЕТ СН'!$G$9+СВЦЭМ!$D$10+'СЕТ СН'!$G$5-'СЕТ СН'!$G$17</f>
        <v>3225.88090491</v>
      </c>
      <c r="N61" s="36">
        <f>SUMIFS(СВЦЭМ!$C$33:$C$776,СВЦЭМ!$A$33:$A$776,$A61,СВЦЭМ!$B$33:$B$776,N$47)+'СЕТ СН'!$G$9+СВЦЭМ!$D$10+'СЕТ СН'!$G$5-'СЕТ СН'!$G$17</f>
        <v>3238.3337524200001</v>
      </c>
      <c r="O61" s="36">
        <f>SUMIFS(СВЦЭМ!$C$33:$C$776,СВЦЭМ!$A$33:$A$776,$A61,СВЦЭМ!$B$33:$B$776,O$47)+'СЕТ СН'!$G$9+СВЦЭМ!$D$10+'СЕТ СН'!$G$5-'СЕТ СН'!$G$17</f>
        <v>3250.3091637400003</v>
      </c>
      <c r="P61" s="36">
        <f>SUMIFS(СВЦЭМ!$C$33:$C$776,СВЦЭМ!$A$33:$A$776,$A61,СВЦЭМ!$B$33:$B$776,P$47)+'СЕТ СН'!$G$9+СВЦЭМ!$D$10+'СЕТ СН'!$G$5-'СЕТ СН'!$G$17</f>
        <v>3262.3391519799998</v>
      </c>
      <c r="Q61" s="36">
        <f>SUMIFS(СВЦЭМ!$C$33:$C$776,СВЦЭМ!$A$33:$A$776,$A61,СВЦЭМ!$B$33:$B$776,Q$47)+'СЕТ СН'!$G$9+СВЦЭМ!$D$10+'СЕТ СН'!$G$5-'СЕТ СН'!$G$17</f>
        <v>3267.4096155100001</v>
      </c>
      <c r="R61" s="36">
        <f>SUMIFS(СВЦЭМ!$C$33:$C$776,СВЦЭМ!$A$33:$A$776,$A61,СВЦЭМ!$B$33:$B$776,R$47)+'СЕТ СН'!$G$9+СВЦЭМ!$D$10+'СЕТ СН'!$G$5-'СЕТ СН'!$G$17</f>
        <v>3264.4249685300001</v>
      </c>
      <c r="S61" s="36">
        <f>SUMIFS(СВЦЭМ!$C$33:$C$776,СВЦЭМ!$A$33:$A$776,$A61,СВЦЭМ!$B$33:$B$776,S$47)+'СЕТ СН'!$G$9+СВЦЭМ!$D$10+'СЕТ СН'!$G$5-'СЕТ СН'!$G$17</f>
        <v>3243.5171892600001</v>
      </c>
      <c r="T61" s="36">
        <f>SUMIFS(СВЦЭМ!$C$33:$C$776,СВЦЭМ!$A$33:$A$776,$A61,СВЦЭМ!$B$33:$B$776,T$47)+'СЕТ СН'!$G$9+СВЦЭМ!$D$10+'СЕТ СН'!$G$5-'СЕТ СН'!$G$17</f>
        <v>3232.4782724000002</v>
      </c>
      <c r="U61" s="36">
        <f>SUMIFS(СВЦЭМ!$C$33:$C$776,СВЦЭМ!$A$33:$A$776,$A61,СВЦЭМ!$B$33:$B$776,U$47)+'СЕТ СН'!$G$9+СВЦЭМ!$D$10+'СЕТ СН'!$G$5-'СЕТ СН'!$G$17</f>
        <v>3219.77450228</v>
      </c>
      <c r="V61" s="36">
        <f>SUMIFS(СВЦЭМ!$C$33:$C$776,СВЦЭМ!$A$33:$A$776,$A61,СВЦЭМ!$B$33:$B$776,V$47)+'СЕТ СН'!$G$9+СВЦЭМ!$D$10+'СЕТ СН'!$G$5-'СЕТ СН'!$G$17</f>
        <v>3241.1943143500002</v>
      </c>
      <c r="W61" s="36">
        <f>SUMIFS(СВЦЭМ!$C$33:$C$776,СВЦЭМ!$A$33:$A$776,$A61,СВЦЭМ!$B$33:$B$776,W$47)+'СЕТ СН'!$G$9+СВЦЭМ!$D$10+'СЕТ СН'!$G$5-'СЕТ СН'!$G$17</f>
        <v>3267.5895540000001</v>
      </c>
      <c r="X61" s="36">
        <f>SUMIFS(СВЦЭМ!$C$33:$C$776,СВЦЭМ!$A$33:$A$776,$A61,СВЦЭМ!$B$33:$B$776,X$47)+'СЕТ СН'!$G$9+СВЦЭМ!$D$10+'СЕТ СН'!$G$5-'СЕТ СН'!$G$17</f>
        <v>3302.2858227199999</v>
      </c>
      <c r="Y61" s="36">
        <f>SUMIFS(СВЦЭМ!$C$33:$C$776,СВЦЭМ!$A$33:$A$776,$A61,СВЦЭМ!$B$33:$B$776,Y$47)+'СЕТ СН'!$G$9+СВЦЭМ!$D$10+'СЕТ СН'!$G$5-'СЕТ СН'!$G$17</f>
        <v>3323.9482958500002</v>
      </c>
    </row>
    <row r="62" spans="1:25" ht="15.75" x14ac:dyDescent="0.2">
      <c r="A62" s="35">
        <f t="shared" si="1"/>
        <v>44242</v>
      </c>
      <c r="B62" s="36">
        <f>SUMIFS(СВЦЭМ!$C$33:$C$776,СВЦЭМ!$A$33:$A$776,$A62,СВЦЭМ!$B$33:$B$776,B$47)+'СЕТ СН'!$G$9+СВЦЭМ!$D$10+'СЕТ СН'!$G$5-'СЕТ СН'!$G$17</f>
        <v>3350.7352874600001</v>
      </c>
      <c r="C62" s="36">
        <f>SUMIFS(СВЦЭМ!$C$33:$C$776,СВЦЭМ!$A$33:$A$776,$A62,СВЦЭМ!$B$33:$B$776,C$47)+'СЕТ СН'!$G$9+СВЦЭМ!$D$10+'СЕТ СН'!$G$5-'СЕТ СН'!$G$17</f>
        <v>3358.9240404299999</v>
      </c>
      <c r="D62" s="36">
        <f>SUMIFS(СВЦЭМ!$C$33:$C$776,СВЦЭМ!$A$33:$A$776,$A62,СВЦЭМ!$B$33:$B$776,D$47)+'СЕТ СН'!$G$9+СВЦЭМ!$D$10+'СЕТ СН'!$G$5-'СЕТ СН'!$G$17</f>
        <v>3367.7290208599998</v>
      </c>
      <c r="E62" s="36">
        <f>SUMIFS(СВЦЭМ!$C$33:$C$776,СВЦЭМ!$A$33:$A$776,$A62,СВЦЭМ!$B$33:$B$776,E$47)+'СЕТ СН'!$G$9+СВЦЭМ!$D$10+'СЕТ СН'!$G$5-'СЕТ СН'!$G$17</f>
        <v>3344.1689817400002</v>
      </c>
      <c r="F62" s="36">
        <f>SUMIFS(СВЦЭМ!$C$33:$C$776,СВЦЭМ!$A$33:$A$776,$A62,СВЦЭМ!$B$33:$B$776,F$47)+'СЕТ СН'!$G$9+СВЦЭМ!$D$10+'СЕТ СН'!$G$5-'СЕТ СН'!$G$17</f>
        <v>3348.6717559999997</v>
      </c>
      <c r="G62" s="36">
        <f>SUMIFS(СВЦЭМ!$C$33:$C$776,СВЦЭМ!$A$33:$A$776,$A62,СВЦЭМ!$B$33:$B$776,G$47)+'СЕТ СН'!$G$9+СВЦЭМ!$D$10+'СЕТ СН'!$G$5-'СЕТ СН'!$G$17</f>
        <v>3361.1023140500001</v>
      </c>
      <c r="H62" s="36">
        <f>SUMIFS(СВЦЭМ!$C$33:$C$776,СВЦЭМ!$A$33:$A$776,$A62,СВЦЭМ!$B$33:$B$776,H$47)+'СЕТ СН'!$G$9+СВЦЭМ!$D$10+'СЕТ СН'!$G$5-'СЕТ СН'!$G$17</f>
        <v>3341.2107464999999</v>
      </c>
      <c r="I62" s="36">
        <f>SUMIFS(СВЦЭМ!$C$33:$C$776,СВЦЭМ!$A$33:$A$776,$A62,СВЦЭМ!$B$33:$B$776,I$47)+'СЕТ СН'!$G$9+СВЦЭМ!$D$10+'СЕТ СН'!$G$5-'СЕТ СН'!$G$17</f>
        <v>3302.9964699100001</v>
      </c>
      <c r="J62" s="36">
        <f>SUMIFS(СВЦЭМ!$C$33:$C$776,СВЦЭМ!$A$33:$A$776,$A62,СВЦЭМ!$B$33:$B$776,J$47)+'СЕТ СН'!$G$9+СВЦЭМ!$D$10+'СЕТ СН'!$G$5-'СЕТ СН'!$G$17</f>
        <v>3286.8601532000002</v>
      </c>
      <c r="K62" s="36">
        <f>SUMIFS(СВЦЭМ!$C$33:$C$776,СВЦЭМ!$A$33:$A$776,$A62,СВЦЭМ!$B$33:$B$776,K$47)+'СЕТ СН'!$G$9+СВЦЭМ!$D$10+'СЕТ СН'!$G$5-'СЕТ СН'!$G$17</f>
        <v>3266.1956574800001</v>
      </c>
      <c r="L62" s="36">
        <f>SUMIFS(СВЦЭМ!$C$33:$C$776,СВЦЭМ!$A$33:$A$776,$A62,СВЦЭМ!$B$33:$B$776,L$47)+'СЕТ СН'!$G$9+СВЦЭМ!$D$10+'СЕТ СН'!$G$5-'СЕТ СН'!$G$17</f>
        <v>3260.2363664499999</v>
      </c>
      <c r="M62" s="36">
        <f>SUMIFS(СВЦЭМ!$C$33:$C$776,СВЦЭМ!$A$33:$A$776,$A62,СВЦЭМ!$B$33:$B$776,M$47)+'СЕТ СН'!$G$9+СВЦЭМ!$D$10+'СЕТ СН'!$G$5-'СЕТ СН'!$G$17</f>
        <v>3268.7897318800001</v>
      </c>
      <c r="N62" s="36">
        <f>SUMIFS(СВЦЭМ!$C$33:$C$776,СВЦЭМ!$A$33:$A$776,$A62,СВЦЭМ!$B$33:$B$776,N$47)+'СЕТ СН'!$G$9+СВЦЭМ!$D$10+'СЕТ СН'!$G$5-'СЕТ СН'!$G$17</f>
        <v>3275.2778039499999</v>
      </c>
      <c r="O62" s="36">
        <f>SUMIFS(СВЦЭМ!$C$33:$C$776,СВЦЭМ!$A$33:$A$776,$A62,СВЦЭМ!$B$33:$B$776,O$47)+'СЕТ СН'!$G$9+СВЦЭМ!$D$10+'СЕТ СН'!$G$5-'СЕТ СН'!$G$17</f>
        <v>3277.49008989</v>
      </c>
      <c r="P62" s="36">
        <f>SUMIFS(СВЦЭМ!$C$33:$C$776,СВЦЭМ!$A$33:$A$776,$A62,СВЦЭМ!$B$33:$B$776,P$47)+'СЕТ СН'!$G$9+СВЦЭМ!$D$10+'СЕТ СН'!$G$5-'СЕТ СН'!$G$17</f>
        <v>3275.8733256</v>
      </c>
      <c r="Q62" s="36">
        <f>SUMIFS(СВЦЭМ!$C$33:$C$776,СВЦЭМ!$A$33:$A$776,$A62,СВЦЭМ!$B$33:$B$776,Q$47)+'СЕТ СН'!$G$9+СВЦЭМ!$D$10+'СЕТ СН'!$G$5-'СЕТ СН'!$G$17</f>
        <v>3272.0016943199998</v>
      </c>
      <c r="R62" s="36">
        <f>SUMIFS(СВЦЭМ!$C$33:$C$776,СВЦЭМ!$A$33:$A$776,$A62,СВЦЭМ!$B$33:$B$776,R$47)+'СЕТ СН'!$G$9+СВЦЭМ!$D$10+'СЕТ СН'!$G$5-'СЕТ СН'!$G$17</f>
        <v>3264.4663843799999</v>
      </c>
      <c r="S62" s="36">
        <f>SUMIFS(СВЦЭМ!$C$33:$C$776,СВЦЭМ!$A$33:$A$776,$A62,СВЦЭМ!$B$33:$B$776,S$47)+'СЕТ СН'!$G$9+СВЦЭМ!$D$10+'СЕТ СН'!$G$5-'СЕТ СН'!$G$17</f>
        <v>3254.7786537500001</v>
      </c>
      <c r="T62" s="36">
        <f>SUMIFS(СВЦЭМ!$C$33:$C$776,СВЦЭМ!$A$33:$A$776,$A62,СВЦЭМ!$B$33:$B$776,T$47)+'СЕТ СН'!$G$9+СВЦЭМ!$D$10+'СЕТ СН'!$G$5-'СЕТ СН'!$G$17</f>
        <v>3228.7064513300002</v>
      </c>
      <c r="U62" s="36">
        <f>SUMIFS(СВЦЭМ!$C$33:$C$776,СВЦЭМ!$A$33:$A$776,$A62,СВЦЭМ!$B$33:$B$776,U$47)+'СЕТ СН'!$G$9+СВЦЭМ!$D$10+'СЕТ СН'!$G$5-'СЕТ СН'!$G$17</f>
        <v>3229.1128917300002</v>
      </c>
      <c r="V62" s="36">
        <f>SUMIFS(СВЦЭМ!$C$33:$C$776,СВЦЭМ!$A$33:$A$776,$A62,СВЦЭМ!$B$33:$B$776,V$47)+'СЕТ СН'!$G$9+СВЦЭМ!$D$10+'СЕТ СН'!$G$5-'СЕТ СН'!$G$17</f>
        <v>3242.15598529</v>
      </c>
      <c r="W62" s="36">
        <f>SUMIFS(СВЦЭМ!$C$33:$C$776,СВЦЭМ!$A$33:$A$776,$A62,СВЦЭМ!$B$33:$B$776,W$47)+'СЕТ СН'!$G$9+СВЦЭМ!$D$10+'СЕТ СН'!$G$5-'СЕТ СН'!$G$17</f>
        <v>3289.3588220199999</v>
      </c>
      <c r="X62" s="36">
        <f>SUMIFS(СВЦЭМ!$C$33:$C$776,СВЦЭМ!$A$33:$A$776,$A62,СВЦЭМ!$B$33:$B$776,X$47)+'СЕТ СН'!$G$9+СВЦЭМ!$D$10+'СЕТ СН'!$G$5-'СЕТ СН'!$G$17</f>
        <v>3308.9982573899997</v>
      </c>
      <c r="Y62" s="36">
        <f>SUMIFS(СВЦЭМ!$C$33:$C$776,СВЦЭМ!$A$33:$A$776,$A62,СВЦЭМ!$B$33:$B$776,Y$47)+'СЕТ СН'!$G$9+СВЦЭМ!$D$10+'СЕТ СН'!$G$5-'СЕТ СН'!$G$17</f>
        <v>3295.7423294199998</v>
      </c>
    </row>
    <row r="63" spans="1:25" ht="15.75" x14ac:dyDescent="0.2">
      <c r="A63" s="35">
        <f t="shared" si="1"/>
        <v>44243</v>
      </c>
      <c r="B63" s="36">
        <f>SUMIFS(СВЦЭМ!$C$33:$C$776,СВЦЭМ!$A$33:$A$776,$A63,СВЦЭМ!$B$33:$B$776,B$47)+'СЕТ СН'!$G$9+СВЦЭМ!$D$10+'СЕТ СН'!$G$5-'СЕТ СН'!$G$17</f>
        <v>3245.4575770700003</v>
      </c>
      <c r="C63" s="36">
        <f>SUMIFS(СВЦЭМ!$C$33:$C$776,СВЦЭМ!$A$33:$A$776,$A63,СВЦЭМ!$B$33:$B$776,C$47)+'СЕТ СН'!$G$9+СВЦЭМ!$D$10+'СЕТ СН'!$G$5-'СЕТ СН'!$G$17</f>
        <v>3276.7025794600004</v>
      </c>
      <c r="D63" s="36">
        <f>SUMIFS(СВЦЭМ!$C$33:$C$776,СВЦЭМ!$A$33:$A$776,$A63,СВЦЭМ!$B$33:$B$776,D$47)+'СЕТ СН'!$G$9+СВЦЭМ!$D$10+'СЕТ СН'!$G$5-'СЕТ СН'!$G$17</f>
        <v>3285.29504477</v>
      </c>
      <c r="E63" s="36">
        <f>SUMIFS(СВЦЭМ!$C$33:$C$776,СВЦЭМ!$A$33:$A$776,$A63,СВЦЭМ!$B$33:$B$776,E$47)+'СЕТ СН'!$G$9+СВЦЭМ!$D$10+'СЕТ СН'!$G$5-'СЕТ СН'!$G$17</f>
        <v>3276.0934795200001</v>
      </c>
      <c r="F63" s="36">
        <f>SUMIFS(СВЦЭМ!$C$33:$C$776,СВЦЭМ!$A$33:$A$776,$A63,СВЦЭМ!$B$33:$B$776,F$47)+'СЕТ СН'!$G$9+СВЦЭМ!$D$10+'СЕТ СН'!$G$5-'СЕТ СН'!$G$17</f>
        <v>3263.02919754</v>
      </c>
      <c r="G63" s="36">
        <f>SUMIFS(СВЦЭМ!$C$33:$C$776,СВЦЭМ!$A$33:$A$776,$A63,СВЦЭМ!$B$33:$B$776,G$47)+'СЕТ СН'!$G$9+СВЦЭМ!$D$10+'СЕТ СН'!$G$5-'СЕТ СН'!$G$17</f>
        <v>3235.6412047600002</v>
      </c>
      <c r="H63" s="36">
        <f>SUMIFS(СВЦЭМ!$C$33:$C$776,СВЦЭМ!$A$33:$A$776,$A63,СВЦЭМ!$B$33:$B$776,H$47)+'СЕТ СН'!$G$9+СВЦЭМ!$D$10+'СЕТ СН'!$G$5-'СЕТ СН'!$G$17</f>
        <v>3231.3111851799999</v>
      </c>
      <c r="I63" s="36">
        <f>SUMIFS(СВЦЭМ!$C$33:$C$776,СВЦЭМ!$A$33:$A$776,$A63,СВЦЭМ!$B$33:$B$776,I$47)+'СЕТ СН'!$G$9+СВЦЭМ!$D$10+'СЕТ СН'!$G$5-'СЕТ СН'!$G$17</f>
        <v>3237.3678864799999</v>
      </c>
      <c r="J63" s="36">
        <f>SUMIFS(СВЦЭМ!$C$33:$C$776,СВЦЭМ!$A$33:$A$776,$A63,СВЦЭМ!$B$33:$B$776,J$47)+'СЕТ СН'!$G$9+СВЦЭМ!$D$10+'СЕТ СН'!$G$5-'СЕТ СН'!$G$17</f>
        <v>3241.6239584800001</v>
      </c>
      <c r="K63" s="36">
        <f>SUMIFS(СВЦЭМ!$C$33:$C$776,СВЦЭМ!$A$33:$A$776,$A63,СВЦЭМ!$B$33:$B$776,K$47)+'СЕТ СН'!$G$9+СВЦЭМ!$D$10+'СЕТ СН'!$G$5-'СЕТ СН'!$G$17</f>
        <v>3224.0360245900001</v>
      </c>
      <c r="L63" s="36">
        <f>SUMIFS(СВЦЭМ!$C$33:$C$776,СВЦЭМ!$A$33:$A$776,$A63,СВЦЭМ!$B$33:$B$776,L$47)+'СЕТ СН'!$G$9+СВЦЭМ!$D$10+'СЕТ СН'!$G$5-'СЕТ СН'!$G$17</f>
        <v>3223.1280342</v>
      </c>
      <c r="M63" s="36">
        <f>SUMIFS(СВЦЭМ!$C$33:$C$776,СВЦЭМ!$A$33:$A$776,$A63,СВЦЭМ!$B$33:$B$776,M$47)+'СЕТ СН'!$G$9+СВЦЭМ!$D$10+'СЕТ СН'!$G$5-'СЕТ СН'!$G$17</f>
        <v>3215.4856650500001</v>
      </c>
      <c r="N63" s="36">
        <f>SUMIFS(СВЦЭМ!$C$33:$C$776,СВЦЭМ!$A$33:$A$776,$A63,СВЦЭМ!$B$33:$B$776,N$47)+'СЕТ СН'!$G$9+СВЦЭМ!$D$10+'СЕТ СН'!$G$5-'СЕТ СН'!$G$17</f>
        <v>3200.1093415599998</v>
      </c>
      <c r="O63" s="36">
        <f>SUMIFS(СВЦЭМ!$C$33:$C$776,СВЦЭМ!$A$33:$A$776,$A63,СВЦЭМ!$B$33:$B$776,O$47)+'СЕТ СН'!$G$9+СВЦЭМ!$D$10+'СЕТ СН'!$G$5-'СЕТ СН'!$G$17</f>
        <v>3192.11252565</v>
      </c>
      <c r="P63" s="36">
        <f>SUMIFS(СВЦЭМ!$C$33:$C$776,СВЦЭМ!$A$33:$A$776,$A63,СВЦЭМ!$B$33:$B$776,P$47)+'СЕТ СН'!$G$9+СВЦЭМ!$D$10+'СЕТ СН'!$G$5-'СЕТ СН'!$G$17</f>
        <v>3204.6722199200003</v>
      </c>
      <c r="Q63" s="36">
        <f>SUMIFS(СВЦЭМ!$C$33:$C$776,СВЦЭМ!$A$33:$A$776,$A63,СВЦЭМ!$B$33:$B$776,Q$47)+'СЕТ СН'!$G$9+СВЦЭМ!$D$10+'СЕТ СН'!$G$5-'СЕТ СН'!$G$17</f>
        <v>3201.3065195500003</v>
      </c>
      <c r="R63" s="36">
        <f>SUMIFS(СВЦЭМ!$C$33:$C$776,СВЦЭМ!$A$33:$A$776,$A63,СВЦЭМ!$B$33:$B$776,R$47)+'СЕТ СН'!$G$9+СВЦЭМ!$D$10+'СЕТ СН'!$G$5-'СЕТ СН'!$G$17</f>
        <v>3193.4793257199999</v>
      </c>
      <c r="S63" s="36">
        <f>SUMIFS(СВЦЭМ!$C$33:$C$776,СВЦЭМ!$A$33:$A$776,$A63,СВЦЭМ!$B$33:$B$776,S$47)+'СЕТ СН'!$G$9+СВЦЭМ!$D$10+'СЕТ СН'!$G$5-'СЕТ СН'!$G$17</f>
        <v>3189.6722169100003</v>
      </c>
      <c r="T63" s="36">
        <f>SUMIFS(СВЦЭМ!$C$33:$C$776,СВЦЭМ!$A$33:$A$776,$A63,СВЦЭМ!$B$33:$B$776,T$47)+'СЕТ СН'!$G$9+СВЦЭМ!$D$10+'СЕТ СН'!$G$5-'СЕТ СН'!$G$17</f>
        <v>3220.1176639599998</v>
      </c>
      <c r="U63" s="36">
        <f>SUMIFS(СВЦЭМ!$C$33:$C$776,СВЦЭМ!$A$33:$A$776,$A63,СВЦЭМ!$B$33:$B$776,U$47)+'СЕТ СН'!$G$9+СВЦЭМ!$D$10+'СЕТ СН'!$G$5-'СЕТ СН'!$G$17</f>
        <v>3236.3883219099998</v>
      </c>
      <c r="V63" s="36">
        <f>SUMIFS(СВЦЭМ!$C$33:$C$776,СВЦЭМ!$A$33:$A$776,$A63,СВЦЭМ!$B$33:$B$776,V$47)+'СЕТ СН'!$G$9+СВЦЭМ!$D$10+'СЕТ СН'!$G$5-'СЕТ СН'!$G$17</f>
        <v>3233.17385547</v>
      </c>
      <c r="W63" s="36">
        <f>SUMIFS(СВЦЭМ!$C$33:$C$776,СВЦЭМ!$A$33:$A$776,$A63,СВЦЭМ!$B$33:$B$776,W$47)+'СЕТ СН'!$G$9+СВЦЭМ!$D$10+'СЕТ СН'!$G$5-'СЕТ СН'!$G$17</f>
        <v>3230.8196284800001</v>
      </c>
      <c r="X63" s="36">
        <f>SUMIFS(СВЦЭМ!$C$33:$C$776,СВЦЭМ!$A$33:$A$776,$A63,СВЦЭМ!$B$33:$B$776,X$47)+'СЕТ СН'!$G$9+СВЦЭМ!$D$10+'СЕТ СН'!$G$5-'СЕТ СН'!$G$17</f>
        <v>3213.64953694</v>
      </c>
      <c r="Y63" s="36">
        <f>SUMIFS(СВЦЭМ!$C$33:$C$776,СВЦЭМ!$A$33:$A$776,$A63,СВЦЭМ!$B$33:$B$776,Y$47)+'СЕТ СН'!$G$9+СВЦЭМ!$D$10+'СЕТ СН'!$G$5-'СЕТ СН'!$G$17</f>
        <v>3245.7502712099999</v>
      </c>
    </row>
    <row r="64" spans="1:25" ht="15.75" x14ac:dyDescent="0.2">
      <c r="A64" s="35">
        <f t="shared" si="1"/>
        <v>44244</v>
      </c>
      <c r="B64" s="36">
        <f>SUMIFS(СВЦЭМ!$C$33:$C$776,СВЦЭМ!$A$33:$A$776,$A64,СВЦЭМ!$B$33:$B$776,B$47)+'СЕТ СН'!$G$9+СВЦЭМ!$D$10+'СЕТ СН'!$G$5-'СЕТ СН'!$G$17</f>
        <v>3253.9761426099999</v>
      </c>
      <c r="C64" s="36">
        <f>SUMIFS(СВЦЭМ!$C$33:$C$776,СВЦЭМ!$A$33:$A$776,$A64,СВЦЭМ!$B$33:$B$776,C$47)+'СЕТ СН'!$G$9+СВЦЭМ!$D$10+'СЕТ СН'!$G$5-'СЕТ СН'!$G$17</f>
        <v>3288.8702604499999</v>
      </c>
      <c r="D64" s="36">
        <f>SUMIFS(СВЦЭМ!$C$33:$C$776,СВЦЭМ!$A$33:$A$776,$A64,СВЦЭМ!$B$33:$B$776,D$47)+'СЕТ СН'!$G$9+СВЦЭМ!$D$10+'СЕТ СН'!$G$5-'СЕТ СН'!$G$17</f>
        <v>3327.6942001699999</v>
      </c>
      <c r="E64" s="36">
        <f>SUMIFS(СВЦЭМ!$C$33:$C$776,СВЦЭМ!$A$33:$A$776,$A64,СВЦЭМ!$B$33:$B$776,E$47)+'СЕТ СН'!$G$9+СВЦЭМ!$D$10+'СЕТ СН'!$G$5-'СЕТ СН'!$G$17</f>
        <v>3306.1980235800002</v>
      </c>
      <c r="F64" s="36">
        <f>SUMIFS(СВЦЭМ!$C$33:$C$776,СВЦЭМ!$A$33:$A$776,$A64,СВЦЭМ!$B$33:$B$776,F$47)+'СЕТ СН'!$G$9+СВЦЭМ!$D$10+'СЕТ СН'!$G$5-'СЕТ СН'!$G$17</f>
        <v>3289.6135543099999</v>
      </c>
      <c r="G64" s="36">
        <f>SUMIFS(СВЦЭМ!$C$33:$C$776,СВЦЭМ!$A$33:$A$776,$A64,СВЦЭМ!$B$33:$B$776,G$47)+'СЕТ СН'!$G$9+СВЦЭМ!$D$10+'СЕТ СН'!$G$5-'СЕТ СН'!$G$17</f>
        <v>3260.1395197299998</v>
      </c>
      <c r="H64" s="36">
        <f>SUMIFS(СВЦЭМ!$C$33:$C$776,СВЦЭМ!$A$33:$A$776,$A64,СВЦЭМ!$B$33:$B$776,H$47)+'СЕТ СН'!$G$9+СВЦЭМ!$D$10+'СЕТ СН'!$G$5-'СЕТ СН'!$G$17</f>
        <v>3249.8369492699999</v>
      </c>
      <c r="I64" s="36">
        <f>SUMIFS(СВЦЭМ!$C$33:$C$776,СВЦЭМ!$A$33:$A$776,$A64,СВЦЭМ!$B$33:$B$776,I$47)+'СЕТ СН'!$G$9+СВЦЭМ!$D$10+'СЕТ СН'!$G$5-'СЕТ СН'!$G$17</f>
        <v>3239.7375025299998</v>
      </c>
      <c r="J64" s="36">
        <f>SUMIFS(СВЦЭМ!$C$33:$C$776,СВЦЭМ!$A$33:$A$776,$A64,СВЦЭМ!$B$33:$B$776,J$47)+'СЕТ СН'!$G$9+СВЦЭМ!$D$10+'СЕТ СН'!$G$5-'СЕТ СН'!$G$17</f>
        <v>3241.6770072099998</v>
      </c>
      <c r="K64" s="36">
        <f>SUMIFS(СВЦЭМ!$C$33:$C$776,СВЦЭМ!$A$33:$A$776,$A64,СВЦЭМ!$B$33:$B$776,K$47)+'СЕТ СН'!$G$9+СВЦЭМ!$D$10+'СЕТ СН'!$G$5-'СЕТ СН'!$G$17</f>
        <v>3225.6782412699999</v>
      </c>
      <c r="L64" s="36">
        <f>SUMIFS(СВЦЭМ!$C$33:$C$776,СВЦЭМ!$A$33:$A$776,$A64,СВЦЭМ!$B$33:$B$776,L$47)+'СЕТ СН'!$G$9+СВЦЭМ!$D$10+'СЕТ СН'!$G$5-'СЕТ СН'!$G$17</f>
        <v>3219.69522684</v>
      </c>
      <c r="M64" s="36">
        <f>SUMIFS(СВЦЭМ!$C$33:$C$776,СВЦЭМ!$A$33:$A$776,$A64,СВЦЭМ!$B$33:$B$776,M$47)+'СЕТ СН'!$G$9+СВЦЭМ!$D$10+'СЕТ СН'!$G$5-'СЕТ СН'!$G$17</f>
        <v>3217.9505076599999</v>
      </c>
      <c r="N64" s="36">
        <f>SUMIFS(СВЦЭМ!$C$33:$C$776,СВЦЭМ!$A$33:$A$776,$A64,СВЦЭМ!$B$33:$B$776,N$47)+'СЕТ СН'!$G$9+СВЦЭМ!$D$10+'СЕТ СН'!$G$5-'СЕТ СН'!$G$17</f>
        <v>3214.9308164700001</v>
      </c>
      <c r="O64" s="36">
        <f>SUMIFS(СВЦЭМ!$C$33:$C$776,СВЦЭМ!$A$33:$A$776,$A64,СВЦЭМ!$B$33:$B$776,O$47)+'СЕТ СН'!$G$9+СВЦЭМ!$D$10+'СЕТ СН'!$G$5-'СЕТ СН'!$G$17</f>
        <v>3198.5223079699999</v>
      </c>
      <c r="P64" s="36">
        <f>SUMIFS(СВЦЭМ!$C$33:$C$776,СВЦЭМ!$A$33:$A$776,$A64,СВЦЭМ!$B$33:$B$776,P$47)+'СЕТ СН'!$G$9+СВЦЭМ!$D$10+'СЕТ СН'!$G$5-'СЕТ СН'!$G$17</f>
        <v>3198.3633269100001</v>
      </c>
      <c r="Q64" s="36">
        <f>SUMIFS(СВЦЭМ!$C$33:$C$776,СВЦЭМ!$A$33:$A$776,$A64,СВЦЭМ!$B$33:$B$776,Q$47)+'СЕТ СН'!$G$9+СВЦЭМ!$D$10+'СЕТ СН'!$G$5-'СЕТ СН'!$G$17</f>
        <v>3219.5737585300003</v>
      </c>
      <c r="R64" s="36">
        <f>SUMIFS(СВЦЭМ!$C$33:$C$776,СВЦЭМ!$A$33:$A$776,$A64,СВЦЭМ!$B$33:$B$776,R$47)+'СЕТ СН'!$G$9+СВЦЭМ!$D$10+'СЕТ СН'!$G$5-'СЕТ СН'!$G$17</f>
        <v>3224.0062057700002</v>
      </c>
      <c r="S64" s="36">
        <f>SUMIFS(СВЦЭМ!$C$33:$C$776,СВЦЭМ!$A$33:$A$776,$A64,СВЦЭМ!$B$33:$B$776,S$47)+'СЕТ СН'!$G$9+СВЦЭМ!$D$10+'СЕТ СН'!$G$5-'СЕТ СН'!$G$17</f>
        <v>3229.4887457</v>
      </c>
      <c r="T64" s="36">
        <f>SUMIFS(СВЦЭМ!$C$33:$C$776,СВЦЭМ!$A$33:$A$776,$A64,СВЦЭМ!$B$33:$B$776,T$47)+'СЕТ СН'!$G$9+СВЦЭМ!$D$10+'СЕТ СН'!$G$5-'СЕТ СН'!$G$17</f>
        <v>3244.69305897</v>
      </c>
      <c r="U64" s="36">
        <f>SUMIFS(СВЦЭМ!$C$33:$C$776,СВЦЭМ!$A$33:$A$776,$A64,СВЦЭМ!$B$33:$B$776,U$47)+'СЕТ СН'!$G$9+СВЦЭМ!$D$10+'СЕТ СН'!$G$5-'СЕТ СН'!$G$17</f>
        <v>3229.6805712200003</v>
      </c>
      <c r="V64" s="36">
        <f>SUMIFS(СВЦЭМ!$C$33:$C$776,СВЦЭМ!$A$33:$A$776,$A64,СВЦЭМ!$B$33:$B$776,V$47)+'СЕТ СН'!$G$9+СВЦЭМ!$D$10+'СЕТ СН'!$G$5-'СЕТ СН'!$G$17</f>
        <v>3248.0462662700002</v>
      </c>
      <c r="W64" s="36">
        <f>SUMIFS(СВЦЭМ!$C$33:$C$776,СВЦЭМ!$A$33:$A$776,$A64,СВЦЭМ!$B$33:$B$776,W$47)+'СЕТ СН'!$G$9+СВЦЭМ!$D$10+'СЕТ СН'!$G$5-'СЕТ СН'!$G$17</f>
        <v>3245.3270068299998</v>
      </c>
      <c r="X64" s="36">
        <f>SUMIFS(СВЦЭМ!$C$33:$C$776,СВЦЭМ!$A$33:$A$776,$A64,СВЦЭМ!$B$33:$B$776,X$47)+'СЕТ СН'!$G$9+СВЦЭМ!$D$10+'СЕТ СН'!$G$5-'СЕТ СН'!$G$17</f>
        <v>3256.5569462900003</v>
      </c>
      <c r="Y64" s="36">
        <f>SUMIFS(СВЦЭМ!$C$33:$C$776,СВЦЭМ!$A$33:$A$776,$A64,СВЦЭМ!$B$33:$B$776,Y$47)+'СЕТ СН'!$G$9+СВЦЭМ!$D$10+'СЕТ СН'!$G$5-'СЕТ СН'!$G$17</f>
        <v>3254.7793155700001</v>
      </c>
    </row>
    <row r="65" spans="1:27" ht="15.75" x14ac:dyDescent="0.2">
      <c r="A65" s="35">
        <f t="shared" si="1"/>
        <v>44245</v>
      </c>
      <c r="B65" s="36">
        <f>SUMIFS(СВЦЭМ!$C$33:$C$776,СВЦЭМ!$A$33:$A$776,$A65,СВЦЭМ!$B$33:$B$776,B$47)+'СЕТ СН'!$G$9+СВЦЭМ!$D$10+'СЕТ СН'!$G$5-'СЕТ СН'!$G$17</f>
        <v>3268.46161605</v>
      </c>
      <c r="C65" s="36">
        <f>SUMIFS(СВЦЭМ!$C$33:$C$776,СВЦЭМ!$A$33:$A$776,$A65,СВЦЭМ!$B$33:$B$776,C$47)+'СЕТ СН'!$G$9+СВЦЭМ!$D$10+'СЕТ СН'!$G$5-'СЕТ СН'!$G$17</f>
        <v>3292.9816094500002</v>
      </c>
      <c r="D65" s="36">
        <f>SUMIFS(СВЦЭМ!$C$33:$C$776,СВЦЭМ!$A$33:$A$776,$A65,СВЦЭМ!$B$33:$B$776,D$47)+'СЕТ СН'!$G$9+СВЦЭМ!$D$10+'СЕТ СН'!$G$5-'СЕТ СН'!$G$17</f>
        <v>3311.2225129999997</v>
      </c>
      <c r="E65" s="36">
        <f>SUMIFS(СВЦЭМ!$C$33:$C$776,СВЦЭМ!$A$33:$A$776,$A65,СВЦЭМ!$B$33:$B$776,E$47)+'СЕТ СН'!$G$9+СВЦЭМ!$D$10+'СЕТ СН'!$G$5-'СЕТ СН'!$G$17</f>
        <v>3315.6976047500002</v>
      </c>
      <c r="F65" s="36">
        <f>SUMIFS(СВЦЭМ!$C$33:$C$776,СВЦЭМ!$A$33:$A$776,$A65,СВЦЭМ!$B$33:$B$776,F$47)+'СЕТ СН'!$G$9+СВЦЭМ!$D$10+'СЕТ СН'!$G$5-'СЕТ СН'!$G$17</f>
        <v>3304.2641777200001</v>
      </c>
      <c r="G65" s="36">
        <f>SUMIFS(СВЦЭМ!$C$33:$C$776,СВЦЭМ!$A$33:$A$776,$A65,СВЦЭМ!$B$33:$B$776,G$47)+'СЕТ СН'!$G$9+СВЦЭМ!$D$10+'СЕТ СН'!$G$5-'СЕТ СН'!$G$17</f>
        <v>3291.55828122</v>
      </c>
      <c r="H65" s="36">
        <f>SUMIFS(СВЦЭМ!$C$33:$C$776,СВЦЭМ!$A$33:$A$776,$A65,СВЦЭМ!$B$33:$B$776,H$47)+'СЕТ СН'!$G$9+СВЦЭМ!$D$10+'СЕТ СН'!$G$5-'СЕТ СН'!$G$17</f>
        <v>3251.5576183100002</v>
      </c>
      <c r="I65" s="36">
        <f>SUMIFS(СВЦЭМ!$C$33:$C$776,СВЦЭМ!$A$33:$A$776,$A65,СВЦЭМ!$B$33:$B$776,I$47)+'СЕТ СН'!$G$9+СВЦЭМ!$D$10+'СЕТ СН'!$G$5-'СЕТ СН'!$G$17</f>
        <v>3222.7029487499999</v>
      </c>
      <c r="J65" s="36">
        <f>SUMIFS(СВЦЭМ!$C$33:$C$776,СВЦЭМ!$A$33:$A$776,$A65,СВЦЭМ!$B$33:$B$776,J$47)+'СЕТ СН'!$G$9+СВЦЭМ!$D$10+'СЕТ СН'!$G$5-'СЕТ СН'!$G$17</f>
        <v>3198.40952337</v>
      </c>
      <c r="K65" s="36">
        <f>SUMIFS(СВЦЭМ!$C$33:$C$776,СВЦЭМ!$A$33:$A$776,$A65,СВЦЭМ!$B$33:$B$776,K$47)+'СЕТ СН'!$G$9+СВЦЭМ!$D$10+'СЕТ СН'!$G$5-'СЕТ СН'!$G$17</f>
        <v>3192.6755940900002</v>
      </c>
      <c r="L65" s="36">
        <f>SUMIFS(СВЦЭМ!$C$33:$C$776,СВЦЭМ!$A$33:$A$776,$A65,СВЦЭМ!$B$33:$B$776,L$47)+'СЕТ СН'!$G$9+СВЦЭМ!$D$10+'СЕТ СН'!$G$5-'СЕТ СН'!$G$17</f>
        <v>3189.76362118</v>
      </c>
      <c r="M65" s="36">
        <f>SUMIFS(СВЦЭМ!$C$33:$C$776,СВЦЭМ!$A$33:$A$776,$A65,СВЦЭМ!$B$33:$B$776,M$47)+'СЕТ СН'!$G$9+СВЦЭМ!$D$10+'СЕТ СН'!$G$5-'СЕТ СН'!$G$17</f>
        <v>3195.5021437200003</v>
      </c>
      <c r="N65" s="36">
        <f>SUMIFS(СВЦЭМ!$C$33:$C$776,СВЦЭМ!$A$33:$A$776,$A65,СВЦЭМ!$B$33:$B$776,N$47)+'СЕТ СН'!$G$9+СВЦЭМ!$D$10+'СЕТ СН'!$G$5-'СЕТ СН'!$G$17</f>
        <v>3208.5399871700001</v>
      </c>
      <c r="O65" s="36">
        <f>SUMIFS(СВЦЭМ!$C$33:$C$776,СВЦЭМ!$A$33:$A$776,$A65,СВЦЭМ!$B$33:$B$776,O$47)+'СЕТ СН'!$G$9+СВЦЭМ!$D$10+'СЕТ СН'!$G$5-'СЕТ СН'!$G$17</f>
        <v>3206.3168682400001</v>
      </c>
      <c r="P65" s="36">
        <f>SUMIFS(СВЦЭМ!$C$33:$C$776,СВЦЭМ!$A$33:$A$776,$A65,СВЦЭМ!$B$33:$B$776,P$47)+'СЕТ СН'!$G$9+СВЦЭМ!$D$10+'СЕТ СН'!$G$5-'СЕТ СН'!$G$17</f>
        <v>3208.6591045099999</v>
      </c>
      <c r="Q65" s="36">
        <f>SUMIFS(СВЦЭМ!$C$33:$C$776,СВЦЭМ!$A$33:$A$776,$A65,СВЦЭМ!$B$33:$B$776,Q$47)+'СЕТ СН'!$G$9+СВЦЭМ!$D$10+'СЕТ СН'!$G$5-'СЕТ СН'!$G$17</f>
        <v>3203.9361109900001</v>
      </c>
      <c r="R65" s="36">
        <f>SUMIFS(СВЦЭМ!$C$33:$C$776,СВЦЭМ!$A$33:$A$776,$A65,СВЦЭМ!$B$33:$B$776,R$47)+'СЕТ СН'!$G$9+СВЦЭМ!$D$10+'СЕТ СН'!$G$5-'СЕТ СН'!$G$17</f>
        <v>3215.42534024</v>
      </c>
      <c r="S65" s="36">
        <f>SUMIFS(СВЦЭМ!$C$33:$C$776,СВЦЭМ!$A$33:$A$776,$A65,СВЦЭМ!$B$33:$B$776,S$47)+'СЕТ СН'!$G$9+СВЦЭМ!$D$10+'СЕТ СН'!$G$5-'СЕТ СН'!$G$17</f>
        <v>3189.5787677500002</v>
      </c>
      <c r="T65" s="36">
        <f>SUMIFS(СВЦЭМ!$C$33:$C$776,СВЦЭМ!$A$33:$A$776,$A65,СВЦЭМ!$B$33:$B$776,T$47)+'СЕТ СН'!$G$9+СВЦЭМ!$D$10+'СЕТ СН'!$G$5-'СЕТ СН'!$G$17</f>
        <v>3165.8944031800002</v>
      </c>
      <c r="U65" s="36">
        <f>SUMIFS(СВЦЭМ!$C$33:$C$776,СВЦЭМ!$A$33:$A$776,$A65,СВЦЭМ!$B$33:$B$776,U$47)+'СЕТ СН'!$G$9+СВЦЭМ!$D$10+'СЕТ СН'!$G$5-'СЕТ СН'!$G$17</f>
        <v>3175.3611386100001</v>
      </c>
      <c r="V65" s="36">
        <f>SUMIFS(СВЦЭМ!$C$33:$C$776,СВЦЭМ!$A$33:$A$776,$A65,СВЦЭМ!$B$33:$B$776,V$47)+'СЕТ СН'!$G$9+СВЦЭМ!$D$10+'СЕТ СН'!$G$5-'СЕТ СН'!$G$17</f>
        <v>3159.39204268</v>
      </c>
      <c r="W65" s="36">
        <f>SUMIFS(СВЦЭМ!$C$33:$C$776,СВЦЭМ!$A$33:$A$776,$A65,СВЦЭМ!$B$33:$B$776,W$47)+'СЕТ СН'!$G$9+СВЦЭМ!$D$10+'СЕТ СН'!$G$5-'СЕТ СН'!$G$17</f>
        <v>3176.1184134599998</v>
      </c>
      <c r="X65" s="36">
        <f>SUMIFS(СВЦЭМ!$C$33:$C$776,СВЦЭМ!$A$33:$A$776,$A65,СВЦЭМ!$B$33:$B$776,X$47)+'СЕТ СН'!$G$9+СВЦЭМ!$D$10+'СЕТ СН'!$G$5-'СЕТ СН'!$G$17</f>
        <v>3190.5546123600002</v>
      </c>
      <c r="Y65" s="36">
        <f>SUMIFS(СВЦЭМ!$C$33:$C$776,СВЦЭМ!$A$33:$A$776,$A65,СВЦЭМ!$B$33:$B$776,Y$47)+'СЕТ СН'!$G$9+СВЦЭМ!$D$10+'СЕТ СН'!$G$5-'СЕТ СН'!$G$17</f>
        <v>3227.73032031</v>
      </c>
    </row>
    <row r="66" spans="1:27" ht="15.75" x14ac:dyDescent="0.2">
      <c r="A66" s="35">
        <f t="shared" si="1"/>
        <v>44246</v>
      </c>
      <c r="B66" s="36">
        <f>SUMIFS(СВЦЭМ!$C$33:$C$776,СВЦЭМ!$A$33:$A$776,$A66,СВЦЭМ!$B$33:$B$776,B$47)+'СЕТ СН'!$G$9+СВЦЭМ!$D$10+'СЕТ СН'!$G$5-'СЕТ СН'!$G$17</f>
        <v>3236.3727080500003</v>
      </c>
      <c r="C66" s="36">
        <f>SUMIFS(СВЦЭМ!$C$33:$C$776,СВЦЭМ!$A$33:$A$776,$A66,СВЦЭМ!$B$33:$B$776,C$47)+'СЕТ СН'!$G$9+СВЦЭМ!$D$10+'СЕТ СН'!$G$5-'СЕТ СН'!$G$17</f>
        <v>3261.7984234300002</v>
      </c>
      <c r="D66" s="36">
        <f>SUMIFS(СВЦЭМ!$C$33:$C$776,СВЦЭМ!$A$33:$A$776,$A66,СВЦЭМ!$B$33:$B$776,D$47)+'СЕТ СН'!$G$9+СВЦЭМ!$D$10+'СЕТ СН'!$G$5-'СЕТ СН'!$G$17</f>
        <v>3301.3819201900001</v>
      </c>
      <c r="E66" s="36">
        <f>SUMIFS(СВЦЭМ!$C$33:$C$776,СВЦЭМ!$A$33:$A$776,$A66,СВЦЭМ!$B$33:$B$776,E$47)+'СЕТ СН'!$G$9+СВЦЭМ!$D$10+'СЕТ СН'!$G$5-'СЕТ СН'!$G$17</f>
        <v>3308.0423075099998</v>
      </c>
      <c r="F66" s="36">
        <f>SUMIFS(СВЦЭМ!$C$33:$C$776,СВЦЭМ!$A$33:$A$776,$A66,СВЦЭМ!$B$33:$B$776,F$47)+'СЕТ СН'!$G$9+СВЦЭМ!$D$10+'СЕТ СН'!$G$5-'СЕТ СН'!$G$17</f>
        <v>3312.9085306400002</v>
      </c>
      <c r="G66" s="36">
        <f>SUMIFS(СВЦЭМ!$C$33:$C$776,СВЦЭМ!$A$33:$A$776,$A66,СВЦЭМ!$B$33:$B$776,G$47)+'СЕТ СН'!$G$9+СВЦЭМ!$D$10+'СЕТ СН'!$G$5-'СЕТ СН'!$G$17</f>
        <v>3279.4189777000001</v>
      </c>
      <c r="H66" s="36">
        <f>SUMIFS(СВЦЭМ!$C$33:$C$776,СВЦЭМ!$A$33:$A$776,$A66,СВЦЭМ!$B$33:$B$776,H$47)+'СЕТ СН'!$G$9+СВЦЭМ!$D$10+'СЕТ СН'!$G$5-'СЕТ СН'!$G$17</f>
        <v>3243.2011110200001</v>
      </c>
      <c r="I66" s="36">
        <f>SUMIFS(СВЦЭМ!$C$33:$C$776,СВЦЭМ!$A$33:$A$776,$A66,СВЦЭМ!$B$33:$B$776,I$47)+'СЕТ СН'!$G$9+СВЦЭМ!$D$10+'СЕТ СН'!$G$5-'СЕТ СН'!$G$17</f>
        <v>3211.8096202500001</v>
      </c>
      <c r="J66" s="36">
        <f>SUMIFS(СВЦЭМ!$C$33:$C$776,СВЦЭМ!$A$33:$A$776,$A66,СВЦЭМ!$B$33:$B$776,J$47)+'СЕТ СН'!$G$9+СВЦЭМ!$D$10+'СЕТ СН'!$G$5-'СЕТ СН'!$G$17</f>
        <v>3187.2004331799999</v>
      </c>
      <c r="K66" s="36">
        <f>SUMIFS(СВЦЭМ!$C$33:$C$776,СВЦЭМ!$A$33:$A$776,$A66,СВЦЭМ!$B$33:$B$776,K$47)+'СЕТ СН'!$G$9+СВЦЭМ!$D$10+'СЕТ СН'!$G$5-'СЕТ СН'!$G$17</f>
        <v>3188.1280239299999</v>
      </c>
      <c r="L66" s="36">
        <f>SUMIFS(СВЦЭМ!$C$33:$C$776,СВЦЭМ!$A$33:$A$776,$A66,СВЦЭМ!$B$33:$B$776,L$47)+'СЕТ СН'!$G$9+СВЦЭМ!$D$10+'СЕТ СН'!$G$5-'СЕТ СН'!$G$17</f>
        <v>3219.9234450100003</v>
      </c>
      <c r="M66" s="36">
        <f>SUMIFS(СВЦЭМ!$C$33:$C$776,СВЦЭМ!$A$33:$A$776,$A66,СВЦЭМ!$B$33:$B$776,M$47)+'СЕТ СН'!$G$9+СВЦЭМ!$D$10+'СЕТ СН'!$G$5-'СЕТ СН'!$G$17</f>
        <v>3200.0477046599999</v>
      </c>
      <c r="N66" s="36">
        <f>SUMIFS(СВЦЭМ!$C$33:$C$776,СВЦЭМ!$A$33:$A$776,$A66,СВЦЭМ!$B$33:$B$776,N$47)+'СЕТ СН'!$G$9+СВЦЭМ!$D$10+'СЕТ СН'!$G$5-'СЕТ СН'!$G$17</f>
        <v>3217.3286729299998</v>
      </c>
      <c r="O66" s="36">
        <f>SUMIFS(СВЦЭМ!$C$33:$C$776,СВЦЭМ!$A$33:$A$776,$A66,СВЦЭМ!$B$33:$B$776,O$47)+'СЕТ СН'!$G$9+СВЦЭМ!$D$10+'СЕТ СН'!$G$5-'СЕТ СН'!$G$17</f>
        <v>3225.7779228200002</v>
      </c>
      <c r="P66" s="36">
        <f>SUMIFS(СВЦЭМ!$C$33:$C$776,СВЦЭМ!$A$33:$A$776,$A66,СВЦЭМ!$B$33:$B$776,P$47)+'СЕТ СН'!$G$9+СВЦЭМ!$D$10+'СЕТ СН'!$G$5-'СЕТ СН'!$G$17</f>
        <v>3208.3812609199999</v>
      </c>
      <c r="Q66" s="36">
        <f>SUMIFS(СВЦЭМ!$C$33:$C$776,СВЦЭМ!$A$33:$A$776,$A66,СВЦЭМ!$B$33:$B$776,Q$47)+'СЕТ СН'!$G$9+СВЦЭМ!$D$10+'СЕТ СН'!$G$5-'СЕТ СН'!$G$17</f>
        <v>3218.3308477600003</v>
      </c>
      <c r="R66" s="36">
        <f>SUMIFS(СВЦЭМ!$C$33:$C$776,СВЦЭМ!$A$33:$A$776,$A66,СВЦЭМ!$B$33:$B$776,R$47)+'СЕТ СН'!$G$9+СВЦЭМ!$D$10+'СЕТ СН'!$G$5-'СЕТ СН'!$G$17</f>
        <v>3226.0745568399998</v>
      </c>
      <c r="S66" s="36">
        <f>SUMIFS(СВЦЭМ!$C$33:$C$776,СВЦЭМ!$A$33:$A$776,$A66,СВЦЭМ!$B$33:$B$776,S$47)+'СЕТ СН'!$G$9+СВЦЭМ!$D$10+'СЕТ СН'!$G$5-'СЕТ СН'!$G$17</f>
        <v>3213.21848654</v>
      </c>
      <c r="T66" s="36">
        <f>SUMIFS(СВЦЭМ!$C$33:$C$776,СВЦЭМ!$A$33:$A$776,$A66,СВЦЭМ!$B$33:$B$776,T$47)+'СЕТ СН'!$G$9+СВЦЭМ!$D$10+'СЕТ СН'!$G$5-'СЕТ СН'!$G$17</f>
        <v>3202.4283488900001</v>
      </c>
      <c r="U66" s="36">
        <f>SUMIFS(СВЦЭМ!$C$33:$C$776,СВЦЭМ!$A$33:$A$776,$A66,СВЦЭМ!$B$33:$B$776,U$47)+'СЕТ СН'!$G$9+СВЦЭМ!$D$10+'СЕТ СН'!$G$5-'СЕТ СН'!$G$17</f>
        <v>3205.34494963</v>
      </c>
      <c r="V66" s="36">
        <f>SUMIFS(СВЦЭМ!$C$33:$C$776,СВЦЭМ!$A$33:$A$776,$A66,СВЦЭМ!$B$33:$B$776,V$47)+'СЕТ СН'!$G$9+СВЦЭМ!$D$10+'СЕТ СН'!$G$5-'СЕТ СН'!$G$17</f>
        <v>3201.7806020400003</v>
      </c>
      <c r="W66" s="36">
        <f>SUMIFS(СВЦЭМ!$C$33:$C$776,СВЦЭМ!$A$33:$A$776,$A66,СВЦЭМ!$B$33:$B$776,W$47)+'СЕТ СН'!$G$9+СВЦЭМ!$D$10+'СЕТ СН'!$G$5-'СЕТ СН'!$G$17</f>
        <v>3211.0922561900002</v>
      </c>
      <c r="X66" s="36">
        <f>SUMIFS(СВЦЭМ!$C$33:$C$776,СВЦЭМ!$A$33:$A$776,$A66,СВЦЭМ!$B$33:$B$776,X$47)+'СЕТ СН'!$G$9+СВЦЭМ!$D$10+'СЕТ СН'!$G$5-'СЕТ СН'!$G$17</f>
        <v>3234.8367268100001</v>
      </c>
      <c r="Y66" s="36">
        <f>SUMIFS(СВЦЭМ!$C$33:$C$776,СВЦЭМ!$A$33:$A$776,$A66,СВЦЭМ!$B$33:$B$776,Y$47)+'СЕТ СН'!$G$9+СВЦЭМ!$D$10+'СЕТ СН'!$G$5-'СЕТ СН'!$G$17</f>
        <v>3256.7098901500003</v>
      </c>
    </row>
    <row r="67" spans="1:27" ht="15.75" x14ac:dyDescent="0.2">
      <c r="A67" s="35">
        <f t="shared" si="1"/>
        <v>44247</v>
      </c>
      <c r="B67" s="36">
        <f>SUMIFS(СВЦЭМ!$C$33:$C$776,СВЦЭМ!$A$33:$A$776,$A67,СВЦЭМ!$B$33:$B$776,B$47)+'СЕТ СН'!$G$9+СВЦЭМ!$D$10+'СЕТ СН'!$G$5-'СЕТ СН'!$G$17</f>
        <v>3251.0859432699999</v>
      </c>
      <c r="C67" s="36">
        <f>SUMIFS(СВЦЭМ!$C$33:$C$776,СВЦЭМ!$A$33:$A$776,$A67,СВЦЭМ!$B$33:$B$776,C$47)+'СЕТ СН'!$G$9+СВЦЭМ!$D$10+'СЕТ СН'!$G$5-'СЕТ СН'!$G$17</f>
        <v>3270.3210368199998</v>
      </c>
      <c r="D67" s="36">
        <f>SUMIFS(СВЦЭМ!$C$33:$C$776,СВЦЭМ!$A$33:$A$776,$A67,СВЦЭМ!$B$33:$B$776,D$47)+'СЕТ СН'!$G$9+СВЦЭМ!$D$10+'СЕТ СН'!$G$5-'СЕТ СН'!$G$17</f>
        <v>3295.5443976799997</v>
      </c>
      <c r="E67" s="36">
        <f>SUMIFS(СВЦЭМ!$C$33:$C$776,СВЦЭМ!$A$33:$A$776,$A67,СВЦЭМ!$B$33:$B$776,E$47)+'СЕТ СН'!$G$9+СВЦЭМ!$D$10+'СЕТ СН'!$G$5-'СЕТ СН'!$G$17</f>
        <v>3294.22393259</v>
      </c>
      <c r="F67" s="36">
        <f>SUMIFS(СВЦЭМ!$C$33:$C$776,СВЦЭМ!$A$33:$A$776,$A67,СВЦЭМ!$B$33:$B$776,F$47)+'СЕТ СН'!$G$9+СВЦЭМ!$D$10+'СЕТ СН'!$G$5-'СЕТ СН'!$G$17</f>
        <v>3302.0253244400001</v>
      </c>
      <c r="G67" s="36">
        <f>SUMIFS(СВЦЭМ!$C$33:$C$776,СВЦЭМ!$A$33:$A$776,$A67,СВЦЭМ!$B$33:$B$776,G$47)+'СЕТ СН'!$G$9+СВЦЭМ!$D$10+'СЕТ СН'!$G$5-'СЕТ СН'!$G$17</f>
        <v>3275.0494400500002</v>
      </c>
      <c r="H67" s="36">
        <f>SUMIFS(СВЦЭМ!$C$33:$C$776,СВЦЭМ!$A$33:$A$776,$A67,СВЦЭМ!$B$33:$B$776,H$47)+'СЕТ СН'!$G$9+СВЦЭМ!$D$10+'СЕТ СН'!$G$5-'СЕТ СН'!$G$17</f>
        <v>3245.6463937799999</v>
      </c>
      <c r="I67" s="36">
        <f>SUMIFS(СВЦЭМ!$C$33:$C$776,СВЦЭМ!$A$33:$A$776,$A67,СВЦЭМ!$B$33:$B$776,I$47)+'СЕТ СН'!$G$9+СВЦЭМ!$D$10+'СЕТ СН'!$G$5-'СЕТ СН'!$G$17</f>
        <v>3218.0821277900004</v>
      </c>
      <c r="J67" s="36">
        <f>SUMIFS(СВЦЭМ!$C$33:$C$776,СВЦЭМ!$A$33:$A$776,$A67,СВЦЭМ!$B$33:$B$776,J$47)+'СЕТ СН'!$G$9+СВЦЭМ!$D$10+'СЕТ СН'!$G$5-'СЕТ СН'!$G$17</f>
        <v>3191.12143836</v>
      </c>
      <c r="K67" s="36">
        <f>SUMIFS(СВЦЭМ!$C$33:$C$776,СВЦЭМ!$A$33:$A$776,$A67,СВЦЭМ!$B$33:$B$776,K$47)+'СЕТ СН'!$G$9+СВЦЭМ!$D$10+'СЕТ СН'!$G$5-'СЕТ СН'!$G$17</f>
        <v>3187.10094549</v>
      </c>
      <c r="L67" s="36">
        <f>SUMIFS(СВЦЭМ!$C$33:$C$776,СВЦЭМ!$A$33:$A$776,$A67,СВЦЭМ!$B$33:$B$776,L$47)+'СЕТ СН'!$G$9+СВЦЭМ!$D$10+'СЕТ СН'!$G$5-'СЕТ СН'!$G$17</f>
        <v>3187.6463540700001</v>
      </c>
      <c r="M67" s="36">
        <f>SUMIFS(СВЦЭМ!$C$33:$C$776,СВЦЭМ!$A$33:$A$776,$A67,СВЦЭМ!$B$33:$B$776,M$47)+'СЕТ СН'!$G$9+СВЦЭМ!$D$10+'СЕТ СН'!$G$5-'СЕТ СН'!$G$17</f>
        <v>3191.4378914899999</v>
      </c>
      <c r="N67" s="36">
        <f>SUMIFS(СВЦЭМ!$C$33:$C$776,СВЦЭМ!$A$33:$A$776,$A67,СВЦЭМ!$B$33:$B$776,N$47)+'СЕТ СН'!$G$9+СВЦЭМ!$D$10+'СЕТ СН'!$G$5-'СЕТ СН'!$G$17</f>
        <v>3171.6329446499999</v>
      </c>
      <c r="O67" s="36">
        <f>SUMIFS(СВЦЭМ!$C$33:$C$776,СВЦЭМ!$A$33:$A$776,$A67,СВЦЭМ!$B$33:$B$776,O$47)+'СЕТ СН'!$G$9+СВЦЭМ!$D$10+'СЕТ СН'!$G$5-'СЕТ СН'!$G$17</f>
        <v>3178.1185258200003</v>
      </c>
      <c r="P67" s="36">
        <f>SUMIFS(СВЦЭМ!$C$33:$C$776,СВЦЭМ!$A$33:$A$776,$A67,СВЦЭМ!$B$33:$B$776,P$47)+'СЕТ СН'!$G$9+СВЦЭМ!$D$10+'СЕТ СН'!$G$5-'СЕТ СН'!$G$17</f>
        <v>3166.0422840599999</v>
      </c>
      <c r="Q67" s="36">
        <f>SUMIFS(СВЦЭМ!$C$33:$C$776,СВЦЭМ!$A$33:$A$776,$A67,СВЦЭМ!$B$33:$B$776,Q$47)+'СЕТ СН'!$G$9+СВЦЭМ!$D$10+'СЕТ СН'!$G$5-'СЕТ СН'!$G$17</f>
        <v>3170.8530080800001</v>
      </c>
      <c r="R67" s="36">
        <f>SUMIFS(СВЦЭМ!$C$33:$C$776,СВЦЭМ!$A$33:$A$776,$A67,СВЦЭМ!$B$33:$B$776,R$47)+'СЕТ СН'!$G$9+СВЦЭМ!$D$10+'СЕТ СН'!$G$5-'СЕТ СН'!$G$17</f>
        <v>3174.5709731100001</v>
      </c>
      <c r="S67" s="36">
        <f>SUMIFS(СВЦЭМ!$C$33:$C$776,СВЦЭМ!$A$33:$A$776,$A67,СВЦЭМ!$B$33:$B$776,S$47)+'СЕТ СН'!$G$9+СВЦЭМ!$D$10+'СЕТ СН'!$G$5-'СЕТ СН'!$G$17</f>
        <v>3149.7577658999999</v>
      </c>
      <c r="T67" s="36">
        <f>SUMIFS(СВЦЭМ!$C$33:$C$776,СВЦЭМ!$A$33:$A$776,$A67,СВЦЭМ!$B$33:$B$776,T$47)+'СЕТ СН'!$G$9+СВЦЭМ!$D$10+'СЕТ СН'!$G$5-'СЕТ СН'!$G$17</f>
        <v>3149.8006886500002</v>
      </c>
      <c r="U67" s="36">
        <f>SUMIFS(СВЦЭМ!$C$33:$C$776,СВЦЭМ!$A$33:$A$776,$A67,СВЦЭМ!$B$33:$B$776,U$47)+'СЕТ СН'!$G$9+СВЦЭМ!$D$10+'СЕТ СН'!$G$5-'СЕТ СН'!$G$17</f>
        <v>3163.76740814</v>
      </c>
      <c r="V67" s="36">
        <f>SUMIFS(СВЦЭМ!$C$33:$C$776,СВЦЭМ!$A$33:$A$776,$A67,СВЦЭМ!$B$33:$B$776,V$47)+'СЕТ СН'!$G$9+СВЦЭМ!$D$10+'СЕТ СН'!$G$5-'СЕТ СН'!$G$17</f>
        <v>3163.5553916500003</v>
      </c>
      <c r="W67" s="36">
        <f>SUMIFS(СВЦЭМ!$C$33:$C$776,СВЦЭМ!$A$33:$A$776,$A67,СВЦЭМ!$B$33:$B$776,W$47)+'СЕТ СН'!$G$9+СВЦЭМ!$D$10+'СЕТ СН'!$G$5-'СЕТ СН'!$G$17</f>
        <v>3161.4246618500001</v>
      </c>
      <c r="X67" s="36">
        <f>SUMIFS(СВЦЭМ!$C$33:$C$776,СВЦЭМ!$A$33:$A$776,$A67,СВЦЭМ!$B$33:$B$776,X$47)+'СЕТ СН'!$G$9+СВЦЭМ!$D$10+'СЕТ СН'!$G$5-'СЕТ СН'!$G$17</f>
        <v>3173.3096941600002</v>
      </c>
      <c r="Y67" s="36">
        <f>SUMIFS(СВЦЭМ!$C$33:$C$776,СВЦЭМ!$A$33:$A$776,$A67,СВЦЭМ!$B$33:$B$776,Y$47)+'СЕТ СН'!$G$9+СВЦЭМ!$D$10+'СЕТ СН'!$G$5-'СЕТ СН'!$G$17</f>
        <v>3187.4532100300003</v>
      </c>
    </row>
    <row r="68" spans="1:27" ht="15.75" x14ac:dyDescent="0.2">
      <c r="A68" s="35">
        <f t="shared" si="1"/>
        <v>44248</v>
      </c>
      <c r="B68" s="36">
        <f>SUMIFS(СВЦЭМ!$C$33:$C$776,СВЦЭМ!$A$33:$A$776,$A68,СВЦЭМ!$B$33:$B$776,B$47)+'СЕТ СН'!$G$9+СВЦЭМ!$D$10+'СЕТ СН'!$G$5-'СЕТ СН'!$G$17</f>
        <v>3253.09130293</v>
      </c>
      <c r="C68" s="36">
        <f>SUMIFS(СВЦЭМ!$C$33:$C$776,СВЦЭМ!$A$33:$A$776,$A68,СВЦЭМ!$B$33:$B$776,C$47)+'СЕТ СН'!$G$9+СВЦЭМ!$D$10+'СЕТ СН'!$G$5-'СЕТ СН'!$G$17</f>
        <v>3261.4158868499999</v>
      </c>
      <c r="D68" s="36">
        <f>SUMIFS(СВЦЭМ!$C$33:$C$776,СВЦЭМ!$A$33:$A$776,$A68,СВЦЭМ!$B$33:$B$776,D$47)+'СЕТ СН'!$G$9+СВЦЭМ!$D$10+'СЕТ СН'!$G$5-'СЕТ СН'!$G$17</f>
        <v>3285.29757488</v>
      </c>
      <c r="E68" s="36">
        <f>SUMIFS(СВЦЭМ!$C$33:$C$776,СВЦЭМ!$A$33:$A$776,$A68,СВЦЭМ!$B$33:$B$776,E$47)+'СЕТ СН'!$G$9+СВЦЭМ!$D$10+'СЕТ СН'!$G$5-'СЕТ СН'!$G$17</f>
        <v>3284.1940315399997</v>
      </c>
      <c r="F68" s="36">
        <f>SUMIFS(СВЦЭМ!$C$33:$C$776,СВЦЭМ!$A$33:$A$776,$A68,СВЦЭМ!$B$33:$B$776,F$47)+'СЕТ СН'!$G$9+СВЦЭМ!$D$10+'СЕТ СН'!$G$5-'СЕТ СН'!$G$17</f>
        <v>3290.17145312</v>
      </c>
      <c r="G68" s="36">
        <f>SUMIFS(СВЦЭМ!$C$33:$C$776,СВЦЭМ!$A$33:$A$776,$A68,СВЦЭМ!$B$33:$B$776,G$47)+'СЕТ СН'!$G$9+СВЦЭМ!$D$10+'СЕТ СН'!$G$5-'СЕТ СН'!$G$17</f>
        <v>3300.6654385299998</v>
      </c>
      <c r="H68" s="36">
        <f>SUMIFS(СВЦЭМ!$C$33:$C$776,СВЦЭМ!$A$33:$A$776,$A68,СВЦЭМ!$B$33:$B$776,H$47)+'СЕТ СН'!$G$9+СВЦЭМ!$D$10+'СЕТ СН'!$G$5-'СЕТ СН'!$G$17</f>
        <v>3303.2548900399997</v>
      </c>
      <c r="I68" s="36">
        <f>SUMIFS(СВЦЭМ!$C$33:$C$776,СВЦЭМ!$A$33:$A$776,$A68,СВЦЭМ!$B$33:$B$776,I$47)+'СЕТ СН'!$G$9+СВЦЭМ!$D$10+'СЕТ СН'!$G$5-'СЕТ СН'!$G$17</f>
        <v>3297.30926705</v>
      </c>
      <c r="J68" s="36">
        <f>SUMIFS(СВЦЭМ!$C$33:$C$776,СВЦЭМ!$A$33:$A$776,$A68,СВЦЭМ!$B$33:$B$776,J$47)+'СЕТ СН'!$G$9+СВЦЭМ!$D$10+'СЕТ СН'!$G$5-'СЕТ СН'!$G$17</f>
        <v>3264.7583303400002</v>
      </c>
      <c r="K68" s="36">
        <f>SUMIFS(СВЦЭМ!$C$33:$C$776,СВЦЭМ!$A$33:$A$776,$A68,СВЦЭМ!$B$33:$B$776,K$47)+'СЕТ СН'!$G$9+СВЦЭМ!$D$10+'СЕТ СН'!$G$5-'СЕТ СН'!$G$17</f>
        <v>3215.3518095999998</v>
      </c>
      <c r="L68" s="36">
        <f>SUMIFS(СВЦЭМ!$C$33:$C$776,СВЦЭМ!$A$33:$A$776,$A68,СВЦЭМ!$B$33:$B$776,L$47)+'СЕТ СН'!$G$9+СВЦЭМ!$D$10+'СЕТ СН'!$G$5-'СЕТ СН'!$G$17</f>
        <v>3199.14926242</v>
      </c>
      <c r="M68" s="36">
        <f>SUMIFS(СВЦЭМ!$C$33:$C$776,СВЦЭМ!$A$33:$A$776,$A68,СВЦЭМ!$B$33:$B$776,M$47)+'СЕТ СН'!$G$9+СВЦЭМ!$D$10+'СЕТ СН'!$G$5-'СЕТ СН'!$G$17</f>
        <v>3203.6615789100001</v>
      </c>
      <c r="N68" s="36">
        <f>SUMIFS(СВЦЭМ!$C$33:$C$776,СВЦЭМ!$A$33:$A$776,$A68,СВЦЭМ!$B$33:$B$776,N$47)+'СЕТ СН'!$G$9+СВЦЭМ!$D$10+'СЕТ СН'!$G$5-'СЕТ СН'!$G$17</f>
        <v>3223.9529430500002</v>
      </c>
      <c r="O68" s="36">
        <f>SUMIFS(СВЦЭМ!$C$33:$C$776,СВЦЭМ!$A$33:$A$776,$A68,СВЦЭМ!$B$33:$B$776,O$47)+'СЕТ СН'!$G$9+СВЦЭМ!$D$10+'СЕТ СН'!$G$5-'СЕТ СН'!$G$17</f>
        <v>3238.8141337400002</v>
      </c>
      <c r="P68" s="36">
        <f>SUMIFS(СВЦЭМ!$C$33:$C$776,СВЦЭМ!$A$33:$A$776,$A68,СВЦЭМ!$B$33:$B$776,P$47)+'СЕТ СН'!$G$9+СВЦЭМ!$D$10+'СЕТ СН'!$G$5-'СЕТ СН'!$G$17</f>
        <v>3221.7193013900001</v>
      </c>
      <c r="Q68" s="36">
        <f>SUMIFS(СВЦЭМ!$C$33:$C$776,СВЦЭМ!$A$33:$A$776,$A68,СВЦЭМ!$B$33:$B$776,Q$47)+'СЕТ СН'!$G$9+СВЦЭМ!$D$10+'СЕТ СН'!$G$5-'СЕТ СН'!$G$17</f>
        <v>3229.0850056500003</v>
      </c>
      <c r="R68" s="36">
        <f>SUMIFS(СВЦЭМ!$C$33:$C$776,СВЦЭМ!$A$33:$A$776,$A68,СВЦЭМ!$B$33:$B$776,R$47)+'СЕТ СН'!$G$9+СВЦЭМ!$D$10+'СЕТ СН'!$G$5-'СЕТ СН'!$G$17</f>
        <v>3258.6819349400002</v>
      </c>
      <c r="S68" s="36">
        <f>SUMIFS(СВЦЭМ!$C$33:$C$776,СВЦЭМ!$A$33:$A$776,$A68,СВЦЭМ!$B$33:$B$776,S$47)+'СЕТ СН'!$G$9+СВЦЭМ!$D$10+'СЕТ СН'!$G$5-'СЕТ СН'!$G$17</f>
        <v>3227.7456763099999</v>
      </c>
      <c r="T68" s="36">
        <f>SUMIFS(СВЦЭМ!$C$33:$C$776,СВЦЭМ!$A$33:$A$776,$A68,СВЦЭМ!$B$33:$B$776,T$47)+'СЕТ СН'!$G$9+СВЦЭМ!$D$10+'СЕТ СН'!$G$5-'СЕТ СН'!$G$17</f>
        <v>3197.2124015700001</v>
      </c>
      <c r="U68" s="36">
        <f>SUMIFS(СВЦЭМ!$C$33:$C$776,СВЦЭМ!$A$33:$A$776,$A68,СВЦЭМ!$B$33:$B$776,U$47)+'СЕТ СН'!$G$9+СВЦЭМ!$D$10+'СЕТ СН'!$G$5-'СЕТ СН'!$G$17</f>
        <v>3188.4740107900002</v>
      </c>
      <c r="V68" s="36">
        <f>SUMIFS(СВЦЭМ!$C$33:$C$776,СВЦЭМ!$A$33:$A$776,$A68,СВЦЭМ!$B$33:$B$776,V$47)+'СЕТ СН'!$G$9+СВЦЭМ!$D$10+'СЕТ СН'!$G$5-'СЕТ СН'!$G$17</f>
        <v>3198.69651832</v>
      </c>
      <c r="W68" s="36">
        <f>SUMIFS(СВЦЭМ!$C$33:$C$776,СВЦЭМ!$A$33:$A$776,$A68,СВЦЭМ!$B$33:$B$776,W$47)+'СЕТ СН'!$G$9+СВЦЭМ!$D$10+'СЕТ СН'!$G$5-'СЕТ СН'!$G$17</f>
        <v>3215.4001265900001</v>
      </c>
      <c r="X68" s="36">
        <f>SUMIFS(СВЦЭМ!$C$33:$C$776,СВЦЭМ!$A$33:$A$776,$A68,СВЦЭМ!$B$33:$B$776,X$47)+'СЕТ СН'!$G$9+СВЦЭМ!$D$10+'СЕТ СН'!$G$5-'СЕТ СН'!$G$17</f>
        <v>3242.80614616</v>
      </c>
      <c r="Y68" s="36">
        <f>SUMIFS(СВЦЭМ!$C$33:$C$776,СВЦЭМ!$A$33:$A$776,$A68,СВЦЭМ!$B$33:$B$776,Y$47)+'СЕТ СН'!$G$9+СВЦЭМ!$D$10+'СЕТ СН'!$G$5-'СЕТ СН'!$G$17</f>
        <v>3255.3974723400001</v>
      </c>
    </row>
    <row r="69" spans="1:27" ht="15.75" x14ac:dyDescent="0.2">
      <c r="A69" s="35">
        <f t="shared" si="1"/>
        <v>44249</v>
      </c>
      <c r="B69" s="36">
        <f>SUMIFS(СВЦЭМ!$C$33:$C$776,СВЦЭМ!$A$33:$A$776,$A69,СВЦЭМ!$B$33:$B$776,B$47)+'СЕТ СН'!$G$9+СВЦЭМ!$D$10+'СЕТ СН'!$G$5-'СЕТ СН'!$G$17</f>
        <v>3261.59268299</v>
      </c>
      <c r="C69" s="36">
        <f>SUMIFS(СВЦЭМ!$C$33:$C$776,СВЦЭМ!$A$33:$A$776,$A69,СВЦЭМ!$B$33:$B$776,C$47)+'СЕТ СН'!$G$9+СВЦЭМ!$D$10+'СЕТ СН'!$G$5-'СЕТ СН'!$G$17</f>
        <v>3286.7714436699998</v>
      </c>
      <c r="D69" s="36">
        <f>SUMIFS(СВЦЭМ!$C$33:$C$776,СВЦЭМ!$A$33:$A$776,$A69,СВЦЭМ!$B$33:$B$776,D$47)+'СЕТ СН'!$G$9+СВЦЭМ!$D$10+'СЕТ СН'!$G$5-'СЕТ СН'!$G$17</f>
        <v>3334.4585129900001</v>
      </c>
      <c r="E69" s="36">
        <f>SUMIFS(СВЦЭМ!$C$33:$C$776,СВЦЭМ!$A$33:$A$776,$A69,СВЦЭМ!$B$33:$B$776,E$47)+'СЕТ СН'!$G$9+СВЦЭМ!$D$10+'СЕТ СН'!$G$5-'СЕТ СН'!$G$17</f>
        <v>3317.5589385800004</v>
      </c>
      <c r="F69" s="36">
        <f>SUMIFS(СВЦЭМ!$C$33:$C$776,СВЦЭМ!$A$33:$A$776,$A69,СВЦЭМ!$B$33:$B$776,F$47)+'СЕТ СН'!$G$9+СВЦЭМ!$D$10+'СЕТ СН'!$G$5-'СЕТ СН'!$G$17</f>
        <v>3327.42739592</v>
      </c>
      <c r="G69" s="36">
        <f>SUMIFS(СВЦЭМ!$C$33:$C$776,СВЦЭМ!$A$33:$A$776,$A69,СВЦЭМ!$B$33:$B$776,G$47)+'СЕТ СН'!$G$9+СВЦЭМ!$D$10+'СЕТ СН'!$G$5-'СЕТ СН'!$G$17</f>
        <v>3324.5081534400001</v>
      </c>
      <c r="H69" s="36">
        <f>SUMIFS(СВЦЭМ!$C$33:$C$776,СВЦЭМ!$A$33:$A$776,$A69,СВЦЭМ!$B$33:$B$776,H$47)+'СЕТ СН'!$G$9+СВЦЭМ!$D$10+'СЕТ СН'!$G$5-'СЕТ СН'!$G$17</f>
        <v>3318.1967824600001</v>
      </c>
      <c r="I69" s="36">
        <f>SUMIFS(СВЦЭМ!$C$33:$C$776,СВЦЭМ!$A$33:$A$776,$A69,СВЦЭМ!$B$33:$B$776,I$47)+'СЕТ СН'!$G$9+СВЦЭМ!$D$10+'СЕТ СН'!$G$5-'СЕТ СН'!$G$17</f>
        <v>3296.5766938699999</v>
      </c>
      <c r="J69" s="36">
        <f>SUMIFS(СВЦЭМ!$C$33:$C$776,СВЦЭМ!$A$33:$A$776,$A69,СВЦЭМ!$B$33:$B$776,J$47)+'СЕТ СН'!$G$9+СВЦЭМ!$D$10+'СЕТ СН'!$G$5-'СЕТ СН'!$G$17</f>
        <v>3261.10617155</v>
      </c>
      <c r="K69" s="36">
        <f>SUMIFS(СВЦЭМ!$C$33:$C$776,СВЦЭМ!$A$33:$A$776,$A69,СВЦЭМ!$B$33:$B$776,K$47)+'СЕТ СН'!$G$9+СВЦЭМ!$D$10+'СЕТ СН'!$G$5-'СЕТ СН'!$G$17</f>
        <v>3208.8274332700003</v>
      </c>
      <c r="L69" s="36">
        <f>SUMIFS(СВЦЭМ!$C$33:$C$776,СВЦЭМ!$A$33:$A$776,$A69,СВЦЭМ!$B$33:$B$776,L$47)+'СЕТ СН'!$G$9+СВЦЭМ!$D$10+'СЕТ СН'!$G$5-'СЕТ СН'!$G$17</f>
        <v>3183.4428555100003</v>
      </c>
      <c r="M69" s="36">
        <f>SUMIFS(СВЦЭМ!$C$33:$C$776,СВЦЭМ!$A$33:$A$776,$A69,СВЦЭМ!$B$33:$B$776,M$47)+'СЕТ СН'!$G$9+СВЦЭМ!$D$10+'СЕТ СН'!$G$5-'СЕТ СН'!$G$17</f>
        <v>3185.1639627200002</v>
      </c>
      <c r="N69" s="36">
        <f>SUMIFS(СВЦЭМ!$C$33:$C$776,СВЦЭМ!$A$33:$A$776,$A69,СВЦЭМ!$B$33:$B$776,N$47)+'СЕТ СН'!$G$9+СВЦЭМ!$D$10+'СЕТ СН'!$G$5-'СЕТ СН'!$G$17</f>
        <v>3207.4226249200001</v>
      </c>
      <c r="O69" s="36">
        <f>SUMIFS(СВЦЭМ!$C$33:$C$776,СВЦЭМ!$A$33:$A$776,$A69,СВЦЭМ!$B$33:$B$776,O$47)+'СЕТ СН'!$G$9+СВЦЭМ!$D$10+'СЕТ СН'!$G$5-'СЕТ СН'!$G$17</f>
        <v>3214.8375167300001</v>
      </c>
      <c r="P69" s="36">
        <f>SUMIFS(СВЦЭМ!$C$33:$C$776,СВЦЭМ!$A$33:$A$776,$A69,СВЦЭМ!$B$33:$B$776,P$47)+'СЕТ СН'!$G$9+СВЦЭМ!$D$10+'СЕТ СН'!$G$5-'СЕТ СН'!$G$17</f>
        <v>3196.9558532700003</v>
      </c>
      <c r="Q69" s="36">
        <f>SUMIFS(СВЦЭМ!$C$33:$C$776,СВЦЭМ!$A$33:$A$776,$A69,СВЦЭМ!$B$33:$B$776,Q$47)+'СЕТ СН'!$G$9+СВЦЭМ!$D$10+'СЕТ СН'!$G$5-'СЕТ СН'!$G$17</f>
        <v>3207.0618571</v>
      </c>
      <c r="R69" s="36">
        <f>SUMIFS(СВЦЭМ!$C$33:$C$776,СВЦЭМ!$A$33:$A$776,$A69,СВЦЭМ!$B$33:$B$776,R$47)+'СЕТ СН'!$G$9+СВЦЭМ!$D$10+'СЕТ СН'!$G$5-'СЕТ СН'!$G$17</f>
        <v>3226.5345625199998</v>
      </c>
      <c r="S69" s="36">
        <f>SUMIFS(СВЦЭМ!$C$33:$C$776,СВЦЭМ!$A$33:$A$776,$A69,СВЦЭМ!$B$33:$B$776,S$47)+'СЕТ СН'!$G$9+СВЦЭМ!$D$10+'СЕТ СН'!$G$5-'СЕТ СН'!$G$17</f>
        <v>3202.75704847</v>
      </c>
      <c r="T69" s="36">
        <f>SUMIFS(СВЦЭМ!$C$33:$C$776,СВЦЭМ!$A$33:$A$776,$A69,СВЦЭМ!$B$33:$B$776,T$47)+'СЕТ СН'!$G$9+СВЦЭМ!$D$10+'СЕТ СН'!$G$5-'СЕТ СН'!$G$17</f>
        <v>3179.7927005199999</v>
      </c>
      <c r="U69" s="36">
        <f>SUMIFS(СВЦЭМ!$C$33:$C$776,СВЦЭМ!$A$33:$A$776,$A69,СВЦЭМ!$B$33:$B$776,U$47)+'СЕТ СН'!$G$9+СВЦЭМ!$D$10+'СЕТ СН'!$G$5-'СЕТ СН'!$G$17</f>
        <v>3172.9254784</v>
      </c>
      <c r="V69" s="36">
        <f>SUMIFS(СВЦЭМ!$C$33:$C$776,СВЦЭМ!$A$33:$A$776,$A69,СВЦЭМ!$B$33:$B$776,V$47)+'СЕТ СН'!$G$9+СВЦЭМ!$D$10+'СЕТ СН'!$G$5-'СЕТ СН'!$G$17</f>
        <v>3190.4382912700003</v>
      </c>
      <c r="W69" s="36">
        <f>SUMIFS(СВЦЭМ!$C$33:$C$776,СВЦЭМ!$A$33:$A$776,$A69,СВЦЭМ!$B$33:$B$776,W$47)+'СЕТ СН'!$G$9+СВЦЭМ!$D$10+'СЕТ СН'!$G$5-'СЕТ СН'!$G$17</f>
        <v>3195.6519665599999</v>
      </c>
      <c r="X69" s="36">
        <f>SUMIFS(СВЦЭМ!$C$33:$C$776,СВЦЭМ!$A$33:$A$776,$A69,СВЦЭМ!$B$33:$B$776,X$47)+'СЕТ СН'!$G$9+СВЦЭМ!$D$10+'СЕТ СН'!$G$5-'СЕТ СН'!$G$17</f>
        <v>3226.7291769900003</v>
      </c>
      <c r="Y69" s="36">
        <f>SUMIFS(СВЦЭМ!$C$33:$C$776,СВЦЭМ!$A$33:$A$776,$A69,СВЦЭМ!$B$33:$B$776,Y$47)+'СЕТ СН'!$G$9+СВЦЭМ!$D$10+'СЕТ СН'!$G$5-'СЕТ СН'!$G$17</f>
        <v>3254.2977681800003</v>
      </c>
    </row>
    <row r="70" spans="1:27" ht="15.75" x14ac:dyDescent="0.2">
      <c r="A70" s="35">
        <f t="shared" si="1"/>
        <v>44250</v>
      </c>
      <c r="B70" s="36">
        <f>SUMIFS(СВЦЭМ!$C$33:$C$776,СВЦЭМ!$A$33:$A$776,$A70,СВЦЭМ!$B$33:$B$776,B$47)+'СЕТ СН'!$G$9+СВЦЭМ!$D$10+'СЕТ СН'!$G$5-'СЕТ СН'!$G$17</f>
        <v>3216.8766557500003</v>
      </c>
      <c r="C70" s="36">
        <f>SUMIFS(СВЦЭМ!$C$33:$C$776,СВЦЭМ!$A$33:$A$776,$A70,СВЦЭМ!$B$33:$B$776,C$47)+'СЕТ СН'!$G$9+СВЦЭМ!$D$10+'СЕТ СН'!$G$5-'СЕТ СН'!$G$17</f>
        <v>3241.4458530500001</v>
      </c>
      <c r="D70" s="36">
        <f>SUMIFS(СВЦЭМ!$C$33:$C$776,СВЦЭМ!$A$33:$A$776,$A70,СВЦЭМ!$B$33:$B$776,D$47)+'СЕТ СН'!$G$9+СВЦЭМ!$D$10+'СЕТ СН'!$G$5-'СЕТ СН'!$G$17</f>
        <v>3272.5840207800002</v>
      </c>
      <c r="E70" s="36">
        <f>SUMIFS(СВЦЭМ!$C$33:$C$776,СВЦЭМ!$A$33:$A$776,$A70,СВЦЭМ!$B$33:$B$776,E$47)+'СЕТ СН'!$G$9+СВЦЭМ!$D$10+'СЕТ СН'!$G$5-'СЕТ СН'!$G$17</f>
        <v>3272.9344855500003</v>
      </c>
      <c r="F70" s="36">
        <f>SUMIFS(СВЦЭМ!$C$33:$C$776,СВЦЭМ!$A$33:$A$776,$A70,СВЦЭМ!$B$33:$B$776,F$47)+'СЕТ СН'!$G$9+СВЦЭМ!$D$10+'СЕТ СН'!$G$5-'СЕТ СН'!$G$17</f>
        <v>3279.3677082100003</v>
      </c>
      <c r="G70" s="36">
        <f>SUMIFS(СВЦЭМ!$C$33:$C$776,СВЦЭМ!$A$33:$A$776,$A70,СВЦЭМ!$B$33:$B$776,G$47)+'СЕТ СН'!$G$9+СВЦЭМ!$D$10+'СЕТ СН'!$G$5-'СЕТ СН'!$G$17</f>
        <v>3302.0078693099999</v>
      </c>
      <c r="H70" s="36">
        <f>SUMIFS(СВЦЭМ!$C$33:$C$776,СВЦЭМ!$A$33:$A$776,$A70,СВЦЭМ!$B$33:$B$776,H$47)+'СЕТ СН'!$G$9+СВЦЭМ!$D$10+'СЕТ СН'!$G$5-'СЕТ СН'!$G$17</f>
        <v>3304.1285587000002</v>
      </c>
      <c r="I70" s="36">
        <f>SUMIFS(СВЦЭМ!$C$33:$C$776,СВЦЭМ!$A$33:$A$776,$A70,СВЦЭМ!$B$33:$B$776,I$47)+'СЕТ СН'!$G$9+СВЦЭМ!$D$10+'СЕТ СН'!$G$5-'СЕТ СН'!$G$17</f>
        <v>3283.20715346</v>
      </c>
      <c r="J70" s="36">
        <f>SUMIFS(СВЦЭМ!$C$33:$C$776,СВЦЭМ!$A$33:$A$776,$A70,СВЦЭМ!$B$33:$B$776,J$47)+'СЕТ СН'!$G$9+СВЦЭМ!$D$10+'СЕТ СН'!$G$5-'СЕТ СН'!$G$17</f>
        <v>3236.2694959</v>
      </c>
      <c r="K70" s="36">
        <f>SUMIFS(СВЦЭМ!$C$33:$C$776,СВЦЭМ!$A$33:$A$776,$A70,СВЦЭМ!$B$33:$B$776,K$47)+'СЕТ СН'!$G$9+СВЦЭМ!$D$10+'СЕТ СН'!$G$5-'СЕТ СН'!$G$17</f>
        <v>3186.1694732999999</v>
      </c>
      <c r="L70" s="36">
        <f>SUMIFS(СВЦЭМ!$C$33:$C$776,СВЦЭМ!$A$33:$A$776,$A70,СВЦЭМ!$B$33:$B$776,L$47)+'СЕТ СН'!$G$9+СВЦЭМ!$D$10+'СЕТ СН'!$G$5-'СЕТ СН'!$G$17</f>
        <v>3177.8324662499999</v>
      </c>
      <c r="M70" s="36">
        <f>SUMIFS(СВЦЭМ!$C$33:$C$776,СВЦЭМ!$A$33:$A$776,$A70,СВЦЭМ!$B$33:$B$776,M$47)+'СЕТ СН'!$G$9+СВЦЭМ!$D$10+'СЕТ СН'!$G$5-'СЕТ СН'!$G$17</f>
        <v>3176.10528643</v>
      </c>
      <c r="N70" s="36">
        <f>SUMIFS(СВЦЭМ!$C$33:$C$776,СВЦЭМ!$A$33:$A$776,$A70,СВЦЭМ!$B$33:$B$776,N$47)+'СЕТ СН'!$G$9+СВЦЭМ!$D$10+'СЕТ СН'!$G$5-'СЕТ СН'!$G$17</f>
        <v>3199.9995662599999</v>
      </c>
      <c r="O70" s="36">
        <f>SUMIFS(СВЦЭМ!$C$33:$C$776,СВЦЭМ!$A$33:$A$776,$A70,СВЦЭМ!$B$33:$B$776,O$47)+'СЕТ СН'!$G$9+СВЦЭМ!$D$10+'СЕТ СН'!$G$5-'СЕТ СН'!$G$17</f>
        <v>3223.8303446800001</v>
      </c>
      <c r="P70" s="36">
        <f>SUMIFS(СВЦЭМ!$C$33:$C$776,СВЦЭМ!$A$33:$A$776,$A70,СВЦЭМ!$B$33:$B$776,P$47)+'СЕТ СН'!$G$9+СВЦЭМ!$D$10+'СЕТ СН'!$G$5-'СЕТ СН'!$G$17</f>
        <v>3219.4983024900002</v>
      </c>
      <c r="Q70" s="36">
        <f>SUMIFS(СВЦЭМ!$C$33:$C$776,СВЦЭМ!$A$33:$A$776,$A70,СВЦЭМ!$B$33:$B$776,Q$47)+'СЕТ СН'!$G$9+СВЦЭМ!$D$10+'СЕТ СН'!$G$5-'СЕТ СН'!$G$17</f>
        <v>3218.6914888600004</v>
      </c>
      <c r="R70" s="36">
        <f>SUMIFS(СВЦЭМ!$C$33:$C$776,СВЦЭМ!$A$33:$A$776,$A70,СВЦЭМ!$B$33:$B$776,R$47)+'СЕТ СН'!$G$9+СВЦЭМ!$D$10+'СЕТ СН'!$G$5-'СЕТ СН'!$G$17</f>
        <v>3231.3229503100001</v>
      </c>
      <c r="S70" s="36">
        <f>SUMIFS(СВЦЭМ!$C$33:$C$776,СВЦЭМ!$A$33:$A$776,$A70,СВЦЭМ!$B$33:$B$776,S$47)+'СЕТ СН'!$G$9+СВЦЭМ!$D$10+'СЕТ СН'!$G$5-'СЕТ СН'!$G$17</f>
        <v>3215.6019445000002</v>
      </c>
      <c r="T70" s="36">
        <f>SUMIFS(СВЦЭМ!$C$33:$C$776,СВЦЭМ!$A$33:$A$776,$A70,СВЦЭМ!$B$33:$B$776,T$47)+'СЕТ СН'!$G$9+СВЦЭМ!$D$10+'СЕТ СН'!$G$5-'СЕТ СН'!$G$17</f>
        <v>3200.12601541</v>
      </c>
      <c r="U70" s="36">
        <f>SUMIFS(СВЦЭМ!$C$33:$C$776,СВЦЭМ!$A$33:$A$776,$A70,СВЦЭМ!$B$33:$B$776,U$47)+'СЕТ СН'!$G$9+СВЦЭМ!$D$10+'СЕТ СН'!$G$5-'СЕТ СН'!$G$17</f>
        <v>3189.1998974899998</v>
      </c>
      <c r="V70" s="36">
        <f>SUMIFS(СВЦЭМ!$C$33:$C$776,СВЦЭМ!$A$33:$A$776,$A70,СВЦЭМ!$B$33:$B$776,V$47)+'СЕТ СН'!$G$9+СВЦЭМ!$D$10+'СЕТ СН'!$G$5-'СЕТ СН'!$G$17</f>
        <v>3209.84414406</v>
      </c>
      <c r="W70" s="36">
        <f>SUMIFS(СВЦЭМ!$C$33:$C$776,СВЦЭМ!$A$33:$A$776,$A70,СВЦЭМ!$B$33:$B$776,W$47)+'СЕТ СН'!$G$9+СВЦЭМ!$D$10+'СЕТ СН'!$G$5-'СЕТ СН'!$G$17</f>
        <v>3221.6470300000001</v>
      </c>
      <c r="X70" s="36">
        <f>SUMIFS(СВЦЭМ!$C$33:$C$776,СВЦЭМ!$A$33:$A$776,$A70,СВЦЭМ!$B$33:$B$776,X$47)+'СЕТ СН'!$G$9+СВЦЭМ!$D$10+'СЕТ СН'!$G$5-'СЕТ СН'!$G$17</f>
        <v>3249.56548054</v>
      </c>
      <c r="Y70" s="36">
        <f>SUMIFS(СВЦЭМ!$C$33:$C$776,СВЦЭМ!$A$33:$A$776,$A70,СВЦЭМ!$B$33:$B$776,Y$47)+'СЕТ СН'!$G$9+СВЦЭМ!$D$10+'СЕТ СН'!$G$5-'СЕТ СН'!$G$17</f>
        <v>3269.4218226500002</v>
      </c>
    </row>
    <row r="71" spans="1:27" ht="15.75" x14ac:dyDescent="0.2">
      <c r="A71" s="35">
        <f t="shared" si="1"/>
        <v>44251</v>
      </c>
      <c r="B71" s="36">
        <f>SUMIFS(СВЦЭМ!$C$33:$C$776,СВЦЭМ!$A$33:$A$776,$A71,СВЦЭМ!$B$33:$B$776,B$47)+'СЕТ СН'!$G$9+СВЦЭМ!$D$10+'СЕТ СН'!$G$5-'СЕТ СН'!$G$17</f>
        <v>3225.9493344299999</v>
      </c>
      <c r="C71" s="36">
        <f>SUMIFS(СВЦЭМ!$C$33:$C$776,СВЦЭМ!$A$33:$A$776,$A71,СВЦЭМ!$B$33:$B$776,C$47)+'СЕТ СН'!$G$9+СВЦЭМ!$D$10+'СЕТ СН'!$G$5-'СЕТ СН'!$G$17</f>
        <v>3238.5134151399998</v>
      </c>
      <c r="D71" s="36">
        <f>SUMIFS(СВЦЭМ!$C$33:$C$776,СВЦЭМ!$A$33:$A$776,$A71,СВЦЭМ!$B$33:$B$776,D$47)+'СЕТ СН'!$G$9+СВЦЭМ!$D$10+'СЕТ СН'!$G$5-'СЕТ СН'!$G$17</f>
        <v>3277.5485663199997</v>
      </c>
      <c r="E71" s="36">
        <f>SUMIFS(СВЦЭМ!$C$33:$C$776,СВЦЭМ!$A$33:$A$776,$A71,СВЦЭМ!$B$33:$B$776,E$47)+'СЕТ СН'!$G$9+СВЦЭМ!$D$10+'СЕТ СН'!$G$5-'СЕТ СН'!$G$17</f>
        <v>3247.2529732500002</v>
      </c>
      <c r="F71" s="36">
        <f>SUMIFS(СВЦЭМ!$C$33:$C$776,СВЦЭМ!$A$33:$A$776,$A71,СВЦЭМ!$B$33:$B$776,F$47)+'СЕТ СН'!$G$9+СВЦЭМ!$D$10+'СЕТ СН'!$G$5-'СЕТ СН'!$G$17</f>
        <v>3266.0578759499999</v>
      </c>
      <c r="G71" s="36">
        <f>SUMIFS(СВЦЭМ!$C$33:$C$776,СВЦЭМ!$A$33:$A$776,$A71,СВЦЭМ!$B$33:$B$776,G$47)+'СЕТ СН'!$G$9+СВЦЭМ!$D$10+'СЕТ СН'!$G$5-'СЕТ СН'!$G$17</f>
        <v>3255.1906492200001</v>
      </c>
      <c r="H71" s="36">
        <f>SUMIFS(СВЦЭМ!$C$33:$C$776,СВЦЭМ!$A$33:$A$776,$A71,СВЦЭМ!$B$33:$B$776,H$47)+'СЕТ СН'!$G$9+СВЦЭМ!$D$10+'СЕТ СН'!$G$5-'СЕТ СН'!$G$17</f>
        <v>3239.45921963</v>
      </c>
      <c r="I71" s="36">
        <f>SUMIFS(СВЦЭМ!$C$33:$C$776,СВЦЭМ!$A$33:$A$776,$A71,СВЦЭМ!$B$33:$B$776,I$47)+'СЕТ СН'!$G$9+СВЦЭМ!$D$10+'СЕТ СН'!$G$5-'СЕТ СН'!$G$17</f>
        <v>3234.0103530800002</v>
      </c>
      <c r="J71" s="36">
        <f>SUMIFS(СВЦЭМ!$C$33:$C$776,СВЦЭМ!$A$33:$A$776,$A71,СВЦЭМ!$B$33:$B$776,J$47)+'СЕТ СН'!$G$9+СВЦЭМ!$D$10+'СЕТ СН'!$G$5-'СЕТ СН'!$G$17</f>
        <v>3219.6835122000002</v>
      </c>
      <c r="K71" s="36">
        <f>SUMIFS(СВЦЭМ!$C$33:$C$776,СВЦЭМ!$A$33:$A$776,$A71,СВЦЭМ!$B$33:$B$776,K$47)+'СЕТ СН'!$G$9+СВЦЭМ!$D$10+'СЕТ СН'!$G$5-'СЕТ СН'!$G$17</f>
        <v>3205.9643442000001</v>
      </c>
      <c r="L71" s="36">
        <f>SUMIFS(СВЦЭМ!$C$33:$C$776,СВЦЭМ!$A$33:$A$776,$A71,СВЦЭМ!$B$33:$B$776,L$47)+'СЕТ СН'!$G$9+СВЦЭМ!$D$10+'СЕТ СН'!$G$5-'СЕТ СН'!$G$17</f>
        <v>3211.19159489</v>
      </c>
      <c r="M71" s="36">
        <f>SUMIFS(СВЦЭМ!$C$33:$C$776,СВЦЭМ!$A$33:$A$776,$A71,СВЦЭМ!$B$33:$B$776,M$47)+'СЕТ СН'!$G$9+СВЦЭМ!$D$10+'СЕТ СН'!$G$5-'СЕТ СН'!$G$17</f>
        <v>3222.2583255499999</v>
      </c>
      <c r="N71" s="36">
        <f>SUMIFS(СВЦЭМ!$C$33:$C$776,СВЦЭМ!$A$33:$A$776,$A71,СВЦЭМ!$B$33:$B$776,N$47)+'СЕТ СН'!$G$9+СВЦЭМ!$D$10+'СЕТ СН'!$G$5-'СЕТ СН'!$G$17</f>
        <v>3241.1199107500001</v>
      </c>
      <c r="O71" s="36">
        <f>SUMIFS(СВЦЭМ!$C$33:$C$776,СВЦЭМ!$A$33:$A$776,$A71,СВЦЭМ!$B$33:$B$776,O$47)+'СЕТ СН'!$G$9+СВЦЭМ!$D$10+'СЕТ СН'!$G$5-'СЕТ СН'!$G$17</f>
        <v>3254.9533685599999</v>
      </c>
      <c r="P71" s="36">
        <f>SUMIFS(СВЦЭМ!$C$33:$C$776,СВЦЭМ!$A$33:$A$776,$A71,СВЦЭМ!$B$33:$B$776,P$47)+'СЕТ СН'!$G$9+СВЦЭМ!$D$10+'СЕТ СН'!$G$5-'СЕТ СН'!$G$17</f>
        <v>3220.4678238699998</v>
      </c>
      <c r="Q71" s="36">
        <f>SUMIFS(СВЦЭМ!$C$33:$C$776,СВЦЭМ!$A$33:$A$776,$A71,СВЦЭМ!$B$33:$B$776,Q$47)+'СЕТ СН'!$G$9+СВЦЭМ!$D$10+'СЕТ СН'!$G$5-'СЕТ СН'!$G$17</f>
        <v>3239.3622122100001</v>
      </c>
      <c r="R71" s="36">
        <f>SUMIFS(СВЦЭМ!$C$33:$C$776,СВЦЭМ!$A$33:$A$776,$A71,СВЦЭМ!$B$33:$B$776,R$47)+'СЕТ СН'!$G$9+СВЦЭМ!$D$10+'СЕТ СН'!$G$5-'СЕТ СН'!$G$17</f>
        <v>3273.05397928</v>
      </c>
      <c r="S71" s="36">
        <f>SUMIFS(СВЦЭМ!$C$33:$C$776,СВЦЭМ!$A$33:$A$776,$A71,СВЦЭМ!$B$33:$B$776,S$47)+'СЕТ СН'!$G$9+СВЦЭМ!$D$10+'СЕТ СН'!$G$5-'СЕТ СН'!$G$17</f>
        <v>3269.2343835000001</v>
      </c>
      <c r="T71" s="36">
        <f>SUMIFS(СВЦЭМ!$C$33:$C$776,СВЦЭМ!$A$33:$A$776,$A71,СВЦЭМ!$B$33:$B$776,T$47)+'СЕТ СН'!$G$9+СВЦЭМ!$D$10+'СЕТ СН'!$G$5-'СЕТ СН'!$G$17</f>
        <v>3256.40538556</v>
      </c>
      <c r="U71" s="36">
        <f>SUMIFS(СВЦЭМ!$C$33:$C$776,СВЦЭМ!$A$33:$A$776,$A71,СВЦЭМ!$B$33:$B$776,U$47)+'СЕТ СН'!$G$9+СВЦЭМ!$D$10+'СЕТ СН'!$G$5-'СЕТ СН'!$G$17</f>
        <v>3220.0556868900003</v>
      </c>
      <c r="V71" s="36">
        <f>SUMIFS(СВЦЭМ!$C$33:$C$776,СВЦЭМ!$A$33:$A$776,$A71,СВЦЭМ!$B$33:$B$776,V$47)+'СЕТ СН'!$G$9+СВЦЭМ!$D$10+'СЕТ СН'!$G$5-'СЕТ СН'!$G$17</f>
        <v>3206.1805585100001</v>
      </c>
      <c r="W71" s="36">
        <f>SUMIFS(СВЦЭМ!$C$33:$C$776,СВЦЭМ!$A$33:$A$776,$A71,СВЦЭМ!$B$33:$B$776,W$47)+'СЕТ СН'!$G$9+СВЦЭМ!$D$10+'СЕТ СН'!$G$5-'СЕТ СН'!$G$17</f>
        <v>3213.51766146</v>
      </c>
      <c r="X71" s="36">
        <f>SUMIFS(СВЦЭМ!$C$33:$C$776,СВЦЭМ!$A$33:$A$776,$A71,СВЦЭМ!$B$33:$B$776,X$47)+'СЕТ СН'!$G$9+СВЦЭМ!$D$10+'СЕТ СН'!$G$5-'СЕТ СН'!$G$17</f>
        <v>3238.5443445700002</v>
      </c>
      <c r="Y71" s="36">
        <f>SUMIFS(СВЦЭМ!$C$33:$C$776,СВЦЭМ!$A$33:$A$776,$A71,СВЦЭМ!$B$33:$B$776,Y$47)+'СЕТ СН'!$G$9+СВЦЭМ!$D$10+'СЕТ СН'!$G$5-'СЕТ СН'!$G$17</f>
        <v>3274.6690089399999</v>
      </c>
    </row>
    <row r="72" spans="1:27" ht="15.75" x14ac:dyDescent="0.2">
      <c r="A72" s="35">
        <f t="shared" si="1"/>
        <v>44252</v>
      </c>
      <c r="B72" s="36">
        <f>SUMIFS(СВЦЭМ!$C$33:$C$776,СВЦЭМ!$A$33:$A$776,$A72,СВЦЭМ!$B$33:$B$776,B$47)+'СЕТ СН'!$G$9+СВЦЭМ!$D$10+'СЕТ СН'!$G$5-'СЕТ СН'!$G$17</f>
        <v>3229.66906638</v>
      </c>
      <c r="C72" s="36">
        <f>SUMIFS(СВЦЭМ!$C$33:$C$776,СВЦЭМ!$A$33:$A$776,$A72,СВЦЭМ!$B$33:$B$776,C$47)+'СЕТ СН'!$G$9+СВЦЭМ!$D$10+'СЕТ СН'!$G$5-'СЕТ СН'!$G$17</f>
        <v>3247.9907405399999</v>
      </c>
      <c r="D72" s="36">
        <f>SUMIFS(СВЦЭМ!$C$33:$C$776,СВЦЭМ!$A$33:$A$776,$A72,СВЦЭМ!$B$33:$B$776,D$47)+'СЕТ СН'!$G$9+СВЦЭМ!$D$10+'СЕТ СН'!$G$5-'СЕТ СН'!$G$17</f>
        <v>3281.4365915999997</v>
      </c>
      <c r="E72" s="36">
        <f>SUMIFS(СВЦЭМ!$C$33:$C$776,СВЦЭМ!$A$33:$A$776,$A72,СВЦЭМ!$B$33:$B$776,E$47)+'СЕТ СН'!$G$9+СВЦЭМ!$D$10+'СЕТ СН'!$G$5-'СЕТ СН'!$G$17</f>
        <v>3269.4312007399999</v>
      </c>
      <c r="F72" s="36">
        <f>SUMIFS(СВЦЭМ!$C$33:$C$776,СВЦЭМ!$A$33:$A$776,$A72,СВЦЭМ!$B$33:$B$776,F$47)+'СЕТ СН'!$G$9+СВЦЭМ!$D$10+'СЕТ СН'!$G$5-'СЕТ СН'!$G$17</f>
        <v>3279.8662934599997</v>
      </c>
      <c r="G72" s="36">
        <f>SUMIFS(СВЦЭМ!$C$33:$C$776,СВЦЭМ!$A$33:$A$776,$A72,СВЦЭМ!$B$33:$B$776,G$47)+'СЕТ СН'!$G$9+СВЦЭМ!$D$10+'СЕТ СН'!$G$5-'СЕТ СН'!$G$17</f>
        <v>3259.5922149600001</v>
      </c>
      <c r="H72" s="36">
        <f>SUMIFS(СВЦЭМ!$C$33:$C$776,СВЦЭМ!$A$33:$A$776,$A72,СВЦЭМ!$B$33:$B$776,H$47)+'СЕТ СН'!$G$9+СВЦЭМ!$D$10+'СЕТ СН'!$G$5-'СЕТ СН'!$G$17</f>
        <v>3211.0394013300001</v>
      </c>
      <c r="I72" s="36">
        <f>SUMIFS(СВЦЭМ!$C$33:$C$776,СВЦЭМ!$A$33:$A$776,$A72,СВЦЭМ!$B$33:$B$776,I$47)+'СЕТ СН'!$G$9+СВЦЭМ!$D$10+'СЕТ СН'!$G$5-'СЕТ СН'!$G$17</f>
        <v>3202.3067340600001</v>
      </c>
      <c r="J72" s="36">
        <f>SUMIFS(СВЦЭМ!$C$33:$C$776,СВЦЭМ!$A$33:$A$776,$A72,СВЦЭМ!$B$33:$B$776,J$47)+'СЕТ СН'!$G$9+СВЦЭМ!$D$10+'СЕТ СН'!$G$5-'СЕТ СН'!$G$17</f>
        <v>3207.8237009899999</v>
      </c>
      <c r="K72" s="36">
        <f>SUMIFS(СВЦЭМ!$C$33:$C$776,СВЦЭМ!$A$33:$A$776,$A72,СВЦЭМ!$B$33:$B$776,K$47)+'СЕТ СН'!$G$9+СВЦЭМ!$D$10+'СЕТ СН'!$G$5-'СЕТ СН'!$G$17</f>
        <v>3195.5503045800001</v>
      </c>
      <c r="L72" s="36">
        <f>SUMIFS(СВЦЭМ!$C$33:$C$776,СВЦЭМ!$A$33:$A$776,$A72,СВЦЭМ!$B$33:$B$776,L$47)+'СЕТ СН'!$G$9+СВЦЭМ!$D$10+'СЕТ СН'!$G$5-'СЕТ СН'!$G$17</f>
        <v>3213.0007917100002</v>
      </c>
      <c r="M72" s="36">
        <f>SUMIFS(СВЦЭМ!$C$33:$C$776,СВЦЭМ!$A$33:$A$776,$A72,СВЦЭМ!$B$33:$B$776,M$47)+'СЕТ СН'!$G$9+СВЦЭМ!$D$10+'СЕТ СН'!$G$5-'СЕТ СН'!$G$17</f>
        <v>3210.6015855999999</v>
      </c>
      <c r="N72" s="36">
        <f>SUMIFS(СВЦЭМ!$C$33:$C$776,СВЦЭМ!$A$33:$A$776,$A72,СВЦЭМ!$B$33:$B$776,N$47)+'СЕТ СН'!$G$9+СВЦЭМ!$D$10+'СЕТ СН'!$G$5-'СЕТ СН'!$G$17</f>
        <v>3233.4346727299999</v>
      </c>
      <c r="O72" s="36">
        <f>SUMIFS(СВЦЭМ!$C$33:$C$776,СВЦЭМ!$A$33:$A$776,$A72,СВЦЭМ!$B$33:$B$776,O$47)+'СЕТ СН'!$G$9+СВЦЭМ!$D$10+'СЕТ СН'!$G$5-'СЕТ СН'!$G$17</f>
        <v>3269.6894772000001</v>
      </c>
      <c r="P72" s="36">
        <f>SUMIFS(СВЦЭМ!$C$33:$C$776,СВЦЭМ!$A$33:$A$776,$A72,СВЦЭМ!$B$33:$B$776,P$47)+'СЕТ СН'!$G$9+СВЦЭМ!$D$10+'СЕТ СН'!$G$5-'СЕТ СН'!$G$17</f>
        <v>3251.34871957</v>
      </c>
      <c r="Q72" s="36">
        <f>SUMIFS(СВЦЭМ!$C$33:$C$776,СВЦЭМ!$A$33:$A$776,$A72,СВЦЭМ!$B$33:$B$776,Q$47)+'СЕТ СН'!$G$9+СВЦЭМ!$D$10+'СЕТ СН'!$G$5-'СЕТ СН'!$G$17</f>
        <v>3252.1181429500002</v>
      </c>
      <c r="R72" s="36">
        <f>SUMIFS(СВЦЭМ!$C$33:$C$776,СВЦЭМ!$A$33:$A$776,$A72,СВЦЭМ!$B$33:$B$776,R$47)+'СЕТ СН'!$G$9+СВЦЭМ!$D$10+'СЕТ СН'!$G$5-'СЕТ СН'!$G$17</f>
        <v>3276.4941136699999</v>
      </c>
      <c r="S72" s="36">
        <f>SUMIFS(СВЦЭМ!$C$33:$C$776,СВЦЭМ!$A$33:$A$776,$A72,СВЦЭМ!$B$33:$B$776,S$47)+'СЕТ СН'!$G$9+СВЦЭМ!$D$10+'СЕТ СН'!$G$5-'СЕТ СН'!$G$17</f>
        <v>3278.496654</v>
      </c>
      <c r="T72" s="36">
        <f>SUMIFS(СВЦЭМ!$C$33:$C$776,СВЦЭМ!$A$33:$A$776,$A72,СВЦЭМ!$B$33:$B$776,T$47)+'СЕТ СН'!$G$9+СВЦЭМ!$D$10+'СЕТ СН'!$G$5-'СЕТ СН'!$G$17</f>
        <v>3270.99629736</v>
      </c>
      <c r="U72" s="36">
        <f>SUMIFS(СВЦЭМ!$C$33:$C$776,СВЦЭМ!$A$33:$A$776,$A72,СВЦЭМ!$B$33:$B$776,U$47)+'СЕТ СН'!$G$9+СВЦЭМ!$D$10+'СЕТ СН'!$G$5-'СЕТ СН'!$G$17</f>
        <v>3256.5311454100001</v>
      </c>
      <c r="V72" s="36">
        <f>SUMIFS(СВЦЭМ!$C$33:$C$776,СВЦЭМ!$A$33:$A$776,$A72,СВЦЭМ!$B$33:$B$776,V$47)+'СЕТ СН'!$G$9+СВЦЭМ!$D$10+'СЕТ СН'!$G$5-'СЕТ СН'!$G$17</f>
        <v>3238.7084529399999</v>
      </c>
      <c r="W72" s="36">
        <f>SUMIFS(СВЦЭМ!$C$33:$C$776,СВЦЭМ!$A$33:$A$776,$A72,СВЦЭМ!$B$33:$B$776,W$47)+'СЕТ СН'!$G$9+СВЦЭМ!$D$10+'СЕТ СН'!$G$5-'СЕТ СН'!$G$17</f>
        <v>3226.3830180499999</v>
      </c>
      <c r="X72" s="36">
        <f>SUMIFS(СВЦЭМ!$C$33:$C$776,СВЦЭМ!$A$33:$A$776,$A72,СВЦЭМ!$B$33:$B$776,X$47)+'СЕТ СН'!$G$9+СВЦЭМ!$D$10+'СЕТ СН'!$G$5-'СЕТ СН'!$G$17</f>
        <v>3253.0608345000001</v>
      </c>
      <c r="Y72" s="36">
        <f>SUMIFS(СВЦЭМ!$C$33:$C$776,СВЦЭМ!$A$33:$A$776,$A72,СВЦЭМ!$B$33:$B$776,Y$47)+'СЕТ СН'!$G$9+СВЦЭМ!$D$10+'СЕТ СН'!$G$5-'СЕТ СН'!$G$17</f>
        <v>3264.8130261400001</v>
      </c>
    </row>
    <row r="73" spans="1:27" ht="15.75" x14ac:dyDescent="0.2">
      <c r="A73" s="35">
        <f t="shared" si="1"/>
        <v>44253</v>
      </c>
      <c r="B73" s="36">
        <f>SUMIFS(СВЦЭМ!$C$33:$C$776,СВЦЭМ!$A$33:$A$776,$A73,СВЦЭМ!$B$33:$B$776,B$47)+'СЕТ СН'!$G$9+СВЦЭМ!$D$10+'СЕТ СН'!$G$5-'СЕТ СН'!$G$17</f>
        <v>3247.5127588700002</v>
      </c>
      <c r="C73" s="36">
        <f>SUMIFS(СВЦЭМ!$C$33:$C$776,СВЦЭМ!$A$33:$A$776,$A73,СВЦЭМ!$B$33:$B$776,C$47)+'СЕТ СН'!$G$9+СВЦЭМ!$D$10+'СЕТ СН'!$G$5-'СЕТ СН'!$G$17</f>
        <v>3253.5362524100001</v>
      </c>
      <c r="D73" s="36">
        <f>SUMIFS(СВЦЭМ!$C$33:$C$776,СВЦЭМ!$A$33:$A$776,$A73,СВЦЭМ!$B$33:$B$776,D$47)+'СЕТ СН'!$G$9+СВЦЭМ!$D$10+'СЕТ СН'!$G$5-'СЕТ СН'!$G$17</f>
        <v>3296.3369350200001</v>
      </c>
      <c r="E73" s="36">
        <f>SUMIFS(СВЦЭМ!$C$33:$C$776,СВЦЭМ!$A$33:$A$776,$A73,СВЦЭМ!$B$33:$B$776,E$47)+'СЕТ СН'!$G$9+СВЦЭМ!$D$10+'СЕТ СН'!$G$5-'СЕТ СН'!$G$17</f>
        <v>3283.2822005799999</v>
      </c>
      <c r="F73" s="36">
        <f>SUMIFS(СВЦЭМ!$C$33:$C$776,СВЦЭМ!$A$33:$A$776,$A73,СВЦЭМ!$B$33:$B$776,F$47)+'СЕТ СН'!$G$9+СВЦЭМ!$D$10+'СЕТ СН'!$G$5-'СЕТ СН'!$G$17</f>
        <v>3293.8813388600001</v>
      </c>
      <c r="G73" s="36">
        <f>SUMIFS(СВЦЭМ!$C$33:$C$776,СВЦЭМ!$A$33:$A$776,$A73,СВЦЭМ!$B$33:$B$776,G$47)+'СЕТ СН'!$G$9+СВЦЭМ!$D$10+'СЕТ СН'!$G$5-'СЕТ СН'!$G$17</f>
        <v>3270.9249227600003</v>
      </c>
      <c r="H73" s="36">
        <f>SUMIFS(СВЦЭМ!$C$33:$C$776,СВЦЭМ!$A$33:$A$776,$A73,СВЦЭМ!$B$33:$B$776,H$47)+'СЕТ СН'!$G$9+СВЦЭМ!$D$10+'СЕТ СН'!$G$5-'СЕТ СН'!$G$17</f>
        <v>3241.84513264</v>
      </c>
      <c r="I73" s="36">
        <f>SUMIFS(СВЦЭМ!$C$33:$C$776,СВЦЭМ!$A$33:$A$776,$A73,СВЦЭМ!$B$33:$B$776,I$47)+'СЕТ СН'!$G$9+СВЦЭМ!$D$10+'СЕТ СН'!$G$5-'СЕТ СН'!$G$17</f>
        <v>3226.39018506</v>
      </c>
      <c r="J73" s="36">
        <f>SUMIFS(СВЦЭМ!$C$33:$C$776,СВЦЭМ!$A$33:$A$776,$A73,СВЦЭМ!$B$33:$B$776,J$47)+'СЕТ СН'!$G$9+СВЦЭМ!$D$10+'СЕТ СН'!$G$5-'СЕТ СН'!$G$17</f>
        <v>3203.5378678500001</v>
      </c>
      <c r="K73" s="36">
        <f>SUMIFS(СВЦЭМ!$C$33:$C$776,СВЦЭМ!$A$33:$A$776,$A73,СВЦЭМ!$B$33:$B$776,K$47)+'СЕТ СН'!$G$9+СВЦЭМ!$D$10+'СЕТ СН'!$G$5-'СЕТ СН'!$G$17</f>
        <v>3210.6517742199999</v>
      </c>
      <c r="L73" s="36">
        <f>SUMIFS(СВЦЭМ!$C$33:$C$776,СВЦЭМ!$A$33:$A$776,$A73,СВЦЭМ!$B$33:$B$776,L$47)+'СЕТ СН'!$G$9+СВЦЭМ!$D$10+'СЕТ СН'!$G$5-'СЕТ СН'!$G$17</f>
        <v>3211.41081248</v>
      </c>
      <c r="M73" s="36">
        <f>SUMIFS(СВЦЭМ!$C$33:$C$776,СВЦЭМ!$A$33:$A$776,$A73,СВЦЭМ!$B$33:$B$776,M$47)+'СЕТ СН'!$G$9+СВЦЭМ!$D$10+'СЕТ СН'!$G$5-'СЕТ СН'!$G$17</f>
        <v>3209.3502103999999</v>
      </c>
      <c r="N73" s="36">
        <f>SUMIFS(СВЦЭМ!$C$33:$C$776,СВЦЭМ!$A$33:$A$776,$A73,СВЦЭМ!$B$33:$B$776,N$47)+'СЕТ СН'!$G$9+СВЦЭМ!$D$10+'СЕТ СН'!$G$5-'СЕТ СН'!$G$17</f>
        <v>3229.8108078400001</v>
      </c>
      <c r="O73" s="36">
        <f>SUMIFS(СВЦЭМ!$C$33:$C$776,СВЦЭМ!$A$33:$A$776,$A73,СВЦЭМ!$B$33:$B$776,O$47)+'СЕТ СН'!$G$9+СВЦЭМ!$D$10+'СЕТ СН'!$G$5-'СЕТ СН'!$G$17</f>
        <v>3237.2194027400001</v>
      </c>
      <c r="P73" s="36">
        <f>SUMIFS(СВЦЭМ!$C$33:$C$776,СВЦЭМ!$A$33:$A$776,$A73,СВЦЭМ!$B$33:$B$776,P$47)+'СЕТ СН'!$G$9+СВЦЭМ!$D$10+'СЕТ СН'!$G$5-'СЕТ СН'!$G$17</f>
        <v>3222.79104315</v>
      </c>
      <c r="Q73" s="36">
        <f>SUMIFS(СВЦЭМ!$C$33:$C$776,СВЦЭМ!$A$33:$A$776,$A73,СВЦЭМ!$B$33:$B$776,Q$47)+'СЕТ СН'!$G$9+СВЦЭМ!$D$10+'СЕТ СН'!$G$5-'СЕТ СН'!$G$17</f>
        <v>3229.1739649199999</v>
      </c>
      <c r="R73" s="36">
        <f>SUMIFS(СВЦЭМ!$C$33:$C$776,СВЦЭМ!$A$33:$A$776,$A73,СВЦЭМ!$B$33:$B$776,R$47)+'СЕТ СН'!$G$9+СВЦЭМ!$D$10+'СЕТ СН'!$G$5-'СЕТ СН'!$G$17</f>
        <v>3242.8890248799999</v>
      </c>
      <c r="S73" s="36">
        <f>SUMIFS(СВЦЭМ!$C$33:$C$776,СВЦЭМ!$A$33:$A$776,$A73,СВЦЭМ!$B$33:$B$776,S$47)+'СЕТ СН'!$G$9+СВЦЭМ!$D$10+'СЕТ СН'!$G$5-'СЕТ СН'!$G$17</f>
        <v>3240.11541949</v>
      </c>
      <c r="T73" s="36">
        <f>SUMIFS(СВЦЭМ!$C$33:$C$776,СВЦЭМ!$A$33:$A$776,$A73,СВЦЭМ!$B$33:$B$776,T$47)+'СЕТ СН'!$G$9+СВЦЭМ!$D$10+'СЕТ СН'!$G$5-'СЕТ СН'!$G$17</f>
        <v>3224.3522268300003</v>
      </c>
      <c r="U73" s="36">
        <f>SUMIFS(СВЦЭМ!$C$33:$C$776,СВЦЭМ!$A$33:$A$776,$A73,СВЦЭМ!$B$33:$B$776,U$47)+'СЕТ СН'!$G$9+СВЦЭМ!$D$10+'СЕТ СН'!$G$5-'СЕТ СН'!$G$17</f>
        <v>3227.5205380900002</v>
      </c>
      <c r="V73" s="36">
        <f>SUMIFS(СВЦЭМ!$C$33:$C$776,СВЦЭМ!$A$33:$A$776,$A73,СВЦЭМ!$B$33:$B$776,V$47)+'СЕТ СН'!$G$9+СВЦЭМ!$D$10+'СЕТ СН'!$G$5-'СЕТ СН'!$G$17</f>
        <v>3236.0429584600001</v>
      </c>
      <c r="W73" s="36">
        <f>SUMIFS(СВЦЭМ!$C$33:$C$776,СВЦЭМ!$A$33:$A$776,$A73,СВЦЭМ!$B$33:$B$776,W$47)+'СЕТ СН'!$G$9+СВЦЭМ!$D$10+'СЕТ СН'!$G$5-'СЕТ СН'!$G$17</f>
        <v>3226.48700856</v>
      </c>
      <c r="X73" s="36">
        <f>SUMIFS(СВЦЭМ!$C$33:$C$776,СВЦЭМ!$A$33:$A$776,$A73,СВЦЭМ!$B$33:$B$776,X$47)+'СЕТ СН'!$G$9+СВЦЭМ!$D$10+'СЕТ СН'!$G$5-'СЕТ СН'!$G$17</f>
        <v>3245.0436977099998</v>
      </c>
      <c r="Y73" s="36">
        <f>SUMIFS(СВЦЭМ!$C$33:$C$776,СВЦЭМ!$A$33:$A$776,$A73,СВЦЭМ!$B$33:$B$776,Y$47)+'СЕТ СН'!$G$9+СВЦЭМ!$D$10+'СЕТ СН'!$G$5-'СЕТ СН'!$G$17</f>
        <v>3252.06990533</v>
      </c>
    </row>
    <row r="74" spans="1:27" ht="15.75" x14ac:dyDescent="0.2">
      <c r="A74" s="35">
        <f t="shared" si="1"/>
        <v>44254</v>
      </c>
      <c r="B74" s="36">
        <f>SUMIFS(СВЦЭМ!$C$33:$C$776,СВЦЭМ!$A$33:$A$776,$A74,СВЦЭМ!$B$33:$B$776,B$47)+'СЕТ СН'!$G$9+СВЦЭМ!$D$10+'СЕТ СН'!$G$5-'СЕТ СН'!$G$17</f>
        <v>3257.32014656</v>
      </c>
      <c r="C74" s="36">
        <f>SUMIFS(СВЦЭМ!$C$33:$C$776,СВЦЭМ!$A$33:$A$776,$A74,СВЦЭМ!$B$33:$B$776,C$47)+'СЕТ СН'!$G$9+СВЦЭМ!$D$10+'СЕТ СН'!$G$5-'СЕТ СН'!$G$17</f>
        <v>3265.3760678600001</v>
      </c>
      <c r="D74" s="36">
        <f>SUMIFS(СВЦЭМ!$C$33:$C$776,СВЦЭМ!$A$33:$A$776,$A74,СВЦЭМ!$B$33:$B$776,D$47)+'СЕТ СН'!$G$9+СВЦЭМ!$D$10+'СЕТ СН'!$G$5-'СЕТ СН'!$G$17</f>
        <v>3297.6558350100004</v>
      </c>
      <c r="E74" s="36">
        <f>SUMIFS(СВЦЭМ!$C$33:$C$776,СВЦЭМ!$A$33:$A$776,$A74,СВЦЭМ!$B$33:$B$776,E$47)+'СЕТ СН'!$G$9+СВЦЭМ!$D$10+'СЕТ СН'!$G$5-'СЕТ СН'!$G$17</f>
        <v>3299.8639668599999</v>
      </c>
      <c r="F74" s="36">
        <f>SUMIFS(СВЦЭМ!$C$33:$C$776,СВЦЭМ!$A$33:$A$776,$A74,СВЦЭМ!$B$33:$B$776,F$47)+'СЕТ СН'!$G$9+СВЦЭМ!$D$10+'СЕТ СН'!$G$5-'СЕТ СН'!$G$17</f>
        <v>3315.42387809</v>
      </c>
      <c r="G74" s="36">
        <f>SUMIFS(СВЦЭМ!$C$33:$C$776,СВЦЭМ!$A$33:$A$776,$A74,СВЦЭМ!$B$33:$B$776,G$47)+'СЕТ СН'!$G$9+СВЦЭМ!$D$10+'СЕТ СН'!$G$5-'СЕТ СН'!$G$17</f>
        <v>3315.8401211199998</v>
      </c>
      <c r="H74" s="36">
        <f>SUMIFS(СВЦЭМ!$C$33:$C$776,СВЦЭМ!$A$33:$A$776,$A74,СВЦЭМ!$B$33:$B$776,H$47)+'СЕТ СН'!$G$9+СВЦЭМ!$D$10+'СЕТ СН'!$G$5-'СЕТ СН'!$G$17</f>
        <v>3305.9892985799997</v>
      </c>
      <c r="I74" s="36">
        <f>SUMIFS(СВЦЭМ!$C$33:$C$776,СВЦЭМ!$A$33:$A$776,$A74,СВЦЭМ!$B$33:$B$776,I$47)+'СЕТ СН'!$G$9+СВЦЭМ!$D$10+'СЕТ СН'!$G$5-'СЕТ СН'!$G$17</f>
        <v>3307.7710775</v>
      </c>
      <c r="J74" s="36">
        <f>SUMIFS(СВЦЭМ!$C$33:$C$776,СВЦЭМ!$A$33:$A$776,$A74,СВЦЭМ!$B$33:$B$776,J$47)+'СЕТ СН'!$G$9+СВЦЭМ!$D$10+'СЕТ СН'!$G$5-'СЕТ СН'!$G$17</f>
        <v>3290.5048317700002</v>
      </c>
      <c r="K74" s="36">
        <f>SUMIFS(СВЦЭМ!$C$33:$C$776,СВЦЭМ!$A$33:$A$776,$A74,СВЦЭМ!$B$33:$B$776,K$47)+'СЕТ СН'!$G$9+СВЦЭМ!$D$10+'СЕТ СН'!$G$5-'СЕТ СН'!$G$17</f>
        <v>3242.0191419900002</v>
      </c>
      <c r="L74" s="36">
        <f>SUMIFS(СВЦЭМ!$C$33:$C$776,СВЦЭМ!$A$33:$A$776,$A74,СВЦЭМ!$B$33:$B$776,L$47)+'СЕТ СН'!$G$9+СВЦЭМ!$D$10+'СЕТ СН'!$G$5-'СЕТ СН'!$G$17</f>
        <v>3240.2392766900002</v>
      </c>
      <c r="M74" s="36">
        <f>SUMIFS(СВЦЭМ!$C$33:$C$776,СВЦЭМ!$A$33:$A$776,$A74,СВЦЭМ!$B$33:$B$776,M$47)+'СЕТ СН'!$G$9+СВЦЭМ!$D$10+'СЕТ СН'!$G$5-'СЕТ СН'!$G$17</f>
        <v>3237.1902468399999</v>
      </c>
      <c r="N74" s="36">
        <f>SUMIFS(СВЦЭМ!$C$33:$C$776,СВЦЭМ!$A$33:$A$776,$A74,СВЦЭМ!$B$33:$B$776,N$47)+'СЕТ СН'!$G$9+СВЦЭМ!$D$10+'СЕТ СН'!$G$5-'СЕТ СН'!$G$17</f>
        <v>3243.2790118500002</v>
      </c>
      <c r="O74" s="36">
        <f>SUMIFS(СВЦЭМ!$C$33:$C$776,СВЦЭМ!$A$33:$A$776,$A74,СВЦЭМ!$B$33:$B$776,O$47)+'СЕТ СН'!$G$9+СВЦЭМ!$D$10+'СЕТ СН'!$G$5-'СЕТ СН'!$G$17</f>
        <v>3257.6609624100001</v>
      </c>
      <c r="P74" s="36">
        <f>SUMIFS(СВЦЭМ!$C$33:$C$776,СВЦЭМ!$A$33:$A$776,$A74,СВЦЭМ!$B$33:$B$776,P$47)+'СЕТ СН'!$G$9+СВЦЭМ!$D$10+'СЕТ СН'!$G$5-'СЕТ СН'!$G$17</f>
        <v>3244.8700756600001</v>
      </c>
      <c r="Q74" s="36">
        <f>SUMIFS(СВЦЭМ!$C$33:$C$776,СВЦЭМ!$A$33:$A$776,$A74,СВЦЭМ!$B$33:$B$776,Q$47)+'СЕТ СН'!$G$9+СВЦЭМ!$D$10+'СЕТ СН'!$G$5-'СЕТ СН'!$G$17</f>
        <v>3257.9002316000001</v>
      </c>
      <c r="R74" s="36">
        <f>SUMIFS(СВЦЭМ!$C$33:$C$776,СВЦЭМ!$A$33:$A$776,$A74,СВЦЭМ!$B$33:$B$776,R$47)+'СЕТ СН'!$G$9+СВЦЭМ!$D$10+'СЕТ СН'!$G$5-'СЕТ СН'!$G$17</f>
        <v>3280.3349161699998</v>
      </c>
      <c r="S74" s="36">
        <f>SUMIFS(СВЦЭМ!$C$33:$C$776,СВЦЭМ!$A$33:$A$776,$A74,СВЦЭМ!$B$33:$B$776,S$47)+'СЕТ СН'!$G$9+СВЦЭМ!$D$10+'СЕТ СН'!$G$5-'СЕТ СН'!$G$17</f>
        <v>3256.5155462900002</v>
      </c>
      <c r="T74" s="36">
        <f>SUMIFS(СВЦЭМ!$C$33:$C$776,СВЦЭМ!$A$33:$A$776,$A74,СВЦЭМ!$B$33:$B$776,T$47)+'СЕТ СН'!$G$9+СВЦЭМ!$D$10+'СЕТ СН'!$G$5-'СЕТ СН'!$G$17</f>
        <v>3257.5353280099998</v>
      </c>
      <c r="U74" s="36">
        <f>SUMIFS(СВЦЭМ!$C$33:$C$776,СВЦЭМ!$A$33:$A$776,$A74,СВЦЭМ!$B$33:$B$776,U$47)+'СЕТ СН'!$G$9+СВЦЭМ!$D$10+'СЕТ СН'!$G$5-'СЕТ СН'!$G$17</f>
        <v>3238.3015438100001</v>
      </c>
      <c r="V74" s="36">
        <f>SUMIFS(СВЦЭМ!$C$33:$C$776,СВЦЭМ!$A$33:$A$776,$A74,СВЦЭМ!$B$33:$B$776,V$47)+'СЕТ СН'!$G$9+СВЦЭМ!$D$10+'СЕТ СН'!$G$5-'СЕТ СН'!$G$17</f>
        <v>3251.98847557</v>
      </c>
      <c r="W74" s="36">
        <f>SUMIFS(СВЦЭМ!$C$33:$C$776,СВЦЭМ!$A$33:$A$776,$A74,СВЦЭМ!$B$33:$B$776,W$47)+'СЕТ СН'!$G$9+СВЦЭМ!$D$10+'СЕТ СН'!$G$5-'СЕТ СН'!$G$17</f>
        <v>3272.91148561</v>
      </c>
      <c r="X74" s="36">
        <f>SUMIFS(СВЦЭМ!$C$33:$C$776,СВЦЭМ!$A$33:$A$776,$A74,СВЦЭМ!$B$33:$B$776,X$47)+'СЕТ СН'!$G$9+СВЦЭМ!$D$10+'СЕТ СН'!$G$5-'СЕТ СН'!$G$17</f>
        <v>3293.35094243</v>
      </c>
      <c r="Y74" s="36">
        <f>SUMIFS(СВЦЭМ!$C$33:$C$776,СВЦЭМ!$A$33:$A$776,$A74,СВЦЭМ!$B$33:$B$776,Y$47)+'СЕТ СН'!$G$9+СВЦЭМ!$D$10+'СЕТ СН'!$G$5-'СЕТ СН'!$G$17</f>
        <v>3328.0672892299999</v>
      </c>
    </row>
    <row r="75" spans="1:27" ht="15.75" x14ac:dyDescent="0.2">
      <c r="A75" s="35">
        <f t="shared" si="1"/>
        <v>44255</v>
      </c>
      <c r="B75" s="36">
        <f>SUMIFS(СВЦЭМ!$C$33:$C$776,СВЦЭМ!$A$33:$A$776,$A75,СВЦЭМ!$B$33:$B$776,B$47)+'СЕТ СН'!$G$9+СВЦЭМ!$D$10+'СЕТ СН'!$G$5-'СЕТ СН'!$G$17</f>
        <v>3254.7310017999998</v>
      </c>
      <c r="C75" s="36">
        <f>SUMIFS(СВЦЭМ!$C$33:$C$776,СВЦЭМ!$A$33:$A$776,$A75,СВЦЭМ!$B$33:$B$776,C$47)+'СЕТ СН'!$G$9+СВЦЭМ!$D$10+'СЕТ СН'!$G$5-'СЕТ СН'!$G$17</f>
        <v>3264.0647168300002</v>
      </c>
      <c r="D75" s="36">
        <f>SUMIFS(СВЦЭМ!$C$33:$C$776,СВЦЭМ!$A$33:$A$776,$A75,СВЦЭМ!$B$33:$B$776,D$47)+'СЕТ СН'!$G$9+СВЦЭМ!$D$10+'СЕТ СН'!$G$5-'СЕТ СН'!$G$17</f>
        <v>3295.4225396500001</v>
      </c>
      <c r="E75" s="36">
        <f>SUMIFS(СВЦЭМ!$C$33:$C$776,СВЦЭМ!$A$33:$A$776,$A75,СВЦЭМ!$B$33:$B$776,E$47)+'СЕТ СН'!$G$9+СВЦЭМ!$D$10+'СЕТ СН'!$G$5-'СЕТ СН'!$G$17</f>
        <v>3304.68413431</v>
      </c>
      <c r="F75" s="36">
        <f>SUMIFS(СВЦЭМ!$C$33:$C$776,СВЦЭМ!$A$33:$A$776,$A75,СВЦЭМ!$B$33:$B$776,F$47)+'СЕТ СН'!$G$9+СВЦЭМ!$D$10+'СЕТ СН'!$G$5-'СЕТ СН'!$G$17</f>
        <v>3326.5066489600003</v>
      </c>
      <c r="G75" s="36">
        <f>SUMIFS(СВЦЭМ!$C$33:$C$776,СВЦЭМ!$A$33:$A$776,$A75,СВЦЭМ!$B$33:$B$776,G$47)+'СЕТ СН'!$G$9+СВЦЭМ!$D$10+'СЕТ СН'!$G$5-'СЕТ СН'!$G$17</f>
        <v>3344.33170294</v>
      </c>
      <c r="H75" s="36">
        <f>SUMIFS(СВЦЭМ!$C$33:$C$776,СВЦЭМ!$A$33:$A$776,$A75,СВЦЭМ!$B$33:$B$776,H$47)+'СЕТ СН'!$G$9+СВЦЭМ!$D$10+'СЕТ СН'!$G$5-'СЕТ СН'!$G$17</f>
        <v>3340.0293660699999</v>
      </c>
      <c r="I75" s="36">
        <f>SUMIFS(СВЦЭМ!$C$33:$C$776,СВЦЭМ!$A$33:$A$776,$A75,СВЦЭМ!$B$33:$B$776,I$47)+'СЕТ СН'!$G$9+СВЦЭМ!$D$10+'СЕТ СН'!$G$5-'СЕТ СН'!$G$17</f>
        <v>3288.7053893399998</v>
      </c>
      <c r="J75" s="36">
        <f>SUMIFS(СВЦЭМ!$C$33:$C$776,СВЦЭМ!$A$33:$A$776,$A75,СВЦЭМ!$B$33:$B$776,J$47)+'СЕТ СН'!$G$9+СВЦЭМ!$D$10+'СЕТ СН'!$G$5-'СЕТ СН'!$G$17</f>
        <v>3232.1916267500001</v>
      </c>
      <c r="K75" s="36">
        <f>SUMIFS(СВЦЭМ!$C$33:$C$776,СВЦЭМ!$A$33:$A$776,$A75,СВЦЭМ!$B$33:$B$776,K$47)+'СЕТ СН'!$G$9+СВЦЭМ!$D$10+'СЕТ СН'!$G$5-'СЕТ СН'!$G$17</f>
        <v>3197.6236203600001</v>
      </c>
      <c r="L75" s="36">
        <f>SUMIFS(СВЦЭМ!$C$33:$C$776,СВЦЭМ!$A$33:$A$776,$A75,СВЦЭМ!$B$33:$B$776,L$47)+'СЕТ СН'!$G$9+СВЦЭМ!$D$10+'СЕТ СН'!$G$5-'СЕТ СН'!$G$17</f>
        <v>3198.54082767</v>
      </c>
      <c r="M75" s="36">
        <f>SUMIFS(СВЦЭМ!$C$33:$C$776,СВЦЭМ!$A$33:$A$776,$A75,СВЦЭМ!$B$33:$B$776,M$47)+'СЕТ СН'!$G$9+СВЦЭМ!$D$10+'СЕТ СН'!$G$5-'СЕТ СН'!$G$17</f>
        <v>3218.1402963700002</v>
      </c>
      <c r="N75" s="36">
        <f>SUMIFS(СВЦЭМ!$C$33:$C$776,СВЦЭМ!$A$33:$A$776,$A75,СВЦЭМ!$B$33:$B$776,N$47)+'СЕТ СН'!$G$9+СВЦЭМ!$D$10+'СЕТ СН'!$G$5-'СЕТ СН'!$G$17</f>
        <v>3249.3673746899999</v>
      </c>
      <c r="O75" s="36">
        <f>SUMIFS(СВЦЭМ!$C$33:$C$776,СВЦЭМ!$A$33:$A$776,$A75,СВЦЭМ!$B$33:$B$776,O$47)+'СЕТ СН'!$G$9+СВЦЭМ!$D$10+'СЕТ СН'!$G$5-'СЕТ СН'!$G$17</f>
        <v>3264.86538531</v>
      </c>
      <c r="P75" s="36">
        <f>SUMIFS(СВЦЭМ!$C$33:$C$776,СВЦЭМ!$A$33:$A$776,$A75,СВЦЭМ!$B$33:$B$776,P$47)+'СЕТ СН'!$G$9+СВЦЭМ!$D$10+'СЕТ СН'!$G$5-'СЕТ СН'!$G$17</f>
        <v>3250.5050636400001</v>
      </c>
      <c r="Q75" s="36">
        <f>SUMIFS(СВЦЭМ!$C$33:$C$776,СВЦЭМ!$A$33:$A$776,$A75,СВЦЭМ!$B$33:$B$776,Q$47)+'СЕТ СН'!$G$9+СВЦЭМ!$D$10+'СЕТ СН'!$G$5-'СЕТ СН'!$G$17</f>
        <v>3256.8629255200003</v>
      </c>
      <c r="R75" s="36">
        <f>SUMIFS(СВЦЭМ!$C$33:$C$776,СВЦЭМ!$A$33:$A$776,$A75,СВЦЭМ!$B$33:$B$776,R$47)+'СЕТ СН'!$G$9+СВЦЭМ!$D$10+'СЕТ СН'!$G$5-'СЕТ СН'!$G$17</f>
        <v>3272.40598757</v>
      </c>
      <c r="S75" s="36">
        <f>SUMIFS(СВЦЭМ!$C$33:$C$776,СВЦЭМ!$A$33:$A$776,$A75,СВЦЭМ!$B$33:$B$776,S$47)+'СЕТ СН'!$G$9+СВЦЭМ!$D$10+'СЕТ СН'!$G$5-'СЕТ СН'!$G$17</f>
        <v>3247.3653964099999</v>
      </c>
      <c r="T75" s="36">
        <f>SUMIFS(СВЦЭМ!$C$33:$C$776,СВЦЭМ!$A$33:$A$776,$A75,СВЦЭМ!$B$33:$B$776,T$47)+'СЕТ СН'!$G$9+СВЦЭМ!$D$10+'СЕТ СН'!$G$5-'СЕТ СН'!$G$17</f>
        <v>3235.9683457199999</v>
      </c>
      <c r="U75" s="36">
        <f>SUMIFS(СВЦЭМ!$C$33:$C$776,СВЦЭМ!$A$33:$A$776,$A75,СВЦЭМ!$B$33:$B$776,U$47)+'СЕТ СН'!$G$9+СВЦЭМ!$D$10+'СЕТ СН'!$G$5-'СЕТ СН'!$G$17</f>
        <v>3224.3885104400001</v>
      </c>
      <c r="V75" s="36">
        <f>SUMIFS(СВЦЭМ!$C$33:$C$776,СВЦЭМ!$A$33:$A$776,$A75,СВЦЭМ!$B$33:$B$776,V$47)+'СЕТ СН'!$G$9+СВЦЭМ!$D$10+'СЕТ СН'!$G$5-'СЕТ СН'!$G$17</f>
        <v>3270.2088334999999</v>
      </c>
      <c r="W75" s="36">
        <f>SUMIFS(СВЦЭМ!$C$33:$C$776,СВЦЭМ!$A$33:$A$776,$A75,СВЦЭМ!$B$33:$B$776,W$47)+'СЕТ СН'!$G$9+СВЦЭМ!$D$10+'СЕТ СН'!$G$5-'СЕТ СН'!$G$17</f>
        <v>3297.2641481400001</v>
      </c>
      <c r="X75" s="36">
        <f>SUMIFS(СВЦЭМ!$C$33:$C$776,СВЦЭМ!$A$33:$A$776,$A75,СВЦЭМ!$B$33:$B$776,X$47)+'СЕТ СН'!$G$9+СВЦЭМ!$D$10+'СЕТ СН'!$G$5-'СЕТ СН'!$G$17</f>
        <v>3318.8393591499998</v>
      </c>
      <c r="Y75" s="36">
        <f>SUMIFS(СВЦЭМ!$C$33:$C$776,СВЦЭМ!$A$33:$A$776,$A75,СВЦЭМ!$B$33:$B$776,Y$47)+'СЕТ СН'!$G$9+СВЦЭМ!$D$10+'СЕТ СН'!$G$5-'СЕТ СН'!$G$17</f>
        <v>3346.9886406000001</v>
      </c>
    </row>
    <row r="76" spans="1:27" ht="15.75" hidden="1" x14ac:dyDescent="0.2">
      <c r="A76" s="35">
        <f t="shared" si="1"/>
        <v>44256</v>
      </c>
      <c r="B76" s="36">
        <f>SUMIFS(СВЦЭМ!$C$33:$C$776,СВЦЭМ!$A$33:$A$776,$A76,СВЦЭМ!$B$33:$B$776,B$47)+'СЕТ СН'!$G$9+СВЦЭМ!$D$10+'СЕТ СН'!$G$5-'СЕТ СН'!$G$17</f>
        <v>2246.97948038</v>
      </c>
      <c r="C76" s="36">
        <f>SUMIFS(СВЦЭМ!$C$33:$C$776,СВЦЭМ!$A$33:$A$776,$A76,СВЦЭМ!$B$33:$B$776,C$47)+'СЕТ СН'!$G$9+СВЦЭМ!$D$10+'СЕТ СН'!$G$5-'СЕТ СН'!$G$17</f>
        <v>2246.97948038</v>
      </c>
      <c r="D76" s="36">
        <f>SUMIFS(СВЦЭМ!$C$33:$C$776,СВЦЭМ!$A$33:$A$776,$A76,СВЦЭМ!$B$33:$B$776,D$47)+'СЕТ СН'!$G$9+СВЦЭМ!$D$10+'СЕТ СН'!$G$5-'СЕТ СН'!$G$17</f>
        <v>2246.97948038</v>
      </c>
      <c r="E76" s="36">
        <f>SUMIFS(СВЦЭМ!$C$33:$C$776,СВЦЭМ!$A$33:$A$776,$A76,СВЦЭМ!$B$33:$B$776,E$47)+'СЕТ СН'!$G$9+СВЦЭМ!$D$10+'СЕТ СН'!$G$5-'СЕТ СН'!$G$17</f>
        <v>2246.97948038</v>
      </c>
      <c r="F76" s="36">
        <f>SUMIFS(СВЦЭМ!$C$33:$C$776,СВЦЭМ!$A$33:$A$776,$A76,СВЦЭМ!$B$33:$B$776,F$47)+'СЕТ СН'!$G$9+СВЦЭМ!$D$10+'СЕТ СН'!$G$5-'СЕТ СН'!$G$17</f>
        <v>2246.97948038</v>
      </c>
      <c r="G76" s="36">
        <f>SUMIFS(СВЦЭМ!$C$33:$C$776,СВЦЭМ!$A$33:$A$776,$A76,СВЦЭМ!$B$33:$B$776,G$47)+'СЕТ СН'!$G$9+СВЦЭМ!$D$10+'СЕТ СН'!$G$5-'СЕТ СН'!$G$17</f>
        <v>2246.97948038</v>
      </c>
      <c r="H76" s="36">
        <f>SUMIFS(СВЦЭМ!$C$33:$C$776,СВЦЭМ!$A$33:$A$776,$A76,СВЦЭМ!$B$33:$B$776,H$47)+'СЕТ СН'!$G$9+СВЦЭМ!$D$10+'СЕТ СН'!$G$5-'СЕТ СН'!$G$17</f>
        <v>2246.97948038</v>
      </c>
      <c r="I76" s="36">
        <f>SUMIFS(СВЦЭМ!$C$33:$C$776,СВЦЭМ!$A$33:$A$776,$A76,СВЦЭМ!$B$33:$B$776,I$47)+'СЕТ СН'!$G$9+СВЦЭМ!$D$10+'СЕТ СН'!$G$5-'СЕТ СН'!$G$17</f>
        <v>2246.97948038</v>
      </c>
      <c r="J76" s="36">
        <f>SUMIFS(СВЦЭМ!$C$33:$C$776,СВЦЭМ!$A$33:$A$776,$A76,СВЦЭМ!$B$33:$B$776,J$47)+'СЕТ СН'!$G$9+СВЦЭМ!$D$10+'СЕТ СН'!$G$5-'СЕТ СН'!$G$17</f>
        <v>2246.97948038</v>
      </c>
      <c r="K76" s="36">
        <f>SUMIFS(СВЦЭМ!$C$33:$C$776,СВЦЭМ!$A$33:$A$776,$A76,СВЦЭМ!$B$33:$B$776,K$47)+'СЕТ СН'!$G$9+СВЦЭМ!$D$10+'СЕТ СН'!$G$5-'СЕТ СН'!$G$17</f>
        <v>2246.97948038</v>
      </c>
      <c r="L76" s="36">
        <f>SUMIFS(СВЦЭМ!$C$33:$C$776,СВЦЭМ!$A$33:$A$776,$A76,СВЦЭМ!$B$33:$B$776,L$47)+'СЕТ СН'!$G$9+СВЦЭМ!$D$10+'СЕТ СН'!$G$5-'СЕТ СН'!$G$17</f>
        <v>2246.97948038</v>
      </c>
      <c r="M76" s="36">
        <f>SUMIFS(СВЦЭМ!$C$33:$C$776,СВЦЭМ!$A$33:$A$776,$A76,СВЦЭМ!$B$33:$B$776,M$47)+'СЕТ СН'!$G$9+СВЦЭМ!$D$10+'СЕТ СН'!$G$5-'СЕТ СН'!$G$17</f>
        <v>2246.97948038</v>
      </c>
      <c r="N76" s="36">
        <f>SUMIFS(СВЦЭМ!$C$33:$C$776,СВЦЭМ!$A$33:$A$776,$A76,СВЦЭМ!$B$33:$B$776,N$47)+'СЕТ СН'!$G$9+СВЦЭМ!$D$10+'СЕТ СН'!$G$5-'СЕТ СН'!$G$17</f>
        <v>2246.97948038</v>
      </c>
      <c r="O76" s="36">
        <f>SUMIFS(СВЦЭМ!$C$33:$C$776,СВЦЭМ!$A$33:$A$776,$A76,СВЦЭМ!$B$33:$B$776,O$47)+'СЕТ СН'!$G$9+СВЦЭМ!$D$10+'СЕТ СН'!$G$5-'СЕТ СН'!$G$17</f>
        <v>2246.97948038</v>
      </c>
      <c r="P76" s="36">
        <f>SUMIFS(СВЦЭМ!$C$33:$C$776,СВЦЭМ!$A$33:$A$776,$A76,СВЦЭМ!$B$33:$B$776,P$47)+'СЕТ СН'!$G$9+СВЦЭМ!$D$10+'СЕТ СН'!$G$5-'СЕТ СН'!$G$17</f>
        <v>2246.97948038</v>
      </c>
      <c r="Q76" s="36">
        <f>SUMIFS(СВЦЭМ!$C$33:$C$776,СВЦЭМ!$A$33:$A$776,$A76,СВЦЭМ!$B$33:$B$776,Q$47)+'СЕТ СН'!$G$9+СВЦЭМ!$D$10+'СЕТ СН'!$G$5-'СЕТ СН'!$G$17</f>
        <v>2246.97948038</v>
      </c>
      <c r="R76" s="36">
        <f>SUMIFS(СВЦЭМ!$C$33:$C$776,СВЦЭМ!$A$33:$A$776,$A76,СВЦЭМ!$B$33:$B$776,R$47)+'СЕТ СН'!$G$9+СВЦЭМ!$D$10+'СЕТ СН'!$G$5-'СЕТ СН'!$G$17</f>
        <v>2246.97948038</v>
      </c>
      <c r="S76" s="36">
        <f>SUMIFS(СВЦЭМ!$C$33:$C$776,СВЦЭМ!$A$33:$A$776,$A76,СВЦЭМ!$B$33:$B$776,S$47)+'СЕТ СН'!$G$9+СВЦЭМ!$D$10+'СЕТ СН'!$G$5-'СЕТ СН'!$G$17</f>
        <v>2246.97948038</v>
      </c>
      <c r="T76" s="36">
        <f>SUMIFS(СВЦЭМ!$C$33:$C$776,СВЦЭМ!$A$33:$A$776,$A76,СВЦЭМ!$B$33:$B$776,T$47)+'СЕТ СН'!$G$9+СВЦЭМ!$D$10+'СЕТ СН'!$G$5-'СЕТ СН'!$G$17</f>
        <v>2246.97948038</v>
      </c>
      <c r="U76" s="36">
        <f>SUMIFS(СВЦЭМ!$C$33:$C$776,СВЦЭМ!$A$33:$A$776,$A76,СВЦЭМ!$B$33:$B$776,U$47)+'СЕТ СН'!$G$9+СВЦЭМ!$D$10+'СЕТ СН'!$G$5-'СЕТ СН'!$G$17</f>
        <v>2246.97948038</v>
      </c>
      <c r="V76" s="36">
        <f>SUMIFS(СВЦЭМ!$C$33:$C$776,СВЦЭМ!$A$33:$A$776,$A76,СВЦЭМ!$B$33:$B$776,V$47)+'СЕТ СН'!$G$9+СВЦЭМ!$D$10+'СЕТ СН'!$G$5-'СЕТ СН'!$G$17</f>
        <v>2246.97948038</v>
      </c>
      <c r="W76" s="36">
        <f>SUMIFS(СВЦЭМ!$C$33:$C$776,СВЦЭМ!$A$33:$A$776,$A76,СВЦЭМ!$B$33:$B$776,W$47)+'СЕТ СН'!$G$9+СВЦЭМ!$D$10+'СЕТ СН'!$G$5-'СЕТ СН'!$G$17</f>
        <v>2246.97948038</v>
      </c>
      <c r="X76" s="36">
        <f>SUMIFS(СВЦЭМ!$C$33:$C$776,СВЦЭМ!$A$33:$A$776,$A76,СВЦЭМ!$B$33:$B$776,X$47)+'СЕТ СН'!$G$9+СВЦЭМ!$D$10+'СЕТ СН'!$G$5-'СЕТ СН'!$G$17</f>
        <v>2246.97948038</v>
      </c>
      <c r="Y76" s="36">
        <f>SUMIFS(СВЦЭМ!$C$33:$C$776,СВЦЭМ!$A$33:$A$776,$A76,СВЦЭМ!$B$33:$B$776,Y$47)+'СЕТ СН'!$G$9+СВЦЭМ!$D$10+'СЕТ СН'!$G$5-'СЕТ СН'!$G$17</f>
        <v>2246.97948038</v>
      </c>
    </row>
    <row r="77" spans="1:27" ht="15.75" hidden="1" x14ac:dyDescent="0.2">
      <c r="A77" s="35">
        <f t="shared" si="1"/>
        <v>44257</v>
      </c>
      <c r="B77" s="36">
        <f>SUMIFS(СВЦЭМ!$C$33:$C$776,СВЦЭМ!$A$33:$A$776,$A77,СВЦЭМ!$B$33:$B$776,B$47)+'СЕТ СН'!$G$9+СВЦЭМ!$D$10+'СЕТ СН'!$G$5-'СЕТ СН'!$G$17</f>
        <v>2246.97948038</v>
      </c>
      <c r="C77" s="36">
        <f>SUMIFS(СВЦЭМ!$C$33:$C$776,СВЦЭМ!$A$33:$A$776,$A77,СВЦЭМ!$B$33:$B$776,C$47)+'СЕТ СН'!$G$9+СВЦЭМ!$D$10+'СЕТ СН'!$G$5-'СЕТ СН'!$G$17</f>
        <v>2246.97948038</v>
      </c>
      <c r="D77" s="36">
        <f>SUMIFS(СВЦЭМ!$C$33:$C$776,СВЦЭМ!$A$33:$A$776,$A77,СВЦЭМ!$B$33:$B$776,D$47)+'СЕТ СН'!$G$9+СВЦЭМ!$D$10+'СЕТ СН'!$G$5-'СЕТ СН'!$G$17</f>
        <v>2246.97948038</v>
      </c>
      <c r="E77" s="36">
        <f>SUMIFS(СВЦЭМ!$C$33:$C$776,СВЦЭМ!$A$33:$A$776,$A77,СВЦЭМ!$B$33:$B$776,E$47)+'СЕТ СН'!$G$9+СВЦЭМ!$D$10+'СЕТ СН'!$G$5-'СЕТ СН'!$G$17</f>
        <v>2246.97948038</v>
      </c>
      <c r="F77" s="36">
        <f>SUMIFS(СВЦЭМ!$C$33:$C$776,СВЦЭМ!$A$33:$A$776,$A77,СВЦЭМ!$B$33:$B$776,F$47)+'СЕТ СН'!$G$9+СВЦЭМ!$D$10+'СЕТ СН'!$G$5-'СЕТ СН'!$G$17</f>
        <v>2246.97948038</v>
      </c>
      <c r="G77" s="36">
        <f>SUMIFS(СВЦЭМ!$C$33:$C$776,СВЦЭМ!$A$33:$A$776,$A77,СВЦЭМ!$B$33:$B$776,G$47)+'СЕТ СН'!$G$9+СВЦЭМ!$D$10+'СЕТ СН'!$G$5-'СЕТ СН'!$G$17</f>
        <v>2246.97948038</v>
      </c>
      <c r="H77" s="36">
        <f>SUMIFS(СВЦЭМ!$C$33:$C$776,СВЦЭМ!$A$33:$A$776,$A77,СВЦЭМ!$B$33:$B$776,H$47)+'СЕТ СН'!$G$9+СВЦЭМ!$D$10+'СЕТ СН'!$G$5-'СЕТ СН'!$G$17</f>
        <v>2246.97948038</v>
      </c>
      <c r="I77" s="36">
        <f>SUMIFS(СВЦЭМ!$C$33:$C$776,СВЦЭМ!$A$33:$A$776,$A77,СВЦЭМ!$B$33:$B$776,I$47)+'СЕТ СН'!$G$9+СВЦЭМ!$D$10+'СЕТ СН'!$G$5-'СЕТ СН'!$G$17</f>
        <v>2246.97948038</v>
      </c>
      <c r="J77" s="36">
        <f>SUMIFS(СВЦЭМ!$C$33:$C$776,СВЦЭМ!$A$33:$A$776,$A77,СВЦЭМ!$B$33:$B$776,J$47)+'СЕТ СН'!$G$9+СВЦЭМ!$D$10+'СЕТ СН'!$G$5-'СЕТ СН'!$G$17</f>
        <v>2246.97948038</v>
      </c>
      <c r="K77" s="36">
        <f>SUMIFS(СВЦЭМ!$C$33:$C$776,СВЦЭМ!$A$33:$A$776,$A77,СВЦЭМ!$B$33:$B$776,K$47)+'СЕТ СН'!$G$9+СВЦЭМ!$D$10+'СЕТ СН'!$G$5-'СЕТ СН'!$G$17</f>
        <v>2246.97948038</v>
      </c>
      <c r="L77" s="36">
        <f>SUMIFS(СВЦЭМ!$C$33:$C$776,СВЦЭМ!$A$33:$A$776,$A77,СВЦЭМ!$B$33:$B$776,L$47)+'СЕТ СН'!$G$9+СВЦЭМ!$D$10+'СЕТ СН'!$G$5-'СЕТ СН'!$G$17</f>
        <v>2246.97948038</v>
      </c>
      <c r="M77" s="36">
        <f>SUMIFS(СВЦЭМ!$C$33:$C$776,СВЦЭМ!$A$33:$A$776,$A77,СВЦЭМ!$B$33:$B$776,M$47)+'СЕТ СН'!$G$9+СВЦЭМ!$D$10+'СЕТ СН'!$G$5-'СЕТ СН'!$G$17</f>
        <v>2246.97948038</v>
      </c>
      <c r="N77" s="36">
        <f>SUMIFS(СВЦЭМ!$C$33:$C$776,СВЦЭМ!$A$33:$A$776,$A77,СВЦЭМ!$B$33:$B$776,N$47)+'СЕТ СН'!$G$9+СВЦЭМ!$D$10+'СЕТ СН'!$G$5-'СЕТ СН'!$G$17</f>
        <v>2246.97948038</v>
      </c>
      <c r="O77" s="36">
        <f>SUMIFS(СВЦЭМ!$C$33:$C$776,СВЦЭМ!$A$33:$A$776,$A77,СВЦЭМ!$B$33:$B$776,O$47)+'СЕТ СН'!$G$9+СВЦЭМ!$D$10+'СЕТ СН'!$G$5-'СЕТ СН'!$G$17</f>
        <v>2246.97948038</v>
      </c>
      <c r="P77" s="36">
        <f>SUMIFS(СВЦЭМ!$C$33:$C$776,СВЦЭМ!$A$33:$A$776,$A77,СВЦЭМ!$B$33:$B$776,P$47)+'СЕТ СН'!$G$9+СВЦЭМ!$D$10+'СЕТ СН'!$G$5-'СЕТ СН'!$G$17</f>
        <v>2246.97948038</v>
      </c>
      <c r="Q77" s="36">
        <f>SUMIFS(СВЦЭМ!$C$33:$C$776,СВЦЭМ!$A$33:$A$776,$A77,СВЦЭМ!$B$33:$B$776,Q$47)+'СЕТ СН'!$G$9+СВЦЭМ!$D$10+'СЕТ СН'!$G$5-'СЕТ СН'!$G$17</f>
        <v>2246.97948038</v>
      </c>
      <c r="R77" s="36">
        <f>SUMIFS(СВЦЭМ!$C$33:$C$776,СВЦЭМ!$A$33:$A$776,$A77,СВЦЭМ!$B$33:$B$776,R$47)+'СЕТ СН'!$G$9+СВЦЭМ!$D$10+'СЕТ СН'!$G$5-'СЕТ СН'!$G$17</f>
        <v>2246.97948038</v>
      </c>
      <c r="S77" s="36">
        <f>SUMIFS(СВЦЭМ!$C$33:$C$776,СВЦЭМ!$A$33:$A$776,$A77,СВЦЭМ!$B$33:$B$776,S$47)+'СЕТ СН'!$G$9+СВЦЭМ!$D$10+'СЕТ СН'!$G$5-'СЕТ СН'!$G$17</f>
        <v>2246.97948038</v>
      </c>
      <c r="T77" s="36">
        <f>SUMIFS(СВЦЭМ!$C$33:$C$776,СВЦЭМ!$A$33:$A$776,$A77,СВЦЭМ!$B$33:$B$776,T$47)+'СЕТ СН'!$G$9+СВЦЭМ!$D$10+'СЕТ СН'!$G$5-'СЕТ СН'!$G$17</f>
        <v>2246.97948038</v>
      </c>
      <c r="U77" s="36">
        <f>SUMIFS(СВЦЭМ!$C$33:$C$776,СВЦЭМ!$A$33:$A$776,$A77,СВЦЭМ!$B$33:$B$776,U$47)+'СЕТ СН'!$G$9+СВЦЭМ!$D$10+'СЕТ СН'!$G$5-'СЕТ СН'!$G$17</f>
        <v>2246.97948038</v>
      </c>
      <c r="V77" s="36">
        <f>SUMIFS(СВЦЭМ!$C$33:$C$776,СВЦЭМ!$A$33:$A$776,$A77,СВЦЭМ!$B$33:$B$776,V$47)+'СЕТ СН'!$G$9+СВЦЭМ!$D$10+'СЕТ СН'!$G$5-'СЕТ СН'!$G$17</f>
        <v>2246.97948038</v>
      </c>
      <c r="W77" s="36">
        <f>SUMIFS(СВЦЭМ!$C$33:$C$776,СВЦЭМ!$A$33:$A$776,$A77,СВЦЭМ!$B$33:$B$776,W$47)+'СЕТ СН'!$G$9+СВЦЭМ!$D$10+'СЕТ СН'!$G$5-'СЕТ СН'!$G$17</f>
        <v>2246.97948038</v>
      </c>
      <c r="X77" s="36">
        <f>SUMIFS(СВЦЭМ!$C$33:$C$776,СВЦЭМ!$A$33:$A$776,$A77,СВЦЭМ!$B$33:$B$776,X$47)+'СЕТ СН'!$G$9+СВЦЭМ!$D$10+'СЕТ СН'!$G$5-'СЕТ СН'!$G$17</f>
        <v>2246.97948038</v>
      </c>
      <c r="Y77" s="36">
        <f>SUMIFS(СВЦЭМ!$C$33:$C$776,СВЦЭМ!$A$33:$A$776,$A77,СВЦЭМ!$B$33:$B$776,Y$47)+'СЕТ СН'!$G$9+СВЦЭМ!$D$10+'СЕТ СН'!$G$5-'СЕТ СН'!$G$17</f>
        <v>2246.97948038</v>
      </c>
      <c r="AA77" s="37"/>
    </row>
    <row r="78" spans="1:27" ht="15.75" hidden="1" x14ac:dyDescent="0.2">
      <c r="A78" s="35">
        <f t="shared" si="1"/>
        <v>44258</v>
      </c>
      <c r="B78" s="36">
        <f>SUMIFS(СВЦЭМ!$C$33:$C$776,СВЦЭМ!$A$33:$A$776,$A78,СВЦЭМ!$B$33:$B$776,B$47)+'СЕТ СН'!$G$9+СВЦЭМ!$D$10+'СЕТ СН'!$G$5-'СЕТ СН'!$G$17</f>
        <v>2246.97948038</v>
      </c>
      <c r="C78" s="36">
        <f>SUMIFS(СВЦЭМ!$C$33:$C$776,СВЦЭМ!$A$33:$A$776,$A78,СВЦЭМ!$B$33:$B$776,C$47)+'СЕТ СН'!$G$9+СВЦЭМ!$D$10+'СЕТ СН'!$G$5-'СЕТ СН'!$G$17</f>
        <v>2246.97948038</v>
      </c>
      <c r="D78" s="36">
        <f>SUMIFS(СВЦЭМ!$C$33:$C$776,СВЦЭМ!$A$33:$A$776,$A78,СВЦЭМ!$B$33:$B$776,D$47)+'СЕТ СН'!$G$9+СВЦЭМ!$D$10+'СЕТ СН'!$G$5-'СЕТ СН'!$G$17</f>
        <v>2246.97948038</v>
      </c>
      <c r="E78" s="36">
        <f>SUMIFS(СВЦЭМ!$C$33:$C$776,СВЦЭМ!$A$33:$A$776,$A78,СВЦЭМ!$B$33:$B$776,E$47)+'СЕТ СН'!$G$9+СВЦЭМ!$D$10+'СЕТ СН'!$G$5-'СЕТ СН'!$G$17</f>
        <v>2246.97948038</v>
      </c>
      <c r="F78" s="36">
        <f>SUMIFS(СВЦЭМ!$C$33:$C$776,СВЦЭМ!$A$33:$A$776,$A78,СВЦЭМ!$B$33:$B$776,F$47)+'СЕТ СН'!$G$9+СВЦЭМ!$D$10+'СЕТ СН'!$G$5-'СЕТ СН'!$G$17</f>
        <v>2246.97948038</v>
      </c>
      <c r="G78" s="36">
        <f>SUMIFS(СВЦЭМ!$C$33:$C$776,СВЦЭМ!$A$33:$A$776,$A78,СВЦЭМ!$B$33:$B$776,G$47)+'СЕТ СН'!$G$9+СВЦЭМ!$D$10+'СЕТ СН'!$G$5-'СЕТ СН'!$G$17</f>
        <v>2246.97948038</v>
      </c>
      <c r="H78" s="36">
        <f>SUMIFS(СВЦЭМ!$C$33:$C$776,СВЦЭМ!$A$33:$A$776,$A78,СВЦЭМ!$B$33:$B$776,H$47)+'СЕТ СН'!$G$9+СВЦЭМ!$D$10+'СЕТ СН'!$G$5-'СЕТ СН'!$G$17</f>
        <v>2246.97948038</v>
      </c>
      <c r="I78" s="36">
        <f>SUMIFS(СВЦЭМ!$C$33:$C$776,СВЦЭМ!$A$33:$A$776,$A78,СВЦЭМ!$B$33:$B$776,I$47)+'СЕТ СН'!$G$9+СВЦЭМ!$D$10+'СЕТ СН'!$G$5-'СЕТ СН'!$G$17</f>
        <v>2246.97948038</v>
      </c>
      <c r="J78" s="36">
        <f>SUMIFS(СВЦЭМ!$C$33:$C$776,СВЦЭМ!$A$33:$A$776,$A78,СВЦЭМ!$B$33:$B$776,J$47)+'СЕТ СН'!$G$9+СВЦЭМ!$D$10+'СЕТ СН'!$G$5-'СЕТ СН'!$G$17</f>
        <v>2246.97948038</v>
      </c>
      <c r="K78" s="36">
        <f>SUMIFS(СВЦЭМ!$C$33:$C$776,СВЦЭМ!$A$33:$A$776,$A78,СВЦЭМ!$B$33:$B$776,K$47)+'СЕТ СН'!$G$9+СВЦЭМ!$D$10+'СЕТ СН'!$G$5-'СЕТ СН'!$G$17</f>
        <v>2246.97948038</v>
      </c>
      <c r="L78" s="36">
        <f>SUMIFS(СВЦЭМ!$C$33:$C$776,СВЦЭМ!$A$33:$A$776,$A78,СВЦЭМ!$B$33:$B$776,L$47)+'СЕТ СН'!$G$9+СВЦЭМ!$D$10+'СЕТ СН'!$G$5-'СЕТ СН'!$G$17</f>
        <v>2246.97948038</v>
      </c>
      <c r="M78" s="36">
        <f>SUMIFS(СВЦЭМ!$C$33:$C$776,СВЦЭМ!$A$33:$A$776,$A78,СВЦЭМ!$B$33:$B$776,M$47)+'СЕТ СН'!$G$9+СВЦЭМ!$D$10+'СЕТ СН'!$G$5-'СЕТ СН'!$G$17</f>
        <v>2246.97948038</v>
      </c>
      <c r="N78" s="36">
        <f>SUMIFS(СВЦЭМ!$C$33:$C$776,СВЦЭМ!$A$33:$A$776,$A78,СВЦЭМ!$B$33:$B$776,N$47)+'СЕТ СН'!$G$9+СВЦЭМ!$D$10+'СЕТ СН'!$G$5-'СЕТ СН'!$G$17</f>
        <v>2246.97948038</v>
      </c>
      <c r="O78" s="36">
        <f>SUMIFS(СВЦЭМ!$C$33:$C$776,СВЦЭМ!$A$33:$A$776,$A78,СВЦЭМ!$B$33:$B$776,O$47)+'СЕТ СН'!$G$9+СВЦЭМ!$D$10+'СЕТ СН'!$G$5-'СЕТ СН'!$G$17</f>
        <v>2246.97948038</v>
      </c>
      <c r="P78" s="36">
        <f>SUMIFS(СВЦЭМ!$C$33:$C$776,СВЦЭМ!$A$33:$A$776,$A78,СВЦЭМ!$B$33:$B$776,P$47)+'СЕТ СН'!$G$9+СВЦЭМ!$D$10+'СЕТ СН'!$G$5-'СЕТ СН'!$G$17</f>
        <v>2246.97948038</v>
      </c>
      <c r="Q78" s="36">
        <f>SUMIFS(СВЦЭМ!$C$33:$C$776,СВЦЭМ!$A$33:$A$776,$A78,СВЦЭМ!$B$33:$B$776,Q$47)+'СЕТ СН'!$G$9+СВЦЭМ!$D$10+'СЕТ СН'!$G$5-'СЕТ СН'!$G$17</f>
        <v>2246.97948038</v>
      </c>
      <c r="R78" s="36">
        <f>SUMIFS(СВЦЭМ!$C$33:$C$776,СВЦЭМ!$A$33:$A$776,$A78,СВЦЭМ!$B$33:$B$776,R$47)+'СЕТ СН'!$G$9+СВЦЭМ!$D$10+'СЕТ СН'!$G$5-'СЕТ СН'!$G$17</f>
        <v>2246.97948038</v>
      </c>
      <c r="S78" s="36">
        <f>SUMIFS(СВЦЭМ!$C$33:$C$776,СВЦЭМ!$A$33:$A$776,$A78,СВЦЭМ!$B$33:$B$776,S$47)+'СЕТ СН'!$G$9+СВЦЭМ!$D$10+'СЕТ СН'!$G$5-'СЕТ СН'!$G$17</f>
        <v>2246.97948038</v>
      </c>
      <c r="T78" s="36">
        <f>SUMIFS(СВЦЭМ!$C$33:$C$776,СВЦЭМ!$A$33:$A$776,$A78,СВЦЭМ!$B$33:$B$776,T$47)+'СЕТ СН'!$G$9+СВЦЭМ!$D$10+'СЕТ СН'!$G$5-'СЕТ СН'!$G$17</f>
        <v>2246.97948038</v>
      </c>
      <c r="U78" s="36">
        <f>SUMIFS(СВЦЭМ!$C$33:$C$776,СВЦЭМ!$A$33:$A$776,$A78,СВЦЭМ!$B$33:$B$776,U$47)+'СЕТ СН'!$G$9+СВЦЭМ!$D$10+'СЕТ СН'!$G$5-'СЕТ СН'!$G$17</f>
        <v>2246.97948038</v>
      </c>
      <c r="V78" s="36">
        <f>SUMIFS(СВЦЭМ!$C$33:$C$776,СВЦЭМ!$A$33:$A$776,$A78,СВЦЭМ!$B$33:$B$776,V$47)+'СЕТ СН'!$G$9+СВЦЭМ!$D$10+'СЕТ СН'!$G$5-'СЕТ СН'!$G$17</f>
        <v>2246.97948038</v>
      </c>
      <c r="W78" s="36">
        <f>SUMIFS(СВЦЭМ!$C$33:$C$776,СВЦЭМ!$A$33:$A$776,$A78,СВЦЭМ!$B$33:$B$776,W$47)+'СЕТ СН'!$G$9+СВЦЭМ!$D$10+'СЕТ СН'!$G$5-'СЕТ СН'!$G$17</f>
        <v>2246.97948038</v>
      </c>
      <c r="X78" s="36">
        <f>SUMIFS(СВЦЭМ!$C$33:$C$776,СВЦЭМ!$A$33:$A$776,$A78,СВЦЭМ!$B$33:$B$776,X$47)+'СЕТ СН'!$G$9+СВЦЭМ!$D$10+'СЕТ СН'!$G$5-'СЕТ СН'!$G$17</f>
        <v>2246.97948038</v>
      </c>
      <c r="Y78" s="36">
        <f>SUMIFS(СВЦЭМ!$C$33:$C$776,СВЦЭМ!$A$33:$A$776,$A78,СВЦЭМ!$B$33:$B$776,Y$47)+'СЕТ СН'!$G$9+СВЦЭМ!$D$10+'СЕТ СН'!$G$5-'СЕТ СН'!$G$17</f>
        <v>2246.97948038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01.02.2021</v>
      </c>
      <c r="B84" s="36">
        <f>SUMIFS(СВЦЭМ!$C$33:$C$776,СВЦЭМ!$A$33:$A$776,$A84,СВЦЭМ!$B$33:$B$776,B$83)+'СЕТ СН'!$H$9+СВЦЭМ!$D$10+'СЕТ СН'!$H$5-'СЕТ СН'!$H$17</f>
        <v>3580.5161521800001</v>
      </c>
      <c r="C84" s="36">
        <f>SUMIFS(СВЦЭМ!$C$33:$C$776,СВЦЭМ!$A$33:$A$776,$A84,СВЦЭМ!$B$33:$B$776,C$83)+'СЕТ СН'!$H$9+СВЦЭМ!$D$10+'СЕТ СН'!$H$5-'СЕТ СН'!$H$17</f>
        <v>3627.7201810299998</v>
      </c>
      <c r="D84" s="36">
        <f>SUMIFS(СВЦЭМ!$C$33:$C$776,СВЦЭМ!$A$33:$A$776,$A84,СВЦЭМ!$B$33:$B$776,D$83)+'СЕТ СН'!$H$9+СВЦЭМ!$D$10+'СЕТ СН'!$H$5-'СЕТ СН'!$H$17</f>
        <v>3639.1342715000001</v>
      </c>
      <c r="E84" s="36">
        <f>SUMIFS(СВЦЭМ!$C$33:$C$776,СВЦЭМ!$A$33:$A$776,$A84,СВЦЭМ!$B$33:$B$776,E$83)+'СЕТ СН'!$H$9+СВЦЭМ!$D$10+'СЕТ СН'!$H$5-'СЕТ СН'!$H$17</f>
        <v>3652.0516483800002</v>
      </c>
      <c r="F84" s="36">
        <f>SUMIFS(СВЦЭМ!$C$33:$C$776,СВЦЭМ!$A$33:$A$776,$A84,СВЦЭМ!$B$33:$B$776,F$83)+'СЕТ СН'!$H$9+СВЦЭМ!$D$10+'СЕТ СН'!$H$5-'СЕТ СН'!$H$17</f>
        <v>3670.5556416299996</v>
      </c>
      <c r="G84" s="36">
        <f>SUMIFS(СВЦЭМ!$C$33:$C$776,СВЦЭМ!$A$33:$A$776,$A84,СВЦЭМ!$B$33:$B$776,G$83)+'СЕТ СН'!$H$9+СВЦЭМ!$D$10+'СЕТ СН'!$H$5-'СЕТ СН'!$H$17</f>
        <v>3657.0419622299996</v>
      </c>
      <c r="H84" s="36">
        <f>SUMIFS(СВЦЭМ!$C$33:$C$776,СВЦЭМ!$A$33:$A$776,$A84,СВЦЭМ!$B$33:$B$776,H$83)+'СЕТ СН'!$H$9+СВЦЭМ!$D$10+'СЕТ СН'!$H$5-'СЕТ СН'!$H$17</f>
        <v>3635.7164748499999</v>
      </c>
      <c r="I84" s="36">
        <f>SUMIFS(СВЦЭМ!$C$33:$C$776,СВЦЭМ!$A$33:$A$776,$A84,СВЦЭМ!$B$33:$B$776,I$83)+'СЕТ СН'!$H$9+СВЦЭМ!$D$10+'СЕТ СН'!$H$5-'СЕТ СН'!$H$17</f>
        <v>3612.7098792500001</v>
      </c>
      <c r="J84" s="36">
        <f>SUMIFS(СВЦЭМ!$C$33:$C$776,СВЦЭМ!$A$33:$A$776,$A84,СВЦЭМ!$B$33:$B$776,J$83)+'СЕТ СН'!$H$9+СВЦЭМ!$D$10+'СЕТ СН'!$H$5-'СЕТ СН'!$H$17</f>
        <v>3587.5351396899996</v>
      </c>
      <c r="K84" s="36">
        <f>SUMIFS(СВЦЭМ!$C$33:$C$776,СВЦЭМ!$A$33:$A$776,$A84,СВЦЭМ!$B$33:$B$776,K$83)+'СЕТ СН'!$H$9+СВЦЭМ!$D$10+'СЕТ СН'!$H$5-'СЕТ СН'!$H$17</f>
        <v>3584.4834252199998</v>
      </c>
      <c r="L84" s="36">
        <f>SUMIFS(СВЦЭМ!$C$33:$C$776,СВЦЭМ!$A$33:$A$776,$A84,СВЦЭМ!$B$33:$B$776,L$83)+'СЕТ СН'!$H$9+СВЦЭМ!$D$10+'СЕТ СН'!$H$5-'СЕТ СН'!$H$17</f>
        <v>3589.5103906300001</v>
      </c>
      <c r="M84" s="36">
        <f>SUMIFS(СВЦЭМ!$C$33:$C$776,СВЦЭМ!$A$33:$A$776,$A84,СВЦЭМ!$B$33:$B$776,M$83)+'СЕТ СН'!$H$9+СВЦЭМ!$D$10+'СЕТ СН'!$H$5-'СЕТ СН'!$H$17</f>
        <v>3596.0308409700001</v>
      </c>
      <c r="N84" s="36">
        <f>SUMIFS(СВЦЭМ!$C$33:$C$776,СВЦЭМ!$A$33:$A$776,$A84,СВЦЭМ!$B$33:$B$776,N$83)+'СЕТ СН'!$H$9+СВЦЭМ!$D$10+'СЕТ СН'!$H$5-'СЕТ СН'!$H$17</f>
        <v>3604.5853653199997</v>
      </c>
      <c r="O84" s="36">
        <f>SUMIFS(СВЦЭМ!$C$33:$C$776,СВЦЭМ!$A$33:$A$776,$A84,СВЦЭМ!$B$33:$B$776,O$83)+'СЕТ СН'!$H$9+СВЦЭМ!$D$10+'СЕТ СН'!$H$5-'СЕТ СН'!$H$17</f>
        <v>3626.6908122199998</v>
      </c>
      <c r="P84" s="36">
        <f>SUMIFS(СВЦЭМ!$C$33:$C$776,СВЦЭМ!$A$33:$A$776,$A84,СВЦЭМ!$B$33:$B$776,P$83)+'СЕТ СН'!$H$9+СВЦЭМ!$D$10+'СЕТ СН'!$H$5-'СЕТ СН'!$H$17</f>
        <v>3639.60373093</v>
      </c>
      <c r="Q84" s="36">
        <f>SUMIFS(СВЦЭМ!$C$33:$C$776,СВЦЭМ!$A$33:$A$776,$A84,СВЦЭМ!$B$33:$B$776,Q$83)+'СЕТ СН'!$H$9+СВЦЭМ!$D$10+'СЕТ СН'!$H$5-'СЕТ СН'!$H$17</f>
        <v>3644.5937861399998</v>
      </c>
      <c r="R84" s="36">
        <f>SUMIFS(СВЦЭМ!$C$33:$C$776,СВЦЭМ!$A$33:$A$776,$A84,СВЦЭМ!$B$33:$B$776,R$83)+'СЕТ СН'!$H$9+СВЦЭМ!$D$10+'СЕТ СН'!$H$5-'СЕТ СН'!$H$17</f>
        <v>3638.6286635199999</v>
      </c>
      <c r="S84" s="36">
        <f>SUMIFS(СВЦЭМ!$C$33:$C$776,СВЦЭМ!$A$33:$A$776,$A84,СВЦЭМ!$B$33:$B$776,S$83)+'СЕТ СН'!$H$9+СВЦЭМ!$D$10+'СЕТ СН'!$H$5-'СЕТ СН'!$H$17</f>
        <v>3609.9709868800001</v>
      </c>
      <c r="T84" s="36">
        <f>SUMIFS(СВЦЭМ!$C$33:$C$776,СВЦЭМ!$A$33:$A$776,$A84,СВЦЭМ!$B$33:$B$776,T$83)+'СЕТ СН'!$H$9+СВЦЭМ!$D$10+'СЕТ СН'!$H$5-'СЕТ СН'!$H$17</f>
        <v>3584.9197141599998</v>
      </c>
      <c r="U84" s="36">
        <f>SUMIFS(СВЦЭМ!$C$33:$C$776,СВЦЭМ!$A$33:$A$776,$A84,СВЦЭМ!$B$33:$B$776,U$83)+'СЕТ СН'!$H$9+СВЦЭМ!$D$10+'СЕТ СН'!$H$5-'СЕТ СН'!$H$17</f>
        <v>3582.74194291</v>
      </c>
      <c r="V84" s="36">
        <f>SUMIFS(СВЦЭМ!$C$33:$C$776,СВЦЭМ!$A$33:$A$776,$A84,СВЦЭМ!$B$33:$B$776,V$83)+'СЕТ СН'!$H$9+СВЦЭМ!$D$10+'СЕТ СН'!$H$5-'СЕТ СН'!$H$17</f>
        <v>3588.8585422799997</v>
      </c>
      <c r="W84" s="36">
        <f>SUMIFS(СВЦЭМ!$C$33:$C$776,СВЦЭМ!$A$33:$A$776,$A84,СВЦЭМ!$B$33:$B$776,W$83)+'СЕТ СН'!$H$9+СВЦЭМ!$D$10+'СЕТ СН'!$H$5-'СЕТ СН'!$H$17</f>
        <v>3603.4893755599996</v>
      </c>
      <c r="X84" s="36">
        <f>SUMIFS(СВЦЭМ!$C$33:$C$776,СВЦЭМ!$A$33:$A$776,$A84,СВЦЭМ!$B$33:$B$776,X$83)+'СЕТ СН'!$H$9+СВЦЭМ!$D$10+'СЕТ СН'!$H$5-'СЕТ СН'!$H$17</f>
        <v>3630.0020233199998</v>
      </c>
      <c r="Y84" s="36">
        <f>SUMIFS(СВЦЭМ!$C$33:$C$776,СВЦЭМ!$A$33:$A$776,$A84,СВЦЭМ!$B$33:$B$776,Y$83)+'СЕТ СН'!$H$9+СВЦЭМ!$D$10+'СЕТ СН'!$H$5-'СЕТ СН'!$H$17</f>
        <v>3641.3936645099998</v>
      </c>
    </row>
    <row r="85" spans="1:25" ht="15.75" x14ac:dyDescent="0.2">
      <c r="A85" s="35">
        <f>A84+1</f>
        <v>44229</v>
      </c>
      <c r="B85" s="36">
        <f>SUMIFS(СВЦЭМ!$C$33:$C$776,СВЦЭМ!$A$33:$A$776,$A85,СВЦЭМ!$B$33:$B$776,B$83)+'СЕТ СН'!$H$9+СВЦЭМ!$D$10+'СЕТ СН'!$H$5-'СЕТ СН'!$H$17</f>
        <v>3610.19868511</v>
      </c>
      <c r="C85" s="36">
        <f>SUMIFS(СВЦЭМ!$C$33:$C$776,СВЦЭМ!$A$33:$A$776,$A85,СВЦЭМ!$B$33:$B$776,C$83)+'СЕТ СН'!$H$9+СВЦЭМ!$D$10+'СЕТ СН'!$H$5-'СЕТ СН'!$H$17</f>
        <v>3632.8791432899998</v>
      </c>
      <c r="D85" s="36">
        <f>SUMIFS(СВЦЭМ!$C$33:$C$776,СВЦЭМ!$A$33:$A$776,$A85,СВЦЭМ!$B$33:$B$776,D$83)+'СЕТ СН'!$H$9+СВЦЭМ!$D$10+'СЕТ СН'!$H$5-'СЕТ СН'!$H$17</f>
        <v>3643.8669392900001</v>
      </c>
      <c r="E85" s="36">
        <f>SUMIFS(СВЦЭМ!$C$33:$C$776,СВЦЭМ!$A$33:$A$776,$A85,СВЦЭМ!$B$33:$B$776,E$83)+'СЕТ СН'!$H$9+СВЦЭМ!$D$10+'СЕТ СН'!$H$5-'СЕТ СН'!$H$17</f>
        <v>3651.6830584899999</v>
      </c>
      <c r="F85" s="36">
        <f>SUMIFS(СВЦЭМ!$C$33:$C$776,СВЦЭМ!$A$33:$A$776,$A85,СВЦЭМ!$B$33:$B$776,F$83)+'СЕТ СН'!$H$9+СВЦЭМ!$D$10+'СЕТ СН'!$H$5-'СЕТ СН'!$H$17</f>
        <v>3656.9652466699999</v>
      </c>
      <c r="G85" s="36">
        <f>SUMIFS(СВЦЭМ!$C$33:$C$776,СВЦЭМ!$A$33:$A$776,$A85,СВЦЭМ!$B$33:$B$776,G$83)+'СЕТ СН'!$H$9+СВЦЭМ!$D$10+'СЕТ СН'!$H$5-'СЕТ СН'!$H$17</f>
        <v>3632.9213883499997</v>
      </c>
      <c r="H85" s="36">
        <f>SUMIFS(СВЦЭМ!$C$33:$C$776,СВЦЭМ!$A$33:$A$776,$A85,СВЦЭМ!$B$33:$B$776,H$83)+'СЕТ СН'!$H$9+СВЦЭМ!$D$10+'СЕТ СН'!$H$5-'СЕТ СН'!$H$17</f>
        <v>3594.1542304200002</v>
      </c>
      <c r="I85" s="36">
        <f>SUMIFS(СВЦЭМ!$C$33:$C$776,СВЦЭМ!$A$33:$A$776,$A85,СВЦЭМ!$B$33:$B$776,I$83)+'СЕТ СН'!$H$9+СВЦЭМ!$D$10+'СЕТ СН'!$H$5-'СЕТ СН'!$H$17</f>
        <v>3576.8038675899998</v>
      </c>
      <c r="J85" s="36">
        <f>SUMIFS(СВЦЭМ!$C$33:$C$776,СВЦЭМ!$A$33:$A$776,$A85,СВЦЭМ!$B$33:$B$776,J$83)+'СЕТ СН'!$H$9+СВЦЭМ!$D$10+'СЕТ СН'!$H$5-'СЕТ СН'!$H$17</f>
        <v>3553.6248967299998</v>
      </c>
      <c r="K85" s="36">
        <f>SUMIFS(СВЦЭМ!$C$33:$C$776,СВЦЭМ!$A$33:$A$776,$A85,СВЦЭМ!$B$33:$B$776,K$83)+'СЕТ СН'!$H$9+СВЦЭМ!$D$10+'СЕТ СН'!$H$5-'СЕТ СН'!$H$17</f>
        <v>3549.2704579000001</v>
      </c>
      <c r="L85" s="36">
        <f>SUMIFS(СВЦЭМ!$C$33:$C$776,СВЦЭМ!$A$33:$A$776,$A85,СВЦЭМ!$B$33:$B$776,L$83)+'СЕТ СН'!$H$9+СВЦЭМ!$D$10+'СЕТ СН'!$H$5-'СЕТ СН'!$H$17</f>
        <v>3551.0196653099997</v>
      </c>
      <c r="M85" s="36">
        <f>SUMIFS(СВЦЭМ!$C$33:$C$776,СВЦЭМ!$A$33:$A$776,$A85,СВЦЭМ!$B$33:$B$776,M$83)+'СЕТ СН'!$H$9+СВЦЭМ!$D$10+'СЕТ СН'!$H$5-'СЕТ СН'!$H$17</f>
        <v>3582.6494876299998</v>
      </c>
      <c r="N85" s="36">
        <f>SUMIFS(СВЦЭМ!$C$33:$C$776,СВЦЭМ!$A$33:$A$776,$A85,СВЦЭМ!$B$33:$B$776,N$83)+'СЕТ СН'!$H$9+СВЦЭМ!$D$10+'СЕТ СН'!$H$5-'СЕТ СН'!$H$17</f>
        <v>3611.3295985999998</v>
      </c>
      <c r="O85" s="36">
        <f>SUMIFS(СВЦЭМ!$C$33:$C$776,СВЦЭМ!$A$33:$A$776,$A85,СВЦЭМ!$B$33:$B$776,O$83)+'СЕТ СН'!$H$9+СВЦЭМ!$D$10+'СЕТ СН'!$H$5-'СЕТ СН'!$H$17</f>
        <v>3639.82292654</v>
      </c>
      <c r="P85" s="36">
        <f>SUMIFS(СВЦЭМ!$C$33:$C$776,СВЦЭМ!$A$33:$A$776,$A85,СВЦЭМ!$B$33:$B$776,P$83)+'СЕТ СН'!$H$9+СВЦЭМ!$D$10+'СЕТ СН'!$H$5-'СЕТ СН'!$H$17</f>
        <v>3658.6331790200002</v>
      </c>
      <c r="Q85" s="36">
        <f>SUMIFS(СВЦЭМ!$C$33:$C$776,СВЦЭМ!$A$33:$A$776,$A85,СВЦЭМ!$B$33:$B$776,Q$83)+'СЕТ СН'!$H$9+СВЦЭМ!$D$10+'СЕТ СН'!$H$5-'СЕТ СН'!$H$17</f>
        <v>3660.9522293299997</v>
      </c>
      <c r="R85" s="36">
        <f>SUMIFS(СВЦЭМ!$C$33:$C$776,СВЦЭМ!$A$33:$A$776,$A85,СВЦЭМ!$B$33:$B$776,R$83)+'СЕТ СН'!$H$9+СВЦЭМ!$D$10+'СЕТ СН'!$H$5-'СЕТ СН'!$H$17</f>
        <v>3645.7837552299998</v>
      </c>
      <c r="S85" s="36">
        <f>SUMIFS(СВЦЭМ!$C$33:$C$776,СВЦЭМ!$A$33:$A$776,$A85,СВЦЭМ!$B$33:$B$776,S$83)+'СЕТ СН'!$H$9+СВЦЭМ!$D$10+'СЕТ СН'!$H$5-'СЕТ СН'!$H$17</f>
        <v>3636.1231812199999</v>
      </c>
      <c r="T85" s="36">
        <f>SUMIFS(СВЦЭМ!$C$33:$C$776,СВЦЭМ!$A$33:$A$776,$A85,СВЦЭМ!$B$33:$B$776,T$83)+'СЕТ СН'!$H$9+СВЦЭМ!$D$10+'СЕТ СН'!$H$5-'СЕТ СН'!$H$17</f>
        <v>3607.0694553899998</v>
      </c>
      <c r="U85" s="36">
        <f>SUMIFS(СВЦЭМ!$C$33:$C$776,СВЦЭМ!$A$33:$A$776,$A85,СВЦЭМ!$B$33:$B$776,U$83)+'СЕТ СН'!$H$9+СВЦЭМ!$D$10+'СЕТ СН'!$H$5-'СЕТ СН'!$H$17</f>
        <v>3606.4893591800001</v>
      </c>
      <c r="V85" s="36">
        <f>SUMIFS(СВЦЭМ!$C$33:$C$776,СВЦЭМ!$A$33:$A$776,$A85,СВЦЭМ!$B$33:$B$776,V$83)+'СЕТ СН'!$H$9+СВЦЭМ!$D$10+'СЕТ СН'!$H$5-'СЕТ СН'!$H$17</f>
        <v>3618.5936730799999</v>
      </c>
      <c r="W85" s="36">
        <f>SUMIFS(СВЦЭМ!$C$33:$C$776,СВЦЭМ!$A$33:$A$776,$A85,СВЦЭМ!$B$33:$B$776,W$83)+'СЕТ СН'!$H$9+СВЦЭМ!$D$10+'СЕТ СН'!$H$5-'СЕТ СН'!$H$17</f>
        <v>3640.1173959499997</v>
      </c>
      <c r="X85" s="36">
        <f>SUMIFS(СВЦЭМ!$C$33:$C$776,СВЦЭМ!$A$33:$A$776,$A85,СВЦЭМ!$B$33:$B$776,X$83)+'СЕТ СН'!$H$9+СВЦЭМ!$D$10+'СЕТ СН'!$H$5-'СЕТ СН'!$H$17</f>
        <v>3668.31679712</v>
      </c>
      <c r="Y85" s="36">
        <f>SUMIFS(СВЦЭМ!$C$33:$C$776,СВЦЭМ!$A$33:$A$776,$A85,СВЦЭМ!$B$33:$B$776,Y$83)+'СЕТ СН'!$H$9+СВЦЭМ!$D$10+'СЕТ СН'!$H$5-'СЕТ СН'!$H$17</f>
        <v>3681.1145927199996</v>
      </c>
    </row>
    <row r="86" spans="1:25" ht="15.75" x14ac:dyDescent="0.2">
      <c r="A86" s="35">
        <f t="shared" ref="A86:A114" si="2">A85+1</f>
        <v>44230</v>
      </c>
      <c r="B86" s="36">
        <f>SUMIFS(СВЦЭМ!$C$33:$C$776,СВЦЭМ!$A$33:$A$776,$A86,СВЦЭМ!$B$33:$B$776,B$83)+'СЕТ СН'!$H$9+СВЦЭМ!$D$10+'СЕТ СН'!$H$5-'СЕТ СН'!$H$17</f>
        <v>3591.31886037</v>
      </c>
      <c r="C86" s="36">
        <f>SUMIFS(СВЦЭМ!$C$33:$C$776,СВЦЭМ!$A$33:$A$776,$A86,СВЦЭМ!$B$33:$B$776,C$83)+'СЕТ СН'!$H$9+СВЦЭМ!$D$10+'СЕТ СН'!$H$5-'СЕТ СН'!$H$17</f>
        <v>3629.1889294399998</v>
      </c>
      <c r="D86" s="36">
        <f>SUMIFS(СВЦЭМ!$C$33:$C$776,СВЦЭМ!$A$33:$A$776,$A86,СВЦЭМ!$B$33:$B$776,D$83)+'СЕТ СН'!$H$9+СВЦЭМ!$D$10+'СЕТ СН'!$H$5-'СЕТ СН'!$H$17</f>
        <v>3628.01569118</v>
      </c>
      <c r="E86" s="36">
        <f>SUMIFS(СВЦЭМ!$C$33:$C$776,СВЦЭМ!$A$33:$A$776,$A86,СВЦЭМ!$B$33:$B$776,E$83)+'СЕТ СН'!$H$9+СВЦЭМ!$D$10+'СЕТ СН'!$H$5-'СЕТ СН'!$H$17</f>
        <v>3623.2969838700001</v>
      </c>
      <c r="F86" s="36">
        <f>SUMIFS(СВЦЭМ!$C$33:$C$776,СВЦЭМ!$A$33:$A$776,$A86,СВЦЭМ!$B$33:$B$776,F$83)+'СЕТ СН'!$H$9+СВЦЭМ!$D$10+'СЕТ СН'!$H$5-'СЕТ СН'!$H$17</f>
        <v>3619.1863335600001</v>
      </c>
      <c r="G86" s="36">
        <f>SUMIFS(СВЦЭМ!$C$33:$C$776,СВЦЭМ!$A$33:$A$776,$A86,СВЦЭМ!$B$33:$B$776,G$83)+'СЕТ СН'!$H$9+СВЦЭМ!$D$10+'СЕТ СН'!$H$5-'СЕТ СН'!$H$17</f>
        <v>3614.7642858700001</v>
      </c>
      <c r="H86" s="36">
        <f>SUMIFS(СВЦЭМ!$C$33:$C$776,СВЦЭМ!$A$33:$A$776,$A86,СВЦЭМ!$B$33:$B$776,H$83)+'СЕТ СН'!$H$9+СВЦЭМ!$D$10+'СЕТ СН'!$H$5-'СЕТ СН'!$H$17</f>
        <v>3588.0362356099999</v>
      </c>
      <c r="I86" s="36">
        <f>SUMIFS(СВЦЭМ!$C$33:$C$776,СВЦЭМ!$A$33:$A$776,$A86,СВЦЭМ!$B$33:$B$776,I$83)+'СЕТ СН'!$H$9+СВЦЭМ!$D$10+'СЕТ СН'!$H$5-'СЕТ СН'!$H$17</f>
        <v>3591.4419847700001</v>
      </c>
      <c r="J86" s="36">
        <f>SUMIFS(СВЦЭМ!$C$33:$C$776,СВЦЭМ!$A$33:$A$776,$A86,СВЦЭМ!$B$33:$B$776,J$83)+'СЕТ СН'!$H$9+СВЦЭМ!$D$10+'СЕТ СН'!$H$5-'СЕТ СН'!$H$17</f>
        <v>3591.14399512</v>
      </c>
      <c r="K86" s="36">
        <f>SUMIFS(СВЦЭМ!$C$33:$C$776,СВЦЭМ!$A$33:$A$776,$A86,СВЦЭМ!$B$33:$B$776,K$83)+'СЕТ СН'!$H$9+СВЦЭМ!$D$10+'СЕТ СН'!$H$5-'СЕТ СН'!$H$17</f>
        <v>3575.7416987799998</v>
      </c>
      <c r="L86" s="36">
        <f>SUMIFS(СВЦЭМ!$C$33:$C$776,СВЦЭМ!$A$33:$A$776,$A86,СВЦЭМ!$B$33:$B$776,L$83)+'СЕТ СН'!$H$9+СВЦЭМ!$D$10+'СЕТ СН'!$H$5-'СЕТ СН'!$H$17</f>
        <v>3580.8841229099999</v>
      </c>
      <c r="M86" s="36">
        <f>SUMIFS(СВЦЭМ!$C$33:$C$776,СВЦЭМ!$A$33:$A$776,$A86,СВЦЭМ!$B$33:$B$776,M$83)+'СЕТ СН'!$H$9+СВЦЭМ!$D$10+'СЕТ СН'!$H$5-'СЕТ СН'!$H$17</f>
        <v>3576.6565466799998</v>
      </c>
      <c r="N86" s="36">
        <f>SUMIFS(СВЦЭМ!$C$33:$C$776,СВЦЭМ!$A$33:$A$776,$A86,СВЦЭМ!$B$33:$B$776,N$83)+'СЕТ СН'!$H$9+СВЦЭМ!$D$10+'СЕТ СН'!$H$5-'СЕТ СН'!$H$17</f>
        <v>3592.29412985</v>
      </c>
      <c r="O86" s="36">
        <f>SUMIFS(СВЦЭМ!$C$33:$C$776,СВЦЭМ!$A$33:$A$776,$A86,СВЦЭМ!$B$33:$B$776,O$83)+'СЕТ СН'!$H$9+СВЦЭМ!$D$10+'СЕТ СН'!$H$5-'СЕТ СН'!$H$17</f>
        <v>3594.3771147400003</v>
      </c>
      <c r="P86" s="36">
        <f>SUMIFS(СВЦЭМ!$C$33:$C$776,СВЦЭМ!$A$33:$A$776,$A86,СВЦЭМ!$B$33:$B$776,P$83)+'СЕТ СН'!$H$9+СВЦЭМ!$D$10+'СЕТ СН'!$H$5-'СЕТ СН'!$H$17</f>
        <v>3591.4794894399997</v>
      </c>
      <c r="Q86" s="36">
        <f>SUMIFS(СВЦЭМ!$C$33:$C$776,СВЦЭМ!$A$33:$A$776,$A86,СВЦЭМ!$B$33:$B$776,Q$83)+'СЕТ СН'!$H$9+СВЦЭМ!$D$10+'СЕТ СН'!$H$5-'СЕТ СН'!$H$17</f>
        <v>3593.9267123099999</v>
      </c>
      <c r="R86" s="36">
        <f>SUMIFS(СВЦЭМ!$C$33:$C$776,СВЦЭМ!$A$33:$A$776,$A86,СВЦЭМ!$B$33:$B$776,R$83)+'СЕТ СН'!$H$9+СВЦЭМ!$D$10+'СЕТ СН'!$H$5-'СЕТ СН'!$H$17</f>
        <v>3595.2859220999999</v>
      </c>
      <c r="S86" s="36">
        <f>SUMIFS(СВЦЭМ!$C$33:$C$776,СВЦЭМ!$A$33:$A$776,$A86,СВЦЭМ!$B$33:$B$776,S$83)+'СЕТ СН'!$H$9+СВЦЭМ!$D$10+'СЕТ СН'!$H$5-'СЕТ СН'!$H$17</f>
        <v>3596.9232501500001</v>
      </c>
      <c r="T86" s="36">
        <f>SUMIFS(СВЦЭМ!$C$33:$C$776,СВЦЭМ!$A$33:$A$776,$A86,СВЦЭМ!$B$33:$B$776,T$83)+'СЕТ СН'!$H$9+СВЦЭМ!$D$10+'СЕТ СН'!$H$5-'СЕТ СН'!$H$17</f>
        <v>3595.3720228299999</v>
      </c>
      <c r="U86" s="36">
        <f>SUMIFS(СВЦЭМ!$C$33:$C$776,СВЦЭМ!$A$33:$A$776,$A86,СВЦЭМ!$B$33:$B$776,U$83)+'СЕТ СН'!$H$9+СВЦЭМ!$D$10+'СЕТ СН'!$H$5-'СЕТ СН'!$H$17</f>
        <v>3593.7804479699998</v>
      </c>
      <c r="V86" s="36">
        <f>SUMIFS(СВЦЭМ!$C$33:$C$776,СВЦЭМ!$A$33:$A$776,$A86,СВЦЭМ!$B$33:$B$776,V$83)+'СЕТ СН'!$H$9+СВЦЭМ!$D$10+'СЕТ СН'!$H$5-'СЕТ СН'!$H$17</f>
        <v>3592.6096133299998</v>
      </c>
      <c r="W86" s="36">
        <f>SUMIFS(СВЦЭМ!$C$33:$C$776,СВЦЭМ!$A$33:$A$776,$A86,СВЦЭМ!$B$33:$B$776,W$83)+'СЕТ СН'!$H$9+СВЦЭМ!$D$10+'СЕТ СН'!$H$5-'СЕТ СН'!$H$17</f>
        <v>3598.715201</v>
      </c>
      <c r="X86" s="36">
        <f>SUMIFS(СВЦЭМ!$C$33:$C$776,СВЦЭМ!$A$33:$A$776,$A86,СВЦЭМ!$B$33:$B$776,X$83)+'СЕТ СН'!$H$9+СВЦЭМ!$D$10+'СЕТ СН'!$H$5-'СЕТ СН'!$H$17</f>
        <v>3599.7584050099999</v>
      </c>
      <c r="Y86" s="36">
        <f>SUMIFS(СВЦЭМ!$C$33:$C$776,СВЦЭМ!$A$33:$A$776,$A86,СВЦЭМ!$B$33:$B$776,Y$83)+'СЕТ СН'!$H$9+СВЦЭМ!$D$10+'СЕТ СН'!$H$5-'СЕТ СН'!$H$17</f>
        <v>3622.05195422</v>
      </c>
    </row>
    <row r="87" spans="1:25" ht="15.75" x14ac:dyDescent="0.2">
      <c r="A87" s="35">
        <f t="shared" si="2"/>
        <v>44231</v>
      </c>
      <c r="B87" s="36">
        <f>SUMIFS(СВЦЭМ!$C$33:$C$776,СВЦЭМ!$A$33:$A$776,$A87,СВЦЭМ!$B$33:$B$776,B$83)+'СЕТ СН'!$H$9+СВЦЭМ!$D$10+'СЕТ СН'!$H$5-'СЕТ СН'!$H$17</f>
        <v>3666.9436026499998</v>
      </c>
      <c r="C87" s="36">
        <f>SUMIFS(СВЦЭМ!$C$33:$C$776,СВЦЭМ!$A$33:$A$776,$A87,СВЦЭМ!$B$33:$B$776,C$83)+'СЕТ СН'!$H$9+СВЦЭМ!$D$10+'СЕТ СН'!$H$5-'СЕТ СН'!$H$17</f>
        <v>3697.5074017399998</v>
      </c>
      <c r="D87" s="36">
        <f>SUMIFS(СВЦЭМ!$C$33:$C$776,СВЦЭМ!$A$33:$A$776,$A87,СВЦЭМ!$B$33:$B$776,D$83)+'СЕТ СН'!$H$9+СВЦЭМ!$D$10+'СЕТ СН'!$H$5-'СЕТ СН'!$H$17</f>
        <v>3707.3858017299999</v>
      </c>
      <c r="E87" s="36">
        <f>SUMIFS(СВЦЭМ!$C$33:$C$776,СВЦЭМ!$A$33:$A$776,$A87,СВЦЭМ!$B$33:$B$776,E$83)+'СЕТ СН'!$H$9+СВЦЭМ!$D$10+'СЕТ СН'!$H$5-'СЕТ СН'!$H$17</f>
        <v>3702.2755820499997</v>
      </c>
      <c r="F87" s="36">
        <f>SUMIFS(СВЦЭМ!$C$33:$C$776,СВЦЭМ!$A$33:$A$776,$A87,СВЦЭМ!$B$33:$B$776,F$83)+'СЕТ СН'!$H$9+СВЦЭМ!$D$10+'СЕТ СН'!$H$5-'СЕТ СН'!$H$17</f>
        <v>3687.0324104499996</v>
      </c>
      <c r="G87" s="36">
        <f>SUMIFS(СВЦЭМ!$C$33:$C$776,СВЦЭМ!$A$33:$A$776,$A87,СВЦЭМ!$B$33:$B$776,G$83)+'СЕТ СН'!$H$9+СВЦЭМ!$D$10+'СЕТ СН'!$H$5-'СЕТ СН'!$H$17</f>
        <v>3684.7916317700001</v>
      </c>
      <c r="H87" s="36">
        <f>SUMIFS(СВЦЭМ!$C$33:$C$776,СВЦЭМ!$A$33:$A$776,$A87,СВЦЭМ!$B$33:$B$776,H$83)+'СЕТ СН'!$H$9+СВЦЭМ!$D$10+'СЕТ СН'!$H$5-'СЕТ СН'!$H$17</f>
        <v>3652.8569245299996</v>
      </c>
      <c r="I87" s="36">
        <f>SUMIFS(СВЦЭМ!$C$33:$C$776,СВЦЭМ!$A$33:$A$776,$A87,СВЦЭМ!$B$33:$B$776,I$83)+'СЕТ СН'!$H$9+СВЦЭМ!$D$10+'СЕТ СН'!$H$5-'СЕТ СН'!$H$17</f>
        <v>3632.4685423699998</v>
      </c>
      <c r="J87" s="36">
        <f>SUMIFS(СВЦЭМ!$C$33:$C$776,СВЦЭМ!$A$33:$A$776,$A87,СВЦЭМ!$B$33:$B$776,J$83)+'СЕТ СН'!$H$9+СВЦЭМ!$D$10+'СЕТ СН'!$H$5-'СЕТ СН'!$H$17</f>
        <v>3609.8978208099998</v>
      </c>
      <c r="K87" s="36">
        <f>SUMIFS(СВЦЭМ!$C$33:$C$776,СВЦЭМ!$A$33:$A$776,$A87,СВЦЭМ!$B$33:$B$776,K$83)+'СЕТ СН'!$H$9+СВЦЭМ!$D$10+'СЕТ СН'!$H$5-'СЕТ СН'!$H$17</f>
        <v>3610.0941303199997</v>
      </c>
      <c r="L87" s="36">
        <f>SUMIFS(СВЦЭМ!$C$33:$C$776,СВЦЭМ!$A$33:$A$776,$A87,СВЦЭМ!$B$33:$B$776,L$83)+'СЕТ СН'!$H$9+СВЦЭМ!$D$10+'СЕТ СН'!$H$5-'СЕТ СН'!$H$17</f>
        <v>3601.8945328</v>
      </c>
      <c r="M87" s="36">
        <f>SUMIFS(СВЦЭМ!$C$33:$C$776,СВЦЭМ!$A$33:$A$776,$A87,СВЦЭМ!$B$33:$B$776,M$83)+'СЕТ СН'!$H$9+СВЦЭМ!$D$10+'СЕТ СН'!$H$5-'СЕТ СН'!$H$17</f>
        <v>3614.22224001</v>
      </c>
      <c r="N87" s="36">
        <f>SUMIFS(СВЦЭМ!$C$33:$C$776,СВЦЭМ!$A$33:$A$776,$A87,СВЦЭМ!$B$33:$B$776,N$83)+'СЕТ СН'!$H$9+СВЦЭМ!$D$10+'СЕТ СН'!$H$5-'СЕТ СН'!$H$17</f>
        <v>3630.9317162799998</v>
      </c>
      <c r="O87" s="36">
        <f>SUMIFS(СВЦЭМ!$C$33:$C$776,СВЦЭМ!$A$33:$A$776,$A87,СВЦЭМ!$B$33:$B$776,O$83)+'СЕТ СН'!$H$9+СВЦЭМ!$D$10+'СЕТ СН'!$H$5-'СЕТ СН'!$H$17</f>
        <v>3642.8034853999998</v>
      </c>
      <c r="P87" s="36">
        <f>SUMIFS(СВЦЭМ!$C$33:$C$776,СВЦЭМ!$A$33:$A$776,$A87,СВЦЭМ!$B$33:$B$776,P$83)+'СЕТ СН'!$H$9+СВЦЭМ!$D$10+'СЕТ СН'!$H$5-'СЕТ СН'!$H$17</f>
        <v>3652.6367473399996</v>
      </c>
      <c r="Q87" s="36">
        <f>SUMIFS(СВЦЭМ!$C$33:$C$776,СВЦЭМ!$A$33:$A$776,$A87,СВЦЭМ!$B$33:$B$776,Q$83)+'СЕТ СН'!$H$9+СВЦЭМ!$D$10+'СЕТ СН'!$H$5-'СЕТ СН'!$H$17</f>
        <v>3653.3228124399998</v>
      </c>
      <c r="R87" s="36">
        <f>SUMIFS(СВЦЭМ!$C$33:$C$776,СВЦЭМ!$A$33:$A$776,$A87,СВЦЭМ!$B$33:$B$776,R$83)+'СЕТ СН'!$H$9+СВЦЭМ!$D$10+'СЕТ СН'!$H$5-'СЕТ СН'!$H$17</f>
        <v>3650.6394330499998</v>
      </c>
      <c r="S87" s="36">
        <f>SUMIFS(СВЦЭМ!$C$33:$C$776,СВЦЭМ!$A$33:$A$776,$A87,СВЦЭМ!$B$33:$B$776,S$83)+'СЕТ СН'!$H$9+СВЦЭМ!$D$10+'СЕТ СН'!$H$5-'СЕТ СН'!$H$17</f>
        <v>3650.7572717699995</v>
      </c>
      <c r="T87" s="36">
        <f>SUMIFS(СВЦЭМ!$C$33:$C$776,СВЦЭМ!$A$33:$A$776,$A87,СВЦЭМ!$B$33:$B$776,T$83)+'СЕТ СН'!$H$9+СВЦЭМ!$D$10+'СЕТ СН'!$H$5-'СЕТ СН'!$H$17</f>
        <v>3621.8020640199998</v>
      </c>
      <c r="U87" s="36">
        <f>SUMIFS(СВЦЭМ!$C$33:$C$776,СВЦЭМ!$A$33:$A$776,$A87,СВЦЭМ!$B$33:$B$776,U$83)+'СЕТ СН'!$H$9+СВЦЭМ!$D$10+'СЕТ СН'!$H$5-'СЕТ СН'!$H$17</f>
        <v>3607.5472909</v>
      </c>
      <c r="V87" s="36">
        <f>SUMIFS(СВЦЭМ!$C$33:$C$776,СВЦЭМ!$A$33:$A$776,$A87,СВЦЭМ!$B$33:$B$776,V$83)+'СЕТ СН'!$H$9+СВЦЭМ!$D$10+'СЕТ СН'!$H$5-'СЕТ СН'!$H$17</f>
        <v>3631.44137456</v>
      </c>
      <c r="W87" s="36">
        <f>SUMIFS(СВЦЭМ!$C$33:$C$776,СВЦЭМ!$A$33:$A$776,$A87,СВЦЭМ!$B$33:$B$776,W$83)+'СЕТ СН'!$H$9+СВЦЭМ!$D$10+'СЕТ СН'!$H$5-'СЕТ СН'!$H$17</f>
        <v>3662.7404692499999</v>
      </c>
      <c r="X87" s="36">
        <f>SUMIFS(СВЦЭМ!$C$33:$C$776,СВЦЭМ!$A$33:$A$776,$A87,СВЦЭМ!$B$33:$B$776,X$83)+'СЕТ СН'!$H$9+СВЦЭМ!$D$10+'СЕТ СН'!$H$5-'СЕТ СН'!$H$17</f>
        <v>3675.8739453999997</v>
      </c>
      <c r="Y87" s="36">
        <f>SUMIFS(СВЦЭМ!$C$33:$C$776,СВЦЭМ!$A$33:$A$776,$A87,СВЦЭМ!$B$33:$B$776,Y$83)+'СЕТ СН'!$H$9+СВЦЭМ!$D$10+'СЕТ СН'!$H$5-'СЕТ СН'!$H$17</f>
        <v>3695.9040808999998</v>
      </c>
    </row>
    <row r="88" spans="1:25" ht="15.75" x14ac:dyDescent="0.2">
      <c r="A88" s="35">
        <f t="shared" si="2"/>
        <v>44232</v>
      </c>
      <c r="B88" s="36">
        <f>SUMIFS(СВЦЭМ!$C$33:$C$776,СВЦЭМ!$A$33:$A$776,$A88,СВЦЭМ!$B$33:$B$776,B$83)+'СЕТ СН'!$H$9+СВЦЭМ!$D$10+'СЕТ СН'!$H$5-'СЕТ СН'!$H$17</f>
        <v>3717.00774022</v>
      </c>
      <c r="C88" s="36">
        <f>SUMIFS(СВЦЭМ!$C$33:$C$776,СВЦЭМ!$A$33:$A$776,$A88,СВЦЭМ!$B$33:$B$776,C$83)+'СЕТ СН'!$H$9+СВЦЭМ!$D$10+'СЕТ СН'!$H$5-'СЕТ СН'!$H$17</f>
        <v>3735.3320862800001</v>
      </c>
      <c r="D88" s="36">
        <f>SUMIFS(СВЦЭМ!$C$33:$C$776,СВЦЭМ!$A$33:$A$776,$A88,СВЦЭМ!$B$33:$B$776,D$83)+'СЕТ СН'!$H$9+СВЦЭМ!$D$10+'СЕТ СН'!$H$5-'СЕТ СН'!$H$17</f>
        <v>3753.9034486800001</v>
      </c>
      <c r="E88" s="36">
        <f>SUMIFS(СВЦЭМ!$C$33:$C$776,СВЦЭМ!$A$33:$A$776,$A88,СВЦЭМ!$B$33:$B$776,E$83)+'СЕТ СН'!$H$9+СВЦЭМ!$D$10+'СЕТ СН'!$H$5-'СЕТ СН'!$H$17</f>
        <v>3731.9323731799996</v>
      </c>
      <c r="F88" s="36">
        <f>SUMIFS(СВЦЭМ!$C$33:$C$776,СВЦЭМ!$A$33:$A$776,$A88,СВЦЭМ!$B$33:$B$776,F$83)+'СЕТ СН'!$H$9+СВЦЭМ!$D$10+'СЕТ СН'!$H$5-'СЕТ СН'!$H$17</f>
        <v>3722.4944273800002</v>
      </c>
      <c r="G88" s="36">
        <f>SUMIFS(СВЦЭМ!$C$33:$C$776,СВЦЭМ!$A$33:$A$776,$A88,СВЦЭМ!$B$33:$B$776,G$83)+'СЕТ СН'!$H$9+СВЦЭМ!$D$10+'СЕТ СН'!$H$5-'СЕТ СН'!$H$17</f>
        <v>3730.14203619</v>
      </c>
      <c r="H88" s="36">
        <f>SUMIFS(СВЦЭМ!$C$33:$C$776,СВЦЭМ!$A$33:$A$776,$A88,СВЦЭМ!$B$33:$B$776,H$83)+'СЕТ СН'!$H$9+СВЦЭМ!$D$10+'СЕТ СН'!$H$5-'СЕТ СН'!$H$17</f>
        <v>3706.9993973299997</v>
      </c>
      <c r="I88" s="36">
        <f>SUMIFS(СВЦЭМ!$C$33:$C$776,СВЦЭМ!$A$33:$A$776,$A88,СВЦЭМ!$B$33:$B$776,I$83)+'СЕТ СН'!$H$9+СВЦЭМ!$D$10+'СЕТ СН'!$H$5-'СЕТ СН'!$H$17</f>
        <v>3685.2282019899999</v>
      </c>
      <c r="J88" s="36">
        <f>SUMIFS(СВЦЭМ!$C$33:$C$776,СВЦЭМ!$A$33:$A$776,$A88,СВЦЭМ!$B$33:$B$776,J$83)+'СЕТ СН'!$H$9+СВЦЭМ!$D$10+'СЕТ СН'!$H$5-'СЕТ СН'!$H$17</f>
        <v>3641.3769830499996</v>
      </c>
      <c r="K88" s="36">
        <f>SUMIFS(СВЦЭМ!$C$33:$C$776,СВЦЭМ!$A$33:$A$776,$A88,СВЦЭМ!$B$33:$B$776,K$83)+'СЕТ СН'!$H$9+СВЦЭМ!$D$10+'СЕТ СН'!$H$5-'СЕТ СН'!$H$17</f>
        <v>3607.8909808999997</v>
      </c>
      <c r="L88" s="36">
        <f>SUMIFS(СВЦЭМ!$C$33:$C$776,СВЦЭМ!$A$33:$A$776,$A88,СВЦЭМ!$B$33:$B$776,L$83)+'СЕТ СН'!$H$9+СВЦЭМ!$D$10+'СЕТ СН'!$H$5-'СЕТ СН'!$H$17</f>
        <v>3599.7569181199997</v>
      </c>
      <c r="M88" s="36">
        <f>SUMIFS(СВЦЭМ!$C$33:$C$776,СВЦЭМ!$A$33:$A$776,$A88,СВЦЭМ!$B$33:$B$776,M$83)+'СЕТ СН'!$H$9+СВЦЭМ!$D$10+'СЕТ СН'!$H$5-'СЕТ СН'!$H$17</f>
        <v>3595.7676020099998</v>
      </c>
      <c r="N88" s="36">
        <f>SUMIFS(СВЦЭМ!$C$33:$C$776,СВЦЭМ!$A$33:$A$776,$A88,СВЦЭМ!$B$33:$B$776,N$83)+'СЕТ СН'!$H$9+СВЦЭМ!$D$10+'СЕТ СН'!$H$5-'СЕТ СН'!$H$17</f>
        <v>3613.4633208</v>
      </c>
      <c r="O88" s="36">
        <f>SUMIFS(СВЦЭМ!$C$33:$C$776,СВЦЭМ!$A$33:$A$776,$A88,СВЦЭМ!$B$33:$B$776,O$83)+'СЕТ СН'!$H$9+СВЦЭМ!$D$10+'СЕТ СН'!$H$5-'СЕТ СН'!$H$17</f>
        <v>3615.9208670499997</v>
      </c>
      <c r="P88" s="36">
        <f>SUMIFS(СВЦЭМ!$C$33:$C$776,СВЦЭМ!$A$33:$A$776,$A88,СВЦЭМ!$B$33:$B$776,P$83)+'СЕТ СН'!$H$9+СВЦЭМ!$D$10+'СЕТ СН'!$H$5-'СЕТ СН'!$H$17</f>
        <v>3624.0978303900001</v>
      </c>
      <c r="Q88" s="36">
        <f>SUMIFS(СВЦЭМ!$C$33:$C$776,СВЦЭМ!$A$33:$A$776,$A88,СВЦЭМ!$B$33:$B$776,Q$83)+'СЕТ СН'!$H$9+СВЦЭМ!$D$10+'СЕТ СН'!$H$5-'СЕТ СН'!$H$17</f>
        <v>3631.78051207</v>
      </c>
      <c r="R88" s="36">
        <f>SUMIFS(СВЦЭМ!$C$33:$C$776,СВЦЭМ!$A$33:$A$776,$A88,СВЦЭМ!$B$33:$B$776,R$83)+'СЕТ СН'!$H$9+СВЦЭМ!$D$10+'СЕТ СН'!$H$5-'СЕТ СН'!$H$17</f>
        <v>3641.5560803799999</v>
      </c>
      <c r="S88" s="36">
        <f>SUMIFS(СВЦЭМ!$C$33:$C$776,СВЦЭМ!$A$33:$A$776,$A88,СВЦЭМ!$B$33:$B$776,S$83)+'СЕТ СН'!$H$9+СВЦЭМ!$D$10+'СЕТ СН'!$H$5-'СЕТ СН'!$H$17</f>
        <v>3653.6793773099998</v>
      </c>
      <c r="T88" s="36">
        <f>SUMIFS(СВЦЭМ!$C$33:$C$776,СВЦЭМ!$A$33:$A$776,$A88,СВЦЭМ!$B$33:$B$776,T$83)+'СЕТ СН'!$H$9+СВЦЭМ!$D$10+'СЕТ СН'!$H$5-'СЕТ СН'!$H$17</f>
        <v>3636.9264279199997</v>
      </c>
      <c r="U88" s="36">
        <f>SUMIFS(СВЦЭМ!$C$33:$C$776,СВЦЭМ!$A$33:$A$776,$A88,СВЦЭМ!$B$33:$B$776,U$83)+'СЕТ СН'!$H$9+СВЦЭМ!$D$10+'СЕТ СН'!$H$5-'СЕТ СН'!$H$17</f>
        <v>3585.7751257899999</v>
      </c>
      <c r="V88" s="36">
        <f>SUMIFS(СВЦЭМ!$C$33:$C$776,СВЦЭМ!$A$33:$A$776,$A88,СВЦЭМ!$B$33:$B$776,V$83)+'СЕТ СН'!$H$9+СВЦЭМ!$D$10+'СЕТ СН'!$H$5-'СЕТ СН'!$H$17</f>
        <v>3617.0530589199998</v>
      </c>
      <c r="W88" s="36">
        <f>SUMIFS(СВЦЭМ!$C$33:$C$776,СВЦЭМ!$A$33:$A$776,$A88,СВЦЭМ!$B$33:$B$776,W$83)+'СЕТ СН'!$H$9+СВЦЭМ!$D$10+'СЕТ СН'!$H$5-'СЕТ СН'!$H$17</f>
        <v>3632.8240058000001</v>
      </c>
      <c r="X88" s="36">
        <f>SUMIFS(СВЦЭМ!$C$33:$C$776,СВЦЭМ!$A$33:$A$776,$A88,СВЦЭМ!$B$33:$B$776,X$83)+'СЕТ СН'!$H$9+СВЦЭМ!$D$10+'СЕТ СН'!$H$5-'СЕТ СН'!$H$17</f>
        <v>3655.3383118599995</v>
      </c>
      <c r="Y88" s="36">
        <f>SUMIFS(СВЦЭМ!$C$33:$C$776,СВЦЭМ!$A$33:$A$776,$A88,СВЦЭМ!$B$33:$B$776,Y$83)+'СЕТ СН'!$H$9+СВЦЭМ!$D$10+'СЕТ СН'!$H$5-'СЕТ СН'!$H$17</f>
        <v>3654.2747894799995</v>
      </c>
    </row>
    <row r="89" spans="1:25" ht="15.75" x14ac:dyDescent="0.2">
      <c r="A89" s="35">
        <f t="shared" si="2"/>
        <v>44233</v>
      </c>
      <c r="B89" s="36">
        <f>SUMIFS(СВЦЭМ!$C$33:$C$776,СВЦЭМ!$A$33:$A$776,$A89,СВЦЭМ!$B$33:$B$776,B$83)+'СЕТ СН'!$H$9+СВЦЭМ!$D$10+'СЕТ СН'!$H$5-'СЕТ СН'!$H$17</f>
        <v>3676.9834477699997</v>
      </c>
      <c r="C89" s="36">
        <f>SUMIFS(СВЦЭМ!$C$33:$C$776,СВЦЭМ!$A$33:$A$776,$A89,СВЦЭМ!$B$33:$B$776,C$83)+'СЕТ СН'!$H$9+СВЦЭМ!$D$10+'СЕТ СН'!$H$5-'СЕТ СН'!$H$17</f>
        <v>3700.7190807699999</v>
      </c>
      <c r="D89" s="36">
        <f>SUMIFS(СВЦЭМ!$C$33:$C$776,СВЦЭМ!$A$33:$A$776,$A89,СВЦЭМ!$B$33:$B$776,D$83)+'СЕТ СН'!$H$9+СВЦЭМ!$D$10+'СЕТ СН'!$H$5-'СЕТ СН'!$H$17</f>
        <v>3713.7508422999999</v>
      </c>
      <c r="E89" s="36">
        <f>SUMIFS(СВЦЭМ!$C$33:$C$776,СВЦЭМ!$A$33:$A$776,$A89,СВЦЭМ!$B$33:$B$776,E$83)+'СЕТ СН'!$H$9+СВЦЭМ!$D$10+'СЕТ СН'!$H$5-'СЕТ СН'!$H$17</f>
        <v>3698.9845369599998</v>
      </c>
      <c r="F89" s="36">
        <f>SUMIFS(СВЦЭМ!$C$33:$C$776,СВЦЭМ!$A$33:$A$776,$A89,СВЦЭМ!$B$33:$B$776,F$83)+'СЕТ СН'!$H$9+СВЦЭМ!$D$10+'СЕТ СН'!$H$5-'СЕТ СН'!$H$17</f>
        <v>3712.5742894799996</v>
      </c>
      <c r="G89" s="36">
        <f>SUMIFS(СВЦЭМ!$C$33:$C$776,СВЦЭМ!$A$33:$A$776,$A89,СВЦЭМ!$B$33:$B$776,G$83)+'СЕТ СН'!$H$9+СВЦЭМ!$D$10+'СЕТ СН'!$H$5-'СЕТ СН'!$H$17</f>
        <v>3719.8595867999998</v>
      </c>
      <c r="H89" s="36">
        <f>SUMIFS(СВЦЭМ!$C$33:$C$776,СВЦЭМ!$A$33:$A$776,$A89,СВЦЭМ!$B$33:$B$776,H$83)+'СЕТ СН'!$H$9+СВЦЭМ!$D$10+'СЕТ СН'!$H$5-'СЕТ СН'!$H$17</f>
        <v>3718.96865308</v>
      </c>
      <c r="I89" s="36">
        <f>SUMIFS(СВЦЭМ!$C$33:$C$776,СВЦЭМ!$A$33:$A$776,$A89,СВЦЭМ!$B$33:$B$776,I$83)+'СЕТ СН'!$H$9+СВЦЭМ!$D$10+'СЕТ СН'!$H$5-'СЕТ СН'!$H$17</f>
        <v>3684.88647451</v>
      </c>
      <c r="J89" s="36">
        <f>SUMIFS(СВЦЭМ!$C$33:$C$776,СВЦЭМ!$A$33:$A$776,$A89,СВЦЭМ!$B$33:$B$776,J$83)+'СЕТ СН'!$H$9+СВЦЭМ!$D$10+'СЕТ СН'!$H$5-'СЕТ СН'!$H$17</f>
        <v>3639.2068078499997</v>
      </c>
      <c r="K89" s="36">
        <f>SUMIFS(СВЦЭМ!$C$33:$C$776,СВЦЭМ!$A$33:$A$776,$A89,СВЦЭМ!$B$33:$B$776,K$83)+'СЕТ СН'!$H$9+СВЦЭМ!$D$10+'СЕТ СН'!$H$5-'СЕТ СН'!$H$17</f>
        <v>3586.3056145299997</v>
      </c>
      <c r="L89" s="36">
        <f>SUMIFS(СВЦЭМ!$C$33:$C$776,СВЦЭМ!$A$33:$A$776,$A89,СВЦЭМ!$B$33:$B$776,L$83)+'СЕТ СН'!$H$9+СВЦЭМ!$D$10+'СЕТ СН'!$H$5-'СЕТ СН'!$H$17</f>
        <v>3576.3910431999998</v>
      </c>
      <c r="M89" s="36">
        <f>SUMIFS(СВЦЭМ!$C$33:$C$776,СВЦЭМ!$A$33:$A$776,$A89,СВЦЭМ!$B$33:$B$776,M$83)+'СЕТ СН'!$H$9+СВЦЭМ!$D$10+'СЕТ СН'!$H$5-'СЕТ СН'!$H$17</f>
        <v>3577.7140765300001</v>
      </c>
      <c r="N89" s="36">
        <f>SUMIFS(СВЦЭМ!$C$33:$C$776,СВЦЭМ!$A$33:$A$776,$A89,СВЦЭМ!$B$33:$B$776,N$83)+'СЕТ СН'!$H$9+СВЦЭМ!$D$10+'СЕТ СН'!$H$5-'СЕТ СН'!$H$17</f>
        <v>3591.79876633</v>
      </c>
      <c r="O89" s="36">
        <f>SUMIFS(СВЦЭМ!$C$33:$C$776,СВЦЭМ!$A$33:$A$776,$A89,СВЦЭМ!$B$33:$B$776,O$83)+'СЕТ СН'!$H$9+СВЦЭМ!$D$10+'СЕТ СН'!$H$5-'СЕТ СН'!$H$17</f>
        <v>3599.7761298199998</v>
      </c>
      <c r="P89" s="36">
        <f>SUMIFS(СВЦЭМ!$C$33:$C$776,СВЦЭМ!$A$33:$A$776,$A89,СВЦЭМ!$B$33:$B$776,P$83)+'СЕТ СН'!$H$9+СВЦЭМ!$D$10+'СЕТ СН'!$H$5-'СЕТ СН'!$H$17</f>
        <v>3605.8375231999999</v>
      </c>
      <c r="Q89" s="36">
        <f>SUMIFS(СВЦЭМ!$C$33:$C$776,СВЦЭМ!$A$33:$A$776,$A89,СВЦЭМ!$B$33:$B$776,Q$83)+'СЕТ СН'!$H$9+СВЦЭМ!$D$10+'СЕТ СН'!$H$5-'СЕТ СН'!$H$17</f>
        <v>3618.6467408499998</v>
      </c>
      <c r="R89" s="36">
        <f>SUMIFS(СВЦЭМ!$C$33:$C$776,СВЦЭМ!$A$33:$A$776,$A89,СВЦЭМ!$B$33:$B$776,R$83)+'СЕТ СН'!$H$9+СВЦЭМ!$D$10+'СЕТ СН'!$H$5-'СЕТ СН'!$H$17</f>
        <v>3618.4954241099999</v>
      </c>
      <c r="S89" s="36">
        <f>SUMIFS(СВЦЭМ!$C$33:$C$776,СВЦЭМ!$A$33:$A$776,$A89,СВЦЭМ!$B$33:$B$776,S$83)+'СЕТ СН'!$H$9+СВЦЭМ!$D$10+'СЕТ СН'!$H$5-'СЕТ СН'!$H$17</f>
        <v>3607.75821395</v>
      </c>
      <c r="T89" s="36">
        <f>SUMIFS(СВЦЭМ!$C$33:$C$776,СВЦЭМ!$A$33:$A$776,$A89,СВЦЭМ!$B$33:$B$776,T$83)+'СЕТ СН'!$H$9+СВЦЭМ!$D$10+'СЕТ СН'!$H$5-'СЕТ СН'!$H$17</f>
        <v>3612.9622953499997</v>
      </c>
      <c r="U89" s="36">
        <f>SUMIFS(СВЦЭМ!$C$33:$C$776,СВЦЭМ!$A$33:$A$776,$A89,СВЦЭМ!$B$33:$B$776,U$83)+'СЕТ СН'!$H$9+СВЦЭМ!$D$10+'СЕТ СН'!$H$5-'СЕТ СН'!$H$17</f>
        <v>3623.1149572699996</v>
      </c>
      <c r="V89" s="36">
        <f>SUMIFS(СВЦЭМ!$C$33:$C$776,СВЦЭМ!$A$33:$A$776,$A89,СВЦЭМ!$B$33:$B$776,V$83)+'СЕТ СН'!$H$9+СВЦЭМ!$D$10+'СЕТ СН'!$H$5-'СЕТ СН'!$H$17</f>
        <v>3688.6086798799997</v>
      </c>
      <c r="W89" s="36">
        <f>SUMIFS(СВЦЭМ!$C$33:$C$776,СВЦЭМ!$A$33:$A$776,$A89,СВЦЭМ!$B$33:$B$776,W$83)+'СЕТ СН'!$H$9+СВЦЭМ!$D$10+'СЕТ СН'!$H$5-'СЕТ СН'!$H$17</f>
        <v>3697.5122094199996</v>
      </c>
      <c r="X89" s="36">
        <f>SUMIFS(СВЦЭМ!$C$33:$C$776,СВЦЭМ!$A$33:$A$776,$A89,СВЦЭМ!$B$33:$B$776,X$83)+'СЕТ СН'!$H$9+СВЦЭМ!$D$10+'СЕТ СН'!$H$5-'СЕТ СН'!$H$17</f>
        <v>3682.8245087899995</v>
      </c>
      <c r="Y89" s="36">
        <f>SUMIFS(СВЦЭМ!$C$33:$C$776,СВЦЭМ!$A$33:$A$776,$A89,СВЦЭМ!$B$33:$B$776,Y$83)+'СЕТ СН'!$H$9+СВЦЭМ!$D$10+'СЕТ СН'!$H$5-'СЕТ СН'!$H$17</f>
        <v>3659.2096935499999</v>
      </c>
    </row>
    <row r="90" spans="1:25" ht="15.75" x14ac:dyDescent="0.2">
      <c r="A90" s="35">
        <f t="shared" si="2"/>
        <v>44234</v>
      </c>
      <c r="B90" s="36">
        <f>SUMIFS(СВЦЭМ!$C$33:$C$776,СВЦЭМ!$A$33:$A$776,$A90,СВЦЭМ!$B$33:$B$776,B$83)+'СЕТ СН'!$H$9+СВЦЭМ!$D$10+'СЕТ СН'!$H$5-'СЕТ СН'!$H$17</f>
        <v>3652.6616476299996</v>
      </c>
      <c r="C90" s="36">
        <f>SUMIFS(СВЦЭМ!$C$33:$C$776,СВЦЭМ!$A$33:$A$776,$A90,СВЦЭМ!$B$33:$B$776,C$83)+'СЕТ СН'!$H$9+СВЦЭМ!$D$10+'СЕТ СН'!$H$5-'СЕТ СН'!$H$17</f>
        <v>3672.0675847299999</v>
      </c>
      <c r="D90" s="36">
        <f>SUMIFS(СВЦЭМ!$C$33:$C$776,СВЦЭМ!$A$33:$A$776,$A90,СВЦЭМ!$B$33:$B$776,D$83)+'СЕТ СН'!$H$9+СВЦЭМ!$D$10+'СЕТ СН'!$H$5-'СЕТ СН'!$H$17</f>
        <v>3674.3150758299998</v>
      </c>
      <c r="E90" s="36">
        <f>SUMIFS(СВЦЭМ!$C$33:$C$776,СВЦЭМ!$A$33:$A$776,$A90,СВЦЭМ!$B$33:$B$776,E$83)+'СЕТ СН'!$H$9+СВЦЭМ!$D$10+'СЕТ СН'!$H$5-'СЕТ СН'!$H$17</f>
        <v>3674.8729051099999</v>
      </c>
      <c r="F90" s="36">
        <f>SUMIFS(СВЦЭМ!$C$33:$C$776,СВЦЭМ!$A$33:$A$776,$A90,СВЦЭМ!$B$33:$B$776,F$83)+'СЕТ СН'!$H$9+СВЦЭМ!$D$10+'СЕТ СН'!$H$5-'СЕТ СН'!$H$17</f>
        <v>3685.0476388899997</v>
      </c>
      <c r="G90" s="36">
        <f>SUMIFS(СВЦЭМ!$C$33:$C$776,СВЦЭМ!$A$33:$A$776,$A90,СВЦЭМ!$B$33:$B$776,G$83)+'СЕТ СН'!$H$9+СВЦЭМ!$D$10+'СЕТ СН'!$H$5-'СЕТ СН'!$H$17</f>
        <v>3679.67973833</v>
      </c>
      <c r="H90" s="36">
        <f>SUMIFS(СВЦЭМ!$C$33:$C$776,СВЦЭМ!$A$33:$A$776,$A90,СВЦЭМ!$B$33:$B$776,H$83)+'СЕТ СН'!$H$9+СВЦЭМ!$D$10+'СЕТ СН'!$H$5-'СЕТ СН'!$H$17</f>
        <v>3677.1969718199998</v>
      </c>
      <c r="I90" s="36">
        <f>SUMIFS(СВЦЭМ!$C$33:$C$776,СВЦЭМ!$A$33:$A$776,$A90,СВЦЭМ!$B$33:$B$776,I$83)+'СЕТ СН'!$H$9+СВЦЭМ!$D$10+'СЕТ СН'!$H$5-'СЕТ СН'!$H$17</f>
        <v>3661.7230588799998</v>
      </c>
      <c r="J90" s="36">
        <f>SUMIFS(СВЦЭМ!$C$33:$C$776,СВЦЭМ!$A$33:$A$776,$A90,СВЦЭМ!$B$33:$B$776,J$83)+'СЕТ СН'!$H$9+СВЦЭМ!$D$10+'СЕТ СН'!$H$5-'СЕТ СН'!$H$17</f>
        <v>3643.5204457499999</v>
      </c>
      <c r="K90" s="36">
        <f>SUMIFS(СВЦЭМ!$C$33:$C$776,СВЦЭМ!$A$33:$A$776,$A90,СВЦЭМ!$B$33:$B$776,K$83)+'СЕТ СН'!$H$9+СВЦЭМ!$D$10+'СЕТ СН'!$H$5-'СЕТ СН'!$H$17</f>
        <v>3619.85997241</v>
      </c>
      <c r="L90" s="36">
        <f>SUMIFS(СВЦЭМ!$C$33:$C$776,СВЦЭМ!$A$33:$A$776,$A90,СВЦЭМ!$B$33:$B$776,L$83)+'СЕТ СН'!$H$9+СВЦЭМ!$D$10+'СЕТ СН'!$H$5-'СЕТ СН'!$H$17</f>
        <v>3603.0976022699997</v>
      </c>
      <c r="M90" s="36">
        <f>SUMIFS(СВЦЭМ!$C$33:$C$776,СВЦЭМ!$A$33:$A$776,$A90,СВЦЭМ!$B$33:$B$776,M$83)+'СЕТ СН'!$H$9+СВЦЭМ!$D$10+'СЕТ СН'!$H$5-'СЕТ СН'!$H$17</f>
        <v>3593.7336891699997</v>
      </c>
      <c r="N90" s="36">
        <f>SUMIFS(СВЦЭМ!$C$33:$C$776,СВЦЭМ!$A$33:$A$776,$A90,СВЦЭМ!$B$33:$B$776,N$83)+'СЕТ СН'!$H$9+СВЦЭМ!$D$10+'СЕТ СН'!$H$5-'СЕТ СН'!$H$17</f>
        <v>3605.747801</v>
      </c>
      <c r="O90" s="36">
        <f>SUMIFS(СВЦЭМ!$C$33:$C$776,СВЦЭМ!$A$33:$A$776,$A90,СВЦЭМ!$B$33:$B$776,O$83)+'СЕТ СН'!$H$9+СВЦЭМ!$D$10+'СЕТ СН'!$H$5-'СЕТ СН'!$H$17</f>
        <v>3624.4927635399999</v>
      </c>
      <c r="P90" s="36">
        <f>SUMIFS(СВЦЭМ!$C$33:$C$776,СВЦЭМ!$A$33:$A$776,$A90,СВЦЭМ!$B$33:$B$776,P$83)+'СЕТ СН'!$H$9+СВЦЭМ!$D$10+'СЕТ СН'!$H$5-'СЕТ СН'!$H$17</f>
        <v>3639.2805081699998</v>
      </c>
      <c r="Q90" s="36">
        <f>SUMIFS(СВЦЭМ!$C$33:$C$776,СВЦЭМ!$A$33:$A$776,$A90,СВЦЭМ!$B$33:$B$776,Q$83)+'СЕТ СН'!$H$9+СВЦЭМ!$D$10+'СЕТ СН'!$H$5-'СЕТ СН'!$H$17</f>
        <v>3644.3481641799999</v>
      </c>
      <c r="R90" s="36">
        <f>SUMIFS(СВЦЭМ!$C$33:$C$776,СВЦЭМ!$A$33:$A$776,$A90,СВЦЭМ!$B$33:$B$776,R$83)+'СЕТ СН'!$H$9+СВЦЭМ!$D$10+'СЕТ СН'!$H$5-'СЕТ СН'!$H$17</f>
        <v>3647.2493842599997</v>
      </c>
      <c r="S90" s="36">
        <f>SUMIFS(СВЦЭМ!$C$33:$C$776,СВЦЭМ!$A$33:$A$776,$A90,СВЦЭМ!$B$33:$B$776,S$83)+'СЕТ СН'!$H$9+СВЦЭМ!$D$10+'СЕТ СН'!$H$5-'СЕТ СН'!$H$17</f>
        <v>3652.7325978600002</v>
      </c>
      <c r="T90" s="36">
        <f>SUMIFS(СВЦЭМ!$C$33:$C$776,СВЦЭМ!$A$33:$A$776,$A90,СВЦЭМ!$B$33:$B$776,T$83)+'СЕТ СН'!$H$9+СВЦЭМ!$D$10+'СЕТ СН'!$H$5-'СЕТ СН'!$H$17</f>
        <v>3627.4012152599998</v>
      </c>
      <c r="U90" s="36">
        <f>SUMIFS(СВЦЭМ!$C$33:$C$776,СВЦЭМ!$A$33:$A$776,$A90,СВЦЭМ!$B$33:$B$776,U$83)+'СЕТ СН'!$H$9+СВЦЭМ!$D$10+'СЕТ СН'!$H$5-'СЕТ СН'!$H$17</f>
        <v>3608.2127921699998</v>
      </c>
      <c r="V90" s="36">
        <f>SUMIFS(СВЦЭМ!$C$33:$C$776,СВЦЭМ!$A$33:$A$776,$A90,СВЦЭМ!$B$33:$B$776,V$83)+'СЕТ СН'!$H$9+СВЦЭМ!$D$10+'СЕТ СН'!$H$5-'СЕТ СН'!$H$17</f>
        <v>3646.0645138099999</v>
      </c>
      <c r="W90" s="36">
        <f>SUMIFS(СВЦЭМ!$C$33:$C$776,СВЦЭМ!$A$33:$A$776,$A90,СВЦЭМ!$B$33:$B$776,W$83)+'СЕТ СН'!$H$9+СВЦЭМ!$D$10+'СЕТ СН'!$H$5-'СЕТ СН'!$H$17</f>
        <v>3662.4785727199996</v>
      </c>
      <c r="X90" s="36">
        <f>SUMIFS(СВЦЭМ!$C$33:$C$776,СВЦЭМ!$A$33:$A$776,$A90,СВЦЭМ!$B$33:$B$776,X$83)+'СЕТ СН'!$H$9+СВЦЭМ!$D$10+'СЕТ СН'!$H$5-'СЕТ СН'!$H$17</f>
        <v>3686.2102539099997</v>
      </c>
      <c r="Y90" s="36">
        <f>SUMIFS(СВЦЭМ!$C$33:$C$776,СВЦЭМ!$A$33:$A$776,$A90,СВЦЭМ!$B$33:$B$776,Y$83)+'СЕТ СН'!$H$9+СВЦЭМ!$D$10+'СЕТ СН'!$H$5-'СЕТ СН'!$H$17</f>
        <v>3695.11980227</v>
      </c>
    </row>
    <row r="91" spans="1:25" ht="15.75" x14ac:dyDescent="0.2">
      <c r="A91" s="35">
        <f t="shared" si="2"/>
        <v>44235</v>
      </c>
      <c r="B91" s="36">
        <f>SUMIFS(СВЦЭМ!$C$33:$C$776,СВЦЭМ!$A$33:$A$776,$A91,СВЦЭМ!$B$33:$B$776,B$83)+'СЕТ СН'!$H$9+СВЦЭМ!$D$10+'СЕТ СН'!$H$5-'СЕТ СН'!$H$17</f>
        <v>3683.3768692599997</v>
      </c>
      <c r="C91" s="36">
        <f>SUMIFS(СВЦЭМ!$C$33:$C$776,СВЦЭМ!$A$33:$A$776,$A91,СВЦЭМ!$B$33:$B$776,C$83)+'СЕТ СН'!$H$9+СВЦЭМ!$D$10+'СЕТ СН'!$H$5-'СЕТ СН'!$H$17</f>
        <v>3719.1778698399999</v>
      </c>
      <c r="D91" s="36">
        <f>SUMIFS(СВЦЭМ!$C$33:$C$776,СВЦЭМ!$A$33:$A$776,$A91,СВЦЭМ!$B$33:$B$776,D$83)+'СЕТ СН'!$H$9+СВЦЭМ!$D$10+'СЕТ СН'!$H$5-'СЕТ СН'!$H$17</f>
        <v>3751.1116283499996</v>
      </c>
      <c r="E91" s="36">
        <f>SUMIFS(СВЦЭМ!$C$33:$C$776,СВЦЭМ!$A$33:$A$776,$A91,СВЦЭМ!$B$33:$B$776,E$83)+'СЕТ СН'!$H$9+СВЦЭМ!$D$10+'СЕТ СН'!$H$5-'СЕТ СН'!$H$17</f>
        <v>3732.0787595199999</v>
      </c>
      <c r="F91" s="36">
        <f>SUMIFS(СВЦЭМ!$C$33:$C$776,СВЦЭМ!$A$33:$A$776,$A91,СВЦЭМ!$B$33:$B$776,F$83)+'СЕТ СН'!$H$9+СВЦЭМ!$D$10+'СЕТ СН'!$H$5-'СЕТ СН'!$H$17</f>
        <v>3733.1057188999998</v>
      </c>
      <c r="G91" s="36">
        <f>SUMIFS(СВЦЭМ!$C$33:$C$776,СВЦЭМ!$A$33:$A$776,$A91,СВЦЭМ!$B$33:$B$776,G$83)+'СЕТ СН'!$H$9+СВЦЭМ!$D$10+'СЕТ СН'!$H$5-'СЕТ СН'!$H$17</f>
        <v>3726.8904501299999</v>
      </c>
      <c r="H91" s="36">
        <f>SUMIFS(СВЦЭМ!$C$33:$C$776,СВЦЭМ!$A$33:$A$776,$A91,СВЦЭМ!$B$33:$B$776,H$83)+'СЕТ СН'!$H$9+СВЦЭМ!$D$10+'СЕТ СН'!$H$5-'СЕТ СН'!$H$17</f>
        <v>3702.3257579299998</v>
      </c>
      <c r="I91" s="36">
        <f>SUMIFS(СВЦЭМ!$C$33:$C$776,СВЦЭМ!$A$33:$A$776,$A91,СВЦЭМ!$B$33:$B$776,I$83)+'СЕТ СН'!$H$9+СВЦЭМ!$D$10+'СЕТ СН'!$H$5-'СЕТ СН'!$H$17</f>
        <v>3667.0141165099999</v>
      </c>
      <c r="J91" s="36">
        <f>SUMIFS(СВЦЭМ!$C$33:$C$776,СВЦЭМ!$A$33:$A$776,$A91,СВЦЭМ!$B$33:$B$776,J$83)+'СЕТ СН'!$H$9+СВЦЭМ!$D$10+'СЕТ СН'!$H$5-'СЕТ СН'!$H$17</f>
        <v>3648.64632514</v>
      </c>
      <c r="K91" s="36">
        <f>SUMIFS(СВЦЭМ!$C$33:$C$776,СВЦЭМ!$A$33:$A$776,$A91,СВЦЭМ!$B$33:$B$776,K$83)+'СЕТ СН'!$H$9+СВЦЭМ!$D$10+'СЕТ СН'!$H$5-'СЕТ СН'!$H$17</f>
        <v>3628.4538223999998</v>
      </c>
      <c r="L91" s="36">
        <f>SUMIFS(СВЦЭМ!$C$33:$C$776,СВЦЭМ!$A$33:$A$776,$A91,СВЦЭМ!$B$33:$B$776,L$83)+'СЕТ СН'!$H$9+СВЦЭМ!$D$10+'СЕТ СН'!$H$5-'СЕТ СН'!$H$17</f>
        <v>3624.6319212600001</v>
      </c>
      <c r="M91" s="36">
        <f>SUMIFS(СВЦЭМ!$C$33:$C$776,СВЦЭМ!$A$33:$A$776,$A91,СВЦЭМ!$B$33:$B$776,M$83)+'СЕТ СН'!$H$9+СВЦЭМ!$D$10+'СЕТ СН'!$H$5-'СЕТ СН'!$H$17</f>
        <v>3632.83650855</v>
      </c>
      <c r="N91" s="36">
        <f>SUMIFS(СВЦЭМ!$C$33:$C$776,СВЦЭМ!$A$33:$A$776,$A91,СВЦЭМ!$B$33:$B$776,N$83)+'СЕТ СН'!$H$9+СВЦЭМ!$D$10+'СЕТ СН'!$H$5-'СЕТ СН'!$H$17</f>
        <v>3640.6844821599998</v>
      </c>
      <c r="O91" s="36">
        <f>SUMIFS(СВЦЭМ!$C$33:$C$776,СВЦЭМ!$A$33:$A$776,$A91,СВЦЭМ!$B$33:$B$776,O$83)+'СЕТ СН'!$H$9+СВЦЭМ!$D$10+'СЕТ СН'!$H$5-'СЕТ СН'!$H$17</f>
        <v>3658.8840312100001</v>
      </c>
      <c r="P91" s="36">
        <f>SUMIFS(СВЦЭМ!$C$33:$C$776,СВЦЭМ!$A$33:$A$776,$A91,СВЦЭМ!$B$33:$B$776,P$83)+'СЕТ СН'!$H$9+СВЦЭМ!$D$10+'СЕТ СН'!$H$5-'СЕТ СН'!$H$17</f>
        <v>3676.4324481899998</v>
      </c>
      <c r="Q91" s="36">
        <f>SUMIFS(СВЦЭМ!$C$33:$C$776,СВЦЭМ!$A$33:$A$776,$A91,СВЦЭМ!$B$33:$B$776,Q$83)+'СЕТ СН'!$H$9+СВЦЭМ!$D$10+'СЕТ СН'!$H$5-'СЕТ СН'!$H$17</f>
        <v>3662.0029654</v>
      </c>
      <c r="R91" s="36">
        <f>SUMIFS(СВЦЭМ!$C$33:$C$776,СВЦЭМ!$A$33:$A$776,$A91,СВЦЭМ!$B$33:$B$776,R$83)+'СЕТ СН'!$H$9+СВЦЭМ!$D$10+'СЕТ СН'!$H$5-'СЕТ СН'!$H$17</f>
        <v>3669.3464943299996</v>
      </c>
      <c r="S91" s="36">
        <f>SUMIFS(СВЦЭМ!$C$33:$C$776,СВЦЭМ!$A$33:$A$776,$A91,СВЦЭМ!$B$33:$B$776,S$83)+'СЕТ СН'!$H$9+СВЦЭМ!$D$10+'СЕТ СН'!$H$5-'СЕТ СН'!$H$17</f>
        <v>3672.8267769899999</v>
      </c>
      <c r="T91" s="36">
        <f>SUMIFS(СВЦЭМ!$C$33:$C$776,СВЦЭМ!$A$33:$A$776,$A91,СВЦЭМ!$B$33:$B$776,T$83)+'СЕТ СН'!$H$9+СВЦЭМ!$D$10+'СЕТ СН'!$H$5-'СЕТ СН'!$H$17</f>
        <v>3650.23948045</v>
      </c>
      <c r="U91" s="36">
        <f>SUMIFS(СВЦЭМ!$C$33:$C$776,СВЦЭМ!$A$33:$A$776,$A91,СВЦЭМ!$B$33:$B$776,U$83)+'СЕТ СН'!$H$9+СВЦЭМ!$D$10+'СЕТ СН'!$H$5-'СЕТ СН'!$H$17</f>
        <v>3633.2402676699999</v>
      </c>
      <c r="V91" s="36">
        <f>SUMIFS(СВЦЭМ!$C$33:$C$776,СВЦЭМ!$A$33:$A$776,$A91,СВЦЭМ!$B$33:$B$776,V$83)+'СЕТ СН'!$H$9+СВЦЭМ!$D$10+'СЕТ СН'!$H$5-'СЕТ СН'!$H$17</f>
        <v>3672.74151927</v>
      </c>
      <c r="W91" s="36">
        <f>SUMIFS(СВЦЭМ!$C$33:$C$776,СВЦЭМ!$A$33:$A$776,$A91,СВЦЭМ!$B$33:$B$776,W$83)+'СЕТ СН'!$H$9+СВЦЭМ!$D$10+'СЕТ СН'!$H$5-'СЕТ СН'!$H$17</f>
        <v>3697.8328828099998</v>
      </c>
      <c r="X91" s="36">
        <f>SUMIFS(СВЦЭМ!$C$33:$C$776,СВЦЭМ!$A$33:$A$776,$A91,СВЦЭМ!$B$33:$B$776,X$83)+'СЕТ СН'!$H$9+СВЦЭМ!$D$10+'СЕТ СН'!$H$5-'СЕТ СН'!$H$17</f>
        <v>3719.58504343</v>
      </c>
      <c r="Y91" s="36">
        <f>SUMIFS(СВЦЭМ!$C$33:$C$776,СВЦЭМ!$A$33:$A$776,$A91,СВЦЭМ!$B$33:$B$776,Y$83)+'СЕТ СН'!$H$9+СВЦЭМ!$D$10+'СЕТ СН'!$H$5-'СЕТ СН'!$H$17</f>
        <v>3715.91434183</v>
      </c>
    </row>
    <row r="92" spans="1:25" ht="15.75" x14ac:dyDescent="0.2">
      <c r="A92" s="35">
        <f t="shared" si="2"/>
        <v>44236</v>
      </c>
      <c r="B92" s="36">
        <f>SUMIFS(СВЦЭМ!$C$33:$C$776,СВЦЭМ!$A$33:$A$776,$A92,СВЦЭМ!$B$33:$B$776,B$83)+'СЕТ СН'!$H$9+СВЦЭМ!$D$10+'СЕТ СН'!$H$5-'СЕТ СН'!$H$17</f>
        <v>3680.0851694100002</v>
      </c>
      <c r="C92" s="36">
        <f>SUMIFS(СВЦЭМ!$C$33:$C$776,СВЦЭМ!$A$33:$A$776,$A92,СВЦЭМ!$B$33:$B$776,C$83)+'СЕТ СН'!$H$9+СВЦЭМ!$D$10+'СЕТ СН'!$H$5-'СЕТ СН'!$H$17</f>
        <v>3707.3804603799999</v>
      </c>
      <c r="D92" s="36">
        <f>SUMIFS(СВЦЭМ!$C$33:$C$776,СВЦЭМ!$A$33:$A$776,$A92,СВЦЭМ!$B$33:$B$776,D$83)+'СЕТ СН'!$H$9+СВЦЭМ!$D$10+'СЕТ СН'!$H$5-'СЕТ СН'!$H$17</f>
        <v>3752.0949971599998</v>
      </c>
      <c r="E92" s="36">
        <f>SUMIFS(СВЦЭМ!$C$33:$C$776,СВЦЭМ!$A$33:$A$776,$A92,СВЦЭМ!$B$33:$B$776,E$83)+'СЕТ СН'!$H$9+СВЦЭМ!$D$10+'СЕТ СН'!$H$5-'СЕТ СН'!$H$17</f>
        <v>3740.2358480599996</v>
      </c>
      <c r="F92" s="36">
        <f>SUMIFS(СВЦЭМ!$C$33:$C$776,СВЦЭМ!$A$33:$A$776,$A92,СВЦЭМ!$B$33:$B$776,F$83)+'СЕТ СН'!$H$9+СВЦЭМ!$D$10+'СЕТ СН'!$H$5-'СЕТ СН'!$H$17</f>
        <v>3726.6391485699996</v>
      </c>
      <c r="G92" s="36">
        <f>SUMIFS(СВЦЭМ!$C$33:$C$776,СВЦЭМ!$A$33:$A$776,$A92,СВЦЭМ!$B$33:$B$776,G$83)+'СЕТ СН'!$H$9+СВЦЭМ!$D$10+'СЕТ СН'!$H$5-'СЕТ СН'!$H$17</f>
        <v>3714.3817752999998</v>
      </c>
      <c r="H92" s="36">
        <f>SUMIFS(СВЦЭМ!$C$33:$C$776,СВЦЭМ!$A$33:$A$776,$A92,СВЦЭМ!$B$33:$B$776,H$83)+'СЕТ СН'!$H$9+СВЦЭМ!$D$10+'СЕТ СН'!$H$5-'СЕТ СН'!$H$17</f>
        <v>3688.6612083399996</v>
      </c>
      <c r="I92" s="36">
        <f>SUMIFS(СВЦЭМ!$C$33:$C$776,СВЦЭМ!$A$33:$A$776,$A92,СВЦЭМ!$B$33:$B$776,I$83)+'СЕТ СН'!$H$9+СВЦЭМ!$D$10+'СЕТ СН'!$H$5-'СЕТ СН'!$H$17</f>
        <v>3644.0276840399997</v>
      </c>
      <c r="J92" s="36">
        <f>SUMIFS(СВЦЭМ!$C$33:$C$776,СВЦЭМ!$A$33:$A$776,$A92,СВЦЭМ!$B$33:$B$776,J$83)+'СЕТ СН'!$H$9+СВЦЭМ!$D$10+'СЕТ СН'!$H$5-'СЕТ СН'!$H$17</f>
        <v>3613.83936171</v>
      </c>
      <c r="K92" s="36">
        <f>SUMIFS(СВЦЭМ!$C$33:$C$776,СВЦЭМ!$A$33:$A$776,$A92,СВЦЭМ!$B$33:$B$776,K$83)+'СЕТ СН'!$H$9+СВЦЭМ!$D$10+'СЕТ СН'!$H$5-'СЕТ СН'!$H$17</f>
        <v>3594.6726775699999</v>
      </c>
      <c r="L92" s="36">
        <f>SUMIFS(СВЦЭМ!$C$33:$C$776,СВЦЭМ!$A$33:$A$776,$A92,СВЦЭМ!$B$33:$B$776,L$83)+'СЕТ СН'!$H$9+СВЦЭМ!$D$10+'СЕТ СН'!$H$5-'СЕТ СН'!$H$17</f>
        <v>3588.3842429399997</v>
      </c>
      <c r="M92" s="36">
        <f>SUMIFS(СВЦЭМ!$C$33:$C$776,СВЦЭМ!$A$33:$A$776,$A92,СВЦЭМ!$B$33:$B$776,M$83)+'СЕТ СН'!$H$9+СВЦЭМ!$D$10+'СЕТ СН'!$H$5-'СЕТ СН'!$H$17</f>
        <v>3595.89247961</v>
      </c>
      <c r="N92" s="36">
        <f>SUMIFS(СВЦЭМ!$C$33:$C$776,СВЦЭМ!$A$33:$A$776,$A92,СВЦЭМ!$B$33:$B$776,N$83)+'СЕТ СН'!$H$9+СВЦЭМ!$D$10+'СЕТ СН'!$H$5-'СЕТ СН'!$H$17</f>
        <v>3602.1493364299999</v>
      </c>
      <c r="O92" s="36">
        <f>SUMIFS(СВЦЭМ!$C$33:$C$776,СВЦЭМ!$A$33:$A$776,$A92,СВЦЭМ!$B$33:$B$776,O$83)+'СЕТ СН'!$H$9+СВЦЭМ!$D$10+'СЕТ СН'!$H$5-'СЕТ СН'!$H$17</f>
        <v>3622.5481982799997</v>
      </c>
      <c r="P92" s="36">
        <f>SUMIFS(СВЦЭМ!$C$33:$C$776,СВЦЭМ!$A$33:$A$776,$A92,СВЦЭМ!$B$33:$B$776,P$83)+'СЕТ СН'!$H$9+СВЦЭМ!$D$10+'СЕТ СН'!$H$5-'СЕТ СН'!$H$17</f>
        <v>3642.6657430999999</v>
      </c>
      <c r="Q92" s="36">
        <f>SUMIFS(СВЦЭМ!$C$33:$C$776,СВЦЭМ!$A$33:$A$776,$A92,СВЦЭМ!$B$33:$B$776,Q$83)+'СЕТ СН'!$H$9+СВЦЭМ!$D$10+'СЕТ СН'!$H$5-'СЕТ СН'!$H$17</f>
        <v>3648.7417113800002</v>
      </c>
      <c r="R92" s="36">
        <f>SUMIFS(СВЦЭМ!$C$33:$C$776,СВЦЭМ!$A$33:$A$776,$A92,СВЦЭМ!$B$33:$B$776,R$83)+'СЕТ СН'!$H$9+СВЦЭМ!$D$10+'СЕТ СН'!$H$5-'СЕТ СН'!$H$17</f>
        <v>3658.9956669899998</v>
      </c>
      <c r="S92" s="36">
        <f>SUMIFS(СВЦЭМ!$C$33:$C$776,СВЦЭМ!$A$33:$A$776,$A92,СВЦЭМ!$B$33:$B$776,S$83)+'СЕТ СН'!$H$9+СВЦЭМ!$D$10+'СЕТ СН'!$H$5-'СЕТ СН'!$H$17</f>
        <v>3663.5053046499997</v>
      </c>
      <c r="T92" s="36">
        <f>SUMIFS(СВЦЭМ!$C$33:$C$776,СВЦЭМ!$A$33:$A$776,$A92,СВЦЭМ!$B$33:$B$776,T$83)+'СЕТ СН'!$H$9+СВЦЭМ!$D$10+'СЕТ СН'!$H$5-'СЕТ СН'!$H$17</f>
        <v>3642.2065317199999</v>
      </c>
      <c r="U92" s="36">
        <f>SUMIFS(СВЦЭМ!$C$33:$C$776,СВЦЭМ!$A$33:$A$776,$A92,СВЦЭМ!$B$33:$B$776,U$83)+'СЕТ СН'!$H$9+СВЦЭМ!$D$10+'СЕТ СН'!$H$5-'СЕТ СН'!$H$17</f>
        <v>3610.5198448599999</v>
      </c>
      <c r="V92" s="36">
        <f>SUMIFS(СВЦЭМ!$C$33:$C$776,СВЦЭМ!$A$33:$A$776,$A92,СВЦЭМ!$B$33:$B$776,V$83)+'СЕТ СН'!$H$9+СВЦЭМ!$D$10+'СЕТ СН'!$H$5-'СЕТ СН'!$H$17</f>
        <v>3646.3833870099998</v>
      </c>
      <c r="W92" s="36">
        <f>SUMIFS(СВЦЭМ!$C$33:$C$776,СВЦЭМ!$A$33:$A$776,$A92,СВЦЭМ!$B$33:$B$776,W$83)+'СЕТ СН'!$H$9+СВЦЭМ!$D$10+'СЕТ СН'!$H$5-'СЕТ СН'!$H$17</f>
        <v>3663.9013777399996</v>
      </c>
      <c r="X92" s="36">
        <f>SUMIFS(СВЦЭМ!$C$33:$C$776,СВЦЭМ!$A$33:$A$776,$A92,СВЦЭМ!$B$33:$B$776,X$83)+'СЕТ СН'!$H$9+СВЦЭМ!$D$10+'СЕТ СН'!$H$5-'СЕТ СН'!$H$17</f>
        <v>3689.3502246399999</v>
      </c>
      <c r="Y92" s="36">
        <f>SUMIFS(СВЦЭМ!$C$33:$C$776,СВЦЭМ!$A$33:$A$776,$A92,СВЦЭМ!$B$33:$B$776,Y$83)+'СЕТ СН'!$H$9+СВЦЭМ!$D$10+'СЕТ СН'!$H$5-'СЕТ СН'!$H$17</f>
        <v>3688.3807246899996</v>
      </c>
    </row>
    <row r="93" spans="1:25" ht="15.75" x14ac:dyDescent="0.2">
      <c r="A93" s="35">
        <f t="shared" si="2"/>
        <v>44237</v>
      </c>
      <c r="B93" s="36">
        <f>SUMIFS(СВЦЭМ!$C$33:$C$776,СВЦЭМ!$A$33:$A$776,$A93,СВЦЭМ!$B$33:$B$776,B$83)+'СЕТ СН'!$H$9+СВЦЭМ!$D$10+'СЕТ СН'!$H$5-'СЕТ СН'!$H$17</f>
        <v>3627.8050935799997</v>
      </c>
      <c r="C93" s="36">
        <f>SUMIFS(СВЦЭМ!$C$33:$C$776,СВЦЭМ!$A$33:$A$776,$A93,СВЦЭМ!$B$33:$B$776,C$83)+'СЕТ СН'!$H$9+СВЦЭМ!$D$10+'СЕТ СН'!$H$5-'СЕТ СН'!$H$17</f>
        <v>3645.00053905</v>
      </c>
      <c r="D93" s="36">
        <f>SUMIFS(СВЦЭМ!$C$33:$C$776,СВЦЭМ!$A$33:$A$776,$A93,СВЦЭМ!$B$33:$B$776,D$83)+'СЕТ СН'!$H$9+СВЦЭМ!$D$10+'СЕТ СН'!$H$5-'СЕТ СН'!$H$17</f>
        <v>3677.0887161299997</v>
      </c>
      <c r="E93" s="36">
        <f>SUMIFS(СВЦЭМ!$C$33:$C$776,СВЦЭМ!$A$33:$A$776,$A93,СВЦЭМ!$B$33:$B$776,E$83)+'СЕТ СН'!$H$9+СВЦЭМ!$D$10+'СЕТ СН'!$H$5-'СЕТ СН'!$H$17</f>
        <v>3663.592326</v>
      </c>
      <c r="F93" s="36">
        <f>SUMIFS(СВЦЭМ!$C$33:$C$776,СВЦЭМ!$A$33:$A$776,$A93,СВЦЭМ!$B$33:$B$776,F$83)+'СЕТ СН'!$H$9+СВЦЭМ!$D$10+'СЕТ СН'!$H$5-'СЕТ СН'!$H$17</f>
        <v>3655.7007523299999</v>
      </c>
      <c r="G93" s="36">
        <f>SUMIFS(СВЦЭМ!$C$33:$C$776,СВЦЭМ!$A$33:$A$776,$A93,СВЦЭМ!$B$33:$B$776,G$83)+'СЕТ СН'!$H$9+СВЦЭМ!$D$10+'СЕТ СН'!$H$5-'СЕТ СН'!$H$17</f>
        <v>3648.0417299699998</v>
      </c>
      <c r="H93" s="36">
        <f>SUMIFS(СВЦЭМ!$C$33:$C$776,СВЦЭМ!$A$33:$A$776,$A93,СВЦЭМ!$B$33:$B$776,H$83)+'СЕТ СН'!$H$9+СВЦЭМ!$D$10+'СЕТ СН'!$H$5-'СЕТ СН'!$H$17</f>
        <v>3635.6544105899998</v>
      </c>
      <c r="I93" s="36">
        <f>SUMIFS(СВЦЭМ!$C$33:$C$776,СВЦЭМ!$A$33:$A$776,$A93,СВЦЭМ!$B$33:$B$776,I$83)+'СЕТ СН'!$H$9+СВЦЭМ!$D$10+'СЕТ СН'!$H$5-'СЕТ СН'!$H$17</f>
        <v>3658.5841670599998</v>
      </c>
      <c r="J93" s="36">
        <f>SUMIFS(СВЦЭМ!$C$33:$C$776,СВЦЭМ!$A$33:$A$776,$A93,СВЦЭМ!$B$33:$B$776,J$83)+'СЕТ СН'!$H$9+СВЦЭМ!$D$10+'СЕТ СН'!$H$5-'СЕТ СН'!$H$17</f>
        <v>3615.2521567399999</v>
      </c>
      <c r="K93" s="36">
        <f>SUMIFS(СВЦЭМ!$C$33:$C$776,СВЦЭМ!$A$33:$A$776,$A93,СВЦЭМ!$B$33:$B$776,K$83)+'СЕТ СН'!$H$9+СВЦЭМ!$D$10+'СЕТ СН'!$H$5-'СЕТ СН'!$H$17</f>
        <v>3592.8483055299998</v>
      </c>
      <c r="L93" s="36">
        <f>SUMIFS(СВЦЭМ!$C$33:$C$776,СВЦЭМ!$A$33:$A$776,$A93,СВЦЭМ!$B$33:$B$776,L$83)+'СЕТ СН'!$H$9+СВЦЭМ!$D$10+'СЕТ СН'!$H$5-'СЕТ СН'!$H$17</f>
        <v>3591.9482138399999</v>
      </c>
      <c r="M93" s="36">
        <f>SUMIFS(СВЦЭМ!$C$33:$C$776,СВЦЭМ!$A$33:$A$776,$A93,СВЦЭМ!$B$33:$B$776,M$83)+'СЕТ СН'!$H$9+СВЦЭМ!$D$10+'СЕТ СН'!$H$5-'СЕТ СН'!$H$17</f>
        <v>3600.5143844899999</v>
      </c>
      <c r="N93" s="36">
        <f>SUMIFS(СВЦЭМ!$C$33:$C$776,СВЦЭМ!$A$33:$A$776,$A93,СВЦЭМ!$B$33:$B$776,N$83)+'СЕТ СН'!$H$9+СВЦЭМ!$D$10+'СЕТ СН'!$H$5-'СЕТ СН'!$H$17</f>
        <v>3611.3403905799996</v>
      </c>
      <c r="O93" s="36">
        <f>SUMIFS(СВЦЭМ!$C$33:$C$776,СВЦЭМ!$A$33:$A$776,$A93,СВЦЭМ!$B$33:$B$776,O$83)+'СЕТ СН'!$H$9+СВЦЭМ!$D$10+'СЕТ СН'!$H$5-'СЕТ СН'!$H$17</f>
        <v>3631.2771592399999</v>
      </c>
      <c r="P93" s="36">
        <f>SUMIFS(СВЦЭМ!$C$33:$C$776,СВЦЭМ!$A$33:$A$776,$A93,СВЦЭМ!$B$33:$B$776,P$83)+'СЕТ СН'!$H$9+СВЦЭМ!$D$10+'СЕТ СН'!$H$5-'СЕТ СН'!$H$17</f>
        <v>3640.3887340900001</v>
      </c>
      <c r="Q93" s="36">
        <f>SUMIFS(СВЦЭМ!$C$33:$C$776,СВЦЭМ!$A$33:$A$776,$A93,СВЦЭМ!$B$33:$B$776,Q$83)+'СЕТ СН'!$H$9+СВЦЭМ!$D$10+'СЕТ СН'!$H$5-'СЕТ СН'!$H$17</f>
        <v>3647.9264507999997</v>
      </c>
      <c r="R93" s="36">
        <f>SUMIFS(СВЦЭМ!$C$33:$C$776,СВЦЭМ!$A$33:$A$776,$A93,СВЦЭМ!$B$33:$B$776,R$83)+'СЕТ СН'!$H$9+СВЦЭМ!$D$10+'СЕТ СН'!$H$5-'СЕТ СН'!$H$17</f>
        <v>3646.4091708699998</v>
      </c>
      <c r="S93" s="36">
        <f>SUMIFS(СВЦЭМ!$C$33:$C$776,СВЦЭМ!$A$33:$A$776,$A93,СВЦЭМ!$B$33:$B$776,S$83)+'СЕТ СН'!$H$9+СВЦЭМ!$D$10+'СЕТ СН'!$H$5-'СЕТ СН'!$H$17</f>
        <v>3637.50406638</v>
      </c>
      <c r="T93" s="36">
        <f>SUMIFS(СВЦЭМ!$C$33:$C$776,СВЦЭМ!$A$33:$A$776,$A93,СВЦЭМ!$B$33:$B$776,T$83)+'СЕТ СН'!$H$9+СВЦЭМ!$D$10+'СЕТ СН'!$H$5-'СЕТ СН'!$H$17</f>
        <v>3603.4077085599997</v>
      </c>
      <c r="U93" s="36">
        <f>SUMIFS(СВЦЭМ!$C$33:$C$776,СВЦЭМ!$A$33:$A$776,$A93,СВЦЭМ!$B$33:$B$776,U$83)+'СЕТ СН'!$H$9+СВЦЭМ!$D$10+'СЕТ СН'!$H$5-'СЕТ СН'!$H$17</f>
        <v>3596.1233298400002</v>
      </c>
      <c r="V93" s="36">
        <f>SUMIFS(СВЦЭМ!$C$33:$C$776,СВЦЭМ!$A$33:$A$776,$A93,СВЦЭМ!$B$33:$B$776,V$83)+'СЕТ СН'!$H$9+СВЦЭМ!$D$10+'СЕТ СН'!$H$5-'СЕТ СН'!$H$17</f>
        <v>3610.8422489099999</v>
      </c>
      <c r="W93" s="36">
        <f>SUMIFS(СВЦЭМ!$C$33:$C$776,СВЦЭМ!$A$33:$A$776,$A93,СВЦЭМ!$B$33:$B$776,W$83)+'СЕТ СН'!$H$9+СВЦЭМ!$D$10+'СЕТ СН'!$H$5-'СЕТ СН'!$H$17</f>
        <v>3625.16387459</v>
      </c>
      <c r="X93" s="36">
        <f>SUMIFS(СВЦЭМ!$C$33:$C$776,СВЦЭМ!$A$33:$A$776,$A93,СВЦЭМ!$B$33:$B$776,X$83)+'СЕТ СН'!$H$9+СВЦЭМ!$D$10+'СЕТ СН'!$H$5-'СЕТ СН'!$H$17</f>
        <v>3652.3299385800001</v>
      </c>
      <c r="Y93" s="36">
        <f>SUMIFS(СВЦЭМ!$C$33:$C$776,СВЦЭМ!$A$33:$A$776,$A93,СВЦЭМ!$B$33:$B$776,Y$83)+'СЕТ СН'!$H$9+СВЦЭМ!$D$10+'СЕТ СН'!$H$5-'СЕТ СН'!$H$17</f>
        <v>3658.5742034199998</v>
      </c>
    </row>
    <row r="94" spans="1:25" ht="15.75" x14ac:dyDescent="0.2">
      <c r="A94" s="35">
        <f t="shared" si="2"/>
        <v>44238</v>
      </c>
      <c r="B94" s="36">
        <f>SUMIFS(СВЦЭМ!$C$33:$C$776,СВЦЭМ!$A$33:$A$776,$A94,СВЦЭМ!$B$33:$B$776,B$83)+'СЕТ СН'!$H$9+СВЦЭМ!$D$10+'СЕТ СН'!$H$5-'СЕТ СН'!$H$17</f>
        <v>3620.4904825499998</v>
      </c>
      <c r="C94" s="36">
        <f>SUMIFS(СВЦЭМ!$C$33:$C$776,СВЦЭМ!$A$33:$A$776,$A94,СВЦЭМ!$B$33:$B$776,C$83)+'СЕТ СН'!$H$9+СВЦЭМ!$D$10+'СЕТ СН'!$H$5-'СЕТ СН'!$H$17</f>
        <v>3666.2661319499998</v>
      </c>
      <c r="D94" s="36">
        <f>SUMIFS(СВЦЭМ!$C$33:$C$776,СВЦЭМ!$A$33:$A$776,$A94,СВЦЭМ!$B$33:$B$776,D$83)+'СЕТ СН'!$H$9+СВЦЭМ!$D$10+'СЕТ СН'!$H$5-'СЕТ СН'!$H$17</f>
        <v>3680.5440144499998</v>
      </c>
      <c r="E94" s="36">
        <f>SUMIFS(СВЦЭМ!$C$33:$C$776,СВЦЭМ!$A$33:$A$776,$A94,СВЦЭМ!$B$33:$B$776,E$83)+'СЕТ СН'!$H$9+СВЦЭМ!$D$10+'СЕТ СН'!$H$5-'СЕТ СН'!$H$17</f>
        <v>3684.5922623699998</v>
      </c>
      <c r="F94" s="36">
        <f>SUMIFS(СВЦЭМ!$C$33:$C$776,СВЦЭМ!$A$33:$A$776,$A94,СВЦЭМ!$B$33:$B$776,F$83)+'СЕТ СН'!$H$9+СВЦЭМ!$D$10+'СЕТ СН'!$H$5-'СЕТ СН'!$H$17</f>
        <v>3704.3174396300001</v>
      </c>
      <c r="G94" s="36">
        <f>SUMIFS(СВЦЭМ!$C$33:$C$776,СВЦЭМ!$A$33:$A$776,$A94,СВЦЭМ!$B$33:$B$776,G$83)+'СЕТ СН'!$H$9+СВЦЭМ!$D$10+'СЕТ СН'!$H$5-'СЕТ СН'!$H$17</f>
        <v>3695.3529031499997</v>
      </c>
      <c r="H94" s="36">
        <f>SUMIFS(СВЦЭМ!$C$33:$C$776,СВЦЭМ!$A$33:$A$776,$A94,СВЦЭМ!$B$33:$B$776,H$83)+'СЕТ СН'!$H$9+СВЦЭМ!$D$10+'СЕТ СН'!$H$5-'СЕТ СН'!$H$17</f>
        <v>3667.7317674099995</v>
      </c>
      <c r="I94" s="36">
        <f>SUMIFS(СВЦЭМ!$C$33:$C$776,СВЦЭМ!$A$33:$A$776,$A94,СВЦЭМ!$B$33:$B$776,I$83)+'СЕТ СН'!$H$9+СВЦЭМ!$D$10+'СЕТ СН'!$H$5-'СЕТ СН'!$H$17</f>
        <v>3629.0597140599998</v>
      </c>
      <c r="J94" s="36">
        <f>SUMIFS(СВЦЭМ!$C$33:$C$776,СВЦЭМ!$A$33:$A$776,$A94,СВЦЭМ!$B$33:$B$776,J$83)+'СЕТ СН'!$H$9+СВЦЭМ!$D$10+'СЕТ СН'!$H$5-'СЕТ СН'!$H$17</f>
        <v>3599.4303990999997</v>
      </c>
      <c r="K94" s="36">
        <f>SUMIFS(СВЦЭМ!$C$33:$C$776,СВЦЭМ!$A$33:$A$776,$A94,СВЦЭМ!$B$33:$B$776,K$83)+'СЕТ СН'!$H$9+СВЦЭМ!$D$10+'СЕТ СН'!$H$5-'СЕТ СН'!$H$17</f>
        <v>3591.6743557</v>
      </c>
      <c r="L94" s="36">
        <f>SUMIFS(СВЦЭМ!$C$33:$C$776,СВЦЭМ!$A$33:$A$776,$A94,СВЦЭМ!$B$33:$B$776,L$83)+'СЕТ СН'!$H$9+СВЦЭМ!$D$10+'СЕТ СН'!$H$5-'СЕТ СН'!$H$17</f>
        <v>3593.3151625599999</v>
      </c>
      <c r="M94" s="36">
        <f>SUMIFS(СВЦЭМ!$C$33:$C$776,СВЦЭМ!$A$33:$A$776,$A94,СВЦЭМ!$B$33:$B$776,M$83)+'СЕТ СН'!$H$9+СВЦЭМ!$D$10+'СЕТ СН'!$H$5-'СЕТ СН'!$H$17</f>
        <v>3603.6513350099999</v>
      </c>
      <c r="N94" s="36">
        <f>SUMIFS(СВЦЭМ!$C$33:$C$776,СВЦЭМ!$A$33:$A$776,$A94,СВЦЭМ!$B$33:$B$776,N$83)+'СЕТ СН'!$H$9+СВЦЭМ!$D$10+'СЕТ СН'!$H$5-'СЕТ СН'!$H$17</f>
        <v>3625.2012091099996</v>
      </c>
      <c r="O94" s="36">
        <f>SUMIFS(СВЦЭМ!$C$33:$C$776,СВЦЭМ!$A$33:$A$776,$A94,СВЦЭМ!$B$33:$B$776,O$83)+'СЕТ СН'!$H$9+СВЦЭМ!$D$10+'СЕТ СН'!$H$5-'СЕТ СН'!$H$17</f>
        <v>3640.1498833999999</v>
      </c>
      <c r="P94" s="36">
        <f>SUMIFS(СВЦЭМ!$C$33:$C$776,СВЦЭМ!$A$33:$A$776,$A94,СВЦЭМ!$B$33:$B$776,P$83)+'СЕТ СН'!$H$9+СВЦЭМ!$D$10+'СЕТ СН'!$H$5-'СЕТ СН'!$H$17</f>
        <v>3659.08410392</v>
      </c>
      <c r="Q94" s="36">
        <f>SUMIFS(СВЦЭМ!$C$33:$C$776,СВЦЭМ!$A$33:$A$776,$A94,СВЦЭМ!$B$33:$B$776,Q$83)+'СЕТ СН'!$H$9+СВЦЭМ!$D$10+'СЕТ СН'!$H$5-'СЕТ СН'!$H$17</f>
        <v>3662.9417487399996</v>
      </c>
      <c r="R94" s="36">
        <f>SUMIFS(СВЦЭМ!$C$33:$C$776,СВЦЭМ!$A$33:$A$776,$A94,СВЦЭМ!$B$33:$B$776,R$83)+'СЕТ СН'!$H$9+СВЦЭМ!$D$10+'СЕТ СН'!$H$5-'СЕТ СН'!$H$17</f>
        <v>3664.4780085499997</v>
      </c>
      <c r="S94" s="36">
        <f>SUMIFS(СВЦЭМ!$C$33:$C$776,СВЦЭМ!$A$33:$A$776,$A94,СВЦЭМ!$B$33:$B$776,S$83)+'СЕТ СН'!$H$9+СВЦЭМ!$D$10+'СЕТ СН'!$H$5-'СЕТ СН'!$H$17</f>
        <v>3639.4117621999999</v>
      </c>
      <c r="T94" s="36">
        <f>SUMIFS(СВЦЭМ!$C$33:$C$776,СВЦЭМ!$A$33:$A$776,$A94,СВЦЭМ!$B$33:$B$776,T$83)+'СЕТ СН'!$H$9+СВЦЭМ!$D$10+'СЕТ СН'!$H$5-'СЕТ СН'!$H$17</f>
        <v>3608.6559717699997</v>
      </c>
      <c r="U94" s="36">
        <f>SUMIFS(СВЦЭМ!$C$33:$C$776,СВЦЭМ!$A$33:$A$776,$A94,СВЦЭМ!$B$33:$B$776,U$83)+'СЕТ СН'!$H$9+СВЦЭМ!$D$10+'СЕТ СН'!$H$5-'СЕТ СН'!$H$17</f>
        <v>3599.7807646699998</v>
      </c>
      <c r="V94" s="36">
        <f>SUMIFS(СВЦЭМ!$C$33:$C$776,СВЦЭМ!$A$33:$A$776,$A94,СВЦЭМ!$B$33:$B$776,V$83)+'СЕТ СН'!$H$9+СВЦЭМ!$D$10+'СЕТ СН'!$H$5-'СЕТ СН'!$H$17</f>
        <v>3599.5661770799998</v>
      </c>
      <c r="W94" s="36">
        <f>SUMIFS(СВЦЭМ!$C$33:$C$776,СВЦЭМ!$A$33:$A$776,$A94,СВЦЭМ!$B$33:$B$776,W$83)+'СЕТ СН'!$H$9+СВЦЭМ!$D$10+'СЕТ СН'!$H$5-'СЕТ СН'!$H$17</f>
        <v>3620.82443595</v>
      </c>
      <c r="X94" s="36">
        <f>SUMIFS(СВЦЭМ!$C$33:$C$776,СВЦЭМ!$A$33:$A$776,$A94,СВЦЭМ!$B$33:$B$776,X$83)+'СЕТ СН'!$H$9+СВЦЭМ!$D$10+'СЕТ СН'!$H$5-'СЕТ СН'!$H$17</f>
        <v>3641.4799627399998</v>
      </c>
      <c r="Y94" s="36">
        <f>SUMIFS(СВЦЭМ!$C$33:$C$776,СВЦЭМ!$A$33:$A$776,$A94,СВЦЭМ!$B$33:$B$776,Y$83)+'СЕТ СН'!$H$9+СВЦЭМ!$D$10+'СЕТ СН'!$H$5-'СЕТ СН'!$H$17</f>
        <v>3653.9623796699998</v>
      </c>
    </row>
    <row r="95" spans="1:25" ht="15.75" x14ac:dyDescent="0.2">
      <c r="A95" s="35">
        <f t="shared" si="2"/>
        <v>44239</v>
      </c>
      <c r="B95" s="36">
        <f>SUMIFS(СВЦЭМ!$C$33:$C$776,СВЦЭМ!$A$33:$A$776,$A95,СВЦЭМ!$B$33:$B$776,B$83)+'СЕТ СН'!$H$9+СВЦЭМ!$D$10+'СЕТ СН'!$H$5-'СЕТ СН'!$H$17</f>
        <v>3665.12972429</v>
      </c>
      <c r="C95" s="36">
        <f>SUMIFS(СВЦЭМ!$C$33:$C$776,СВЦЭМ!$A$33:$A$776,$A95,СВЦЭМ!$B$33:$B$776,C$83)+'СЕТ СН'!$H$9+СВЦЭМ!$D$10+'СЕТ СН'!$H$5-'СЕТ СН'!$H$17</f>
        <v>3686.4668720599998</v>
      </c>
      <c r="D95" s="36">
        <f>SUMIFS(СВЦЭМ!$C$33:$C$776,СВЦЭМ!$A$33:$A$776,$A95,СВЦЭМ!$B$33:$B$776,D$83)+'СЕТ СН'!$H$9+СВЦЭМ!$D$10+'СЕТ СН'!$H$5-'СЕТ СН'!$H$17</f>
        <v>3690.9636360599998</v>
      </c>
      <c r="E95" s="36">
        <f>SUMIFS(СВЦЭМ!$C$33:$C$776,СВЦЭМ!$A$33:$A$776,$A95,СВЦЭМ!$B$33:$B$776,E$83)+'СЕТ СН'!$H$9+СВЦЭМ!$D$10+'СЕТ СН'!$H$5-'СЕТ СН'!$H$17</f>
        <v>3695.5065791699999</v>
      </c>
      <c r="F95" s="36">
        <f>SUMIFS(СВЦЭМ!$C$33:$C$776,СВЦЭМ!$A$33:$A$776,$A95,СВЦЭМ!$B$33:$B$776,F$83)+'СЕТ СН'!$H$9+СВЦЭМ!$D$10+'СЕТ СН'!$H$5-'СЕТ СН'!$H$17</f>
        <v>3695.9173726399999</v>
      </c>
      <c r="G95" s="36">
        <f>SUMIFS(СВЦЭМ!$C$33:$C$776,СВЦЭМ!$A$33:$A$776,$A95,СВЦЭМ!$B$33:$B$776,G$83)+'СЕТ СН'!$H$9+СВЦЭМ!$D$10+'СЕТ СН'!$H$5-'СЕТ СН'!$H$17</f>
        <v>3679.5942231899999</v>
      </c>
      <c r="H95" s="36">
        <f>SUMIFS(СВЦЭМ!$C$33:$C$776,СВЦЭМ!$A$33:$A$776,$A95,СВЦЭМ!$B$33:$B$776,H$83)+'СЕТ СН'!$H$9+СВЦЭМ!$D$10+'СЕТ СН'!$H$5-'СЕТ СН'!$H$17</f>
        <v>3652.7760618499997</v>
      </c>
      <c r="I95" s="36">
        <f>SUMIFS(СВЦЭМ!$C$33:$C$776,СВЦЭМ!$A$33:$A$776,$A95,СВЦЭМ!$B$33:$B$776,I$83)+'СЕТ СН'!$H$9+СВЦЭМ!$D$10+'СЕТ СН'!$H$5-'СЕТ СН'!$H$17</f>
        <v>3638.4859573799999</v>
      </c>
      <c r="J95" s="36">
        <f>SUMIFS(СВЦЭМ!$C$33:$C$776,СВЦЭМ!$A$33:$A$776,$A95,СВЦЭМ!$B$33:$B$776,J$83)+'СЕТ СН'!$H$9+СВЦЭМ!$D$10+'СЕТ СН'!$H$5-'СЕТ СН'!$H$17</f>
        <v>3615.8548523499999</v>
      </c>
      <c r="K95" s="36">
        <f>SUMIFS(СВЦЭМ!$C$33:$C$776,СВЦЭМ!$A$33:$A$776,$A95,СВЦЭМ!$B$33:$B$776,K$83)+'СЕТ СН'!$H$9+СВЦЭМ!$D$10+'СЕТ СН'!$H$5-'СЕТ СН'!$H$17</f>
        <v>3609.3549095499998</v>
      </c>
      <c r="L95" s="36">
        <f>SUMIFS(СВЦЭМ!$C$33:$C$776,СВЦЭМ!$A$33:$A$776,$A95,СВЦЭМ!$B$33:$B$776,L$83)+'СЕТ СН'!$H$9+СВЦЭМ!$D$10+'СЕТ СН'!$H$5-'СЕТ СН'!$H$17</f>
        <v>3604.6776561500001</v>
      </c>
      <c r="M95" s="36">
        <f>SUMIFS(СВЦЭМ!$C$33:$C$776,СВЦЭМ!$A$33:$A$776,$A95,СВЦЭМ!$B$33:$B$776,M$83)+'СЕТ СН'!$H$9+СВЦЭМ!$D$10+'СЕТ СН'!$H$5-'СЕТ СН'!$H$17</f>
        <v>3626.7452058499998</v>
      </c>
      <c r="N95" s="36">
        <f>SUMIFS(СВЦЭМ!$C$33:$C$776,СВЦЭМ!$A$33:$A$776,$A95,СВЦЭМ!$B$33:$B$776,N$83)+'СЕТ СН'!$H$9+СВЦЭМ!$D$10+'СЕТ СН'!$H$5-'СЕТ СН'!$H$17</f>
        <v>3631.3884782</v>
      </c>
      <c r="O95" s="36">
        <f>SUMIFS(СВЦЭМ!$C$33:$C$776,СВЦЭМ!$A$33:$A$776,$A95,СВЦЭМ!$B$33:$B$776,O$83)+'СЕТ СН'!$H$9+СВЦЭМ!$D$10+'СЕТ СН'!$H$5-'СЕТ СН'!$H$17</f>
        <v>3637.4943559499998</v>
      </c>
      <c r="P95" s="36">
        <f>SUMIFS(СВЦЭМ!$C$33:$C$776,СВЦЭМ!$A$33:$A$776,$A95,СВЦЭМ!$B$33:$B$776,P$83)+'СЕТ СН'!$H$9+СВЦЭМ!$D$10+'СЕТ СН'!$H$5-'СЕТ СН'!$H$17</f>
        <v>3656.3382156500002</v>
      </c>
      <c r="Q95" s="36">
        <f>SUMIFS(СВЦЭМ!$C$33:$C$776,СВЦЭМ!$A$33:$A$776,$A95,СВЦЭМ!$B$33:$B$776,Q$83)+'СЕТ СН'!$H$9+СВЦЭМ!$D$10+'СЕТ СН'!$H$5-'СЕТ СН'!$H$17</f>
        <v>3659.6171438900001</v>
      </c>
      <c r="R95" s="36">
        <f>SUMIFS(СВЦЭМ!$C$33:$C$776,СВЦЭМ!$A$33:$A$776,$A95,СВЦЭМ!$B$33:$B$776,R$83)+'СЕТ СН'!$H$9+СВЦЭМ!$D$10+'СЕТ СН'!$H$5-'СЕТ СН'!$H$17</f>
        <v>3647.4818306099996</v>
      </c>
      <c r="S95" s="36">
        <f>SUMIFS(СВЦЭМ!$C$33:$C$776,СВЦЭМ!$A$33:$A$776,$A95,СВЦЭМ!$B$33:$B$776,S$83)+'СЕТ СН'!$H$9+СВЦЭМ!$D$10+'СЕТ СН'!$H$5-'СЕТ СН'!$H$17</f>
        <v>3640.8777951100001</v>
      </c>
      <c r="T95" s="36">
        <f>SUMIFS(СВЦЭМ!$C$33:$C$776,СВЦЭМ!$A$33:$A$776,$A95,СВЦЭМ!$B$33:$B$776,T$83)+'СЕТ СН'!$H$9+СВЦЭМ!$D$10+'СЕТ СН'!$H$5-'СЕТ СН'!$H$17</f>
        <v>3626.7954525099999</v>
      </c>
      <c r="U95" s="36">
        <f>SUMIFS(СВЦЭМ!$C$33:$C$776,СВЦЭМ!$A$33:$A$776,$A95,СВЦЭМ!$B$33:$B$776,U$83)+'СЕТ СН'!$H$9+СВЦЭМ!$D$10+'СЕТ СН'!$H$5-'СЕТ СН'!$H$17</f>
        <v>3616.35927494</v>
      </c>
      <c r="V95" s="36">
        <f>SUMIFS(СВЦЭМ!$C$33:$C$776,СВЦЭМ!$A$33:$A$776,$A95,СВЦЭМ!$B$33:$B$776,V$83)+'СЕТ СН'!$H$9+СВЦЭМ!$D$10+'СЕТ СН'!$H$5-'СЕТ СН'!$H$17</f>
        <v>3622.8038633400001</v>
      </c>
      <c r="W95" s="36">
        <f>SUMIFS(СВЦЭМ!$C$33:$C$776,СВЦЭМ!$A$33:$A$776,$A95,СВЦЭМ!$B$33:$B$776,W$83)+'СЕТ СН'!$H$9+СВЦЭМ!$D$10+'СЕТ СН'!$H$5-'СЕТ СН'!$H$17</f>
        <v>3647.31227605</v>
      </c>
      <c r="X95" s="36">
        <f>SUMIFS(СВЦЭМ!$C$33:$C$776,СВЦЭМ!$A$33:$A$776,$A95,СВЦЭМ!$B$33:$B$776,X$83)+'СЕТ СН'!$H$9+СВЦЭМ!$D$10+'СЕТ СН'!$H$5-'СЕТ СН'!$H$17</f>
        <v>3654.1349375999998</v>
      </c>
      <c r="Y95" s="36">
        <f>SUMIFS(СВЦЭМ!$C$33:$C$776,СВЦЭМ!$A$33:$A$776,$A95,СВЦЭМ!$B$33:$B$776,Y$83)+'СЕТ СН'!$H$9+СВЦЭМ!$D$10+'СЕТ СН'!$H$5-'СЕТ СН'!$H$17</f>
        <v>3657.0507980399998</v>
      </c>
    </row>
    <row r="96" spans="1:25" ht="15.75" x14ac:dyDescent="0.2">
      <c r="A96" s="35">
        <f t="shared" si="2"/>
        <v>44240</v>
      </c>
      <c r="B96" s="36">
        <f>SUMIFS(СВЦЭМ!$C$33:$C$776,СВЦЭМ!$A$33:$A$776,$A96,СВЦЭМ!$B$33:$B$776,B$83)+'СЕТ СН'!$H$9+СВЦЭМ!$D$10+'СЕТ СН'!$H$5-'СЕТ СН'!$H$17</f>
        <v>3636.4035901399998</v>
      </c>
      <c r="C96" s="36">
        <f>SUMIFS(СВЦЭМ!$C$33:$C$776,СВЦЭМ!$A$33:$A$776,$A96,СВЦЭМ!$B$33:$B$776,C$83)+'СЕТ СН'!$H$9+СВЦЭМ!$D$10+'СЕТ СН'!$H$5-'СЕТ СН'!$H$17</f>
        <v>3644.14157596</v>
      </c>
      <c r="D96" s="36">
        <f>SUMIFS(СВЦЭМ!$C$33:$C$776,СВЦЭМ!$A$33:$A$776,$A96,СВЦЭМ!$B$33:$B$776,D$83)+'СЕТ СН'!$H$9+СВЦЭМ!$D$10+'СЕТ СН'!$H$5-'СЕТ СН'!$H$17</f>
        <v>3629.17324315</v>
      </c>
      <c r="E96" s="36">
        <f>SUMIFS(СВЦЭМ!$C$33:$C$776,СВЦЭМ!$A$33:$A$776,$A96,СВЦЭМ!$B$33:$B$776,E$83)+'СЕТ СН'!$H$9+СВЦЭМ!$D$10+'СЕТ СН'!$H$5-'СЕТ СН'!$H$17</f>
        <v>3640.6348879899997</v>
      </c>
      <c r="F96" s="36">
        <f>SUMIFS(СВЦЭМ!$C$33:$C$776,СВЦЭМ!$A$33:$A$776,$A96,СВЦЭМ!$B$33:$B$776,F$83)+'СЕТ СН'!$H$9+СВЦЭМ!$D$10+'СЕТ СН'!$H$5-'СЕТ СН'!$H$17</f>
        <v>3654.90641246</v>
      </c>
      <c r="G96" s="36">
        <f>SUMIFS(СВЦЭМ!$C$33:$C$776,СВЦЭМ!$A$33:$A$776,$A96,СВЦЭМ!$B$33:$B$776,G$83)+'СЕТ СН'!$H$9+СВЦЭМ!$D$10+'СЕТ СН'!$H$5-'СЕТ СН'!$H$17</f>
        <v>3638.1437885400001</v>
      </c>
      <c r="H96" s="36">
        <f>SUMIFS(СВЦЭМ!$C$33:$C$776,СВЦЭМ!$A$33:$A$776,$A96,СВЦЭМ!$B$33:$B$776,H$83)+'СЕТ СН'!$H$9+СВЦЭМ!$D$10+'СЕТ СН'!$H$5-'СЕТ СН'!$H$17</f>
        <v>3635.4412568399998</v>
      </c>
      <c r="I96" s="36">
        <f>SUMIFS(СВЦЭМ!$C$33:$C$776,СВЦЭМ!$A$33:$A$776,$A96,СВЦЭМ!$B$33:$B$776,I$83)+'СЕТ СН'!$H$9+СВЦЭМ!$D$10+'СЕТ СН'!$H$5-'СЕТ СН'!$H$17</f>
        <v>3612.5483540099999</v>
      </c>
      <c r="J96" s="36">
        <f>SUMIFS(СВЦЭМ!$C$33:$C$776,СВЦЭМ!$A$33:$A$776,$A96,СВЦЭМ!$B$33:$B$776,J$83)+'СЕТ СН'!$H$9+СВЦЭМ!$D$10+'СЕТ СН'!$H$5-'СЕТ СН'!$H$17</f>
        <v>3602.1919584699999</v>
      </c>
      <c r="K96" s="36">
        <f>SUMIFS(СВЦЭМ!$C$33:$C$776,СВЦЭМ!$A$33:$A$776,$A96,СВЦЭМ!$B$33:$B$776,K$83)+'СЕТ СН'!$H$9+СВЦЭМ!$D$10+'СЕТ СН'!$H$5-'СЕТ СН'!$H$17</f>
        <v>3582.9947089299999</v>
      </c>
      <c r="L96" s="36">
        <f>SUMIFS(СВЦЭМ!$C$33:$C$776,СВЦЭМ!$A$33:$A$776,$A96,СВЦЭМ!$B$33:$B$776,L$83)+'СЕТ СН'!$H$9+СВЦЭМ!$D$10+'СЕТ СН'!$H$5-'СЕТ СН'!$H$17</f>
        <v>3606.6036468299999</v>
      </c>
      <c r="M96" s="36">
        <f>SUMIFS(СВЦЭМ!$C$33:$C$776,СВЦЭМ!$A$33:$A$776,$A96,СВЦЭМ!$B$33:$B$776,M$83)+'СЕТ СН'!$H$9+СВЦЭМ!$D$10+'СЕТ СН'!$H$5-'СЕТ СН'!$H$17</f>
        <v>3608.2769701999996</v>
      </c>
      <c r="N96" s="36">
        <f>SUMIFS(СВЦЭМ!$C$33:$C$776,СВЦЭМ!$A$33:$A$776,$A96,СВЦЭМ!$B$33:$B$776,N$83)+'СЕТ СН'!$H$9+СВЦЭМ!$D$10+'СЕТ СН'!$H$5-'СЕТ СН'!$H$17</f>
        <v>3593.5805253999997</v>
      </c>
      <c r="O96" s="36">
        <f>SUMIFS(СВЦЭМ!$C$33:$C$776,СВЦЭМ!$A$33:$A$776,$A96,СВЦЭМ!$B$33:$B$776,O$83)+'СЕТ СН'!$H$9+СВЦЭМ!$D$10+'СЕТ СН'!$H$5-'СЕТ СН'!$H$17</f>
        <v>3600.5653627699999</v>
      </c>
      <c r="P96" s="36">
        <f>SUMIFS(СВЦЭМ!$C$33:$C$776,СВЦЭМ!$A$33:$A$776,$A96,СВЦЭМ!$B$33:$B$776,P$83)+'СЕТ СН'!$H$9+СВЦЭМ!$D$10+'СЕТ СН'!$H$5-'СЕТ СН'!$H$17</f>
        <v>3618.4998187299998</v>
      </c>
      <c r="Q96" s="36">
        <f>SUMIFS(СВЦЭМ!$C$33:$C$776,СВЦЭМ!$A$33:$A$776,$A96,СВЦЭМ!$B$33:$B$776,Q$83)+'СЕТ СН'!$H$9+СВЦЭМ!$D$10+'СЕТ СН'!$H$5-'СЕТ СН'!$H$17</f>
        <v>3624.1472785599999</v>
      </c>
      <c r="R96" s="36">
        <f>SUMIFS(СВЦЭМ!$C$33:$C$776,СВЦЭМ!$A$33:$A$776,$A96,СВЦЭМ!$B$33:$B$776,R$83)+'СЕТ СН'!$H$9+СВЦЭМ!$D$10+'СЕТ СН'!$H$5-'СЕТ СН'!$H$17</f>
        <v>3625.4919578099998</v>
      </c>
      <c r="S96" s="36">
        <f>SUMIFS(СВЦЭМ!$C$33:$C$776,СВЦЭМ!$A$33:$A$776,$A96,СВЦЭМ!$B$33:$B$776,S$83)+'СЕТ СН'!$H$9+СВЦЭМ!$D$10+'СЕТ СН'!$H$5-'СЕТ СН'!$H$17</f>
        <v>3638.1627764300001</v>
      </c>
      <c r="T96" s="36">
        <f>SUMIFS(СВЦЭМ!$C$33:$C$776,СВЦЭМ!$A$33:$A$776,$A96,СВЦЭМ!$B$33:$B$776,T$83)+'СЕТ СН'!$H$9+СВЦЭМ!$D$10+'СЕТ СН'!$H$5-'СЕТ СН'!$H$17</f>
        <v>3605.7508260199997</v>
      </c>
      <c r="U96" s="36">
        <f>SUMIFS(СВЦЭМ!$C$33:$C$776,СВЦЭМ!$A$33:$A$776,$A96,СВЦЭМ!$B$33:$B$776,U$83)+'СЕТ СН'!$H$9+СВЦЭМ!$D$10+'СЕТ СН'!$H$5-'СЕТ СН'!$H$17</f>
        <v>3577.42949017</v>
      </c>
      <c r="V96" s="36">
        <f>SUMIFS(СВЦЭМ!$C$33:$C$776,СВЦЭМ!$A$33:$A$776,$A96,СВЦЭМ!$B$33:$B$776,V$83)+'СЕТ СН'!$H$9+СВЦЭМ!$D$10+'СЕТ СН'!$H$5-'СЕТ СН'!$H$17</f>
        <v>3582.8375457899997</v>
      </c>
      <c r="W96" s="36">
        <f>SUMIFS(СВЦЭМ!$C$33:$C$776,СВЦЭМ!$A$33:$A$776,$A96,СВЦЭМ!$B$33:$B$776,W$83)+'СЕТ СН'!$H$9+СВЦЭМ!$D$10+'СЕТ СН'!$H$5-'СЕТ СН'!$H$17</f>
        <v>3602.27153985</v>
      </c>
      <c r="X96" s="36">
        <f>SUMIFS(СВЦЭМ!$C$33:$C$776,СВЦЭМ!$A$33:$A$776,$A96,СВЦЭМ!$B$33:$B$776,X$83)+'СЕТ СН'!$H$9+СВЦЭМ!$D$10+'СЕТ СН'!$H$5-'СЕТ СН'!$H$17</f>
        <v>3611.53829219</v>
      </c>
      <c r="Y96" s="36">
        <f>SUMIFS(СВЦЭМ!$C$33:$C$776,СВЦЭМ!$A$33:$A$776,$A96,СВЦЭМ!$B$33:$B$776,Y$83)+'СЕТ СН'!$H$9+СВЦЭМ!$D$10+'СЕТ СН'!$H$5-'СЕТ СН'!$H$17</f>
        <v>3617.2095125199999</v>
      </c>
    </row>
    <row r="97" spans="1:25" ht="15.75" x14ac:dyDescent="0.2">
      <c r="A97" s="35">
        <f t="shared" si="2"/>
        <v>44241</v>
      </c>
      <c r="B97" s="36">
        <f>SUMIFS(СВЦЭМ!$C$33:$C$776,СВЦЭМ!$A$33:$A$776,$A97,СВЦЭМ!$B$33:$B$776,B$83)+'СЕТ СН'!$H$9+СВЦЭМ!$D$10+'СЕТ СН'!$H$5-'СЕТ СН'!$H$17</f>
        <v>3676.50212311</v>
      </c>
      <c r="C97" s="36">
        <f>SUMIFS(СВЦЭМ!$C$33:$C$776,СВЦЭМ!$A$33:$A$776,$A97,СВЦЭМ!$B$33:$B$776,C$83)+'СЕТ СН'!$H$9+СВЦЭМ!$D$10+'СЕТ СН'!$H$5-'СЕТ СН'!$H$17</f>
        <v>3699.2864282399996</v>
      </c>
      <c r="D97" s="36">
        <f>SUMIFS(СВЦЭМ!$C$33:$C$776,СВЦЭМ!$A$33:$A$776,$A97,СВЦЭМ!$B$33:$B$776,D$83)+'СЕТ СН'!$H$9+СВЦЭМ!$D$10+'СЕТ СН'!$H$5-'СЕТ СН'!$H$17</f>
        <v>3692.6093475500002</v>
      </c>
      <c r="E97" s="36">
        <f>SUMIFS(СВЦЭМ!$C$33:$C$776,СВЦЭМ!$A$33:$A$776,$A97,СВЦЭМ!$B$33:$B$776,E$83)+'СЕТ СН'!$H$9+СВЦЭМ!$D$10+'СЕТ СН'!$H$5-'СЕТ СН'!$H$17</f>
        <v>3694.7994334099999</v>
      </c>
      <c r="F97" s="36">
        <f>SUMIFS(СВЦЭМ!$C$33:$C$776,СВЦЭМ!$A$33:$A$776,$A97,СВЦЭМ!$B$33:$B$776,F$83)+'СЕТ СН'!$H$9+СВЦЭМ!$D$10+'СЕТ СН'!$H$5-'СЕТ СН'!$H$17</f>
        <v>3701.5584312000001</v>
      </c>
      <c r="G97" s="36">
        <f>SUMIFS(СВЦЭМ!$C$33:$C$776,СВЦЭМ!$A$33:$A$776,$A97,СВЦЭМ!$B$33:$B$776,G$83)+'СЕТ СН'!$H$9+СВЦЭМ!$D$10+'СЕТ СН'!$H$5-'СЕТ СН'!$H$17</f>
        <v>3700.8735773799999</v>
      </c>
      <c r="H97" s="36">
        <f>SUMIFS(СВЦЭМ!$C$33:$C$776,СВЦЭМ!$A$33:$A$776,$A97,СВЦЭМ!$B$33:$B$776,H$83)+'СЕТ СН'!$H$9+СВЦЭМ!$D$10+'СЕТ СН'!$H$5-'СЕТ СН'!$H$17</f>
        <v>3694.9157066199996</v>
      </c>
      <c r="I97" s="36">
        <f>SUMIFS(СВЦЭМ!$C$33:$C$776,СВЦЭМ!$A$33:$A$776,$A97,СВЦЭМ!$B$33:$B$776,I$83)+'СЕТ СН'!$H$9+СВЦЭМ!$D$10+'СЕТ СН'!$H$5-'СЕТ СН'!$H$17</f>
        <v>3686.0722745899998</v>
      </c>
      <c r="J97" s="36">
        <f>SUMIFS(СВЦЭМ!$C$33:$C$776,СВЦЭМ!$A$33:$A$776,$A97,СВЦЭМ!$B$33:$B$776,J$83)+'СЕТ СН'!$H$9+СВЦЭМ!$D$10+'СЕТ СН'!$H$5-'СЕТ СН'!$H$17</f>
        <v>3655.8904722999996</v>
      </c>
      <c r="K97" s="36">
        <f>SUMIFS(СВЦЭМ!$C$33:$C$776,СВЦЭМ!$A$33:$A$776,$A97,СВЦЭМ!$B$33:$B$776,K$83)+'СЕТ СН'!$H$9+СВЦЭМ!$D$10+'СЕТ СН'!$H$5-'СЕТ СН'!$H$17</f>
        <v>3610.6491600099998</v>
      </c>
      <c r="L97" s="36">
        <f>SUMIFS(СВЦЭМ!$C$33:$C$776,СВЦЭМ!$A$33:$A$776,$A97,СВЦЭМ!$B$33:$B$776,L$83)+'СЕТ СН'!$H$9+СВЦЭМ!$D$10+'СЕТ СН'!$H$5-'СЕТ СН'!$H$17</f>
        <v>3597.8109062399999</v>
      </c>
      <c r="M97" s="36">
        <f>SUMIFS(СВЦЭМ!$C$33:$C$776,СВЦЭМ!$A$33:$A$776,$A97,СВЦЭМ!$B$33:$B$776,M$83)+'СЕТ СН'!$H$9+СВЦЭМ!$D$10+'СЕТ СН'!$H$5-'СЕТ СН'!$H$17</f>
        <v>3601.3309049099998</v>
      </c>
      <c r="N97" s="36">
        <f>SUMIFS(СВЦЭМ!$C$33:$C$776,СВЦЭМ!$A$33:$A$776,$A97,СВЦЭМ!$B$33:$B$776,N$83)+'СЕТ СН'!$H$9+СВЦЭМ!$D$10+'СЕТ СН'!$H$5-'СЕТ СН'!$H$17</f>
        <v>3613.7837524199999</v>
      </c>
      <c r="O97" s="36">
        <f>SUMIFS(СВЦЭМ!$C$33:$C$776,СВЦЭМ!$A$33:$A$776,$A97,СВЦЭМ!$B$33:$B$776,O$83)+'СЕТ СН'!$H$9+СВЦЭМ!$D$10+'СЕТ СН'!$H$5-'СЕТ СН'!$H$17</f>
        <v>3625.7591637400001</v>
      </c>
      <c r="P97" s="36">
        <f>SUMIFS(СВЦЭМ!$C$33:$C$776,СВЦЭМ!$A$33:$A$776,$A97,СВЦЭМ!$B$33:$B$776,P$83)+'СЕТ СН'!$H$9+СВЦЭМ!$D$10+'СЕТ СН'!$H$5-'СЕТ СН'!$H$17</f>
        <v>3637.7891519799996</v>
      </c>
      <c r="Q97" s="36">
        <f>SUMIFS(СВЦЭМ!$C$33:$C$776,СВЦЭМ!$A$33:$A$776,$A97,СВЦЭМ!$B$33:$B$776,Q$83)+'СЕТ СН'!$H$9+СВЦЭМ!$D$10+'СЕТ СН'!$H$5-'СЕТ СН'!$H$17</f>
        <v>3642.8596155099999</v>
      </c>
      <c r="R97" s="36">
        <f>SUMIFS(СВЦЭМ!$C$33:$C$776,СВЦЭМ!$A$33:$A$776,$A97,СВЦЭМ!$B$33:$B$776,R$83)+'СЕТ СН'!$H$9+СВЦЭМ!$D$10+'СЕТ СН'!$H$5-'СЕТ СН'!$H$17</f>
        <v>3639.8749685299999</v>
      </c>
      <c r="S97" s="36">
        <f>SUMIFS(СВЦЭМ!$C$33:$C$776,СВЦЭМ!$A$33:$A$776,$A97,СВЦЭМ!$B$33:$B$776,S$83)+'СЕТ СН'!$H$9+СВЦЭМ!$D$10+'СЕТ СН'!$H$5-'СЕТ СН'!$H$17</f>
        <v>3618.9671892599999</v>
      </c>
      <c r="T97" s="36">
        <f>SUMIFS(СВЦЭМ!$C$33:$C$776,СВЦЭМ!$A$33:$A$776,$A97,СВЦЭМ!$B$33:$B$776,T$83)+'СЕТ СН'!$H$9+СВЦЭМ!$D$10+'СЕТ СН'!$H$5-'СЕТ СН'!$H$17</f>
        <v>3607.9282724</v>
      </c>
      <c r="U97" s="36">
        <f>SUMIFS(СВЦЭМ!$C$33:$C$776,СВЦЭМ!$A$33:$A$776,$A97,СВЦЭМ!$B$33:$B$776,U$83)+'СЕТ СН'!$H$9+СВЦЭМ!$D$10+'СЕТ СН'!$H$5-'СЕТ СН'!$H$17</f>
        <v>3595.2245022799998</v>
      </c>
      <c r="V97" s="36">
        <f>SUMIFS(СВЦЭМ!$C$33:$C$776,СВЦЭМ!$A$33:$A$776,$A97,СВЦЭМ!$B$33:$B$776,V$83)+'СЕТ СН'!$H$9+СВЦЭМ!$D$10+'СЕТ СН'!$H$5-'СЕТ СН'!$H$17</f>
        <v>3616.6443143500001</v>
      </c>
      <c r="W97" s="36">
        <f>SUMIFS(СВЦЭМ!$C$33:$C$776,СВЦЭМ!$A$33:$A$776,$A97,СВЦЭМ!$B$33:$B$776,W$83)+'СЕТ СН'!$H$9+СВЦЭМ!$D$10+'СЕТ СН'!$H$5-'СЕТ СН'!$H$17</f>
        <v>3643.039554</v>
      </c>
      <c r="X97" s="36">
        <f>SUMIFS(СВЦЭМ!$C$33:$C$776,СВЦЭМ!$A$33:$A$776,$A97,СВЦЭМ!$B$33:$B$776,X$83)+'СЕТ СН'!$H$9+СВЦЭМ!$D$10+'СЕТ СН'!$H$5-'СЕТ СН'!$H$17</f>
        <v>3677.7358227199998</v>
      </c>
      <c r="Y97" s="36">
        <f>SUMIFS(СВЦЭМ!$C$33:$C$776,СВЦЭМ!$A$33:$A$776,$A97,СВЦЭМ!$B$33:$B$776,Y$83)+'СЕТ СН'!$H$9+СВЦЭМ!$D$10+'СЕТ СН'!$H$5-'СЕТ СН'!$H$17</f>
        <v>3699.3982958500001</v>
      </c>
    </row>
    <row r="98" spans="1:25" ht="15.75" x14ac:dyDescent="0.2">
      <c r="A98" s="35">
        <f t="shared" si="2"/>
        <v>44242</v>
      </c>
      <c r="B98" s="36">
        <f>SUMIFS(СВЦЭМ!$C$33:$C$776,СВЦЭМ!$A$33:$A$776,$A98,СВЦЭМ!$B$33:$B$776,B$83)+'СЕТ СН'!$H$9+СВЦЭМ!$D$10+'СЕТ СН'!$H$5-'СЕТ СН'!$H$17</f>
        <v>3726.1852874599999</v>
      </c>
      <c r="C98" s="36">
        <f>SUMIFS(СВЦЭМ!$C$33:$C$776,СВЦЭМ!$A$33:$A$776,$A98,СВЦЭМ!$B$33:$B$776,C$83)+'СЕТ СН'!$H$9+СВЦЭМ!$D$10+'СЕТ СН'!$H$5-'СЕТ СН'!$H$17</f>
        <v>3734.3740404299997</v>
      </c>
      <c r="D98" s="36">
        <f>SUMIFS(СВЦЭМ!$C$33:$C$776,СВЦЭМ!$A$33:$A$776,$A98,СВЦЭМ!$B$33:$B$776,D$83)+'СЕТ СН'!$H$9+СВЦЭМ!$D$10+'СЕТ СН'!$H$5-'СЕТ СН'!$H$17</f>
        <v>3743.1790208599996</v>
      </c>
      <c r="E98" s="36">
        <f>SUMIFS(СВЦЭМ!$C$33:$C$776,СВЦЭМ!$A$33:$A$776,$A98,СВЦЭМ!$B$33:$B$776,E$83)+'СЕТ СН'!$H$9+СВЦЭМ!$D$10+'СЕТ СН'!$H$5-'СЕТ СН'!$H$17</f>
        <v>3719.61898174</v>
      </c>
      <c r="F98" s="36">
        <f>SUMIFS(СВЦЭМ!$C$33:$C$776,СВЦЭМ!$A$33:$A$776,$A98,СВЦЭМ!$B$33:$B$776,F$83)+'СЕТ СН'!$H$9+СВЦЭМ!$D$10+'СЕТ СН'!$H$5-'СЕТ СН'!$H$17</f>
        <v>3724.1217559999996</v>
      </c>
      <c r="G98" s="36">
        <f>SUMIFS(СВЦЭМ!$C$33:$C$776,СВЦЭМ!$A$33:$A$776,$A98,СВЦЭМ!$B$33:$B$776,G$83)+'СЕТ СН'!$H$9+СВЦЭМ!$D$10+'СЕТ СН'!$H$5-'СЕТ СН'!$H$17</f>
        <v>3736.5523140499999</v>
      </c>
      <c r="H98" s="36">
        <f>SUMIFS(СВЦЭМ!$C$33:$C$776,СВЦЭМ!$A$33:$A$776,$A98,СВЦЭМ!$B$33:$B$776,H$83)+'СЕТ СН'!$H$9+СВЦЭМ!$D$10+'СЕТ СН'!$H$5-'СЕТ СН'!$H$17</f>
        <v>3716.6607464999997</v>
      </c>
      <c r="I98" s="36">
        <f>SUMIFS(СВЦЭМ!$C$33:$C$776,СВЦЭМ!$A$33:$A$776,$A98,СВЦЭМ!$B$33:$B$776,I$83)+'СЕТ СН'!$H$9+СВЦЭМ!$D$10+'СЕТ СН'!$H$5-'СЕТ СН'!$H$17</f>
        <v>3678.4464699099999</v>
      </c>
      <c r="J98" s="36">
        <f>SUMIFS(СВЦЭМ!$C$33:$C$776,СВЦЭМ!$A$33:$A$776,$A98,СВЦЭМ!$B$33:$B$776,J$83)+'СЕТ СН'!$H$9+СВЦЭМ!$D$10+'СЕТ СН'!$H$5-'СЕТ СН'!$H$17</f>
        <v>3662.3101532000001</v>
      </c>
      <c r="K98" s="36">
        <f>SUMIFS(СВЦЭМ!$C$33:$C$776,СВЦЭМ!$A$33:$A$776,$A98,СВЦЭМ!$B$33:$B$776,K$83)+'СЕТ СН'!$H$9+СВЦЭМ!$D$10+'СЕТ СН'!$H$5-'СЕТ СН'!$H$17</f>
        <v>3641.64565748</v>
      </c>
      <c r="L98" s="36">
        <f>SUMIFS(СВЦЭМ!$C$33:$C$776,СВЦЭМ!$A$33:$A$776,$A98,СВЦЭМ!$B$33:$B$776,L$83)+'СЕТ СН'!$H$9+СВЦЭМ!$D$10+'СЕТ СН'!$H$5-'СЕТ СН'!$H$17</f>
        <v>3635.6863664499997</v>
      </c>
      <c r="M98" s="36">
        <f>SUMIFS(СВЦЭМ!$C$33:$C$776,СВЦЭМ!$A$33:$A$776,$A98,СВЦЭМ!$B$33:$B$776,M$83)+'СЕТ СН'!$H$9+СВЦЭМ!$D$10+'СЕТ СН'!$H$5-'СЕТ СН'!$H$17</f>
        <v>3644.2397318799999</v>
      </c>
      <c r="N98" s="36">
        <f>SUMIFS(СВЦЭМ!$C$33:$C$776,СВЦЭМ!$A$33:$A$776,$A98,СВЦЭМ!$B$33:$B$776,N$83)+'СЕТ СН'!$H$9+СВЦЭМ!$D$10+'СЕТ СН'!$H$5-'СЕТ СН'!$H$17</f>
        <v>3650.7278039499997</v>
      </c>
      <c r="O98" s="36">
        <f>SUMIFS(СВЦЭМ!$C$33:$C$776,СВЦЭМ!$A$33:$A$776,$A98,СВЦЭМ!$B$33:$B$776,O$83)+'СЕТ СН'!$H$9+СВЦЭМ!$D$10+'СЕТ СН'!$H$5-'СЕТ СН'!$H$17</f>
        <v>3652.9400898899999</v>
      </c>
      <c r="P98" s="36">
        <f>SUMIFS(СВЦЭМ!$C$33:$C$776,СВЦЭМ!$A$33:$A$776,$A98,СВЦЭМ!$B$33:$B$776,P$83)+'СЕТ СН'!$H$9+СВЦЭМ!$D$10+'СЕТ СН'!$H$5-'СЕТ СН'!$H$17</f>
        <v>3651.3233255999999</v>
      </c>
      <c r="Q98" s="36">
        <f>SUMIFS(СВЦЭМ!$C$33:$C$776,СВЦЭМ!$A$33:$A$776,$A98,СВЦЭМ!$B$33:$B$776,Q$83)+'СЕТ СН'!$H$9+СВЦЭМ!$D$10+'СЕТ СН'!$H$5-'СЕТ СН'!$H$17</f>
        <v>3647.4516943199997</v>
      </c>
      <c r="R98" s="36">
        <f>SUMIFS(СВЦЭМ!$C$33:$C$776,СВЦЭМ!$A$33:$A$776,$A98,СВЦЭМ!$B$33:$B$776,R$83)+'СЕТ СН'!$H$9+СВЦЭМ!$D$10+'СЕТ СН'!$H$5-'СЕТ СН'!$H$17</f>
        <v>3639.9163843799997</v>
      </c>
      <c r="S98" s="36">
        <f>SUMIFS(СВЦЭМ!$C$33:$C$776,СВЦЭМ!$A$33:$A$776,$A98,СВЦЭМ!$B$33:$B$776,S$83)+'СЕТ СН'!$H$9+СВЦЭМ!$D$10+'СЕТ СН'!$H$5-'СЕТ СН'!$H$17</f>
        <v>3630.2286537499999</v>
      </c>
      <c r="T98" s="36">
        <f>SUMIFS(СВЦЭМ!$C$33:$C$776,СВЦЭМ!$A$33:$A$776,$A98,СВЦЭМ!$B$33:$B$776,T$83)+'СЕТ СН'!$H$9+СВЦЭМ!$D$10+'СЕТ СН'!$H$5-'СЕТ СН'!$H$17</f>
        <v>3604.15645133</v>
      </c>
      <c r="U98" s="36">
        <f>SUMIFS(СВЦЭМ!$C$33:$C$776,СВЦЭМ!$A$33:$A$776,$A98,СВЦЭМ!$B$33:$B$776,U$83)+'СЕТ СН'!$H$9+СВЦЭМ!$D$10+'СЕТ СН'!$H$5-'СЕТ СН'!$H$17</f>
        <v>3604.56289173</v>
      </c>
      <c r="V98" s="36">
        <f>SUMIFS(СВЦЭМ!$C$33:$C$776,СВЦЭМ!$A$33:$A$776,$A98,СВЦЭМ!$B$33:$B$776,V$83)+'СЕТ СН'!$H$9+СВЦЭМ!$D$10+'СЕТ СН'!$H$5-'СЕТ СН'!$H$17</f>
        <v>3617.6059852899998</v>
      </c>
      <c r="W98" s="36">
        <f>SUMIFS(СВЦЭМ!$C$33:$C$776,СВЦЭМ!$A$33:$A$776,$A98,СВЦЭМ!$B$33:$B$776,W$83)+'СЕТ СН'!$H$9+СВЦЭМ!$D$10+'СЕТ СН'!$H$5-'СЕТ СН'!$H$17</f>
        <v>3664.8088220199998</v>
      </c>
      <c r="X98" s="36">
        <f>SUMIFS(СВЦЭМ!$C$33:$C$776,СВЦЭМ!$A$33:$A$776,$A98,СВЦЭМ!$B$33:$B$776,X$83)+'СЕТ СН'!$H$9+СВЦЭМ!$D$10+'СЕТ СН'!$H$5-'СЕТ СН'!$H$17</f>
        <v>3684.4482573899995</v>
      </c>
      <c r="Y98" s="36">
        <f>SUMIFS(СВЦЭМ!$C$33:$C$776,СВЦЭМ!$A$33:$A$776,$A98,СВЦЭМ!$B$33:$B$776,Y$83)+'СЕТ СН'!$H$9+СВЦЭМ!$D$10+'СЕТ СН'!$H$5-'СЕТ СН'!$H$17</f>
        <v>3671.1923294199996</v>
      </c>
    </row>
    <row r="99" spans="1:25" ht="15.75" x14ac:dyDescent="0.2">
      <c r="A99" s="35">
        <f t="shared" si="2"/>
        <v>44243</v>
      </c>
      <c r="B99" s="36">
        <f>SUMIFS(СВЦЭМ!$C$33:$C$776,СВЦЭМ!$A$33:$A$776,$A99,СВЦЭМ!$B$33:$B$776,B$83)+'СЕТ СН'!$H$9+СВЦЭМ!$D$10+'СЕТ СН'!$H$5-'СЕТ СН'!$H$17</f>
        <v>3620.9075770700001</v>
      </c>
      <c r="C99" s="36">
        <f>SUMIFS(СВЦЭМ!$C$33:$C$776,СВЦЭМ!$A$33:$A$776,$A99,СВЦЭМ!$B$33:$B$776,C$83)+'СЕТ СН'!$H$9+СВЦЭМ!$D$10+'СЕТ СН'!$H$5-'СЕТ СН'!$H$17</f>
        <v>3652.1525794600002</v>
      </c>
      <c r="D99" s="36">
        <f>SUMIFS(СВЦЭМ!$C$33:$C$776,СВЦЭМ!$A$33:$A$776,$A99,СВЦЭМ!$B$33:$B$776,D$83)+'СЕТ СН'!$H$9+СВЦЭМ!$D$10+'СЕТ СН'!$H$5-'СЕТ СН'!$H$17</f>
        <v>3660.7450447699998</v>
      </c>
      <c r="E99" s="36">
        <f>SUMIFS(СВЦЭМ!$C$33:$C$776,СВЦЭМ!$A$33:$A$776,$A99,СВЦЭМ!$B$33:$B$776,E$83)+'СЕТ СН'!$H$9+СВЦЭМ!$D$10+'СЕТ СН'!$H$5-'СЕТ СН'!$H$17</f>
        <v>3651.5434795199999</v>
      </c>
      <c r="F99" s="36">
        <f>SUMIFS(СВЦЭМ!$C$33:$C$776,СВЦЭМ!$A$33:$A$776,$A99,СВЦЭМ!$B$33:$B$776,F$83)+'СЕТ СН'!$H$9+СВЦЭМ!$D$10+'СЕТ СН'!$H$5-'СЕТ СН'!$H$17</f>
        <v>3638.4791975399999</v>
      </c>
      <c r="G99" s="36">
        <f>SUMIFS(СВЦЭМ!$C$33:$C$776,СВЦЭМ!$A$33:$A$776,$A99,СВЦЭМ!$B$33:$B$776,G$83)+'СЕТ СН'!$H$9+СВЦЭМ!$D$10+'СЕТ СН'!$H$5-'СЕТ СН'!$H$17</f>
        <v>3611.09120476</v>
      </c>
      <c r="H99" s="36">
        <f>SUMIFS(СВЦЭМ!$C$33:$C$776,СВЦЭМ!$A$33:$A$776,$A99,СВЦЭМ!$B$33:$B$776,H$83)+'СЕТ СН'!$H$9+СВЦЭМ!$D$10+'СЕТ СН'!$H$5-'СЕТ СН'!$H$17</f>
        <v>3606.7611851799998</v>
      </c>
      <c r="I99" s="36">
        <f>SUMIFS(СВЦЭМ!$C$33:$C$776,СВЦЭМ!$A$33:$A$776,$A99,СВЦЭМ!$B$33:$B$776,I$83)+'СЕТ СН'!$H$9+СВЦЭМ!$D$10+'СЕТ СН'!$H$5-'СЕТ СН'!$H$17</f>
        <v>3612.8178864799997</v>
      </c>
      <c r="J99" s="36">
        <f>SUMIFS(СВЦЭМ!$C$33:$C$776,СВЦЭМ!$A$33:$A$776,$A99,СВЦЭМ!$B$33:$B$776,J$83)+'СЕТ СН'!$H$9+СВЦЭМ!$D$10+'СЕТ СН'!$H$5-'СЕТ СН'!$H$17</f>
        <v>3617.0739584799999</v>
      </c>
      <c r="K99" s="36">
        <f>SUMIFS(СВЦЭМ!$C$33:$C$776,СВЦЭМ!$A$33:$A$776,$A99,СВЦЭМ!$B$33:$B$776,K$83)+'СЕТ СН'!$H$9+СВЦЭМ!$D$10+'СЕТ СН'!$H$5-'СЕТ СН'!$H$17</f>
        <v>3599.4860245899999</v>
      </c>
      <c r="L99" s="36">
        <f>SUMIFS(СВЦЭМ!$C$33:$C$776,СВЦЭМ!$A$33:$A$776,$A99,СВЦЭМ!$B$33:$B$776,L$83)+'СЕТ СН'!$H$9+СВЦЭМ!$D$10+'СЕТ СН'!$H$5-'СЕТ СН'!$H$17</f>
        <v>3598.5780341999998</v>
      </c>
      <c r="M99" s="36">
        <f>SUMIFS(СВЦЭМ!$C$33:$C$776,СВЦЭМ!$A$33:$A$776,$A99,СВЦЭМ!$B$33:$B$776,M$83)+'СЕТ СН'!$H$9+СВЦЭМ!$D$10+'СЕТ СН'!$H$5-'СЕТ СН'!$H$17</f>
        <v>3590.9356650499999</v>
      </c>
      <c r="N99" s="36">
        <f>SUMIFS(СВЦЭМ!$C$33:$C$776,СВЦЭМ!$A$33:$A$776,$A99,СВЦЭМ!$B$33:$B$776,N$83)+'СЕТ СН'!$H$9+СВЦЭМ!$D$10+'СЕТ СН'!$H$5-'СЕТ СН'!$H$17</f>
        <v>3575.5593415599997</v>
      </c>
      <c r="O99" s="36">
        <f>SUMIFS(СВЦЭМ!$C$33:$C$776,СВЦЭМ!$A$33:$A$776,$A99,СВЦЭМ!$B$33:$B$776,O$83)+'СЕТ СН'!$H$9+СВЦЭМ!$D$10+'СЕТ СН'!$H$5-'СЕТ СН'!$H$17</f>
        <v>3567.5625256499998</v>
      </c>
      <c r="P99" s="36">
        <f>SUMIFS(СВЦЭМ!$C$33:$C$776,СВЦЭМ!$A$33:$A$776,$A99,СВЦЭМ!$B$33:$B$776,P$83)+'СЕТ СН'!$H$9+СВЦЭМ!$D$10+'СЕТ СН'!$H$5-'СЕТ СН'!$H$17</f>
        <v>3580.1222199200001</v>
      </c>
      <c r="Q99" s="36">
        <f>SUMIFS(СВЦЭМ!$C$33:$C$776,СВЦЭМ!$A$33:$A$776,$A99,СВЦЭМ!$B$33:$B$776,Q$83)+'СЕТ СН'!$H$9+СВЦЭМ!$D$10+'СЕТ СН'!$H$5-'СЕТ СН'!$H$17</f>
        <v>3576.7565195500001</v>
      </c>
      <c r="R99" s="36">
        <f>SUMIFS(СВЦЭМ!$C$33:$C$776,СВЦЭМ!$A$33:$A$776,$A99,СВЦЭМ!$B$33:$B$776,R$83)+'СЕТ СН'!$H$9+СВЦЭМ!$D$10+'СЕТ СН'!$H$5-'СЕТ СН'!$H$17</f>
        <v>3568.9293257199997</v>
      </c>
      <c r="S99" s="36">
        <f>SUMIFS(СВЦЭМ!$C$33:$C$776,СВЦЭМ!$A$33:$A$776,$A99,СВЦЭМ!$B$33:$B$776,S$83)+'СЕТ СН'!$H$9+СВЦЭМ!$D$10+'СЕТ СН'!$H$5-'СЕТ СН'!$H$17</f>
        <v>3565.1222169100001</v>
      </c>
      <c r="T99" s="36">
        <f>SUMIFS(СВЦЭМ!$C$33:$C$776,СВЦЭМ!$A$33:$A$776,$A99,СВЦЭМ!$B$33:$B$776,T$83)+'СЕТ СН'!$H$9+СВЦЭМ!$D$10+'СЕТ СН'!$H$5-'СЕТ СН'!$H$17</f>
        <v>3595.5676639599997</v>
      </c>
      <c r="U99" s="36">
        <f>SUMIFS(СВЦЭМ!$C$33:$C$776,СВЦЭМ!$A$33:$A$776,$A99,СВЦЭМ!$B$33:$B$776,U$83)+'СЕТ СН'!$H$9+СВЦЭМ!$D$10+'СЕТ СН'!$H$5-'СЕТ СН'!$H$17</f>
        <v>3611.8383219099996</v>
      </c>
      <c r="V99" s="36">
        <f>SUMIFS(СВЦЭМ!$C$33:$C$776,СВЦЭМ!$A$33:$A$776,$A99,СВЦЭМ!$B$33:$B$776,V$83)+'СЕТ СН'!$H$9+СВЦЭМ!$D$10+'СЕТ СН'!$H$5-'СЕТ СН'!$H$17</f>
        <v>3608.6238554699999</v>
      </c>
      <c r="W99" s="36">
        <f>SUMIFS(СВЦЭМ!$C$33:$C$776,СВЦЭМ!$A$33:$A$776,$A99,СВЦЭМ!$B$33:$B$776,W$83)+'СЕТ СН'!$H$9+СВЦЭМ!$D$10+'СЕТ СН'!$H$5-'СЕТ СН'!$H$17</f>
        <v>3606.2696284799999</v>
      </c>
      <c r="X99" s="36">
        <f>SUMIFS(СВЦЭМ!$C$33:$C$776,СВЦЭМ!$A$33:$A$776,$A99,СВЦЭМ!$B$33:$B$776,X$83)+'СЕТ СН'!$H$9+СВЦЭМ!$D$10+'СЕТ СН'!$H$5-'СЕТ СН'!$H$17</f>
        <v>3589.0995369399998</v>
      </c>
      <c r="Y99" s="36">
        <f>SUMIFS(СВЦЭМ!$C$33:$C$776,СВЦЭМ!$A$33:$A$776,$A99,СВЦЭМ!$B$33:$B$776,Y$83)+'СЕТ СН'!$H$9+СВЦЭМ!$D$10+'СЕТ СН'!$H$5-'СЕТ СН'!$H$17</f>
        <v>3621.2002712099998</v>
      </c>
    </row>
    <row r="100" spans="1:25" ht="15.75" x14ac:dyDescent="0.2">
      <c r="A100" s="35">
        <f t="shared" si="2"/>
        <v>44244</v>
      </c>
      <c r="B100" s="36">
        <f>SUMIFS(СВЦЭМ!$C$33:$C$776,СВЦЭМ!$A$33:$A$776,$A100,СВЦЭМ!$B$33:$B$776,B$83)+'СЕТ СН'!$H$9+СВЦЭМ!$D$10+'СЕТ СН'!$H$5-'СЕТ СН'!$H$17</f>
        <v>3629.4261426099997</v>
      </c>
      <c r="C100" s="36">
        <f>SUMIFS(СВЦЭМ!$C$33:$C$776,СВЦЭМ!$A$33:$A$776,$A100,СВЦЭМ!$B$33:$B$776,C$83)+'СЕТ СН'!$H$9+СВЦЭМ!$D$10+'СЕТ СН'!$H$5-'СЕТ СН'!$H$17</f>
        <v>3664.3202604499998</v>
      </c>
      <c r="D100" s="36">
        <f>SUMIFS(СВЦЭМ!$C$33:$C$776,СВЦЭМ!$A$33:$A$776,$A100,СВЦЭМ!$B$33:$B$776,D$83)+'СЕТ СН'!$H$9+СВЦЭМ!$D$10+'СЕТ СН'!$H$5-'СЕТ СН'!$H$17</f>
        <v>3703.1442001699997</v>
      </c>
      <c r="E100" s="36">
        <f>SUMIFS(СВЦЭМ!$C$33:$C$776,СВЦЭМ!$A$33:$A$776,$A100,СВЦЭМ!$B$33:$B$776,E$83)+'СЕТ СН'!$H$9+СВЦЭМ!$D$10+'СЕТ СН'!$H$5-'СЕТ СН'!$H$17</f>
        <v>3681.64802358</v>
      </c>
      <c r="F100" s="36">
        <f>SUMIFS(СВЦЭМ!$C$33:$C$776,СВЦЭМ!$A$33:$A$776,$A100,СВЦЭМ!$B$33:$B$776,F$83)+'СЕТ СН'!$H$9+СВЦЭМ!$D$10+'СЕТ СН'!$H$5-'СЕТ СН'!$H$17</f>
        <v>3665.0635543099997</v>
      </c>
      <c r="G100" s="36">
        <f>SUMIFS(СВЦЭМ!$C$33:$C$776,СВЦЭМ!$A$33:$A$776,$A100,СВЦЭМ!$B$33:$B$776,G$83)+'СЕТ СН'!$H$9+СВЦЭМ!$D$10+'СЕТ СН'!$H$5-'СЕТ СН'!$H$17</f>
        <v>3635.5895197299997</v>
      </c>
      <c r="H100" s="36">
        <f>SUMIFS(СВЦЭМ!$C$33:$C$776,СВЦЭМ!$A$33:$A$776,$A100,СВЦЭМ!$B$33:$B$776,H$83)+'СЕТ СН'!$H$9+СВЦЭМ!$D$10+'СЕТ СН'!$H$5-'СЕТ СН'!$H$17</f>
        <v>3625.2869492699997</v>
      </c>
      <c r="I100" s="36">
        <f>SUMIFS(СВЦЭМ!$C$33:$C$776,СВЦЭМ!$A$33:$A$776,$A100,СВЦЭМ!$B$33:$B$776,I$83)+'СЕТ СН'!$H$9+СВЦЭМ!$D$10+'СЕТ СН'!$H$5-'СЕТ СН'!$H$17</f>
        <v>3615.1875025299996</v>
      </c>
      <c r="J100" s="36">
        <f>SUMIFS(СВЦЭМ!$C$33:$C$776,СВЦЭМ!$A$33:$A$776,$A100,СВЦЭМ!$B$33:$B$776,J$83)+'СЕТ СН'!$H$9+СВЦЭМ!$D$10+'СЕТ СН'!$H$5-'СЕТ СН'!$H$17</f>
        <v>3617.1270072099996</v>
      </c>
      <c r="K100" s="36">
        <f>SUMIFS(СВЦЭМ!$C$33:$C$776,СВЦЭМ!$A$33:$A$776,$A100,СВЦЭМ!$B$33:$B$776,K$83)+'СЕТ СН'!$H$9+СВЦЭМ!$D$10+'СЕТ СН'!$H$5-'СЕТ СН'!$H$17</f>
        <v>3601.1282412699998</v>
      </c>
      <c r="L100" s="36">
        <f>SUMIFS(СВЦЭМ!$C$33:$C$776,СВЦЭМ!$A$33:$A$776,$A100,СВЦЭМ!$B$33:$B$776,L$83)+'СЕТ СН'!$H$9+СВЦЭМ!$D$10+'СЕТ СН'!$H$5-'СЕТ СН'!$H$17</f>
        <v>3595.1452268399999</v>
      </c>
      <c r="M100" s="36">
        <f>SUMIFS(СВЦЭМ!$C$33:$C$776,СВЦЭМ!$A$33:$A$776,$A100,СВЦЭМ!$B$33:$B$776,M$83)+'СЕТ СН'!$H$9+СВЦЭМ!$D$10+'СЕТ СН'!$H$5-'СЕТ СН'!$H$17</f>
        <v>3593.4005076599997</v>
      </c>
      <c r="N100" s="36">
        <f>SUMIFS(СВЦЭМ!$C$33:$C$776,СВЦЭМ!$A$33:$A$776,$A100,СВЦЭМ!$B$33:$B$776,N$83)+'СЕТ СН'!$H$9+СВЦЭМ!$D$10+'СЕТ СН'!$H$5-'СЕТ СН'!$H$17</f>
        <v>3590.3808164699999</v>
      </c>
      <c r="O100" s="36">
        <f>SUMIFS(СВЦЭМ!$C$33:$C$776,СВЦЭМ!$A$33:$A$776,$A100,СВЦЭМ!$B$33:$B$776,O$83)+'СЕТ СН'!$H$9+СВЦЭМ!$D$10+'СЕТ СН'!$H$5-'СЕТ СН'!$H$17</f>
        <v>3573.9723079699997</v>
      </c>
      <c r="P100" s="36">
        <f>SUMIFS(СВЦЭМ!$C$33:$C$776,СВЦЭМ!$A$33:$A$776,$A100,СВЦЭМ!$B$33:$B$776,P$83)+'СЕТ СН'!$H$9+СВЦЭМ!$D$10+'СЕТ СН'!$H$5-'СЕТ СН'!$H$17</f>
        <v>3573.8133269099999</v>
      </c>
      <c r="Q100" s="36">
        <f>SUMIFS(СВЦЭМ!$C$33:$C$776,СВЦЭМ!$A$33:$A$776,$A100,СВЦЭМ!$B$33:$B$776,Q$83)+'СЕТ СН'!$H$9+СВЦЭМ!$D$10+'СЕТ СН'!$H$5-'СЕТ СН'!$H$17</f>
        <v>3595.0237585300001</v>
      </c>
      <c r="R100" s="36">
        <f>SUMIFS(СВЦЭМ!$C$33:$C$776,СВЦЭМ!$A$33:$A$776,$A100,СВЦЭМ!$B$33:$B$776,R$83)+'СЕТ СН'!$H$9+СВЦЭМ!$D$10+'СЕТ СН'!$H$5-'СЕТ СН'!$H$17</f>
        <v>3599.45620577</v>
      </c>
      <c r="S100" s="36">
        <f>SUMIFS(СВЦЭМ!$C$33:$C$776,СВЦЭМ!$A$33:$A$776,$A100,СВЦЭМ!$B$33:$B$776,S$83)+'СЕТ СН'!$H$9+СВЦЭМ!$D$10+'СЕТ СН'!$H$5-'СЕТ СН'!$H$17</f>
        <v>3604.9387456999998</v>
      </c>
      <c r="T100" s="36">
        <f>SUMIFS(СВЦЭМ!$C$33:$C$776,СВЦЭМ!$A$33:$A$776,$A100,СВЦЭМ!$B$33:$B$776,T$83)+'СЕТ СН'!$H$9+СВЦЭМ!$D$10+'СЕТ СН'!$H$5-'СЕТ СН'!$H$17</f>
        <v>3620.1430589699999</v>
      </c>
      <c r="U100" s="36">
        <f>SUMIFS(СВЦЭМ!$C$33:$C$776,СВЦЭМ!$A$33:$A$776,$A100,СВЦЭМ!$B$33:$B$776,U$83)+'СЕТ СН'!$H$9+СВЦЭМ!$D$10+'СЕТ СН'!$H$5-'СЕТ СН'!$H$17</f>
        <v>3605.1305712200001</v>
      </c>
      <c r="V100" s="36">
        <f>SUMIFS(СВЦЭМ!$C$33:$C$776,СВЦЭМ!$A$33:$A$776,$A100,СВЦЭМ!$B$33:$B$776,V$83)+'СЕТ СН'!$H$9+СВЦЭМ!$D$10+'СЕТ СН'!$H$5-'СЕТ СН'!$H$17</f>
        <v>3623.49626627</v>
      </c>
      <c r="W100" s="36">
        <f>SUMIFS(СВЦЭМ!$C$33:$C$776,СВЦЭМ!$A$33:$A$776,$A100,СВЦЭМ!$B$33:$B$776,W$83)+'СЕТ СН'!$H$9+СВЦЭМ!$D$10+'СЕТ СН'!$H$5-'СЕТ СН'!$H$17</f>
        <v>3620.7770068299997</v>
      </c>
      <c r="X100" s="36">
        <f>SUMIFS(СВЦЭМ!$C$33:$C$776,СВЦЭМ!$A$33:$A$776,$A100,СВЦЭМ!$B$33:$B$776,X$83)+'СЕТ СН'!$H$9+СВЦЭМ!$D$10+'СЕТ СН'!$H$5-'СЕТ СН'!$H$17</f>
        <v>3632.0069462900001</v>
      </c>
      <c r="Y100" s="36">
        <f>SUMIFS(СВЦЭМ!$C$33:$C$776,СВЦЭМ!$A$33:$A$776,$A100,СВЦЭМ!$B$33:$B$776,Y$83)+'СЕТ СН'!$H$9+СВЦЭМ!$D$10+'СЕТ СН'!$H$5-'СЕТ СН'!$H$17</f>
        <v>3630.2293155699999</v>
      </c>
    </row>
    <row r="101" spans="1:25" ht="15.75" x14ac:dyDescent="0.2">
      <c r="A101" s="35">
        <f t="shared" si="2"/>
        <v>44245</v>
      </c>
      <c r="B101" s="36">
        <f>SUMIFS(СВЦЭМ!$C$33:$C$776,СВЦЭМ!$A$33:$A$776,$A101,СВЦЭМ!$B$33:$B$776,B$83)+'СЕТ СН'!$H$9+СВЦЭМ!$D$10+'СЕТ СН'!$H$5-'СЕТ СН'!$H$17</f>
        <v>3643.9116160499998</v>
      </c>
      <c r="C101" s="36">
        <f>SUMIFS(СВЦЭМ!$C$33:$C$776,СВЦЭМ!$A$33:$A$776,$A101,СВЦЭМ!$B$33:$B$776,C$83)+'СЕТ СН'!$H$9+СВЦЭМ!$D$10+'СЕТ СН'!$H$5-'СЕТ СН'!$H$17</f>
        <v>3668.43160945</v>
      </c>
      <c r="D101" s="36">
        <f>SUMIFS(СВЦЭМ!$C$33:$C$776,СВЦЭМ!$A$33:$A$776,$A101,СВЦЭМ!$B$33:$B$776,D$83)+'СЕТ СН'!$H$9+СВЦЭМ!$D$10+'СЕТ СН'!$H$5-'СЕТ СН'!$H$17</f>
        <v>3686.6725129999995</v>
      </c>
      <c r="E101" s="36">
        <f>SUMIFS(СВЦЭМ!$C$33:$C$776,СВЦЭМ!$A$33:$A$776,$A101,СВЦЭМ!$B$33:$B$776,E$83)+'СЕТ СН'!$H$9+СВЦЭМ!$D$10+'СЕТ СН'!$H$5-'СЕТ СН'!$H$17</f>
        <v>3691.14760475</v>
      </c>
      <c r="F101" s="36">
        <f>SUMIFS(СВЦЭМ!$C$33:$C$776,СВЦЭМ!$A$33:$A$776,$A101,СВЦЭМ!$B$33:$B$776,F$83)+'СЕТ СН'!$H$9+СВЦЭМ!$D$10+'СЕТ СН'!$H$5-'СЕТ СН'!$H$17</f>
        <v>3679.71417772</v>
      </c>
      <c r="G101" s="36">
        <f>SUMIFS(СВЦЭМ!$C$33:$C$776,СВЦЭМ!$A$33:$A$776,$A101,СВЦЭМ!$B$33:$B$776,G$83)+'СЕТ СН'!$H$9+СВЦЭМ!$D$10+'СЕТ СН'!$H$5-'СЕТ СН'!$H$17</f>
        <v>3667.0082812199998</v>
      </c>
      <c r="H101" s="36">
        <f>SUMIFS(СВЦЭМ!$C$33:$C$776,СВЦЭМ!$A$33:$A$776,$A101,СВЦЭМ!$B$33:$B$776,H$83)+'СЕТ СН'!$H$9+СВЦЭМ!$D$10+'СЕТ СН'!$H$5-'СЕТ СН'!$H$17</f>
        <v>3627.00761831</v>
      </c>
      <c r="I101" s="36">
        <f>SUMIFS(СВЦЭМ!$C$33:$C$776,СВЦЭМ!$A$33:$A$776,$A101,СВЦЭМ!$B$33:$B$776,I$83)+'СЕТ СН'!$H$9+СВЦЭМ!$D$10+'СЕТ СН'!$H$5-'СЕТ СН'!$H$17</f>
        <v>3598.1529487499997</v>
      </c>
      <c r="J101" s="36">
        <f>SUMIFS(СВЦЭМ!$C$33:$C$776,СВЦЭМ!$A$33:$A$776,$A101,СВЦЭМ!$B$33:$B$776,J$83)+'СЕТ СН'!$H$9+СВЦЭМ!$D$10+'СЕТ СН'!$H$5-'СЕТ СН'!$H$17</f>
        <v>3573.8595233699998</v>
      </c>
      <c r="K101" s="36">
        <f>SUMIFS(СВЦЭМ!$C$33:$C$776,СВЦЭМ!$A$33:$A$776,$A101,СВЦЭМ!$B$33:$B$776,K$83)+'СЕТ СН'!$H$9+СВЦЭМ!$D$10+'СЕТ СН'!$H$5-'СЕТ СН'!$H$17</f>
        <v>3568.12559409</v>
      </c>
      <c r="L101" s="36">
        <f>SUMIFS(СВЦЭМ!$C$33:$C$776,СВЦЭМ!$A$33:$A$776,$A101,СВЦЭМ!$B$33:$B$776,L$83)+'СЕТ СН'!$H$9+СВЦЭМ!$D$10+'СЕТ СН'!$H$5-'СЕТ СН'!$H$17</f>
        <v>3565.2136211799998</v>
      </c>
      <c r="M101" s="36">
        <f>SUMIFS(СВЦЭМ!$C$33:$C$776,СВЦЭМ!$A$33:$A$776,$A101,СВЦЭМ!$B$33:$B$776,M$83)+'СЕТ СН'!$H$9+СВЦЭМ!$D$10+'СЕТ СН'!$H$5-'СЕТ СН'!$H$17</f>
        <v>3570.9521437200001</v>
      </c>
      <c r="N101" s="36">
        <f>SUMIFS(СВЦЭМ!$C$33:$C$776,СВЦЭМ!$A$33:$A$776,$A101,СВЦЭМ!$B$33:$B$776,N$83)+'СЕТ СН'!$H$9+СВЦЭМ!$D$10+'СЕТ СН'!$H$5-'СЕТ СН'!$H$17</f>
        <v>3583.9899871699999</v>
      </c>
      <c r="O101" s="36">
        <f>SUMIFS(СВЦЭМ!$C$33:$C$776,СВЦЭМ!$A$33:$A$776,$A101,СВЦЭМ!$B$33:$B$776,O$83)+'СЕТ СН'!$H$9+СВЦЭМ!$D$10+'СЕТ СН'!$H$5-'СЕТ СН'!$H$17</f>
        <v>3581.7668682399999</v>
      </c>
      <c r="P101" s="36">
        <f>SUMIFS(СВЦЭМ!$C$33:$C$776,СВЦЭМ!$A$33:$A$776,$A101,СВЦЭМ!$B$33:$B$776,P$83)+'СЕТ СН'!$H$9+СВЦЭМ!$D$10+'СЕТ СН'!$H$5-'СЕТ СН'!$H$17</f>
        <v>3584.1091045099997</v>
      </c>
      <c r="Q101" s="36">
        <f>SUMIFS(СВЦЭМ!$C$33:$C$776,СВЦЭМ!$A$33:$A$776,$A101,СВЦЭМ!$B$33:$B$776,Q$83)+'СЕТ СН'!$H$9+СВЦЭМ!$D$10+'СЕТ СН'!$H$5-'СЕТ СН'!$H$17</f>
        <v>3579.3861109899999</v>
      </c>
      <c r="R101" s="36">
        <f>SUMIFS(СВЦЭМ!$C$33:$C$776,СВЦЭМ!$A$33:$A$776,$A101,СВЦЭМ!$B$33:$B$776,R$83)+'СЕТ СН'!$H$9+СВЦЭМ!$D$10+'СЕТ СН'!$H$5-'СЕТ СН'!$H$17</f>
        <v>3590.8753402399998</v>
      </c>
      <c r="S101" s="36">
        <f>SUMIFS(СВЦЭМ!$C$33:$C$776,СВЦЭМ!$A$33:$A$776,$A101,СВЦЭМ!$B$33:$B$776,S$83)+'СЕТ СН'!$H$9+СВЦЭМ!$D$10+'СЕТ СН'!$H$5-'СЕТ СН'!$H$17</f>
        <v>3565.02876775</v>
      </c>
      <c r="T101" s="36">
        <f>SUMIFS(СВЦЭМ!$C$33:$C$776,СВЦЭМ!$A$33:$A$776,$A101,СВЦЭМ!$B$33:$B$776,T$83)+'СЕТ СН'!$H$9+СВЦЭМ!$D$10+'СЕТ СН'!$H$5-'СЕТ СН'!$H$17</f>
        <v>3541.34440318</v>
      </c>
      <c r="U101" s="36">
        <f>SUMIFS(СВЦЭМ!$C$33:$C$776,СВЦЭМ!$A$33:$A$776,$A101,СВЦЭМ!$B$33:$B$776,U$83)+'СЕТ СН'!$H$9+СВЦЭМ!$D$10+'СЕТ СН'!$H$5-'СЕТ СН'!$H$17</f>
        <v>3550.8111386099999</v>
      </c>
      <c r="V101" s="36">
        <f>SUMIFS(СВЦЭМ!$C$33:$C$776,СВЦЭМ!$A$33:$A$776,$A101,СВЦЭМ!$B$33:$B$776,V$83)+'СЕТ СН'!$H$9+СВЦЭМ!$D$10+'СЕТ СН'!$H$5-'СЕТ СН'!$H$17</f>
        <v>3534.8420426799998</v>
      </c>
      <c r="W101" s="36">
        <f>SUMIFS(СВЦЭМ!$C$33:$C$776,СВЦЭМ!$A$33:$A$776,$A101,СВЦЭМ!$B$33:$B$776,W$83)+'СЕТ СН'!$H$9+СВЦЭМ!$D$10+'СЕТ СН'!$H$5-'СЕТ СН'!$H$17</f>
        <v>3551.5684134599996</v>
      </c>
      <c r="X101" s="36">
        <f>SUMIFS(СВЦЭМ!$C$33:$C$776,СВЦЭМ!$A$33:$A$776,$A101,СВЦЭМ!$B$33:$B$776,X$83)+'СЕТ СН'!$H$9+СВЦЭМ!$D$10+'СЕТ СН'!$H$5-'СЕТ СН'!$H$17</f>
        <v>3566.00461236</v>
      </c>
      <c r="Y101" s="36">
        <f>SUMIFS(СВЦЭМ!$C$33:$C$776,СВЦЭМ!$A$33:$A$776,$A101,СВЦЭМ!$B$33:$B$776,Y$83)+'СЕТ СН'!$H$9+СВЦЭМ!$D$10+'СЕТ СН'!$H$5-'СЕТ СН'!$H$17</f>
        <v>3603.1803203099998</v>
      </c>
    </row>
    <row r="102" spans="1:25" ht="15.75" x14ac:dyDescent="0.2">
      <c r="A102" s="35">
        <f t="shared" si="2"/>
        <v>44246</v>
      </c>
      <c r="B102" s="36">
        <f>SUMIFS(СВЦЭМ!$C$33:$C$776,СВЦЭМ!$A$33:$A$776,$A102,СВЦЭМ!$B$33:$B$776,B$83)+'СЕТ СН'!$H$9+СВЦЭМ!$D$10+'СЕТ СН'!$H$5-'СЕТ СН'!$H$17</f>
        <v>3611.8227080500001</v>
      </c>
      <c r="C102" s="36">
        <f>SUMIFS(СВЦЭМ!$C$33:$C$776,СВЦЭМ!$A$33:$A$776,$A102,СВЦЭМ!$B$33:$B$776,C$83)+'СЕТ СН'!$H$9+СВЦЭМ!$D$10+'СЕТ СН'!$H$5-'СЕТ СН'!$H$17</f>
        <v>3637.24842343</v>
      </c>
      <c r="D102" s="36">
        <f>SUMIFS(СВЦЭМ!$C$33:$C$776,СВЦЭМ!$A$33:$A$776,$A102,СВЦЭМ!$B$33:$B$776,D$83)+'СЕТ СН'!$H$9+СВЦЭМ!$D$10+'СЕТ СН'!$H$5-'СЕТ СН'!$H$17</f>
        <v>3676.8319201899999</v>
      </c>
      <c r="E102" s="36">
        <f>SUMIFS(СВЦЭМ!$C$33:$C$776,СВЦЭМ!$A$33:$A$776,$A102,СВЦЭМ!$B$33:$B$776,E$83)+'СЕТ СН'!$H$9+СВЦЭМ!$D$10+'СЕТ СН'!$H$5-'СЕТ СН'!$H$17</f>
        <v>3683.4923075099996</v>
      </c>
      <c r="F102" s="36">
        <f>SUMIFS(СВЦЭМ!$C$33:$C$776,СВЦЭМ!$A$33:$A$776,$A102,СВЦЭМ!$B$33:$B$776,F$83)+'СЕТ СН'!$H$9+СВЦЭМ!$D$10+'СЕТ СН'!$H$5-'СЕТ СН'!$H$17</f>
        <v>3688.35853064</v>
      </c>
      <c r="G102" s="36">
        <f>SUMIFS(СВЦЭМ!$C$33:$C$776,СВЦЭМ!$A$33:$A$776,$A102,СВЦЭМ!$B$33:$B$776,G$83)+'СЕТ СН'!$H$9+СВЦЭМ!$D$10+'СЕТ СН'!$H$5-'СЕТ СН'!$H$17</f>
        <v>3654.8689777</v>
      </c>
      <c r="H102" s="36">
        <f>SUMIFS(СВЦЭМ!$C$33:$C$776,СВЦЭМ!$A$33:$A$776,$A102,СВЦЭМ!$B$33:$B$776,H$83)+'СЕТ СН'!$H$9+СВЦЭМ!$D$10+'СЕТ СН'!$H$5-'СЕТ СН'!$H$17</f>
        <v>3618.6511110199999</v>
      </c>
      <c r="I102" s="36">
        <f>SUMIFS(СВЦЭМ!$C$33:$C$776,СВЦЭМ!$A$33:$A$776,$A102,СВЦЭМ!$B$33:$B$776,I$83)+'СЕТ СН'!$H$9+СВЦЭМ!$D$10+'СЕТ СН'!$H$5-'СЕТ СН'!$H$17</f>
        <v>3587.2596202499999</v>
      </c>
      <c r="J102" s="36">
        <f>SUMIFS(СВЦЭМ!$C$33:$C$776,СВЦЭМ!$A$33:$A$776,$A102,СВЦЭМ!$B$33:$B$776,J$83)+'СЕТ СН'!$H$9+СВЦЭМ!$D$10+'СЕТ СН'!$H$5-'СЕТ СН'!$H$17</f>
        <v>3562.6504331799997</v>
      </c>
      <c r="K102" s="36">
        <f>SUMIFS(СВЦЭМ!$C$33:$C$776,СВЦЭМ!$A$33:$A$776,$A102,СВЦЭМ!$B$33:$B$776,K$83)+'СЕТ СН'!$H$9+СВЦЭМ!$D$10+'СЕТ СН'!$H$5-'СЕТ СН'!$H$17</f>
        <v>3563.5780239299997</v>
      </c>
      <c r="L102" s="36">
        <f>SUMIFS(СВЦЭМ!$C$33:$C$776,СВЦЭМ!$A$33:$A$776,$A102,СВЦЭМ!$B$33:$B$776,L$83)+'СЕТ СН'!$H$9+СВЦЭМ!$D$10+'СЕТ СН'!$H$5-'СЕТ СН'!$H$17</f>
        <v>3595.3734450100001</v>
      </c>
      <c r="M102" s="36">
        <f>SUMIFS(СВЦЭМ!$C$33:$C$776,СВЦЭМ!$A$33:$A$776,$A102,СВЦЭМ!$B$33:$B$776,M$83)+'СЕТ СН'!$H$9+СВЦЭМ!$D$10+'СЕТ СН'!$H$5-'СЕТ СН'!$H$17</f>
        <v>3575.4977046599997</v>
      </c>
      <c r="N102" s="36">
        <f>SUMIFS(СВЦЭМ!$C$33:$C$776,СВЦЭМ!$A$33:$A$776,$A102,СВЦЭМ!$B$33:$B$776,N$83)+'СЕТ СН'!$H$9+СВЦЭМ!$D$10+'СЕТ СН'!$H$5-'СЕТ СН'!$H$17</f>
        <v>3592.7786729299996</v>
      </c>
      <c r="O102" s="36">
        <f>SUMIFS(СВЦЭМ!$C$33:$C$776,СВЦЭМ!$A$33:$A$776,$A102,СВЦЭМ!$B$33:$B$776,O$83)+'СЕТ СН'!$H$9+СВЦЭМ!$D$10+'СЕТ СН'!$H$5-'СЕТ СН'!$H$17</f>
        <v>3601.22792282</v>
      </c>
      <c r="P102" s="36">
        <f>SUMIFS(СВЦЭМ!$C$33:$C$776,СВЦЭМ!$A$33:$A$776,$A102,СВЦЭМ!$B$33:$B$776,P$83)+'СЕТ СН'!$H$9+СВЦЭМ!$D$10+'СЕТ СН'!$H$5-'СЕТ СН'!$H$17</f>
        <v>3583.8312609199997</v>
      </c>
      <c r="Q102" s="36">
        <f>SUMIFS(СВЦЭМ!$C$33:$C$776,СВЦЭМ!$A$33:$A$776,$A102,СВЦЭМ!$B$33:$B$776,Q$83)+'СЕТ СН'!$H$9+СВЦЭМ!$D$10+'СЕТ СН'!$H$5-'СЕТ СН'!$H$17</f>
        <v>3593.7808477600001</v>
      </c>
      <c r="R102" s="36">
        <f>SUMIFS(СВЦЭМ!$C$33:$C$776,СВЦЭМ!$A$33:$A$776,$A102,СВЦЭМ!$B$33:$B$776,R$83)+'СЕТ СН'!$H$9+СВЦЭМ!$D$10+'СЕТ СН'!$H$5-'СЕТ СН'!$H$17</f>
        <v>3601.5245568399996</v>
      </c>
      <c r="S102" s="36">
        <f>SUMIFS(СВЦЭМ!$C$33:$C$776,СВЦЭМ!$A$33:$A$776,$A102,СВЦЭМ!$B$33:$B$776,S$83)+'СЕТ СН'!$H$9+СВЦЭМ!$D$10+'СЕТ СН'!$H$5-'СЕТ СН'!$H$17</f>
        <v>3588.6684865399998</v>
      </c>
      <c r="T102" s="36">
        <f>SUMIFS(СВЦЭМ!$C$33:$C$776,СВЦЭМ!$A$33:$A$776,$A102,СВЦЭМ!$B$33:$B$776,T$83)+'СЕТ СН'!$H$9+СВЦЭМ!$D$10+'СЕТ СН'!$H$5-'СЕТ СН'!$H$17</f>
        <v>3577.8783488899999</v>
      </c>
      <c r="U102" s="36">
        <f>SUMIFS(СВЦЭМ!$C$33:$C$776,СВЦЭМ!$A$33:$A$776,$A102,СВЦЭМ!$B$33:$B$776,U$83)+'СЕТ СН'!$H$9+СВЦЭМ!$D$10+'СЕТ СН'!$H$5-'СЕТ СН'!$H$17</f>
        <v>3580.7949496299998</v>
      </c>
      <c r="V102" s="36">
        <f>SUMIFS(СВЦЭМ!$C$33:$C$776,СВЦЭМ!$A$33:$A$776,$A102,СВЦЭМ!$B$33:$B$776,V$83)+'СЕТ СН'!$H$9+СВЦЭМ!$D$10+'СЕТ СН'!$H$5-'СЕТ СН'!$H$17</f>
        <v>3577.2306020400001</v>
      </c>
      <c r="W102" s="36">
        <f>SUMIFS(СВЦЭМ!$C$33:$C$776,СВЦЭМ!$A$33:$A$776,$A102,СВЦЭМ!$B$33:$B$776,W$83)+'СЕТ СН'!$H$9+СВЦЭМ!$D$10+'СЕТ СН'!$H$5-'СЕТ СН'!$H$17</f>
        <v>3586.54225619</v>
      </c>
      <c r="X102" s="36">
        <f>SUMIFS(СВЦЭМ!$C$33:$C$776,СВЦЭМ!$A$33:$A$776,$A102,СВЦЭМ!$B$33:$B$776,X$83)+'СЕТ СН'!$H$9+СВЦЭМ!$D$10+'СЕТ СН'!$H$5-'СЕТ СН'!$H$17</f>
        <v>3610.2867268099999</v>
      </c>
      <c r="Y102" s="36">
        <f>SUMIFS(СВЦЭМ!$C$33:$C$776,СВЦЭМ!$A$33:$A$776,$A102,СВЦЭМ!$B$33:$B$776,Y$83)+'СЕТ СН'!$H$9+СВЦЭМ!$D$10+'СЕТ СН'!$H$5-'СЕТ СН'!$H$17</f>
        <v>3632.1598901500001</v>
      </c>
    </row>
    <row r="103" spans="1:25" ht="15.75" x14ac:dyDescent="0.2">
      <c r="A103" s="35">
        <f t="shared" si="2"/>
        <v>44247</v>
      </c>
      <c r="B103" s="36">
        <f>SUMIFS(СВЦЭМ!$C$33:$C$776,СВЦЭМ!$A$33:$A$776,$A103,СВЦЭМ!$B$33:$B$776,B$83)+'СЕТ СН'!$H$9+СВЦЭМ!$D$10+'СЕТ СН'!$H$5-'СЕТ СН'!$H$17</f>
        <v>3626.5359432699997</v>
      </c>
      <c r="C103" s="36">
        <f>SUMIFS(СВЦЭМ!$C$33:$C$776,СВЦЭМ!$A$33:$A$776,$A103,СВЦЭМ!$B$33:$B$776,C$83)+'СЕТ СН'!$H$9+СВЦЭМ!$D$10+'СЕТ СН'!$H$5-'СЕТ СН'!$H$17</f>
        <v>3645.7710368199996</v>
      </c>
      <c r="D103" s="36">
        <f>SUMIFS(СВЦЭМ!$C$33:$C$776,СВЦЭМ!$A$33:$A$776,$A103,СВЦЭМ!$B$33:$B$776,D$83)+'СЕТ СН'!$H$9+СВЦЭМ!$D$10+'СЕТ СН'!$H$5-'СЕТ СН'!$H$17</f>
        <v>3670.9943976799996</v>
      </c>
      <c r="E103" s="36">
        <f>SUMIFS(СВЦЭМ!$C$33:$C$776,СВЦЭМ!$A$33:$A$776,$A103,СВЦЭМ!$B$33:$B$776,E$83)+'СЕТ СН'!$H$9+СВЦЭМ!$D$10+'СЕТ СН'!$H$5-'СЕТ СН'!$H$17</f>
        <v>3669.6739325899998</v>
      </c>
      <c r="F103" s="36">
        <f>SUMIFS(СВЦЭМ!$C$33:$C$776,СВЦЭМ!$A$33:$A$776,$A103,СВЦЭМ!$B$33:$B$776,F$83)+'СЕТ СН'!$H$9+СВЦЭМ!$D$10+'СЕТ СН'!$H$5-'СЕТ СН'!$H$17</f>
        <v>3677.4753244399999</v>
      </c>
      <c r="G103" s="36">
        <f>SUMIFS(СВЦЭМ!$C$33:$C$776,СВЦЭМ!$A$33:$A$776,$A103,СВЦЭМ!$B$33:$B$776,G$83)+'СЕТ СН'!$H$9+СВЦЭМ!$D$10+'СЕТ СН'!$H$5-'СЕТ СН'!$H$17</f>
        <v>3650.49944005</v>
      </c>
      <c r="H103" s="36">
        <f>SUMIFS(СВЦЭМ!$C$33:$C$776,СВЦЭМ!$A$33:$A$776,$A103,СВЦЭМ!$B$33:$B$776,H$83)+'СЕТ СН'!$H$9+СВЦЭМ!$D$10+'СЕТ СН'!$H$5-'СЕТ СН'!$H$17</f>
        <v>3621.0963937799997</v>
      </c>
      <c r="I103" s="36">
        <f>SUMIFS(СВЦЭМ!$C$33:$C$776,СВЦЭМ!$A$33:$A$776,$A103,СВЦЭМ!$B$33:$B$776,I$83)+'СЕТ СН'!$H$9+СВЦЭМ!$D$10+'СЕТ СН'!$H$5-'СЕТ СН'!$H$17</f>
        <v>3593.5321277900002</v>
      </c>
      <c r="J103" s="36">
        <f>SUMIFS(СВЦЭМ!$C$33:$C$776,СВЦЭМ!$A$33:$A$776,$A103,СВЦЭМ!$B$33:$B$776,J$83)+'СЕТ СН'!$H$9+СВЦЭМ!$D$10+'СЕТ СН'!$H$5-'СЕТ СН'!$H$17</f>
        <v>3566.5714383599998</v>
      </c>
      <c r="K103" s="36">
        <f>SUMIFS(СВЦЭМ!$C$33:$C$776,СВЦЭМ!$A$33:$A$776,$A103,СВЦЭМ!$B$33:$B$776,K$83)+'СЕТ СН'!$H$9+СВЦЭМ!$D$10+'СЕТ СН'!$H$5-'СЕТ СН'!$H$17</f>
        <v>3562.5509454899998</v>
      </c>
      <c r="L103" s="36">
        <f>SUMIFS(СВЦЭМ!$C$33:$C$776,СВЦЭМ!$A$33:$A$776,$A103,СВЦЭМ!$B$33:$B$776,L$83)+'СЕТ СН'!$H$9+СВЦЭМ!$D$10+'СЕТ СН'!$H$5-'СЕТ СН'!$H$17</f>
        <v>3563.09635407</v>
      </c>
      <c r="M103" s="36">
        <f>SUMIFS(СВЦЭМ!$C$33:$C$776,СВЦЭМ!$A$33:$A$776,$A103,СВЦЭМ!$B$33:$B$776,M$83)+'СЕТ СН'!$H$9+СВЦЭМ!$D$10+'СЕТ СН'!$H$5-'СЕТ СН'!$H$17</f>
        <v>3566.8878914899997</v>
      </c>
      <c r="N103" s="36">
        <f>SUMIFS(СВЦЭМ!$C$33:$C$776,СВЦЭМ!$A$33:$A$776,$A103,СВЦЭМ!$B$33:$B$776,N$83)+'СЕТ СН'!$H$9+СВЦЭМ!$D$10+'СЕТ СН'!$H$5-'СЕТ СН'!$H$17</f>
        <v>3547.0829446499997</v>
      </c>
      <c r="O103" s="36">
        <f>SUMIFS(СВЦЭМ!$C$33:$C$776,СВЦЭМ!$A$33:$A$776,$A103,СВЦЭМ!$B$33:$B$776,O$83)+'СЕТ СН'!$H$9+СВЦЭМ!$D$10+'СЕТ СН'!$H$5-'СЕТ СН'!$H$17</f>
        <v>3553.5685258200001</v>
      </c>
      <c r="P103" s="36">
        <f>SUMIFS(СВЦЭМ!$C$33:$C$776,СВЦЭМ!$A$33:$A$776,$A103,СВЦЭМ!$B$33:$B$776,P$83)+'СЕТ СН'!$H$9+СВЦЭМ!$D$10+'СЕТ СН'!$H$5-'СЕТ СН'!$H$17</f>
        <v>3541.4922840599997</v>
      </c>
      <c r="Q103" s="36">
        <f>SUMIFS(СВЦЭМ!$C$33:$C$776,СВЦЭМ!$A$33:$A$776,$A103,СВЦЭМ!$B$33:$B$776,Q$83)+'СЕТ СН'!$H$9+СВЦЭМ!$D$10+'СЕТ СН'!$H$5-'СЕТ СН'!$H$17</f>
        <v>3546.3030080799999</v>
      </c>
      <c r="R103" s="36">
        <f>SUMIFS(СВЦЭМ!$C$33:$C$776,СВЦЭМ!$A$33:$A$776,$A103,СВЦЭМ!$B$33:$B$776,R$83)+'СЕТ СН'!$H$9+СВЦЭМ!$D$10+'СЕТ СН'!$H$5-'СЕТ СН'!$H$17</f>
        <v>3550.0209731099999</v>
      </c>
      <c r="S103" s="36">
        <f>SUMIFS(СВЦЭМ!$C$33:$C$776,СВЦЭМ!$A$33:$A$776,$A103,СВЦЭМ!$B$33:$B$776,S$83)+'СЕТ СН'!$H$9+СВЦЭМ!$D$10+'СЕТ СН'!$H$5-'СЕТ СН'!$H$17</f>
        <v>3525.2077658999997</v>
      </c>
      <c r="T103" s="36">
        <f>SUMIFS(СВЦЭМ!$C$33:$C$776,СВЦЭМ!$A$33:$A$776,$A103,СВЦЭМ!$B$33:$B$776,T$83)+'СЕТ СН'!$H$9+СВЦЭМ!$D$10+'СЕТ СН'!$H$5-'СЕТ СН'!$H$17</f>
        <v>3525.25068865</v>
      </c>
      <c r="U103" s="36">
        <f>SUMIFS(СВЦЭМ!$C$33:$C$776,СВЦЭМ!$A$33:$A$776,$A103,СВЦЭМ!$B$33:$B$776,U$83)+'СЕТ СН'!$H$9+СВЦЭМ!$D$10+'СЕТ СН'!$H$5-'СЕТ СН'!$H$17</f>
        <v>3539.2174081399999</v>
      </c>
      <c r="V103" s="36">
        <f>SUMIFS(СВЦЭМ!$C$33:$C$776,СВЦЭМ!$A$33:$A$776,$A103,СВЦЭМ!$B$33:$B$776,V$83)+'СЕТ СН'!$H$9+СВЦЭМ!$D$10+'СЕТ СН'!$H$5-'СЕТ СН'!$H$17</f>
        <v>3539.0053916500001</v>
      </c>
      <c r="W103" s="36">
        <f>SUMIFS(СВЦЭМ!$C$33:$C$776,СВЦЭМ!$A$33:$A$776,$A103,СВЦЭМ!$B$33:$B$776,W$83)+'СЕТ СН'!$H$9+СВЦЭМ!$D$10+'СЕТ СН'!$H$5-'СЕТ СН'!$H$17</f>
        <v>3536.8746618499999</v>
      </c>
      <c r="X103" s="36">
        <f>SUMIFS(СВЦЭМ!$C$33:$C$776,СВЦЭМ!$A$33:$A$776,$A103,СВЦЭМ!$B$33:$B$776,X$83)+'СЕТ СН'!$H$9+СВЦЭМ!$D$10+'СЕТ СН'!$H$5-'СЕТ СН'!$H$17</f>
        <v>3548.75969416</v>
      </c>
      <c r="Y103" s="36">
        <f>SUMIFS(СВЦЭМ!$C$33:$C$776,СВЦЭМ!$A$33:$A$776,$A103,СВЦЭМ!$B$33:$B$776,Y$83)+'СЕТ СН'!$H$9+СВЦЭМ!$D$10+'СЕТ СН'!$H$5-'СЕТ СН'!$H$17</f>
        <v>3562.9032100300001</v>
      </c>
    </row>
    <row r="104" spans="1:25" ht="15.75" x14ac:dyDescent="0.2">
      <c r="A104" s="35">
        <f t="shared" si="2"/>
        <v>44248</v>
      </c>
      <c r="B104" s="36">
        <f>SUMIFS(СВЦЭМ!$C$33:$C$776,СВЦЭМ!$A$33:$A$776,$A104,СВЦЭМ!$B$33:$B$776,B$83)+'СЕТ СН'!$H$9+СВЦЭМ!$D$10+'СЕТ СН'!$H$5-'СЕТ СН'!$H$17</f>
        <v>3628.5413029299998</v>
      </c>
      <c r="C104" s="36">
        <f>SUMIFS(СВЦЭМ!$C$33:$C$776,СВЦЭМ!$A$33:$A$776,$A104,СВЦЭМ!$B$33:$B$776,C$83)+'СЕТ СН'!$H$9+СВЦЭМ!$D$10+'СЕТ СН'!$H$5-'СЕТ СН'!$H$17</f>
        <v>3636.8658868499997</v>
      </c>
      <c r="D104" s="36">
        <f>SUMIFS(СВЦЭМ!$C$33:$C$776,СВЦЭМ!$A$33:$A$776,$A104,СВЦЭМ!$B$33:$B$776,D$83)+'СЕТ СН'!$H$9+СВЦЭМ!$D$10+'СЕТ СН'!$H$5-'СЕТ СН'!$H$17</f>
        <v>3660.7475748799998</v>
      </c>
      <c r="E104" s="36">
        <f>SUMIFS(СВЦЭМ!$C$33:$C$776,СВЦЭМ!$A$33:$A$776,$A104,СВЦЭМ!$B$33:$B$776,E$83)+'СЕТ СН'!$H$9+СВЦЭМ!$D$10+'СЕТ СН'!$H$5-'СЕТ СН'!$H$17</f>
        <v>3659.6440315399996</v>
      </c>
      <c r="F104" s="36">
        <f>SUMIFS(СВЦЭМ!$C$33:$C$776,СВЦЭМ!$A$33:$A$776,$A104,СВЦЭМ!$B$33:$B$776,F$83)+'СЕТ СН'!$H$9+СВЦЭМ!$D$10+'СЕТ СН'!$H$5-'СЕТ СН'!$H$17</f>
        <v>3665.6214531199998</v>
      </c>
      <c r="G104" s="36">
        <f>SUMIFS(СВЦЭМ!$C$33:$C$776,СВЦЭМ!$A$33:$A$776,$A104,СВЦЭМ!$B$33:$B$776,G$83)+'СЕТ СН'!$H$9+СВЦЭМ!$D$10+'СЕТ СН'!$H$5-'СЕТ СН'!$H$17</f>
        <v>3676.1154385299997</v>
      </c>
      <c r="H104" s="36">
        <f>SUMIFS(СВЦЭМ!$C$33:$C$776,СВЦЭМ!$A$33:$A$776,$A104,СВЦЭМ!$B$33:$B$776,H$83)+'СЕТ СН'!$H$9+СВЦЭМ!$D$10+'СЕТ СН'!$H$5-'СЕТ СН'!$H$17</f>
        <v>3678.7048900399996</v>
      </c>
      <c r="I104" s="36">
        <f>SUMIFS(СВЦЭМ!$C$33:$C$776,СВЦЭМ!$A$33:$A$776,$A104,СВЦЭМ!$B$33:$B$776,I$83)+'СЕТ СН'!$H$9+СВЦЭМ!$D$10+'СЕТ СН'!$H$5-'СЕТ СН'!$H$17</f>
        <v>3672.7592670499998</v>
      </c>
      <c r="J104" s="36">
        <f>SUMIFS(СВЦЭМ!$C$33:$C$776,СВЦЭМ!$A$33:$A$776,$A104,СВЦЭМ!$B$33:$B$776,J$83)+'СЕТ СН'!$H$9+СВЦЭМ!$D$10+'СЕТ СН'!$H$5-'СЕТ СН'!$H$17</f>
        <v>3640.20833034</v>
      </c>
      <c r="K104" s="36">
        <f>SUMIFS(СВЦЭМ!$C$33:$C$776,СВЦЭМ!$A$33:$A$776,$A104,СВЦЭМ!$B$33:$B$776,K$83)+'СЕТ СН'!$H$9+СВЦЭМ!$D$10+'СЕТ СН'!$H$5-'СЕТ СН'!$H$17</f>
        <v>3590.8018095999996</v>
      </c>
      <c r="L104" s="36">
        <f>SUMIFS(СВЦЭМ!$C$33:$C$776,СВЦЭМ!$A$33:$A$776,$A104,СВЦЭМ!$B$33:$B$776,L$83)+'СЕТ СН'!$H$9+СВЦЭМ!$D$10+'СЕТ СН'!$H$5-'СЕТ СН'!$H$17</f>
        <v>3574.5992624199998</v>
      </c>
      <c r="M104" s="36">
        <f>SUMIFS(СВЦЭМ!$C$33:$C$776,СВЦЭМ!$A$33:$A$776,$A104,СВЦЭМ!$B$33:$B$776,M$83)+'СЕТ СН'!$H$9+СВЦЭМ!$D$10+'СЕТ СН'!$H$5-'СЕТ СН'!$H$17</f>
        <v>3579.1115789099999</v>
      </c>
      <c r="N104" s="36">
        <f>SUMIFS(СВЦЭМ!$C$33:$C$776,СВЦЭМ!$A$33:$A$776,$A104,СВЦЭМ!$B$33:$B$776,N$83)+'СЕТ СН'!$H$9+СВЦЭМ!$D$10+'СЕТ СН'!$H$5-'СЕТ СН'!$H$17</f>
        <v>3599.40294305</v>
      </c>
      <c r="O104" s="36">
        <f>SUMIFS(СВЦЭМ!$C$33:$C$776,СВЦЭМ!$A$33:$A$776,$A104,СВЦЭМ!$B$33:$B$776,O$83)+'СЕТ СН'!$H$9+СВЦЭМ!$D$10+'СЕТ СН'!$H$5-'СЕТ СН'!$H$17</f>
        <v>3614.26413374</v>
      </c>
      <c r="P104" s="36">
        <f>SUMIFS(СВЦЭМ!$C$33:$C$776,СВЦЭМ!$A$33:$A$776,$A104,СВЦЭМ!$B$33:$B$776,P$83)+'СЕТ СН'!$H$9+СВЦЭМ!$D$10+'СЕТ СН'!$H$5-'СЕТ СН'!$H$17</f>
        <v>3597.1693013899999</v>
      </c>
      <c r="Q104" s="36">
        <f>SUMIFS(СВЦЭМ!$C$33:$C$776,СВЦЭМ!$A$33:$A$776,$A104,СВЦЭМ!$B$33:$B$776,Q$83)+'СЕТ СН'!$H$9+СВЦЭМ!$D$10+'СЕТ СН'!$H$5-'СЕТ СН'!$H$17</f>
        <v>3604.5350056500001</v>
      </c>
      <c r="R104" s="36">
        <f>SUMIFS(СВЦЭМ!$C$33:$C$776,СВЦЭМ!$A$33:$A$776,$A104,СВЦЭМ!$B$33:$B$776,R$83)+'СЕТ СН'!$H$9+СВЦЭМ!$D$10+'СЕТ СН'!$H$5-'СЕТ СН'!$H$17</f>
        <v>3634.1319349400001</v>
      </c>
      <c r="S104" s="36">
        <f>SUMIFS(СВЦЭМ!$C$33:$C$776,СВЦЭМ!$A$33:$A$776,$A104,СВЦЭМ!$B$33:$B$776,S$83)+'СЕТ СН'!$H$9+СВЦЭМ!$D$10+'СЕТ СН'!$H$5-'СЕТ СН'!$H$17</f>
        <v>3603.1956763099997</v>
      </c>
      <c r="T104" s="36">
        <f>SUMIFS(СВЦЭМ!$C$33:$C$776,СВЦЭМ!$A$33:$A$776,$A104,СВЦЭМ!$B$33:$B$776,T$83)+'СЕТ СН'!$H$9+СВЦЭМ!$D$10+'СЕТ СН'!$H$5-'СЕТ СН'!$H$17</f>
        <v>3572.6624015699999</v>
      </c>
      <c r="U104" s="36">
        <f>SUMIFS(СВЦЭМ!$C$33:$C$776,СВЦЭМ!$A$33:$A$776,$A104,СВЦЭМ!$B$33:$B$776,U$83)+'СЕТ СН'!$H$9+СВЦЭМ!$D$10+'СЕТ СН'!$H$5-'СЕТ СН'!$H$17</f>
        <v>3563.92401079</v>
      </c>
      <c r="V104" s="36">
        <f>SUMIFS(СВЦЭМ!$C$33:$C$776,СВЦЭМ!$A$33:$A$776,$A104,СВЦЭМ!$B$33:$B$776,V$83)+'СЕТ СН'!$H$9+СВЦЭМ!$D$10+'СЕТ СН'!$H$5-'СЕТ СН'!$H$17</f>
        <v>3574.1465183199998</v>
      </c>
      <c r="W104" s="36">
        <f>SUMIFS(СВЦЭМ!$C$33:$C$776,СВЦЭМ!$A$33:$A$776,$A104,СВЦЭМ!$B$33:$B$776,W$83)+'СЕТ СН'!$H$9+СВЦЭМ!$D$10+'СЕТ СН'!$H$5-'СЕТ СН'!$H$17</f>
        <v>3590.8501265899999</v>
      </c>
      <c r="X104" s="36">
        <f>SUMIFS(СВЦЭМ!$C$33:$C$776,СВЦЭМ!$A$33:$A$776,$A104,СВЦЭМ!$B$33:$B$776,X$83)+'СЕТ СН'!$H$9+СВЦЭМ!$D$10+'СЕТ СН'!$H$5-'СЕТ СН'!$H$17</f>
        <v>3618.2561461599998</v>
      </c>
      <c r="Y104" s="36">
        <f>SUMIFS(СВЦЭМ!$C$33:$C$776,СВЦЭМ!$A$33:$A$776,$A104,СВЦЭМ!$B$33:$B$776,Y$83)+'СЕТ СН'!$H$9+СВЦЭМ!$D$10+'СЕТ СН'!$H$5-'СЕТ СН'!$H$17</f>
        <v>3630.84747234</v>
      </c>
    </row>
    <row r="105" spans="1:25" ht="15.75" x14ac:dyDescent="0.2">
      <c r="A105" s="35">
        <f t="shared" si="2"/>
        <v>44249</v>
      </c>
      <c r="B105" s="36">
        <f>SUMIFS(СВЦЭМ!$C$33:$C$776,СВЦЭМ!$A$33:$A$776,$A105,СВЦЭМ!$B$33:$B$776,B$83)+'СЕТ СН'!$H$9+СВЦЭМ!$D$10+'СЕТ СН'!$H$5-'СЕТ СН'!$H$17</f>
        <v>3637.0426829899998</v>
      </c>
      <c r="C105" s="36">
        <f>SUMIFS(СВЦЭМ!$C$33:$C$776,СВЦЭМ!$A$33:$A$776,$A105,СВЦЭМ!$B$33:$B$776,C$83)+'СЕТ СН'!$H$9+СВЦЭМ!$D$10+'СЕТ СН'!$H$5-'СЕТ СН'!$H$17</f>
        <v>3662.2214436699996</v>
      </c>
      <c r="D105" s="36">
        <f>SUMIFS(СВЦЭМ!$C$33:$C$776,СВЦЭМ!$A$33:$A$776,$A105,СВЦЭМ!$B$33:$B$776,D$83)+'СЕТ СН'!$H$9+СВЦЭМ!$D$10+'СЕТ СН'!$H$5-'СЕТ СН'!$H$17</f>
        <v>3709.90851299</v>
      </c>
      <c r="E105" s="36">
        <f>SUMIFS(СВЦЭМ!$C$33:$C$776,СВЦЭМ!$A$33:$A$776,$A105,СВЦЭМ!$B$33:$B$776,E$83)+'СЕТ СН'!$H$9+СВЦЭМ!$D$10+'СЕТ СН'!$H$5-'СЕТ СН'!$H$17</f>
        <v>3693.0089385800002</v>
      </c>
      <c r="F105" s="36">
        <f>SUMIFS(СВЦЭМ!$C$33:$C$776,СВЦЭМ!$A$33:$A$776,$A105,СВЦЭМ!$B$33:$B$776,F$83)+'СЕТ СН'!$H$9+СВЦЭМ!$D$10+'СЕТ СН'!$H$5-'СЕТ СН'!$H$17</f>
        <v>3702.8773959199998</v>
      </c>
      <c r="G105" s="36">
        <f>SUMIFS(СВЦЭМ!$C$33:$C$776,СВЦЭМ!$A$33:$A$776,$A105,СВЦЭМ!$B$33:$B$776,G$83)+'СЕТ СН'!$H$9+СВЦЭМ!$D$10+'СЕТ СН'!$H$5-'СЕТ СН'!$H$17</f>
        <v>3699.9581534399999</v>
      </c>
      <c r="H105" s="36">
        <f>SUMIFS(СВЦЭМ!$C$33:$C$776,СВЦЭМ!$A$33:$A$776,$A105,СВЦЭМ!$B$33:$B$776,H$83)+'СЕТ СН'!$H$9+СВЦЭМ!$D$10+'СЕТ СН'!$H$5-'СЕТ СН'!$H$17</f>
        <v>3693.6467824599999</v>
      </c>
      <c r="I105" s="36">
        <f>SUMIFS(СВЦЭМ!$C$33:$C$776,СВЦЭМ!$A$33:$A$776,$A105,СВЦЭМ!$B$33:$B$776,I$83)+'СЕТ СН'!$H$9+СВЦЭМ!$D$10+'СЕТ СН'!$H$5-'СЕТ СН'!$H$17</f>
        <v>3672.0266938699997</v>
      </c>
      <c r="J105" s="36">
        <f>SUMIFS(СВЦЭМ!$C$33:$C$776,СВЦЭМ!$A$33:$A$776,$A105,СВЦЭМ!$B$33:$B$776,J$83)+'СЕТ СН'!$H$9+СВЦЭМ!$D$10+'СЕТ СН'!$H$5-'СЕТ СН'!$H$17</f>
        <v>3636.5561715499998</v>
      </c>
      <c r="K105" s="36">
        <f>SUMIFS(СВЦЭМ!$C$33:$C$776,СВЦЭМ!$A$33:$A$776,$A105,СВЦЭМ!$B$33:$B$776,K$83)+'СЕТ СН'!$H$9+СВЦЭМ!$D$10+'СЕТ СН'!$H$5-'СЕТ СН'!$H$17</f>
        <v>3584.2774332700001</v>
      </c>
      <c r="L105" s="36">
        <f>SUMIFS(СВЦЭМ!$C$33:$C$776,СВЦЭМ!$A$33:$A$776,$A105,СВЦЭМ!$B$33:$B$776,L$83)+'СЕТ СН'!$H$9+СВЦЭМ!$D$10+'СЕТ СН'!$H$5-'СЕТ СН'!$H$17</f>
        <v>3558.8928555100001</v>
      </c>
      <c r="M105" s="36">
        <f>SUMIFS(СВЦЭМ!$C$33:$C$776,СВЦЭМ!$A$33:$A$776,$A105,СВЦЭМ!$B$33:$B$776,M$83)+'СЕТ СН'!$H$9+СВЦЭМ!$D$10+'СЕТ СН'!$H$5-'СЕТ СН'!$H$17</f>
        <v>3560.61396272</v>
      </c>
      <c r="N105" s="36">
        <f>SUMIFS(СВЦЭМ!$C$33:$C$776,СВЦЭМ!$A$33:$A$776,$A105,СВЦЭМ!$B$33:$B$776,N$83)+'СЕТ СН'!$H$9+СВЦЭМ!$D$10+'СЕТ СН'!$H$5-'СЕТ СН'!$H$17</f>
        <v>3582.8726249199999</v>
      </c>
      <c r="O105" s="36">
        <f>SUMIFS(СВЦЭМ!$C$33:$C$776,СВЦЭМ!$A$33:$A$776,$A105,СВЦЭМ!$B$33:$B$776,O$83)+'СЕТ СН'!$H$9+СВЦЭМ!$D$10+'СЕТ СН'!$H$5-'СЕТ СН'!$H$17</f>
        <v>3590.2875167299999</v>
      </c>
      <c r="P105" s="36">
        <f>SUMIFS(СВЦЭМ!$C$33:$C$776,СВЦЭМ!$A$33:$A$776,$A105,СВЦЭМ!$B$33:$B$776,P$83)+'СЕТ СН'!$H$9+СВЦЭМ!$D$10+'СЕТ СН'!$H$5-'СЕТ СН'!$H$17</f>
        <v>3572.4058532700001</v>
      </c>
      <c r="Q105" s="36">
        <f>SUMIFS(СВЦЭМ!$C$33:$C$776,СВЦЭМ!$A$33:$A$776,$A105,СВЦЭМ!$B$33:$B$776,Q$83)+'СЕТ СН'!$H$9+СВЦЭМ!$D$10+'СЕТ СН'!$H$5-'СЕТ СН'!$H$17</f>
        <v>3582.5118570999998</v>
      </c>
      <c r="R105" s="36">
        <f>SUMIFS(СВЦЭМ!$C$33:$C$776,СВЦЭМ!$A$33:$A$776,$A105,СВЦЭМ!$B$33:$B$776,R$83)+'СЕТ СН'!$H$9+СВЦЭМ!$D$10+'СЕТ СН'!$H$5-'СЕТ СН'!$H$17</f>
        <v>3601.9845625199996</v>
      </c>
      <c r="S105" s="36">
        <f>SUMIFS(СВЦЭМ!$C$33:$C$776,СВЦЭМ!$A$33:$A$776,$A105,СВЦЭМ!$B$33:$B$776,S$83)+'СЕТ СН'!$H$9+СВЦЭМ!$D$10+'СЕТ СН'!$H$5-'СЕТ СН'!$H$17</f>
        <v>3578.2070484699998</v>
      </c>
      <c r="T105" s="36">
        <f>SUMIFS(СВЦЭМ!$C$33:$C$776,СВЦЭМ!$A$33:$A$776,$A105,СВЦЭМ!$B$33:$B$776,T$83)+'СЕТ СН'!$H$9+СВЦЭМ!$D$10+'СЕТ СН'!$H$5-'СЕТ СН'!$H$17</f>
        <v>3555.2427005199997</v>
      </c>
      <c r="U105" s="36">
        <f>SUMIFS(СВЦЭМ!$C$33:$C$776,СВЦЭМ!$A$33:$A$776,$A105,СВЦЭМ!$B$33:$B$776,U$83)+'СЕТ СН'!$H$9+СВЦЭМ!$D$10+'СЕТ СН'!$H$5-'СЕТ СН'!$H$17</f>
        <v>3548.3754783999998</v>
      </c>
      <c r="V105" s="36">
        <f>SUMIFS(СВЦЭМ!$C$33:$C$776,СВЦЭМ!$A$33:$A$776,$A105,СВЦЭМ!$B$33:$B$776,V$83)+'СЕТ СН'!$H$9+СВЦЭМ!$D$10+'СЕТ СН'!$H$5-'СЕТ СН'!$H$17</f>
        <v>3565.8882912700001</v>
      </c>
      <c r="W105" s="36">
        <f>SUMIFS(СВЦЭМ!$C$33:$C$776,СВЦЭМ!$A$33:$A$776,$A105,СВЦЭМ!$B$33:$B$776,W$83)+'СЕТ СН'!$H$9+СВЦЭМ!$D$10+'СЕТ СН'!$H$5-'СЕТ СН'!$H$17</f>
        <v>3571.1019665599997</v>
      </c>
      <c r="X105" s="36">
        <f>SUMIFS(СВЦЭМ!$C$33:$C$776,СВЦЭМ!$A$33:$A$776,$A105,СВЦЭМ!$B$33:$B$776,X$83)+'СЕТ СН'!$H$9+СВЦЭМ!$D$10+'СЕТ СН'!$H$5-'СЕТ СН'!$H$17</f>
        <v>3602.1791769900001</v>
      </c>
      <c r="Y105" s="36">
        <f>SUMIFS(СВЦЭМ!$C$33:$C$776,СВЦЭМ!$A$33:$A$776,$A105,СВЦЭМ!$B$33:$B$776,Y$83)+'СЕТ СН'!$H$9+СВЦЭМ!$D$10+'СЕТ СН'!$H$5-'СЕТ СН'!$H$17</f>
        <v>3629.7477681800001</v>
      </c>
    </row>
    <row r="106" spans="1:25" ht="15.75" x14ac:dyDescent="0.2">
      <c r="A106" s="35">
        <f t="shared" si="2"/>
        <v>44250</v>
      </c>
      <c r="B106" s="36">
        <f>SUMIFS(СВЦЭМ!$C$33:$C$776,СВЦЭМ!$A$33:$A$776,$A106,СВЦЭМ!$B$33:$B$776,B$83)+'СЕТ СН'!$H$9+СВЦЭМ!$D$10+'СЕТ СН'!$H$5-'СЕТ СН'!$H$17</f>
        <v>3592.3266557500001</v>
      </c>
      <c r="C106" s="36">
        <f>SUMIFS(СВЦЭМ!$C$33:$C$776,СВЦЭМ!$A$33:$A$776,$A106,СВЦЭМ!$B$33:$B$776,C$83)+'СЕТ СН'!$H$9+СВЦЭМ!$D$10+'СЕТ СН'!$H$5-'СЕТ СН'!$H$17</f>
        <v>3616.8958530499999</v>
      </c>
      <c r="D106" s="36">
        <f>SUMIFS(СВЦЭМ!$C$33:$C$776,СВЦЭМ!$A$33:$A$776,$A106,СВЦЭМ!$B$33:$B$776,D$83)+'СЕТ СН'!$H$9+СВЦЭМ!$D$10+'СЕТ СН'!$H$5-'СЕТ СН'!$H$17</f>
        <v>3648.03402078</v>
      </c>
      <c r="E106" s="36">
        <f>SUMIFS(СВЦЭМ!$C$33:$C$776,СВЦЭМ!$A$33:$A$776,$A106,СВЦЭМ!$B$33:$B$776,E$83)+'СЕТ СН'!$H$9+СВЦЭМ!$D$10+'СЕТ СН'!$H$5-'СЕТ СН'!$H$17</f>
        <v>3648.3844855500001</v>
      </c>
      <c r="F106" s="36">
        <f>SUMIFS(СВЦЭМ!$C$33:$C$776,СВЦЭМ!$A$33:$A$776,$A106,СВЦЭМ!$B$33:$B$776,F$83)+'СЕТ СН'!$H$9+СВЦЭМ!$D$10+'СЕТ СН'!$H$5-'СЕТ СН'!$H$17</f>
        <v>3654.8177082100001</v>
      </c>
      <c r="G106" s="36">
        <f>SUMIFS(СВЦЭМ!$C$33:$C$776,СВЦЭМ!$A$33:$A$776,$A106,СВЦЭМ!$B$33:$B$776,G$83)+'СЕТ СН'!$H$9+СВЦЭМ!$D$10+'СЕТ СН'!$H$5-'СЕТ СН'!$H$17</f>
        <v>3677.4578693099998</v>
      </c>
      <c r="H106" s="36">
        <f>SUMIFS(СВЦЭМ!$C$33:$C$776,СВЦЭМ!$A$33:$A$776,$A106,СВЦЭМ!$B$33:$B$776,H$83)+'СЕТ СН'!$H$9+СВЦЭМ!$D$10+'СЕТ СН'!$H$5-'СЕТ СН'!$H$17</f>
        <v>3679.5785587</v>
      </c>
      <c r="I106" s="36">
        <f>SUMIFS(СВЦЭМ!$C$33:$C$776,СВЦЭМ!$A$33:$A$776,$A106,СВЦЭМ!$B$33:$B$776,I$83)+'СЕТ СН'!$H$9+СВЦЭМ!$D$10+'СЕТ СН'!$H$5-'СЕТ СН'!$H$17</f>
        <v>3658.6571534599998</v>
      </c>
      <c r="J106" s="36">
        <f>SUMIFS(СВЦЭМ!$C$33:$C$776,СВЦЭМ!$A$33:$A$776,$A106,СВЦЭМ!$B$33:$B$776,J$83)+'СЕТ СН'!$H$9+СВЦЭМ!$D$10+'СЕТ СН'!$H$5-'СЕТ СН'!$H$17</f>
        <v>3611.7194958999999</v>
      </c>
      <c r="K106" s="36">
        <f>SUMIFS(СВЦЭМ!$C$33:$C$776,СВЦЭМ!$A$33:$A$776,$A106,СВЦЭМ!$B$33:$B$776,K$83)+'СЕТ СН'!$H$9+СВЦЭМ!$D$10+'СЕТ СН'!$H$5-'СЕТ СН'!$H$17</f>
        <v>3561.6194732999998</v>
      </c>
      <c r="L106" s="36">
        <f>SUMIFS(СВЦЭМ!$C$33:$C$776,СВЦЭМ!$A$33:$A$776,$A106,СВЦЭМ!$B$33:$B$776,L$83)+'СЕТ СН'!$H$9+СВЦЭМ!$D$10+'СЕТ СН'!$H$5-'СЕТ СН'!$H$17</f>
        <v>3553.2824662499997</v>
      </c>
      <c r="M106" s="36">
        <f>SUMIFS(СВЦЭМ!$C$33:$C$776,СВЦЭМ!$A$33:$A$776,$A106,СВЦЭМ!$B$33:$B$776,M$83)+'СЕТ СН'!$H$9+СВЦЭМ!$D$10+'СЕТ СН'!$H$5-'СЕТ СН'!$H$17</f>
        <v>3551.5552864299998</v>
      </c>
      <c r="N106" s="36">
        <f>SUMIFS(СВЦЭМ!$C$33:$C$776,СВЦЭМ!$A$33:$A$776,$A106,СВЦЭМ!$B$33:$B$776,N$83)+'СЕТ СН'!$H$9+СВЦЭМ!$D$10+'СЕТ СН'!$H$5-'СЕТ СН'!$H$17</f>
        <v>3575.4495662599998</v>
      </c>
      <c r="O106" s="36">
        <f>SUMIFS(СВЦЭМ!$C$33:$C$776,СВЦЭМ!$A$33:$A$776,$A106,СВЦЭМ!$B$33:$B$776,O$83)+'СЕТ СН'!$H$9+СВЦЭМ!$D$10+'СЕТ СН'!$H$5-'СЕТ СН'!$H$17</f>
        <v>3599.2803446799999</v>
      </c>
      <c r="P106" s="36">
        <f>SUMIFS(СВЦЭМ!$C$33:$C$776,СВЦЭМ!$A$33:$A$776,$A106,СВЦЭМ!$B$33:$B$776,P$83)+'СЕТ СН'!$H$9+СВЦЭМ!$D$10+'СЕТ СН'!$H$5-'СЕТ СН'!$H$17</f>
        <v>3594.9483024900001</v>
      </c>
      <c r="Q106" s="36">
        <f>SUMIFS(СВЦЭМ!$C$33:$C$776,СВЦЭМ!$A$33:$A$776,$A106,СВЦЭМ!$B$33:$B$776,Q$83)+'СЕТ СН'!$H$9+СВЦЭМ!$D$10+'СЕТ СН'!$H$5-'СЕТ СН'!$H$17</f>
        <v>3594.1414888600002</v>
      </c>
      <c r="R106" s="36">
        <f>SUMIFS(СВЦЭМ!$C$33:$C$776,СВЦЭМ!$A$33:$A$776,$A106,СВЦЭМ!$B$33:$B$776,R$83)+'СЕТ СН'!$H$9+СВЦЭМ!$D$10+'СЕТ СН'!$H$5-'СЕТ СН'!$H$17</f>
        <v>3606.7729503099999</v>
      </c>
      <c r="S106" s="36">
        <f>SUMIFS(СВЦЭМ!$C$33:$C$776,СВЦЭМ!$A$33:$A$776,$A106,СВЦЭМ!$B$33:$B$776,S$83)+'СЕТ СН'!$H$9+СВЦЭМ!$D$10+'СЕТ СН'!$H$5-'СЕТ СН'!$H$17</f>
        <v>3591.0519445</v>
      </c>
      <c r="T106" s="36">
        <f>SUMIFS(СВЦЭМ!$C$33:$C$776,СВЦЭМ!$A$33:$A$776,$A106,СВЦЭМ!$B$33:$B$776,T$83)+'СЕТ СН'!$H$9+СВЦЭМ!$D$10+'СЕТ СН'!$H$5-'СЕТ СН'!$H$17</f>
        <v>3575.5760154099999</v>
      </c>
      <c r="U106" s="36">
        <f>SUMIFS(СВЦЭМ!$C$33:$C$776,СВЦЭМ!$A$33:$A$776,$A106,СВЦЭМ!$B$33:$B$776,U$83)+'СЕТ СН'!$H$9+СВЦЭМ!$D$10+'СЕТ СН'!$H$5-'СЕТ СН'!$H$17</f>
        <v>3564.6498974899996</v>
      </c>
      <c r="V106" s="36">
        <f>SUMIFS(СВЦЭМ!$C$33:$C$776,СВЦЭМ!$A$33:$A$776,$A106,СВЦЭМ!$B$33:$B$776,V$83)+'СЕТ СН'!$H$9+СВЦЭМ!$D$10+'СЕТ СН'!$H$5-'СЕТ СН'!$H$17</f>
        <v>3585.2941440599998</v>
      </c>
      <c r="W106" s="36">
        <f>SUMIFS(СВЦЭМ!$C$33:$C$776,СВЦЭМ!$A$33:$A$776,$A106,СВЦЭМ!$B$33:$B$776,W$83)+'СЕТ СН'!$H$9+СВЦЭМ!$D$10+'СЕТ СН'!$H$5-'СЕТ СН'!$H$17</f>
        <v>3597.0970299999999</v>
      </c>
      <c r="X106" s="36">
        <f>SUMIFS(СВЦЭМ!$C$33:$C$776,СВЦЭМ!$A$33:$A$776,$A106,СВЦЭМ!$B$33:$B$776,X$83)+'СЕТ СН'!$H$9+СВЦЭМ!$D$10+'СЕТ СН'!$H$5-'СЕТ СН'!$H$17</f>
        <v>3625.0154805399998</v>
      </c>
      <c r="Y106" s="36">
        <f>SUMIFS(СВЦЭМ!$C$33:$C$776,СВЦЭМ!$A$33:$A$776,$A106,СВЦЭМ!$B$33:$B$776,Y$83)+'СЕТ СН'!$H$9+СВЦЭМ!$D$10+'СЕТ СН'!$H$5-'СЕТ СН'!$H$17</f>
        <v>3644.87182265</v>
      </c>
    </row>
    <row r="107" spans="1:25" ht="15.75" x14ac:dyDescent="0.2">
      <c r="A107" s="35">
        <f t="shared" si="2"/>
        <v>44251</v>
      </c>
      <c r="B107" s="36">
        <f>SUMIFS(СВЦЭМ!$C$33:$C$776,СВЦЭМ!$A$33:$A$776,$A107,СВЦЭМ!$B$33:$B$776,B$83)+'СЕТ СН'!$H$9+СВЦЭМ!$D$10+'СЕТ СН'!$H$5-'СЕТ СН'!$H$17</f>
        <v>3601.3993344299997</v>
      </c>
      <c r="C107" s="36">
        <f>SUMIFS(СВЦЭМ!$C$33:$C$776,СВЦЭМ!$A$33:$A$776,$A107,СВЦЭМ!$B$33:$B$776,C$83)+'СЕТ СН'!$H$9+СВЦЭМ!$D$10+'СЕТ СН'!$H$5-'СЕТ СН'!$H$17</f>
        <v>3613.9634151399996</v>
      </c>
      <c r="D107" s="36">
        <f>SUMIFS(СВЦЭМ!$C$33:$C$776,СВЦЭМ!$A$33:$A$776,$A107,СВЦЭМ!$B$33:$B$776,D$83)+'СЕТ СН'!$H$9+СВЦЭМ!$D$10+'СЕТ СН'!$H$5-'СЕТ СН'!$H$17</f>
        <v>3652.9985663199996</v>
      </c>
      <c r="E107" s="36">
        <f>SUMIFS(СВЦЭМ!$C$33:$C$776,СВЦЭМ!$A$33:$A$776,$A107,СВЦЭМ!$B$33:$B$776,E$83)+'СЕТ СН'!$H$9+СВЦЭМ!$D$10+'СЕТ СН'!$H$5-'СЕТ СН'!$H$17</f>
        <v>3622.70297325</v>
      </c>
      <c r="F107" s="36">
        <f>SUMIFS(СВЦЭМ!$C$33:$C$776,СВЦЭМ!$A$33:$A$776,$A107,СВЦЭМ!$B$33:$B$776,F$83)+'СЕТ СН'!$H$9+СВЦЭМ!$D$10+'СЕТ СН'!$H$5-'СЕТ СН'!$H$17</f>
        <v>3641.5078759499997</v>
      </c>
      <c r="G107" s="36">
        <f>SUMIFS(СВЦЭМ!$C$33:$C$776,СВЦЭМ!$A$33:$A$776,$A107,СВЦЭМ!$B$33:$B$776,G$83)+'СЕТ СН'!$H$9+СВЦЭМ!$D$10+'СЕТ СН'!$H$5-'СЕТ СН'!$H$17</f>
        <v>3630.6406492199999</v>
      </c>
      <c r="H107" s="36">
        <f>SUMIFS(СВЦЭМ!$C$33:$C$776,СВЦЭМ!$A$33:$A$776,$A107,СВЦЭМ!$B$33:$B$776,H$83)+'СЕТ СН'!$H$9+СВЦЭМ!$D$10+'СЕТ СН'!$H$5-'СЕТ СН'!$H$17</f>
        <v>3614.9092196299998</v>
      </c>
      <c r="I107" s="36">
        <f>SUMIFS(СВЦЭМ!$C$33:$C$776,СВЦЭМ!$A$33:$A$776,$A107,СВЦЭМ!$B$33:$B$776,I$83)+'СЕТ СН'!$H$9+СВЦЭМ!$D$10+'СЕТ СН'!$H$5-'СЕТ СН'!$H$17</f>
        <v>3609.46035308</v>
      </c>
      <c r="J107" s="36">
        <f>SUMIFS(СВЦЭМ!$C$33:$C$776,СВЦЭМ!$A$33:$A$776,$A107,СВЦЭМ!$B$33:$B$776,J$83)+'СЕТ СН'!$H$9+СВЦЭМ!$D$10+'СЕТ СН'!$H$5-'СЕТ СН'!$H$17</f>
        <v>3595.1335122</v>
      </c>
      <c r="K107" s="36">
        <f>SUMIFS(СВЦЭМ!$C$33:$C$776,СВЦЭМ!$A$33:$A$776,$A107,СВЦЭМ!$B$33:$B$776,K$83)+'СЕТ СН'!$H$9+СВЦЭМ!$D$10+'СЕТ СН'!$H$5-'СЕТ СН'!$H$17</f>
        <v>3581.4143442</v>
      </c>
      <c r="L107" s="36">
        <f>SUMIFS(СВЦЭМ!$C$33:$C$776,СВЦЭМ!$A$33:$A$776,$A107,СВЦЭМ!$B$33:$B$776,L$83)+'СЕТ СН'!$H$9+СВЦЭМ!$D$10+'СЕТ СН'!$H$5-'СЕТ СН'!$H$17</f>
        <v>3586.6415948899999</v>
      </c>
      <c r="M107" s="36">
        <f>SUMIFS(СВЦЭМ!$C$33:$C$776,СВЦЭМ!$A$33:$A$776,$A107,СВЦЭМ!$B$33:$B$776,M$83)+'СЕТ СН'!$H$9+СВЦЭМ!$D$10+'СЕТ СН'!$H$5-'СЕТ СН'!$H$17</f>
        <v>3597.7083255499997</v>
      </c>
      <c r="N107" s="36">
        <f>SUMIFS(СВЦЭМ!$C$33:$C$776,СВЦЭМ!$A$33:$A$776,$A107,СВЦЭМ!$B$33:$B$776,N$83)+'СЕТ СН'!$H$9+СВЦЭМ!$D$10+'СЕТ СН'!$H$5-'СЕТ СН'!$H$17</f>
        <v>3616.56991075</v>
      </c>
      <c r="O107" s="36">
        <f>SUMIFS(СВЦЭМ!$C$33:$C$776,СВЦЭМ!$A$33:$A$776,$A107,СВЦЭМ!$B$33:$B$776,O$83)+'СЕТ СН'!$H$9+СВЦЭМ!$D$10+'СЕТ СН'!$H$5-'СЕТ СН'!$H$17</f>
        <v>3630.4033685599998</v>
      </c>
      <c r="P107" s="36">
        <f>SUMIFS(СВЦЭМ!$C$33:$C$776,СВЦЭМ!$A$33:$A$776,$A107,СВЦЭМ!$B$33:$B$776,P$83)+'СЕТ СН'!$H$9+СВЦЭМ!$D$10+'СЕТ СН'!$H$5-'СЕТ СН'!$H$17</f>
        <v>3595.9178238699997</v>
      </c>
      <c r="Q107" s="36">
        <f>SUMIFS(СВЦЭМ!$C$33:$C$776,СВЦЭМ!$A$33:$A$776,$A107,СВЦЭМ!$B$33:$B$776,Q$83)+'СЕТ СН'!$H$9+СВЦЭМ!$D$10+'СЕТ СН'!$H$5-'СЕТ СН'!$H$17</f>
        <v>3614.8122122099999</v>
      </c>
      <c r="R107" s="36">
        <f>SUMIFS(СВЦЭМ!$C$33:$C$776,СВЦЭМ!$A$33:$A$776,$A107,СВЦЭМ!$B$33:$B$776,R$83)+'СЕТ СН'!$H$9+СВЦЭМ!$D$10+'СЕТ СН'!$H$5-'СЕТ СН'!$H$17</f>
        <v>3648.5039792799998</v>
      </c>
      <c r="S107" s="36">
        <f>SUMIFS(СВЦЭМ!$C$33:$C$776,СВЦЭМ!$A$33:$A$776,$A107,СВЦЭМ!$B$33:$B$776,S$83)+'СЕТ СН'!$H$9+СВЦЭМ!$D$10+'СЕТ СН'!$H$5-'СЕТ СН'!$H$17</f>
        <v>3644.6843835</v>
      </c>
      <c r="T107" s="36">
        <f>SUMIFS(СВЦЭМ!$C$33:$C$776,СВЦЭМ!$A$33:$A$776,$A107,СВЦЭМ!$B$33:$B$776,T$83)+'СЕТ СН'!$H$9+СВЦЭМ!$D$10+'СЕТ СН'!$H$5-'СЕТ СН'!$H$17</f>
        <v>3631.8553855599998</v>
      </c>
      <c r="U107" s="36">
        <f>SUMIFS(СВЦЭМ!$C$33:$C$776,СВЦЭМ!$A$33:$A$776,$A107,СВЦЭМ!$B$33:$B$776,U$83)+'СЕТ СН'!$H$9+СВЦЭМ!$D$10+'СЕТ СН'!$H$5-'СЕТ СН'!$H$17</f>
        <v>3595.5056868900001</v>
      </c>
      <c r="V107" s="36">
        <f>SUMIFS(СВЦЭМ!$C$33:$C$776,СВЦЭМ!$A$33:$A$776,$A107,СВЦЭМ!$B$33:$B$776,V$83)+'СЕТ СН'!$H$9+СВЦЭМ!$D$10+'СЕТ СН'!$H$5-'СЕТ СН'!$H$17</f>
        <v>3581.6305585099999</v>
      </c>
      <c r="W107" s="36">
        <f>SUMIFS(СВЦЭМ!$C$33:$C$776,СВЦЭМ!$A$33:$A$776,$A107,СВЦЭМ!$B$33:$B$776,W$83)+'СЕТ СН'!$H$9+СВЦЭМ!$D$10+'СЕТ СН'!$H$5-'СЕТ СН'!$H$17</f>
        <v>3588.9676614599998</v>
      </c>
      <c r="X107" s="36">
        <f>SUMIFS(СВЦЭМ!$C$33:$C$776,СВЦЭМ!$A$33:$A$776,$A107,СВЦЭМ!$B$33:$B$776,X$83)+'СЕТ СН'!$H$9+СВЦЭМ!$D$10+'СЕТ СН'!$H$5-'СЕТ СН'!$H$17</f>
        <v>3613.9943445700001</v>
      </c>
      <c r="Y107" s="36">
        <f>SUMIFS(СВЦЭМ!$C$33:$C$776,СВЦЭМ!$A$33:$A$776,$A107,СВЦЭМ!$B$33:$B$776,Y$83)+'СЕТ СН'!$H$9+СВЦЭМ!$D$10+'СЕТ СН'!$H$5-'СЕТ СН'!$H$17</f>
        <v>3650.1190089399997</v>
      </c>
    </row>
    <row r="108" spans="1:25" ht="15.75" x14ac:dyDescent="0.2">
      <c r="A108" s="35">
        <f t="shared" si="2"/>
        <v>44252</v>
      </c>
      <c r="B108" s="36">
        <f>SUMIFS(СВЦЭМ!$C$33:$C$776,СВЦЭМ!$A$33:$A$776,$A108,СВЦЭМ!$B$33:$B$776,B$83)+'СЕТ СН'!$H$9+СВЦЭМ!$D$10+'СЕТ СН'!$H$5-'СЕТ СН'!$H$17</f>
        <v>3605.1190663799998</v>
      </c>
      <c r="C108" s="36">
        <f>SUMIFS(СВЦЭМ!$C$33:$C$776,СВЦЭМ!$A$33:$A$776,$A108,СВЦЭМ!$B$33:$B$776,C$83)+'СЕТ СН'!$H$9+СВЦЭМ!$D$10+'СЕТ СН'!$H$5-'СЕТ СН'!$H$17</f>
        <v>3623.4407405399998</v>
      </c>
      <c r="D108" s="36">
        <f>SUMIFS(СВЦЭМ!$C$33:$C$776,СВЦЭМ!$A$33:$A$776,$A108,СВЦЭМ!$B$33:$B$776,D$83)+'СЕТ СН'!$H$9+СВЦЭМ!$D$10+'СЕТ СН'!$H$5-'СЕТ СН'!$H$17</f>
        <v>3656.8865915999995</v>
      </c>
      <c r="E108" s="36">
        <f>SUMIFS(СВЦЭМ!$C$33:$C$776,СВЦЭМ!$A$33:$A$776,$A108,СВЦЭМ!$B$33:$B$776,E$83)+'СЕТ СН'!$H$9+СВЦЭМ!$D$10+'СЕТ СН'!$H$5-'СЕТ СН'!$H$17</f>
        <v>3644.8812007399997</v>
      </c>
      <c r="F108" s="36">
        <f>SUMIFS(СВЦЭМ!$C$33:$C$776,СВЦЭМ!$A$33:$A$776,$A108,СВЦЭМ!$B$33:$B$776,F$83)+'СЕТ СН'!$H$9+СВЦЭМ!$D$10+'СЕТ СН'!$H$5-'СЕТ СН'!$H$17</f>
        <v>3655.3162934599995</v>
      </c>
      <c r="G108" s="36">
        <f>SUMIFS(СВЦЭМ!$C$33:$C$776,СВЦЭМ!$A$33:$A$776,$A108,СВЦЭМ!$B$33:$B$776,G$83)+'СЕТ СН'!$H$9+СВЦЭМ!$D$10+'СЕТ СН'!$H$5-'СЕТ СН'!$H$17</f>
        <v>3635.0422149599999</v>
      </c>
      <c r="H108" s="36">
        <f>SUMIFS(СВЦЭМ!$C$33:$C$776,СВЦЭМ!$A$33:$A$776,$A108,СВЦЭМ!$B$33:$B$776,H$83)+'СЕТ СН'!$H$9+СВЦЭМ!$D$10+'СЕТ СН'!$H$5-'СЕТ СН'!$H$17</f>
        <v>3586.48940133</v>
      </c>
      <c r="I108" s="36">
        <f>SUMIFS(СВЦЭМ!$C$33:$C$776,СВЦЭМ!$A$33:$A$776,$A108,СВЦЭМ!$B$33:$B$776,I$83)+'СЕТ СН'!$H$9+СВЦЭМ!$D$10+'СЕТ СН'!$H$5-'СЕТ СН'!$H$17</f>
        <v>3577.7567340599999</v>
      </c>
      <c r="J108" s="36">
        <f>SUMIFS(СВЦЭМ!$C$33:$C$776,СВЦЭМ!$A$33:$A$776,$A108,СВЦЭМ!$B$33:$B$776,J$83)+'СЕТ СН'!$H$9+СВЦЭМ!$D$10+'СЕТ СН'!$H$5-'СЕТ СН'!$H$17</f>
        <v>3583.2737009899997</v>
      </c>
      <c r="K108" s="36">
        <f>SUMIFS(СВЦЭМ!$C$33:$C$776,СВЦЭМ!$A$33:$A$776,$A108,СВЦЭМ!$B$33:$B$776,K$83)+'СЕТ СН'!$H$9+СВЦЭМ!$D$10+'СЕТ СН'!$H$5-'СЕТ СН'!$H$17</f>
        <v>3571.0003045799999</v>
      </c>
      <c r="L108" s="36">
        <f>SUMIFS(СВЦЭМ!$C$33:$C$776,СВЦЭМ!$A$33:$A$776,$A108,СВЦЭМ!$B$33:$B$776,L$83)+'СЕТ СН'!$H$9+СВЦЭМ!$D$10+'СЕТ СН'!$H$5-'СЕТ СН'!$H$17</f>
        <v>3588.45079171</v>
      </c>
      <c r="M108" s="36">
        <f>SUMIFS(СВЦЭМ!$C$33:$C$776,СВЦЭМ!$A$33:$A$776,$A108,СВЦЭМ!$B$33:$B$776,M$83)+'СЕТ СН'!$H$9+СВЦЭМ!$D$10+'СЕТ СН'!$H$5-'СЕТ СН'!$H$17</f>
        <v>3586.0515855999997</v>
      </c>
      <c r="N108" s="36">
        <f>SUMIFS(СВЦЭМ!$C$33:$C$776,СВЦЭМ!$A$33:$A$776,$A108,СВЦЭМ!$B$33:$B$776,N$83)+'СЕТ СН'!$H$9+СВЦЭМ!$D$10+'СЕТ СН'!$H$5-'СЕТ СН'!$H$17</f>
        <v>3608.8846727299997</v>
      </c>
      <c r="O108" s="36">
        <f>SUMIFS(СВЦЭМ!$C$33:$C$776,СВЦЭМ!$A$33:$A$776,$A108,СВЦЭМ!$B$33:$B$776,O$83)+'СЕТ СН'!$H$9+СВЦЭМ!$D$10+'СЕТ СН'!$H$5-'СЕТ СН'!$H$17</f>
        <v>3645.1394771999999</v>
      </c>
      <c r="P108" s="36">
        <f>SUMIFS(СВЦЭМ!$C$33:$C$776,СВЦЭМ!$A$33:$A$776,$A108,СВЦЭМ!$B$33:$B$776,P$83)+'СЕТ СН'!$H$9+СВЦЭМ!$D$10+'СЕТ СН'!$H$5-'СЕТ СН'!$H$17</f>
        <v>3626.7987195699998</v>
      </c>
      <c r="Q108" s="36">
        <f>SUMIFS(СВЦЭМ!$C$33:$C$776,СВЦЭМ!$A$33:$A$776,$A108,СВЦЭМ!$B$33:$B$776,Q$83)+'СЕТ СН'!$H$9+СВЦЭМ!$D$10+'СЕТ СН'!$H$5-'СЕТ СН'!$H$17</f>
        <v>3627.56814295</v>
      </c>
      <c r="R108" s="36">
        <f>SUMIFS(СВЦЭМ!$C$33:$C$776,СВЦЭМ!$A$33:$A$776,$A108,СВЦЭМ!$B$33:$B$776,R$83)+'СЕТ СН'!$H$9+СВЦЭМ!$D$10+'СЕТ СН'!$H$5-'СЕТ СН'!$H$17</f>
        <v>3651.9441136699998</v>
      </c>
      <c r="S108" s="36">
        <f>SUMIFS(СВЦЭМ!$C$33:$C$776,СВЦЭМ!$A$33:$A$776,$A108,СВЦЭМ!$B$33:$B$776,S$83)+'СЕТ СН'!$H$9+СВЦЭМ!$D$10+'СЕТ СН'!$H$5-'СЕТ СН'!$H$17</f>
        <v>3653.9466539999999</v>
      </c>
      <c r="T108" s="36">
        <f>SUMIFS(СВЦЭМ!$C$33:$C$776,СВЦЭМ!$A$33:$A$776,$A108,СВЦЭМ!$B$33:$B$776,T$83)+'СЕТ СН'!$H$9+СВЦЭМ!$D$10+'СЕТ СН'!$H$5-'СЕТ СН'!$H$17</f>
        <v>3646.4462973599998</v>
      </c>
      <c r="U108" s="36">
        <f>SUMIFS(СВЦЭМ!$C$33:$C$776,СВЦЭМ!$A$33:$A$776,$A108,СВЦЭМ!$B$33:$B$776,U$83)+'СЕТ СН'!$H$9+СВЦЭМ!$D$10+'СЕТ СН'!$H$5-'СЕТ СН'!$H$17</f>
        <v>3631.98114541</v>
      </c>
      <c r="V108" s="36">
        <f>SUMIFS(СВЦЭМ!$C$33:$C$776,СВЦЭМ!$A$33:$A$776,$A108,СВЦЭМ!$B$33:$B$776,V$83)+'СЕТ СН'!$H$9+СВЦЭМ!$D$10+'СЕТ СН'!$H$5-'СЕТ СН'!$H$17</f>
        <v>3614.1584529399997</v>
      </c>
      <c r="W108" s="36">
        <f>SUMIFS(СВЦЭМ!$C$33:$C$776,СВЦЭМ!$A$33:$A$776,$A108,СВЦЭМ!$B$33:$B$776,W$83)+'СЕТ СН'!$H$9+СВЦЭМ!$D$10+'СЕТ СН'!$H$5-'СЕТ СН'!$H$17</f>
        <v>3601.8330180499997</v>
      </c>
      <c r="X108" s="36">
        <f>SUMIFS(СВЦЭМ!$C$33:$C$776,СВЦЭМ!$A$33:$A$776,$A108,СВЦЭМ!$B$33:$B$776,X$83)+'СЕТ СН'!$H$9+СВЦЭМ!$D$10+'СЕТ СН'!$H$5-'СЕТ СН'!$H$17</f>
        <v>3628.5108344999999</v>
      </c>
      <c r="Y108" s="36">
        <f>SUMIFS(СВЦЭМ!$C$33:$C$776,СВЦЭМ!$A$33:$A$776,$A108,СВЦЭМ!$B$33:$B$776,Y$83)+'СЕТ СН'!$H$9+СВЦЭМ!$D$10+'СЕТ СН'!$H$5-'СЕТ СН'!$H$17</f>
        <v>3640.26302614</v>
      </c>
    </row>
    <row r="109" spans="1:25" ht="15.75" x14ac:dyDescent="0.2">
      <c r="A109" s="35">
        <f t="shared" si="2"/>
        <v>44253</v>
      </c>
      <c r="B109" s="36">
        <f>SUMIFS(СВЦЭМ!$C$33:$C$776,СВЦЭМ!$A$33:$A$776,$A109,СВЦЭМ!$B$33:$B$776,B$83)+'СЕТ СН'!$H$9+СВЦЭМ!$D$10+'СЕТ СН'!$H$5-'СЕТ СН'!$H$17</f>
        <v>3622.96275887</v>
      </c>
      <c r="C109" s="36">
        <f>SUMIFS(СВЦЭМ!$C$33:$C$776,СВЦЭМ!$A$33:$A$776,$A109,СВЦЭМ!$B$33:$B$776,C$83)+'СЕТ СН'!$H$9+СВЦЭМ!$D$10+'СЕТ СН'!$H$5-'СЕТ СН'!$H$17</f>
        <v>3628.9862524099999</v>
      </c>
      <c r="D109" s="36">
        <f>SUMIFS(СВЦЭМ!$C$33:$C$776,СВЦЭМ!$A$33:$A$776,$A109,СВЦЭМ!$B$33:$B$776,D$83)+'СЕТ СН'!$H$9+СВЦЭМ!$D$10+'СЕТ СН'!$H$5-'СЕТ СН'!$H$17</f>
        <v>3671.7869350199999</v>
      </c>
      <c r="E109" s="36">
        <f>SUMIFS(СВЦЭМ!$C$33:$C$776,СВЦЭМ!$A$33:$A$776,$A109,СВЦЭМ!$B$33:$B$776,E$83)+'СЕТ СН'!$H$9+СВЦЭМ!$D$10+'СЕТ СН'!$H$5-'СЕТ СН'!$H$17</f>
        <v>3658.7322005799997</v>
      </c>
      <c r="F109" s="36">
        <f>SUMIFS(СВЦЭМ!$C$33:$C$776,СВЦЭМ!$A$33:$A$776,$A109,СВЦЭМ!$B$33:$B$776,F$83)+'СЕТ СН'!$H$9+СВЦЭМ!$D$10+'СЕТ СН'!$H$5-'СЕТ СН'!$H$17</f>
        <v>3669.33133886</v>
      </c>
      <c r="G109" s="36">
        <f>SUMIFS(СВЦЭМ!$C$33:$C$776,СВЦЭМ!$A$33:$A$776,$A109,СВЦЭМ!$B$33:$B$776,G$83)+'СЕТ СН'!$H$9+СВЦЭМ!$D$10+'СЕТ СН'!$H$5-'СЕТ СН'!$H$17</f>
        <v>3646.3749227600001</v>
      </c>
      <c r="H109" s="36">
        <f>SUMIFS(СВЦЭМ!$C$33:$C$776,СВЦЭМ!$A$33:$A$776,$A109,СВЦЭМ!$B$33:$B$776,H$83)+'СЕТ СН'!$H$9+СВЦЭМ!$D$10+'СЕТ СН'!$H$5-'СЕТ СН'!$H$17</f>
        <v>3617.2951326399998</v>
      </c>
      <c r="I109" s="36">
        <f>SUMIFS(СВЦЭМ!$C$33:$C$776,СВЦЭМ!$A$33:$A$776,$A109,СВЦЭМ!$B$33:$B$776,I$83)+'СЕТ СН'!$H$9+СВЦЭМ!$D$10+'СЕТ СН'!$H$5-'СЕТ СН'!$H$17</f>
        <v>3601.8401850599998</v>
      </c>
      <c r="J109" s="36">
        <f>SUMIFS(СВЦЭМ!$C$33:$C$776,СВЦЭМ!$A$33:$A$776,$A109,СВЦЭМ!$B$33:$B$776,J$83)+'СЕТ СН'!$H$9+СВЦЭМ!$D$10+'СЕТ СН'!$H$5-'СЕТ СН'!$H$17</f>
        <v>3578.9878678499999</v>
      </c>
      <c r="K109" s="36">
        <f>SUMIFS(СВЦЭМ!$C$33:$C$776,СВЦЭМ!$A$33:$A$776,$A109,СВЦЭМ!$B$33:$B$776,K$83)+'СЕТ СН'!$H$9+СВЦЭМ!$D$10+'СЕТ СН'!$H$5-'СЕТ СН'!$H$17</f>
        <v>3586.1017742199997</v>
      </c>
      <c r="L109" s="36">
        <f>SUMIFS(СВЦЭМ!$C$33:$C$776,СВЦЭМ!$A$33:$A$776,$A109,СВЦЭМ!$B$33:$B$776,L$83)+'СЕТ СН'!$H$9+СВЦЭМ!$D$10+'СЕТ СН'!$H$5-'СЕТ СН'!$H$17</f>
        <v>3586.8608124799998</v>
      </c>
      <c r="M109" s="36">
        <f>SUMIFS(СВЦЭМ!$C$33:$C$776,СВЦЭМ!$A$33:$A$776,$A109,СВЦЭМ!$B$33:$B$776,M$83)+'СЕТ СН'!$H$9+СВЦЭМ!$D$10+'СЕТ СН'!$H$5-'СЕТ СН'!$H$17</f>
        <v>3584.8002103999997</v>
      </c>
      <c r="N109" s="36">
        <f>SUMIFS(СВЦЭМ!$C$33:$C$776,СВЦЭМ!$A$33:$A$776,$A109,СВЦЭМ!$B$33:$B$776,N$83)+'СЕТ СН'!$H$9+СВЦЭМ!$D$10+'СЕТ СН'!$H$5-'СЕТ СН'!$H$17</f>
        <v>3605.2608078399999</v>
      </c>
      <c r="O109" s="36">
        <f>SUMIFS(СВЦЭМ!$C$33:$C$776,СВЦЭМ!$A$33:$A$776,$A109,СВЦЭМ!$B$33:$B$776,O$83)+'СЕТ СН'!$H$9+СВЦЭМ!$D$10+'СЕТ СН'!$H$5-'СЕТ СН'!$H$17</f>
        <v>3612.6694027399999</v>
      </c>
      <c r="P109" s="36">
        <f>SUMIFS(СВЦЭМ!$C$33:$C$776,СВЦЭМ!$A$33:$A$776,$A109,СВЦЭМ!$B$33:$B$776,P$83)+'СЕТ СН'!$H$9+СВЦЭМ!$D$10+'СЕТ СН'!$H$5-'СЕТ СН'!$H$17</f>
        <v>3598.2410431499998</v>
      </c>
      <c r="Q109" s="36">
        <f>SUMIFS(СВЦЭМ!$C$33:$C$776,СВЦЭМ!$A$33:$A$776,$A109,СВЦЭМ!$B$33:$B$776,Q$83)+'СЕТ СН'!$H$9+СВЦЭМ!$D$10+'СЕТ СН'!$H$5-'СЕТ СН'!$H$17</f>
        <v>3604.6239649199997</v>
      </c>
      <c r="R109" s="36">
        <f>SUMIFS(СВЦЭМ!$C$33:$C$776,СВЦЭМ!$A$33:$A$776,$A109,СВЦЭМ!$B$33:$B$776,R$83)+'СЕТ СН'!$H$9+СВЦЭМ!$D$10+'СЕТ СН'!$H$5-'СЕТ СН'!$H$17</f>
        <v>3618.3390248799997</v>
      </c>
      <c r="S109" s="36">
        <f>SUMIFS(СВЦЭМ!$C$33:$C$776,СВЦЭМ!$A$33:$A$776,$A109,СВЦЭМ!$B$33:$B$776,S$83)+'СЕТ СН'!$H$9+СВЦЭМ!$D$10+'СЕТ СН'!$H$5-'СЕТ СН'!$H$17</f>
        <v>3615.5654194899998</v>
      </c>
      <c r="T109" s="36">
        <f>SUMIFS(СВЦЭМ!$C$33:$C$776,СВЦЭМ!$A$33:$A$776,$A109,СВЦЭМ!$B$33:$B$776,T$83)+'СЕТ СН'!$H$9+СВЦЭМ!$D$10+'СЕТ СН'!$H$5-'СЕТ СН'!$H$17</f>
        <v>3599.8022268300001</v>
      </c>
      <c r="U109" s="36">
        <f>SUMIFS(СВЦЭМ!$C$33:$C$776,СВЦЭМ!$A$33:$A$776,$A109,СВЦЭМ!$B$33:$B$776,U$83)+'СЕТ СН'!$H$9+СВЦЭМ!$D$10+'СЕТ СН'!$H$5-'СЕТ СН'!$H$17</f>
        <v>3602.97053809</v>
      </c>
      <c r="V109" s="36">
        <f>SUMIFS(СВЦЭМ!$C$33:$C$776,СВЦЭМ!$A$33:$A$776,$A109,СВЦЭМ!$B$33:$B$776,V$83)+'СЕТ СН'!$H$9+СВЦЭМ!$D$10+'СЕТ СН'!$H$5-'СЕТ СН'!$H$17</f>
        <v>3611.49295846</v>
      </c>
      <c r="W109" s="36">
        <f>SUMIFS(СВЦЭМ!$C$33:$C$776,СВЦЭМ!$A$33:$A$776,$A109,СВЦЭМ!$B$33:$B$776,W$83)+'СЕТ СН'!$H$9+СВЦЭМ!$D$10+'СЕТ СН'!$H$5-'СЕТ СН'!$H$17</f>
        <v>3601.9370085599999</v>
      </c>
      <c r="X109" s="36">
        <f>SUMIFS(СВЦЭМ!$C$33:$C$776,СВЦЭМ!$A$33:$A$776,$A109,СВЦЭМ!$B$33:$B$776,X$83)+'СЕТ СН'!$H$9+СВЦЭМ!$D$10+'СЕТ СН'!$H$5-'СЕТ СН'!$H$17</f>
        <v>3620.4936977099997</v>
      </c>
      <c r="Y109" s="36">
        <f>SUMIFS(СВЦЭМ!$C$33:$C$776,СВЦЭМ!$A$33:$A$776,$A109,СВЦЭМ!$B$33:$B$776,Y$83)+'СЕТ СН'!$H$9+СВЦЭМ!$D$10+'СЕТ СН'!$H$5-'СЕТ СН'!$H$17</f>
        <v>3627.5199053299998</v>
      </c>
    </row>
    <row r="110" spans="1:25" ht="15.75" x14ac:dyDescent="0.2">
      <c r="A110" s="35">
        <f t="shared" si="2"/>
        <v>44254</v>
      </c>
      <c r="B110" s="36">
        <f>SUMIFS(СВЦЭМ!$C$33:$C$776,СВЦЭМ!$A$33:$A$776,$A110,СВЦЭМ!$B$33:$B$776,B$83)+'СЕТ СН'!$H$9+СВЦЭМ!$D$10+'СЕТ СН'!$H$5-'СЕТ СН'!$H$17</f>
        <v>3632.7701465599998</v>
      </c>
      <c r="C110" s="36">
        <f>SUMIFS(СВЦЭМ!$C$33:$C$776,СВЦЭМ!$A$33:$A$776,$A110,СВЦЭМ!$B$33:$B$776,C$83)+'СЕТ СН'!$H$9+СВЦЭМ!$D$10+'СЕТ СН'!$H$5-'СЕТ СН'!$H$17</f>
        <v>3640.82606786</v>
      </c>
      <c r="D110" s="36">
        <f>SUMIFS(СВЦЭМ!$C$33:$C$776,СВЦЭМ!$A$33:$A$776,$A110,СВЦЭМ!$B$33:$B$776,D$83)+'СЕТ СН'!$H$9+СВЦЭМ!$D$10+'СЕТ СН'!$H$5-'СЕТ СН'!$H$17</f>
        <v>3673.1058350100002</v>
      </c>
      <c r="E110" s="36">
        <f>SUMIFS(СВЦЭМ!$C$33:$C$776,СВЦЭМ!$A$33:$A$776,$A110,СВЦЭМ!$B$33:$B$776,E$83)+'СЕТ СН'!$H$9+СВЦЭМ!$D$10+'СЕТ СН'!$H$5-'СЕТ СН'!$H$17</f>
        <v>3675.3139668599997</v>
      </c>
      <c r="F110" s="36">
        <f>SUMIFS(СВЦЭМ!$C$33:$C$776,СВЦЭМ!$A$33:$A$776,$A110,СВЦЭМ!$B$33:$B$776,F$83)+'СЕТ СН'!$H$9+СВЦЭМ!$D$10+'СЕТ СН'!$H$5-'СЕТ СН'!$H$17</f>
        <v>3690.8738780899998</v>
      </c>
      <c r="G110" s="36">
        <f>SUMIFS(СВЦЭМ!$C$33:$C$776,СВЦЭМ!$A$33:$A$776,$A110,СВЦЭМ!$B$33:$B$776,G$83)+'СЕТ СН'!$H$9+СВЦЭМ!$D$10+'СЕТ СН'!$H$5-'СЕТ СН'!$H$17</f>
        <v>3691.2901211199996</v>
      </c>
      <c r="H110" s="36">
        <f>SUMIFS(СВЦЭМ!$C$33:$C$776,СВЦЭМ!$A$33:$A$776,$A110,СВЦЭМ!$B$33:$B$776,H$83)+'СЕТ СН'!$H$9+СВЦЭМ!$D$10+'СЕТ СН'!$H$5-'СЕТ СН'!$H$17</f>
        <v>3681.4392985799996</v>
      </c>
      <c r="I110" s="36">
        <f>SUMIFS(СВЦЭМ!$C$33:$C$776,СВЦЭМ!$A$33:$A$776,$A110,СВЦЭМ!$B$33:$B$776,I$83)+'СЕТ СН'!$H$9+СВЦЭМ!$D$10+'СЕТ СН'!$H$5-'СЕТ СН'!$H$17</f>
        <v>3683.2210774999999</v>
      </c>
      <c r="J110" s="36">
        <f>SUMIFS(СВЦЭМ!$C$33:$C$776,СВЦЭМ!$A$33:$A$776,$A110,СВЦЭМ!$B$33:$B$776,J$83)+'СЕТ СН'!$H$9+СВЦЭМ!$D$10+'СЕТ СН'!$H$5-'СЕТ СН'!$H$17</f>
        <v>3665.9548317700001</v>
      </c>
      <c r="K110" s="36">
        <f>SUMIFS(СВЦЭМ!$C$33:$C$776,СВЦЭМ!$A$33:$A$776,$A110,СВЦЭМ!$B$33:$B$776,K$83)+'СЕТ СН'!$H$9+СВЦЭМ!$D$10+'СЕТ СН'!$H$5-'СЕТ СН'!$H$17</f>
        <v>3617.46914199</v>
      </c>
      <c r="L110" s="36">
        <f>SUMIFS(СВЦЭМ!$C$33:$C$776,СВЦЭМ!$A$33:$A$776,$A110,СВЦЭМ!$B$33:$B$776,L$83)+'СЕТ СН'!$H$9+СВЦЭМ!$D$10+'СЕТ СН'!$H$5-'СЕТ СН'!$H$17</f>
        <v>3615.68927669</v>
      </c>
      <c r="M110" s="36">
        <f>SUMIFS(СВЦЭМ!$C$33:$C$776,СВЦЭМ!$A$33:$A$776,$A110,СВЦЭМ!$B$33:$B$776,M$83)+'СЕТ СН'!$H$9+СВЦЭМ!$D$10+'СЕТ СН'!$H$5-'СЕТ СН'!$H$17</f>
        <v>3612.6402468399997</v>
      </c>
      <c r="N110" s="36">
        <f>SUMIFS(СВЦЭМ!$C$33:$C$776,СВЦЭМ!$A$33:$A$776,$A110,СВЦЭМ!$B$33:$B$776,N$83)+'СЕТ СН'!$H$9+СВЦЭМ!$D$10+'СЕТ СН'!$H$5-'СЕТ СН'!$H$17</f>
        <v>3618.72901185</v>
      </c>
      <c r="O110" s="36">
        <f>SUMIFS(СВЦЭМ!$C$33:$C$776,СВЦЭМ!$A$33:$A$776,$A110,СВЦЭМ!$B$33:$B$776,O$83)+'СЕТ СН'!$H$9+СВЦЭМ!$D$10+'СЕТ СН'!$H$5-'СЕТ СН'!$H$17</f>
        <v>3633.11096241</v>
      </c>
      <c r="P110" s="36">
        <f>SUMIFS(СВЦЭМ!$C$33:$C$776,СВЦЭМ!$A$33:$A$776,$A110,СВЦЭМ!$B$33:$B$776,P$83)+'СЕТ СН'!$H$9+СВЦЭМ!$D$10+'СЕТ СН'!$H$5-'СЕТ СН'!$H$17</f>
        <v>3620.3200756599999</v>
      </c>
      <c r="Q110" s="36">
        <f>SUMIFS(СВЦЭМ!$C$33:$C$776,СВЦЭМ!$A$33:$A$776,$A110,СВЦЭМ!$B$33:$B$776,Q$83)+'СЕТ СН'!$H$9+СВЦЭМ!$D$10+'СЕТ СН'!$H$5-'СЕТ СН'!$H$17</f>
        <v>3633.3502315999999</v>
      </c>
      <c r="R110" s="36">
        <f>SUMIFS(СВЦЭМ!$C$33:$C$776,СВЦЭМ!$A$33:$A$776,$A110,СВЦЭМ!$B$33:$B$776,R$83)+'СЕТ СН'!$H$9+СВЦЭМ!$D$10+'СЕТ СН'!$H$5-'СЕТ СН'!$H$17</f>
        <v>3655.7849161699996</v>
      </c>
      <c r="S110" s="36">
        <f>SUMIFS(СВЦЭМ!$C$33:$C$776,СВЦЭМ!$A$33:$A$776,$A110,СВЦЭМ!$B$33:$B$776,S$83)+'СЕТ СН'!$H$9+СВЦЭМ!$D$10+'СЕТ СН'!$H$5-'СЕТ СН'!$H$17</f>
        <v>3631.96554629</v>
      </c>
      <c r="T110" s="36">
        <f>SUMIFS(СВЦЭМ!$C$33:$C$776,СВЦЭМ!$A$33:$A$776,$A110,СВЦЭМ!$B$33:$B$776,T$83)+'СЕТ СН'!$H$9+СВЦЭМ!$D$10+'СЕТ СН'!$H$5-'СЕТ СН'!$H$17</f>
        <v>3632.9853280099996</v>
      </c>
      <c r="U110" s="36">
        <f>SUMIFS(СВЦЭМ!$C$33:$C$776,СВЦЭМ!$A$33:$A$776,$A110,СВЦЭМ!$B$33:$B$776,U$83)+'СЕТ СН'!$H$9+СВЦЭМ!$D$10+'СЕТ СН'!$H$5-'СЕТ СН'!$H$17</f>
        <v>3613.7515438099999</v>
      </c>
      <c r="V110" s="36">
        <f>SUMIFS(СВЦЭМ!$C$33:$C$776,СВЦЭМ!$A$33:$A$776,$A110,СВЦЭМ!$B$33:$B$776,V$83)+'СЕТ СН'!$H$9+СВЦЭМ!$D$10+'СЕТ СН'!$H$5-'СЕТ СН'!$H$17</f>
        <v>3627.4384755699998</v>
      </c>
      <c r="W110" s="36">
        <f>SUMIFS(СВЦЭМ!$C$33:$C$776,СВЦЭМ!$A$33:$A$776,$A110,СВЦЭМ!$B$33:$B$776,W$83)+'СЕТ СН'!$H$9+СВЦЭМ!$D$10+'СЕТ СН'!$H$5-'СЕТ СН'!$H$17</f>
        <v>3648.3614856099998</v>
      </c>
      <c r="X110" s="36">
        <f>SUMIFS(СВЦЭМ!$C$33:$C$776,СВЦЭМ!$A$33:$A$776,$A110,СВЦЭМ!$B$33:$B$776,X$83)+'СЕТ СН'!$H$9+СВЦЭМ!$D$10+'СЕТ СН'!$H$5-'СЕТ СН'!$H$17</f>
        <v>3668.8009424299998</v>
      </c>
      <c r="Y110" s="36">
        <f>SUMIFS(СВЦЭМ!$C$33:$C$776,СВЦЭМ!$A$33:$A$776,$A110,СВЦЭМ!$B$33:$B$776,Y$83)+'СЕТ СН'!$H$9+СВЦЭМ!$D$10+'СЕТ СН'!$H$5-'СЕТ СН'!$H$17</f>
        <v>3703.5172892299997</v>
      </c>
    </row>
    <row r="111" spans="1:25" ht="15.75" x14ac:dyDescent="0.2">
      <c r="A111" s="35">
        <f t="shared" si="2"/>
        <v>44255</v>
      </c>
      <c r="B111" s="36">
        <f>SUMIFS(СВЦЭМ!$C$33:$C$776,СВЦЭМ!$A$33:$A$776,$A111,СВЦЭМ!$B$33:$B$776,B$83)+'СЕТ СН'!$H$9+СВЦЭМ!$D$10+'СЕТ СН'!$H$5-'СЕТ СН'!$H$17</f>
        <v>3630.1810017999996</v>
      </c>
      <c r="C111" s="36">
        <f>SUMIFS(СВЦЭМ!$C$33:$C$776,СВЦЭМ!$A$33:$A$776,$A111,СВЦЭМ!$B$33:$B$776,C$83)+'СЕТ СН'!$H$9+СВЦЭМ!$D$10+'СЕТ СН'!$H$5-'СЕТ СН'!$H$17</f>
        <v>3639.51471683</v>
      </c>
      <c r="D111" s="36">
        <f>SUMIFS(СВЦЭМ!$C$33:$C$776,СВЦЭМ!$A$33:$A$776,$A111,СВЦЭМ!$B$33:$B$776,D$83)+'СЕТ СН'!$H$9+СВЦЭМ!$D$10+'СЕТ СН'!$H$5-'СЕТ СН'!$H$17</f>
        <v>3670.8725396499999</v>
      </c>
      <c r="E111" s="36">
        <f>SUMIFS(СВЦЭМ!$C$33:$C$776,СВЦЭМ!$A$33:$A$776,$A111,СВЦЭМ!$B$33:$B$776,E$83)+'СЕТ СН'!$H$9+СВЦЭМ!$D$10+'СЕТ СН'!$H$5-'СЕТ СН'!$H$17</f>
        <v>3680.1341343099998</v>
      </c>
      <c r="F111" s="36">
        <f>SUMIFS(СВЦЭМ!$C$33:$C$776,СВЦЭМ!$A$33:$A$776,$A111,СВЦЭМ!$B$33:$B$776,F$83)+'СЕТ СН'!$H$9+СВЦЭМ!$D$10+'СЕТ СН'!$H$5-'СЕТ СН'!$H$17</f>
        <v>3701.9566489600002</v>
      </c>
      <c r="G111" s="36">
        <f>SUMIFS(СВЦЭМ!$C$33:$C$776,СВЦЭМ!$A$33:$A$776,$A111,СВЦЭМ!$B$33:$B$776,G$83)+'СЕТ СН'!$H$9+СВЦЭМ!$D$10+'СЕТ СН'!$H$5-'СЕТ СН'!$H$17</f>
        <v>3719.7817029399998</v>
      </c>
      <c r="H111" s="36">
        <f>SUMIFS(СВЦЭМ!$C$33:$C$776,СВЦЭМ!$A$33:$A$776,$A111,СВЦЭМ!$B$33:$B$776,H$83)+'СЕТ СН'!$H$9+СВЦЭМ!$D$10+'СЕТ СН'!$H$5-'СЕТ СН'!$H$17</f>
        <v>3715.4793660699997</v>
      </c>
      <c r="I111" s="36">
        <f>SUMIFS(СВЦЭМ!$C$33:$C$776,СВЦЭМ!$A$33:$A$776,$A111,СВЦЭМ!$B$33:$B$776,I$83)+'СЕТ СН'!$H$9+СВЦЭМ!$D$10+'СЕТ СН'!$H$5-'СЕТ СН'!$H$17</f>
        <v>3664.1553893399996</v>
      </c>
      <c r="J111" s="36">
        <f>SUMIFS(СВЦЭМ!$C$33:$C$776,СВЦЭМ!$A$33:$A$776,$A111,СВЦЭМ!$B$33:$B$776,J$83)+'СЕТ СН'!$H$9+СВЦЭМ!$D$10+'СЕТ СН'!$H$5-'СЕТ СН'!$H$17</f>
        <v>3607.6416267499999</v>
      </c>
      <c r="K111" s="36">
        <f>SUMIFS(СВЦЭМ!$C$33:$C$776,СВЦЭМ!$A$33:$A$776,$A111,СВЦЭМ!$B$33:$B$776,K$83)+'СЕТ СН'!$H$9+СВЦЭМ!$D$10+'СЕТ СН'!$H$5-'СЕТ СН'!$H$17</f>
        <v>3573.0736203599999</v>
      </c>
      <c r="L111" s="36">
        <f>SUMIFS(СВЦЭМ!$C$33:$C$776,СВЦЭМ!$A$33:$A$776,$A111,СВЦЭМ!$B$33:$B$776,L$83)+'СЕТ СН'!$H$9+СВЦЭМ!$D$10+'СЕТ СН'!$H$5-'СЕТ СН'!$H$17</f>
        <v>3573.9908276699998</v>
      </c>
      <c r="M111" s="36">
        <f>SUMIFS(СВЦЭМ!$C$33:$C$776,СВЦЭМ!$A$33:$A$776,$A111,СВЦЭМ!$B$33:$B$776,M$83)+'СЕТ СН'!$H$9+СВЦЭМ!$D$10+'СЕТ СН'!$H$5-'СЕТ СН'!$H$17</f>
        <v>3593.59029637</v>
      </c>
      <c r="N111" s="36">
        <f>SUMIFS(СВЦЭМ!$C$33:$C$776,СВЦЭМ!$A$33:$A$776,$A111,СВЦЭМ!$B$33:$B$776,N$83)+'СЕТ СН'!$H$9+СВЦЭМ!$D$10+'СЕТ СН'!$H$5-'СЕТ СН'!$H$17</f>
        <v>3624.8173746899997</v>
      </c>
      <c r="O111" s="36">
        <f>SUMIFS(СВЦЭМ!$C$33:$C$776,СВЦЭМ!$A$33:$A$776,$A111,СВЦЭМ!$B$33:$B$776,O$83)+'СЕТ СН'!$H$9+СВЦЭМ!$D$10+'СЕТ СН'!$H$5-'СЕТ СН'!$H$17</f>
        <v>3640.3153853099998</v>
      </c>
      <c r="P111" s="36">
        <f>SUMIFS(СВЦЭМ!$C$33:$C$776,СВЦЭМ!$A$33:$A$776,$A111,СВЦЭМ!$B$33:$B$776,P$83)+'СЕТ СН'!$H$9+СВЦЭМ!$D$10+'СЕТ СН'!$H$5-'СЕТ СН'!$H$17</f>
        <v>3625.9550636399999</v>
      </c>
      <c r="Q111" s="36">
        <f>SUMIFS(СВЦЭМ!$C$33:$C$776,СВЦЭМ!$A$33:$A$776,$A111,СВЦЭМ!$B$33:$B$776,Q$83)+'СЕТ СН'!$H$9+СВЦЭМ!$D$10+'СЕТ СН'!$H$5-'СЕТ СН'!$H$17</f>
        <v>3632.3129255200001</v>
      </c>
      <c r="R111" s="36">
        <f>SUMIFS(СВЦЭМ!$C$33:$C$776,СВЦЭМ!$A$33:$A$776,$A111,СВЦЭМ!$B$33:$B$776,R$83)+'СЕТ СН'!$H$9+СВЦЭМ!$D$10+'СЕТ СН'!$H$5-'СЕТ СН'!$H$17</f>
        <v>3647.8559875699998</v>
      </c>
      <c r="S111" s="36">
        <f>SUMIFS(СВЦЭМ!$C$33:$C$776,СВЦЭМ!$A$33:$A$776,$A111,СВЦЭМ!$B$33:$B$776,S$83)+'СЕТ СН'!$H$9+СВЦЭМ!$D$10+'СЕТ СН'!$H$5-'СЕТ СН'!$H$17</f>
        <v>3622.8153964099997</v>
      </c>
      <c r="T111" s="36">
        <f>SUMIFS(СВЦЭМ!$C$33:$C$776,СВЦЭМ!$A$33:$A$776,$A111,СВЦЭМ!$B$33:$B$776,T$83)+'СЕТ СН'!$H$9+СВЦЭМ!$D$10+'СЕТ СН'!$H$5-'СЕТ СН'!$H$17</f>
        <v>3611.4183457199997</v>
      </c>
      <c r="U111" s="36">
        <f>SUMIFS(СВЦЭМ!$C$33:$C$776,СВЦЭМ!$A$33:$A$776,$A111,СВЦЭМ!$B$33:$B$776,U$83)+'СЕТ СН'!$H$9+СВЦЭМ!$D$10+'СЕТ СН'!$H$5-'СЕТ СН'!$H$17</f>
        <v>3599.8385104399999</v>
      </c>
      <c r="V111" s="36">
        <f>SUMIFS(СВЦЭМ!$C$33:$C$776,СВЦЭМ!$A$33:$A$776,$A111,СВЦЭМ!$B$33:$B$776,V$83)+'СЕТ СН'!$H$9+СВЦЭМ!$D$10+'СЕТ СН'!$H$5-'СЕТ СН'!$H$17</f>
        <v>3645.6588334999997</v>
      </c>
      <c r="W111" s="36">
        <f>SUMIFS(СВЦЭМ!$C$33:$C$776,СВЦЭМ!$A$33:$A$776,$A111,СВЦЭМ!$B$33:$B$776,W$83)+'СЕТ СН'!$H$9+СВЦЭМ!$D$10+'СЕТ СН'!$H$5-'СЕТ СН'!$H$17</f>
        <v>3672.7141481399999</v>
      </c>
      <c r="X111" s="36">
        <f>SUMIFS(СВЦЭМ!$C$33:$C$776,СВЦЭМ!$A$33:$A$776,$A111,СВЦЭМ!$B$33:$B$776,X$83)+'СЕТ СН'!$H$9+СВЦЭМ!$D$10+'СЕТ СН'!$H$5-'СЕТ СН'!$H$17</f>
        <v>3694.2893591499997</v>
      </c>
      <c r="Y111" s="36">
        <f>SUMIFS(СВЦЭМ!$C$33:$C$776,СВЦЭМ!$A$33:$A$776,$A111,СВЦЭМ!$B$33:$B$776,Y$83)+'СЕТ СН'!$H$9+СВЦЭМ!$D$10+'СЕТ СН'!$H$5-'СЕТ СН'!$H$17</f>
        <v>3722.4386405999999</v>
      </c>
    </row>
    <row r="112" spans="1:25" ht="15.75" hidden="1" x14ac:dyDescent="0.2">
      <c r="A112" s="35">
        <f t="shared" si="2"/>
        <v>44256</v>
      </c>
      <c r="B112" s="36">
        <f>SUMIFS(СВЦЭМ!$C$33:$C$776,СВЦЭМ!$A$33:$A$776,$A112,СВЦЭМ!$B$33:$B$776,B$83)+'СЕТ СН'!$H$9+СВЦЭМ!$D$10+'СЕТ СН'!$H$5-'СЕТ СН'!$H$17</f>
        <v>2622.4294803799999</v>
      </c>
      <c r="C112" s="36">
        <f>SUMIFS(СВЦЭМ!$C$33:$C$776,СВЦЭМ!$A$33:$A$776,$A112,СВЦЭМ!$B$33:$B$776,C$83)+'СЕТ СН'!$H$9+СВЦЭМ!$D$10+'СЕТ СН'!$H$5-'СЕТ СН'!$H$17</f>
        <v>2622.4294803799999</v>
      </c>
      <c r="D112" s="36">
        <f>SUMIFS(СВЦЭМ!$C$33:$C$776,СВЦЭМ!$A$33:$A$776,$A112,СВЦЭМ!$B$33:$B$776,D$83)+'СЕТ СН'!$H$9+СВЦЭМ!$D$10+'СЕТ СН'!$H$5-'СЕТ СН'!$H$17</f>
        <v>2622.4294803799999</v>
      </c>
      <c r="E112" s="36">
        <f>SUMIFS(СВЦЭМ!$C$33:$C$776,СВЦЭМ!$A$33:$A$776,$A112,СВЦЭМ!$B$33:$B$776,E$83)+'СЕТ СН'!$H$9+СВЦЭМ!$D$10+'СЕТ СН'!$H$5-'СЕТ СН'!$H$17</f>
        <v>2622.4294803799999</v>
      </c>
      <c r="F112" s="36">
        <f>SUMIFS(СВЦЭМ!$C$33:$C$776,СВЦЭМ!$A$33:$A$776,$A112,СВЦЭМ!$B$33:$B$776,F$83)+'СЕТ СН'!$H$9+СВЦЭМ!$D$10+'СЕТ СН'!$H$5-'СЕТ СН'!$H$17</f>
        <v>2622.4294803799999</v>
      </c>
      <c r="G112" s="36">
        <f>SUMIFS(СВЦЭМ!$C$33:$C$776,СВЦЭМ!$A$33:$A$776,$A112,СВЦЭМ!$B$33:$B$776,G$83)+'СЕТ СН'!$H$9+СВЦЭМ!$D$10+'СЕТ СН'!$H$5-'СЕТ СН'!$H$17</f>
        <v>2622.4294803799999</v>
      </c>
      <c r="H112" s="36">
        <f>SUMIFS(СВЦЭМ!$C$33:$C$776,СВЦЭМ!$A$33:$A$776,$A112,СВЦЭМ!$B$33:$B$776,H$83)+'СЕТ СН'!$H$9+СВЦЭМ!$D$10+'СЕТ СН'!$H$5-'СЕТ СН'!$H$17</f>
        <v>2622.4294803799999</v>
      </c>
      <c r="I112" s="36">
        <f>SUMIFS(СВЦЭМ!$C$33:$C$776,СВЦЭМ!$A$33:$A$776,$A112,СВЦЭМ!$B$33:$B$776,I$83)+'СЕТ СН'!$H$9+СВЦЭМ!$D$10+'СЕТ СН'!$H$5-'СЕТ СН'!$H$17</f>
        <v>2622.4294803799999</v>
      </c>
      <c r="J112" s="36">
        <f>SUMIFS(СВЦЭМ!$C$33:$C$776,СВЦЭМ!$A$33:$A$776,$A112,СВЦЭМ!$B$33:$B$776,J$83)+'СЕТ СН'!$H$9+СВЦЭМ!$D$10+'СЕТ СН'!$H$5-'СЕТ СН'!$H$17</f>
        <v>2622.4294803799999</v>
      </c>
      <c r="K112" s="36">
        <f>SUMIFS(СВЦЭМ!$C$33:$C$776,СВЦЭМ!$A$33:$A$776,$A112,СВЦЭМ!$B$33:$B$776,K$83)+'СЕТ СН'!$H$9+СВЦЭМ!$D$10+'СЕТ СН'!$H$5-'СЕТ СН'!$H$17</f>
        <v>2622.4294803799999</v>
      </c>
      <c r="L112" s="36">
        <f>SUMIFS(СВЦЭМ!$C$33:$C$776,СВЦЭМ!$A$33:$A$776,$A112,СВЦЭМ!$B$33:$B$776,L$83)+'СЕТ СН'!$H$9+СВЦЭМ!$D$10+'СЕТ СН'!$H$5-'СЕТ СН'!$H$17</f>
        <v>2622.4294803799999</v>
      </c>
      <c r="M112" s="36">
        <f>SUMIFS(СВЦЭМ!$C$33:$C$776,СВЦЭМ!$A$33:$A$776,$A112,СВЦЭМ!$B$33:$B$776,M$83)+'СЕТ СН'!$H$9+СВЦЭМ!$D$10+'СЕТ СН'!$H$5-'СЕТ СН'!$H$17</f>
        <v>2622.4294803799999</v>
      </c>
      <c r="N112" s="36">
        <f>SUMIFS(СВЦЭМ!$C$33:$C$776,СВЦЭМ!$A$33:$A$776,$A112,СВЦЭМ!$B$33:$B$776,N$83)+'СЕТ СН'!$H$9+СВЦЭМ!$D$10+'СЕТ СН'!$H$5-'СЕТ СН'!$H$17</f>
        <v>2622.4294803799999</v>
      </c>
      <c r="O112" s="36">
        <f>SUMIFS(СВЦЭМ!$C$33:$C$776,СВЦЭМ!$A$33:$A$776,$A112,СВЦЭМ!$B$33:$B$776,O$83)+'СЕТ СН'!$H$9+СВЦЭМ!$D$10+'СЕТ СН'!$H$5-'СЕТ СН'!$H$17</f>
        <v>2622.4294803799999</v>
      </c>
      <c r="P112" s="36">
        <f>SUMIFS(СВЦЭМ!$C$33:$C$776,СВЦЭМ!$A$33:$A$776,$A112,СВЦЭМ!$B$33:$B$776,P$83)+'СЕТ СН'!$H$9+СВЦЭМ!$D$10+'СЕТ СН'!$H$5-'СЕТ СН'!$H$17</f>
        <v>2622.4294803799999</v>
      </c>
      <c r="Q112" s="36">
        <f>SUMIFS(СВЦЭМ!$C$33:$C$776,СВЦЭМ!$A$33:$A$776,$A112,СВЦЭМ!$B$33:$B$776,Q$83)+'СЕТ СН'!$H$9+СВЦЭМ!$D$10+'СЕТ СН'!$H$5-'СЕТ СН'!$H$17</f>
        <v>2622.4294803799999</v>
      </c>
      <c r="R112" s="36">
        <f>SUMIFS(СВЦЭМ!$C$33:$C$776,СВЦЭМ!$A$33:$A$776,$A112,СВЦЭМ!$B$33:$B$776,R$83)+'СЕТ СН'!$H$9+СВЦЭМ!$D$10+'СЕТ СН'!$H$5-'СЕТ СН'!$H$17</f>
        <v>2622.4294803799999</v>
      </c>
      <c r="S112" s="36">
        <f>SUMIFS(СВЦЭМ!$C$33:$C$776,СВЦЭМ!$A$33:$A$776,$A112,СВЦЭМ!$B$33:$B$776,S$83)+'СЕТ СН'!$H$9+СВЦЭМ!$D$10+'СЕТ СН'!$H$5-'СЕТ СН'!$H$17</f>
        <v>2622.4294803799999</v>
      </c>
      <c r="T112" s="36">
        <f>SUMIFS(СВЦЭМ!$C$33:$C$776,СВЦЭМ!$A$33:$A$776,$A112,СВЦЭМ!$B$33:$B$776,T$83)+'СЕТ СН'!$H$9+СВЦЭМ!$D$10+'СЕТ СН'!$H$5-'СЕТ СН'!$H$17</f>
        <v>2622.4294803799999</v>
      </c>
      <c r="U112" s="36">
        <f>SUMIFS(СВЦЭМ!$C$33:$C$776,СВЦЭМ!$A$33:$A$776,$A112,СВЦЭМ!$B$33:$B$776,U$83)+'СЕТ СН'!$H$9+СВЦЭМ!$D$10+'СЕТ СН'!$H$5-'СЕТ СН'!$H$17</f>
        <v>2622.4294803799999</v>
      </c>
      <c r="V112" s="36">
        <f>SUMIFS(СВЦЭМ!$C$33:$C$776,СВЦЭМ!$A$33:$A$776,$A112,СВЦЭМ!$B$33:$B$776,V$83)+'СЕТ СН'!$H$9+СВЦЭМ!$D$10+'СЕТ СН'!$H$5-'СЕТ СН'!$H$17</f>
        <v>2622.4294803799999</v>
      </c>
      <c r="W112" s="36">
        <f>SUMIFS(СВЦЭМ!$C$33:$C$776,СВЦЭМ!$A$33:$A$776,$A112,СВЦЭМ!$B$33:$B$776,W$83)+'СЕТ СН'!$H$9+СВЦЭМ!$D$10+'СЕТ СН'!$H$5-'СЕТ СН'!$H$17</f>
        <v>2622.4294803799999</v>
      </c>
      <c r="X112" s="36">
        <f>SUMIFS(СВЦЭМ!$C$33:$C$776,СВЦЭМ!$A$33:$A$776,$A112,СВЦЭМ!$B$33:$B$776,X$83)+'СЕТ СН'!$H$9+СВЦЭМ!$D$10+'СЕТ СН'!$H$5-'СЕТ СН'!$H$17</f>
        <v>2622.4294803799999</v>
      </c>
      <c r="Y112" s="36">
        <f>SUMIFS(СВЦЭМ!$C$33:$C$776,СВЦЭМ!$A$33:$A$776,$A112,СВЦЭМ!$B$33:$B$776,Y$83)+'СЕТ СН'!$H$9+СВЦЭМ!$D$10+'СЕТ СН'!$H$5-'СЕТ СН'!$H$17</f>
        <v>2622.4294803799999</v>
      </c>
    </row>
    <row r="113" spans="1:27" ht="15.75" hidden="1" x14ac:dyDescent="0.2">
      <c r="A113" s="35">
        <f t="shared" si="2"/>
        <v>44257</v>
      </c>
      <c r="B113" s="36">
        <f>SUMIFS(СВЦЭМ!$C$33:$C$776,СВЦЭМ!$A$33:$A$776,$A113,СВЦЭМ!$B$33:$B$776,B$83)+'СЕТ СН'!$H$9+СВЦЭМ!$D$10+'СЕТ СН'!$H$5-'СЕТ СН'!$H$17</f>
        <v>2622.4294803799999</v>
      </c>
      <c r="C113" s="36">
        <f>SUMIFS(СВЦЭМ!$C$33:$C$776,СВЦЭМ!$A$33:$A$776,$A113,СВЦЭМ!$B$33:$B$776,C$83)+'СЕТ СН'!$H$9+СВЦЭМ!$D$10+'СЕТ СН'!$H$5-'СЕТ СН'!$H$17</f>
        <v>2622.4294803799999</v>
      </c>
      <c r="D113" s="36">
        <f>SUMIFS(СВЦЭМ!$C$33:$C$776,СВЦЭМ!$A$33:$A$776,$A113,СВЦЭМ!$B$33:$B$776,D$83)+'СЕТ СН'!$H$9+СВЦЭМ!$D$10+'СЕТ СН'!$H$5-'СЕТ СН'!$H$17</f>
        <v>2622.4294803799999</v>
      </c>
      <c r="E113" s="36">
        <f>SUMIFS(СВЦЭМ!$C$33:$C$776,СВЦЭМ!$A$33:$A$776,$A113,СВЦЭМ!$B$33:$B$776,E$83)+'СЕТ СН'!$H$9+СВЦЭМ!$D$10+'СЕТ СН'!$H$5-'СЕТ СН'!$H$17</f>
        <v>2622.4294803799999</v>
      </c>
      <c r="F113" s="36">
        <f>SUMIFS(СВЦЭМ!$C$33:$C$776,СВЦЭМ!$A$33:$A$776,$A113,СВЦЭМ!$B$33:$B$776,F$83)+'СЕТ СН'!$H$9+СВЦЭМ!$D$10+'СЕТ СН'!$H$5-'СЕТ СН'!$H$17</f>
        <v>2622.4294803799999</v>
      </c>
      <c r="G113" s="36">
        <f>SUMIFS(СВЦЭМ!$C$33:$C$776,СВЦЭМ!$A$33:$A$776,$A113,СВЦЭМ!$B$33:$B$776,G$83)+'СЕТ СН'!$H$9+СВЦЭМ!$D$10+'СЕТ СН'!$H$5-'СЕТ СН'!$H$17</f>
        <v>2622.4294803799999</v>
      </c>
      <c r="H113" s="36">
        <f>SUMIFS(СВЦЭМ!$C$33:$C$776,СВЦЭМ!$A$33:$A$776,$A113,СВЦЭМ!$B$33:$B$776,H$83)+'СЕТ СН'!$H$9+СВЦЭМ!$D$10+'СЕТ СН'!$H$5-'СЕТ СН'!$H$17</f>
        <v>2622.4294803799999</v>
      </c>
      <c r="I113" s="36">
        <f>SUMIFS(СВЦЭМ!$C$33:$C$776,СВЦЭМ!$A$33:$A$776,$A113,СВЦЭМ!$B$33:$B$776,I$83)+'СЕТ СН'!$H$9+СВЦЭМ!$D$10+'СЕТ СН'!$H$5-'СЕТ СН'!$H$17</f>
        <v>2622.4294803799999</v>
      </c>
      <c r="J113" s="36">
        <f>SUMIFS(СВЦЭМ!$C$33:$C$776,СВЦЭМ!$A$33:$A$776,$A113,СВЦЭМ!$B$33:$B$776,J$83)+'СЕТ СН'!$H$9+СВЦЭМ!$D$10+'СЕТ СН'!$H$5-'СЕТ СН'!$H$17</f>
        <v>2622.4294803799999</v>
      </c>
      <c r="K113" s="36">
        <f>SUMIFS(СВЦЭМ!$C$33:$C$776,СВЦЭМ!$A$33:$A$776,$A113,СВЦЭМ!$B$33:$B$776,K$83)+'СЕТ СН'!$H$9+СВЦЭМ!$D$10+'СЕТ СН'!$H$5-'СЕТ СН'!$H$17</f>
        <v>2622.4294803799999</v>
      </c>
      <c r="L113" s="36">
        <f>SUMIFS(СВЦЭМ!$C$33:$C$776,СВЦЭМ!$A$33:$A$776,$A113,СВЦЭМ!$B$33:$B$776,L$83)+'СЕТ СН'!$H$9+СВЦЭМ!$D$10+'СЕТ СН'!$H$5-'СЕТ СН'!$H$17</f>
        <v>2622.4294803799999</v>
      </c>
      <c r="M113" s="36">
        <f>SUMIFS(СВЦЭМ!$C$33:$C$776,СВЦЭМ!$A$33:$A$776,$A113,СВЦЭМ!$B$33:$B$776,M$83)+'СЕТ СН'!$H$9+СВЦЭМ!$D$10+'СЕТ СН'!$H$5-'СЕТ СН'!$H$17</f>
        <v>2622.4294803799999</v>
      </c>
      <c r="N113" s="36">
        <f>SUMIFS(СВЦЭМ!$C$33:$C$776,СВЦЭМ!$A$33:$A$776,$A113,СВЦЭМ!$B$33:$B$776,N$83)+'СЕТ СН'!$H$9+СВЦЭМ!$D$10+'СЕТ СН'!$H$5-'СЕТ СН'!$H$17</f>
        <v>2622.4294803799999</v>
      </c>
      <c r="O113" s="36">
        <f>SUMIFS(СВЦЭМ!$C$33:$C$776,СВЦЭМ!$A$33:$A$776,$A113,СВЦЭМ!$B$33:$B$776,O$83)+'СЕТ СН'!$H$9+СВЦЭМ!$D$10+'СЕТ СН'!$H$5-'СЕТ СН'!$H$17</f>
        <v>2622.4294803799999</v>
      </c>
      <c r="P113" s="36">
        <f>SUMIFS(СВЦЭМ!$C$33:$C$776,СВЦЭМ!$A$33:$A$776,$A113,СВЦЭМ!$B$33:$B$776,P$83)+'СЕТ СН'!$H$9+СВЦЭМ!$D$10+'СЕТ СН'!$H$5-'СЕТ СН'!$H$17</f>
        <v>2622.4294803799999</v>
      </c>
      <c r="Q113" s="36">
        <f>SUMIFS(СВЦЭМ!$C$33:$C$776,СВЦЭМ!$A$33:$A$776,$A113,СВЦЭМ!$B$33:$B$776,Q$83)+'СЕТ СН'!$H$9+СВЦЭМ!$D$10+'СЕТ СН'!$H$5-'СЕТ СН'!$H$17</f>
        <v>2622.4294803799999</v>
      </c>
      <c r="R113" s="36">
        <f>SUMIFS(СВЦЭМ!$C$33:$C$776,СВЦЭМ!$A$33:$A$776,$A113,СВЦЭМ!$B$33:$B$776,R$83)+'СЕТ СН'!$H$9+СВЦЭМ!$D$10+'СЕТ СН'!$H$5-'СЕТ СН'!$H$17</f>
        <v>2622.4294803799999</v>
      </c>
      <c r="S113" s="36">
        <f>SUMIFS(СВЦЭМ!$C$33:$C$776,СВЦЭМ!$A$33:$A$776,$A113,СВЦЭМ!$B$33:$B$776,S$83)+'СЕТ СН'!$H$9+СВЦЭМ!$D$10+'СЕТ СН'!$H$5-'СЕТ СН'!$H$17</f>
        <v>2622.4294803799999</v>
      </c>
      <c r="T113" s="36">
        <f>SUMIFS(СВЦЭМ!$C$33:$C$776,СВЦЭМ!$A$33:$A$776,$A113,СВЦЭМ!$B$33:$B$776,T$83)+'СЕТ СН'!$H$9+СВЦЭМ!$D$10+'СЕТ СН'!$H$5-'СЕТ СН'!$H$17</f>
        <v>2622.4294803799999</v>
      </c>
      <c r="U113" s="36">
        <f>SUMIFS(СВЦЭМ!$C$33:$C$776,СВЦЭМ!$A$33:$A$776,$A113,СВЦЭМ!$B$33:$B$776,U$83)+'СЕТ СН'!$H$9+СВЦЭМ!$D$10+'СЕТ СН'!$H$5-'СЕТ СН'!$H$17</f>
        <v>2622.4294803799999</v>
      </c>
      <c r="V113" s="36">
        <f>SUMIFS(СВЦЭМ!$C$33:$C$776,СВЦЭМ!$A$33:$A$776,$A113,СВЦЭМ!$B$33:$B$776,V$83)+'СЕТ СН'!$H$9+СВЦЭМ!$D$10+'СЕТ СН'!$H$5-'СЕТ СН'!$H$17</f>
        <v>2622.4294803799999</v>
      </c>
      <c r="W113" s="36">
        <f>SUMIFS(СВЦЭМ!$C$33:$C$776,СВЦЭМ!$A$33:$A$776,$A113,СВЦЭМ!$B$33:$B$776,W$83)+'СЕТ СН'!$H$9+СВЦЭМ!$D$10+'СЕТ СН'!$H$5-'СЕТ СН'!$H$17</f>
        <v>2622.4294803799999</v>
      </c>
      <c r="X113" s="36">
        <f>SUMIFS(СВЦЭМ!$C$33:$C$776,СВЦЭМ!$A$33:$A$776,$A113,СВЦЭМ!$B$33:$B$776,X$83)+'СЕТ СН'!$H$9+СВЦЭМ!$D$10+'СЕТ СН'!$H$5-'СЕТ СН'!$H$17</f>
        <v>2622.4294803799999</v>
      </c>
      <c r="Y113" s="36">
        <f>SUMIFS(СВЦЭМ!$C$33:$C$776,СВЦЭМ!$A$33:$A$776,$A113,СВЦЭМ!$B$33:$B$776,Y$83)+'СЕТ СН'!$H$9+СВЦЭМ!$D$10+'СЕТ СН'!$H$5-'СЕТ СН'!$H$17</f>
        <v>2622.4294803799999</v>
      </c>
      <c r="AA113" s="37"/>
    </row>
    <row r="114" spans="1:27" ht="15.75" hidden="1" x14ac:dyDescent="0.2">
      <c r="A114" s="35">
        <f t="shared" si="2"/>
        <v>44258</v>
      </c>
      <c r="B114" s="36">
        <f>SUMIFS(СВЦЭМ!$C$33:$C$776,СВЦЭМ!$A$33:$A$776,$A114,СВЦЭМ!$B$33:$B$776,B$83)+'СЕТ СН'!$H$9+СВЦЭМ!$D$10+'СЕТ СН'!$H$5-'СЕТ СН'!$H$17</f>
        <v>2622.4294803799999</v>
      </c>
      <c r="C114" s="36">
        <f>SUMIFS(СВЦЭМ!$C$33:$C$776,СВЦЭМ!$A$33:$A$776,$A114,СВЦЭМ!$B$33:$B$776,C$83)+'СЕТ СН'!$H$9+СВЦЭМ!$D$10+'СЕТ СН'!$H$5-'СЕТ СН'!$H$17</f>
        <v>2622.4294803799999</v>
      </c>
      <c r="D114" s="36">
        <f>SUMIFS(СВЦЭМ!$C$33:$C$776,СВЦЭМ!$A$33:$A$776,$A114,СВЦЭМ!$B$33:$B$776,D$83)+'СЕТ СН'!$H$9+СВЦЭМ!$D$10+'СЕТ СН'!$H$5-'СЕТ СН'!$H$17</f>
        <v>2622.4294803799999</v>
      </c>
      <c r="E114" s="36">
        <f>SUMIFS(СВЦЭМ!$C$33:$C$776,СВЦЭМ!$A$33:$A$776,$A114,СВЦЭМ!$B$33:$B$776,E$83)+'СЕТ СН'!$H$9+СВЦЭМ!$D$10+'СЕТ СН'!$H$5-'СЕТ СН'!$H$17</f>
        <v>2622.4294803799999</v>
      </c>
      <c r="F114" s="36">
        <f>SUMIFS(СВЦЭМ!$C$33:$C$776,СВЦЭМ!$A$33:$A$776,$A114,СВЦЭМ!$B$33:$B$776,F$83)+'СЕТ СН'!$H$9+СВЦЭМ!$D$10+'СЕТ СН'!$H$5-'СЕТ СН'!$H$17</f>
        <v>2622.4294803799999</v>
      </c>
      <c r="G114" s="36">
        <f>SUMIFS(СВЦЭМ!$C$33:$C$776,СВЦЭМ!$A$33:$A$776,$A114,СВЦЭМ!$B$33:$B$776,G$83)+'СЕТ СН'!$H$9+СВЦЭМ!$D$10+'СЕТ СН'!$H$5-'СЕТ СН'!$H$17</f>
        <v>2622.4294803799999</v>
      </c>
      <c r="H114" s="36">
        <f>SUMIFS(СВЦЭМ!$C$33:$C$776,СВЦЭМ!$A$33:$A$776,$A114,СВЦЭМ!$B$33:$B$776,H$83)+'СЕТ СН'!$H$9+СВЦЭМ!$D$10+'СЕТ СН'!$H$5-'СЕТ СН'!$H$17</f>
        <v>2622.4294803799999</v>
      </c>
      <c r="I114" s="36">
        <f>SUMIFS(СВЦЭМ!$C$33:$C$776,СВЦЭМ!$A$33:$A$776,$A114,СВЦЭМ!$B$33:$B$776,I$83)+'СЕТ СН'!$H$9+СВЦЭМ!$D$10+'СЕТ СН'!$H$5-'СЕТ СН'!$H$17</f>
        <v>2622.4294803799999</v>
      </c>
      <c r="J114" s="36">
        <f>SUMIFS(СВЦЭМ!$C$33:$C$776,СВЦЭМ!$A$33:$A$776,$A114,СВЦЭМ!$B$33:$B$776,J$83)+'СЕТ СН'!$H$9+СВЦЭМ!$D$10+'СЕТ СН'!$H$5-'СЕТ СН'!$H$17</f>
        <v>2622.4294803799999</v>
      </c>
      <c r="K114" s="36">
        <f>SUMIFS(СВЦЭМ!$C$33:$C$776,СВЦЭМ!$A$33:$A$776,$A114,СВЦЭМ!$B$33:$B$776,K$83)+'СЕТ СН'!$H$9+СВЦЭМ!$D$10+'СЕТ СН'!$H$5-'СЕТ СН'!$H$17</f>
        <v>2622.4294803799999</v>
      </c>
      <c r="L114" s="36">
        <f>SUMIFS(СВЦЭМ!$C$33:$C$776,СВЦЭМ!$A$33:$A$776,$A114,СВЦЭМ!$B$33:$B$776,L$83)+'СЕТ СН'!$H$9+СВЦЭМ!$D$10+'СЕТ СН'!$H$5-'СЕТ СН'!$H$17</f>
        <v>2622.4294803799999</v>
      </c>
      <c r="M114" s="36">
        <f>SUMIFS(СВЦЭМ!$C$33:$C$776,СВЦЭМ!$A$33:$A$776,$A114,СВЦЭМ!$B$33:$B$776,M$83)+'СЕТ СН'!$H$9+СВЦЭМ!$D$10+'СЕТ СН'!$H$5-'СЕТ СН'!$H$17</f>
        <v>2622.4294803799999</v>
      </c>
      <c r="N114" s="36">
        <f>SUMIFS(СВЦЭМ!$C$33:$C$776,СВЦЭМ!$A$33:$A$776,$A114,СВЦЭМ!$B$33:$B$776,N$83)+'СЕТ СН'!$H$9+СВЦЭМ!$D$10+'СЕТ СН'!$H$5-'СЕТ СН'!$H$17</f>
        <v>2622.4294803799999</v>
      </c>
      <c r="O114" s="36">
        <f>SUMIFS(СВЦЭМ!$C$33:$C$776,СВЦЭМ!$A$33:$A$776,$A114,СВЦЭМ!$B$33:$B$776,O$83)+'СЕТ СН'!$H$9+СВЦЭМ!$D$10+'СЕТ СН'!$H$5-'СЕТ СН'!$H$17</f>
        <v>2622.4294803799999</v>
      </c>
      <c r="P114" s="36">
        <f>SUMIFS(СВЦЭМ!$C$33:$C$776,СВЦЭМ!$A$33:$A$776,$A114,СВЦЭМ!$B$33:$B$776,P$83)+'СЕТ СН'!$H$9+СВЦЭМ!$D$10+'СЕТ СН'!$H$5-'СЕТ СН'!$H$17</f>
        <v>2622.4294803799999</v>
      </c>
      <c r="Q114" s="36">
        <f>SUMIFS(СВЦЭМ!$C$33:$C$776,СВЦЭМ!$A$33:$A$776,$A114,СВЦЭМ!$B$33:$B$776,Q$83)+'СЕТ СН'!$H$9+СВЦЭМ!$D$10+'СЕТ СН'!$H$5-'СЕТ СН'!$H$17</f>
        <v>2622.4294803799999</v>
      </c>
      <c r="R114" s="36">
        <f>SUMIFS(СВЦЭМ!$C$33:$C$776,СВЦЭМ!$A$33:$A$776,$A114,СВЦЭМ!$B$33:$B$776,R$83)+'СЕТ СН'!$H$9+СВЦЭМ!$D$10+'СЕТ СН'!$H$5-'СЕТ СН'!$H$17</f>
        <v>2622.4294803799999</v>
      </c>
      <c r="S114" s="36">
        <f>SUMIFS(СВЦЭМ!$C$33:$C$776,СВЦЭМ!$A$33:$A$776,$A114,СВЦЭМ!$B$33:$B$776,S$83)+'СЕТ СН'!$H$9+СВЦЭМ!$D$10+'СЕТ СН'!$H$5-'СЕТ СН'!$H$17</f>
        <v>2622.4294803799999</v>
      </c>
      <c r="T114" s="36">
        <f>SUMIFS(СВЦЭМ!$C$33:$C$776,СВЦЭМ!$A$33:$A$776,$A114,СВЦЭМ!$B$33:$B$776,T$83)+'СЕТ СН'!$H$9+СВЦЭМ!$D$10+'СЕТ СН'!$H$5-'СЕТ СН'!$H$17</f>
        <v>2622.4294803799999</v>
      </c>
      <c r="U114" s="36">
        <f>SUMIFS(СВЦЭМ!$C$33:$C$776,СВЦЭМ!$A$33:$A$776,$A114,СВЦЭМ!$B$33:$B$776,U$83)+'СЕТ СН'!$H$9+СВЦЭМ!$D$10+'СЕТ СН'!$H$5-'СЕТ СН'!$H$17</f>
        <v>2622.4294803799999</v>
      </c>
      <c r="V114" s="36">
        <f>SUMIFS(СВЦЭМ!$C$33:$C$776,СВЦЭМ!$A$33:$A$776,$A114,СВЦЭМ!$B$33:$B$776,V$83)+'СЕТ СН'!$H$9+СВЦЭМ!$D$10+'СЕТ СН'!$H$5-'СЕТ СН'!$H$17</f>
        <v>2622.4294803799999</v>
      </c>
      <c r="W114" s="36">
        <f>SUMIFS(СВЦЭМ!$C$33:$C$776,СВЦЭМ!$A$33:$A$776,$A114,СВЦЭМ!$B$33:$B$776,W$83)+'СЕТ СН'!$H$9+СВЦЭМ!$D$10+'СЕТ СН'!$H$5-'СЕТ СН'!$H$17</f>
        <v>2622.4294803799999</v>
      </c>
      <c r="X114" s="36">
        <f>SUMIFS(СВЦЭМ!$C$33:$C$776,СВЦЭМ!$A$33:$A$776,$A114,СВЦЭМ!$B$33:$B$776,X$83)+'СЕТ СН'!$H$9+СВЦЭМ!$D$10+'СЕТ СН'!$H$5-'СЕТ СН'!$H$17</f>
        <v>2622.4294803799999</v>
      </c>
      <c r="Y114" s="36">
        <f>SUMIFS(СВЦЭМ!$C$33:$C$776,СВЦЭМ!$A$33:$A$776,$A114,СВЦЭМ!$B$33:$B$776,Y$83)+'СЕТ СН'!$H$9+СВЦЭМ!$D$10+'СЕТ СН'!$H$5-'СЕТ СН'!$H$17</f>
        <v>2622.4294803799999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01.02.2021</v>
      </c>
      <c r="B120" s="36">
        <f>SUMIFS(СВЦЭМ!$C$33:$C$776,СВЦЭМ!$A$33:$A$776,$A120,СВЦЭМ!$B$33:$B$776,B$119)+'СЕТ СН'!$I$9+СВЦЭМ!$D$10+'СЕТ СН'!$I$5-'СЕТ СН'!$I$17</f>
        <v>3921.4361521800001</v>
      </c>
      <c r="C120" s="36">
        <f>SUMIFS(СВЦЭМ!$C$33:$C$776,СВЦЭМ!$A$33:$A$776,$A120,СВЦЭМ!$B$33:$B$776,C$119)+'СЕТ СН'!$I$9+СВЦЭМ!$D$10+'СЕТ СН'!$I$5-'СЕТ СН'!$I$17</f>
        <v>3968.6401810299999</v>
      </c>
      <c r="D120" s="36">
        <f>SUMIFS(СВЦЭМ!$C$33:$C$776,СВЦЭМ!$A$33:$A$776,$A120,СВЦЭМ!$B$33:$B$776,D$119)+'СЕТ СН'!$I$9+СВЦЭМ!$D$10+'СЕТ СН'!$I$5-'СЕТ СН'!$I$17</f>
        <v>3980.0542715000001</v>
      </c>
      <c r="E120" s="36">
        <f>SUMIFS(СВЦЭМ!$C$33:$C$776,СВЦЭМ!$A$33:$A$776,$A120,СВЦЭМ!$B$33:$B$776,E$119)+'СЕТ СН'!$I$9+СВЦЭМ!$D$10+'СЕТ СН'!$I$5-'СЕТ СН'!$I$17</f>
        <v>3992.9716483800003</v>
      </c>
      <c r="F120" s="36">
        <f>SUMIFS(СВЦЭМ!$C$33:$C$776,СВЦЭМ!$A$33:$A$776,$A120,СВЦЭМ!$B$33:$B$776,F$119)+'СЕТ СН'!$I$9+СВЦЭМ!$D$10+'СЕТ СН'!$I$5-'СЕТ СН'!$I$17</f>
        <v>4011.4756416299997</v>
      </c>
      <c r="G120" s="36">
        <f>SUMIFS(СВЦЭМ!$C$33:$C$776,СВЦЭМ!$A$33:$A$776,$A120,СВЦЭМ!$B$33:$B$776,G$119)+'СЕТ СН'!$I$9+СВЦЭМ!$D$10+'СЕТ СН'!$I$5-'СЕТ СН'!$I$17</f>
        <v>3997.9619622299997</v>
      </c>
      <c r="H120" s="36">
        <f>SUMIFS(СВЦЭМ!$C$33:$C$776,СВЦЭМ!$A$33:$A$776,$A120,СВЦЭМ!$B$33:$B$776,H$119)+'СЕТ СН'!$I$9+СВЦЭМ!$D$10+'СЕТ СН'!$I$5-'СЕТ СН'!$I$17</f>
        <v>3976.63647485</v>
      </c>
      <c r="I120" s="36">
        <f>SUMIFS(СВЦЭМ!$C$33:$C$776,СВЦЭМ!$A$33:$A$776,$A120,СВЦЭМ!$B$33:$B$776,I$119)+'СЕТ СН'!$I$9+СВЦЭМ!$D$10+'СЕТ СН'!$I$5-'СЕТ СН'!$I$17</f>
        <v>3953.6298792500002</v>
      </c>
      <c r="J120" s="36">
        <f>SUMIFS(СВЦЭМ!$C$33:$C$776,СВЦЭМ!$A$33:$A$776,$A120,СВЦЭМ!$B$33:$B$776,J$119)+'СЕТ СН'!$I$9+СВЦЭМ!$D$10+'СЕТ СН'!$I$5-'СЕТ СН'!$I$17</f>
        <v>3928.4551396899997</v>
      </c>
      <c r="K120" s="36">
        <f>SUMIFS(СВЦЭМ!$C$33:$C$776,СВЦЭМ!$A$33:$A$776,$A120,СВЦЭМ!$B$33:$B$776,K$119)+'СЕТ СН'!$I$9+СВЦЭМ!$D$10+'СЕТ СН'!$I$5-'СЕТ СН'!$I$17</f>
        <v>3925.4034252199999</v>
      </c>
      <c r="L120" s="36">
        <f>SUMIFS(СВЦЭМ!$C$33:$C$776,СВЦЭМ!$A$33:$A$776,$A120,СВЦЭМ!$B$33:$B$776,L$119)+'СЕТ СН'!$I$9+СВЦЭМ!$D$10+'СЕТ СН'!$I$5-'СЕТ СН'!$I$17</f>
        <v>3930.4303906300001</v>
      </c>
      <c r="M120" s="36">
        <f>SUMIFS(СВЦЭМ!$C$33:$C$776,СВЦЭМ!$A$33:$A$776,$A120,СВЦЭМ!$B$33:$B$776,M$119)+'СЕТ СН'!$I$9+СВЦЭМ!$D$10+'СЕТ СН'!$I$5-'СЕТ СН'!$I$17</f>
        <v>3936.9508409700002</v>
      </c>
      <c r="N120" s="36">
        <f>SUMIFS(СВЦЭМ!$C$33:$C$776,СВЦЭМ!$A$33:$A$776,$A120,СВЦЭМ!$B$33:$B$776,N$119)+'СЕТ СН'!$I$9+СВЦЭМ!$D$10+'СЕТ СН'!$I$5-'СЕТ СН'!$I$17</f>
        <v>3945.5053653199998</v>
      </c>
      <c r="O120" s="36">
        <f>SUMIFS(СВЦЭМ!$C$33:$C$776,СВЦЭМ!$A$33:$A$776,$A120,СВЦЭМ!$B$33:$B$776,O$119)+'СЕТ СН'!$I$9+СВЦЭМ!$D$10+'СЕТ СН'!$I$5-'СЕТ СН'!$I$17</f>
        <v>3967.6108122199998</v>
      </c>
      <c r="P120" s="36">
        <f>SUMIFS(СВЦЭМ!$C$33:$C$776,СВЦЭМ!$A$33:$A$776,$A120,СВЦЭМ!$B$33:$B$776,P$119)+'СЕТ СН'!$I$9+СВЦЭМ!$D$10+'СЕТ СН'!$I$5-'СЕТ СН'!$I$17</f>
        <v>3980.5237309300001</v>
      </c>
      <c r="Q120" s="36">
        <f>SUMIFS(СВЦЭМ!$C$33:$C$776,СВЦЭМ!$A$33:$A$776,$A120,СВЦЭМ!$B$33:$B$776,Q$119)+'СЕТ СН'!$I$9+СВЦЭМ!$D$10+'СЕТ СН'!$I$5-'СЕТ СН'!$I$17</f>
        <v>3985.5137861399999</v>
      </c>
      <c r="R120" s="36">
        <f>SUMIFS(СВЦЭМ!$C$33:$C$776,СВЦЭМ!$A$33:$A$776,$A120,СВЦЭМ!$B$33:$B$776,R$119)+'СЕТ СН'!$I$9+СВЦЭМ!$D$10+'СЕТ СН'!$I$5-'СЕТ СН'!$I$17</f>
        <v>3979.54866352</v>
      </c>
      <c r="S120" s="36">
        <f>SUMIFS(СВЦЭМ!$C$33:$C$776,СВЦЭМ!$A$33:$A$776,$A120,СВЦЭМ!$B$33:$B$776,S$119)+'СЕТ СН'!$I$9+СВЦЭМ!$D$10+'СЕТ СН'!$I$5-'СЕТ СН'!$I$17</f>
        <v>3950.8909868800001</v>
      </c>
      <c r="T120" s="36">
        <f>SUMIFS(СВЦЭМ!$C$33:$C$776,СВЦЭМ!$A$33:$A$776,$A120,СВЦЭМ!$B$33:$B$776,T$119)+'СЕТ СН'!$I$9+СВЦЭМ!$D$10+'СЕТ СН'!$I$5-'СЕТ СН'!$I$17</f>
        <v>3925.8397141599999</v>
      </c>
      <c r="U120" s="36">
        <f>SUMIFS(СВЦЭМ!$C$33:$C$776,СВЦЭМ!$A$33:$A$776,$A120,СВЦЭМ!$B$33:$B$776,U$119)+'СЕТ СН'!$I$9+СВЦЭМ!$D$10+'СЕТ СН'!$I$5-'СЕТ СН'!$I$17</f>
        <v>3923.6619429100001</v>
      </c>
      <c r="V120" s="36">
        <f>SUMIFS(СВЦЭМ!$C$33:$C$776,СВЦЭМ!$A$33:$A$776,$A120,СВЦЭМ!$B$33:$B$776,V$119)+'СЕТ СН'!$I$9+СВЦЭМ!$D$10+'СЕТ СН'!$I$5-'СЕТ СН'!$I$17</f>
        <v>3929.7785422799998</v>
      </c>
      <c r="W120" s="36">
        <f>SUMIFS(СВЦЭМ!$C$33:$C$776,СВЦЭМ!$A$33:$A$776,$A120,СВЦЭМ!$B$33:$B$776,W$119)+'СЕТ СН'!$I$9+СВЦЭМ!$D$10+'СЕТ СН'!$I$5-'СЕТ СН'!$I$17</f>
        <v>3944.4093755599997</v>
      </c>
      <c r="X120" s="36">
        <f>SUMIFS(СВЦЭМ!$C$33:$C$776,СВЦЭМ!$A$33:$A$776,$A120,СВЦЭМ!$B$33:$B$776,X$119)+'СЕТ СН'!$I$9+СВЦЭМ!$D$10+'СЕТ СН'!$I$5-'СЕТ СН'!$I$17</f>
        <v>3970.9220233199999</v>
      </c>
      <c r="Y120" s="36">
        <f>SUMIFS(СВЦЭМ!$C$33:$C$776,СВЦЭМ!$A$33:$A$776,$A120,СВЦЭМ!$B$33:$B$776,Y$119)+'СЕТ СН'!$I$9+СВЦЭМ!$D$10+'СЕТ СН'!$I$5-'СЕТ СН'!$I$17</f>
        <v>3982.3136645099999</v>
      </c>
    </row>
    <row r="121" spans="1:27" ht="15.75" x14ac:dyDescent="0.2">
      <c r="A121" s="35">
        <f>A120+1</f>
        <v>44229</v>
      </c>
      <c r="B121" s="36">
        <f>SUMIFS(СВЦЭМ!$C$33:$C$776,СВЦЭМ!$A$33:$A$776,$A121,СВЦЭМ!$B$33:$B$776,B$119)+'СЕТ СН'!$I$9+СВЦЭМ!$D$10+'СЕТ СН'!$I$5-'СЕТ СН'!$I$17</f>
        <v>3951.1186851100001</v>
      </c>
      <c r="C121" s="36">
        <f>SUMIFS(СВЦЭМ!$C$33:$C$776,СВЦЭМ!$A$33:$A$776,$A121,СВЦЭМ!$B$33:$B$776,C$119)+'СЕТ СН'!$I$9+СВЦЭМ!$D$10+'СЕТ СН'!$I$5-'СЕТ СН'!$I$17</f>
        <v>3973.7991432899998</v>
      </c>
      <c r="D121" s="36">
        <f>SUMIFS(СВЦЭМ!$C$33:$C$776,СВЦЭМ!$A$33:$A$776,$A121,СВЦЭМ!$B$33:$B$776,D$119)+'СЕТ СН'!$I$9+СВЦЭМ!$D$10+'СЕТ СН'!$I$5-'СЕТ СН'!$I$17</f>
        <v>3984.7869392900002</v>
      </c>
      <c r="E121" s="36">
        <f>SUMIFS(СВЦЭМ!$C$33:$C$776,СВЦЭМ!$A$33:$A$776,$A121,СВЦЭМ!$B$33:$B$776,E$119)+'СЕТ СН'!$I$9+СВЦЭМ!$D$10+'СЕТ СН'!$I$5-'СЕТ СН'!$I$17</f>
        <v>3992.60305849</v>
      </c>
      <c r="F121" s="36">
        <f>SUMIFS(СВЦЭМ!$C$33:$C$776,СВЦЭМ!$A$33:$A$776,$A121,СВЦЭМ!$B$33:$B$776,F$119)+'СЕТ СН'!$I$9+СВЦЭМ!$D$10+'СЕТ СН'!$I$5-'СЕТ СН'!$I$17</f>
        <v>3997.88524667</v>
      </c>
      <c r="G121" s="36">
        <f>SUMIFS(СВЦЭМ!$C$33:$C$776,СВЦЭМ!$A$33:$A$776,$A121,СВЦЭМ!$B$33:$B$776,G$119)+'СЕТ СН'!$I$9+СВЦЭМ!$D$10+'СЕТ СН'!$I$5-'СЕТ СН'!$I$17</f>
        <v>3973.8413883499998</v>
      </c>
      <c r="H121" s="36">
        <f>SUMIFS(СВЦЭМ!$C$33:$C$776,СВЦЭМ!$A$33:$A$776,$A121,СВЦЭМ!$B$33:$B$776,H$119)+'СЕТ СН'!$I$9+СВЦЭМ!$D$10+'СЕТ СН'!$I$5-'СЕТ СН'!$I$17</f>
        <v>3935.0742304200003</v>
      </c>
      <c r="I121" s="36">
        <f>SUMIFS(СВЦЭМ!$C$33:$C$776,СВЦЭМ!$A$33:$A$776,$A121,СВЦЭМ!$B$33:$B$776,I$119)+'СЕТ СН'!$I$9+СВЦЭМ!$D$10+'СЕТ СН'!$I$5-'СЕТ СН'!$I$17</f>
        <v>3917.7238675899998</v>
      </c>
      <c r="J121" s="36">
        <f>SUMIFS(СВЦЭМ!$C$33:$C$776,СВЦЭМ!$A$33:$A$776,$A121,СВЦЭМ!$B$33:$B$776,J$119)+'СЕТ СН'!$I$9+СВЦЭМ!$D$10+'СЕТ СН'!$I$5-'СЕТ СН'!$I$17</f>
        <v>3894.5448967299999</v>
      </c>
      <c r="K121" s="36">
        <f>SUMIFS(СВЦЭМ!$C$33:$C$776,СВЦЭМ!$A$33:$A$776,$A121,СВЦЭМ!$B$33:$B$776,K$119)+'СЕТ СН'!$I$9+СВЦЭМ!$D$10+'СЕТ СН'!$I$5-'СЕТ СН'!$I$17</f>
        <v>3890.1904579000002</v>
      </c>
      <c r="L121" s="36">
        <f>SUMIFS(СВЦЭМ!$C$33:$C$776,СВЦЭМ!$A$33:$A$776,$A121,СВЦЭМ!$B$33:$B$776,L$119)+'СЕТ СН'!$I$9+СВЦЭМ!$D$10+'СЕТ СН'!$I$5-'СЕТ СН'!$I$17</f>
        <v>3891.9396653099998</v>
      </c>
      <c r="M121" s="36">
        <f>SUMIFS(СВЦЭМ!$C$33:$C$776,СВЦЭМ!$A$33:$A$776,$A121,СВЦЭМ!$B$33:$B$776,M$119)+'СЕТ СН'!$I$9+СВЦЭМ!$D$10+'СЕТ СН'!$I$5-'СЕТ СН'!$I$17</f>
        <v>3923.5694876299999</v>
      </c>
      <c r="N121" s="36">
        <f>SUMIFS(СВЦЭМ!$C$33:$C$776,СВЦЭМ!$A$33:$A$776,$A121,СВЦЭМ!$B$33:$B$776,N$119)+'СЕТ СН'!$I$9+СВЦЭМ!$D$10+'СЕТ СН'!$I$5-'СЕТ СН'!$I$17</f>
        <v>3952.2495985999999</v>
      </c>
      <c r="O121" s="36">
        <f>SUMIFS(СВЦЭМ!$C$33:$C$776,СВЦЭМ!$A$33:$A$776,$A121,СВЦЭМ!$B$33:$B$776,O$119)+'СЕТ СН'!$I$9+СВЦЭМ!$D$10+'СЕТ СН'!$I$5-'СЕТ СН'!$I$17</f>
        <v>3980.7429265400001</v>
      </c>
      <c r="P121" s="36">
        <f>SUMIFS(СВЦЭМ!$C$33:$C$776,СВЦЭМ!$A$33:$A$776,$A121,СВЦЭМ!$B$33:$B$776,P$119)+'СЕТ СН'!$I$9+СВЦЭМ!$D$10+'СЕТ СН'!$I$5-'СЕТ СН'!$I$17</f>
        <v>3999.5531790200002</v>
      </c>
      <c r="Q121" s="36">
        <f>SUMIFS(СВЦЭМ!$C$33:$C$776,СВЦЭМ!$A$33:$A$776,$A121,СВЦЭМ!$B$33:$B$776,Q$119)+'СЕТ СН'!$I$9+СВЦЭМ!$D$10+'СЕТ СН'!$I$5-'СЕТ СН'!$I$17</f>
        <v>4001.8722293299998</v>
      </c>
      <c r="R121" s="36">
        <f>SUMIFS(СВЦЭМ!$C$33:$C$776,СВЦЭМ!$A$33:$A$776,$A121,СВЦЭМ!$B$33:$B$776,R$119)+'СЕТ СН'!$I$9+СВЦЭМ!$D$10+'СЕТ СН'!$I$5-'СЕТ СН'!$I$17</f>
        <v>3986.7037552299998</v>
      </c>
      <c r="S121" s="36">
        <f>SUMIFS(СВЦЭМ!$C$33:$C$776,СВЦЭМ!$A$33:$A$776,$A121,СВЦЭМ!$B$33:$B$776,S$119)+'СЕТ СН'!$I$9+СВЦЭМ!$D$10+'СЕТ СН'!$I$5-'СЕТ СН'!$I$17</f>
        <v>3977.04318122</v>
      </c>
      <c r="T121" s="36">
        <f>SUMIFS(СВЦЭМ!$C$33:$C$776,СВЦЭМ!$A$33:$A$776,$A121,СВЦЭМ!$B$33:$B$776,T$119)+'СЕТ СН'!$I$9+СВЦЭМ!$D$10+'СЕТ СН'!$I$5-'СЕТ СН'!$I$17</f>
        <v>3947.9894553899999</v>
      </c>
      <c r="U121" s="36">
        <f>SUMIFS(СВЦЭМ!$C$33:$C$776,СВЦЭМ!$A$33:$A$776,$A121,СВЦЭМ!$B$33:$B$776,U$119)+'СЕТ СН'!$I$9+СВЦЭМ!$D$10+'СЕТ СН'!$I$5-'СЕТ СН'!$I$17</f>
        <v>3947.4093591800001</v>
      </c>
      <c r="V121" s="36">
        <f>SUMIFS(СВЦЭМ!$C$33:$C$776,СВЦЭМ!$A$33:$A$776,$A121,СВЦЭМ!$B$33:$B$776,V$119)+'СЕТ СН'!$I$9+СВЦЭМ!$D$10+'СЕТ СН'!$I$5-'СЕТ СН'!$I$17</f>
        <v>3959.51367308</v>
      </c>
      <c r="W121" s="36">
        <f>SUMIFS(СВЦЭМ!$C$33:$C$776,СВЦЭМ!$A$33:$A$776,$A121,СВЦЭМ!$B$33:$B$776,W$119)+'СЕТ СН'!$I$9+СВЦЭМ!$D$10+'СЕТ СН'!$I$5-'СЕТ СН'!$I$17</f>
        <v>3981.0373959499998</v>
      </c>
      <c r="X121" s="36">
        <f>SUMIFS(СВЦЭМ!$C$33:$C$776,СВЦЭМ!$A$33:$A$776,$A121,СВЦЭМ!$B$33:$B$776,X$119)+'СЕТ СН'!$I$9+СВЦЭМ!$D$10+'СЕТ СН'!$I$5-'СЕТ СН'!$I$17</f>
        <v>4009.2367971200001</v>
      </c>
      <c r="Y121" s="36">
        <f>SUMIFS(СВЦЭМ!$C$33:$C$776,СВЦЭМ!$A$33:$A$776,$A121,СВЦЭМ!$B$33:$B$776,Y$119)+'СЕТ СН'!$I$9+СВЦЭМ!$D$10+'СЕТ СН'!$I$5-'СЕТ СН'!$I$17</f>
        <v>4022.0345927199996</v>
      </c>
    </row>
    <row r="122" spans="1:27" ht="15.75" x14ac:dyDescent="0.2">
      <c r="A122" s="35">
        <f t="shared" ref="A122:A150" si="3">A121+1</f>
        <v>44230</v>
      </c>
      <c r="B122" s="36">
        <f>SUMIFS(СВЦЭМ!$C$33:$C$776,СВЦЭМ!$A$33:$A$776,$A122,СВЦЭМ!$B$33:$B$776,B$119)+'СЕТ СН'!$I$9+СВЦЭМ!$D$10+'СЕТ СН'!$I$5-'СЕТ СН'!$I$17</f>
        <v>3932.2388603700001</v>
      </c>
      <c r="C122" s="36">
        <f>SUMIFS(СВЦЭМ!$C$33:$C$776,СВЦЭМ!$A$33:$A$776,$A122,СВЦЭМ!$B$33:$B$776,C$119)+'СЕТ СН'!$I$9+СВЦЭМ!$D$10+'СЕТ СН'!$I$5-'СЕТ СН'!$I$17</f>
        <v>3970.1089294399999</v>
      </c>
      <c r="D122" s="36">
        <f>SUMIFS(СВЦЭМ!$C$33:$C$776,СВЦЭМ!$A$33:$A$776,$A122,СВЦЭМ!$B$33:$B$776,D$119)+'СЕТ СН'!$I$9+СВЦЭМ!$D$10+'СЕТ СН'!$I$5-'СЕТ СН'!$I$17</f>
        <v>3968.93569118</v>
      </c>
      <c r="E122" s="36">
        <f>SUMIFS(СВЦЭМ!$C$33:$C$776,СВЦЭМ!$A$33:$A$776,$A122,СВЦЭМ!$B$33:$B$776,E$119)+'СЕТ СН'!$I$9+СВЦЭМ!$D$10+'СЕТ СН'!$I$5-'СЕТ СН'!$I$17</f>
        <v>3964.2169838700001</v>
      </c>
      <c r="F122" s="36">
        <f>SUMIFS(СВЦЭМ!$C$33:$C$776,СВЦЭМ!$A$33:$A$776,$A122,СВЦЭМ!$B$33:$B$776,F$119)+'СЕТ СН'!$I$9+СВЦЭМ!$D$10+'СЕТ СН'!$I$5-'СЕТ СН'!$I$17</f>
        <v>3960.1063335600002</v>
      </c>
      <c r="G122" s="36">
        <f>SUMIFS(СВЦЭМ!$C$33:$C$776,СВЦЭМ!$A$33:$A$776,$A122,СВЦЭМ!$B$33:$B$776,G$119)+'СЕТ СН'!$I$9+СВЦЭМ!$D$10+'СЕТ СН'!$I$5-'СЕТ СН'!$I$17</f>
        <v>3955.6842858700002</v>
      </c>
      <c r="H122" s="36">
        <f>SUMIFS(СВЦЭМ!$C$33:$C$776,СВЦЭМ!$A$33:$A$776,$A122,СВЦЭМ!$B$33:$B$776,H$119)+'СЕТ СН'!$I$9+СВЦЭМ!$D$10+'СЕТ СН'!$I$5-'СЕТ СН'!$I$17</f>
        <v>3928.95623561</v>
      </c>
      <c r="I122" s="36">
        <f>SUMIFS(СВЦЭМ!$C$33:$C$776,СВЦЭМ!$A$33:$A$776,$A122,СВЦЭМ!$B$33:$B$776,I$119)+'СЕТ СН'!$I$9+СВЦЭМ!$D$10+'СЕТ СН'!$I$5-'СЕТ СН'!$I$17</f>
        <v>3932.3619847700002</v>
      </c>
      <c r="J122" s="36">
        <f>SUMIFS(СВЦЭМ!$C$33:$C$776,СВЦЭМ!$A$33:$A$776,$A122,СВЦЭМ!$B$33:$B$776,J$119)+'СЕТ СН'!$I$9+СВЦЭМ!$D$10+'СЕТ СН'!$I$5-'СЕТ СН'!$I$17</f>
        <v>3932.0639951200001</v>
      </c>
      <c r="K122" s="36">
        <f>SUMIFS(СВЦЭМ!$C$33:$C$776,СВЦЭМ!$A$33:$A$776,$A122,СВЦЭМ!$B$33:$B$776,K$119)+'СЕТ СН'!$I$9+СВЦЭМ!$D$10+'СЕТ СН'!$I$5-'СЕТ СН'!$I$17</f>
        <v>3916.6616987799998</v>
      </c>
      <c r="L122" s="36">
        <f>SUMIFS(СВЦЭМ!$C$33:$C$776,СВЦЭМ!$A$33:$A$776,$A122,СВЦЭМ!$B$33:$B$776,L$119)+'СЕТ СН'!$I$9+СВЦЭМ!$D$10+'СЕТ СН'!$I$5-'СЕТ СН'!$I$17</f>
        <v>3921.8041229099999</v>
      </c>
      <c r="M122" s="36">
        <f>SUMIFS(СВЦЭМ!$C$33:$C$776,СВЦЭМ!$A$33:$A$776,$A122,СВЦЭМ!$B$33:$B$776,M$119)+'СЕТ СН'!$I$9+СВЦЭМ!$D$10+'СЕТ СН'!$I$5-'СЕТ СН'!$I$17</f>
        <v>3917.5765466799999</v>
      </c>
      <c r="N122" s="36">
        <f>SUMIFS(СВЦЭМ!$C$33:$C$776,СВЦЭМ!$A$33:$A$776,$A122,СВЦЭМ!$B$33:$B$776,N$119)+'СЕТ СН'!$I$9+СВЦЭМ!$D$10+'СЕТ СН'!$I$5-'СЕТ СН'!$I$17</f>
        <v>3933.2141298500001</v>
      </c>
      <c r="O122" s="36">
        <f>SUMIFS(СВЦЭМ!$C$33:$C$776,СВЦЭМ!$A$33:$A$776,$A122,СВЦЭМ!$B$33:$B$776,O$119)+'СЕТ СН'!$I$9+СВЦЭМ!$D$10+'СЕТ СН'!$I$5-'СЕТ СН'!$I$17</f>
        <v>3935.2971147400003</v>
      </c>
      <c r="P122" s="36">
        <f>SUMIFS(СВЦЭМ!$C$33:$C$776,СВЦЭМ!$A$33:$A$776,$A122,СВЦЭМ!$B$33:$B$776,P$119)+'СЕТ СН'!$I$9+СВЦЭМ!$D$10+'СЕТ СН'!$I$5-'СЕТ СН'!$I$17</f>
        <v>3932.3994894399998</v>
      </c>
      <c r="Q122" s="36">
        <f>SUMIFS(СВЦЭМ!$C$33:$C$776,СВЦЭМ!$A$33:$A$776,$A122,СВЦЭМ!$B$33:$B$776,Q$119)+'СЕТ СН'!$I$9+СВЦЭМ!$D$10+'СЕТ СН'!$I$5-'СЕТ СН'!$I$17</f>
        <v>3934.8467123099999</v>
      </c>
      <c r="R122" s="36">
        <f>SUMIFS(СВЦЭМ!$C$33:$C$776,СВЦЭМ!$A$33:$A$776,$A122,СВЦЭМ!$B$33:$B$776,R$119)+'СЕТ СН'!$I$9+СВЦЭМ!$D$10+'СЕТ СН'!$I$5-'СЕТ СН'!$I$17</f>
        <v>3936.2059221</v>
      </c>
      <c r="S122" s="36">
        <f>SUMIFS(СВЦЭМ!$C$33:$C$776,СВЦЭМ!$A$33:$A$776,$A122,СВЦЭМ!$B$33:$B$776,S$119)+'СЕТ СН'!$I$9+СВЦЭМ!$D$10+'СЕТ СН'!$I$5-'СЕТ СН'!$I$17</f>
        <v>3937.8432501500001</v>
      </c>
      <c r="T122" s="36">
        <f>SUMIFS(СВЦЭМ!$C$33:$C$776,СВЦЭМ!$A$33:$A$776,$A122,СВЦЭМ!$B$33:$B$776,T$119)+'СЕТ СН'!$I$9+СВЦЭМ!$D$10+'СЕТ СН'!$I$5-'СЕТ СН'!$I$17</f>
        <v>3936.29202283</v>
      </c>
      <c r="U122" s="36">
        <f>SUMIFS(СВЦЭМ!$C$33:$C$776,СВЦЭМ!$A$33:$A$776,$A122,СВЦЭМ!$B$33:$B$776,U$119)+'СЕТ СН'!$I$9+СВЦЭМ!$D$10+'СЕТ СН'!$I$5-'СЕТ СН'!$I$17</f>
        <v>3934.7004479699999</v>
      </c>
      <c r="V122" s="36">
        <f>SUMIFS(СВЦЭМ!$C$33:$C$776,СВЦЭМ!$A$33:$A$776,$A122,СВЦЭМ!$B$33:$B$776,V$119)+'СЕТ СН'!$I$9+СВЦЭМ!$D$10+'СЕТ СН'!$I$5-'СЕТ СН'!$I$17</f>
        <v>3933.5296133299998</v>
      </c>
      <c r="W122" s="36">
        <f>SUMIFS(СВЦЭМ!$C$33:$C$776,СВЦЭМ!$A$33:$A$776,$A122,СВЦЭМ!$B$33:$B$776,W$119)+'СЕТ СН'!$I$9+СВЦЭМ!$D$10+'СЕТ СН'!$I$5-'СЕТ СН'!$I$17</f>
        <v>3939.6352010000001</v>
      </c>
      <c r="X122" s="36">
        <f>SUMIFS(СВЦЭМ!$C$33:$C$776,СВЦЭМ!$A$33:$A$776,$A122,СВЦЭМ!$B$33:$B$776,X$119)+'СЕТ СН'!$I$9+СВЦЭМ!$D$10+'СЕТ СН'!$I$5-'СЕТ СН'!$I$17</f>
        <v>3940.67840501</v>
      </c>
      <c r="Y122" s="36">
        <f>SUMIFS(СВЦЭМ!$C$33:$C$776,СВЦЭМ!$A$33:$A$776,$A122,СВЦЭМ!$B$33:$B$776,Y$119)+'СЕТ СН'!$I$9+СВЦЭМ!$D$10+'СЕТ СН'!$I$5-'СЕТ СН'!$I$17</f>
        <v>3962.97195422</v>
      </c>
    </row>
    <row r="123" spans="1:27" ht="15.75" x14ac:dyDescent="0.2">
      <c r="A123" s="35">
        <f t="shared" si="3"/>
        <v>44231</v>
      </c>
      <c r="B123" s="36">
        <f>SUMIFS(СВЦЭМ!$C$33:$C$776,СВЦЭМ!$A$33:$A$776,$A123,СВЦЭМ!$B$33:$B$776,B$119)+'СЕТ СН'!$I$9+СВЦЭМ!$D$10+'СЕТ СН'!$I$5-'СЕТ СН'!$I$17</f>
        <v>4007.8636026499998</v>
      </c>
      <c r="C123" s="36">
        <f>SUMIFS(СВЦЭМ!$C$33:$C$776,СВЦЭМ!$A$33:$A$776,$A123,СВЦЭМ!$B$33:$B$776,C$119)+'СЕТ СН'!$I$9+СВЦЭМ!$D$10+'СЕТ СН'!$I$5-'СЕТ СН'!$I$17</f>
        <v>4038.4274017399998</v>
      </c>
      <c r="D123" s="36">
        <f>SUMIFS(СВЦЭМ!$C$33:$C$776,СВЦЭМ!$A$33:$A$776,$A123,СВЦЭМ!$B$33:$B$776,D$119)+'СЕТ СН'!$I$9+СВЦЭМ!$D$10+'СЕТ СН'!$I$5-'СЕТ СН'!$I$17</f>
        <v>4048.30580173</v>
      </c>
      <c r="E123" s="36">
        <f>SUMIFS(СВЦЭМ!$C$33:$C$776,СВЦЭМ!$A$33:$A$776,$A123,СВЦЭМ!$B$33:$B$776,E$119)+'СЕТ СН'!$I$9+СВЦЭМ!$D$10+'СЕТ СН'!$I$5-'СЕТ СН'!$I$17</f>
        <v>4043.1955820499998</v>
      </c>
      <c r="F123" s="36">
        <f>SUMIFS(СВЦЭМ!$C$33:$C$776,СВЦЭМ!$A$33:$A$776,$A123,СВЦЭМ!$B$33:$B$776,F$119)+'СЕТ СН'!$I$9+СВЦЭМ!$D$10+'СЕТ СН'!$I$5-'СЕТ СН'!$I$17</f>
        <v>4027.9524104499997</v>
      </c>
      <c r="G123" s="36">
        <f>SUMIFS(СВЦЭМ!$C$33:$C$776,СВЦЭМ!$A$33:$A$776,$A123,СВЦЭМ!$B$33:$B$776,G$119)+'СЕТ СН'!$I$9+СВЦЭМ!$D$10+'СЕТ СН'!$I$5-'СЕТ СН'!$I$17</f>
        <v>4025.7116317700002</v>
      </c>
      <c r="H123" s="36">
        <f>SUMIFS(СВЦЭМ!$C$33:$C$776,СВЦЭМ!$A$33:$A$776,$A123,СВЦЭМ!$B$33:$B$776,H$119)+'СЕТ СН'!$I$9+СВЦЭМ!$D$10+'СЕТ СН'!$I$5-'СЕТ СН'!$I$17</f>
        <v>3993.7769245299996</v>
      </c>
      <c r="I123" s="36">
        <f>SUMIFS(СВЦЭМ!$C$33:$C$776,СВЦЭМ!$A$33:$A$776,$A123,СВЦЭМ!$B$33:$B$776,I$119)+'СЕТ СН'!$I$9+СВЦЭМ!$D$10+'СЕТ СН'!$I$5-'СЕТ СН'!$I$17</f>
        <v>3973.3885423699999</v>
      </c>
      <c r="J123" s="36">
        <f>SUMIFS(СВЦЭМ!$C$33:$C$776,СВЦЭМ!$A$33:$A$776,$A123,СВЦЭМ!$B$33:$B$776,J$119)+'СЕТ СН'!$I$9+СВЦЭМ!$D$10+'СЕТ СН'!$I$5-'СЕТ СН'!$I$17</f>
        <v>3950.8178208099998</v>
      </c>
      <c r="K123" s="36">
        <f>SUMIFS(СВЦЭМ!$C$33:$C$776,СВЦЭМ!$A$33:$A$776,$A123,СВЦЭМ!$B$33:$B$776,K$119)+'СЕТ СН'!$I$9+СВЦЭМ!$D$10+'СЕТ СН'!$I$5-'СЕТ СН'!$I$17</f>
        <v>3951.0141303199998</v>
      </c>
      <c r="L123" s="36">
        <f>SUMIFS(СВЦЭМ!$C$33:$C$776,СВЦЭМ!$A$33:$A$776,$A123,СВЦЭМ!$B$33:$B$776,L$119)+'СЕТ СН'!$I$9+СВЦЭМ!$D$10+'СЕТ СН'!$I$5-'СЕТ СН'!$I$17</f>
        <v>3942.8145328000001</v>
      </c>
      <c r="M123" s="36">
        <f>SUMIFS(СВЦЭМ!$C$33:$C$776,СВЦЭМ!$A$33:$A$776,$A123,СВЦЭМ!$B$33:$B$776,M$119)+'СЕТ СН'!$I$9+СВЦЭМ!$D$10+'СЕТ СН'!$I$5-'СЕТ СН'!$I$17</f>
        <v>3955.14224001</v>
      </c>
      <c r="N123" s="36">
        <f>SUMIFS(СВЦЭМ!$C$33:$C$776,СВЦЭМ!$A$33:$A$776,$A123,СВЦЭМ!$B$33:$B$776,N$119)+'СЕТ СН'!$I$9+СВЦЭМ!$D$10+'СЕТ СН'!$I$5-'СЕТ СН'!$I$17</f>
        <v>3971.8517162799999</v>
      </c>
      <c r="O123" s="36">
        <f>SUMIFS(СВЦЭМ!$C$33:$C$776,СВЦЭМ!$A$33:$A$776,$A123,СВЦЭМ!$B$33:$B$776,O$119)+'СЕТ СН'!$I$9+СВЦЭМ!$D$10+'СЕТ СН'!$I$5-'СЕТ СН'!$I$17</f>
        <v>3983.7234853999998</v>
      </c>
      <c r="P123" s="36">
        <f>SUMIFS(СВЦЭМ!$C$33:$C$776,СВЦЭМ!$A$33:$A$776,$A123,СВЦЭМ!$B$33:$B$776,P$119)+'СЕТ СН'!$I$9+СВЦЭМ!$D$10+'СЕТ СН'!$I$5-'СЕТ СН'!$I$17</f>
        <v>3993.5567473399997</v>
      </c>
      <c r="Q123" s="36">
        <f>SUMIFS(СВЦЭМ!$C$33:$C$776,СВЦЭМ!$A$33:$A$776,$A123,СВЦЭМ!$B$33:$B$776,Q$119)+'СЕТ СН'!$I$9+СВЦЭМ!$D$10+'СЕТ СН'!$I$5-'СЕТ СН'!$I$17</f>
        <v>3994.2428124399999</v>
      </c>
      <c r="R123" s="36">
        <f>SUMIFS(СВЦЭМ!$C$33:$C$776,СВЦЭМ!$A$33:$A$776,$A123,СВЦЭМ!$B$33:$B$776,R$119)+'СЕТ СН'!$I$9+СВЦЭМ!$D$10+'СЕТ СН'!$I$5-'СЕТ СН'!$I$17</f>
        <v>3991.5594330499998</v>
      </c>
      <c r="S123" s="36">
        <f>SUMIFS(СВЦЭМ!$C$33:$C$776,СВЦЭМ!$A$33:$A$776,$A123,СВЦЭМ!$B$33:$B$776,S$119)+'СЕТ СН'!$I$9+СВЦЭМ!$D$10+'СЕТ СН'!$I$5-'СЕТ СН'!$I$17</f>
        <v>3991.6772717699996</v>
      </c>
      <c r="T123" s="36">
        <f>SUMIFS(СВЦЭМ!$C$33:$C$776,СВЦЭМ!$A$33:$A$776,$A123,СВЦЭМ!$B$33:$B$776,T$119)+'СЕТ СН'!$I$9+СВЦЭМ!$D$10+'СЕТ СН'!$I$5-'СЕТ СН'!$I$17</f>
        <v>3962.7220640199998</v>
      </c>
      <c r="U123" s="36">
        <f>SUMIFS(СВЦЭМ!$C$33:$C$776,СВЦЭМ!$A$33:$A$776,$A123,СВЦЭМ!$B$33:$B$776,U$119)+'СЕТ СН'!$I$9+СВЦЭМ!$D$10+'СЕТ СН'!$I$5-'СЕТ СН'!$I$17</f>
        <v>3948.4672909000001</v>
      </c>
      <c r="V123" s="36">
        <f>SUMIFS(СВЦЭМ!$C$33:$C$776,СВЦЭМ!$A$33:$A$776,$A123,СВЦЭМ!$B$33:$B$776,V$119)+'СЕТ СН'!$I$9+СВЦЭМ!$D$10+'СЕТ СН'!$I$5-'СЕТ СН'!$I$17</f>
        <v>3972.3613745600001</v>
      </c>
      <c r="W123" s="36">
        <f>SUMIFS(СВЦЭМ!$C$33:$C$776,СВЦЭМ!$A$33:$A$776,$A123,СВЦЭМ!$B$33:$B$776,W$119)+'СЕТ СН'!$I$9+СВЦЭМ!$D$10+'СЕТ СН'!$I$5-'СЕТ СН'!$I$17</f>
        <v>4003.66046925</v>
      </c>
      <c r="X123" s="36">
        <f>SUMIFS(СВЦЭМ!$C$33:$C$776,СВЦЭМ!$A$33:$A$776,$A123,СВЦЭМ!$B$33:$B$776,X$119)+'СЕТ СН'!$I$9+СВЦЭМ!$D$10+'СЕТ СН'!$I$5-'СЕТ СН'!$I$17</f>
        <v>4016.7939453999998</v>
      </c>
      <c r="Y123" s="36">
        <f>SUMIFS(СВЦЭМ!$C$33:$C$776,СВЦЭМ!$A$33:$A$776,$A123,СВЦЭМ!$B$33:$B$776,Y$119)+'СЕТ СН'!$I$9+СВЦЭМ!$D$10+'СЕТ СН'!$I$5-'СЕТ СН'!$I$17</f>
        <v>4036.8240808999999</v>
      </c>
    </row>
    <row r="124" spans="1:27" ht="15.75" x14ac:dyDescent="0.2">
      <c r="A124" s="35">
        <f t="shared" si="3"/>
        <v>44232</v>
      </c>
      <c r="B124" s="36">
        <f>SUMIFS(СВЦЭМ!$C$33:$C$776,СВЦЭМ!$A$33:$A$776,$A124,СВЦЭМ!$B$33:$B$776,B$119)+'СЕТ СН'!$I$9+СВЦЭМ!$D$10+'СЕТ СН'!$I$5-'СЕТ СН'!$I$17</f>
        <v>4057.92774022</v>
      </c>
      <c r="C124" s="36">
        <f>SUMIFS(СВЦЭМ!$C$33:$C$776,СВЦЭМ!$A$33:$A$776,$A124,СВЦЭМ!$B$33:$B$776,C$119)+'СЕТ СН'!$I$9+СВЦЭМ!$D$10+'СЕТ СН'!$I$5-'СЕТ СН'!$I$17</f>
        <v>4076.2520862800002</v>
      </c>
      <c r="D124" s="36">
        <f>SUMIFS(СВЦЭМ!$C$33:$C$776,СВЦЭМ!$A$33:$A$776,$A124,СВЦЭМ!$B$33:$B$776,D$119)+'СЕТ СН'!$I$9+СВЦЭМ!$D$10+'СЕТ СН'!$I$5-'СЕТ СН'!$I$17</f>
        <v>4094.8234486800002</v>
      </c>
      <c r="E124" s="36">
        <f>SUMIFS(СВЦЭМ!$C$33:$C$776,СВЦЭМ!$A$33:$A$776,$A124,СВЦЭМ!$B$33:$B$776,E$119)+'СЕТ СН'!$I$9+СВЦЭМ!$D$10+'СЕТ СН'!$I$5-'СЕТ СН'!$I$17</f>
        <v>4072.8523731799996</v>
      </c>
      <c r="F124" s="36">
        <f>SUMIFS(СВЦЭМ!$C$33:$C$776,СВЦЭМ!$A$33:$A$776,$A124,СВЦЭМ!$B$33:$B$776,F$119)+'СЕТ СН'!$I$9+СВЦЭМ!$D$10+'СЕТ СН'!$I$5-'СЕТ СН'!$I$17</f>
        <v>4063.4144273800002</v>
      </c>
      <c r="G124" s="36">
        <f>SUMIFS(СВЦЭМ!$C$33:$C$776,СВЦЭМ!$A$33:$A$776,$A124,СВЦЭМ!$B$33:$B$776,G$119)+'СЕТ СН'!$I$9+СВЦЭМ!$D$10+'СЕТ СН'!$I$5-'СЕТ СН'!$I$17</f>
        <v>4071.0620361900001</v>
      </c>
      <c r="H124" s="36">
        <f>SUMIFS(СВЦЭМ!$C$33:$C$776,СВЦЭМ!$A$33:$A$776,$A124,СВЦЭМ!$B$33:$B$776,H$119)+'СЕТ СН'!$I$9+СВЦЭМ!$D$10+'СЕТ СН'!$I$5-'СЕТ СН'!$I$17</f>
        <v>4047.9193973299998</v>
      </c>
      <c r="I124" s="36">
        <f>SUMIFS(СВЦЭМ!$C$33:$C$776,СВЦЭМ!$A$33:$A$776,$A124,СВЦЭМ!$B$33:$B$776,I$119)+'СЕТ СН'!$I$9+СВЦЭМ!$D$10+'СЕТ СН'!$I$5-'СЕТ СН'!$I$17</f>
        <v>4026.14820199</v>
      </c>
      <c r="J124" s="36">
        <f>SUMIFS(СВЦЭМ!$C$33:$C$776,СВЦЭМ!$A$33:$A$776,$A124,СВЦЭМ!$B$33:$B$776,J$119)+'СЕТ СН'!$I$9+СВЦЭМ!$D$10+'СЕТ СН'!$I$5-'СЕТ СН'!$I$17</f>
        <v>3982.2969830499997</v>
      </c>
      <c r="K124" s="36">
        <f>SUMIFS(СВЦЭМ!$C$33:$C$776,СВЦЭМ!$A$33:$A$776,$A124,СВЦЭМ!$B$33:$B$776,K$119)+'СЕТ СН'!$I$9+СВЦЭМ!$D$10+'СЕТ СН'!$I$5-'СЕТ СН'!$I$17</f>
        <v>3948.8109808999998</v>
      </c>
      <c r="L124" s="36">
        <f>SUMIFS(СВЦЭМ!$C$33:$C$776,СВЦЭМ!$A$33:$A$776,$A124,СВЦЭМ!$B$33:$B$776,L$119)+'СЕТ СН'!$I$9+СВЦЭМ!$D$10+'СЕТ СН'!$I$5-'СЕТ СН'!$I$17</f>
        <v>3940.6769181199998</v>
      </c>
      <c r="M124" s="36">
        <f>SUMIFS(СВЦЭМ!$C$33:$C$776,СВЦЭМ!$A$33:$A$776,$A124,СВЦЭМ!$B$33:$B$776,M$119)+'СЕТ СН'!$I$9+СВЦЭМ!$D$10+'СЕТ СН'!$I$5-'СЕТ СН'!$I$17</f>
        <v>3936.6876020099999</v>
      </c>
      <c r="N124" s="36">
        <f>SUMIFS(СВЦЭМ!$C$33:$C$776,СВЦЭМ!$A$33:$A$776,$A124,СВЦЭМ!$B$33:$B$776,N$119)+'СЕТ СН'!$I$9+СВЦЭМ!$D$10+'СЕТ СН'!$I$5-'СЕТ СН'!$I$17</f>
        <v>3954.3833208000001</v>
      </c>
      <c r="O124" s="36">
        <f>SUMIFS(СВЦЭМ!$C$33:$C$776,СВЦЭМ!$A$33:$A$776,$A124,СВЦЭМ!$B$33:$B$776,O$119)+'СЕТ СН'!$I$9+СВЦЭМ!$D$10+'СЕТ СН'!$I$5-'СЕТ СН'!$I$17</f>
        <v>3956.8408670499998</v>
      </c>
      <c r="P124" s="36">
        <f>SUMIFS(СВЦЭМ!$C$33:$C$776,СВЦЭМ!$A$33:$A$776,$A124,СВЦЭМ!$B$33:$B$776,P$119)+'СЕТ СН'!$I$9+СВЦЭМ!$D$10+'СЕТ СН'!$I$5-'СЕТ СН'!$I$17</f>
        <v>3965.0178303900002</v>
      </c>
      <c r="Q124" s="36">
        <f>SUMIFS(СВЦЭМ!$C$33:$C$776,СВЦЭМ!$A$33:$A$776,$A124,СВЦЭМ!$B$33:$B$776,Q$119)+'СЕТ СН'!$I$9+СВЦЭМ!$D$10+'СЕТ СН'!$I$5-'СЕТ СН'!$I$17</f>
        <v>3972.7005120700001</v>
      </c>
      <c r="R124" s="36">
        <f>SUMIFS(СВЦЭМ!$C$33:$C$776,СВЦЭМ!$A$33:$A$776,$A124,СВЦЭМ!$B$33:$B$776,R$119)+'СЕТ СН'!$I$9+СВЦЭМ!$D$10+'СЕТ СН'!$I$5-'СЕТ СН'!$I$17</f>
        <v>3982.47608038</v>
      </c>
      <c r="S124" s="36">
        <f>SUMIFS(СВЦЭМ!$C$33:$C$776,СВЦЭМ!$A$33:$A$776,$A124,СВЦЭМ!$B$33:$B$776,S$119)+'СЕТ СН'!$I$9+СВЦЭМ!$D$10+'СЕТ СН'!$I$5-'СЕТ СН'!$I$17</f>
        <v>3994.5993773099999</v>
      </c>
      <c r="T124" s="36">
        <f>SUMIFS(СВЦЭМ!$C$33:$C$776,СВЦЭМ!$A$33:$A$776,$A124,СВЦЭМ!$B$33:$B$776,T$119)+'СЕТ СН'!$I$9+СВЦЭМ!$D$10+'СЕТ СН'!$I$5-'СЕТ СН'!$I$17</f>
        <v>3977.8464279199998</v>
      </c>
      <c r="U124" s="36">
        <f>SUMIFS(СВЦЭМ!$C$33:$C$776,СВЦЭМ!$A$33:$A$776,$A124,СВЦЭМ!$B$33:$B$776,U$119)+'СЕТ СН'!$I$9+СВЦЭМ!$D$10+'СЕТ СН'!$I$5-'СЕТ СН'!$I$17</f>
        <v>3926.69512579</v>
      </c>
      <c r="V124" s="36">
        <f>SUMIFS(СВЦЭМ!$C$33:$C$776,СВЦЭМ!$A$33:$A$776,$A124,СВЦЭМ!$B$33:$B$776,V$119)+'СЕТ СН'!$I$9+СВЦЭМ!$D$10+'СЕТ СН'!$I$5-'СЕТ СН'!$I$17</f>
        <v>3957.9730589199999</v>
      </c>
      <c r="W124" s="36">
        <f>SUMIFS(СВЦЭМ!$C$33:$C$776,СВЦЭМ!$A$33:$A$776,$A124,СВЦЭМ!$B$33:$B$776,W$119)+'СЕТ СН'!$I$9+СВЦЭМ!$D$10+'СЕТ СН'!$I$5-'СЕТ СН'!$I$17</f>
        <v>3973.7440058000002</v>
      </c>
      <c r="X124" s="36">
        <f>SUMIFS(СВЦЭМ!$C$33:$C$776,СВЦЭМ!$A$33:$A$776,$A124,СВЦЭМ!$B$33:$B$776,X$119)+'СЕТ СН'!$I$9+СВЦЭМ!$D$10+'СЕТ СН'!$I$5-'СЕТ СН'!$I$17</f>
        <v>3996.2583118599996</v>
      </c>
      <c r="Y124" s="36">
        <f>SUMIFS(СВЦЭМ!$C$33:$C$776,СВЦЭМ!$A$33:$A$776,$A124,СВЦЭМ!$B$33:$B$776,Y$119)+'СЕТ СН'!$I$9+СВЦЭМ!$D$10+'СЕТ СН'!$I$5-'СЕТ СН'!$I$17</f>
        <v>3995.1947894799996</v>
      </c>
    </row>
    <row r="125" spans="1:27" ht="15.75" x14ac:dyDescent="0.2">
      <c r="A125" s="35">
        <f t="shared" si="3"/>
        <v>44233</v>
      </c>
      <c r="B125" s="36">
        <f>SUMIFS(СВЦЭМ!$C$33:$C$776,СВЦЭМ!$A$33:$A$776,$A125,СВЦЭМ!$B$33:$B$776,B$119)+'СЕТ СН'!$I$9+СВЦЭМ!$D$10+'СЕТ СН'!$I$5-'СЕТ СН'!$I$17</f>
        <v>4017.9034477699997</v>
      </c>
      <c r="C125" s="36">
        <f>SUMIFS(СВЦЭМ!$C$33:$C$776,СВЦЭМ!$A$33:$A$776,$A125,СВЦЭМ!$B$33:$B$776,C$119)+'СЕТ СН'!$I$9+СВЦЭМ!$D$10+'СЕТ СН'!$I$5-'СЕТ СН'!$I$17</f>
        <v>4041.63908077</v>
      </c>
      <c r="D125" s="36">
        <f>SUMIFS(СВЦЭМ!$C$33:$C$776,СВЦЭМ!$A$33:$A$776,$A125,СВЦЭМ!$B$33:$B$776,D$119)+'СЕТ СН'!$I$9+СВЦЭМ!$D$10+'СЕТ СН'!$I$5-'СЕТ СН'!$I$17</f>
        <v>4054.6708423</v>
      </c>
      <c r="E125" s="36">
        <f>SUMIFS(СВЦЭМ!$C$33:$C$776,СВЦЭМ!$A$33:$A$776,$A125,СВЦЭМ!$B$33:$B$776,E$119)+'СЕТ СН'!$I$9+СВЦЭМ!$D$10+'СЕТ СН'!$I$5-'СЕТ СН'!$I$17</f>
        <v>4039.9045369599999</v>
      </c>
      <c r="F125" s="36">
        <f>SUMIFS(СВЦЭМ!$C$33:$C$776,СВЦЭМ!$A$33:$A$776,$A125,СВЦЭМ!$B$33:$B$776,F$119)+'СЕТ СН'!$I$9+СВЦЭМ!$D$10+'СЕТ СН'!$I$5-'СЕТ СН'!$I$17</f>
        <v>4053.4942894799997</v>
      </c>
      <c r="G125" s="36">
        <f>SUMIFS(СВЦЭМ!$C$33:$C$776,СВЦЭМ!$A$33:$A$776,$A125,СВЦЭМ!$B$33:$B$776,G$119)+'СЕТ СН'!$I$9+СВЦЭМ!$D$10+'СЕТ СН'!$I$5-'СЕТ СН'!$I$17</f>
        <v>4060.7795867999998</v>
      </c>
      <c r="H125" s="36">
        <f>SUMIFS(СВЦЭМ!$C$33:$C$776,СВЦЭМ!$A$33:$A$776,$A125,СВЦЭМ!$B$33:$B$776,H$119)+'СЕТ СН'!$I$9+СВЦЭМ!$D$10+'СЕТ СН'!$I$5-'СЕТ СН'!$I$17</f>
        <v>4059.88865308</v>
      </c>
      <c r="I125" s="36">
        <f>SUMIFS(СВЦЭМ!$C$33:$C$776,СВЦЭМ!$A$33:$A$776,$A125,СВЦЭМ!$B$33:$B$776,I$119)+'СЕТ СН'!$I$9+СВЦЭМ!$D$10+'СЕТ СН'!$I$5-'СЕТ СН'!$I$17</f>
        <v>4025.80647451</v>
      </c>
      <c r="J125" s="36">
        <f>SUMIFS(СВЦЭМ!$C$33:$C$776,СВЦЭМ!$A$33:$A$776,$A125,СВЦЭМ!$B$33:$B$776,J$119)+'СЕТ СН'!$I$9+СВЦЭМ!$D$10+'СЕТ СН'!$I$5-'СЕТ СН'!$I$17</f>
        <v>3980.1268078499998</v>
      </c>
      <c r="K125" s="36">
        <f>SUMIFS(СВЦЭМ!$C$33:$C$776,СВЦЭМ!$A$33:$A$776,$A125,СВЦЭМ!$B$33:$B$776,K$119)+'СЕТ СН'!$I$9+СВЦЭМ!$D$10+'СЕТ СН'!$I$5-'СЕТ СН'!$I$17</f>
        <v>3927.2256145299998</v>
      </c>
      <c r="L125" s="36">
        <f>SUMIFS(СВЦЭМ!$C$33:$C$776,СВЦЭМ!$A$33:$A$776,$A125,СВЦЭМ!$B$33:$B$776,L$119)+'СЕТ СН'!$I$9+СВЦЭМ!$D$10+'СЕТ СН'!$I$5-'СЕТ СН'!$I$17</f>
        <v>3917.3110431999999</v>
      </c>
      <c r="M125" s="36">
        <f>SUMIFS(СВЦЭМ!$C$33:$C$776,СВЦЭМ!$A$33:$A$776,$A125,СВЦЭМ!$B$33:$B$776,M$119)+'СЕТ СН'!$I$9+СВЦЭМ!$D$10+'СЕТ СН'!$I$5-'СЕТ СН'!$I$17</f>
        <v>3918.6340765300001</v>
      </c>
      <c r="N125" s="36">
        <f>SUMIFS(СВЦЭМ!$C$33:$C$776,СВЦЭМ!$A$33:$A$776,$A125,СВЦЭМ!$B$33:$B$776,N$119)+'СЕТ СН'!$I$9+СВЦЭМ!$D$10+'СЕТ СН'!$I$5-'СЕТ СН'!$I$17</f>
        <v>3932.7187663300001</v>
      </c>
      <c r="O125" s="36">
        <f>SUMIFS(СВЦЭМ!$C$33:$C$776,СВЦЭМ!$A$33:$A$776,$A125,СВЦЭМ!$B$33:$B$776,O$119)+'СЕТ СН'!$I$9+СВЦЭМ!$D$10+'СЕТ СН'!$I$5-'СЕТ СН'!$I$17</f>
        <v>3940.6961298199999</v>
      </c>
      <c r="P125" s="36">
        <f>SUMIFS(СВЦЭМ!$C$33:$C$776,СВЦЭМ!$A$33:$A$776,$A125,СВЦЭМ!$B$33:$B$776,P$119)+'СЕТ СН'!$I$9+СВЦЭМ!$D$10+'СЕТ СН'!$I$5-'СЕТ СН'!$I$17</f>
        <v>3946.7575231999999</v>
      </c>
      <c r="Q125" s="36">
        <f>SUMIFS(СВЦЭМ!$C$33:$C$776,СВЦЭМ!$A$33:$A$776,$A125,СВЦЭМ!$B$33:$B$776,Q$119)+'СЕТ СН'!$I$9+СВЦЭМ!$D$10+'СЕТ СН'!$I$5-'СЕТ СН'!$I$17</f>
        <v>3959.5667408499999</v>
      </c>
      <c r="R125" s="36">
        <f>SUMIFS(СВЦЭМ!$C$33:$C$776,СВЦЭМ!$A$33:$A$776,$A125,СВЦЭМ!$B$33:$B$776,R$119)+'СЕТ СН'!$I$9+СВЦЭМ!$D$10+'СЕТ СН'!$I$5-'СЕТ СН'!$I$17</f>
        <v>3959.41542411</v>
      </c>
      <c r="S125" s="36">
        <f>SUMIFS(СВЦЭМ!$C$33:$C$776,СВЦЭМ!$A$33:$A$776,$A125,СВЦЭМ!$B$33:$B$776,S$119)+'СЕТ СН'!$I$9+СВЦЭМ!$D$10+'СЕТ СН'!$I$5-'СЕТ СН'!$I$17</f>
        <v>3948.6782139500001</v>
      </c>
      <c r="T125" s="36">
        <f>SUMIFS(СВЦЭМ!$C$33:$C$776,СВЦЭМ!$A$33:$A$776,$A125,СВЦЭМ!$B$33:$B$776,T$119)+'СЕТ СН'!$I$9+СВЦЭМ!$D$10+'СЕТ СН'!$I$5-'СЕТ СН'!$I$17</f>
        <v>3953.8822953499998</v>
      </c>
      <c r="U125" s="36">
        <f>SUMIFS(СВЦЭМ!$C$33:$C$776,СВЦЭМ!$A$33:$A$776,$A125,СВЦЭМ!$B$33:$B$776,U$119)+'СЕТ СН'!$I$9+СВЦЭМ!$D$10+'СЕТ СН'!$I$5-'СЕТ СН'!$I$17</f>
        <v>3964.0349572699997</v>
      </c>
      <c r="V125" s="36">
        <f>SUMIFS(СВЦЭМ!$C$33:$C$776,СВЦЭМ!$A$33:$A$776,$A125,СВЦЭМ!$B$33:$B$776,V$119)+'СЕТ СН'!$I$9+СВЦЭМ!$D$10+'СЕТ СН'!$I$5-'СЕТ СН'!$I$17</f>
        <v>4029.5286798799998</v>
      </c>
      <c r="W125" s="36">
        <f>SUMIFS(СВЦЭМ!$C$33:$C$776,СВЦЭМ!$A$33:$A$776,$A125,СВЦЭМ!$B$33:$B$776,W$119)+'СЕТ СН'!$I$9+СВЦЭМ!$D$10+'СЕТ СН'!$I$5-'СЕТ СН'!$I$17</f>
        <v>4038.4322094199997</v>
      </c>
      <c r="X125" s="36">
        <f>SUMIFS(СВЦЭМ!$C$33:$C$776,СВЦЭМ!$A$33:$A$776,$A125,СВЦЭМ!$B$33:$B$776,X$119)+'СЕТ СН'!$I$9+СВЦЭМ!$D$10+'СЕТ СН'!$I$5-'СЕТ СН'!$I$17</f>
        <v>4023.7445087899996</v>
      </c>
      <c r="Y125" s="36">
        <f>SUMIFS(СВЦЭМ!$C$33:$C$776,СВЦЭМ!$A$33:$A$776,$A125,СВЦЭМ!$B$33:$B$776,Y$119)+'СЕТ СН'!$I$9+СВЦЭМ!$D$10+'СЕТ СН'!$I$5-'СЕТ СН'!$I$17</f>
        <v>4000.12969355</v>
      </c>
    </row>
    <row r="126" spans="1:27" ht="15.75" x14ac:dyDescent="0.2">
      <c r="A126" s="35">
        <f t="shared" si="3"/>
        <v>44234</v>
      </c>
      <c r="B126" s="36">
        <f>SUMIFS(СВЦЭМ!$C$33:$C$776,СВЦЭМ!$A$33:$A$776,$A126,СВЦЭМ!$B$33:$B$776,B$119)+'СЕТ СН'!$I$9+СВЦЭМ!$D$10+'СЕТ СН'!$I$5-'СЕТ СН'!$I$17</f>
        <v>3993.5816476299997</v>
      </c>
      <c r="C126" s="36">
        <f>SUMIFS(СВЦЭМ!$C$33:$C$776,СВЦЭМ!$A$33:$A$776,$A126,СВЦЭМ!$B$33:$B$776,C$119)+'СЕТ СН'!$I$9+СВЦЭМ!$D$10+'СЕТ СН'!$I$5-'СЕТ СН'!$I$17</f>
        <v>4012.98758473</v>
      </c>
      <c r="D126" s="36">
        <f>SUMIFS(СВЦЭМ!$C$33:$C$776,СВЦЭМ!$A$33:$A$776,$A126,СВЦЭМ!$B$33:$B$776,D$119)+'СЕТ СН'!$I$9+СВЦЭМ!$D$10+'СЕТ СН'!$I$5-'СЕТ СН'!$I$17</f>
        <v>4015.2350758299999</v>
      </c>
      <c r="E126" s="36">
        <f>SUMIFS(СВЦЭМ!$C$33:$C$776,СВЦЭМ!$A$33:$A$776,$A126,СВЦЭМ!$B$33:$B$776,E$119)+'СЕТ СН'!$I$9+СВЦЭМ!$D$10+'СЕТ СН'!$I$5-'СЕТ СН'!$I$17</f>
        <v>4015.79290511</v>
      </c>
      <c r="F126" s="36">
        <f>SUMIFS(СВЦЭМ!$C$33:$C$776,СВЦЭМ!$A$33:$A$776,$A126,СВЦЭМ!$B$33:$B$776,F$119)+'СЕТ СН'!$I$9+СВЦЭМ!$D$10+'СЕТ СН'!$I$5-'СЕТ СН'!$I$17</f>
        <v>4025.9676388899998</v>
      </c>
      <c r="G126" s="36">
        <f>SUMIFS(СВЦЭМ!$C$33:$C$776,СВЦЭМ!$A$33:$A$776,$A126,СВЦЭМ!$B$33:$B$776,G$119)+'СЕТ СН'!$I$9+СВЦЭМ!$D$10+'СЕТ СН'!$I$5-'СЕТ СН'!$I$17</f>
        <v>4020.59973833</v>
      </c>
      <c r="H126" s="36">
        <f>SUMIFS(СВЦЭМ!$C$33:$C$776,СВЦЭМ!$A$33:$A$776,$A126,СВЦЭМ!$B$33:$B$776,H$119)+'СЕТ СН'!$I$9+СВЦЭМ!$D$10+'СЕТ СН'!$I$5-'СЕТ СН'!$I$17</f>
        <v>4018.1169718199999</v>
      </c>
      <c r="I126" s="36">
        <f>SUMIFS(СВЦЭМ!$C$33:$C$776,СВЦЭМ!$A$33:$A$776,$A126,СВЦЭМ!$B$33:$B$776,I$119)+'СЕТ СН'!$I$9+СВЦЭМ!$D$10+'СЕТ СН'!$I$5-'СЕТ СН'!$I$17</f>
        <v>4002.6430588799999</v>
      </c>
      <c r="J126" s="36">
        <f>SUMIFS(СВЦЭМ!$C$33:$C$776,СВЦЭМ!$A$33:$A$776,$A126,СВЦЭМ!$B$33:$B$776,J$119)+'СЕТ СН'!$I$9+СВЦЭМ!$D$10+'СЕТ СН'!$I$5-'СЕТ СН'!$I$17</f>
        <v>3984.44044575</v>
      </c>
      <c r="K126" s="36">
        <f>SUMIFS(СВЦЭМ!$C$33:$C$776,СВЦЭМ!$A$33:$A$776,$A126,СВЦЭМ!$B$33:$B$776,K$119)+'СЕТ СН'!$I$9+СВЦЭМ!$D$10+'СЕТ СН'!$I$5-'СЕТ СН'!$I$17</f>
        <v>3960.77997241</v>
      </c>
      <c r="L126" s="36">
        <f>SUMIFS(СВЦЭМ!$C$33:$C$776,СВЦЭМ!$A$33:$A$776,$A126,СВЦЭМ!$B$33:$B$776,L$119)+'СЕТ СН'!$I$9+СВЦЭМ!$D$10+'СЕТ СН'!$I$5-'СЕТ СН'!$I$17</f>
        <v>3944.0176022699998</v>
      </c>
      <c r="M126" s="36">
        <f>SUMIFS(СВЦЭМ!$C$33:$C$776,СВЦЭМ!$A$33:$A$776,$A126,СВЦЭМ!$B$33:$B$776,M$119)+'СЕТ СН'!$I$9+СВЦЭМ!$D$10+'СЕТ СН'!$I$5-'СЕТ СН'!$I$17</f>
        <v>3934.6536891699998</v>
      </c>
      <c r="N126" s="36">
        <f>SUMIFS(СВЦЭМ!$C$33:$C$776,СВЦЭМ!$A$33:$A$776,$A126,СВЦЭМ!$B$33:$B$776,N$119)+'СЕТ СН'!$I$9+СВЦЭМ!$D$10+'СЕТ СН'!$I$5-'СЕТ СН'!$I$17</f>
        <v>3946.6678010000001</v>
      </c>
      <c r="O126" s="36">
        <f>SUMIFS(СВЦЭМ!$C$33:$C$776,СВЦЭМ!$A$33:$A$776,$A126,СВЦЭМ!$B$33:$B$776,O$119)+'СЕТ СН'!$I$9+СВЦЭМ!$D$10+'СЕТ СН'!$I$5-'СЕТ СН'!$I$17</f>
        <v>3965.41276354</v>
      </c>
      <c r="P126" s="36">
        <f>SUMIFS(СВЦЭМ!$C$33:$C$776,СВЦЭМ!$A$33:$A$776,$A126,СВЦЭМ!$B$33:$B$776,P$119)+'СЕТ СН'!$I$9+СВЦЭМ!$D$10+'СЕТ СН'!$I$5-'СЕТ СН'!$I$17</f>
        <v>3980.2005081699999</v>
      </c>
      <c r="Q126" s="36">
        <f>SUMIFS(СВЦЭМ!$C$33:$C$776,СВЦЭМ!$A$33:$A$776,$A126,СВЦЭМ!$B$33:$B$776,Q$119)+'СЕТ СН'!$I$9+СВЦЭМ!$D$10+'СЕТ СН'!$I$5-'СЕТ СН'!$I$17</f>
        <v>3985.26816418</v>
      </c>
      <c r="R126" s="36">
        <f>SUMIFS(СВЦЭМ!$C$33:$C$776,СВЦЭМ!$A$33:$A$776,$A126,СВЦЭМ!$B$33:$B$776,R$119)+'СЕТ СН'!$I$9+СВЦЭМ!$D$10+'СЕТ СН'!$I$5-'СЕТ СН'!$I$17</f>
        <v>3988.1693842599998</v>
      </c>
      <c r="S126" s="36">
        <f>SUMIFS(СВЦЭМ!$C$33:$C$776,СВЦЭМ!$A$33:$A$776,$A126,СВЦЭМ!$B$33:$B$776,S$119)+'СЕТ СН'!$I$9+СВЦЭМ!$D$10+'СЕТ СН'!$I$5-'СЕТ СН'!$I$17</f>
        <v>3993.6525978600002</v>
      </c>
      <c r="T126" s="36">
        <f>SUMIFS(СВЦЭМ!$C$33:$C$776,СВЦЭМ!$A$33:$A$776,$A126,СВЦЭМ!$B$33:$B$776,T$119)+'СЕТ СН'!$I$9+СВЦЭМ!$D$10+'СЕТ СН'!$I$5-'СЕТ СН'!$I$17</f>
        <v>3968.3212152599999</v>
      </c>
      <c r="U126" s="36">
        <f>SUMIFS(СВЦЭМ!$C$33:$C$776,СВЦЭМ!$A$33:$A$776,$A126,СВЦЭМ!$B$33:$B$776,U$119)+'СЕТ СН'!$I$9+СВЦЭМ!$D$10+'СЕТ СН'!$I$5-'СЕТ СН'!$I$17</f>
        <v>3949.1327921699999</v>
      </c>
      <c r="V126" s="36">
        <f>SUMIFS(СВЦЭМ!$C$33:$C$776,СВЦЭМ!$A$33:$A$776,$A126,СВЦЭМ!$B$33:$B$776,V$119)+'СЕТ СН'!$I$9+СВЦЭМ!$D$10+'СЕТ СН'!$I$5-'СЕТ СН'!$I$17</f>
        <v>3986.98451381</v>
      </c>
      <c r="W126" s="36">
        <f>SUMIFS(СВЦЭМ!$C$33:$C$776,СВЦЭМ!$A$33:$A$776,$A126,СВЦЭМ!$B$33:$B$776,W$119)+'СЕТ СН'!$I$9+СВЦЭМ!$D$10+'СЕТ СН'!$I$5-'СЕТ СН'!$I$17</f>
        <v>4003.3985727199997</v>
      </c>
      <c r="X126" s="36">
        <f>SUMIFS(СВЦЭМ!$C$33:$C$776,СВЦЭМ!$A$33:$A$776,$A126,СВЦЭМ!$B$33:$B$776,X$119)+'СЕТ СН'!$I$9+СВЦЭМ!$D$10+'СЕТ СН'!$I$5-'СЕТ СН'!$I$17</f>
        <v>4027.1302539099997</v>
      </c>
      <c r="Y126" s="36">
        <f>SUMIFS(СВЦЭМ!$C$33:$C$776,СВЦЭМ!$A$33:$A$776,$A126,СВЦЭМ!$B$33:$B$776,Y$119)+'СЕТ СН'!$I$9+СВЦЭМ!$D$10+'СЕТ СН'!$I$5-'СЕТ СН'!$I$17</f>
        <v>4036.0398022700001</v>
      </c>
    </row>
    <row r="127" spans="1:27" ht="15.75" x14ac:dyDescent="0.2">
      <c r="A127" s="35">
        <f t="shared" si="3"/>
        <v>44235</v>
      </c>
      <c r="B127" s="36">
        <f>SUMIFS(СВЦЭМ!$C$33:$C$776,СВЦЭМ!$A$33:$A$776,$A127,СВЦЭМ!$B$33:$B$776,B$119)+'СЕТ СН'!$I$9+СВЦЭМ!$D$10+'СЕТ СН'!$I$5-'СЕТ СН'!$I$17</f>
        <v>4024.2968692599998</v>
      </c>
      <c r="C127" s="36">
        <f>SUMIFS(СВЦЭМ!$C$33:$C$776,СВЦЭМ!$A$33:$A$776,$A127,СВЦЭМ!$B$33:$B$776,C$119)+'СЕТ СН'!$I$9+СВЦЭМ!$D$10+'СЕТ СН'!$I$5-'СЕТ СН'!$I$17</f>
        <v>4060.0978698399999</v>
      </c>
      <c r="D127" s="36">
        <f>SUMIFS(СВЦЭМ!$C$33:$C$776,СВЦЭМ!$A$33:$A$776,$A127,СВЦЭМ!$B$33:$B$776,D$119)+'СЕТ СН'!$I$9+СВЦЭМ!$D$10+'СЕТ СН'!$I$5-'СЕТ СН'!$I$17</f>
        <v>4092.0316283499997</v>
      </c>
      <c r="E127" s="36">
        <f>SUMIFS(СВЦЭМ!$C$33:$C$776,СВЦЭМ!$A$33:$A$776,$A127,СВЦЭМ!$B$33:$B$776,E$119)+'СЕТ СН'!$I$9+СВЦЭМ!$D$10+'СЕТ СН'!$I$5-'СЕТ СН'!$I$17</f>
        <v>4072.99875952</v>
      </c>
      <c r="F127" s="36">
        <f>SUMIFS(СВЦЭМ!$C$33:$C$776,СВЦЭМ!$A$33:$A$776,$A127,СВЦЭМ!$B$33:$B$776,F$119)+'СЕТ СН'!$I$9+СВЦЭМ!$D$10+'СЕТ СН'!$I$5-'СЕТ СН'!$I$17</f>
        <v>4074.0257188999999</v>
      </c>
      <c r="G127" s="36">
        <f>SUMIFS(СВЦЭМ!$C$33:$C$776,СВЦЭМ!$A$33:$A$776,$A127,СВЦЭМ!$B$33:$B$776,G$119)+'СЕТ СН'!$I$9+СВЦЭМ!$D$10+'СЕТ СН'!$I$5-'СЕТ СН'!$I$17</f>
        <v>4067.8104501299999</v>
      </c>
      <c r="H127" s="36">
        <f>SUMIFS(СВЦЭМ!$C$33:$C$776,СВЦЭМ!$A$33:$A$776,$A127,СВЦЭМ!$B$33:$B$776,H$119)+'СЕТ СН'!$I$9+СВЦЭМ!$D$10+'СЕТ СН'!$I$5-'СЕТ СН'!$I$17</f>
        <v>4043.2457579299999</v>
      </c>
      <c r="I127" s="36">
        <f>SUMIFS(СВЦЭМ!$C$33:$C$776,СВЦЭМ!$A$33:$A$776,$A127,СВЦЭМ!$B$33:$B$776,I$119)+'СЕТ СН'!$I$9+СВЦЭМ!$D$10+'СЕТ СН'!$I$5-'СЕТ СН'!$I$17</f>
        <v>4007.93411651</v>
      </c>
      <c r="J127" s="36">
        <f>SUMIFS(СВЦЭМ!$C$33:$C$776,СВЦЭМ!$A$33:$A$776,$A127,СВЦЭМ!$B$33:$B$776,J$119)+'СЕТ СН'!$I$9+СВЦЭМ!$D$10+'СЕТ СН'!$I$5-'СЕТ СН'!$I$17</f>
        <v>3989.5663251400001</v>
      </c>
      <c r="K127" s="36">
        <f>SUMIFS(СВЦЭМ!$C$33:$C$776,СВЦЭМ!$A$33:$A$776,$A127,СВЦЭМ!$B$33:$B$776,K$119)+'СЕТ СН'!$I$9+СВЦЭМ!$D$10+'СЕТ СН'!$I$5-'СЕТ СН'!$I$17</f>
        <v>3969.3738223999999</v>
      </c>
      <c r="L127" s="36">
        <f>SUMIFS(СВЦЭМ!$C$33:$C$776,СВЦЭМ!$A$33:$A$776,$A127,СВЦЭМ!$B$33:$B$776,L$119)+'СЕТ СН'!$I$9+СВЦЭМ!$D$10+'СЕТ СН'!$I$5-'СЕТ СН'!$I$17</f>
        <v>3965.5519212600002</v>
      </c>
      <c r="M127" s="36">
        <f>SUMIFS(СВЦЭМ!$C$33:$C$776,СВЦЭМ!$A$33:$A$776,$A127,СВЦЭМ!$B$33:$B$776,M$119)+'СЕТ СН'!$I$9+СВЦЭМ!$D$10+'СЕТ СН'!$I$5-'СЕТ СН'!$I$17</f>
        <v>3973.75650855</v>
      </c>
      <c r="N127" s="36">
        <f>SUMIFS(СВЦЭМ!$C$33:$C$776,СВЦЭМ!$A$33:$A$776,$A127,СВЦЭМ!$B$33:$B$776,N$119)+'СЕТ СН'!$I$9+СВЦЭМ!$D$10+'СЕТ СН'!$I$5-'СЕТ СН'!$I$17</f>
        <v>3981.6044821599999</v>
      </c>
      <c r="O127" s="36">
        <f>SUMIFS(СВЦЭМ!$C$33:$C$776,СВЦЭМ!$A$33:$A$776,$A127,СВЦЭМ!$B$33:$B$776,O$119)+'СЕТ СН'!$I$9+СВЦЭМ!$D$10+'СЕТ СН'!$I$5-'СЕТ СН'!$I$17</f>
        <v>3999.8040312100002</v>
      </c>
      <c r="P127" s="36">
        <f>SUMIFS(СВЦЭМ!$C$33:$C$776,СВЦЭМ!$A$33:$A$776,$A127,СВЦЭМ!$B$33:$B$776,P$119)+'СЕТ СН'!$I$9+СВЦЭМ!$D$10+'СЕТ СН'!$I$5-'СЕТ СН'!$I$17</f>
        <v>4017.3524481899999</v>
      </c>
      <c r="Q127" s="36">
        <f>SUMIFS(СВЦЭМ!$C$33:$C$776,СВЦЭМ!$A$33:$A$776,$A127,СВЦЭМ!$B$33:$B$776,Q$119)+'СЕТ СН'!$I$9+СВЦЭМ!$D$10+'СЕТ СН'!$I$5-'СЕТ СН'!$I$17</f>
        <v>4002.9229654000001</v>
      </c>
      <c r="R127" s="36">
        <f>SUMIFS(СВЦЭМ!$C$33:$C$776,СВЦЭМ!$A$33:$A$776,$A127,СВЦЭМ!$B$33:$B$776,R$119)+'СЕТ СН'!$I$9+СВЦЭМ!$D$10+'СЕТ СН'!$I$5-'СЕТ СН'!$I$17</f>
        <v>4010.2664943299997</v>
      </c>
      <c r="S127" s="36">
        <f>SUMIFS(СВЦЭМ!$C$33:$C$776,СВЦЭМ!$A$33:$A$776,$A127,СВЦЭМ!$B$33:$B$776,S$119)+'СЕТ СН'!$I$9+СВЦЭМ!$D$10+'СЕТ СН'!$I$5-'СЕТ СН'!$I$17</f>
        <v>4013.7467769899999</v>
      </c>
      <c r="T127" s="36">
        <f>SUMIFS(СВЦЭМ!$C$33:$C$776,СВЦЭМ!$A$33:$A$776,$A127,СВЦЭМ!$B$33:$B$776,T$119)+'СЕТ СН'!$I$9+СВЦЭМ!$D$10+'СЕТ СН'!$I$5-'СЕТ СН'!$I$17</f>
        <v>3991.15948045</v>
      </c>
      <c r="U127" s="36">
        <f>SUMIFS(СВЦЭМ!$C$33:$C$776,СВЦЭМ!$A$33:$A$776,$A127,СВЦЭМ!$B$33:$B$776,U$119)+'СЕТ СН'!$I$9+СВЦЭМ!$D$10+'СЕТ СН'!$I$5-'СЕТ СН'!$I$17</f>
        <v>3974.1602676699999</v>
      </c>
      <c r="V127" s="36">
        <f>SUMIFS(СВЦЭМ!$C$33:$C$776,СВЦЭМ!$A$33:$A$776,$A127,СВЦЭМ!$B$33:$B$776,V$119)+'СЕТ СН'!$I$9+СВЦЭМ!$D$10+'СЕТ СН'!$I$5-'СЕТ СН'!$I$17</f>
        <v>4013.6615192700001</v>
      </c>
      <c r="W127" s="36">
        <f>SUMIFS(СВЦЭМ!$C$33:$C$776,СВЦЭМ!$A$33:$A$776,$A127,СВЦЭМ!$B$33:$B$776,W$119)+'СЕТ СН'!$I$9+СВЦЭМ!$D$10+'СЕТ СН'!$I$5-'СЕТ СН'!$I$17</f>
        <v>4038.7528828099998</v>
      </c>
      <c r="X127" s="36">
        <f>SUMIFS(СВЦЭМ!$C$33:$C$776,СВЦЭМ!$A$33:$A$776,$A127,СВЦЭМ!$B$33:$B$776,X$119)+'СЕТ СН'!$I$9+СВЦЭМ!$D$10+'СЕТ СН'!$I$5-'СЕТ СН'!$I$17</f>
        <v>4060.5050434300001</v>
      </c>
      <c r="Y127" s="36">
        <f>SUMIFS(СВЦЭМ!$C$33:$C$776,СВЦЭМ!$A$33:$A$776,$A127,СВЦЭМ!$B$33:$B$776,Y$119)+'СЕТ СН'!$I$9+СВЦЭМ!$D$10+'СЕТ СН'!$I$5-'СЕТ СН'!$I$17</f>
        <v>4056.8343418300001</v>
      </c>
    </row>
    <row r="128" spans="1:27" ht="15.75" x14ac:dyDescent="0.2">
      <c r="A128" s="35">
        <f t="shared" si="3"/>
        <v>44236</v>
      </c>
      <c r="B128" s="36">
        <f>SUMIFS(СВЦЭМ!$C$33:$C$776,СВЦЭМ!$A$33:$A$776,$A128,СВЦЭМ!$B$33:$B$776,B$119)+'СЕТ СН'!$I$9+СВЦЭМ!$D$10+'СЕТ СН'!$I$5-'СЕТ СН'!$I$17</f>
        <v>4021.0051694100002</v>
      </c>
      <c r="C128" s="36">
        <f>SUMIFS(СВЦЭМ!$C$33:$C$776,СВЦЭМ!$A$33:$A$776,$A128,СВЦЭМ!$B$33:$B$776,C$119)+'СЕТ СН'!$I$9+СВЦЭМ!$D$10+'СЕТ СН'!$I$5-'СЕТ СН'!$I$17</f>
        <v>4048.30046038</v>
      </c>
      <c r="D128" s="36">
        <f>SUMIFS(СВЦЭМ!$C$33:$C$776,СВЦЭМ!$A$33:$A$776,$A128,СВЦЭМ!$B$33:$B$776,D$119)+'СЕТ СН'!$I$9+СВЦЭМ!$D$10+'СЕТ СН'!$I$5-'СЕТ СН'!$I$17</f>
        <v>4093.0149971599999</v>
      </c>
      <c r="E128" s="36">
        <f>SUMIFS(СВЦЭМ!$C$33:$C$776,СВЦЭМ!$A$33:$A$776,$A128,СВЦЭМ!$B$33:$B$776,E$119)+'СЕТ СН'!$I$9+СВЦЭМ!$D$10+'СЕТ СН'!$I$5-'СЕТ СН'!$I$17</f>
        <v>4081.1558480599997</v>
      </c>
      <c r="F128" s="36">
        <f>SUMIFS(СВЦЭМ!$C$33:$C$776,СВЦЭМ!$A$33:$A$776,$A128,СВЦЭМ!$B$33:$B$776,F$119)+'СЕТ СН'!$I$9+СВЦЭМ!$D$10+'СЕТ СН'!$I$5-'СЕТ СН'!$I$17</f>
        <v>4067.5591485699997</v>
      </c>
      <c r="G128" s="36">
        <f>SUMIFS(СВЦЭМ!$C$33:$C$776,СВЦЭМ!$A$33:$A$776,$A128,СВЦЭМ!$B$33:$B$776,G$119)+'СЕТ СН'!$I$9+СВЦЭМ!$D$10+'СЕТ СН'!$I$5-'СЕТ СН'!$I$17</f>
        <v>4055.3017752999999</v>
      </c>
      <c r="H128" s="36">
        <f>SUMIFS(СВЦЭМ!$C$33:$C$776,СВЦЭМ!$A$33:$A$776,$A128,СВЦЭМ!$B$33:$B$776,H$119)+'СЕТ СН'!$I$9+СВЦЭМ!$D$10+'СЕТ СН'!$I$5-'СЕТ СН'!$I$17</f>
        <v>4029.5812083399996</v>
      </c>
      <c r="I128" s="36">
        <f>SUMIFS(СВЦЭМ!$C$33:$C$776,СВЦЭМ!$A$33:$A$776,$A128,СВЦЭМ!$B$33:$B$776,I$119)+'СЕТ СН'!$I$9+СВЦЭМ!$D$10+'СЕТ СН'!$I$5-'СЕТ СН'!$I$17</f>
        <v>3984.9476840399998</v>
      </c>
      <c r="J128" s="36">
        <f>SUMIFS(СВЦЭМ!$C$33:$C$776,СВЦЭМ!$A$33:$A$776,$A128,СВЦЭМ!$B$33:$B$776,J$119)+'СЕТ СН'!$I$9+СВЦЭМ!$D$10+'СЕТ СН'!$I$5-'СЕТ СН'!$I$17</f>
        <v>3954.7593617100001</v>
      </c>
      <c r="K128" s="36">
        <f>SUMIFS(СВЦЭМ!$C$33:$C$776,СВЦЭМ!$A$33:$A$776,$A128,СВЦЭМ!$B$33:$B$776,K$119)+'СЕТ СН'!$I$9+СВЦЭМ!$D$10+'СЕТ СН'!$I$5-'СЕТ СН'!$I$17</f>
        <v>3935.59267757</v>
      </c>
      <c r="L128" s="36">
        <f>SUMIFS(СВЦЭМ!$C$33:$C$776,СВЦЭМ!$A$33:$A$776,$A128,СВЦЭМ!$B$33:$B$776,L$119)+'СЕТ СН'!$I$9+СВЦЭМ!$D$10+'СЕТ СН'!$I$5-'СЕТ СН'!$I$17</f>
        <v>3929.3042429399998</v>
      </c>
      <c r="M128" s="36">
        <f>SUMIFS(СВЦЭМ!$C$33:$C$776,СВЦЭМ!$A$33:$A$776,$A128,СВЦЭМ!$B$33:$B$776,M$119)+'СЕТ СН'!$I$9+СВЦЭМ!$D$10+'СЕТ СН'!$I$5-'СЕТ СН'!$I$17</f>
        <v>3936.8124796100001</v>
      </c>
      <c r="N128" s="36">
        <f>SUMIFS(СВЦЭМ!$C$33:$C$776,СВЦЭМ!$A$33:$A$776,$A128,СВЦЭМ!$B$33:$B$776,N$119)+'СЕТ СН'!$I$9+СВЦЭМ!$D$10+'СЕТ СН'!$I$5-'СЕТ СН'!$I$17</f>
        <v>3943.06933643</v>
      </c>
      <c r="O128" s="36">
        <f>SUMIFS(СВЦЭМ!$C$33:$C$776,СВЦЭМ!$A$33:$A$776,$A128,СВЦЭМ!$B$33:$B$776,O$119)+'СЕТ СН'!$I$9+СВЦЭМ!$D$10+'СЕТ СН'!$I$5-'СЕТ СН'!$I$17</f>
        <v>3963.4681982799998</v>
      </c>
      <c r="P128" s="36">
        <f>SUMIFS(СВЦЭМ!$C$33:$C$776,СВЦЭМ!$A$33:$A$776,$A128,СВЦЭМ!$B$33:$B$776,P$119)+'СЕТ СН'!$I$9+СВЦЭМ!$D$10+'СЕТ СН'!$I$5-'СЕТ СН'!$I$17</f>
        <v>3983.5857430999999</v>
      </c>
      <c r="Q128" s="36">
        <f>SUMIFS(СВЦЭМ!$C$33:$C$776,СВЦЭМ!$A$33:$A$776,$A128,СВЦЭМ!$B$33:$B$776,Q$119)+'СЕТ СН'!$I$9+СВЦЭМ!$D$10+'СЕТ СН'!$I$5-'СЕТ СН'!$I$17</f>
        <v>3989.6617113800003</v>
      </c>
      <c r="R128" s="36">
        <f>SUMIFS(СВЦЭМ!$C$33:$C$776,СВЦЭМ!$A$33:$A$776,$A128,СВЦЭМ!$B$33:$B$776,R$119)+'СЕТ СН'!$I$9+СВЦЭМ!$D$10+'СЕТ СН'!$I$5-'СЕТ СН'!$I$17</f>
        <v>3999.9156669899999</v>
      </c>
      <c r="S128" s="36">
        <f>SUMIFS(СВЦЭМ!$C$33:$C$776,СВЦЭМ!$A$33:$A$776,$A128,СВЦЭМ!$B$33:$B$776,S$119)+'СЕТ СН'!$I$9+СВЦЭМ!$D$10+'СЕТ СН'!$I$5-'СЕТ СН'!$I$17</f>
        <v>4004.4253046499998</v>
      </c>
      <c r="T128" s="36">
        <f>SUMIFS(СВЦЭМ!$C$33:$C$776,СВЦЭМ!$A$33:$A$776,$A128,СВЦЭМ!$B$33:$B$776,T$119)+'СЕТ СН'!$I$9+СВЦЭМ!$D$10+'СЕТ СН'!$I$5-'СЕТ СН'!$I$17</f>
        <v>3983.12653172</v>
      </c>
      <c r="U128" s="36">
        <f>SUMIFS(СВЦЭМ!$C$33:$C$776,СВЦЭМ!$A$33:$A$776,$A128,СВЦЭМ!$B$33:$B$776,U$119)+'СЕТ СН'!$I$9+СВЦЭМ!$D$10+'СЕТ СН'!$I$5-'СЕТ СН'!$I$17</f>
        <v>3951.43984486</v>
      </c>
      <c r="V128" s="36">
        <f>SUMIFS(СВЦЭМ!$C$33:$C$776,СВЦЭМ!$A$33:$A$776,$A128,СВЦЭМ!$B$33:$B$776,V$119)+'СЕТ СН'!$I$9+СВЦЭМ!$D$10+'СЕТ СН'!$I$5-'СЕТ СН'!$I$17</f>
        <v>3987.3033870099998</v>
      </c>
      <c r="W128" s="36">
        <f>SUMIFS(СВЦЭМ!$C$33:$C$776,СВЦЭМ!$A$33:$A$776,$A128,СВЦЭМ!$B$33:$B$776,W$119)+'СЕТ СН'!$I$9+СВЦЭМ!$D$10+'СЕТ СН'!$I$5-'СЕТ СН'!$I$17</f>
        <v>4004.8213777399997</v>
      </c>
      <c r="X128" s="36">
        <f>SUMIFS(СВЦЭМ!$C$33:$C$776,СВЦЭМ!$A$33:$A$776,$A128,СВЦЭМ!$B$33:$B$776,X$119)+'СЕТ СН'!$I$9+СВЦЭМ!$D$10+'СЕТ СН'!$I$5-'СЕТ СН'!$I$17</f>
        <v>4030.2702246399999</v>
      </c>
      <c r="Y128" s="36">
        <f>SUMIFS(СВЦЭМ!$C$33:$C$776,СВЦЭМ!$A$33:$A$776,$A128,СВЦЭМ!$B$33:$B$776,Y$119)+'СЕТ СН'!$I$9+СВЦЭМ!$D$10+'СЕТ СН'!$I$5-'СЕТ СН'!$I$17</f>
        <v>4029.3007246899997</v>
      </c>
    </row>
    <row r="129" spans="1:25" ht="15.75" x14ac:dyDescent="0.2">
      <c r="A129" s="35">
        <f t="shared" si="3"/>
        <v>44237</v>
      </c>
      <c r="B129" s="36">
        <f>SUMIFS(СВЦЭМ!$C$33:$C$776,СВЦЭМ!$A$33:$A$776,$A129,СВЦЭМ!$B$33:$B$776,B$119)+'СЕТ СН'!$I$9+СВЦЭМ!$D$10+'СЕТ СН'!$I$5-'СЕТ СН'!$I$17</f>
        <v>3968.7250935799998</v>
      </c>
      <c r="C129" s="36">
        <f>SUMIFS(СВЦЭМ!$C$33:$C$776,СВЦЭМ!$A$33:$A$776,$A129,СВЦЭМ!$B$33:$B$776,C$119)+'СЕТ СН'!$I$9+СВЦЭМ!$D$10+'СЕТ СН'!$I$5-'СЕТ СН'!$I$17</f>
        <v>3985.9205390500001</v>
      </c>
      <c r="D129" s="36">
        <f>SUMIFS(СВЦЭМ!$C$33:$C$776,СВЦЭМ!$A$33:$A$776,$A129,СВЦЭМ!$B$33:$B$776,D$119)+'СЕТ СН'!$I$9+СВЦЭМ!$D$10+'СЕТ СН'!$I$5-'СЕТ СН'!$I$17</f>
        <v>4018.0087161299998</v>
      </c>
      <c r="E129" s="36">
        <f>SUMIFS(СВЦЭМ!$C$33:$C$776,СВЦЭМ!$A$33:$A$776,$A129,СВЦЭМ!$B$33:$B$776,E$119)+'СЕТ СН'!$I$9+СВЦЭМ!$D$10+'СЕТ СН'!$I$5-'СЕТ СН'!$I$17</f>
        <v>4004.512326</v>
      </c>
      <c r="F129" s="36">
        <f>SUMIFS(СВЦЭМ!$C$33:$C$776,СВЦЭМ!$A$33:$A$776,$A129,СВЦЭМ!$B$33:$B$776,F$119)+'СЕТ СН'!$I$9+СВЦЭМ!$D$10+'СЕТ СН'!$I$5-'СЕТ СН'!$I$17</f>
        <v>3996.62075233</v>
      </c>
      <c r="G129" s="36">
        <f>SUMIFS(СВЦЭМ!$C$33:$C$776,СВЦЭМ!$A$33:$A$776,$A129,СВЦЭМ!$B$33:$B$776,G$119)+'СЕТ СН'!$I$9+СВЦЭМ!$D$10+'СЕТ СН'!$I$5-'СЕТ СН'!$I$17</f>
        <v>3988.9617299699999</v>
      </c>
      <c r="H129" s="36">
        <f>SUMIFS(СВЦЭМ!$C$33:$C$776,СВЦЭМ!$A$33:$A$776,$A129,СВЦЭМ!$B$33:$B$776,H$119)+'СЕТ СН'!$I$9+СВЦЭМ!$D$10+'СЕТ СН'!$I$5-'СЕТ СН'!$I$17</f>
        <v>3976.5744105899998</v>
      </c>
      <c r="I129" s="36">
        <f>SUMIFS(СВЦЭМ!$C$33:$C$776,СВЦЭМ!$A$33:$A$776,$A129,СВЦЭМ!$B$33:$B$776,I$119)+'СЕТ СН'!$I$9+СВЦЭМ!$D$10+'СЕТ СН'!$I$5-'СЕТ СН'!$I$17</f>
        <v>3999.5041670599999</v>
      </c>
      <c r="J129" s="36">
        <f>SUMIFS(СВЦЭМ!$C$33:$C$776,СВЦЭМ!$A$33:$A$776,$A129,СВЦЭМ!$B$33:$B$776,J$119)+'СЕТ СН'!$I$9+СВЦЭМ!$D$10+'СЕТ СН'!$I$5-'СЕТ СН'!$I$17</f>
        <v>3956.17215674</v>
      </c>
      <c r="K129" s="36">
        <f>SUMIFS(СВЦЭМ!$C$33:$C$776,СВЦЭМ!$A$33:$A$776,$A129,СВЦЭМ!$B$33:$B$776,K$119)+'СЕТ СН'!$I$9+СВЦЭМ!$D$10+'СЕТ СН'!$I$5-'СЕТ СН'!$I$17</f>
        <v>3933.7683055299999</v>
      </c>
      <c r="L129" s="36">
        <f>SUMIFS(СВЦЭМ!$C$33:$C$776,СВЦЭМ!$A$33:$A$776,$A129,СВЦЭМ!$B$33:$B$776,L$119)+'СЕТ СН'!$I$9+СВЦЭМ!$D$10+'СЕТ СН'!$I$5-'СЕТ СН'!$I$17</f>
        <v>3932.86821384</v>
      </c>
      <c r="M129" s="36">
        <f>SUMIFS(СВЦЭМ!$C$33:$C$776,СВЦЭМ!$A$33:$A$776,$A129,СВЦЭМ!$B$33:$B$776,M$119)+'СЕТ СН'!$I$9+СВЦЭМ!$D$10+'СЕТ СН'!$I$5-'СЕТ СН'!$I$17</f>
        <v>3941.43438449</v>
      </c>
      <c r="N129" s="36">
        <f>SUMIFS(СВЦЭМ!$C$33:$C$776,СВЦЭМ!$A$33:$A$776,$A129,СВЦЭМ!$B$33:$B$776,N$119)+'СЕТ СН'!$I$9+СВЦЭМ!$D$10+'СЕТ СН'!$I$5-'СЕТ СН'!$I$17</f>
        <v>3952.2603905799997</v>
      </c>
      <c r="O129" s="36">
        <f>SUMIFS(СВЦЭМ!$C$33:$C$776,СВЦЭМ!$A$33:$A$776,$A129,СВЦЭМ!$B$33:$B$776,O$119)+'СЕТ СН'!$I$9+СВЦЭМ!$D$10+'СЕТ СН'!$I$5-'СЕТ СН'!$I$17</f>
        <v>3972.19715924</v>
      </c>
      <c r="P129" s="36">
        <f>SUMIFS(СВЦЭМ!$C$33:$C$776,СВЦЭМ!$A$33:$A$776,$A129,СВЦЭМ!$B$33:$B$776,P$119)+'СЕТ СН'!$I$9+СВЦЭМ!$D$10+'СЕТ СН'!$I$5-'СЕТ СН'!$I$17</f>
        <v>3981.3087340900001</v>
      </c>
      <c r="Q129" s="36">
        <f>SUMIFS(СВЦЭМ!$C$33:$C$776,СВЦЭМ!$A$33:$A$776,$A129,СВЦЭМ!$B$33:$B$776,Q$119)+'СЕТ СН'!$I$9+СВЦЭМ!$D$10+'СЕТ СН'!$I$5-'СЕТ СН'!$I$17</f>
        <v>3988.8464507999997</v>
      </c>
      <c r="R129" s="36">
        <f>SUMIFS(СВЦЭМ!$C$33:$C$776,СВЦЭМ!$A$33:$A$776,$A129,СВЦЭМ!$B$33:$B$776,R$119)+'СЕТ СН'!$I$9+СВЦЭМ!$D$10+'СЕТ СН'!$I$5-'СЕТ СН'!$I$17</f>
        <v>3987.3291708699999</v>
      </c>
      <c r="S129" s="36">
        <f>SUMIFS(СВЦЭМ!$C$33:$C$776,СВЦЭМ!$A$33:$A$776,$A129,СВЦЭМ!$B$33:$B$776,S$119)+'СЕТ СН'!$I$9+СВЦЭМ!$D$10+'СЕТ СН'!$I$5-'СЕТ СН'!$I$17</f>
        <v>3978.4240663800001</v>
      </c>
      <c r="T129" s="36">
        <f>SUMIFS(СВЦЭМ!$C$33:$C$776,СВЦЭМ!$A$33:$A$776,$A129,СВЦЭМ!$B$33:$B$776,T$119)+'СЕТ СН'!$I$9+СВЦЭМ!$D$10+'СЕТ СН'!$I$5-'СЕТ СН'!$I$17</f>
        <v>3944.3277085599998</v>
      </c>
      <c r="U129" s="36">
        <f>SUMIFS(СВЦЭМ!$C$33:$C$776,СВЦЭМ!$A$33:$A$776,$A129,СВЦЭМ!$B$33:$B$776,U$119)+'СЕТ СН'!$I$9+СВЦЭМ!$D$10+'СЕТ СН'!$I$5-'СЕТ СН'!$I$17</f>
        <v>3937.0433298400003</v>
      </c>
      <c r="V129" s="36">
        <f>SUMIFS(СВЦЭМ!$C$33:$C$776,СВЦЭМ!$A$33:$A$776,$A129,СВЦЭМ!$B$33:$B$776,V$119)+'СЕТ СН'!$I$9+СВЦЭМ!$D$10+'СЕТ СН'!$I$5-'СЕТ СН'!$I$17</f>
        <v>3951.7622489099999</v>
      </c>
      <c r="W129" s="36">
        <f>SUMIFS(СВЦЭМ!$C$33:$C$776,СВЦЭМ!$A$33:$A$776,$A129,СВЦЭМ!$B$33:$B$776,W$119)+'СЕТ СН'!$I$9+СВЦЭМ!$D$10+'СЕТ СН'!$I$5-'СЕТ СН'!$I$17</f>
        <v>3966.0838745900001</v>
      </c>
      <c r="X129" s="36">
        <f>SUMIFS(СВЦЭМ!$C$33:$C$776,СВЦЭМ!$A$33:$A$776,$A129,СВЦЭМ!$B$33:$B$776,X$119)+'СЕТ СН'!$I$9+СВЦЭМ!$D$10+'СЕТ СН'!$I$5-'СЕТ СН'!$I$17</f>
        <v>3993.2499385800002</v>
      </c>
      <c r="Y129" s="36">
        <f>SUMIFS(СВЦЭМ!$C$33:$C$776,СВЦЭМ!$A$33:$A$776,$A129,СВЦЭМ!$B$33:$B$776,Y$119)+'СЕТ СН'!$I$9+СВЦЭМ!$D$10+'СЕТ СН'!$I$5-'СЕТ СН'!$I$17</f>
        <v>3999.4942034199998</v>
      </c>
    </row>
    <row r="130" spans="1:25" ht="15.75" x14ac:dyDescent="0.2">
      <c r="A130" s="35">
        <f t="shared" si="3"/>
        <v>44238</v>
      </c>
      <c r="B130" s="36">
        <f>SUMIFS(СВЦЭМ!$C$33:$C$776,СВЦЭМ!$A$33:$A$776,$A130,СВЦЭМ!$B$33:$B$776,B$119)+'СЕТ СН'!$I$9+СВЦЭМ!$D$10+'СЕТ СН'!$I$5-'СЕТ СН'!$I$17</f>
        <v>3961.4104825499999</v>
      </c>
      <c r="C130" s="36">
        <f>SUMIFS(СВЦЭМ!$C$33:$C$776,СВЦЭМ!$A$33:$A$776,$A130,СВЦЭМ!$B$33:$B$776,C$119)+'СЕТ СН'!$I$9+СВЦЭМ!$D$10+'СЕТ СН'!$I$5-'СЕТ СН'!$I$17</f>
        <v>4007.1861319499999</v>
      </c>
      <c r="D130" s="36">
        <f>SUMIFS(СВЦЭМ!$C$33:$C$776,СВЦЭМ!$A$33:$A$776,$A130,СВЦЭМ!$B$33:$B$776,D$119)+'СЕТ СН'!$I$9+СВЦЭМ!$D$10+'СЕТ СН'!$I$5-'СЕТ СН'!$I$17</f>
        <v>4021.4640144499999</v>
      </c>
      <c r="E130" s="36">
        <f>SUMIFS(СВЦЭМ!$C$33:$C$776,СВЦЭМ!$A$33:$A$776,$A130,СВЦЭМ!$B$33:$B$776,E$119)+'СЕТ СН'!$I$9+СВЦЭМ!$D$10+'СЕТ СН'!$I$5-'СЕТ СН'!$I$17</f>
        <v>4025.5122623699999</v>
      </c>
      <c r="F130" s="36">
        <f>SUMIFS(СВЦЭМ!$C$33:$C$776,СВЦЭМ!$A$33:$A$776,$A130,СВЦЭМ!$B$33:$B$776,F$119)+'СЕТ СН'!$I$9+СВЦЭМ!$D$10+'СЕТ СН'!$I$5-'СЕТ СН'!$I$17</f>
        <v>4045.2374396300002</v>
      </c>
      <c r="G130" s="36">
        <f>SUMIFS(СВЦЭМ!$C$33:$C$776,СВЦЭМ!$A$33:$A$776,$A130,СВЦЭМ!$B$33:$B$776,G$119)+'СЕТ СН'!$I$9+СВЦЭМ!$D$10+'СЕТ СН'!$I$5-'СЕТ СН'!$I$17</f>
        <v>4036.2729031499998</v>
      </c>
      <c r="H130" s="36">
        <f>SUMIFS(СВЦЭМ!$C$33:$C$776,СВЦЭМ!$A$33:$A$776,$A130,СВЦЭМ!$B$33:$B$776,H$119)+'СЕТ СН'!$I$9+СВЦЭМ!$D$10+'СЕТ СН'!$I$5-'СЕТ СН'!$I$17</f>
        <v>4008.6517674099996</v>
      </c>
      <c r="I130" s="36">
        <f>SUMIFS(СВЦЭМ!$C$33:$C$776,СВЦЭМ!$A$33:$A$776,$A130,СВЦЭМ!$B$33:$B$776,I$119)+'СЕТ СН'!$I$9+СВЦЭМ!$D$10+'СЕТ СН'!$I$5-'СЕТ СН'!$I$17</f>
        <v>3969.9797140599999</v>
      </c>
      <c r="J130" s="36">
        <f>SUMIFS(СВЦЭМ!$C$33:$C$776,СВЦЭМ!$A$33:$A$776,$A130,СВЦЭМ!$B$33:$B$776,J$119)+'СЕТ СН'!$I$9+СВЦЭМ!$D$10+'СЕТ СН'!$I$5-'СЕТ СН'!$I$17</f>
        <v>3940.3503990999998</v>
      </c>
      <c r="K130" s="36">
        <f>SUMIFS(СВЦЭМ!$C$33:$C$776,СВЦЭМ!$A$33:$A$776,$A130,СВЦЭМ!$B$33:$B$776,K$119)+'СЕТ СН'!$I$9+СВЦЭМ!$D$10+'СЕТ СН'!$I$5-'СЕТ СН'!$I$17</f>
        <v>3932.5943557000001</v>
      </c>
      <c r="L130" s="36">
        <f>SUMIFS(СВЦЭМ!$C$33:$C$776,СВЦЭМ!$A$33:$A$776,$A130,СВЦЭМ!$B$33:$B$776,L$119)+'СЕТ СН'!$I$9+СВЦЭМ!$D$10+'СЕТ СН'!$I$5-'СЕТ СН'!$I$17</f>
        <v>3934.2351625599999</v>
      </c>
      <c r="M130" s="36">
        <f>SUMIFS(СВЦЭМ!$C$33:$C$776,СВЦЭМ!$A$33:$A$776,$A130,СВЦЭМ!$B$33:$B$776,M$119)+'СЕТ СН'!$I$9+СВЦЭМ!$D$10+'СЕТ СН'!$I$5-'СЕТ СН'!$I$17</f>
        <v>3944.57133501</v>
      </c>
      <c r="N130" s="36">
        <f>SUMIFS(СВЦЭМ!$C$33:$C$776,СВЦЭМ!$A$33:$A$776,$A130,СВЦЭМ!$B$33:$B$776,N$119)+'СЕТ СН'!$I$9+СВЦЭМ!$D$10+'СЕТ СН'!$I$5-'СЕТ СН'!$I$17</f>
        <v>3966.1212091099997</v>
      </c>
      <c r="O130" s="36">
        <f>SUMIFS(СВЦЭМ!$C$33:$C$776,СВЦЭМ!$A$33:$A$776,$A130,СВЦЭМ!$B$33:$B$776,O$119)+'СЕТ СН'!$I$9+СВЦЭМ!$D$10+'СЕТ СН'!$I$5-'СЕТ СН'!$I$17</f>
        <v>3981.0698834</v>
      </c>
      <c r="P130" s="36">
        <f>SUMIFS(СВЦЭМ!$C$33:$C$776,СВЦЭМ!$A$33:$A$776,$A130,СВЦЭМ!$B$33:$B$776,P$119)+'СЕТ СН'!$I$9+СВЦЭМ!$D$10+'СЕТ СН'!$I$5-'СЕТ СН'!$I$17</f>
        <v>4000.00410392</v>
      </c>
      <c r="Q130" s="36">
        <f>SUMIFS(СВЦЭМ!$C$33:$C$776,СВЦЭМ!$A$33:$A$776,$A130,СВЦЭМ!$B$33:$B$776,Q$119)+'СЕТ СН'!$I$9+СВЦЭМ!$D$10+'СЕТ СН'!$I$5-'СЕТ СН'!$I$17</f>
        <v>4003.8617487399997</v>
      </c>
      <c r="R130" s="36">
        <f>SUMIFS(СВЦЭМ!$C$33:$C$776,СВЦЭМ!$A$33:$A$776,$A130,СВЦЭМ!$B$33:$B$776,R$119)+'СЕТ СН'!$I$9+СВЦЭМ!$D$10+'СЕТ СН'!$I$5-'СЕТ СН'!$I$17</f>
        <v>4005.3980085499998</v>
      </c>
      <c r="S130" s="36">
        <f>SUMIFS(СВЦЭМ!$C$33:$C$776,СВЦЭМ!$A$33:$A$776,$A130,СВЦЭМ!$B$33:$B$776,S$119)+'СЕТ СН'!$I$9+СВЦЭМ!$D$10+'СЕТ СН'!$I$5-'СЕТ СН'!$I$17</f>
        <v>3980.3317622</v>
      </c>
      <c r="T130" s="36">
        <f>SUMIFS(СВЦЭМ!$C$33:$C$776,СВЦЭМ!$A$33:$A$776,$A130,СВЦЭМ!$B$33:$B$776,T$119)+'СЕТ СН'!$I$9+СВЦЭМ!$D$10+'СЕТ СН'!$I$5-'СЕТ СН'!$I$17</f>
        <v>3949.5759717699998</v>
      </c>
      <c r="U130" s="36">
        <f>SUMIFS(СВЦЭМ!$C$33:$C$776,СВЦЭМ!$A$33:$A$776,$A130,СВЦЭМ!$B$33:$B$776,U$119)+'СЕТ СН'!$I$9+СВЦЭМ!$D$10+'СЕТ СН'!$I$5-'СЕТ СН'!$I$17</f>
        <v>3940.7007646699999</v>
      </c>
      <c r="V130" s="36">
        <f>SUMIFS(СВЦЭМ!$C$33:$C$776,СВЦЭМ!$A$33:$A$776,$A130,СВЦЭМ!$B$33:$B$776,V$119)+'СЕТ СН'!$I$9+СВЦЭМ!$D$10+'СЕТ СН'!$I$5-'СЕТ СН'!$I$17</f>
        <v>3940.4861770799998</v>
      </c>
      <c r="W130" s="36">
        <f>SUMIFS(СВЦЭМ!$C$33:$C$776,СВЦЭМ!$A$33:$A$776,$A130,СВЦЭМ!$B$33:$B$776,W$119)+'СЕТ СН'!$I$9+СВЦЭМ!$D$10+'СЕТ СН'!$I$5-'СЕТ СН'!$I$17</f>
        <v>3961.74443595</v>
      </c>
      <c r="X130" s="36">
        <f>SUMIFS(СВЦЭМ!$C$33:$C$776,СВЦЭМ!$A$33:$A$776,$A130,СВЦЭМ!$B$33:$B$776,X$119)+'СЕТ СН'!$I$9+СВЦЭМ!$D$10+'СЕТ СН'!$I$5-'СЕТ СН'!$I$17</f>
        <v>3982.3999627399999</v>
      </c>
      <c r="Y130" s="36">
        <f>SUMIFS(СВЦЭМ!$C$33:$C$776,СВЦЭМ!$A$33:$A$776,$A130,СВЦЭМ!$B$33:$B$776,Y$119)+'СЕТ СН'!$I$9+СВЦЭМ!$D$10+'СЕТ СН'!$I$5-'СЕТ СН'!$I$17</f>
        <v>3994.8823796699999</v>
      </c>
    </row>
    <row r="131" spans="1:25" ht="15.75" x14ac:dyDescent="0.2">
      <c r="A131" s="35">
        <f t="shared" si="3"/>
        <v>44239</v>
      </c>
      <c r="B131" s="36">
        <f>SUMIFS(СВЦЭМ!$C$33:$C$776,СВЦЭМ!$A$33:$A$776,$A131,СВЦЭМ!$B$33:$B$776,B$119)+'СЕТ СН'!$I$9+СВЦЭМ!$D$10+'СЕТ СН'!$I$5-'СЕТ СН'!$I$17</f>
        <v>4006.0497242900001</v>
      </c>
      <c r="C131" s="36">
        <f>SUMIFS(СВЦЭМ!$C$33:$C$776,СВЦЭМ!$A$33:$A$776,$A131,СВЦЭМ!$B$33:$B$776,C$119)+'СЕТ СН'!$I$9+СВЦЭМ!$D$10+'СЕТ СН'!$I$5-'СЕТ СН'!$I$17</f>
        <v>4027.3868720599999</v>
      </c>
      <c r="D131" s="36">
        <f>SUMIFS(СВЦЭМ!$C$33:$C$776,СВЦЭМ!$A$33:$A$776,$A131,СВЦЭМ!$B$33:$B$776,D$119)+'СЕТ СН'!$I$9+СВЦЭМ!$D$10+'СЕТ СН'!$I$5-'СЕТ СН'!$I$17</f>
        <v>4031.8836360599998</v>
      </c>
      <c r="E131" s="36">
        <f>SUMIFS(СВЦЭМ!$C$33:$C$776,СВЦЭМ!$A$33:$A$776,$A131,СВЦЭМ!$B$33:$B$776,E$119)+'СЕТ СН'!$I$9+СВЦЭМ!$D$10+'СЕТ СН'!$I$5-'СЕТ СН'!$I$17</f>
        <v>4036.42657917</v>
      </c>
      <c r="F131" s="36">
        <f>SUMIFS(СВЦЭМ!$C$33:$C$776,СВЦЭМ!$A$33:$A$776,$A131,СВЦЭМ!$B$33:$B$776,F$119)+'СЕТ СН'!$I$9+СВЦЭМ!$D$10+'СЕТ СН'!$I$5-'СЕТ СН'!$I$17</f>
        <v>4036.83737264</v>
      </c>
      <c r="G131" s="36">
        <f>SUMIFS(СВЦЭМ!$C$33:$C$776,СВЦЭМ!$A$33:$A$776,$A131,СВЦЭМ!$B$33:$B$776,G$119)+'СЕТ СН'!$I$9+СВЦЭМ!$D$10+'СЕТ СН'!$I$5-'СЕТ СН'!$I$17</f>
        <v>4020.5142231899999</v>
      </c>
      <c r="H131" s="36">
        <f>SUMIFS(СВЦЭМ!$C$33:$C$776,СВЦЭМ!$A$33:$A$776,$A131,СВЦЭМ!$B$33:$B$776,H$119)+'СЕТ СН'!$I$9+СВЦЭМ!$D$10+'СЕТ СН'!$I$5-'СЕТ СН'!$I$17</f>
        <v>3993.6960618499998</v>
      </c>
      <c r="I131" s="36">
        <f>SUMIFS(СВЦЭМ!$C$33:$C$776,СВЦЭМ!$A$33:$A$776,$A131,СВЦЭМ!$B$33:$B$776,I$119)+'СЕТ СН'!$I$9+СВЦЭМ!$D$10+'СЕТ СН'!$I$5-'СЕТ СН'!$I$17</f>
        <v>3979.40595738</v>
      </c>
      <c r="J131" s="36">
        <f>SUMIFS(СВЦЭМ!$C$33:$C$776,СВЦЭМ!$A$33:$A$776,$A131,СВЦЭМ!$B$33:$B$776,J$119)+'СЕТ СН'!$I$9+СВЦЭМ!$D$10+'СЕТ СН'!$I$5-'СЕТ СН'!$I$17</f>
        <v>3956.7748523499999</v>
      </c>
      <c r="K131" s="36">
        <f>SUMIFS(СВЦЭМ!$C$33:$C$776,СВЦЭМ!$A$33:$A$776,$A131,СВЦЭМ!$B$33:$B$776,K$119)+'СЕТ СН'!$I$9+СВЦЭМ!$D$10+'СЕТ СН'!$I$5-'СЕТ СН'!$I$17</f>
        <v>3950.2749095499998</v>
      </c>
      <c r="L131" s="36">
        <f>SUMIFS(СВЦЭМ!$C$33:$C$776,СВЦЭМ!$A$33:$A$776,$A131,СВЦЭМ!$B$33:$B$776,L$119)+'СЕТ СН'!$I$9+СВЦЭМ!$D$10+'СЕТ СН'!$I$5-'СЕТ СН'!$I$17</f>
        <v>3945.5976561500001</v>
      </c>
      <c r="M131" s="36">
        <f>SUMIFS(СВЦЭМ!$C$33:$C$776,СВЦЭМ!$A$33:$A$776,$A131,СВЦЭМ!$B$33:$B$776,M$119)+'СЕТ СН'!$I$9+СВЦЭМ!$D$10+'СЕТ СН'!$I$5-'СЕТ СН'!$I$17</f>
        <v>3967.6652058499999</v>
      </c>
      <c r="N131" s="36">
        <f>SUMIFS(СВЦЭМ!$C$33:$C$776,СВЦЭМ!$A$33:$A$776,$A131,СВЦЭМ!$B$33:$B$776,N$119)+'СЕТ СН'!$I$9+СВЦЭМ!$D$10+'СЕТ СН'!$I$5-'СЕТ СН'!$I$17</f>
        <v>3972.3084782000001</v>
      </c>
      <c r="O131" s="36">
        <f>SUMIFS(СВЦЭМ!$C$33:$C$776,СВЦЭМ!$A$33:$A$776,$A131,СВЦЭМ!$B$33:$B$776,O$119)+'СЕТ СН'!$I$9+СВЦЭМ!$D$10+'СЕТ СН'!$I$5-'СЕТ СН'!$I$17</f>
        <v>3978.4143559499998</v>
      </c>
      <c r="P131" s="36">
        <f>SUMIFS(СВЦЭМ!$C$33:$C$776,СВЦЭМ!$A$33:$A$776,$A131,СВЦЭМ!$B$33:$B$776,P$119)+'СЕТ СН'!$I$9+СВЦЭМ!$D$10+'СЕТ СН'!$I$5-'СЕТ СН'!$I$17</f>
        <v>3997.2582156500002</v>
      </c>
      <c r="Q131" s="36">
        <f>SUMIFS(СВЦЭМ!$C$33:$C$776,СВЦЭМ!$A$33:$A$776,$A131,СВЦЭМ!$B$33:$B$776,Q$119)+'СЕТ СН'!$I$9+СВЦЭМ!$D$10+'СЕТ СН'!$I$5-'СЕТ СН'!$I$17</f>
        <v>4000.5371438900002</v>
      </c>
      <c r="R131" s="36">
        <f>SUMIFS(СВЦЭМ!$C$33:$C$776,СВЦЭМ!$A$33:$A$776,$A131,СВЦЭМ!$B$33:$B$776,R$119)+'СЕТ СН'!$I$9+СВЦЭМ!$D$10+'СЕТ СН'!$I$5-'СЕТ СН'!$I$17</f>
        <v>3988.4018306099997</v>
      </c>
      <c r="S131" s="36">
        <f>SUMIFS(СВЦЭМ!$C$33:$C$776,СВЦЭМ!$A$33:$A$776,$A131,СВЦЭМ!$B$33:$B$776,S$119)+'СЕТ СН'!$I$9+СВЦЭМ!$D$10+'СЕТ СН'!$I$5-'СЕТ СН'!$I$17</f>
        <v>3981.7977951100002</v>
      </c>
      <c r="T131" s="36">
        <f>SUMIFS(СВЦЭМ!$C$33:$C$776,СВЦЭМ!$A$33:$A$776,$A131,СВЦЭМ!$B$33:$B$776,T$119)+'СЕТ СН'!$I$9+СВЦЭМ!$D$10+'СЕТ СН'!$I$5-'СЕТ СН'!$I$17</f>
        <v>3967.71545251</v>
      </c>
      <c r="U131" s="36">
        <f>SUMIFS(СВЦЭМ!$C$33:$C$776,СВЦЭМ!$A$33:$A$776,$A131,СВЦЭМ!$B$33:$B$776,U$119)+'СЕТ СН'!$I$9+СВЦЭМ!$D$10+'СЕТ СН'!$I$5-'СЕТ СН'!$I$17</f>
        <v>3957.2792749400001</v>
      </c>
      <c r="V131" s="36">
        <f>SUMIFS(СВЦЭМ!$C$33:$C$776,СВЦЭМ!$A$33:$A$776,$A131,СВЦЭМ!$B$33:$B$776,V$119)+'СЕТ СН'!$I$9+СВЦЭМ!$D$10+'СЕТ СН'!$I$5-'СЕТ СН'!$I$17</f>
        <v>3963.7238633400002</v>
      </c>
      <c r="W131" s="36">
        <f>SUMIFS(СВЦЭМ!$C$33:$C$776,СВЦЭМ!$A$33:$A$776,$A131,СВЦЭМ!$B$33:$B$776,W$119)+'СЕТ СН'!$I$9+СВЦЭМ!$D$10+'СЕТ СН'!$I$5-'СЕТ СН'!$I$17</f>
        <v>3988.2322760500001</v>
      </c>
      <c r="X131" s="36">
        <f>SUMIFS(СВЦЭМ!$C$33:$C$776,СВЦЭМ!$A$33:$A$776,$A131,СВЦЭМ!$B$33:$B$776,X$119)+'СЕТ СН'!$I$9+СВЦЭМ!$D$10+'СЕТ СН'!$I$5-'СЕТ СН'!$I$17</f>
        <v>3995.0549375999999</v>
      </c>
      <c r="Y131" s="36">
        <f>SUMIFS(СВЦЭМ!$C$33:$C$776,СВЦЭМ!$A$33:$A$776,$A131,СВЦЭМ!$B$33:$B$776,Y$119)+'СЕТ СН'!$I$9+СВЦЭМ!$D$10+'СЕТ СН'!$I$5-'СЕТ СН'!$I$17</f>
        <v>3997.9707980399999</v>
      </c>
    </row>
    <row r="132" spans="1:25" ht="15.75" x14ac:dyDescent="0.2">
      <c r="A132" s="35">
        <f t="shared" si="3"/>
        <v>44240</v>
      </c>
      <c r="B132" s="36">
        <f>SUMIFS(СВЦЭМ!$C$33:$C$776,СВЦЭМ!$A$33:$A$776,$A132,СВЦЭМ!$B$33:$B$776,B$119)+'СЕТ СН'!$I$9+СВЦЭМ!$D$10+'СЕТ СН'!$I$5-'СЕТ СН'!$I$17</f>
        <v>3977.3235901399999</v>
      </c>
      <c r="C132" s="36">
        <f>SUMIFS(СВЦЭМ!$C$33:$C$776,СВЦЭМ!$A$33:$A$776,$A132,СВЦЭМ!$B$33:$B$776,C$119)+'СЕТ СН'!$I$9+СВЦЭМ!$D$10+'СЕТ СН'!$I$5-'СЕТ СН'!$I$17</f>
        <v>3985.06157596</v>
      </c>
      <c r="D132" s="36">
        <f>SUMIFS(СВЦЭМ!$C$33:$C$776,СВЦЭМ!$A$33:$A$776,$A132,СВЦЭМ!$B$33:$B$776,D$119)+'СЕТ СН'!$I$9+СВЦЭМ!$D$10+'СЕТ СН'!$I$5-'СЕТ СН'!$I$17</f>
        <v>3970.09324315</v>
      </c>
      <c r="E132" s="36">
        <f>SUMIFS(СВЦЭМ!$C$33:$C$776,СВЦЭМ!$A$33:$A$776,$A132,СВЦЭМ!$B$33:$B$776,E$119)+'СЕТ СН'!$I$9+СВЦЭМ!$D$10+'СЕТ СН'!$I$5-'СЕТ СН'!$I$17</f>
        <v>3981.5548879899998</v>
      </c>
      <c r="F132" s="36">
        <f>SUMIFS(СВЦЭМ!$C$33:$C$776,СВЦЭМ!$A$33:$A$776,$A132,СВЦЭМ!$B$33:$B$776,F$119)+'СЕТ СН'!$I$9+СВЦЭМ!$D$10+'СЕТ СН'!$I$5-'СЕТ СН'!$I$17</f>
        <v>3995.82641246</v>
      </c>
      <c r="G132" s="36">
        <f>SUMIFS(СВЦЭМ!$C$33:$C$776,СВЦЭМ!$A$33:$A$776,$A132,СВЦЭМ!$B$33:$B$776,G$119)+'СЕТ СН'!$I$9+СВЦЭМ!$D$10+'СЕТ СН'!$I$5-'СЕТ СН'!$I$17</f>
        <v>3979.0637885400001</v>
      </c>
      <c r="H132" s="36">
        <f>SUMIFS(СВЦЭМ!$C$33:$C$776,СВЦЭМ!$A$33:$A$776,$A132,СВЦЭМ!$B$33:$B$776,H$119)+'СЕТ СН'!$I$9+СВЦЭМ!$D$10+'СЕТ СН'!$I$5-'СЕТ СН'!$I$17</f>
        <v>3976.3612568399999</v>
      </c>
      <c r="I132" s="36">
        <f>SUMIFS(СВЦЭМ!$C$33:$C$776,СВЦЭМ!$A$33:$A$776,$A132,СВЦЭМ!$B$33:$B$776,I$119)+'СЕТ СН'!$I$9+СВЦЭМ!$D$10+'СЕТ СН'!$I$5-'СЕТ СН'!$I$17</f>
        <v>3953.46835401</v>
      </c>
      <c r="J132" s="36">
        <f>SUMIFS(СВЦЭМ!$C$33:$C$776,СВЦЭМ!$A$33:$A$776,$A132,СВЦЭМ!$B$33:$B$776,J$119)+'СЕТ СН'!$I$9+СВЦЭМ!$D$10+'СЕТ СН'!$I$5-'СЕТ СН'!$I$17</f>
        <v>3943.11195847</v>
      </c>
      <c r="K132" s="36">
        <f>SUMIFS(СВЦЭМ!$C$33:$C$776,СВЦЭМ!$A$33:$A$776,$A132,СВЦЭМ!$B$33:$B$776,K$119)+'СЕТ СН'!$I$9+СВЦЭМ!$D$10+'СЕТ СН'!$I$5-'СЕТ СН'!$I$17</f>
        <v>3923.91470893</v>
      </c>
      <c r="L132" s="36">
        <f>SUMIFS(СВЦЭМ!$C$33:$C$776,СВЦЭМ!$A$33:$A$776,$A132,СВЦЭМ!$B$33:$B$776,L$119)+'СЕТ СН'!$I$9+СВЦЭМ!$D$10+'СЕТ СН'!$I$5-'СЕТ СН'!$I$17</f>
        <v>3947.52364683</v>
      </c>
      <c r="M132" s="36">
        <f>SUMIFS(СВЦЭМ!$C$33:$C$776,СВЦЭМ!$A$33:$A$776,$A132,СВЦЭМ!$B$33:$B$776,M$119)+'СЕТ СН'!$I$9+СВЦЭМ!$D$10+'СЕТ СН'!$I$5-'СЕТ СН'!$I$17</f>
        <v>3949.1969701999997</v>
      </c>
      <c r="N132" s="36">
        <f>SUMIFS(СВЦЭМ!$C$33:$C$776,СВЦЭМ!$A$33:$A$776,$A132,СВЦЭМ!$B$33:$B$776,N$119)+'СЕТ СН'!$I$9+СВЦЭМ!$D$10+'СЕТ СН'!$I$5-'СЕТ СН'!$I$17</f>
        <v>3934.5005253999998</v>
      </c>
      <c r="O132" s="36">
        <f>SUMIFS(СВЦЭМ!$C$33:$C$776,СВЦЭМ!$A$33:$A$776,$A132,СВЦЭМ!$B$33:$B$776,O$119)+'СЕТ СН'!$I$9+СВЦЭМ!$D$10+'СЕТ СН'!$I$5-'СЕТ СН'!$I$17</f>
        <v>3941.4853627699999</v>
      </c>
      <c r="P132" s="36">
        <f>SUMIFS(СВЦЭМ!$C$33:$C$776,СВЦЭМ!$A$33:$A$776,$A132,СВЦЭМ!$B$33:$B$776,P$119)+'СЕТ СН'!$I$9+СВЦЭМ!$D$10+'СЕТ СН'!$I$5-'СЕТ СН'!$I$17</f>
        <v>3959.4198187299999</v>
      </c>
      <c r="Q132" s="36">
        <f>SUMIFS(СВЦЭМ!$C$33:$C$776,СВЦЭМ!$A$33:$A$776,$A132,СВЦЭМ!$B$33:$B$776,Q$119)+'СЕТ СН'!$I$9+СВЦЭМ!$D$10+'СЕТ СН'!$I$5-'СЕТ СН'!$I$17</f>
        <v>3965.06727856</v>
      </c>
      <c r="R132" s="36">
        <f>SUMIFS(СВЦЭМ!$C$33:$C$776,СВЦЭМ!$A$33:$A$776,$A132,СВЦЭМ!$B$33:$B$776,R$119)+'СЕТ СН'!$I$9+СВЦЭМ!$D$10+'СЕТ СН'!$I$5-'СЕТ СН'!$I$17</f>
        <v>3966.4119578099999</v>
      </c>
      <c r="S132" s="36">
        <f>SUMIFS(СВЦЭМ!$C$33:$C$776,СВЦЭМ!$A$33:$A$776,$A132,СВЦЭМ!$B$33:$B$776,S$119)+'СЕТ СН'!$I$9+СВЦЭМ!$D$10+'СЕТ СН'!$I$5-'СЕТ СН'!$I$17</f>
        <v>3979.0827764300002</v>
      </c>
      <c r="T132" s="36">
        <f>SUMIFS(СВЦЭМ!$C$33:$C$776,СВЦЭМ!$A$33:$A$776,$A132,СВЦЭМ!$B$33:$B$776,T$119)+'СЕТ СН'!$I$9+СВЦЭМ!$D$10+'СЕТ СН'!$I$5-'СЕТ СН'!$I$17</f>
        <v>3946.6708260199998</v>
      </c>
      <c r="U132" s="36">
        <f>SUMIFS(СВЦЭМ!$C$33:$C$776,СВЦЭМ!$A$33:$A$776,$A132,СВЦЭМ!$B$33:$B$776,U$119)+'СЕТ СН'!$I$9+СВЦЭМ!$D$10+'СЕТ СН'!$I$5-'СЕТ СН'!$I$17</f>
        <v>3918.3494901700001</v>
      </c>
      <c r="V132" s="36">
        <f>SUMIFS(СВЦЭМ!$C$33:$C$776,СВЦЭМ!$A$33:$A$776,$A132,СВЦЭМ!$B$33:$B$776,V$119)+'СЕТ СН'!$I$9+СВЦЭМ!$D$10+'СЕТ СН'!$I$5-'СЕТ СН'!$I$17</f>
        <v>3923.7575457899998</v>
      </c>
      <c r="W132" s="36">
        <f>SUMIFS(СВЦЭМ!$C$33:$C$776,СВЦЭМ!$A$33:$A$776,$A132,СВЦЭМ!$B$33:$B$776,W$119)+'СЕТ СН'!$I$9+СВЦЭМ!$D$10+'СЕТ СН'!$I$5-'СЕТ СН'!$I$17</f>
        <v>3943.19153985</v>
      </c>
      <c r="X132" s="36">
        <f>SUMIFS(СВЦЭМ!$C$33:$C$776,СВЦЭМ!$A$33:$A$776,$A132,СВЦЭМ!$B$33:$B$776,X$119)+'СЕТ СН'!$I$9+СВЦЭМ!$D$10+'СЕТ СН'!$I$5-'СЕТ СН'!$I$17</f>
        <v>3952.4582921900001</v>
      </c>
      <c r="Y132" s="36">
        <f>SUMIFS(СВЦЭМ!$C$33:$C$776,СВЦЭМ!$A$33:$A$776,$A132,СВЦЭМ!$B$33:$B$776,Y$119)+'СЕТ СН'!$I$9+СВЦЭМ!$D$10+'СЕТ СН'!$I$5-'СЕТ СН'!$I$17</f>
        <v>3958.1295125199999</v>
      </c>
    </row>
    <row r="133" spans="1:25" ht="15.75" x14ac:dyDescent="0.2">
      <c r="A133" s="35">
        <f t="shared" si="3"/>
        <v>44241</v>
      </c>
      <c r="B133" s="36">
        <f>SUMIFS(СВЦЭМ!$C$33:$C$776,СВЦЭМ!$A$33:$A$776,$A133,СВЦЭМ!$B$33:$B$776,B$119)+'СЕТ СН'!$I$9+СВЦЭМ!$D$10+'СЕТ СН'!$I$5-'СЕТ СН'!$I$17</f>
        <v>4017.42212311</v>
      </c>
      <c r="C133" s="36">
        <f>SUMIFS(СВЦЭМ!$C$33:$C$776,СВЦЭМ!$A$33:$A$776,$A133,СВЦЭМ!$B$33:$B$776,C$119)+'СЕТ СН'!$I$9+СВЦЭМ!$D$10+'СЕТ СН'!$I$5-'СЕТ СН'!$I$17</f>
        <v>4040.2064282399997</v>
      </c>
      <c r="D133" s="36">
        <f>SUMIFS(СВЦЭМ!$C$33:$C$776,СВЦЭМ!$A$33:$A$776,$A133,СВЦЭМ!$B$33:$B$776,D$119)+'СЕТ СН'!$I$9+СВЦЭМ!$D$10+'СЕТ СН'!$I$5-'СЕТ СН'!$I$17</f>
        <v>4033.5293475500002</v>
      </c>
      <c r="E133" s="36">
        <f>SUMIFS(СВЦЭМ!$C$33:$C$776,СВЦЭМ!$A$33:$A$776,$A133,СВЦЭМ!$B$33:$B$776,E$119)+'СЕТ СН'!$I$9+СВЦЭМ!$D$10+'СЕТ СН'!$I$5-'СЕТ СН'!$I$17</f>
        <v>4035.71943341</v>
      </c>
      <c r="F133" s="36">
        <f>SUMIFS(СВЦЭМ!$C$33:$C$776,СВЦЭМ!$A$33:$A$776,$A133,СВЦЭМ!$B$33:$B$776,F$119)+'СЕТ СН'!$I$9+СВЦЭМ!$D$10+'СЕТ СН'!$I$5-'СЕТ СН'!$I$17</f>
        <v>4042.4784312000002</v>
      </c>
      <c r="G133" s="36">
        <f>SUMIFS(СВЦЭМ!$C$33:$C$776,СВЦЭМ!$A$33:$A$776,$A133,СВЦЭМ!$B$33:$B$776,G$119)+'СЕТ СН'!$I$9+СВЦЭМ!$D$10+'СЕТ СН'!$I$5-'СЕТ СН'!$I$17</f>
        <v>4041.79357738</v>
      </c>
      <c r="H133" s="36">
        <f>SUMIFS(СВЦЭМ!$C$33:$C$776,СВЦЭМ!$A$33:$A$776,$A133,СВЦЭМ!$B$33:$B$776,H$119)+'СЕТ СН'!$I$9+СВЦЭМ!$D$10+'СЕТ СН'!$I$5-'СЕТ СН'!$I$17</f>
        <v>4035.8357066199997</v>
      </c>
      <c r="I133" s="36">
        <f>SUMIFS(СВЦЭМ!$C$33:$C$776,СВЦЭМ!$A$33:$A$776,$A133,СВЦЭМ!$B$33:$B$776,I$119)+'СЕТ СН'!$I$9+СВЦЭМ!$D$10+'СЕТ СН'!$I$5-'СЕТ СН'!$I$17</f>
        <v>4026.9922745899999</v>
      </c>
      <c r="J133" s="36">
        <f>SUMIFS(СВЦЭМ!$C$33:$C$776,СВЦЭМ!$A$33:$A$776,$A133,СВЦЭМ!$B$33:$B$776,J$119)+'СЕТ СН'!$I$9+СВЦЭМ!$D$10+'СЕТ СН'!$I$5-'СЕТ СН'!$I$17</f>
        <v>3996.8104722999997</v>
      </c>
      <c r="K133" s="36">
        <f>SUMIFS(СВЦЭМ!$C$33:$C$776,СВЦЭМ!$A$33:$A$776,$A133,СВЦЭМ!$B$33:$B$776,K$119)+'СЕТ СН'!$I$9+СВЦЭМ!$D$10+'СЕТ СН'!$I$5-'СЕТ СН'!$I$17</f>
        <v>3951.5691600099999</v>
      </c>
      <c r="L133" s="36">
        <f>SUMIFS(СВЦЭМ!$C$33:$C$776,СВЦЭМ!$A$33:$A$776,$A133,СВЦЭМ!$B$33:$B$776,L$119)+'СЕТ СН'!$I$9+СВЦЭМ!$D$10+'СЕТ СН'!$I$5-'СЕТ СН'!$I$17</f>
        <v>3938.73090624</v>
      </c>
      <c r="M133" s="36">
        <f>SUMIFS(СВЦЭМ!$C$33:$C$776,СВЦЭМ!$A$33:$A$776,$A133,СВЦЭМ!$B$33:$B$776,M$119)+'СЕТ СН'!$I$9+СВЦЭМ!$D$10+'СЕТ СН'!$I$5-'СЕТ СН'!$I$17</f>
        <v>3942.2509049099999</v>
      </c>
      <c r="N133" s="36">
        <f>SUMIFS(СВЦЭМ!$C$33:$C$776,СВЦЭМ!$A$33:$A$776,$A133,СВЦЭМ!$B$33:$B$776,N$119)+'СЕТ СН'!$I$9+СВЦЭМ!$D$10+'СЕТ СН'!$I$5-'СЕТ СН'!$I$17</f>
        <v>3954.70375242</v>
      </c>
      <c r="O133" s="36">
        <f>SUMIFS(СВЦЭМ!$C$33:$C$776,СВЦЭМ!$A$33:$A$776,$A133,СВЦЭМ!$B$33:$B$776,O$119)+'СЕТ СН'!$I$9+СВЦЭМ!$D$10+'СЕТ СН'!$I$5-'СЕТ СН'!$I$17</f>
        <v>3966.6791637400001</v>
      </c>
      <c r="P133" s="36">
        <f>SUMIFS(СВЦЭМ!$C$33:$C$776,СВЦЭМ!$A$33:$A$776,$A133,СВЦЭМ!$B$33:$B$776,P$119)+'СЕТ СН'!$I$9+СВЦЭМ!$D$10+'СЕТ СН'!$I$5-'СЕТ СН'!$I$17</f>
        <v>3978.7091519799997</v>
      </c>
      <c r="Q133" s="36">
        <f>SUMIFS(СВЦЭМ!$C$33:$C$776,СВЦЭМ!$A$33:$A$776,$A133,СВЦЭМ!$B$33:$B$776,Q$119)+'СЕТ СН'!$I$9+СВЦЭМ!$D$10+'СЕТ СН'!$I$5-'СЕТ СН'!$I$17</f>
        <v>3983.77961551</v>
      </c>
      <c r="R133" s="36">
        <f>SUMIFS(СВЦЭМ!$C$33:$C$776,СВЦЭМ!$A$33:$A$776,$A133,СВЦЭМ!$B$33:$B$776,R$119)+'СЕТ СН'!$I$9+СВЦЭМ!$D$10+'СЕТ СН'!$I$5-'СЕТ СН'!$I$17</f>
        <v>3980.79496853</v>
      </c>
      <c r="S133" s="36">
        <f>SUMIFS(СВЦЭМ!$C$33:$C$776,СВЦЭМ!$A$33:$A$776,$A133,СВЦЭМ!$B$33:$B$776,S$119)+'СЕТ СН'!$I$9+СВЦЭМ!$D$10+'СЕТ СН'!$I$5-'СЕТ СН'!$I$17</f>
        <v>3959.88718926</v>
      </c>
      <c r="T133" s="36">
        <f>SUMIFS(СВЦЭМ!$C$33:$C$776,СВЦЭМ!$A$33:$A$776,$A133,СВЦЭМ!$B$33:$B$776,T$119)+'СЕТ СН'!$I$9+СВЦЭМ!$D$10+'СЕТ СН'!$I$5-'СЕТ СН'!$I$17</f>
        <v>3948.8482724</v>
      </c>
      <c r="U133" s="36">
        <f>SUMIFS(СВЦЭМ!$C$33:$C$776,СВЦЭМ!$A$33:$A$776,$A133,СВЦЭМ!$B$33:$B$776,U$119)+'СЕТ СН'!$I$9+СВЦЭМ!$D$10+'СЕТ СН'!$I$5-'СЕТ СН'!$I$17</f>
        <v>3936.1445022799999</v>
      </c>
      <c r="V133" s="36">
        <f>SUMIFS(СВЦЭМ!$C$33:$C$776,СВЦЭМ!$A$33:$A$776,$A133,СВЦЭМ!$B$33:$B$776,V$119)+'СЕТ СН'!$I$9+СВЦЭМ!$D$10+'СЕТ СН'!$I$5-'СЕТ СН'!$I$17</f>
        <v>3957.5643143500001</v>
      </c>
      <c r="W133" s="36">
        <f>SUMIFS(СВЦЭМ!$C$33:$C$776,СВЦЭМ!$A$33:$A$776,$A133,СВЦЭМ!$B$33:$B$776,W$119)+'СЕТ СН'!$I$9+СВЦЭМ!$D$10+'СЕТ СН'!$I$5-'СЕТ СН'!$I$17</f>
        <v>3983.959554</v>
      </c>
      <c r="X133" s="36">
        <f>SUMIFS(СВЦЭМ!$C$33:$C$776,СВЦЭМ!$A$33:$A$776,$A133,СВЦЭМ!$B$33:$B$776,X$119)+'СЕТ СН'!$I$9+СВЦЭМ!$D$10+'СЕТ СН'!$I$5-'СЕТ СН'!$I$17</f>
        <v>4018.6558227199998</v>
      </c>
      <c r="Y133" s="36">
        <f>SUMIFS(СВЦЭМ!$C$33:$C$776,СВЦЭМ!$A$33:$A$776,$A133,СВЦЭМ!$B$33:$B$776,Y$119)+'СЕТ СН'!$I$9+СВЦЭМ!$D$10+'СЕТ СН'!$I$5-'СЕТ СН'!$I$17</f>
        <v>4040.3182958500001</v>
      </c>
    </row>
    <row r="134" spans="1:25" ht="15.75" x14ac:dyDescent="0.2">
      <c r="A134" s="35">
        <f t="shared" si="3"/>
        <v>44242</v>
      </c>
      <c r="B134" s="36">
        <f>SUMIFS(СВЦЭМ!$C$33:$C$776,СВЦЭМ!$A$33:$A$776,$A134,СВЦЭМ!$B$33:$B$776,B$119)+'СЕТ СН'!$I$9+СВЦЭМ!$D$10+'СЕТ СН'!$I$5-'СЕТ СН'!$I$17</f>
        <v>4067.10528746</v>
      </c>
      <c r="C134" s="36">
        <f>SUMIFS(СВЦЭМ!$C$33:$C$776,СВЦЭМ!$A$33:$A$776,$A134,СВЦЭМ!$B$33:$B$776,C$119)+'СЕТ СН'!$I$9+СВЦЭМ!$D$10+'СЕТ СН'!$I$5-'СЕТ СН'!$I$17</f>
        <v>4075.2940404299998</v>
      </c>
      <c r="D134" s="36">
        <f>SUMIFS(СВЦЭМ!$C$33:$C$776,СВЦЭМ!$A$33:$A$776,$A134,СВЦЭМ!$B$33:$B$776,D$119)+'СЕТ СН'!$I$9+СВЦЭМ!$D$10+'СЕТ СН'!$I$5-'СЕТ СН'!$I$17</f>
        <v>4084.0990208599997</v>
      </c>
      <c r="E134" s="36">
        <f>SUMIFS(СВЦЭМ!$C$33:$C$776,СВЦЭМ!$A$33:$A$776,$A134,СВЦЭМ!$B$33:$B$776,E$119)+'СЕТ СН'!$I$9+СВЦЭМ!$D$10+'СЕТ СН'!$I$5-'СЕТ СН'!$I$17</f>
        <v>4060.5389817400001</v>
      </c>
      <c r="F134" s="36">
        <f>SUMIFS(СВЦЭМ!$C$33:$C$776,СВЦЭМ!$A$33:$A$776,$A134,СВЦЭМ!$B$33:$B$776,F$119)+'СЕТ СН'!$I$9+СВЦЭМ!$D$10+'СЕТ СН'!$I$5-'СЕТ СН'!$I$17</f>
        <v>4065.0417559999996</v>
      </c>
      <c r="G134" s="36">
        <f>SUMIFS(СВЦЭМ!$C$33:$C$776,СВЦЭМ!$A$33:$A$776,$A134,СВЦЭМ!$B$33:$B$776,G$119)+'СЕТ СН'!$I$9+СВЦЭМ!$D$10+'СЕТ СН'!$I$5-'СЕТ СН'!$I$17</f>
        <v>4077.47231405</v>
      </c>
      <c r="H134" s="36">
        <f>SUMIFS(СВЦЭМ!$C$33:$C$776,СВЦЭМ!$A$33:$A$776,$A134,СВЦЭМ!$B$33:$B$776,H$119)+'СЕТ СН'!$I$9+СВЦЭМ!$D$10+'СЕТ СН'!$I$5-'СЕТ СН'!$I$17</f>
        <v>4057.5807464999998</v>
      </c>
      <c r="I134" s="36">
        <f>SUMIFS(СВЦЭМ!$C$33:$C$776,СВЦЭМ!$A$33:$A$776,$A134,СВЦЭМ!$B$33:$B$776,I$119)+'СЕТ СН'!$I$9+СВЦЭМ!$D$10+'СЕТ СН'!$I$5-'СЕТ СН'!$I$17</f>
        <v>4019.36646991</v>
      </c>
      <c r="J134" s="36">
        <f>SUMIFS(СВЦЭМ!$C$33:$C$776,СВЦЭМ!$A$33:$A$776,$A134,СВЦЭМ!$B$33:$B$776,J$119)+'СЕТ СН'!$I$9+СВЦЭМ!$D$10+'СЕТ СН'!$I$5-'СЕТ СН'!$I$17</f>
        <v>4003.2301532000001</v>
      </c>
      <c r="K134" s="36">
        <f>SUMIFS(СВЦЭМ!$C$33:$C$776,СВЦЭМ!$A$33:$A$776,$A134,СВЦЭМ!$B$33:$B$776,K$119)+'СЕТ СН'!$I$9+СВЦЭМ!$D$10+'СЕТ СН'!$I$5-'СЕТ СН'!$I$17</f>
        <v>3982.56565748</v>
      </c>
      <c r="L134" s="36">
        <f>SUMIFS(СВЦЭМ!$C$33:$C$776,СВЦЭМ!$A$33:$A$776,$A134,СВЦЭМ!$B$33:$B$776,L$119)+'СЕТ СН'!$I$9+СВЦЭМ!$D$10+'СЕТ СН'!$I$5-'СЕТ СН'!$I$17</f>
        <v>3976.6063664499998</v>
      </c>
      <c r="M134" s="36">
        <f>SUMIFS(СВЦЭМ!$C$33:$C$776,СВЦЭМ!$A$33:$A$776,$A134,СВЦЭМ!$B$33:$B$776,M$119)+'СЕТ СН'!$I$9+СВЦЭМ!$D$10+'СЕТ СН'!$I$5-'СЕТ СН'!$I$17</f>
        <v>3985.15973188</v>
      </c>
      <c r="N134" s="36">
        <f>SUMIFS(СВЦЭМ!$C$33:$C$776,СВЦЭМ!$A$33:$A$776,$A134,СВЦЭМ!$B$33:$B$776,N$119)+'СЕТ СН'!$I$9+СВЦЭМ!$D$10+'СЕТ СН'!$I$5-'СЕТ СН'!$I$17</f>
        <v>3991.6478039499998</v>
      </c>
      <c r="O134" s="36">
        <f>SUMIFS(СВЦЭМ!$C$33:$C$776,СВЦЭМ!$A$33:$A$776,$A134,СВЦЭМ!$B$33:$B$776,O$119)+'СЕТ СН'!$I$9+СВЦЭМ!$D$10+'СЕТ СН'!$I$5-'СЕТ СН'!$I$17</f>
        <v>3993.8600898899999</v>
      </c>
      <c r="P134" s="36">
        <f>SUMIFS(СВЦЭМ!$C$33:$C$776,СВЦЭМ!$A$33:$A$776,$A134,СВЦЭМ!$B$33:$B$776,P$119)+'СЕТ СН'!$I$9+СВЦЭМ!$D$10+'СЕТ СН'!$I$5-'СЕТ СН'!$I$17</f>
        <v>3992.2433255999999</v>
      </c>
      <c r="Q134" s="36">
        <f>SUMIFS(СВЦЭМ!$C$33:$C$776,СВЦЭМ!$A$33:$A$776,$A134,СВЦЭМ!$B$33:$B$776,Q$119)+'СЕТ СН'!$I$9+СВЦЭМ!$D$10+'СЕТ СН'!$I$5-'СЕТ СН'!$I$17</f>
        <v>3988.3716943199997</v>
      </c>
      <c r="R134" s="36">
        <f>SUMIFS(СВЦЭМ!$C$33:$C$776,СВЦЭМ!$A$33:$A$776,$A134,СВЦЭМ!$B$33:$B$776,R$119)+'СЕТ СН'!$I$9+СВЦЭМ!$D$10+'СЕТ СН'!$I$5-'СЕТ СН'!$I$17</f>
        <v>3980.8363843799998</v>
      </c>
      <c r="S134" s="36">
        <f>SUMIFS(СВЦЭМ!$C$33:$C$776,СВЦЭМ!$A$33:$A$776,$A134,СВЦЭМ!$B$33:$B$776,S$119)+'СЕТ СН'!$I$9+СВЦЭМ!$D$10+'СЕТ СН'!$I$5-'СЕТ СН'!$I$17</f>
        <v>3971.14865375</v>
      </c>
      <c r="T134" s="36">
        <f>SUMIFS(СВЦЭМ!$C$33:$C$776,СВЦЭМ!$A$33:$A$776,$A134,СВЦЭМ!$B$33:$B$776,T$119)+'СЕТ СН'!$I$9+СВЦЭМ!$D$10+'СЕТ СН'!$I$5-'СЕТ СН'!$I$17</f>
        <v>3945.0764513300001</v>
      </c>
      <c r="U134" s="36">
        <f>SUMIFS(СВЦЭМ!$C$33:$C$776,СВЦЭМ!$A$33:$A$776,$A134,СВЦЭМ!$B$33:$B$776,U$119)+'СЕТ СН'!$I$9+СВЦЭМ!$D$10+'СЕТ СН'!$I$5-'СЕТ СН'!$I$17</f>
        <v>3945.4828917300001</v>
      </c>
      <c r="V134" s="36">
        <f>SUMIFS(СВЦЭМ!$C$33:$C$776,СВЦЭМ!$A$33:$A$776,$A134,СВЦЭМ!$B$33:$B$776,V$119)+'СЕТ СН'!$I$9+СВЦЭМ!$D$10+'СЕТ СН'!$I$5-'СЕТ СН'!$I$17</f>
        <v>3958.5259852899999</v>
      </c>
      <c r="W134" s="36">
        <f>SUMIFS(СВЦЭМ!$C$33:$C$776,СВЦЭМ!$A$33:$A$776,$A134,СВЦЭМ!$B$33:$B$776,W$119)+'СЕТ СН'!$I$9+СВЦЭМ!$D$10+'СЕТ СН'!$I$5-'СЕТ СН'!$I$17</f>
        <v>4005.7288220199998</v>
      </c>
      <c r="X134" s="36">
        <f>SUMIFS(СВЦЭМ!$C$33:$C$776,СВЦЭМ!$A$33:$A$776,$A134,СВЦЭМ!$B$33:$B$776,X$119)+'СЕТ СН'!$I$9+СВЦЭМ!$D$10+'СЕТ СН'!$I$5-'СЕТ СН'!$I$17</f>
        <v>4025.3682573899996</v>
      </c>
      <c r="Y134" s="36">
        <f>SUMIFS(СВЦЭМ!$C$33:$C$776,СВЦЭМ!$A$33:$A$776,$A134,СВЦЭМ!$B$33:$B$776,Y$119)+'СЕТ СН'!$I$9+СВЦЭМ!$D$10+'СЕТ СН'!$I$5-'СЕТ СН'!$I$17</f>
        <v>4012.1123294199997</v>
      </c>
    </row>
    <row r="135" spans="1:25" ht="15.75" x14ac:dyDescent="0.2">
      <c r="A135" s="35">
        <f t="shared" si="3"/>
        <v>44243</v>
      </c>
      <c r="B135" s="36">
        <f>SUMIFS(СВЦЭМ!$C$33:$C$776,СВЦЭМ!$A$33:$A$776,$A135,СВЦЭМ!$B$33:$B$776,B$119)+'СЕТ СН'!$I$9+СВЦЭМ!$D$10+'СЕТ СН'!$I$5-'СЕТ СН'!$I$17</f>
        <v>3961.8275770700002</v>
      </c>
      <c r="C135" s="36">
        <f>SUMIFS(СВЦЭМ!$C$33:$C$776,СВЦЭМ!$A$33:$A$776,$A135,СВЦЭМ!$B$33:$B$776,C$119)+'СЕТ СН'!$I$9+СВЦЭМ!$D$10+'СЕТ СН'!$I$5-'СЕТ СН'!$I$17</f>
        <v>3993.0725794600003</v>
      </c>
      <c r="D135" s="36">
        <f>SUMIFS(СВЦЭМ!$C$33:$C$776,СВЦЭМ!$A$33:$A$776,$A135,СВЦЭМ!$B$33:$B$776,D$119)+'СЕТ СН'!$I$9+СВЦЭМ!$D$10+'СЕТ СН'!$I$5-'СЕТ СН'!$I$17</f>
        <v>4001.6650447699999</v>
      </c>
      <c r="E135" s="36">
        <f>SUMIFS(СВЦЭМ!$C$33:$C$776,СВЦЭМ!$A$33:$A$776,$A135,СВЦЭМ!$B$33:$B$776,E$119)+'СЕТ СН'!$I$9+СВЦЭМ!$D$10+'СЕТ СН'!$I$5-'СЕТ СН'!$I$17</f>
        <v>3992.46347952</v>
      </c>
      <c r="F135" s="36">
        <f>SUMIFS(СВЦЭМ!$C$33:$C$776,СВЦЭМ!$A$33:$A$776,$A135,СВЦЭМ!$B$33:$B$776,F$119)+'СЕТ СН'!$I$9+СВЦЭМ!$D$10+'СЕТ СН'!$I$5-'СЕТ СН'!$I$17</f>
        <v>3979.3991975399999</v>
      </c>
      <c r="G135" s="36">
        <f>SUMIFS(СВЦЭМ!$C$33:$C$776,СВЦЭМ!$A$33:$A$776,$A135,СВЦЭМ!$B$33:$B$776,G$119)+'СЕТ СН'!$I$9+СВЦЭМ!$D$10+'СЕТ СН'!$I$5-'СЕТ СН'!$I$17</f>
        <v>3952.0112047600001</v>
      </c>
      <c r="H135" s="36">
        <f>SUMIFS(СВЦЭМ!$C$33:$C$776,СВЦЭМ!$A$33:$A$776,$A135,СВЦЭМ!$B$33:$B$776,H$119)+'СЕТ СН'!$I$9+СВЦЭМ!$D$10+'СЕТ СН'!$I$5-'СЕТ СН'!$I$17</f>
        <v>3947.6811851799998</v>
      </c>
      <c r="I135" s="36">
        <f>SUMIFS(СВЦЭМ!$C$33:$C$776,СВЦЭМ!$A$33:$A$776,$A135,СВЦЭМ!$B$33:$B$776,I$119)+'СЕТ СН'!$I$9+СВЦЭМ!$D$10+'СЕТ СН'!$I$5-'СЕТ СН'!$I$17</f>
        <v>3953.7378864799998</v>
      </c>
      <c r="J135" s="36">
        <f>SUMIFS(СВЦЭМ!$C$33:$C$776,СВЦЭМ!$A$33:$A$776,$A135,СВЦЭМ!$B$33:$B$776,J$119)+'СЕТ СН'!$I$9+СВЦЭМ!$D$10+'СЕТ СН'!$I$5-'СЕТ СН'!$I$17</f>
        <v>3957.9939584799999</v>
      </c>
      <c r="K135" s="36">
        <f>SUMIFS(СВЦЭМ!$C$33:$C$776,СВЦЭМ!$A$33:$A$776,$A135,СВЦЭМ!$B$33:$B$776,K$119)+'СЕТ СН'!$I$9+СВЦЭМ!$D$10+'СЕТ СН'!$I$5-'СЕТ СН'!$I$17</f>
        <v>3940.40602459</v>
      </c>
      <c r="L135" s="36">
        <f>SUMIFS(СВЦЭМ!$C$33:$C$776,СВЦЭМ!$A$33:$A$776,$A135,СВЦЭМ!$B$33:$B$776,L$119)+'СЕТ СН'!$I$9+СВЦЭМ!$D$10+'СЕТ СН'!$I$5-'СЕТ СН'!$I$17</f>
        <v>3939.4980341999999</v>
      </c>
      <c r="M135" s="36">
        <f>SUMIFS(СВЦЭМ!$C$33:$C$776,СВЦЭМ!$A$33:$A$776,$A135,СВЦЭМ!$B$33:$B$776,M$119)+'СЕТ СН'!$I$9+СВЦЭМ!$D$10+'СЕТ СН'!$I$5-'СЕТ СН'!$I$17</f>
        <v>3931.85566505</v>
      </c>
      <c r="N135" s="36">
        <f>SUMIFS(СВЦЭМ!$C$33:$C$776,СВЦЭМ!$A$33:$A$776,$A135,СВЦЭМ!$B$33:$B$776,N$119)+'СЕТ СН'!$I$9+СВЦЭМ!$D$10+'СЕТ СН'!$I$5-'СЕТ СН'!$I$17</f>
        <v>3916.4793415599997</v>
      </c>
      <c r="O135" s="36">
        <f>SUMIFS(СВЦЭМ!$C$33:$C$776,СВЦЭМ!$A$33:$A$776,$A135,СВЦЭМ!$B$33:$B$776,O$119)+'СЕТ СН'!$I$9+СВЦЭМ!$D$10+'СЕТ СН'!$I$5-'СЕТ СН'!$I$17</f>
        <v>3908.4825256499998</v>
      </c>
      <c r="P135" s="36">
        <f>SUMIFS(СВЦЭМ!$C$33:$C$776,СВЦЭМ!$A$33:$A$776,$A135,СВЦЭМ!$B$33:$B$776,P$119)+'СЕТ СН'!$I$9+СВЦЭМ!$D$10+'СЕТ СН'!$I$5-'СЕТ СН'!$I$17</f>
        <v>3921.0422199200002</v>
      </c>
      <c r="Q135" s="36">
        <f>SUMIFS(СВЦЭМ!$C$33:$C$776,СВЦЭМ!$A$33:$A$776,$A135,СВЦЭМ!$B$33:$B$776,Q$119)+'СЕТ СН'!$I$9+СВЦЭМ!$D$10+'СЕТ СН'!$I$5-'СЕТ СН'!$I$17</f>
        <v>3917.6765195500002</v>
      </c>
      <c r="R135" s="36">
        <f>SUMIFS(СВЦЭМ!$C$33:$C$776,СВЦЭМ!$A$33:$A$776,$A135,СВЦЭМ!$B$33:$B$776,R$119)+'СЕТ СН'!$I$9+СВЦЭМ!$D$10+'СЕТ СН'!$I$5-'СЕТ СН'!$I$17</f>
        <v>3909.8493257199998</v>
      </c>
      <c r="S135" s="36">
        <f>SUMIFS(СВЦЭМ!$C$33:$C$776,СВЦЭМ!$A$33:$A$776,$A135,СВЦЭМ!$B$33:$B$776,S$119)+'СЕТ СН'!$I$9+СВЦЭМ!$D$10+'СЕТ СН'!$I$5-'СЕТ СН'!$I$17</f>
        <v>3906.0422169100002</v>
      </c>
      <c r="T135" s="36">
        <f>SUMIFS(СВЦЭМ!$C$33:$C$776,СВЦЭМ!$A$33:$A$776,$A135,СВЦЭМ!$B$33:$B$776,T$119)+'СЕТ СН'!$I$9+СВЦЭМ!$D$10+'СЕТ СН'!$I$5-'СЕТ СН'!$I$17</f>
        <v>3936.4876639599997</v>
      </c>
      <c r="U135" s="36">
        <f>SUMIFS(СВЦЭМ!$C$33:$C$776,СВЦЭМ!$A$33:$A$776,$A135,СВЦЭМ!$B$33:$B$776,U$119)+'СЕТ СН'!$I$9+СВЦЭМ!$D$10+'СЕТ СН'!$I$5-'СЕТ СН'!$I$17</f>
        <v>3952.7583219099997</v>
      </c>
      <c r="V135" s="36">
        <f>SUMIFS(СВЦЭМ!$C$33:$C$776,СВЦЭМ!$A$33:$A$776,$A135,СВЦЭМ!$B$33:$B$776,V$119)+'СЕТ СН'!$I$9+СВЦЭМ!$D$10+'СЕТ СН'!$I$5-'СЕТ СН'!$I$17</f>
        <v>3949.5438554699999</v>
      </c>
      <c r="W135" s="36">
        <f>SUMIFS(СВЦЭМ!$C$33:$C$776,СВЦЭМ!$A$33:$A$776,$A135,СВЦЭМ!$B$33:$B$776,W$119)+'СЕТ СН'!$I$9+СВЦЭМ!$D$10+'СЕТ СН'!$I$5-'СЕТ СН'!$I$17</f>
        <v>3947.18962848</v>
      </c>
      <c r="X135" s="36">
        <f>SUMIFS(СВЦЭМ!$C$33:$C$776,СВЦЭМ!$A$33:$A$776,$A135,СВЦЭМ!$B$33:$B$776,X$119)+'СЕТ СН'!$I$9+СВЦЭМ!$D$10+'СЕТ СН'!$I$5-'СЕТ СН'!$I$17</f>
        <v>3930.0195369399999</v>
      </c>
      <c r="Y135" s="36">
        <f>SUMIFS(СВЦЭМ!$C$33:$C$776,СВЦЭМ!$A$33:$A$776,$A135,СВЦЭМ!$B$33:$B$776,Y$119)+'СЕТ СН'!$I$9+СВЦЭМ!$D$10+'СЕТ СН'!$I$5-'СЕТ СН'!$I$17</f>
        <v>3962.1202712099998</v>
      </c>
    </row>
    <row r="136" spans="1:25" ht="15.75" x14ac:dyDescent="0.2">
      <c r="A136" s="35">
        <f t="shared" si="3"/>
        <v>44244</v>
      </c>
      <c r="B136" s="36">
        <f>SUMIFS(СВЦЭМ!$C$33:$C$776,СВЦЭМ!$A$33:$A$776,$A136,СВЦЭМ!$B$33:$B$776,B$119)+'СЕТ СН'!$I$9+СВЦЭМ!$D$10+'СЕТ СН'!$I$5-'СЕТ СН'!$I$17</f>
        <v>3970.3461426099998</v>
      </c>
      <c r="C136" s="36">
        <f>SUMIFS(СВЦЭМ!$C$33:$C$776,СВЦЭМ!$A$33:$A$776,$A136,СВЦЭМ!$B$33:$B$776,C$119)+'СЕТ СН'!$I$9+СВЦЭМ!$D$10+'СЕТ СН'!$I$5-'СЕТ СН'!$I$17</f>
        <v>4005.2402604499998</v>
      </c>
      <c r="D136" s="36">
        <f>SUMIFS(СВЦЭМ!$C$33:$C$776,СВЦЭМ!$A$33:$A$776,$A136,СВЦЭМ!$B$33:$B$776,D$119)+'СЕТ СН'!$I$9+СВЦЭМ!$D$10+'СЕТ СН'!$I$5-'СЕТ СН'!$I$17</f>
        <v>4044.0642001699998</v>
      </c>
      <c r="E136" s="36">
        <f>SUMIFS(СВЦЭМ!$C$33:$C$776,СВЦЭМ!$A$33:$A$776,$A136,СВЦЭМ!$B$33:$B$776,E$119)+'СЕТ СН'!$I$9+СВЦЭМ!$D$10+'СЕТ СН'!$I$5-'СЕТ СН'!$I$17</f>
        <v>4022.56802358</v>
      </c>
      <c r="F136" s="36">
        <f>SUMIFS(СВЦЭМ!$C$33:$C$776,СВЦЭМ!$A$33:$A$776,$A136,СВЦЭМ!$B$33:$B$776,F$119)+'СЕТ СН'!$I$9+СВЦЭМ!$D$10+'СЕТ СН'!$I$5-'СЕТ СН'!$I$17</f>
        <v>4005.9835543099998</v>
      </c>
      <c r="G136" s="36">
        <f>SUMIFS(СВЦЭМ!$C$33:$C$776,СВЦЭМ!$A$33:$A$776,$A136,СВЦЭМ!$B$33:$B$776,G$119)+'СЕТ СН'!$I$9+СВЦЭМ!$D$10+'СЕТ СН'!$I$5-'СЕТ СН'!$I$17</f>
        <v>3976.5095197299997</v>
      </c>
      <c r="H136" s="36">
        <f>SUMIFS(СВЦЭМ!$C$33:$C$776,СВЦЭМ!$A$33:$A$776,$A136,СВЦЭМ!$B$33:$B$776,H$119)+'СЕТ СН'!$I$9+СВЦЭМ!$D$10+'СЕТ СН'!$I$5-'СЕТ СН'!$I$17</f>
        <v>3966.2069492699998</v>
      </c>
      <c r="I136" s="36">
        <f>SUMIFS(СВЦЭМ!$C$33:$C$776,СВЦЭМ!$A$33:$A$776,$A136,СВЦЭМ!$B$33:$B$776,I$119)+'СЕТ СН'!$I$9+СВЦЭМ!$D$10+'СЕТ СН'!$I$5-'СЕТ СН'!$I$17</f>
        <v>3956.1075025299997</v>
      </c>
      <c r="J136" s="36">
        <f>SUMIFS(СВЦЭМ!$C$33:$C$776,СВЦЭМ!$A$33:$A$776,$A136,СВЦЭМ!$B$33:$B$776,J$119)+'СЕТ СН'!$I$9+СВЦЭМ!$D$10+'СЕТ СН'!$I$5-'СЕТ СН'!$I$17</f>
        <v>3958.0470072099997</v>
      </c>
      <c r="K136" s="36">
        <f>SUMIFS(СВЦЭМ!$C$33:$C$776,СВЦЭМ!$A$33:$A$776,$A136,СВЦЭМ!$B$33:$B$776,K$119)+'СЕТ СН'!$I$9+СВЦЭМ!$D$10+'СЕТ СН'!$I$5-'СЕТ СН'!$I$17</f>
        <v>3942.0482412699998</v>
      </c>
      <c r="L136" s="36">
        <f>SUMIFS(СВЦЭМ!$C$33:$C$776,СВЦЭМ!$A$33:$A$776,$A136,СВЦЭМ!$B$33:$B$776,L$119)+'СЕТ СН'!$I$9+СВЦЭМ!$D$10+'СЕТ СН'!$I$5-'СЕТ СН'!$I$17</f>
        <v>3936.0652268399999</v>
      </c>
      <c r="M136" s="36">
        <f>SUMIFS(СВЦЭМ!$C$33:$C$776,СВЦЭМ!$A$33:$A$776,$A136,СВЦЭМ!$B$33:$B$776,M$119)+'СЕТ СН'!$I$9+СВЦЭМ!$D$10+'СЕТ СН'!$I$5-'СЕТ СН'!$I$17</f>
        <v>3934.3205076599997</v>
      </c>
      <c r="N136" s="36">
        <f>SUMIFS(СВЦЭМ!$C$33:$C$776,СВЦЭМ!$A$33:$A$776,$A136,СВЦЭМ!$B$33:$B$776,N$119)+'СЕТ СН'!$I$9+СВЦЭМ!$D$10+'СЕТ СН'!$I$5-'СЕТ СН'!$I$17</f>
        <v>3931.30081647</v>
      </c>
      <c r="O136" s="36">
        <f>SUMIFS(СВЦЭМ!$C$33:$C$776,СВЦЭМ!$A$33:$A$776,$A136,СВЦЭМ!$B$33:$B$776,O$119)+'СЕТ СН'!$I$9+СВЦЭМ!$D$10+'СЕТ СН'!$I$5-'СЕТ СН'!$I$17</f>
        <v>3914.8923079699998</v>
      </c>
      <c r="P136" s="36">
        <f>SUMIFS(СВЦЭМ!$C$33:$C$776,СВЦЭМ!$A$33:$A$776,$A136,СВЦЭМ!$B$33:$B$776,P$119)+'СЕТ СН'!$I$9+СВЦЭМ!$D$10+'СЕТ СН'!$I$5-'СЕТ СН'!$I$17</f>
        <v>3914.73332691</v>
      </c>
      <c r="Q136" s="36">
        <f>SUMIFS(СВЦЭМ!$C$33:$C$776,СВЦЭМ!$A$33:$A$776,$A136,СВЦЭМ!$B$33:$B$776,Q$119)+'СЕТ СН'!$I$9+СВЦЭМ!$D$10+'СЕТ СН'!$I$5-'СЕТ СН'!$I$17</f>
        <v>3935.9437585300002</v>
      </c>
      <c r="R136" s="36">
        <f>SUMIFS(СВЦЭМ!$C$33:$C$776,СВЦЭМ!$A$33:$A$776,$A136,СВЦЭМ!$B$33:$B$776,R$119)+'СЕТ СН'!$I$9+СВЦЭМ!$D$10+'СЕТ СН'!$I$5-'СЕТ СН'!$I$17</f>
        <v>3940.3762057700001</v>
      </c>
      <c r="S136" s="36">
        <f>SUMIFS(СВЦЭМ!$C$33:$C$776,СВЦЭМ!$A$33:$A$776,$A136,СВЦЭМ!$B$33:$B$776,S$119)+'СЕТ СН'!$I$9+СВЦЭМ!$D$10+'СЕТ СН'!$I$5-'СЕТ СН'!$I$17</f>
        <v>3945.8587456999999</v>
      </c>
      <c r="T136" s="36">
        <f>SUMIFS(СВЦЭМ!$C$33:$C$776,СВЦЭМ!$A$33:$A$776,$A136,СВЦЭМ!$B$33:$B$776,T$119)+'СЕТ СН'!$I$9+СВЦЭМ!$D$10+'СЕТ СН'!$I$5-'СЕТ СН'!$I$17</f>
        <v>3961.0630589699999</v>
      </c>
      <c r="U136" s="36">
        <f>SUMIFS(СВЦЭМ!$C$33:$C$776,СВЦЭМ!$A$33:$A$776,$A136,СВЦЭМ!$B$33:$B$776,U$119)+'СЕТ СН'!$I$9+СВЦЭМ!$D$10+'СЕТ СН'!$I$5-'СЕТ СН'!$I$17</f>
        <v>3946.0505712200002</v>
      </c>
      <c r="V136" s="36">
        <f>SUMIFS(СВЦЭМ!$C$33:$C$776,СВЦЭМ!$A$33:$A$776,$A136,СВЦЭМ!$B$33:$B$776,V$119)+'СЕТ СН'!$I$9+СВЦЭМ!$D$10+'СЕТ СН'!$I$5-'СЕТ СН'!$I$17</f>
        <v>3964.4162662700001</v>
      </c>
      <c r="W136" s="36">
        <f>SUMIFS(СВЦЭМ!$C$33:$C$776,СВЦЭМ!$A$33:$A$776,$A136,СВЦЭМ!$B$33:$B$776,W$119)+'СЕТ СН'!$I$9+СВЦЭМ!$D$10+'СЕТ СН'!$I$5-'СЕТ СН'!$I$17</f>
        <v>3961.6970068299997</v>
      </c>
      <c r="X136" s="36">
        <f>SUMIFS(СВЦЭМ!$C$33:$C$776,СВЦЭМ!$A$33:$A$776,$A136,СВЦЭМ!$B$33:$B$776,X$119)+'СЕТ СН'!$I$9+СВЦЭМ!$D$10+'СЕТ СН'!$I$5-'СЕТ СН'!$I$17</f>
        <v>3972.9269462900002</v>
      </c>
      <c r="Y136" s="36">
        <f>SUMIFS(СВЦЭМ!$C$33:$C$776,СВЦЭМ!$A$33:$A$776,$A136,СВЦЭМ!$B$33:$B$776,Y$119)+'СЕТ СН'!$I$9+СВЦЭМ!$D$10+'СЕТ СН'!$I$5-'СЕТ СН'!$I$17</f>
        <v>3971.14931557</v>
      </c>
    </row>
    <row r="137" spans="1:25" ht="15.75" x14ac:dyDescent="0.2">
      <c r="A137" s="35">
        <f t="shared" si="3"/>
        <v>44245</v>
      </c>
      <c r="B137" s="36">
        <f>SUMIFS(СВЦЭМ!$C$33:$C$776,СВЦЭМ!$A$33:$A$776,$A137,СВЦЭМ!$B$33:$B$776,B$119)+'СЕТ СН'!$I$9+СВЦЭМ!$D$10+'СЕТ СН'!$I$5-'СЕТ СН'!$I$17</f>
        <v>3984.8316160499999</v>
      </c>
      <c r="C137" s="36">
        <f>SUMIFS(СВЦЭМ!$C$33:$C$776,СВЦЭМ!$A$33:$A$776,$A137,СВЦЭМ!$B$33:$B$776,C$119)+'СЕТ СН'!$I$9+СВЦЭМ!$D$10+'СЕТ СН'!$I$5-'СЕТ СН'!$I$17</f>
        <v>4009.3516094500001</v>
      </c>
      <c r="D137" s="36">
        <f>SUMIFS(СВЦЭМ!$C$33:$C$776,СВЦЭМ!$A$33:$A$776,$A137,СВЦЭМ!$B$33:$B$776,D$119)+'СЕТ СН'!$I$9+СВЦЭМ!$D$10+'СЕТ СН'!$I$5-'СЕТ СН'!$I$17</f>
        <v>4027.5925129999996</v>
      </c>
      <c r="E137" s="36">
        <f>SUMIFS(СВЦЭМ!$C$33:$C$776,СВЦЭМ!$A$33:$A$776,$A137,СВЦЭМ!$B$33:$B$776,E$119)+'СЕТ СН'!$I$9+СВЦЭМ!$D$10+'СЕТ СН'!$I$5-'СЕТ СН'!$I$17</f>
        <v>4032.0676047500001</v>
      </c>
      <c r="F137" s="36">
        <f>SUMIFS(СВЦЭМ!$C$33:$C$776,СВЦЭМ!$A$33:$A$776,$A137,СВЦЭМ!$B$33:$B$776,F$119)+'СЕТ СН'!$I$9+СВЦЭМ!$D$10+'СЕТ СН'!$I$5-'СЕТ СН'!$I$17</f>
        <v>4020.63417772</v>
      </c>
      <c r="G137" s="36">
        <f>SUMIFS(СВЦЭМ!$C$33:$C$776,СВЦЭМ!$A$33:$A$776,$A137,СВЦЭМ!$B$33:$B$776,G$119)+'СЕТ СН'!$I$9+СВЦЭМ!$D$10+'СЕТ СН'!$I$5-'СЕТ СН'!$I$17</f>
        <v>4007.9282812199999</v>
      </c>
      <c r="H137" s="36">
        <f>SUMIFS(СВЦЭМ!$C$33:$C$776,СВЦЭМ!$A$33:$A$776,$A137,СВЦЭМ!$B$33:$B$776,H$119)+'СЕТ СН'!$I$9+СВЦЭМ!$D$10+'СЕТ СН'!$I$5-'СЕТ СН'!$I$17</f>
        <v>3967.9276183100001</v>
      </c>
      <c r="I137" s="36">
        <f>SUMIFS(СВЦЭМ!$C$33:$C$776,СВЦЭМ!$A$33:$A$776,$A137,СВЦЭМ!$B$33:$B$776,I$119)+'СЕТ СН'!$I$9+СВЦЭМ!$D$10+'СЕТ СН'!$I$5-'СЕТ СН'!$I$17</f>
        <v>3939.0729487499998</v>
      </c>
      <c r="J137" s="36">
        <f>SUMIFS(СВЦЭМ!$C$33:$C$776,СВЦЭМ!$A$33:$A$776,$A137,СВЦЭМ!$B$33:$B$776,J$119)+'СЕТ СН'!$I$9+СВЦЭМ!$D$10+'СЕТ СН'!$I$5-'СЕТ СН'!$I$17</f>
        <v>3914.7795233699999</v>
      </c>
      <c r="K137" s="36">
        <f>SUMIFS(СВЦЭМ!$C$33:$C$776,СВЦЭМ!$A$33:$A$776,$A137,СВЦЭМ!$B$33:$B$776,K$119)+'СЕТ СН'!$I$9+СВЦЭМ!$D$10+'СЕТ СН'!$I$5-'СЕТ СН'!$I$17</f>
        <v>3909.0455940900001</v>
      </c>
      <c r="L137" s="36">
        <f>SUMIFS(СВЦЭМ!$C$33:$C$776,СВЦЭМ!$A$33:$A$776,$A137,СВЦЭМ!$B$33:$B$776,L$119)+'СЕТ СН'!$I$9+СВЦЭМ!$D$10+'СЕТ СН'!$I$5-'СЕТ СН'!$I$17</f>
        <v>3906.1336211799999</v>
      </c>
      <c r="M137" s="36">
        <f>SUMIFS(СВЦЭМ!$C$33:$C$776,СВЦЭМ!$A$33:$A$776,$A137,СВЦЭМ!$B$33:$B$776,M$119)+'СЕТ СН'!$I$9+СВЦЭМ!$D$10+'СЕТ СН'!$I$5-'СЕТ СН'!$I$17</f>
        <v>3911.8721437200002</v>
      </c>
      <c r="N137" s="36">
        <f>SUMIFS(СВЦЭМ!$C$33:$C$776,СВЦЭМ!$A$33:$A$776,$A137,СВЦЭМ!$B$33:$B$776,N$119)+'СЕТ СН'!$I$9+СВЦЭМ!$D$10+'СЕТ СН'!$I$5-'СЕТ СН'!$I$17</f>
        <v>3924.90998717</v>
      </c>
      <c r="O137" s="36">
        <f>SUMIFS(СВЦЭМ!$C$33:$C$776,СВЦЭМ!$A$33:$A$776,$A137,СВЦЭМ!$B$33:$B$776,O$119)+'СЕТ СН'!$I$9+СВЦЭМ!$D$10+'СЕТ СН'!$I$5-'СЕТ СН'!$I$17</f>
        <v>3922.68686824</v>
      </c>
      <c r="P137" s="36">
        <f>SUMIFS(СВЦЭМ!$C$33:$C$776,СВЦЭМ!$A$33:$A$776,$A137,СВЦЭМ!$B$33:$B$776,P$119)+'СЕТ СН'!$I$9+СВЦЭМ!$D$10+'СЕТ СН'!$I$5-'СЕТ СН'!$I$17</f>
        <v>3925.0291045099998</v>
      </c>
      <c r="Q137" s="36">
        <f>SUMIFS(СВЦЭМ!$C$33:$C$776,СВЦЭМ!$A$33:$A$776,$A137,СВЦЭМ!$B$33:$B$776,Q$119)+'СЕТ СН'!$I$9+СВЦЭМ!$D$10+'СЕТ СН'!$I$5-'СЕТ СН'!$I$17</f>
        <v>3920.30611099</v>
      </c>
      <c r="R137" s="36">
        <f>SUMIFS(СВЦЭМ!$C$33:$C$776,СВЦЭМ!$A$33:$A$776,$A137,СВЦЭМ!$B$33:$B$776,R$119)+'СЕТ СН'!$I$9+СВЦЭМ!$D$10+'СЕТ СН'!$I$5-'СЕТ СН'!$I$17</f>
        <v>3931.7953402399999</v>
      </c>
      <c r="S137" s="36">
        <f>SUMIFS(СВЦЭМ!$C$33:$C$776,СВЦЭМ!$A$33:$A$776,$A137,СВЦЭМ!$B$33:$B$776,S$119)+'СЕТ СН'!$I$9+СВЦЭМ!$D$10+'СЕТ СН'!$I$5-'СЕТ СН'!$I$17</f>
        <v>3905.9487677500001</v>
      </c>
      <c r="T137" s="36">
        <f>SUMIFS(СВЦЭМ!$C$33:$C$776,СВЦЭМ!$A$33:$A$776,$A137,СВЦЭМ!$B$33:$B$776,T$119)+'СЕТ СН'!$I$9+СВЦЭМ!$D$10+'СЕТ СН'!$I$5-'СЕТ СН'!$I$17</f>
        <v>3882.26440318</v>
      </c>
      <c r="U137" s="36">
        <f>SUMIFS(СВЦЭМ!$C$33:$C$776,СВЦЭМ!$A$33:$A$776,$A137,СВЦЭМ!$B$33:$B$776,U$119)+'СЕТ СН'!$I$9+СВЦЭМ!$D$10+'СЕТ СН'!$I$5-'СЕТ СН'!$I$17</f>
        <v>3891.73113861</v>
      </c>
      <c r="V137" s="36">
        <f>SUMIFS(СВЦЭМ!$C$33:$C$776,СВЦЭМ!$A$33:$A$776,$A137,СВЦЭМ!$B$33:$B$776,V$119)+'СЕТ СН'!$I$9+СВЦЭМ!$D$10+'СЕТ СН'!$I$5-'СЕТ СН'!$I$17</f>
        <v>3875.7620426799999</v>
      </c>
      <c r="W137" s="36">
        <f>SUMIFS(СВЦЭМ!$C$33:$C$776,СВЦЭМ!$A$33:$A$776,$A137,СВЦЭМ!$B$33:$B$776,W$119)+'СЕТ СН'!$I$9+СВЦЭМ!$D$10+'СЕТ СН'!$I$5-'СЕТ СН'!$I$17</f>
        <v>3892.4884134599997</v>
      </c>
      <c r="X137" s="36">
        <f>SUMIFS(СВЦЭМ!$C$33:$C$776,СВЦЭМ!$A$33:$A$776,$A137,СВЦЭМ!$B$33:$B$776,X$119)+'СЕТ СН'!$I$9+СВЦЭМ!$D$10+'СЕТ СН'!$I$5-'СЕТ СН'!$I$17</f>
        <v>3906.9246123600001</v>
      </c>
      <c r="Y137" s="36">
        <f>SUMIFS(СВЦЭМ!$C$33:$C$776,СВЦЭМ!$A$33:$A$776,$A137,СВЦЭМ!$B$33:$B$776,Y$119)+'СЕТ СН'!$I$9+СВЦЭМ!$D$10+'СЕТ СН'!$I$5-'СЕТ СН'!$I$17</f>
        <v>3944.1003203099999</v>
      </c>
    </row>
    <row r="138" spans="1:25" ht="15.75" x14ac:dyDescent="0.2">
      <c r="A138" s="35">
        <f t="shared" si="3"/>
        <v>44246</v>
      </c>
      <c r="B138" s="36">
        <f>SUMIFS(СВЦЭМ!$C$33:$C$776,СВЦЭМ!$A$33:$A$776,$A138,СВЦЭМ!$B$33:$B$776,B$119)+'СЕТ СН'!$I$9+СВЦЭМ!$D$10+'СЕТ СН'!$I$5-'СЕТ СН'!$I$17</f>
        <v>3952.7427080500001</v>
      </c>
      <c r="C138" s="36">
        <f>SUMIFS(СВЦЭМ!$C$33:$C$776,СВЦЭМ!$A$33:$A$776,$A138,СВЦЭМ!$B$33:$B$776,C$119)+'СЕТ СН'!$I$9+СВЦЭМ!$D$10+'СЕТ СН'!$I$5-'СЕТ СН'!$I$17</f>
        <v>3978.1684234300001</v>
      </c>
      <c r="D138" s="36">
        <f>SUMIFS(СВЦЭМ!$C$33:$C$776,СВЦЭМ!$A$33:$A$776,$A138,СВЦЭМ!$B$33:$B$776,D$119)+'СЕТ СН'!$I$9+СВЦЭМ!$D$10+'СЕТ СН'!$I$5-'СЕТ СН'!$I$17</f>
        <v>4017.75192019</v>
      </c>
      <c r="E138" s="36">
        <f>SUMIFS(СВЦЭМ!$C$33:$C$776,СВЦЭМ!$A$33:$A$776,$A138,СВЦЭМ!$B$33:$B$776,E$119)+'СЕТ СН'!$I$9+СВЦЭМ!$D$10+'СЕТ СН'!$I$5-'СЕТ СН'!$I$17</f>
        <v>4024.4123075099997</v>
      </c>
      <c r="F138" s="36">
        <f>SUMIFS(СВЦЭМ!$C$33:$C$776,СВЦЭМ!$A$33:$A$776,$A138,СВЦЭМ!$B$33:$B$776,F$119)+'СЕТ СН'!$I$9+СВЦЭМ!$D$10+'СЕТ СН'!$I$5-'СЕТ СН'!$I$17</f>
        <v>4029.2785306400001</v>
      </c>
      <c r="G138" s="36">
        <f>SUMIFS(СВЦЭМ!$C$33:$C$776,СВЦЭМ!$A$33:$A$776,$A138,СВЦЭМ!$B$33:$B$776,G$119)+'СЕТ СН'!$I$9+СВЦЭМ!$D$10+'СЕТ СН'!$I$5-'СЕТ СН'!$I$17</f>
        <v>3995.7889777</v>
      </c>
      <c r="H138" s="36">
        <f>SUMIFS(СВЦЭМ!$C$33:$C$776,СВЦЭМ!$A$33:$A$776,$A138,СВЦЭМ!$B$33:$B$776,H$119)+'СЕТ СН'!$I$9+СВЦЭМ!$D$10+'СЕТ СН'!$I$5-'СЕТ СН'!$I$17</f>
        <v>3959.57111102</v>
      </c>
      <c r="I138" s="36">
        <f>SUMIFS(СВЦЭМ!$C$33:$C$776,СВЦЭМ!$A$33:$A$776,$A138,СВЦЭМ!$B$33:$B$776,I$119)+'СЕТ СН'!$I$9+СВЦЭМ!$D$10+'СЕТ СН'!$I$5-'СЕТ СН'!$I$17</f>
        <v>3928.17962025</v>
      </c>
      <c r="J138" s="36">
        <f>SUMIFS(СВЦЭМ!$C$33:$C$776,СВЦЭМ!$A$33:$A$776,$A138,СВЦЭМ!$B$33:$B$776,J$119)+'СЕТ СН'!$I$9+СВЦЭМ!$D$10+'СЕТ СН'!$I$5-'СЕТ СН'!$I$17</f>
        <v>3903.5704331799998</v>
      </c>
      <c r="K138" s="36">
        <f>SUMIFS(СВЦЭМ!$C$33:$C$776,СВЦЭМ!$A$33:$A$776,$A138,СВЦЭМ!$B$33:$B$776,K$119)+'СЕТ СН'!$I$9+СВЦЭМ!$D$10+'СЕТ СН'!$I$5-'СЕТ СН'!$I$17</f>
        <v>3904.4980239299998</v>
      </c>
      <c r="L138" s="36">
        <f>SUMIFS(СВЦЭМ!$C$33:$C$776,СВЦЭМ!$A$33:$A$776,$A138,СВЦЭМ!$B$33:$B$776,L$119)+'СЕТ СН'!$I$9+СВЦЭМ!$D$10+'СЕТ СН'!$I$5-'СЕТ СН'!$I$17</f>
        <v>3936.2934450100001</v>
      </c>
      <c r="M138" s="36">
        <f>SUMIFS(СВЦЭМ!$C$33:$C$776,СВЦЭМ!$A$33:$A$776,$A138,СВЦЭМ!$B$33:$B$776,M$119)+'СЕТ СН'!$I$9+СВЦЭМ!$D$10+'СЕТ СН'!$I$5-'СЕТ СН'!$I$17</f>
        <v>3916.4177046599998</v>
      </c>
      <c r="N138" s="36">
        <f>SUMIFS(СВЦЭМ!$C$33:$C$776,СВЦЭМ!$A$33:$A$776,$A138,СВЦЭМ!$B$33:$B$776,N$119)+'СЕТ СН'!$I$9+СВЦЭМ!$D$10+'СЕТ СН'!$I$5-'СЕТ СН'!$I$17</f>
        <v>3933.6986729299997</v>
      </c>
      <c r="O138" s="36">
        <f>SUMIFS(СВЦЭМ!$C$33:$C$776,СВЦЭМ!$A$33:$A$776,$A138,СВЦЭМ!$B$33:$B$776,O$119)+'СЕТ СН'!$I$9+СВЦЭМ!$D$10+'СЕТ СН'!$I$5-'СЕТ СН'!$I$17</f>
        <v>3942.1479228200001</v>
      </c>
      <c r="P138" s="36">
        <f>SUMIFS(СВЦЭМ!$C$33:$C$776,СВЦЭМ!$A$33:$A$776,$A138,СВЦЭМ!$B$33:$B$776,P$119)+'СЕТ СН'!$I$9+СВЦЭМ!$D$10+'СЕТ СН'!$I$5-'СЕТ СН'!$I$17</f>
        <v>3924.7512609199998</v>
      </c>
      <c r="Q138" s="36">
        <f>SUMIFS(СВЦЭМ!$C$33:$C$776,СВЦЭМ!$A$33:$A$776,$A138,СВЦЭМ!$B$33:$B$776,Q$119)+'СЕТ СН'!$I$9+СВЦЭМ!$D$10+'СЕТ СН'!$I$5-'СЕТ СН'!$I$17</f>
        <v>3934.7008477600002</v>
      </c>
      <c r="R138" s="36">
        <f>SUMIFS(СВЦЭМ!$C$33:$C$776,СВЦЭМ!$A$33:$A$776,$A138,СВЦЭМ!$B$33:$B$776,R$119)+'СЕТ СН'!$I$9+СВЦЭМ!$D$10+'СЕТ СН'!$I$5-'СЕТ СН'!$I$17</f>
        <v>3942.4445568399997</v>
      </c>
      <c r="S138" s="36">
        <f>SUMIFS(СВЦЭМ!$C$33:$C$776,СВЦЭМ!$A$33:$A$776,$A138,СВЦЭМ!$B$33:$B$776,S$119)+'СЕТ СН'!$I$9+СВЦЭМ!$D$10+'СЕТ СН'!$I$5-'СЕТ СН'!$I$17</f>
        <v>3929.5884865399998</v>
      </c>
      <c r="T138" s="36">
        <f>SUMIFS(СВЦЭМ!$C$33:$C$776,СВЦЭМ!$A$33:$A$776,$A138,СВЦЭМ!$B$33:$B$776,T$119)+'СЕТ СН'!$I$9+СВЦЭМ!$D$10+'СЕТ СН'!$I$5-'СЕТ СН'!$I$17</f>
        <v>3918.7983488899999</v>
      </c>
      <c r="U138" s="36">
        <f>SUMIFS(СВЦЭМ!$C$33:$C$776,СВЦЭМ!$A$33:$A$776,$A138,СВЦЭМ!$B$33:$B$776,U$119)+'СЕТ СН'!$I$9+СВЦЭМ!$D$10+'СЕТ СН'!$I$5-'СЕТ СН'!$I$17</f>
        <v>3921.7149496299999</v>
      </c>
      <c r="V138" s="36">
        <f>SUMIFS(СВЦЭМ!$C$33:$C$776,СВЦЭМ!$A$33:$A$776,$A138,СВЦЭМ!$B$33:$B$776,V$119)+'СЕТ СН'!$I$9+СВЦЭМ!$D$10+'СЕТ СН'!$I$5-'СЕТ СН'!$I$17</f>
        <v>3918.1506020400002</v>
      </c>
      <c r="W138" s="36">
        <f>SUMIFS(СВЦЭМ!$C$33:$C$776,СВЦЭМ!$A$33:$A$776,$A138,СВЦЭМ!$B$33:$B$776,W$119)+'СЕТ СН'!$I$9+СВЦЭМ!$D$10+'СЕТ СН'!$I$5-'СЕТ СН'!$I$17</f>
        <v>3927.4622561900001</v>
      </c>
      <c r="X138" s="36">
        <f>SUMIFS(СВЦЭМ!$C$33:$C$776,СВЦЭМ!$A$33:$A$776,$A138,СВЦЭМ!$B$33:$B$776,X$119)+'СЕТ СН'!$I$9+СВЦЭМ!$D$10+'СЕТ СН'!$I$5-'СЕТ СН'!$I$17</f>
        <v>3951.20672681</v>
      </c>
      <c r="Y138" s="36">
        <f>SUMIFS(СВЦЭМ!$C$33:$C$776,СВЦЭМ!$A$33:$A$776,$A138,СВЦЭМ!$B$33:$B$776,Y$119)+'СЕТ СН'!$I$9+СВЦЭМ!$D$10+'СЕТ СН'!$I$5-'СЕТ СН'!$I$17</f>
        <v>3973.0798901500002</v>
      </c>
    </row>
    <row r="139" spans="1:25" ht="15.75" x14ac:dyDescent="0.2">
      <c r="A139" s="35">
        <f t="shared" si="3"/>
        <v>44247</v>
      </c>
      <c r="B139" s="36">
        <f>SUMIFS(СВЦЭМ!$C$33:$C$776,СВЦЭМ!$A$33:$A$776,$A139,СВЦЭМ!$B$33:$B$776,B$119)+'СЕТ СН'!$I$9+СВЦЭМ!$D$10+'СЕТ СН'!$I$5-'СЕТ СН'!$I$17</f>
        <v>3967.4559432699998</v>
      </c>
      <c r="C139" s="36">
        <f>SUMIFS(СВЦЭМ!$C$33:$C$776,СВЦЭМ!$A$33:$A$776,$A139,СВЦЭМ!$B$33:$B$776,C$119)+'СЕТ СН'!$I$9+СВЦЭМ!$D$10+'СЕТ СН'!$I$5-'СЕТ СН'!$I$17</f>
        <v>3986.6910368199997</v>
      </c>
      <c r="D139" s="36">
        <f>SUMIFS(СВЦЭМ!$C$33:$C$776,СВЦЭМ!$A$33:$A$776,$A139,СВЦЭМ!$B$33:$B$776,D$119)+'СЕТ СН'!$I$9+СВЦЭМ!$D$10+'СЕТ СН'!$I$5-'СЕТ СН'!$I$17</f>
        <v>4011.9143976799996</v>
      </c>
      <c r="E139" s="36">
        <f>SUMIFS(СВЦЭМ!$C$33:$C$776,СВЦЭМ!$A$33:$A$776,$A139,СВЦЭМ!$B$33:$B$776,E$119)+'СЕТ СН'!$I$9+СВЦЭМ!$D$10+'СЕТ СН'!$I$5-'СЕТ СН'!$I$17</f>
        <v>4010.5939325899999</v>
      </c>
      <c r="F139" s="36">
        <f>SUMIFS(СВЦЭМ!$C$33:$C$776,СВЦЭМ!$A$33:$A$776,$A139,СВЦЭМ!$B$33:$B$776,F$119)+'СЕТ СН'!$I$9+СВЦЭМ!$D$10+'СЕТ СН'!$I$5-'СЕТ СН'!$I$17</f>
        <v>4018.39532444</v>
      </c>
      <c r="G139" s="36">
        <f>SUMIFS(СВЦЭМ!$C$33:$C$776,СВЦЭМ!$A$33:$A$776,$A139,СВЦЭМ!$B$33:$B$776,G$119)+'СЕТ СН'!$I$9+СВЦЭМ!$D$10+'СЕТ СН'!$I$5-'СЕТ СН'!$I$17</f>
        <v>3991.41944005</v>
      </c>
      <c r="H139" s="36">
        <f>SUMIFS(СВЦЭМ!$C$33:$C$776,СВЦЭМ!$A$33:$A$776,$A139,СВЦЭМ!$B$33:$B$776,H$119)+'СЕТ СН'!$I$9+СВЦЭМ!$D$10+'СЕТ СН'!$I$5-'СЕТ СН'!$I$17</f>
        <v>3962.0163937799998</v>
      </c>
      <c r="I139" s="36">
        <f>SUMIFS(СВЦЭМ!$C$33:$C$776,СВЦЭМ!$A$33:$A$776,$A139,СВЦЭМ!$B$33:$B$776,I$119)+'СЕТ СН'!$I$9+СВЦЭМ!$D$10+'СЕТ СН'!$I$5-'СЕТ СН'!$I$17</f>
        <v>3934.4521277900003</v>
      </c>
      <c r="J139" s="36">
        <f>SUMIFS(СВЦЭМ!$C$33:$C$776,СВЦЭМ!$A$33:$A$776,$A139,СВЦЭМ!$B$33:$B$776,J$119)+'СЕТ СН'!$I$9+СВЦЭМ!$D$10+'СЕТ СН'!$I$5-'СЕТ СН'!$I$17</f>
        <v>3907.4914383599998</v>
      </c>
      <c r="K139" s="36">
        <f>SUMIFS(СВЦЭМ!$C$33:$C$776,СВЦЭМ!$A$33:$A$776,$A139,СВЦЭМ!$B$33:$B$776,K$119)+'СЕТ СН'!$I$9+СВЦЭМ!$D$10+'СЕТ СН'!$I$5-'СЕТ СН'!$I$17</f>
        <v>3903.4709454899998</v>
      </c>
      <c r="L139" s="36">
        <f>SUMIFS(СВЦЭМ!$C$33:$C$776,СВЦЭМ!$A$33:$A$776,$A139,СВЦЭМ!$B$33:$B$776,L$119)+'СЕТ СН'!$I$9+СВЦЭМ!$D$10+'СЕТ СН'!$I$5-'СЕТ СН'!$I$17</f>
        <v>3904.01635407</v>
      </c>
      <c r="M139" s="36">
        <f>SUMIFS(СВЦЭМ!$C$33:$C$776,СВЦЭМ!$A$33:$A$776,$A139,СВЦЭМ!$B$33:$B$776,M$119)+'СЕТ СН'!$I$9+СВЦЭМ!$D$10+'СЕТ СН'!$I$5-'СЕТ СН'!$I$17</f>
        <v>3907.8078914899997</v>
      </c>
      <c r="N139" s="36">
        <f>SUMIFS(СВЦЭМ!$C$33:$C$776,СВЦЭМ!$A$33:$A$776,$A139,СВЦЭМ!$B$33:$B$776,N$119)+'СЕТ СН'!$I$9+СВЦЭМ!$D$10+'СЕТ СН'!$I$5-'СЕТ СН'!$I$17</f>
        <v>3888.0029446499998</v>
      </c>
      <c r="O139" s="36">
        <f>SUMIFS(СВЦЭМ!$C$33:$C$776,СВЦЭМ!$A$33:$A$776,$A139,СВЦЭМ!$B$33:$B$776,O$119)+'СЕТ СН'!$I$9+СВЦЭМ!$D$10+'СЕТ СН'!$I$5-'СЕТ СН'!$I$17</f>
        <v>3894.4885258200002</v>
      </c>
      <c r="P139" s="36">
        <f>SUMIFS(СВЦЭМ!$C$33:$C$776,СВЦЭМ!$A$33:$A$776,$A139,СВЦЭМ!$B$33:$B$776,P$119)+'СЕТ СН'!$I$9+СВЦЭМ!$D$10+'СЕТ СН'!$I$5-'СЕТ СН'!$I$17</f>
        <v>3882.4122840599998</v>
      </c>
      <c r="Q139" s="36">
        <f>SUMIFS(СВЦЭМ!$C$33:$C$776,СВЦЭМ!$A$33:$A$776,$A139,СВЦЭМ!$B$33:$B$776,Q$119)+'СЕТ СН'!$I$9+СВЦЭМ!$D$10+'СЕТ СН'!$I$5-'СЕТ СН'!$I$17</f>
        <v>3887.22300808</v>
      </c>
      <c r="R139" s="36">
        <f>SUMIFS(СВЦЭМ!$C$33:$C$776,СВЦЭМ!$A$33:$A$776,$A139,СВЦЭМ!$B$33:$B$776,R$119)+'СЕТ СН'!$I$9+СВЦЭМ!$D$10+'СЕТ СН'!$I$5-'СЕТ СН'!$I$17</f>
        <v>3890.94097311</v>
      </c>
      <c r="S139" s="36">
        <f>SUMIFS(СВЦЭМ!$C$33:$C$776,СВЦЭМ!$A$33:$A$776,$A139,СВЦЭМ!$B$33:$B$776,S$119)+'СЕТ СН'!$I$9+СВЦЭМ!$D$10+'СЕТ СН'!$I$5-'СЕТ СН'!$I$17</f>
        <v>3866.1277658999998</v>
      </c>
      <c r="T139" s="36">
        <f>SUMIFS(СВЦЭМ!$C$33:$C$776,СВЦЭМ!$A$33:$A$776,$A139,СВЦЭМ!$B$33:$B$776,T$119)+'СЕТ СН'!$I$9+СВЦЭМ!$D$10+'СЕТ СН'!$I$5-'СЕТ СН'!$I$17</f>
        <v>3866.1706886500001</v>
      </c>
      <c r="U139" s="36">
        <f>SUMIFS(СВЦЭМ!$C$33:$C$776,СВЦЭМ!$A$33:$A$776,$A139,СВЦЭМ!$B$33:$B$776,U$119)+'СЕТ СН'!$I$9+СВЦЭМ!$D$10+'СЕТ СН'!$I$5-'СЕТ СН'!$I$17</f>
        <v>3880.1374081399999</v>
      </c>
      <c r="V139" s="36">
        <f>SUMIFS(СВЦЭМ!$C$33:$C$776,СВЦЭМ!$A$33:$A$776,$A139,СВЦЭМ!$B$33:$B$776,V$119)+'СЕТ СН'!$I$9+СВЦЭМ!$D$10+'СЕТ СН'!$I$5-'СЕТ СН'!$I$17</f>
        <v>3879.9253916500002</v>
      </c>
      <c r="W139" s="36">
        <f>SUMIFS(СВЦЭМ!$C$33:$C$776,СВЦЭМ!$A$33:$A$776,$A139,СВЦЭМ!$B$33:$B$776,W$119)+'СЕТ СН'!$I$9+СВЦЭМ!$D$10+'СЕТ СН'!$I$5-'СЕТ СН'!$I$17</f>
        <v>3877.79466185</v>
      </c>
      <c r="X139" s="36">
        <f>SUMIFS(СВЦЭМ!$C$33:$C$776,СВЦЭМ!$A$33:$A$776,$A139,СВЦЭМ!$B$33:$B$776,X$119)+'СЕТ СН'!$I$9+СВЦЭМ!$D$10+'СЕТ СН'!$I$5-'СЕТ СН'!$I$17</f>
        <v>3889.6796941600001</v>
      </c>
      <c r="Y139" s="36">
        <f>SUMIFS(СВЦЭМ!$C$33:$C$776,СВЦЭМ!$A$33:$A$776,$A139,СВЦЭМ!$B$33:$B$776,Y$119)+'СЕТ СН'!$I$9+СВЦЭМ!$D$10+'СЕТ СН'!$I$5-'СЕТ СН'!$I$17</f>
        <v>3903.8232100300002</v>
      </c>
    </row>
    <row r="140" spans="1:25" ht="15.75" x14ac:dyDescent="0.2">
      <c r="A140" s="35">
        <f t="shared" si="3"/>
        <v>44248</v>
      </c>
      <c r="B140" s="36">
        <f>SUMIFS(СВЦЭМ!$C$33:$C$776,СВЦЭМ!$A$33:$A$776,$A140,СВЦЭМ!$B$33:$B$776,B$119)+'СЕТ СН'!$I$9+СВЦЭМ!$D$10+'СЕТ СН'!$I$5-'СЕТ СН'!$I$17</f>
        <v>3969.4613029299999</v>
      </c>
      <c r="C140" s="36">
        <f>SUMIFS(СВЦЭМ!$C$33:$C$776,СВЦЭМ!$A$33:$A$776,$A140,СВЦЭМ!$B$33:$B$776,C$119)+'СЕТ СН'!$I$9+СВЦЭМ!$D$10+'СЕТ СН'!$I$5-'СЕТ СН'!$I$17</f>
        <v>3977.7858868499998</v>
      </c>
      <c r="D140" s="36">
        <f>SUMIFS(СВЦЭМ!$C$33:$C$776,СВЦЭМ!$A$33:$A$776,$A140,СВЦЭМ!$B$33:$B$776,D$119)+'СЕТ СН'!$I$9+СВЦЭМ!$D$10+'СЕТ СН'!$I$5-'СЕТ СН'!$I$17</f>
        <v>4001.6675748799998</v>
      </c>
      <c r="E140" s="36">
        <f>SUMIFS(СВЦЭМ!$C$33:$C$776,СВЦЭМ!$A$33:$A$776,$A140,СВЦЭМ!$B$33:$B$776,E$119)+'СЕТ СН'!$I$9+СВЦЭМ!$D$10+'СЕТ СН'!$I$5-'СЕТ СН'!$I$17</f>
        <v>4000.5640315399996</v>
      </c>
      <c r="F140" s="36">
        <f>SUMIFS(СВЦЭМ!$C$33:$C$776,СВЦЭМ!$A$33:$A$776,$A140,СВЦЭМ!$B$33:$B$776,F$119)+'СЕТ СН'!$I$9+СВЦЭМ!$D$10+'СЕТ СН'!$I$5-'СЕТ СН'!$I$17</f>
        <v>4006.5414531199999</v>
      </c>
      <c r="G140" s="36">
        <f>SUMIFS(СВЦЭМ!$C$33:$C$776,СВЦЭМ!$A$33:$A$776,$A140,СВЦЭМ!$B$33:$B$776,G$119)+'СЕТ СН'!$I$9+СВЦЭМ!$D$10+'СЕТ СН'!$I$5-'СЕТ СН'!$I$17</f>
        <v>4017.0354385299997</v>
      </c>
      <c r="H140" s="36">
        <f>SUMIFS(СВЦЭМ!$C$33:$C$776,СВЦЭМ!$A$33:$A$776,$A140,СВЦЭМ!$B$33:$B$776,H$119)+'СЕТ СН'!$I$9+СВЦЭМ!$D$10+'СЕТ СН'!$I$5-'СЕТ СН'!$I$17</f>
        <v>4019.6248900399996</v>
      </c>
      <c r="I140" s="36">
        <f>SUMIFS(СВЦЭМ!$C$33:$C$776,СВЦЭМ!$A$33:$A$776,$A140,СВЦЭМ!$B$33:$B$776,I$119)+'СЕТ СН'!$I$9+СВЦЭМ!$D$10+'СЕТ СН'!$I$5-'СЕТ СН'!$I$17</f>
        <v>4013.6792670499999</v>
      </c>
      <c r="J140" s="36">
        <f>SUMIFS(СВЦЭМ!$C$33:$C$776,СВЦЭМ!$A$33:$A$776,$A140,СВЦЭМ!$B$33:$B$776,J$119)+'СЕТ СН'!$I$9+СВЦЭМ!$D$10+'СЕТ СН'!$I$5-'СЕТ СН'!$I$17</f>
        <v>3981.12833034</v>
      </c>
      <c r="K140" s="36">
        <f>SUMIFS(СВЦЭМ!$C$33:$C$776,СВЦЭМ!$A$33:$A$776,$A140,СВЦЭМ!$B$33:$B$776,K$119)+'СЕТ СН'!$I$9+СВЦЭМ!$D$10+'СЕТ СН'!$I$5-'СЕТ СН'!$I$17</f>
        <v>3931.7218095999997</v>
      </c>
      <c r="L140" s="36">
        <f>SUMIFS(СВЦЭМ!$C$33:$C$776,СВЦЭМ!$A$33:$A$776,$A140,СВЦЭМ!$B$33:$B$776,L$119)+'СЕТ СН'!$I$9+СВЦЭМ!$D$10+'СЕТ СН'!$I$5-'СЕТ СН'!$I$17</f>
        <v>3915.5192624199999</v>
      </c>
      <c r="M140" s="36">
        <f>SUMIFS(СВЦЭМ!$C$33:$C$776,СВЦЭМ!$A$33:$A$776,$A140,СВЦЭМ!$B$33:$B$776,M$119)+'СЕТ СН'!$I$9+СВЦЭМ!$D$10+'СЕТ СН'!$I$5-'СЕТ СН'!$I$17</f>
        <v>3920.03157891</v>
      </c>
      <c r="N140" s="36">
        <f>SUMIFS(СВЦЭМ!$C$33:$C$776,СВЦЭМ!$A$33:$A$776,$A140,СВЦЭМ!$B$33:$B$776,N$119)+'СЕТ СН'!$I$9+СВЦЭМ!$D$10+'СЕТ СН'!$I$5-'СЕТ СН'!$I$17</f>
        <v>3940.32294305</v>
      </c>
      <c r="O140" s="36">
        <f>SUMIFS(СВЦЭМ!$C$33:$C$776,СВЦЭМ!$A$33:$A$776,$A140,СВЦЭМ!$B$33:$B$776,O$119)+'СЕТ СН'!$I$9+СВЦЭМ!$D$10+'СЕТ СН'!$I$5-'СЕТ СН'!$I$17</f>
        <v>3955.1841337400001</v>
      </c>
      <c r="P140" s="36">
        <f>SUMIFS(СВЦЭМ!$C$33:$C$776,СВЦЭМ!$A$33:$A$776,$A140,СВЦЭМ!$B$33:$B$776,P$119)+'СЕТ СН'!$I$9+СВЦЭМ!$D$10+'СЕТ СН'!$I$5-'СЕТ СН'!$I$17</f>
        <v>3938.0893013899999</v>
      </c>
      <c r="Q140" s="36">
        <f>SUMIFS(СВЦЭМ!$C$33:$C$776,СВЦЭМ!$A$33:$A$776,$A140,СВЦЭМ!$B$33:$B$776,Q$119)+'СЕТ СН'!$I$9+СВЦЭМ!$D$10+'СЕТ СН'!$I$5-'СЕТ СН'!$I$17</f>
        <v>3945.4550056500002</v>
      </c>
      <c r="R140" s="36">
        <f>SUMIFS(СВЦЭМ!$C$33:$C$776,СВЦЭМ!$A$33:$A$776,$A140,СВЦЭМ!$B$33:$B$776,R$119)+'СЕТ СН'!$I$9+СВЦЭМ!$D$10+'СЕТ СН'!$I$5-'СЕТ СН'!$I$17</f>
        <v>3975.0519349400001</v>
      </c>
      <c r="S140" s="36">
        <f>SUMIFS(СВЦЭМ!$C$33:$C$776,СВЦЭМ!$A$33:$A$776,$A140,СВЦЭМ!$B$33:$B$776,S$119)+'СЕТ СН'!$I$9+СВЦЭМ!$D$10+'СЕТ СН'!$I$5-'СЕТ СН'!$I$17</f>
        <v>3944.1156763099998</v>
      </c>
      <c r="T140" s="36">
        <f>SUMIFS(СВЦЭМ!$C$33:$C$776,СВЦЭМ!$A$33:$A$776,$A140,СВЦЭМ!$B$33:$B$776,T$119)+'СЕТ СН'!$I$9+СВЦЭМ!$D$10+'СЕТ СН'!$I$5-'СЕТ СН'!$I$17</f>
        <v>3913.58240157</v>
      </c>
      <c r="U140" s="36">
        <f>SUMIFS(СВЦЭМ!$C$33:$C$776,СВЦЭМ!$A$33:$A$776,$A140,СВЦЭМ!$B$33:$B$776,U$119)+'СЕТ СН'!$I$9+СВЦЭМ!$D$10+'СЕТ СН'!$I$5-'СЕТ СН'!$I$17</f>
        <v>3904.8440107900001</v>
      </c>
      <c r="V140" s="36">
        <f>SUMIFS(СВЦЭМ!$C$33:$C$776,СВЦЭМ!$A$33:$A$776,$A140,СВЦЭМ!$B$33:$B$776,V$119)+'СЕТ СН'!$I$9+СВЦЭМ!$D$10+'СЕТ СН'!$I$5-'СЕТ СН'!$I$17</f>
        <v>3915.0665183199999</v>
      </c>
      <c r="W140" s="36">
        <f>SUMIFS(СВЦЭМ!$C$33:$C$776,СВЦЭМ!$A$33:$A$776,$A140,СВЦЭМ!$B$33:$B$776,W$119)+'СЕТ СН'!$I$9+СВЦЭМ!$D$10+'СЕТ СН'!$I$5-'СЕТ СН'!$I$17</f>
        <v>3931.77012659</v>
      </c>
      <c r="X140" s="36">
        <f>SUMIFS(СВЦЭМ!$C$33:$C$776,СВЦЭМ!$A$33:$A$776,$A140,СВЦЭМ!$B$33:$B$776,X$119)+'СЕТ СН'!$I$9+СВЦЭМ!$D$10+'СЕТ СН'!$I$5-'СЕТ СН'!$I$17</f>
        <v>3959.1761461599999</v>
      </c>
      <c r="Y140" s="36">
        <f>SUMIFS(СВЦЭМ!$C$33:$C$776,СВЦЭМ!$A$33:$A$776,$A140,СВЦЭМ!$B$33:$B$776,Y$119)+'СЕТ СН'!$I$9+СВЦЭМ!$D$10+'СЕТ СН'!$I$5-'СЕТ СН'!$I$17</f>
        <v>3971.76747234</v>
      </c>
    </row>
    <row r="141" spans="1:25" ht="15.75" x14ac:dyDescent="0.2">
      <c r="A141" s="35">
        <f t="shared" si="3"/>
        <v>44249</v>
      </c>
      <c r="B141" s="36">
        <f>SUMIFS(СВЦЭМ!$C$33:$C$776,СВЦЭМ!$A$33:$A$776,$A141,СВЦЭМ!$B$33:$B$776,B$119)+'СЕТ СН'!$I$9+СВЦЭМ!$D$10+'СЕТ СН'!$I$5-'СЕТ СН'!$I$17</f>
        <v>3977.9626829899998</v>
      </c>
      <c r="C141" s="36">
        <f>SUMIFS(СВЦЭМ!$C$33:$C$776,СВЦЭМ!$A$33:$A$776,$A141,СВЦЭМ!$B$33:$B$776,C$119)+'СЕТ СН'!$I$9+СВЦЭМ!$D$10+'СЕТ СН'!$I$5-'СЕТ СН'!$I$17</f>
        <v>4003.1414436699997</v>
      </c>
      <c r="D141" s="36">
        <f>SUMIFS(СВЦЭМ!$C$33:$C$776,СВЦЭМ!$A$33:$A$776,$A141,СВЦЭМ!$B$33:$B$776,D$119)+'СЕТ СН'!$I$9+СВЦЭМ!$D$10+'СЕТ СН'!$I$5-'СЕТ СН'!$I$17</f>
        <v>4050.82851299</v>
      </c>
      <c r="E141" s="36">
        <f>SUMIFS(СВЦЭМ!$C$33:$C$776,СВЦЭМ!$A$33:$A$776,$A141,СВЦЭМ!$B$33:$B$776,E$119)+'СЕТ СН'!$I$9+СВЦЭМ!$D$10+'СЕТ СН'!$I$5-'СЕТ СН'!$I$17</f>
        <v>4033.9289385800002</v>
      </c>
      <c r="F141" s="36">
        <f>SUMIFS(СВЦЭМ!$C$33:$C$776,СВЦЭМ!$A$33:$A$776,$A141,СВЦЭМ!$B$33:$B$776,F$119)+'СЕТ СН'!$I$9+СВЦЭМ!$D$10+'СЕТ СН'!$I$5-'СЕТ СН'!$I$17</f>
        <v>4043.7973959199999</v>
      </c>
      <c r="G141" s="36">
        <f>SUMIFS(СВЦЭМ!$C$33:$C$776,СВЦЭМ!$A$33:$A$776,$A141,СВЦЭМ!$B$33:$B$776,G$119)+'СЕТ СН'!$I$9+СВЦЭМ!$D$10+'СЕТ СН'!$I$5-'СЕТ СН'!$I$17</f>
        <v>4040.87815344</v>
      </c>
      <c r="H141" s="36">
        <f>SUMIFS(СВЦЭМ!$C$33:$C$776,СВЦЭМ!$A$33:$A$776,$A141,СВЦЭМ!$B$33:$B$776,H$119)+'СЕТ СН'!$I$9+СВЦЭМ!$D$10+'СЕТ СН'!$I$5-'СЕТ СН'!$I$17</f>
        <v>4034.56678246</v>
      </c>
      <c r="I141" s="36">
        <f>SUMIFS(СВЦЭМ!$C$33:$C$776,СВЦЭМ!$A$33:$A$776,$A141,СВЦЭМ!$B$33:$B$776,I$119)+'СЕТ СН'!$I$9+СВЦЭМ!$D$10+'СЕТ СН'!$I$5-'СЕТ СН'!$I$17</f>
        <v>4012.9466938699998</v>
      </c>
      <c r="J141" s="36">
        <f>SUMIFS(СВЦЭМ!$C$33:$C$776,СВЦЭМ!$A$33:$A$776,$A141,СВЦЭМ!$B$33:$B$776,J$119)+'СЕТ СН'!$I$9+СВЦЭМ!$D$10+'СЕТ СН'!$I$5-'СЕТ СН'!$I$17</f>
        <v>3977.4761715499999</v>
      </c>
      <c r="K141" s="36">
        <f>SUMIFS(СВЦЭМ!$C$33:$C$776,СВЦЭМ!$A$33:$A$776,$A141,СВЦЭМ!$B$33:$B$776,K$119)+'СЕТ СН'!$I$9+СВЦЭМ!$D$10+'СЕТ СН'!$I$5-'СЕТ СН'!$I$17</f>
        <v>3925.1974332700001</v>
      </c>
      <c r="L141" s="36">
        <f>SUMIFS(СВЦЭМ!$C$33:$C$776,СВЦЭМ!$A$33:$A$776,$A141,СВЦЭМ!$B$33:$B$776,L$119)+'СЕТ СН'!$I$9+СВЦЭМ!$D$10+'СЕТ СН'!$I$5-'СЕТ СН'!$I$17</f>
        <v>3899.8128555100002</v>
      </c>
      <c r="M141" s="36">
        <f>SUMIFS(СВЦЭМ!$C$33:$C$776,СВЦЭМ!$A$33:$A$776,$A141,СВЦЭМ!$B$33:$B$776,M$119)+'СЕТ СН'!$I$9+СВЦЭМ!$D$10+'СЕТ СН'!$I$5-'СЕТ СН'!$I$17</f>
        <v>3901.5339627200001</v>
      </c>
      <c r="N141" s="36">
        <f>SUMIFS(СВЦЭМ!$C$33:$C$776,СВЦЭМ!$A$33:$A$776,$A141,СВЦЭМ!$B$33:$B$776,N$119)+'СЕТ СН'!$I$9+СВЦЭМ!$D$10+'СЕТ СН'!$I$5-'СЕТ СН'!$I$17</f>
        <v>3923.79262492</v>
      </c>
      <c r="O141" s="36">
        <f>SUMIFS(СВЦЭМ!$C$33:$C$776,СВЦЭМ!$A$33:$A$776,$A141,СВЦЭМ!$B$33:$B$776,O$119)+'СЕТ СН'!$I$9+СВЦЭМ!$D$10+'СЕТ СН'!$I$5-'СЕТ СН'!$I$17</f>
        <v>3931.20751673</v>
      </c>
      <c r="P141" s="36">
        <f>SUMIFS(СВЦЭМ!$C$33:$C$776,СВЦЭМ!$A$33:$A$776,$A141,СВЦЭМ!$B$33:$B$776,P$119)+'СЕТ СН'!$I$9+СВЦЭМ!$D$10+'СЕТ СН'!$I$5-'СЕТ СН'!$I$17</f>
        <v>3913.3258532700002</v>
      </c>
      <c r="Q141" s="36">
        <f>SUMIFS(СВЦЭМ!$C$33:$C$776,СВЦЭМ!$A$33:$A$776,$A141,СВЦЭМ!$B$33:$B$776,Q$119)+'СЕТ СН'!$I$9+СВЦЭМ!$D$10+'СЕТ СН'!$I$5-'СЕТ СН'!$I$17</f>
        <v>3923.4318570999999</v>
      </c>
      <c r="R141" s="36">
        <f>SUMIFS(СВЦЭМ!$C$33:$C$776,СВЦЭМ!$A$33:$A$776,$A141,СВЦЭМ!$B$33:$B$776,R$119)+'СЕТ СН'!$I$9+СВЦЭМ!$D$10+'СЕТ СН'!$I$5-'СЕТ СН'!$I$17</f>
        <v>3942.9045625199997</v>
      </c>
      <c r="S141" s="36">
        <f>SUMIFS(СВЦЭМ!$C$33:$C$776,СВЦЭМ!$A$33:$A$776,$A141,СВЦЭМ!$B$33:$B$776,S$119)+'СЕТ СН'!$I$9+СВЦЭМ!$D$10+'СЕТ СН'!$I$5-'СЕТ СН'!$I$17</f>
        <v>3919.1270484699999</v>
      </c>
      <c r="T141" s="36">
        <f>SUMIFS(СВЦЭМ!$C$33:$C$776,СВЦЭМ!$A$33:$A$776,$A141,СВЦЭМ!$B$33:$B$776,T$119)+'СЕТ СН'!$I$9+СВЦЭМ!$D$10+'СЕТ СН'!$I$5-'СЕТ СН'!$I$17</f>
        <v>3896.1627005199998</v>
      </c>
      <c r="U141" s="36">
        <f>SUMIFS(СВЦЭМ!$C$33:$C$776,СВЦЭМ!$A$33:$A$776,$A141,СВЦЭМ!$B$33:$B$776,U$119)+'СЕТ СН'!$I$9+СВЦЭМ!$D$10+'СЕТ СН'!$I$5-'СЕТ СН'!$I$17</f>
        <v>3889.2954783999999</v>
      </c>
      <c r="V141" s="36">
        <f>SUMIFS(СВЦЭМ!$C$33:$C$776,СВЦЭМ!$A$33:$A$776,$A141,СВЦЭМ!$B$33:$B$776,V$119)+'СЕТ СН'!$I$9+СВЦЭМ!$D$10+'СЕТ СН'!$I$5-'СЕТ СН'!$I$17</f>
        <v>3906.8082912700002</v>
      </c>
      <c r="W141" s="36">
        <f>SUMIFS(СВЦЭМ!$C$33:$C$776,СВЦЭМ!$A$33:$A$776,$A141,СВЦЭМ!$B$33:$B$776,W$119)+'СЕТ СН'!$I$9+СВЦЭМ!$D$10+'СЕТ СН'!$I$5-'СЕТ СН'!$I$17</f>
        <v>3912.0219665599998</v>
      </c>
      <c r="X141" s="36">
        <f>SUMIFS(СВЦЭМ!$C$33:$C$776,СВЦЭМ!$A$33:$A$776,$A141,СВЦЭМ!$B$33:$B$776,X$119)+'СЕТ СН'!$I$9+СВЦЭМ!$D$10+'СЕТ СН'!$I$5-'СЕТ СН'!$I$17</f>
        <v>3943.0991769900002</v>
      </c>
      <c r="Y141" s="36">
        <f>SUMIFS(СВЦЭМ!$C$33:$C$776,СВЦЭМ!$A$33:$A$776,$A141,СВЦЭМ!$B$33:$B$776,Y$119)+'СЕТ СН'!$I$9+СВЦЭМ!$D$10+'СЕТ СН'!$I$5-'СЕТ СН'!$I$17</f>
        <v>3970.6677681800002</v>
      </c>
    </row>
    <row r="142" spans="1:25" ht="15.75" x14ac:dyDescent="0.2">
      <c r="A142" s="35">
        <f t="shared" si="3"/>
        <v>44250</v>
      </c>
      <c r="B142" s="36">
        <f>SUMIFS(СВЦЭМ!$C$33:$C$776,СВЦЭМ!$A$33:$A$776,$A142,СВЦЭМ!$B$33:$B$776,B$119)+'СЕТ СН'!$I$9+СВЦЭМ!$D$10+'СЕТ СН'!$I$5-'СЕТ СН'!$I$17</f>
        <v>3933.2466557500002</v>
      </c>
      <c r="C142" s="36">
        <f>SUMIFS(СВЦЭМ!$C$33:$C$776,СВЦЭМ!$A$33:$A$776,$A142,СВЦЭМ!$B$33:$B$776,C$119)+'СЕТ СН'!$I$9+СВЦЭМ!$D$10+'СЕТ СН'!$I$5-'СЕТ СН'!$I$17</f>
        <v>3957.81585305</v>
      </c>
      <c r="D142" s="36">
        <f>SUMIFS(СВЦЭМ!$C$33:$C$776,СВЦЭМ!$A$33:$A$776,$A142,СВЦЭМ!$B$33:$B$776,D$119)+'СЕТ СН'!$I$9+СВЦЭМ!$D$10+'СЕТ СН'!$I$5-'СЕТ СН'!$I$17</f>
        <v>3988.9540207800001</v>
      </c>
      <c r="E142" s="36">
        <f>SUMIFS(СВЦЭМ!$C$33:$C$776,СВЦЭМ!$A$33:$A$776,$A142,СВЦЭМ!$B$33:$B$776,E$119)+'СЕТ СН'!$I$9+СВЦЭМ!$D$10+'СЕТ СН'!$I$5-'СЕТ СН'!$I$17</f>
        <v>3989.3044855500002</v>
      </c>
      <c r="F142" s="36">
        <f>SUMIFS(СВЦЭМ!$C$33:$C$776,СВЦЭМ!$A$33:$A$776,$A142,СВЦЭМ!$B$33:$B$776,F$119)+'СЕТ СН'!$I$9+СВЦЭМ!$D$10+'СЕТ СН'!$I$5-'СЕТ СН'!$I$17</f>
        <v>3995.7377082100002</v>
      </c>
      <c r="G142" s="36">
        <f>SUMIFS(СВЦЭМ!$C$33:$C$776,СВЦЭМ!$A$33:$A$776,$A142,СВЦЭМ!$B$33:$B$776,G$119)+'СЕТ СН'!$I$9+СВЦЭМ!$D$10+'СЕТ СН'!$I$5-'СЕТ СН'!$I$17</f>
        <v>4018.3778693099998</v>
      </c>
      <c r="H142" s="36">
        <f>SUMIFS(СВЦЭМ!$C$33:$C$776,СВЦЭМ!$A$33:$A$776,$A142,СВЦЭМ!$B$33:$B$776,H$119)+'СЕТ СН'!$I$9+СВЦЭМ!$D$10+'СЕТ СН'!$I$5-'СЕТ СН'!$I$17</f>
        <v>4020.4985587000001</v>
      </c>
      <c r="I142" s="36">
        <f>SUMIFS(СВЦЭМ!$C$33:$C$776,СВЦЭМ!$A$33:$A$776,$A142,СВЦЭМ!$B$33:$B$776,I$119)+'СЕТ СН'!$I$9+СВЦЭМ!$D$10+'СЕТ СН'!$I$5-'СЕТ СН'!$I$17</f>
        <v>3999.5771534599999</v>
      </c>
      <c r="J142" s="36">
        <f>SUMIFS(СВЦЭМ!$C$33:$C$776,СВЦЭМ!$A$33:$A$776,$A142,СВЦЭМ!$B$33:$B$776,J$119)+'СЕТ СН'!$I$9+СВЦЭМ!$D$10+'СЕТ СН'!$I$5-'СЕТ СН'!$I$17</f>
        <v>3952.6394958999999</v>
      </c>
      <c r="K142" s="36">
        <f>SUMIFS(СВЦЭМ!$C$33:$C$776,СВЦЭМ!$A$33:$A$776,$A142,СВЦЭМ!$B$33:$B$776,K$119)+'СЕТ СН'!$I$9+СВЦЭМ!$D$10+'СЕТ СН'!$I$5-'СЕТ СН'!$I$17</f>
        <v>3902.5394732999998</v>
      </c>
      <c r="L142" s="36">
        <f>SUMIFS(СВЦЭМ!$C$33:$C$776,СВЦЭМ!$A$33:$A$776,$A142,СВЦЭМ!$B$33:$B$776,L$119)+'СЕТ СН'!$I$9+СВЦЭМ!$D$10+'СЕТ СН'!$I$5-'СЕТ СН'!$I$17</f>
        <v>3894.2024662499998</v>
      </c>
      <c r="M142" s="36">
        <f>SUMIFS(СВЦЭМ!$C$33:$C$776,СВЦЭМ!$A$33:$A$776,$A142,СВЦЭМ!$B$33:$B$776,M$119)+'СЕТ СН'!$I$9+СВЦЭМ!$D$10+'СЕТ СН'!$I$5-'СЕТ СН'!$I$17</f>
        <v>3892.4752864299999</v>
      </c>
      <c r="N142" s="36">
        <f>SUMIFS(СВЦЭМ!$C$33:$C$776,СВЦЭМ!$A$33:$A$776,$A142,СВЦЭМ!$B$33:$B$776,N$119)+'СЕТ СН'!$I$9+СВЦЭМ!$D$10+'СЕТ СН'!$I$5-'СЕТ СН'!$I$17</f>
        <v>3916.3695662599998</v>
      </c>
      <c r="O142" s="36">
        <f>SUMIFS(СВЦЭМ!$C$33:$C$776,СВЦЭМ!$A$33:$A$776,$A142,СВЦЭМ!$B$33:$B$776,O$119)+'СЕТ СН'!$I$9+СВЦЭМ!$D$10+'СЕТ СН'!$I$5-'СЕТ СН'!$I$17</f>
        <v>3940.2003446799999</v>
      </c>
      <c r="P142" s="36">
        <f>SUMIFS(СВЦЭМ!$C$33:$C$776,СВЦЭМ!$A$33:$A$776,$A142,СВЦЭМ!$B$33:$B$776,P$119)+'СЕТ СН'!$I$9+СВЦЭМ!$D$10+'СЕТ СН'!$I$5-'СЕТ СН'!$I$17</f>
        <v>3935.8683024900001</v>
      </c>
      <c r="Q142" s="36">
        <f>SUMIFS(СВЦЭМ!$C$33:$C$776,СВЦЭМ!$A$33:$A$776,$A142,СВЦЭМ!$B$33:$B$776,Q$119)+'СЕТ СН'!$I$9+СВЦЭМ!$D$10+'СЕТ СН'!$I$5-'СЕТ СН'!$I$17</f>
        <v>3935.0614888600003</v>
      </c>
      <c r="R142" s="36">
        <f>SUMIFS(СВЦЭМ!$C$33:$C$776,СВЦЭМ!$A$33:$A$776,$A142,СВЦЭМ!$B$33:$B$776,R$119)+'СЕТ СН'!$I$9+СВЦЭМ!$D$10+'СЕТ СН'!$I$5-'СЕТ СН'!$I$17</f>
        <v>3947.69295031</v>
      </c>
      <c r="S142" s="36">
        <f>SUMIFS(СВЦЭМ!$C$33:$C$776,СВЦЭМ!$A$33:$A$776,$A142,СВЦЭМ!$B$33:$B$776,S$119)+'СЕТ СН'!$I$9+СВЦЭМ!$D$10+'СЕТ СН'!$I$5-'СЕТ СН'!$I$17</f>
        <v>3931.9719445000001</v>
      </c>
      <c r="T142" s="36">
        <f>SUMIFS(СВЦЭМ!$C$33:$C$776,СВЦЭМ!$A$33:$A$776,$A142,СВЦЭМ!$B$33:$B$776,T$119)+'СЕТ СН'!$I$9+СВЦЭМ!$D$10+'СЕТ СН'!$I$5-'СЕТ СН'!$I$17</f>
        <v>3916.4960154099999</v>
      </c>
      <c r="U142" s="36">
        <f>SUMIFS(СВЦЭМ!$C$33:$C$776,СВЦЭМ!$A$33:$A$776,$A142,СВЦЭМ!$B$33:$B$776,U$119)+'СЕТ СН'!$I$9+СВЦЭМ!$D$10+'СЕТ СН'!$I$5-'СЕТ СН'!$I$17</f>
        <v>3905.5698974899997</v>
      </c>
      <c r="V142" s="36">
        <f>SUMIFS(СВЦЭМ!$C$33:$C$776,СВЦЭМ!$A$33:$A$776,$A142,СВЦЭМ!$B$33:$B$776,V$119)+'СЕТ СН'!$I$9+СВЦЭМ!$D$10+'СЕТ СН'!$I$5-'СЕТ СН'!$I$17</f>
        <v>3926.2141440599999</v>
      </c>
      <c r="W142" s="36">
        <f>SUMIFS(СВЦЭМ!$C$33:$C$776,СВЦЭМ!$A$33:$A$776,$A142,СВЦЭМ!$B$33:$B$776,W$119)+'СЕТ СН'!$I$9+СВЦЭМ!$D$10+'СЕТ СН'!$I$5-'СЕТ СН'!$I$17</f>
        <v>3938.01703</v>
      </c>
      <c r="X142" s="36">
        <f>SUMIFS(СВЦЭМ!$C$33:$C$776,СВЦЭМ!$A$33:$A$776,$A142,СВЦЭМ!$B$33:$B$776,X$119)+'СЕТ СН'!$I$9+СВЦЭМ!$D$10+'СЕТ СН'!$I$5-'СЕТ СН'!$I$17</f>
        <v>3965.9354805399998</v>
      </c>
      <c r="Y142" s="36">
        <f>SUMIFS(СВЦЭМ!$C$33:$C$776,СВЦЭМ!$A$33:$A$776,$A142,СВЦЭМ!$B$33:$B$776,Y$119)+'СЕТ СН'!$I$9+СВЦЭМ!$D$10+'СЕТ СН'!$I$5-'СЕТ СН'!$I$17</f>
        <v>3985.7918226500001</v>
      </c>
    </row>
    <row r="143" spans="1:25" ht="15.75" x14ac:dyDescent="0.2">
      <c r="A143" s="35">
        <f t="shared" si="3"/>
        <v>44251</v>
      </c>
      <c r="B143" s="36">
        <f>SUMIFS(СВЦЭМ!$C$33:$C$776,СВЦЭМ!$A$33:$A$776,$A143,СВЦЭМ!$B$33:$B$776,B$119)+'СЕТ СН'!$I$9+СВЦЭМ!$D$10+'СЕТ СН'!$I$5-'СЕТ СН'!$I$17</f>
        <v>3942.3193344299998</v>
      </c>
      <c r="C143" s="36">
        <f>SUMIFS(СВЦЭМ!$C$33:$C$776,СВЦЭМ!$A$33:$A$776,$A143,СВЦЭМ!$B$33:$B$776,C$119)+'СЕТ СН'!$I$9+СВЦЭМ!$D$10+'СЕТ СН'!$I$5-'СЕТ СН'!$I$17</f>
        <v>3954.8834151399997</v>
      </c>
      <c r="D143" s="36">
        <f>SUMIFS(СВЦЭМ!$C$33:$C$776,СВЦЭМ!$A$33:$A$776,$A143,СВЦЭМ!$B$33:$B$776,D$119)+'СЕТ СН'!$I$9+СВЦЭМ!$D$10+'СЕТ СН'!$I$5-'СЕТ СН'!$I$17</f>
        <v>3993.9185663199996</v>
      </c>
      <c r="E143" s="36">
        <f>SUMIFS(СВЦЭМ!$C$33:$C$776,СВЦЭМ!$A$33:$A$776,$A143,СВЦЭМ!$B$33:$B$776,E$119)+'СЕТ СН'!$I$9+СВЦЭМ!$D$10+'СЕТ СН'!$I$5-'СЕТ СН'!$I$17</f>
        <v>3963.6229732500001</v>
      </c>
      <c r="F143" s="36">
        <f>SUMIFS(СВЦЭМ!$C$33:$C$776,СВЦЭМ!$A$33:$A$776,$A143,СВЦЭМ!$B$33:$B$776,F$119)+'СЕТ СН'!$I$9+СВЦЭМ!$D$10+'СЕТ СН'!$I$5-'СЕТ СН'!$I$17</f>
        <v>3982.4278759499998</v>
      </c>
      <c r="G143" s="36">
        <f>SUMIFS(СВЦЭМ!$C$33:$C$776,СВЦЭМ!$A$33:$A$776,$A143,СВЦЭМ!$B$33:$B$776,G$119)+'СЕТ СН'!$I$9+СВЦЭМ!$D$10+'СЕТ СН'!$I$5-'СЕТ СН'!$I$17</f>
        <v>3971.56064922</v>
      </c>
      <c r="H143" s="36">
        <f>SUMIFS(СВЦЭМ!$C$33:$C$776,СВЦЭМ!$A$33:$A$776,$A143,СВЦЭМ!$B$33:$B$776,H$119)+'СЕТ СН'!$I$9+СВЦЭМ!$D$10+'СЕТ СН'!$I$5-'СЕТ СН'!$I$17</f>
        <v>3955.8292196299999</v>
      </c>
      <c r="I143" s="36">
        <f>SUMIFS(СВЦЭМ!$C$33:$C$776,СВЦЭМ!$A$33:$A$776,$A143,СВЦЭМ!$B$33:$B$776,I$119)+'СЕТ СН'!$I$9+СВЦЭМ!$D$10+'СЕТ СН'!$I$5-'СЕТ СН'!$I$17</f>
        <v>3950.3803530800001</v>
      </c>
      <c r="J143" s="36">
        <f>SUMIFS(СВЦЭМ!$C$33:$C$776,СВЦЭМ!$A$33:$A$776,$A143,СВЦЭМ!$B$33:$B$776,J$119)+'СЕТ СН'!$I$9+СВЦЭМ!$D$10+'СЕТ СН'!$I$5-'СЕТ СН'!$I$17</f>
        <v>3936.0535122000001</v>
      </c>
      <c r="K143" s="36">
        <f>SUMIFS(СВЦЭМ!$C$33:$C$776,СВЦЭМ!$A$33:$A$776,$A143,СВЦЭМ!$B$33:$B$776,K$119)+'СЕТ СН'!$I$9+СВЦЭМ!$D$10+'СЕТ СН'!$I$5-'СЕТ СН'!$I$17</f>
        <v>3922.3343442</v>
      </c>
      <c r="L143" s="36">
        <f>SUMIFS(СВЦЭМ!$C$33:$C$776,СВЦЭМ!$A$33:$A$776,$A143,СВЦЭМ!$B$33:$B$776,L$119)+'СЕТ СН'!$I$9+СВЦЭМ!$D$10+'СЕТ СН'!$I$5-'СЕТ СН'!$I$17</f>
        <v>3927.5615948899999</v>
      </c>
      <c r="M143" s="36">
        <f>SUMIFS(СВЦЭМ!$C$33:$C$776,СВЦЭМ!$A$33:$A$776,$A143,СВЦЭМ!$B$33:$B$776,M$119)+'СЕТ СН'!$I$9+СВЦЭМ!$D$10+'СЕТ СН'!$I$5-'СЕТ СН'!$I$17</f>
        <v>3938.6283255499998</v>
      </c>
      <c r="N143" s="36">
        <f>SUMIFS(СВЦЭМ!$C$33:$C$776,СВЦЭМ!$A$33:$A$776,$A143,СВЦЭМ!$B$33:$B$776,N$119)+'СЕТ СН'!$I$9+СВЦЭМ!$D$10+'СЕТ СН'!$I$5-'СЕТ СН'!$I$17</f>
        <v>3957.48991075</v>
      </c>
      <c r="O143" s="36">
        <f>SUMIFS(СВЦЭМ!$C$33:$C$776,СВЦЭМ!$A$33:$A$776,$A143,СВЦЭМ!$B$33:$B$776,O$119)+'СЕТ СН'!$I$9+СВЦЭМ!$D$10+'СЕТ СН'!$I$5-'СЕТ СН'!$I$17</f>
        <v>3971.3233685599998</v>
      </c>
      <c r="P143" s="36">
        <f>SUMIFS(СВЦЭМ!$C$33:$C$776,СВЦЭМ!$A$33:$A$776,$A143,СВЦЭМ!$B$33:$B$776,P$119)+'СЕТ СН'!$I$9+СВЦЭМ!$D$10+'СЕТ СН'!$I$5-'СЕТ СН'!$I$17</f>
        <v>3936.8378238699997</v>
      </c>
      <c r="Q143" s="36">
        <f>SUMIFS(СВЦЭМ!$C$33:$C$776,СВЦЭМ!$A$33:$A$776,$A143,СВЦЭМ!$B$33:$B$776,Q$119)+'СЕТ СН'!$I$9+СВЦЭМ!$D$10+'СЕТ СН'!$I$5-'СЕТ СН'!$I$17</f>
        <v>3955.7322122099999</v>
      </c>
      <c r="R143" s="36">
        <f>SUMIFS(СВЦЭМ!$C$33:$C$776,СВЦЭМ!$A$33:$A$776,$A143,СВЦЭМ!$B$33:$B$776,R$119)+'СЕТ СН'!$I$9+СВЦЭМ!$D$10+'СЕТ СН'!$I$5-'СЕТ СН'!$I$17</f>
        <v>3989.4239792799999</v>
      </c>
      <c r="S143" s="36">
        <f>SUMIFS(СВЦЭМ!$C$33:$C$776,СВЦЭМ!$A$33:$A$776,$A143,СВЦЭМ!$B$33:$B$776,S$119)+'СЕТ СН'!$I$9+СВЦЭМ!$D$10+'СЕТ СН'!$I$5-'СЕТ СН'!$I$17</f>
        <v>3985.6043835</v>
      </c>
      <c r="T143" s="36">
        <f>SUMIFS(СВЦЭМ!$C$33:$C$776,СВЦЭМ!$A$33:$A$776,$A143,СВЦЭМ!$B$33:$B$776,T$119)+'СЕТ СН'!$I$9+СВЦЭМ!$D$10+'СЕТ СН'!$I$5-'СЕТ СН'!$I$17</f>
        <v>3972.7753855599999</v>
      </c>
      <c r="U143" s="36">
        <f>SUMIFS(СВЦЭМ!$C$33:$C$776,СВЦЭМ!$A$33:$A$776,$A143,СВЦЭМ!$B$33:$B$776,U$119)+'СЕТ СН'!$I$9+СВЦЭМ!$D$10+'СЕТ СН'!$I$5-'СЕТ СН'!$I$17</f>
        <v>3936.4256868900002</v>
      </c>
      <c r="V143" s="36">
        <f>SUMIFS(СВЦЭМ!$C$33:$C$776,СВЦЭМ!$A$33:$A$776,$A143,СВЦЭМ!$B$33:$B$776,V$119)+'СЕТ СН'!$I$9+СВЦЭМ!$D$10+'СЕТ СН'!$I$5-'СЕТ СН'!$I$17</f>
        <v>3922.55055851</v>
      </c>
      <c r="W143" s="36">
        <f>SUMIFS(СВЦЭМ!$C$33:$C$776,СВЦЭМ!$A$33:$A$776,$A143,СВЦЭМ!$B$33:$B$776,W$119)+'СЕТ СН'!$I$9+СВЦЭМ!$D$10+'СЕТ СН'!$I$5-'СЕТ СН'!$I$17</f>
        <v>3929.8876614599999</v>
      </c>
      <c r="X143" s="36">
        <f>SUMIFS(СВЦЭМ!$C$33:$C$776,СВЦЭМ!$A$33:$A$776,$A143,СВЦЭМ!$B$33:$B$776,X$119)+'СЕТ СН'!$I$9+СВЦЭМ!$D$10+'СЕТ СН'!$I$5-'СЕТ СН'!$I$17</f>
        <v>3954.9143445700001</v>
      </c>
      <c r="Y143" s="36">
        <f>SUMIFS(СВЦЭМ!$C$33:$C$776,СВЦЭМ!$A$33:$A$776,$A143,СВЦЭМ!$B$33:$B$776,Y$119)+'СЕТ СН'!$I$9+СВЦЭМ!$D$10+'СЕТ СН'!$I$5-'СЕТ СН'!$I$17</f>
        <v>3991.0390089399998</v>
      </c>
    </row>
    <row r="144" spans="1:25" ht="15.75" x14ac:dyDescent="0.2">
      <c r="A144" s="35">
        <f t="shared" si="3"/>
        <v>44252</v>
      </c>
      <c r="B144" s="36">
        <f>SUMIFS(СВЦЭМ!$C$33:$C$776,СВЦЭМ!$A$33:$A$776,$A144,СВЦЭМ!$B$33:$B$776,B$119)+'СЕТ СН'!$I$9+СВЦЭМ!$D$10+'СЕТ СН'!$I$5-'СЕТ СН'!$I$17</f>
        <v>3946.0390663799999</v>
      </c>
      <c r="C144" s="36">
        <f>SUMIFS(СВЦЭМ!$C$33:$C$776,СВЦЭМ!$A$33:$A$776,$A144,СВЦЭМ!$B$33:$B$776,C$119)+'СЕТ СН'!$I$9+СВЦЭМ!$D$10+'СЕТ СН'!$I$5-'СЕТ СН'!$I$17</f>
        <v>3964.3607405399998</v>
      </c>
      <c r="D144" s="36">
        <f>SUMIFS(СВЦЭМ!$C$33:$C$776,СВЦЭМ!$A$33:$A$776,$A144,СВЦЭМ!$B$33:$B$776,D$119)+'СЕТ СН'!$I$9+СВЦЭМ!$D$10+'СЕТ СН'!$I$5-'СЕТ СН'!$I$17</f>
        <v>3997.8065915999996</v>
      </c>
      <c r="E144" s="36">
        <f>SUMIFS(СВЦЭМ!$C$33:$C$776,СВЦЭМ!$A$33:$A$776,$A144,СВЦЭМ!$B$33:$B$776,E$119)+'СЕТ СН'!$I$9+СВЦЭМ!$D$10+'СЕТ СН'!$I$5-'СЕТ СН'!$I$17</f>
        <v>3985.8012007399998</v>
      </c>
      <c r="F144" s="36">
        <f>SUMIFS(СВЦЭМ!$C$33:$C$776,СВЦЭМ!$A$33:$A$776,$A144,СВЦЭМ!$B$33:$B$776,F$119)+'СЕТ СН'!$I$9+СВЦЭМ!$D$10+'СЕТ СН'!$I$5-'СЕТ СН'!$I$17</f>
        <v>3996.2362934599996</v>
      </c>
      <c r="G144" s="36">
        <f>SUMIFS(СВЦЭМ!$C$33:$C$776,СВЦЭМ!$A$33:$A$776,$A144,СВЦЭМ!$B$33:$B$776,G$119)+'СЕТ СН'!$I$9+СВЦЭМ!$D$10+'СЕТ СН'!$I$5-'СЕТ СН'!$I$17</f>
        <v>3975.96221496</v>
      </c>
      <c r="H144" s="36">
        <f>SUMIFS(СВЦЭМ!$C$33:$C$776,СВЦЭМ!$A$33:$A$776,$A144,СВЦЭМ!$B$33:$B$776,H$119)+'СЕТ СН'!$I$9+СВЦЭМ!$D$10+'СЕТ СН'!$I$5-'СЕТ СН'!$I$17</f>
        <v>3927.40940133</v>
      </c>
      <c r="I144" s="36">
        <f>SUMIFS(СВЦЭМ!$C$33:$C$776,СВЦЭМ!$A$33:$A$776,$A144,СВЦЭМ!$B$33:$B$776,I$119)+'СЕТ СН'!$I$9+СВЦЭМ!$D$10+'СЕТ СН'!$I$5-'СЕТ СН'!$I$17</f>
        <v>3918.6767340599999</v>
      </c>
      <c r="J144" s="36">
        <f>SUMIFS(СВЦЭМ!$C$33:$C$776,СВЦЭМ!$A$33:$A$776,$A144,СВЦЭМ!$B$33:$B$776,J$119)+'СЕТ СН'!$I$9+СВЦЭМ!$D$10+'СЕТ СН'!$I$5-'СЕТ СН'!$I$17</f>
        <v>3924.1937009899998</v>
      </c>
      <c r="K144" s="36">
        <f>SUMIFS(СВЦЭМ!$C$33:$C$776,СВЦЭМ!$A$33:$A$776,$A144,СВЦЭМ!$B$33:$B$776,K$119)+'СЕТ СН'!$I$9+СВЦЭМ!$D$10+'СЕТ СН'!$I$5-'СЕТ СН'!$I$17</f>
        <v>3911.92030458</v>
      </c>
      <c r="L144" s="36">
        <f>SUMIFS(СВЦЭМ!$C$33:$C$776,СВЦЭМ!$A$33:$A$776,$A144,СВЦЭМ!$B$33:$B$776,L$119)+'СЕТ СН'!$I$9+СВЦЭМ!$D$10+'СЕТ СН'!$I$5-'СЕТ СН'!$I$17</f>
        <v>3929.37079171</v>
      </c>
      <c r="M144" s="36">
        <f>SUMIFS(СВЦЭМ!$C$33:$C$776,СВЦЭМ!$A$33:$A$776,$A144,СВЦЭМ!$B$33:$B$776,M$119)+'СЕТ СН'!$I$9+СВЦЭМ!$D$10+'СЕТ СН'!$I$5-'СЕТ СН'!$I$17</f>
        <v>3926.9715855999998</v>
      </c>
      <c r="N144" s="36">
        <f>SUMIFS(СВЦЭМ!$C$33:$C$776,СВЦЭМ!$A$33:$A$776,$A144,СВЦЭМ!$B$33:$B$776,N$119)+'СЕТ СН'!$I$9+СВЦЭМ!$D$10+'СЕТ СН'!$I$5-'СЕТ СН'!$I$17</f>
        <v>3949.8046727299998</v>
      </c>
      <c r="O144" s="36">
        <f>SUMIFS(СВЦЭМ!$C$33:$C$776,СВЦЭМ!$A$33:$A$776,$A144,СВЦЭМ!$B$33:$B$776,O$119)+'СЕТ СН'!$I$9+СВЦЭМ!$D$10+'СЕТ СН'!$I$5-'СЕТ СН'!$I$17</f>
        <v>3986.0594771999999</v>
      </c>
      <c r="P144" s="36">
        <f>SUMIFS(СВЦЭМ!$C$33:$C$776,СВЦЭМ!$A$33:$A$776,$A144,СВЦЭМ!$B$33:$B$776,P$119)+'СЕТ СН'!$I$9+СВЦЭМ!$D$10+'СЕТ СН'!$I$5-'СЕТ СН'!$I$17</f>
        <v>3967.7187195699998</v>
      </c>
      <c r="Q144" s="36">
        <f>SUMIFS(СВЦЭМ!$C$33:$C$776,СВЦЭМ!$A$33:$A$776,$A144,СВЦЭМ!$B$33:$B$776,Q$119)+'СЕТ СН'!$I$9+СВЦЭМ!$D$10+'СЕТ СН'!$I$5-'СЕТ СН'!$I$17</f>
        <v>3968.4881429500001</v>
      </c>
      <c r="R144" s="36">
        <f>SUMIFS(СВЦЭМ!$C$33:$C$776,СВЦЭМ!$A$33:$A$776,$A144,СВЦЭМ!$B$33:$B$776,R$119)+'СЕТ СН'!$I$9+СВЦЭМ!$D$10+'СЕТ СН'!$I$5-'СЕТ СН'!$I$17</f>
        <v>3992.8641136699998</v>
      </c>
      <c r="S144" s="36">
        <f>SUMIFS(СВЦЭМ!$C$33:$C$776,СВЦЭМ!$A$33:$A$776,$A144,СВЦЭМ!$B$33:$B$776,S$119)+'СЕТ СН'!$I$9+СВЦЭМ!$D$10+'СЕТ СН'!$I$5-'СЕТ СН'!$I$17</f>
        <v>3994.8666539999999</v>
      </c>
      <c r="T144" s="36">
        <f>SUMIFS(СВЦЭМ!$C$33:$C$776,СВЦЭМ!$A$33:$A$776,$A144,СВЦЭМ!$B$33:$B$776,T$119)+'СЕТ СН'!$I$9+СВЦЭМ!$D$10+'СЕТ СН'!$I$5-'СЕТ СН'!$I$17</f>
        <v>3987.3662973599999</v>
      </c>
      <c r="U144" s="36">
        <f>SUMIFS(СВЦЭМ!$C$33:$C$776,СВЦЭМ!$A$33:$A$776,$A144,СВЦЭМ!$B$33:$B$776,U$119)+'СЕТ СН'!$I$9+СВЦЭМ!$D$10+'СЕТ СН'!$I$5-'СЕТ СН'!$I$17</f>
        <v>3972.90114541</v>
      </c>
      <c r="V144" s="36">
        <f>SUMIFS(СВЦЭМ!$C$33:$C$776,СВЦЭМ!$A$33:$A$776,$A144,СВЦЭМ!$B$33:$B$776,V$119)+'СЕТ СН'!$I$9+СВЦЭМ!$D$10+'СЕТ СН'!$I$5-'СЕТ СН'!$I$17</f>
        <v>3955.0784529399998</v>
      </c>
      <c r="W144" s="36">
        <f>SUMIFS(СВЦЭМ!$C$33:$C$776,СВЦЭМ!$A$33:$A$776,$A144,СВЦЭМ!$B$33:$B$776,W$119)+'СЕТ СН'!$I$9+СВЦЭМ!$D$10+'СЕТ СН'!$I$5-'СЕТ СН'!$I$17</f>
        <v>3942.7530180499998</v>
      </c>
      <c r="X144" s="36">
        <f>SUMIFS(СВЦЭМ!$C$33:$C$776,СВЦЭМ!$A$33:$A$776,$A144,СВЦЭМ!$B$33:$B$776,X$119)+'СЕТ СН'!$I$9+СВЦЭМ!$D$10+'СЕТ СН'!$I$5-'СЕТ СН'!$I$17</f>
        <v>3969.4308344999999</v>
      </c>
      <c r="Y144" s="36">
        <f>SUMIFS(СВЦЭМ!$C$33:$C$776,СВЦЭМ!$A$33:$A$776,$A144,СВЦЭМ!$B$33:$B$776,Y$119)+'СЕТ СН'!$I$9+СВЦЭМ!$D$10+'СЕТ СН'!$I$5-'СЕТ СН'!$I$17</f>
        <v>3981.18302614</v>
      </c>
    </row>
    <row r="145" spans="1:26" ht="15.75" x14ac:dyDescent="0.2">
      <c r="A145" s="35">
        <f t="shared" si="3"/>
        <v>44253</v>
      </c>
      <c r="B145" s="36">
        <f>SUMIFS(СВЦЭМ!$C$33:$C$776,СВЦЭМ!$A$33:$A$776,$A145,СВЦЭМ!$B$33:$B$776,B$119)+'СЕТ СН'!$I$9+СВЦЭМ!$D$10+'СЕТ СН'!$I$5-'СЕТ СН'!$I$17</f>
        <v>3963.8827588700001</v>
      </c>
      <c r="C145" s="36">
        <f>SUMIFS(СВЦЭМ!$C$33:$C$776,СВЦЭМ!$A$33:$A$776,$A145,СВЦЭМ!$B$33:$B$776,C$119)+'СЕТ СН'!$I$9+СВЦЭМ!$D$10+'СЕТ СН'!$I$5-'СЕТ СН'!$I$17</f>
        <v>3969.90625241</v>
      </c>
      <c r="D145" s="36">
        <f>SUMIFS(СВЦЭМ!$C$33:$C$776,СВЦЭМ!$A$33:$A$776,$A145,СВЦЭМ!$B$33:$B$776,D$119)+'СЕТ СН'!$I$9+СВЦЭМ!$D$10+'СЕТ СН'!$I$5-'СЕТ СН'!$I$17</f>
        <v>4012.7069350199999</v>
      </c>
      <c r="E145" s="36">
        <f>SUMIFS(СВЦЭМ!$C$33:$C$776,СВЦЭМ!$A$33:$A$776,$A145,СВЦЭМ!$B$33:$B$776,E$119)+'СЕТ СН'!$I$9+СВЦЭМ!$D$10+'СЕТ СН'!$I$5-'СЕТ СН'!$I$17</f>
        <v>3999.6522005799998</v>
      </c>
      <c r="F145" s="36">
        <f>SUMIFS(СВЦЭМ!$C$33:$C$776,СВЦЭМ!$A$33:$A$776,$A145,СВЦЭМ!$B$33:$B$776,F$119)+'СЕТ СН'!$I$9+СВЦЭМ!$D$10+'СЕТ СН'!$I$5-'СЕТ СН'!$I$17</f>
        <v>4010.25133886</v>
      </c>
      <c r="G145" s="36">
        <f>SUMIFS(СВЦЭМ!$C$33:$C$776,СВЦЭМ!$A$33:$A$776,$A145,СВЦЭМ!$B$33:$B$776,G$119)+'СЕТ СН'!$I$9+СВЦЭМ!$D$10+'СЕТ СН'!$I$5-'СЕТ СН'!$I$17</f>
        <v>3987.2949227600002</v>
      </c>
      <c r="H145" s="36">
        <f>SUMIFS(СВЦЭМ!$C$33:$C$776,СВЦЭМ!$A$33:$A$776,$A145,СВЦЭМ!$B$33:$B$776,H$119)+'СЕТ СН'!$I$9+СВЦЭМ!$D$10+'СЕТ СН'!$I$5-'СЕТ СН'!$I$17</f>
        <v>3958.2151326399999</v>
      </c>
      <c r="I145" s="36">
        <f>SUMIFS(СВЦЭМ!$C$33:$C$776,СВЦЭМ!$A$33:$A$776,$A145,СВЦЭМ!$B$33:$B$776,I$119)+'СЕТ СН'!$I$9+СВЦЭМ!$D$10+'СЕТ СН'!$I$5-'СЕТ СН'!$I$17</f>
        <v>3942.7601850599999</v>
      </c>
      <c r="J145" s="36">
        <f>SUMIFS(СВЦЭМ!$C$33:$C$776,СВЦЭМ!$A$33:$A$776,$A145,СВЦЭМ!$B$33:$B$776,J$119)+'СЕТ СН'!$I$9+СВЦЭМ!$D$10+'СЕТ СН'!$I$5-'СЕТ СН'!$I$17</f>
        <v>3919.90786785</v>
      </c>
      <c r="K145" s="36">
        <f>SUMIFS(СВЦЭМ!$C$33:$C$776,СВЦЭМ!$A$33:$A$776,$A145,СВЦЭМ!$B$33:$B$776,K$119)+'СЕТ СН'!$I$9+СВЦЭМ!$D$10+'СЕТ СН'!$I$5-'СЕТ СН'!$I$17</f>
        <v>3927.0217742199998</v>
      </c>
      <c r="L145" s="36">
        <f>SUMIFS(СВЦЭМ!$C$33:$C$776,СВЦЭМ!$A$33:$A$776,$A145,СВЦЭМ!$B$33:$B$776,L$119)+'СЕТ СН'!$I$9+СВЦЭМ!$D$10+'СЕТ СН'!$I$5-'СЕТ СН'!$I$17</f>
        <v>3927.7808124799999</v>
      </c>
      <c r="M145" s="36">
        <f>SUMIFS(СВЦЭМ!$C$33:$C$776,СВЦЭМ!$A$33:$A$776,$A145,СВЦЭМ!$B$33:$B$776,M$119)+'СЕТ СН'!$I$9+СВЦЭМ!$D$10+'СЕТ СН'!$I$5-'СЕТ СН'!$I$17</f>
        <v>3925.7202103999998</v>
      </c>
      <c r="N145" s="36">
        <f>SUMIFS(СВЦЭМ!$C$33:$C$776,СВЦЭМ!$A$33:$A$776,$A145,СВЦЭМ!$B$33:$B$776,N$119)+'СЕТ СН'!$I$9+СВЦЭМ!$D$10+'СЕТ СН'!$I$5-'СЕТ СН'!$I$17</f>
        <v>3946.1808078399999</v>
      </c>
      <c r="O145" s="36">
        <f>SUMIFS(СВЦЭМ!$C$33:$C$776,СВЦЭМ!$A$33:$A$776,$A145,СВЦЭМ!$B$33:$B$776,O$119)+'СЕТ СН'!$I$9+СВЦЭМ!$D$10+'СЕТ СН'!$I$5-'СЕТ СН'!$I$17</f>
        <v>3953.58940274</v>
      </c>
      <c r="P145" s="36">
        <f>SUMIFS(СВЦЭМ!$C$33:$C$776,СВЦЭМ!$A$33:$A$776,$A145,СВЦЭМ!$B$33:$B$776,P$119)+'СЕТ СН'!$I$9+СВЦЭМ!$D$10+'СЕТ СН'!$I$5-'СЕТ СН'!$I$17</f>
        <v>3939.1610431499998</v>
      </c>
      <c r="Q145" s="36">
        <f>SUMIFS(СВЦЭМ!$C$33:$C$776,СВЦЭМ!$A$33:$A$776,$A145,СВЦЭМ!$B$33:$B$776,Q$119)+'СЕТ СН'!$I$9+СВЦЭМ!$D$10+'СЕТ СН'!$I$5-'СЕТ СН'!$I$17</f>
        <v>3945.5439649199998</v>
      </c>
      <c r="R145" s="36">
        <f>SUMIFS(СВЦЭМ!$C$33:$C$776,СВЦЭМ!$A$33:$A$776,$A145,СВЦЭМ!$B$33:$B$776,R$119)+'СЕТ СН'!$I$9+СВЦЭМ!$D$10+'СЕТ СН'!$I$5-'СЕТ СН'!$I$17</f>
        <v>3959.2590248799997</v>
      </c>
      <c r="S145" s="36">
        <f>SUMIFS(СВЦЭМ!$C$33:$C$776,СВЦЭМ!$A$33:$A$776,$A145,СВЦЭМ!$B$33:$B$776,S$119)+'СЕТ СН'!$I$9+СВЦЭМ!$D$10+'СЕТ СН'!$I$5-'СЕТ СН'!$I$17</f>
        <v>3956.4854194899999</v>
      </c>
      <c r="T145" s="36">
        <f>SUMIFS(СВЦЭМ!$C$33:$C$776,СВЦЭМ!$A$33:$A$776,$A145,СВЦЭМ!$B$33:$B$776,T$119)+'СЕТ СН'!$I$9+СВЦЭМ!$D$10+'СЕТ СН'!$I$5-'СЕТ СН'!$I$17</f>
        <v>3940.7222268300002</v>
      </c>
      <c r="U145" s="36">
        <f>SUMIFS(СВЦЭМ!$C$33:$C$776,СВЦЭМ!$A$33:$A$776,$A145,СВЦЭМ!$B$33:$B$776,U$119)+'СЕТ СН'!$I$9+СВЦЭМ!$D$10+'СЕТ СН'!$I$5-'СЕТ СН'!$I$17</f>
        <v>3943.8905380900001</v>
      </c>
      <c r="V145" s="36">
        <f>SUMIFS(СВЦЭМ!$C$33:$C$776,СВЦЭМ!$A$33:$A$776,$A145,СВЦЭМ!$B$33:$B$776,V$119)+'СЕТ СН'!$I$9+СВЦЭМ!$D$10+'СЕТ СН'!$I$5-'СЕТ СН'!$I$17</f>
        <v>3952.41295846</v>
      </c>
      <c r="W145" s="36">
        <f>SUMIFS(СВЦЭМ!$C$33:$C$776,СВЦЭМ!$A$33:$A$776,$A145,СВЦЭМ!$B$33:$B$776,W$119)+'СЕТ СН'!$I$9+СВЦЭМ!$D$10+'СЕТ СН'!$I$5-'СЕТ СН'!$I$17</f>
        <v>3942.8570085599999</v>
      </c>
      <c r="X145" s="36">
        <f>SUMIFS(СВЦЭМ!$C$33:$C$776,СВЦЭМ!$A$33:$A$776,$A145,СВЦЭМ!$B$33:$B$776,X$119)+'СЕТ СН'!$I$9+СВЦЭМ!$D$10+'СЕТ СН'!$I$5-'СЕТ СН'!$I$17</f>
        <v>3961.4136977099997</v>
      </c>
      <c r="Y145" s="36">
        <f>SUMIFS(СВЦЭМ!$C$33:$C$776,СВЦЭМ!$A$33:$A$776,$A145,СВЦЭМ!$B$33:$B$776,Y$119)+'СЕТ СН'!$I$9+СВЦЭМ!$D$10+'СЕТ СН'!$I$5-'СЕТ СН'!$I$17</f>
        <v>3968.4399053299999</v>
      </c>
    </row>
    <row r="146" spans="1:26" ht="15.75" x14ac:dyDescent="0.2">
      <c r="A146" s="35">
        <f t="shared" si="3"/>
        <v>44254</v>
      </c>
      <c r="B146" s="36">
        <f>SUMIFS(СВЦЭМ!$C$33:$C$776,СВЦЭМ!$A$33:$A$776,$A146,СВЦЭМ!$B$33:$B$776,B$119)+'СЕТ СН'!$I$9+СВЦЭМ!$D$10+'СЕТ СН'!$I$5-'СЕТ СН'!$I$17</f>
        <v>3973.6901465599999</v>
      </c>
      <c r="C146" s="36">
        <f>SUMIFS(СВЦЭМ!$C$33:$C$776,СВЦЭМ!$A$33:$A$776,$A146,СВЦЭМ!$B$33:$B$776,C$119)+'СЕТ СН'!$I$9+СВЦЭМ!$D$10+'СЕТ СН'!$I$5-'СЕТ СН'!$I$17</f>
        <v>3981.74606786</v>
      </c>
      <c r="D146" s="36">
        <f>SUMIFS(СВЦЭМ!$C$33:$C$776,СВЦЭМ!$A$33:$A$776,$A146,СВЦЭМ!$B$33:$B$776,D$119)+'СЕТ СН'!$I$9+СВЦЭМ!$D$10+'СЕТ СН'!$I$5-'СЕТ СН'!$I$17</f>
        <v>4014.0258350100003</v>
      </c>
      <c r="E146" s="36">
        <f>SUMIFS(СВЦЭМ!$C$33:$C$776,СВЦЭМ!$A$33:$A$776,$A146,СВЦЭМ!$B$33:$B$776,E$119)+'СЕТ СН'!$I$9+СВЦЭМ!$D$10+'СЕТ СН'!$I$5-'СЕТ СН'!$I$17</f>
        <v>4016.2339668599998</v>
      </c>
      <c r="F146" s="36">
        <f>SUMIFS(СВЦЭМ!$C$33:$C$776,СВЦЭМ!$A$33:$A$776,$A146,СВЦЭМ!$B$33:$B$776,F$119)+'СЕТ СН'!$I$9+СВЦЭМ!$D$10+'СЕТ СН'!$I$5-'СЕТ СН'!$I$17</f>
        <v>4031.7938780899999</v>
      </c>
      <c r="G146" s="36">
        <f>SUMIFS(СВЦЭМ!$C$33:$C$776,СВЦЭМ!$A$33:$A$776,$A146,СВЦЭМ!$B$33:$B$776,G$119)+'СЕТ СН'!$I$9+СВЦЭМ!$D$10+'СЕТ СН'!$I$5-'СЕТ СН'!$I$17</f>
        <v>4032.2101211199997</v>
      </c>
      <c r="H146" s="36">
        <f>SUMIFS(СВЦЭМ!$C$33:$C$776,СВЦЭМ!$A$33:$A$776,$A146,СВЦЭМ!$B$33:$B$776,H$119)+'СЕТ СН'!$I$9+СВЦЭМ!$D$10+'СЕТ СН'!$I$5-'СЕТ СН'!$I$17</f>
        <v>4022.3592985799996</v>
      </c>
      <c r="I146" s="36">
        <f>SUMIFS(СВЦЭМ!$C$33:$C$776,СВЦЭМ!$A$33:$A$776,$A146,СВЦЭМ!$B$33:$B$776,I$119)+'СЕТ СН'!$I$9+СВЦЭМ!$D$10+'СЕТ СН'!$I$5-'СЕТ СН'!$I$17</f>
        <v>4024.1410774999999</v>
      </c>
      <c r="J146" s="36">
        <f>SUMIFS(СВЦЭМ!$C$33:$C$776,СВЦЭМ!$A$33:$A$776,$A146,СВЦЭМ!$B$33:$B$776,J$119)+'СЕТ СН'!$I$9+СВЦЭМ!$D$10+'СЕТ СН'!$I$5-'СЕТ СН'!$I$17</f>
        <v>4006.8748317700001</v>
      </c>
      <c r="K146" s="36">
        <f>SUMIFS(СВЦЭМ!$C$33:$C$776,СВЦЭМ!$A$33:$A$776,$A146,СВЦЭМ!$B$33:$B$776,K$119)+'СЕТ СН'!$I$9+СВЦЭМ!$D$10+'СЕТ СН'!$I$5-'СЕТ СН'!$I$17</f>
        <v>3958.3891419900001</v>
      </c>
      <c r="L146" s="36">
        <f>SUMIFS(СВЦЭМ!$C$33:$C$776,СВЦЭМ!$A$33:$A$776,$A146,СВЦЭМ!$B$33:$B$776,L$119)+'СЕТ СН'!$I$9+СВЦЭМ!$D$10+'СЕТ СН'!$I$5-'СЕТ СН'!$I$17</f>
        <v>3956.6092766900001</v>
      </c>
      <c r="M146" s="36">
        <f>SUMIFS(СВЦЭМ!$C$33:$C$776,СВЦЭМ!$A$33:$A$776,$A146,СВЦЭМ!$B$33:$B$776,M$119)+'СЕТ СН'!$I$9+СВЦЭМ!$D$10+'СЕТ СН'!$I$5-'СЕТ СН'!$I$17</f>
        <v>3953.5602468399998</v>
      </c>
      <c r="N146" s="36">
        <f>SUMIFS(СВЦЭМ!$C$33:$C$776,СВЦЭМ!$A$33:$A$776,$A146,СВЦЭМ!$B$33:$B$776,N$119)+'СЕТ СН'!$I$9+СВЦЭМ!$D$10+'СЕТ СН'!$I$5-'СЕТ СН'!$I$17</f>
        <v>3959.6490118500001</v>
      </c>
      <c r="O146" s="36">
        <f>SUMIFS(СВЦЭМ!$C$33:$C$776,СВЦЭМ!$A$33:$A$776,$A146,СВЦЭМ!$B$33:$B$776,O$119)+'СЕТ СН'!$I$9+СВЦЭМ!$D$10+'СЕТ СН'!$I$5-'СЕТ СН'!$I$17</f>
        <v>3974.03096241</v>
      </c>
      <c r="P146" s="36">
        <f>SUMIFS(СВЦЭМ!$C$33:$C$776,СВЦЭМ!$A$33:$A$776,$A146,СВЦЭМ!$B$33:$B$776,P$119)+'СЕТ СН'!$I$9+СВЦЭМ!$D$10+'СЕТ СН'!$I$5-'СЕТ СН'!$I$17</f>
        <v>3961.24007566</v>
      </c>
      <c r="Q146" s="36">
        <f>SUMIFS(СВЦЭМ!$C$33:$C$776,СВЦЭМ!$A$33:$A$776,$A146,СВЦЭМ!$B$33:$B$776,Q$119)+'СЕТ СН'!$I$9+СВЦЭМ!$D$10+'СЕТ СН'!$I$5-'СЕТ СН'!$I$17</f>
        <v>3974.2702316</v>
      </c>
      <c r="R146" s="36">
        <f>SUMIFS(СВЦЭМ!$C$33:$C$776,СВЦЭМ!$A$33:$A$776,$A146,СВЦЭМ!$B$33:$B$776,R$119)+'СЕТ СН'!$I$9+СВЦЭМ!$D$10+'СЕТ СН'!$I$5-'СЕТ СН'!$I$17</f>
        <v>3996.7049161699997</v>
      </c>
      <c r="S146" s="36">
        <f>SUMIFS(СВЦЭМ!$C$33:$C$776,СВЦЭМ!$A$33:$A$776,$A146,СВЦЭМ!$B$33:$B$776,S$119)+'СЕТ СН'!$I$9+СВЦЭМ!$D$10+'СЕТ СН'!$I$5-'СЕТ СН'!$I$17</f>
        <v>3972.8855462900001</v>
      </c>
      <c r="T146" s="36">
        <f>SUMIFS(СВЦЭМ!$C$33:$C$776,СВЦЭМ!$A$33:$A$776,$A146,СВЦЭМ!$B$33:$B$776,T$119)+'СЕТ СН'!$I$9+СВЦЭМ!$D$10+'СЕТ СН'!$I$5-'СЕТ СН'!$I$17</f>
        <v>3973.9053280099997</v>
      </c>
      <c r="U146" s="36">
        <f>SUMIFS(СВЦЭМ!$C$33:$C$776,СВЦЭМ!$A$33:$A$776,$A146,СВЦЭМ!$B$33:$B$776,U$119)+'СЕТ СН'!$I$9+СВЦЭМ!$D$10+'СЕТ СН'!$I$5-'СЕТ СН'!$I$17</f>
        <v>3954.67154381</v>
      </c>
      <c r="V146" s="36">
        <f>SUMIFS(СВЦЭМ!$C$33:$C$776,СВЦЭМ!$A$33:$A$776,$A146,СВЦЭМ!$B$33:$B$776,V$119)+'СЕТ СН'!$I$9+СВЦЭМ!$D$10+'СЕТ СН'!$I$5-'СЕТ СН'!$I$17</f>
        <v>3968.3584755699999</v>
      </c>
      <c r="W146" s="36">
        <f>SUMIFS(СВЦЭМ!$C$33:$C$776,СВЦЭМ!$A$33:$A$776,$A146,СВЦЭМ!$B$33:$B$776,W$119)+'СЕТ СН'!$I$9+СВЦЭМ!$D$10+'СЕТ СН'!$I$5-'СЕТ СН'!$I$17</f>
        <v>3989.2814856099999</v>
      </c>
      <c r="X146" s="36">
        <f>SUMIFS(СВЦЭМ!$C$33:$C$776,СВЦЭМ!$A$33:$A$776,$A146,СВЦЭМ!$B$33:$B$776,X$119)+'СЕТ СН'!$I$9+СВЦЭМ!$D$10+'СЕТ СН'!$I$5-'СЕТ СН'!$I$17</f>
        <v>4009.7209424299999</v>
      </c>
      <c r="Y146" s="36">
        <f>SUMIFS(СВЦЭМ!$C$33:$C$776,СВЦЭМ!$A$33:$A$776,$A146,СВЦЭМ!$B$33:$B$776,Y$119)+'СЕТ СН'!$I$9+СВЦЭМ!$D$10+'СЕТ СН'!$I$5-'СЕТ СН'!$I$17</f>
        <v>4044.4372892299998</v>
      </c>
    </row>
    <row r="147" spans="1:26" ht="15.75" x14ac:dyDescent="0.2">
      <c r="A147" s="35">
        <f t="shared" si="3"/>
        <v>44255</v>
      </c>
      <c r="B147" s="36">
        <f>SUMIFS(СВЦЭМ!$C$33:$C$776,СВЦЭМ!$A$33:$A$776,$A147,СВЦЭМ!$B$33:$B$776,B$119)+'СЕТ СН'!$I$9+СВЦЭМ!$D$10+'СЕТ СН'!$I$5-'СЕТ СН'!$I$17</f>
        <v>3971.1010017999997</v>
      </c>
      <c r="C147" s="36">
        <f>SUMIFS(СВЦЭМ!$C$33:$C$776,СВЦЭМ!$A$33:$A$776,$A147,СВЦЭМ!$B$33:$B$776,C$119)+'СЕТ СН'!$I$9+СВЦЭМ!$D$10+'СЕТ СН'!$I$5-'СЕТ СН'!$I$17</f>
        <v>3980.4347168300001</v>
      </c>
      <c r="D147" s="36">
        <f>SUMIFS(СВЦЭМ!$C$33:$C$776,СВЦЭМ!$A$33:$A$776,$A147,СВЦЭМ!$B$33:$B$776,D$119)+'СЕТ СН'!$I$9+СВЦЭМ!$D$10+'СЕТ СН'!$I$5-'СЕТ СН'!$I$17</f>
        <v>4011.79253965</v>
      </c>
      <c r="E147" s="36">
        <f>SUMIFS(СВЦЭМ!$C$33:$C$776,СВЦЭМ!$A$33:$A$776,$A147,СВЦЭМ!$B$33:$B$776,E$119)+'СЕТ СН'!$I$9+СВЦЭМ!$D$10+'СЕТ СН'!$I$5-'СЕТ СН'!$I$17</f>
        <v>4021.0541343099999</v>
      </c>
      <c r="F147" s="36">
        <f>SUMIFS(СВЦЭМ!$C$33:$C$776,СВЦЭМ!$A$33:$A$776,$A147,СВЦЭМ!$B$33:$B$776,F$119)+'СЕТ СН'!$I$9+СВЦЭМ!$D$10+'СЕТ СН'!$I$5-'СЕТ СН'!$I$17</f>
        <v>4042.8766489600002</v>
      </c>
      <c r="G147" s="36">
        <f>SUMIFS(СВЦЭМ!$C$33:$C$776,СВЦЭМ!$A$33:$A$776,$A147,СВЦЭМ!$B$33:$B$776,G$119)+'СЕТ СН'!$I$9+СВЦЭМ!$D$10+'СЕТ СН'!$I$5-'СЕТ СН'!$I$17</f>
        <v>4060.7017029399999</v>
      </c>
      <c r="H147" s="36">
        <f>SUMIFS(СВЦЭМ!$C$33:$C$776,СВЦЭМ!$A$33:$A$776,$A147,СВЦЭМ!$B$33:$B$776,H$119)+'СЕТ СН'!$I$9+СВЦЭМ!$D$10+'СЕТ СН'!$I$5-'СЕТ СН'!$I$17</f>
        <v>4056.3993660699998</v>
      </c>
      <c r="I147" s="36">
        <f>SUMIFS(СВЦЭМ!$C$33:$C$776,СВЦЭМ!$A$33:$A$776,$A147,СВЦЭМ!$B$33:$B$776,I$119)+'СЕТ СН'!$I$9+СВЦЭМ!$D$10+'СЕТ СН'!$I$5-'СЕТ СН'!$I$17</f>
        <v>4005.0753893399997</v>
      </c>
      <c r="J147" s="36">
        <f>SUMIFS(СВЦЭМ!$C$33:$C$776,СВЦЭМ!$A$33:$A$776,$A147,СВЦЭМ!$B$33:$B$776,J$119)+'СЕТ СН'!$I$9+СВЦЭМ!$D$10+'СЕТ СН'!$I$5-'СЕТ СН'!$I$17</f>
        <v>3948.56162675</v>
      </c>
      <c r="K147" s="36">
        <f>SUMIFS(СВЦЭМ!$C$33:$C$776,СВЦЭМ!$A$33:$A$776,$A147,СВЦЭМ!$B$33:$B$776,K$119)+'СЕТ СН'!$I$9+СВЦЭМ!$D$10+'СЕТ СН'!$I$5-'СЕТ СН'!$I$17</f>
        <v>3913.99362036</v>
      </c>
      <c r="L147" s="36">
        <f>SUMIFS(СВЦЭМ!$C$33:$C$776,СВЦЭМ!$A$33:$A$776,$A147,СВЦЭМ!$B$33:$B$776,L$119)+'СЕТ СН'!$I$9+СВЦЭМ!$D$10+'СЕТ СН'!$I$5-'СЕТ СН'!$I$17</f>
        <v>3914.9108276699999</v>
      </c>
      <c r="M147" s="36">
        <f>SUMIFS(СВЦЭМ!$C$33:$C$776,СВЦЭМ!$A$33:$A$776,$A147,СВЦЭМ!$B$33:$B$776,M$119)+'СЕТ СН'!$I$9+СВЦЭМ!$D$10+'СЕТ СН'!$I$5-'СЕТ СН'!$I$17</f>
        <v>3934.5102963700001</v>
      </c>
      <c r="N147" s="36">
        <f>SUMIFS(СВЦЭМ!$C$33:$C$776,СВЦЭМ!$A$33:$A$776,$A147,СВЦЭМ!$B$33:$B$776,N$119)+'СЕТ СН'!$I$9+СВЦЭМ!$D$10+'СЕТ СН'!$I$5-'СЕТ СН'!$I$17</f>
        <v>3965.7373746899998</v>
      </c>
      <c r="O147" s="36">
        <f>SUMIFS(СВЦЭМ!$C$33:$C$776,СВЦЭМ!$A$33:$A$776,$A147,СВЦЭМ!$B$33:$B$776,O$119)+'СЕТ СН'!$I$9+СВЦЭМ!$D$10+'СЕТ СН'!$I$5-'СЕТ СН'!$I$17</f>
        <v>3981.2353853099999</v>
      </c>
      <c r="P147" s="36">
        <f>SUMIFS(СВЦЭМ!$C$33:$C$776,СВЦЭМ!$A$33:$A$776,$A147,СВЦЭМ!$B$33:$B$776,P$119)+'СЕТ СН'!$I$9+СВЦЭМ!$D$10+'СЕТ СН'!$I$5-'СЕТ СН'!$I$17</f>
        <v>3966.87506364</v>
      </c>
      <c r="Q147" s="36">
        <f>SUMIFS(СВЦЭМ!$C$33:$C$776,СВЦЭМ!$A$33:$A$776,$A147,СВЦЭМ!$B$33:$B$776,Q$119)+'СЕТ СН'!$I$9+СВЦЭМ!$D$10+'СЕТ СН'!$I$5-'СЕТ СН'!$I$17</f>
        <v>3973.2329255200002</v>
      </c>
      <c r="R147" s="36">
        <f>SUMIFS(СВЦЭМ!$C$33:$C$776,СВЦЭМ!$A$33:$A$776,$A147,СВЦЭМ!$B$33:$B$776,R$119)+'СЕТ СН'!$I$9+СВЦЭМ!$D$10+'СЕТ СН'!$I$5-'СЕТ СН'!$I$17</f>
        <v>3988.7759875699999</v>
      </c>
      <c r="S147" s="36">
        <f>SUMIFS(СВЦЭМ!$C$33:$C$776,СВЦЭМ!$A$33:$A$776,$A147,СВЦЭМ!$B$33:$B$776,S$119)+'СЕТ СН'!$I$9+СВЦЭМ!$D$10+'СЕТ СН'!$I$5-'СЕТ СН'!$I$17</f>
        <v>3963.7353964099998</v>
      </c>
      <c r="T147" s="36">
        <f>SUMIFS(СВЦЭМ!$C$33:$C$776,СВЦЭМ!$A$33:$A$776,$A147,СВЦЭМ!$B$33:$B$776,T$119)+'СЕТ СН'!$I$9+СВЦЭМ!$D$10+'СЕТ СН'!$I$5-'СЕТ СН'!$I$17</f>
        <v>3952.3383457199998</v>
      </c>
      <c r="U147" s="36">
        <f>SUMIFS(СВЦЭМ!$C$33:$C$776,СВЦЭМ!$A$33:$A$776,$A147,СВЦЭМ!$B$33:$B$776,U$119)+'СЕТ СН'!$I$9+СВЦЭМ!$D$10+'СЕТ СН'!$I$5-'СЕТ СН'!$I$17</f>
        <v>3940.75851044</v>
      </c>
      <c r="V147" s="36">
        <f>SUMIFS(СВЦЭМ!$C$33:$C$776,СВЦЭМ!$A$33:$A$776,$A147,СВЦЭМ!$B$33:$B$776,V$119)+'СЕТ СН'!$I$9+СВЦЭМ!$D$10+'СЕТ СН'!$I$5-'СЕТ СН'!$I$17</f>
        <v>3986.5788334999997</v>
      </c>
      <c r="W147" s="36">
        <f>SUMIFS(СВЦЭМ!$C$33:$C$776,СВЦЭМ!$A$33:$A$776,$A147,СВЦЭМ!$B$33:$B$776,W$119)+'СЕТ СН'!$I$9+СВЦЭМ!$D$10+'СЕТ СН'!$I$5-'СЕТ СН'!$I$17</f>
        <v>4013.63414814</v>
      </c>
      <c r="X147" s="36">
        <f>SUMIFS(СВЦЭМ!$C$33:$C$776,СВЦЭМ!$A$33:$A$776,$A147,СВЦЭМ!$B$33:$B$776,X$119)+'СЕТ СН'!$I$9+СВЦЭМ!$D$10+'СЕТ СН'!$I$5-'СЕТ СН'!$I$17</f>
        <v>4035.2093591499997</v>
      </c>
      <c r="Y147" s="36">
        <f>SUMIFS(СВЦЭМ!$C$33:$C$776,СВЦЭМ!$A$33:$A$776,$A147,СВЦЭМ!$B$33:$B$776,Y$119)+'СЕТ СН'!$I$9+СВЦЭМ!$D$10+'СЕТ СН'!$I$5-'СЕТ СН'!$I$17</f>
        <v>4063.3586405999999</v>
      </c>
    </row>
    <row r="148" spans="1:26" ht="15.75" hidden="1" x14ac:dyDescent="0.2">
      <c r="A148" s="35">
        <f t="shared" si="3"/>
        <v>44256</v>
      </c>
      <c r="B148" s="36">
        <f>SUMIFS(СВЦЭМ!$C$33:$C$776,СВЦЭМ!$A$33:$A$776,$A148,СВЦЭМ!$B$33:$B$776,B$119)+'СЕТ СН'!$I$9+СВЦЭМ!$D$10+'СЕТ СН'!$I$5-'СЕТ СН'!$I$17</f>
        <v>2963.3494803799999</v>
      </c>
      <c r="C148" s="36">
        <f>SUMIFS(СВЦЭМ!$C$33:$C$776,СВЦЭМ!$A$33:$A$776,$A148,СВЦЭМ!$B$33:$B$776,C$119)+'СЕТ СН'!$I$9+СВЦЭМ!$D$10+'СЕТ СН'!$I$5-'СЕТ СН'!$I$17</f>
        <v>2963.3494803799999</v>
      </c>
      <c r="D148" s="36">
        <f>SUMIFS(СВЦЭМ!$C$33:$C$776,СВЦЭМ!$A$33:$A$776,$A148,СВЦЭМ!$B$33:$B$776,D$119)+'СЕТ СН'!$I$9+СВЦЭМ!$D$10+'СЕТ СН'!$I$5-'СЕТ СН'!$I$17</f>
        <v>2963.3494803799999</v>
      </c>
      <c r="E148" s="36">
        <f>SUMIFS(СВЦЭМ!$C$33:$C$776,СВЦЭМ!$A$33:$A$776,$A148,СВЦЭМ!$B$33:$B$776,E$119)+'СЕТ СН'!$I$9+СВЦЭМ!$D$10+'СЕТ СН'!$I$5-'СЕТ СН'!$I$17</f>
        <v>2963.3494803799999</v>
      </c>
      <c r="F148" s="36">
        <f>SUMIFS(СВЦЭМ!$C$33:$C$776,СВЦЭМ!$A$33:$A$776,$A148,СВЦЭМ!$B$33:$B$776,F$119)+'СЕТ СН'!$I$9+СВЦЭМ!$D$10+'СЕТ СН'!$I$5-'СЕТ СН'!$I$17</f>
        <v>2963.3494803799999</v>
      </c>
      <c r="G148" s="36">
        <f>SUMIFS(СВЦЭМ!$C$33:$C$776,СВЦЭМ!$A$33:$A$776,$A148,СВЦЭМ!$B$33:$B$776,G$119)+'СЕТ СН'!$I$9+СВЦЭМ!$D$10+'СЕТ СН'!$I$5-'СЕТ СН'!$I$17</f>
        <v>2963.3494803799999</v>
      </c>
      <c r="H148" s="36">
        <f>SUMIFS(СВЦЭМ!$C$33:$C$776,СВЦЭМ!$A$33:$A$776,$A148,СВЦЭМ!$B$33:$B$776,H$119)+'СЕТ СН'!$I$9+СВЦЭМ!$D$10+'СЕТ СН'!$I$5-'СЕТ СН'!$I$17</f>
        <v>2963.3494803799999</v>
      </c>
      <c r="I148" s="36">
        <f>SUMIFS(СВЦЭМ!$C$33:$C$776,СВЦЭМ!$A$33:$A$776,$A148,СВЦЭМ!$B$33:$B$776,I$119)+'СЕТ СН'!$I$9+СВЦЭМ!$D$10+'СЕТ СН'!$I$5-'СЕТ СН'!$I$17</f>
        <v>2963.3494803799999</v>
      </c>
      <c r="J148" s="36">
        <f>SUMIFS(СВЦЭМ!$C$33:$C$776,СВЦЭМ!$A$33:$A$776,$A148,СВЦЭМ!$B$33:$B$776,J$119)+'СЕТ СН'!$I$9+СВЦЭМ!$D$10+'СЕТ СН'!$I$5-'СЕТ СН'!$I$17</f>
        <v>2963.3494803799999</v>
      </c>
      <c r="K148" s="36">
        <f>SUMIFS(СВЦЭМ!$C$33:$C$776,СВЦЭМ!$A$33:$A$776,$A148,СВЦЭМ!$B$33:$B$776,K$119)+'СЕТ СН'!$I$9+СВЦЭМ!$D$10+'СЕТ СН'!$I$5-'СЕТ СН'!$I$17</f>
        <v>2963.3494803799999</v>
      </c>
      <c r="L148" s="36">
        <f>SUMIFS(СВЦЭМ!$C$33:$C$776,СВЦЭМ!$A$33:$A$776,$A148,СВЦЭМ!$B$33:$B$776,L$119)+'СЕТ СН'!$I$9+СВЦЭМ!$D$10+'СЕТ СН'!$I$5-'СЕТ СН'!$I$17</f>
        <v>2963.3494803799999</v>
      </c>
      <c r="M148" s="36">
        <f>SUMIFS(СВЦЭМ!$C$33:$C$776,СВЦЭМ!$A$33:$A$776,$A148,СВЦЭМ!$B$33:$B$776,M$119)+'СЕТ СН'!$I$9+СВЦЭМ!$D$10+'СЕТ СН'!$I$5-'СЕТ СН'!$I$17</f>
        <v>2963.3494803799999</v>
      </c>
      <c r="N148" s="36">
        <f>SUMIFS(СВЦЭМ!$C$33:$C$776,СВЦЭМ!$A$33:$A$776,$A148,СВЦЭМ!$B$33:$B$776,N$119)+'СЕТ СН'!$I$9+СВЦЭМ!$D$10+'СЕТ СН'!$I$5-'СЕТ СН'!$I$17</f>
        <v>2963.3494803799999</v>
      </c>
      <c r="O148" s="36">
        <f>SUMIFS(СВЦЭМ!$C$33:$C$776,СВЦЭМ!$A$33:$A$776,$A148,СВЦЭМ!$B$33:$B$776,O$119)+'СЕТ СН'!$I$9+СВЦЭМ!$D$10+'СЕТ СН'!$I$5-'СЕТ СН'!$I$17</f>
        <v>2963.3494803799999</v>
      </c>
      <c r="P148" s="36">
        <f>SUMIFS(СВЦЭМ!$C$33:$C$776,СВЦЭМ!$A$33:$A$776,$A148,СВЦЭМ!$B$33:$B$776,P$119)+'СЕТ СН'!$I$9+СВЦЭМ!$D$10+'СЕТ СН'!$I$5-'СЕТ СН'!$I$17</f>
        <v>2963.3494803799999</v>
      </c>
      <c r="Q148" s="36">
        <f>SUMIFS(СВЦЭМ!$C$33:$C$776,СВЦЭМ!$A$33:$A$776,$A148,СВЦЭМ!$B$33:$B$776,Q$119)+'СЕТ СН'!$I$9+СВЦЭМ!$D$10+'СЕТ СН'!$I$5-'СЕТ СН'!$I$17</f>
        <v>2963.3494803799999</v>
      </c>
      <c r="R148" s="36">
        <f>SUMIFS(СВЦЭМ!$C$33:$C$776,СВЦЭМ!$A$33:$A$776,$A148,СВЦЭМ!$B$33:$B$776,R$119)+'СЕТ СН'!$I$9+СВЦЭМ!$D$10+'СЕТ СН'!$I$5-'СЕТ СН'!$I$17</f>
        <v>2963.3494803799999</v>
      </c>
      <c r="S148" s="36">
        <f>SUMIFS(СВЦЭМ!$C$33:$C$776,СВЦЭМ!$A$33:$A$776,$A148,СВЦЭМ!$B$33:$B$776,S$119)+'СЕТ СН'!$I$9+СВЦЭМ!$D$10+'СЕТ СН'!$I$5-'СЕТ СН'!$I$17</f>
        <v>2963.3494803799999</v>
      </c>
      <c r="T148" s="36">
        <f>SUMIFS(СВЦЭМ!$C$33:$C$776,СВЦЭМ!$A$33:$A$776,$A148,СВЦЭМ!$B$33:$B$776,T$119)+'СЕТ СН'!$I$9+СВЦЭМ!$D$10+'СЕТ СН'!$I$5-'СЕТ СН'!$I$17</f>
        <v>2963.3494803799999</v>
      </c>
      <c r="U148" s="36">
        <f>SUMIFS(СВЦЭМ!$C$33:$C$776,СВЦЭМ!$A$33:$A$776,$A148,СВЦЭМ!$B$33:$B$776,U$119)+'СЕТ СН'!$I$9+СВЦЭМ!$D$10+'СЕТ СН'!$I$5-'СЕТ СН'!$I$17</f>
        <v>2963.3494803799999</v>
      </c>
      <c r="V148" s="36">
        <f>SUMIFS(СВЦЭМ!$C$33:$C$776,СВЦЭМ!$A$33:$A$776,$A148,СВЦЭМ!$B$33:$B$776,V$119)+'СЕТ СН'!$I$9+СВЦЭМ!$D$10+'СЕТ СН'!$I$5-'СЕТ СН'!$I$17</f>
        <v>2963.3494803799999</v>
      </c>
      <c r="W148" s="36">
        <f>SUMIFS(СВЦЭМ!$C$33:$C$776,СВЦЭМ!$A$33:$A$776,$A148,СВЦЭМ!$B$33:$B$776,W$119)+'СЕТ СН'!$I$9+СВЦЭМ!$D$10+'СЕТ СН'!$I$5-'СЕТ СН'!$I$17</f>
        <v>2963.3494803799999</v>
      </c>
      <c r="X148" s="36">
        <f>SUMIFS(СВЦЭМ!$C$33:$C$776,СВЦЭМ!$A$33:$A$776,$A148,СВЦЭМ!$B$33:$B$776,X$119)+'СЕТ СН'!$I$9+СВЦЭМ!$D$10+'СЕТ СН'!$I$5-'СЕТ СН'!$I$17</f>
        <v>2963.3494803799999</v>
      </c>
      <c r="Y148" s="36">
        <f>SUMIFS(СВЦЭМ!$C$33:$C$776,СВЦЭМ!$A$33:$A$776,$A148,СВЦЭМ!$B$33:$B$776,Y$119)+'СЕТ СН'!$I$9+СВЦЭМ!$D$10+'СЕТ СН'!$I$5-'СЕТ СН'!$I$17</f>
        <v>2963.3494803799999</v>
      </c>
    </row>
    <row r="149" spans="1:26" ht="15.75" hidden="1" x14ac:dyDescent="0.2">
      <c r="A149" s="35">
        <f t="shared" si="3"/>
        <v>44257</v>
      </c>
      <c r="B149" s="36">
        <f>SUMIFS(СВЦЭМ!$C$33:$C$776,СВЦЭМ!$A$33:$A$776,$A149,СВЦЭМ!$B$33:$B$776,B$119)+'СЕТ СН'!$I$9+СВЦЭМ!$D$10+'СЕТ СН'!$I$5-'СЕТ СН'!$I$17</f>
        <v>2963.3494803799999</v>
      </c>
      <c r="C149" s="36">
        <f>SUMIFS(СВЦЭМ!$C$33:$C$776,СВЦЭМ!$A$33:$A$776,$A149,СВЦЭМ!$B$33:$B$776,C$119)+'СЕТ СН'!$I$9+СВЦЭМ!$D$10+'СЕТ СН'!$I$5-'СЕТ СН'!$I$17</f>
        <v>2963.3494803799999</v>
      </c>
      <c r="D149" s="36">
        <f>SUMIFS(СВЦЭМ!$C$33:$C$776,СВЦЭМ!$A$33:$A$776,$A149,СВЦЭМ!$B$33:$B$776,D$119)+'СЕТ СН'!$I$9+СВЦЭМ!$D$10+'СЕТ СН'!$I$5-'СЕТ СН'!$I$17</f>
        <v>2963.3494803799999</v>
      </c>
      <c r="E149" s="36">
        <f>SUMIFS(СВЦЭМ!$C$33:$C$776,СВЦЭМ!$A$33:$A$776,$A149,СВЦЭМ!$B$33:$B$776,E$119)+'СЕТ СН'!$I$9+СВЦЭМ!$D$10+'СЕТ СН'!$I$5-'СЕТ СН'!$I$17</f>
        <v>2963.3494803799999</v>
      </c>
      <c r="F149" s="36">
        <f>SUMIFS(СВЦЭМ!$C$33:$C$776,СВЦЭМ!$A$33:$A$776,$A149,СВЦЭМ!$B$33:$B$776,F$119)+'СЕТ СН'!$I$9+СВЦЭМ!$D$10+'СЕТ СН'!$I$5-'СЕТ СН'!$I$17</f>
        <v>2963.3494803799999</v>
      </c>
      <c r="G149" s="36">
        <f>SUMIFS(СВЦЭМ!$C$33:$C$776,СВЦЭМ!$A$33:$A$776,$A149,СВЦЭМ!$B$33:$B$776,G$119)+'СЕТ СН'!$I$9+СВЦЭМ!$D$10+'СЕТ СН'!$I$5-'СЕТ СН'!$I$17</f>
        <v>2963.3494803799999</v>
      </c>
      <c r="H149" s="36">
        <f>SUMIFS(СВЦЭМ!$C$33:$C$776,СВЦЭМ!$A$33:$A$776,$A149,СВЦЭМ!$B$33:$B$776,H$119)+'СЕТ СН'!$I$9+СВЦЭМ!$D$10+'СЕТ СН'!$I$5-'СЕТ СН'!$I$17</f>
        <v>2963.3494803799999</v>
      </c>
      <c r="I149" s="36">
        <f>SUMIFS(СВЦЭМ!$C$33:$C$776,СВЦЭМ!$A$33:$A$776,$A149,СВЦЭМ!$B$33:$B$776,I$119)+'СЕТ СН'!$I$9+СВЦЭМ!$D$10+'СЕТ СН'!$I$5-'СЕТ СН'!$I$17</f>
        <v>2963.3494803799999</v>
      </c>
      <c r="J149" s="36">
        <f>SUMIFS(СВЦЭМ!$C$33:$C$776,СВЦЭМ!$A$33:$A$776,$A149,СВЦЭМ!$B$33:$B$776,J$119)+'СЕТ СН'!$I$9+СВЦЭМ!$D$10+'СЕТ СН'!$I$5-'СЕТ СН'!$I$17</f>
        <v>2963.3494803799999</v>
      </c>
      <c r="K149" s="36">
        <f>SUMIFS(СВЦЭМ!$C$33:$C$776,СВЦЭМ!$A$33:$A$776,$A149,СВЦЭМ!$B$33:$B$776,K$119)+'СЕТ СН'!$I$9+СВЦЭМ!$D$10+'СЕТ СН'!$I$5-'СЕТ СН'!$I$17</f>
        <v>2963.3494803799999</v>
      </c>
      <c r="L149" s="36">
        <f>SUMIFS(СВЦЭМ!$C$33:$C$776,СВЦЭМ!$A$33:$A$776,$A149,СВЦЭМ!$B$33:$B$776,L$119)+'СЕТ СН'!$I$9+СВЦЭМ!$D$10+'СЕТ СН'!$I$5-'СЕТ СН'!$I$17</f>
        <v>2963.3494803799999</v>
      </c>
      <c r="M149" s="36">
        <f>SUMIFS(СВЦЭМ!$C$33:$C$776,СВЦЭМ!$A$33:$A$776,$A149,СВЦЭМ!$B$33:$B$776,M$119)+'СЕТ СН'!$I$9+СВЦЭМ!$D$10+'СЕТ СН'!$I$5-'СЕТ СН'!$I$17</f>
        <v>2963.3494803799999</v>
      </c>
      <c r="N149" s="36">
        <f>SUMIFS(СВЦЭМ!$C$33:$C$776,СВЦЭМ!$A$33:$A$776,$A149,СВЦЭМ!$B$33:$B$776,N$119)+'СЕТ СН'!$I$9+СВЦЭМ!$D$10+'СЕТ СН'!$I$5-'СЕТ СН'!$I$17</f>
        <v>2963.3494803799999</v>
      </c>
      <c r="O149" s="36">
        <f>SUMIFS(СВЦЭМ!$C$33:$C$776,СВЦЭМ!$A$33:$A$776,$A149,СВЦЭМ!$B$33:$B$776,O$119)+'СЕТ СН'!$I$9+СВЦЭМ!$D$10+'СЕТ СН'!$I$5-'СЕТ СН'!$I$17</f>
        <v>2963.3494803799999</v>
      </c>
      <c r="P149" s="36">
        <f>SUMIFS(СВЦЭМ!$C$33:$C$776,СВЦЭМ!$A$33:$A$776,$A149,СВЦЭМ!$B$33:$B$776,P$119)+'СЕТ СН'!$I$9+СВЦЭМ!$D$10+'СЕТ СН'!$I$5-'СЕТ СН'!$I$17</f>
        <v>2963.3494803799999</v>
      </c>
      <c r="Q149" s="36">
        <f>SUMIFS(СВЦЭМ!$C$33:$C$776,СВЦЭМ!$A$33:$A$776,$A149,СВЦЭМ!$B$33:$B$776,Q$119)+'СЕТ СН'!$I$9+СВЦЭМ!$D$10+'СЕТ СН'!$I$5-'СЕТ СН'!$I$17</f>
        <v>2963.3494803799999</v>
      </c>
      <c r="R149" s="36">
        <f>SUMIFS(СВЦЭМ!$C$33:$C$776,СВЦЭМ!$A$33:$A$776,$A149,СВЦЭМ!$B$33:$B$776,R$119)+'СЕТ СН'!$I$9+СВЦЭМ!$D$10+'СЕТ СН'!$I$5-'СЕТ СН'!$I$17</f>
        <v>2963.3494803799999</v>
      </c>
      <c r="S149" s="36">
        <f>SUMIFS(СВЦЭМ!$C$33:$C$776,СВЦЭМ!$A$33:$A$776,$A149,СВЦЭМ!$B$33:$B$776,S$119)+'СЕТ СН'!$I$9+СВЦЭМ!$D$10+'СЕТ СН'!$I$5-'СЕТ СН'!$I$17</f>
        <v>2963.3494803799999</v>
      </c>
      <c r="T149" s="36">
        <f>SUMIFS(СВЦЭМ!$C$33:$C$776,СВЦЭМ!$A$33:$A$776,$A149,СВЦЭМ!$B$33:$B$776,T$119)+'СЕТ СН'!$I$9+СВЦЭМ!$D$10+'СЕТ СН'!$I$5-'СЕТ СН'!$I$17</f>
        <v>2963.3494803799999</v>
      </c>
      <c r="U149" s="36">
        <f>SUMIFS(СВЦЭМ!$C$33:$C$776,СВЦЭМ!$A$33:$A$776,$A149,СВЦЭМ!$B$33:$B$776,U$119)+'СЕТ СН'!$I$9+СВЦЭМ!$D$10+'СЕТ СН'!$I$5-'СЕТ СН'!$I$17</f>
        <v>2963.3494803799999</v>
      </c>
      <c r="V149" s="36">
        <f>SUMIFS(СВЦЭМ!$C$33:$C$776,СВЦЭМ!$A$33:$A$776,$A149,СВЦЭМ!$B$33:$B$776,V$119)+'СЕТ СН'!$I$9+СВЦЭМ!$D$10+'СЕТ СН'!$I$5-'СЕТ СН'!$I$17</f>
        <v>2963.3494803799999</v>
      </c>
      <c r="W149" s="36">
        <f>SUMIFS(СВЦЭМ!$C$33:$C$776,СВЦЭМ!$A$33:$A$776,$A149,СВЦЭМ!$B$33:$B$776,W$119)+'СЕТ СН'!$I$9+СВЦЭМ!$D$10+'СЕТ СН'!$I$5-'СЕТ СН'!$I$17</f>
        <v>2963.3494803799999</v>
      </c>
      <c r="X149" s="36">
        <f>SUMIFS(СВЦЭМ!$C$33:$C$776,СВЦЭМ!$A$33:$A$776,$A149,СВЦЭМ!$B$33:$B$776,X$119)+'СЕТ СН'!$I$9+СВЦЭМ!$D$10+'СЕТ СН'!$I$5-'СЕТ СН'!$I$17</f>
        <v>2963.3494803799999</v>
      </c>
      <c r="Y149" s="36">
        <f>SUMIFS(СВЦЭМ!$C$33:$C$776,СВЦЭМ!$A$33:$A$776,$A149,СВЦЭМ!$B$33:$B$776,Y$119)+'СЕТ СН'!$I$9+СВЦЭМ!$D$10+'СЕТ СН'!$I$5-'СЕТ СН'!$I$17</f>
        <v>2963.3494803799999</v>
      </c>
    </row>
    <row r="150" spans="1:26" ht="15.75" hidden="1" x14ac:dyDescent="0.2">
      <c r="A150" s="35">
        <f t="shared" si="3"/>
        <v>44258</v>
      </c>
      <c r="B150" s="36">
        <f>SUMIFS(СВЦЭМ!$C$33:$C$776,СВЦЭМ!$A$33:$A$776,$A150,СВЦЭМ!$B$33:$B$776,B$119)+'СЕТ СН'!$I$9+СВЦЭМ!$D$10+'СЕТ СН'!$I$5-'СЕТ СН'!$I$17</f>
        <v>2963.3494803799999</v>
      </c>
      <c r="C150" s="36">
        <f>SUMIFS(СВЦЭМ!$C$33:$C$776,СВЦЭМ!$A$33:$A$776,$A150,СВЦЭМ!$B$33:$B$776,C$119)+'СЕТ СН'!$I$9+СВЦЭМ!$D$10+'СЕТ СН'!$I$5-'СЕТ СН'!$I$17</f>
        <v>2963.3494803799999</v>
      </c>
      <c r="D150" s="36">
        <f>SUMIFS(СВЦЭМ!$C$33:$C$776,СВЦЭМ!$A$33:$A$776,$A150,СВЦЭМ!$B$33:$B$776,D$119)+'СЕТ СН'!$I$9+СВЦЭМ!$D$10+'СЕТ СН'!$I$5-'СЕТ СН'!$I$17</f>
        <v>2963.3494803799999</v>
      </c>
      <c r="E150" s="36">
        <f>SUMIFS(СВЦЭМ!$C$33:$C$776,СВЦЭМ!$A$33:$A$776,$A150,СВЦЭМ!$B$33:$B$776,E$119)+'СЕТ СН'!$I$9+СВЦЭМ!$D$10+'СЕТ СН'!$I$5-'СЕТ СН'!$I$17</f>
        <v>2963.3494803799999</v>
      </c>
      <c r="F150" s="36">
        <f>SUMIFS(СВЦЭМ!$C$33:$C$776,СВЦЭМ!$A$33:$A$776,$A150,СВЦЭМ!$B$33:$B$776,F$119)+'СЕТ СН'!$I$9+СВЦЭМ!$D$10+'СЕТ СН'!$I$5-'СЕТ СН'!$I$17</f>
        <v>2963.3494803799999</v>
      </c>
      <c r="G150" s="36">
        <f>SUMIFS(СВЦЭМ!$C$33:$C$776,СВЦЭМ!$A$33:$A$776,$A150,СВЦЭМ!$B$33:$B$776,G$119)+'СЕТ СН'!$I$9+СВЦЭМ!$D$10+'СЕТ СН'!$I$5-'СЕТ СН'!$I$17</f>
        <v>2963.3494803799999</v>
      </c>
      <c r="H150" s="36">
        <f>SUMIFS(СВЦЭМ!$C$33:$C$776,СВЦЭМ!$A$33:$A$776,$A150,СВЦЭМ!$B$33:$B$776,H$119)+'СЕТ СН'!$I$9+СВЦЭМ!$D$10+'СЕТ СН'!$I$5-'СЕТ СН'!$I$17</f>
        <v>2963.3494803799999</v>
      </c>
      <c r="I150" s="36">
        <f>SUMIFS(СВЦЭМ!$C$33:$C$776,СВЦЭМ!$A$33:$A$776,$A150,СВЦЭМ!$B$33:$B$776,I$119)+'СЕТ СН'!$I$9+СВЦЭМ!$D$10+'СЕТ СН'!$I$5-'СЕТ СН'!$I$17</f>
        <v>2963.3494803799999</v>
      </c>
      <c r="J150" s="36">
        <f>SUMIFS(СВЦЭМ!$C$33:$C$776,СВЦЭМ!$A$33:$A$776,$A150,СВЦЭМ!$B$33:$B$776,J$119)+'СЕТ СН'!$I$9+СВЦЭМ!$D$10+'СЕТ СН'!$I$5-'СЕТ СН'!$I$17</f>
        <v>2963.3494803799999</v>
      </c>
      <c r="K150" s="36">
        <f>SUMIFS(СВЦЭМ!$C$33:$C$776,СВЦЭМ!$A$33:$A$776,$A150,СВЦЭМ!$B$33:$B$776,K$119)+'СЕТ СН'!$I$9+СВЦЭМ!$D$10+'СЕТ СН'!$I$5-'СЕТ СН'!$I$17</f>
        <v>2963.3494803799999</v>
      </c>
      <c r="L150" s="36">
        <f>SUMIFS(СВЦЭМ!$C$33:$C$776,СВЦЭМ!$A$33:$A$776,$A150,СВЦЭМ!$B$33:$B$776,L$119)+'СЕТ СН'!$I$9+СВЦЭМ!$D$10+'СЕТ СН'!$I$5-'СЕТ СН'!$I$17</f>
        <v>2963.3494803799999</v>
      </c>
      <c r="M150" s="36">
        <f>SUMIFS(СВЦЭМ!$C$33:$C$776,СВЦЭМ!$A$33:$A$776,$A150,СВЦЭМ!$B$33:$B$776,M$119)+'СЕТ СН'!$I$9+СВЦЭМ!$D$10+'СЕТ СН'!$I$5-'СЕТ СН'!$I$17</f>
        <v>2963.3494803799999</v>
      </c>
      <c r="N150" s="36">
        <f>SUMIFS(СВЦЭМ!$C$33:$C$776,СВЦЭМ!$A$33:$A$776,$A150,СВЦЭМ!$B$33:$B$776,N$119)+'СЕТ СН'!$I$9+СВЦЭМ!$D$10+'СЕТ СН'!$I$5-'СЕТ СН'!$I$17</f>
        <v>2963.3494803799999</v>
      </c>
      <c r="O150" s="36">
        <f>SUMIFS(СВЦЭМ!$C$33:$C$776,СВЦЭМ!$A$33:$A$776,$A150,СВЦЭМ!$B$33:$B$776,O$119)+'СЕТ СН'!$I$9+СВЦЭМ!$D$10+'СЕТ СН'!$I$5-'СЕТ СН'!$I$17</f>
        <v>2963.3494803799999</v>
      </c>
      <c r="P150" s="36">
        <f>SUMIFS(СВЦЭМ!$C$33:$C$776,СВЦЭМ!$A$33:$A$776,$A150,СВЦЭМ!$B$33:$B$776,P$119)+'СЕТ СН'!$I$9+СВЦЭМ!$D$10+'СЕТ СН'!$I$5-'СЕТ СН'!$I$17</f>
        <v>2963.3494803799999</v>
      </c>
      <c r="Q150" s="36">
        <f>SUMIFS(СВЦЭМ!$C$33:$C$776,СВЦЭМ!$A$33:$A$776,$A150,СВЦЭМ!$B$33:$B$776,Q$119)+'СЕТ СН'!$I$9+СВЦЭМ!$D$10+'СЕТ СН'!$I$5-'СЕТ СН'!$I$17</f>
        <v>2963.3494803799999</v>
      </c>
      <c r="R150" s="36">
        <f>SUMIFS(СВЦЭМ!$C$33:$C$776,СВЦЭМ!$A$33:$A$776,$A150,СВЦЭМ!$B$33:$B$776,R$119)+'СЕТ СН'!$I$9+СВЦЭМ!$D$10+'СЕТ СН'!$I$5-'СЕТ СН'!$I$17</f>
        <v>2963.3494803799999</v>
      </c>
      <c r="S150" s="36">
        <f>SUMIFS(СВЦЭМ!$C$33:$C$776,СВЦЭМ!$A$33:$A$776,$A150,СВЦЭМ!$B$33:$B$776,S$119)+'СЕТ СН'!$I$9+СВЦЭМ!$D$10+'СЕТ СН'!$I$5-'СЕТ СН'!$I$17</f>
        <v>2963.3494803799999</v>
      </c>
      <c r="T150" s="36">
        <f>SUMIFS(СВЦЭМ!$C$33:$C$776,СВЦЭМ!$A$33:$A$776,$A150,СВЦЭМ!$B$33:$B$776,T$119)+'СЕТ СН'!$I$9+СВЦЭМ!$D$10+'СЕТ СН'!$I$5-'СЕТ СН'!$I$17</f>
        <v>2963.3494803799999</v>
      </c>
      <c r="U150" s="36">
        <f>SUMIFS(СВЦЭМ!$C$33:$C$776,СВЦЭМ!$A$33:$A$776,$A150,СВЦЭМ!$B$33:$B$776,U$119)+'СЕТ СН'!$I$9+СВЦЭМ!$D$10+'СЕТ СН'!$I$5-'СЕТ СН'!$I$17</f>
        <v>2963.3494803799999</v>
      </c>
      <c r="V150" s="36">
        <f>SUMIFS(СВЦЭМ!$C$33:$C$776,СВЦЭМ!$A$33:$A$776,$A150,СВЦЭМ!$B$33:$B$776,V$119)+'СЕТ СН'!$I$9+СВЦЭМ!$D$10+'СЕТ СН'!$I$5-'СЕТ СН'!$I$17</f>
        <v>2963.3494803799999</v>
      </c>
      <c r="W150" s="36">
        <f>SUMIFS(СВЦЭМ!$C$33:$C$776,СВЦЭМ!$A$33:$A$776,$A150,СВЦЭМ!$B$33:$B$776,W$119)+'СЕТ СН'!$I$9+СВЦЭМ!$D$10+'СЕТ СН'!$I$5-'СЕТ СН'!$I$17</f>
        <v>2963.3494803799999</v>
      </c>
      <c r="X150" s="36">
        <f>SUMIFS(СВЦЭМ!$C$33:$C$776,СВЦЭМ!$A$33:$A$776,$A150,СВЦЭМ!$B$33:$B$776,X$119)+'СЕТ СН'!$I$9+СВЦЭМ!$D$10+'СЕТ СН'!$I$5-'СЕТ СН'!$I$17</f>
        <v>2963.3494803799999</v>
      </c>
      <c r="Y150" s="36">
        <f>SUMIFS(СВЦЭМ!$C$33:$C$776,СВЦЭМ!$A$33:$A$776,$A150,СВЦЭМ!$B$33:$B$776,Y$119)+'СЕТ СН'!$I$9+СВЦЭМ!$D$10+'СЕТ СН'!$I$5-'СЕТ СН'!$I$17</f>
        <v>2963.3494803799999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9"/>
      <c r="W154" s="39"/>
      <c r="X154" s="39"/>
      <c r="Y154" s="39"/>
      <c r="Z154" s="39"/>
    </row>
    <row r="155" spans="1:26" ht="15.75" customHeight="1" x14ac:dyDescent="0.2">
      <c r="A155" s="120"/>
      <c r="B155" s="120"/>
      <c r="C155" s="120"/>
      <c r="D155" s="120"/>
      <c r="E155" s="120"/>
      <c r="F155" s="120"/>
      <c r="G155" s="120"/>
      <c r="H155" s="120"/>
      <c r="I155" s="120"/>
      <c r="J155" s="120"/>
      <c r="K155" s="120"/>
      <c r="L155" s="120"/>
      <c r="M155" s="120"/>
      <c r="N155" s="123">
        <f>СВЦЭМ!$D$12+'СЕТ СН'!$F$10-'СЕТ СН'!$F$18</f>
        <v>511862.80940594058</v>
      </c>
      <c r="O155" s="124"/>
      <c r="P155" s="123">
        <f>СВЦЭМ!$D$12+'СЕТ СН'!$F$10-'СЕТ СН'!$G$18</f>
        <v>511862.80940594058</v>
      </c>
      <c r="Q155" s="124"/>
      <c r="R155" s="123">
        <f>СВЦЭМ!$D$12+'СЕТ СН'!$F$10-'СЕТ СН'!$H$18</f>
        <v>511862.80940594058</v>
      </c>
      <c r="S155" s="124"/>
      <c r="T155" s="123">
        <f>СВЦЭМ!$D$12+'СЕТ СН'!$F$10-'СЕТ СН'!$I$18</f>
        <v>511862.80940594058</v>
      </c>
      <c r="U155" s="124"/>
      <c r="V155" s="40"/>
      <c r="W155" s="40"/>
      <c r="X155" s="40"/>
      <c r="Y155" s="30"/>
    </row>
    <row r="156" spans="1:26" x14ac:dyDescent="0.25">
      <c r="A156" s="134"/>
      <c r="B156" s="134"/>
      <c r="C156" s="134"/>
      <c r="D156" s="134"/>
      <c r="E156" s="134"/>
      <c r="F156" s="135"/>
      <c r="G156" s="135"/>
      <c r="H156" s="135"/>
      <c r="I156" s="135"/>
      <c r="J156" s="135"/>
      <c r="K156" s="135"/>
      <c r="L156" s="135"/>
      <c r="M156" s="135"/>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7" t="s">
        <v>39</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3" customHeight="1" x14ac:dyDescent="0.2">
      <c r="A4" s="150" t="s">
        <v>9</v>
      </c>
      <c r="B4" s="150"/>
      <c r="C4" s="150"/>
      <c r="D4" s="150"/>
      <c r="E4" s="150"/>
      <c r="F4" s="150"/>
      <c r="G4" s="150"/>
      <c r="H4" s="150"/>
      <c r="I4" s="150"/>
      <c r="J4" s="150"/>
      <c r="K4" s="150"/>
      <c r="L4" s="150"/>
      <c r="M4" s="150"/>
      <c r="N4" s="150"/>
      <c r="O4" s="150"/>
      <c r="P4" s="150"/>
      <c r="Q4" s="150"/>
      <c r="R4" s="150"/>
      <c r="S4" s="150"/>
      <c r="T4" s="150"/>
      <c r="U4" s="150"/>
      <c r="V4" s="150"/>
      <c r="W4" s="150"/>
      <c r="X4" s="150"/>
      <c r="Y4" s="15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01.02.2021</v>
      </c>
      <c r="B12" s="36">
        <f>SUMIFS(СВЦЭМ!$C$33:$C$776,СВЦЭМ!$A$33:$A$776,$A12,СВЦЭМ!$B$33:$B$776,B$11)+'СЕТ СН'!$F$9+СВЦЭМ!$D$10+'СЕТ СН'!$F$6-'СЕТ СН'!$F$19</f>
        <v>1070.10615218</v>
      </c>
      <c r="C12" s="36">
        <f>SUMIFS(СВЦЭМ!$C$33:$C$776,СВЦЭМ!$A$33:$A$776,$A12,СВЦЭМ!$B$33:$B$776,C$11)+'СЕТ СН'!$F$9+СВЦЭМ!$D$10+'СЕТ СН'!$F$6-'СЕТ СН'!$F$19</f>
        <v>1117.31018103</v>
      </c>
      <c r="D12" s="36">
        <f>SUMIFS(СВЦЭМ!$C$33:$C$776,СВЦЭМ!$A$33:$A$776,$A12,СВЦЭМ!$B$33:$B$776,D$11)+'СЕТ СН'!$F$9+СВЦЭМ!$D$10+'СЕТ СН'!$F$6-'СЕТ СН'!$F$19</f>
        <v>1128.7242715</v>
      </c>
      <c r="E12" s="36">
        <f>SUMIFS(СВЦЭМ!$C$33:$C$776,СВЦЭМ!$A$33:$A$776,$A12,СВЦЭМ!$B$33:$B$776,E$11)+'СЕТ СН'!$F$9+СВЦЭМ!$D$10+'СЕТ СН'!$F$6-'СЕТ СН'!$F$19</f>
        <v>1141.6416483800001</v>
      </c>
      <c r="F12" s="36">
        <f>SUMIFS(СВЦЭМ!$C$33:$C$776,СВЦЭМ!$A$33:$A$776,$A12,СВЦЭМ!$B$33:$B$776,F$11)+'СЕТ СН'!$F$9+СВЦЭМ!$D$10+'СЕТ СН'!$F$6-'СЕТ СН'!$F$19</f>
        <v>1160.14564163</v>
      </c>
      <c r="G12" s="36">
        <f>SUMIFS(СВЦЭМ!$C$33:$C$776,СВЦЭМ!$A$33:$A$776,$A12,СВЦЭМ!$B$33:$B$776,G$11)+'СЕТ СН'!$F$9+СВЦЭМ!$D$10+'СЕТ СН'!$F$6-'СЕТ СН'!$F$19</f>
        <v>1146.63196223</v>
      </c>
      <c r="H12" s="36">
        <f>SUMIFS(СВЦЭМ!$C$33:$C$776,СВЦЭМ!$A$33:$A$776,$A12,СВЦЭМ!$B$33:$B$776,H$11)+'СЕТ СН'!$F$9+СВЦЭМ!$D$10+'СЕТ СН'!$F$6-'СЕТ СН'!$F$19</f>
        <v>1125.3064748500001</v>
      </c>
      <c r="I12" s="36">
        <f>SUMIFS(СВЦЭМ!$C$33:$C$776,СВЦЭМ!$A$33:$A$776,$A12,СВЦЭМ!$B$33:$B$776,I$11)+'СЕТ СН'!$F$9+СВЦЭМ!$D$10+'СЕТ СН'!$F$6-'СЕТ СН'!$F$19</f>
        <v>1102.29987925</v>
      </c>
      <c r="J12" s="36">
        <f>SUMIFS(СВЦЭМ!$C$33:$C$776,СВЦЭМ!$A$33:$A$776,$A12,СВЦЭМ!$B$33:$B$776,J$11)+'СЕТ СН'!$F$9+СВЦЭМ!$D$10+'СЕТ СН'!$F$6-'СЕТ СН'!$F$19</f>
        <v>1077.12513969</v>
      </c>
      <c r="K12" s="36">
        <f>SUMIFS(СВЦЭМ!$C$33:$C$776,СВЦЭМ!$A$33:$A$776,$A12,СВЦЭМ!$B$33:$B$776,K$11)+'СЕТ СН'!$F$9+СВЦЭМ!$D$10+'СЕТ СН'!$F$6-'СЕТ СН'!$F$19</f>
        <v>1074.07342522</v>
      </c>
      <c r="L12" s="36">
        <f>SUMIFS(СВЦЭМ!$C$33:$C$776,СВЦЭМ!$A$33:$A$776,$A12,СВЦЭМ!$B$33:$B$776,L$11)+'СЕТ СН'!$F$9+СВЦЭМ!$D$10+'СЕТ СН'!$F$6-'СЕТ СН'!$F$19</f>
        <v>1079.10039063</v>
      </c>
      <c r="M12" s="36">
        <f>SUMIFS(СВЦЭМ!$C$33:$C$776,СВЦЭМ!$A$33:$A$776,$A12,СВЦЭМ!$B$33:$B$776,M$11)+'СЕТ СН'!$F$9+СВЦЭМ!$D$10+'СЕТ СН'!$F$6-'СЕТ СН'!$F$19</f>
        <v>1085.62084097</v>
      </c>
      <c r="N12" s="36">
        <f>SUMIFS(СВЦЭМ!$C$33:$C$776,СВЦЭМ!$A$33:$A$776,$A12,СВЦЭМ!$B$33:$B$776,N$11)+'СЕТ СН'!$F$9+СВЦЭМ!$D$10+'СЕТ СН'!$F$6-'СЕТ СН'!$F$19</f>
        <v>1094.1753653199999</v>
      </c>
      <c r="O12" s="36">
        <f>SUMIFS(СВЦЭМ!$C$33:$C$776,СВЦЭМ!$A$33:$A$776,$A12,СВЦЭМ!$B$33:$B$776,O$11)+'СЕТ СН'!$F$9+СВЦЭМ!$D$10+'СЕТ СН'!$F$6-'СЕТ СН'!$F$19</f>
        <v>1116.2808122199999</v>
      </c>
      <c r="P12" s="36">
        <f>SUMIFS(СВЦЭМ!$C$33:$C$776,СВЦЭМ!$A$33:$A$776,$A12,СВЦЭМ!$B$33:$B$776,P$11)+'СЕТ СН'!$F$9+СВЦЭМ!$D$10+'СЕТ СН'!$F$6-'СЕТ СН'!$F$19</f>
        <v>1129.1937309300001</v>
      </c>
      <c r="Q12" s="36">
        <f>SUMIFS(СВЦЭМ!$C$33:$C$776,СВЦЭМ!$A$33:$A$776,$A12,СВЦЭМ!$B$33:$B$776,Q$11)+'СЕТ СН'!$F$9+СВЦЭМ!$D$10+'СЕТ СН'!$F$6-'СЕТ СН'!$F$19</f>
        <v>1134.1837861399999</v>
      </c>
      <c r="R12" s="36">
        <f>SUMIFS(СВЦЭМ!$C$33:$C$776,СВЦЭМ!$A$33:$A$776,$A12,СВЦЭМ!$B$33:$B$776,R$11)+'СЕТ СН'!$F$9+СВЦЭМ!$D$10+'СЕТ СН'!$F$6-'СЕТ СН'!$F$19</f>
        <v>1128.2186635200001</v>
      </c>
      <c r="S12" s="36">
        <f>SUMIFS(СВЦЭМ!$C$33:$C$776,СВЦЭМ!$A$33:$A$776,$A12,СВЦЭМ!$B$33:$B$776,S$11)+'СЕТ СН'!$F$9+СВЦЭМ!$D$10+'СЕТ СН'!$F$6-'СЕТ СН'!$F$19</f>
        <v>1099.56098688</v>
      </c>
      <c r="T12" s="36">
        <f>SUMIFS(СВЦЭМ!$C$33:$C$776,СВЦЭМ!$A$33:$A$776,$A12,СВЦЭМ!$B$33:$B$776,T$11)+'СЕТ СН'!$F$9+СВЦЭМ!$D$10+'СЕТ СН'!$F$6-'СЕТ СН'!$F$19</f>
        <v>1074.5097141599999</v>
      </c>
      <c r="U12" s="36">
        <f>SUMIFS(СВЦЭМ!$C$33:$C$776,СВЦЭМ!$A$33:$A$776,$A12,СВЦЭМ!$B$33:$B$776,U$11)+'СЕТ СН'!$F$9+СВЦЭМ!$D$10+'СЕТ СН'!$F$6-'СЕТ СН'!$F$19</f>
        <v>1072.33194291</v>
      </c>
      <c r="V12" s="36">
        <f>SUMIFS(СВЦЭМ!$C$33:$C$776,СВЦЭМ!$A$33:$A$776,$A12,СВЦЭМ!$B$33:$B$776,V$11)+'СЕТ СН'!$F$9+СВЦЭМ!$D$10+'СЕТ СН'!$F$6-'СЕТ СН'!$F$19</f>
        <v>1078.4485422799999</v>
      </c>
      <c r="W12" s="36">
        <f>SUMIFS(СВЦЭМ!$C$33:$C$776,СВЦЭМ!$A$33:$A$776,$A12,СВЦЭМ!$B$33:$B$776,W$11)+'СЕТ СН'!$F$9+СВЦЭМ!$D$10+'СЕТ СН'!$F$6-'СЕТ СН'!$F$19</f>
        <v>1093.07937556</v>
      </c>
      <c r="X12" s="36">
        <f>SUMIFS(СВЦЭМ!$C$33:$C$776,СВЦЭМ!$A$33:$A$776,$A12,СВЦЭМ!$B$33:$B$776,X$11)+'СЕТ СН'!$F$9+СВЦЭМ!$D$10+'СЕТ СН'!$F$6-'СЕТ СН'!$F$19</f>
        <v>1119.59202332</v>
      </c>
      <c r="Y12" s="36">
        <f>SUMIFS(СВЦЭМ!$C$33:$C$776,СВЦЭМ!$A$33:$A$776,$A12,СВЦЭМ!$B$33:$B$776,Y$11)+'СЕТ СН'!$F$9+СВЦЭМ!$D$10+'СЕТ СН'!$F$6-'СЕТ СН'!$F$19</f>
        <v>1130.9836645099999</v>
      </c>
      <c r="AA12" s="37"/>
    </row>
    <row r="13" spans="1:27" ht="15.75" x14ac:dyDescent="0.2">
      <c r="A13" s="35">
        <f>A12+1</f>
        <v>44229</v>
      </c>
      <c r="B13" s="36">
        <f>SUMIFS(СВЦЭМ!$C$33:$C$776,СВЦЭМ!$A$33:$A$776,$A13,СВЦЭМ!$B$33:$B$776,B$11)+'СЕТ СН'!$F$9+СВЦЭМ!$D$10+'СЕТ СН'!$F$6-'СЕТ СН'!$F$19</f>
        <v>1099.78868511</v>
      </c>
      <c r="C13" s="36">
        <f>SUMIFS(СВЦЭМ!$C$33:$C$776,СВЦЭМ!$A$33:$A$776,$A13,СВЦЭМ!$B$33:$B$776,C$11)+'СЕТ СН'!$F$9+СВЦЭМ!$D$10+'СЕТ СН'!$F$6-'СЕТ СН'!$F$19</f>
        <v>1122.4691432899999</v>
      </c>
      <c r="D13" s="36">
        <f>SUMIFS(СВЦЭМ!$C$33:$C$776,СВЦЭМ!$A$33:$A$776,$A13,СВЦЭМ!$B$33:$B$776,D$11)+'СЕТ СН'!$F$9+СВЦЭМ!$D$10+'СЕТ СН'!$F$6-'СЕТ СН'!$F$19</f>
        <v>1133.45693929</v>
      </c>
      <c r="E13" s="36">
        <f>SUMIFS(СВЦЭМ!$C$33:$C$776,СВЦЭМ!$A$33:$A$776,$A13,СВЦЭМ!$B$33:$B$776,E$11)+'СЕТ СН'!$F$9+СВЦЭМ!$D$10+'СЕТ СН'!$F$6-'СЕТ СН'!$F$19</f>
        <v>1141.27305849</v>
      </c>
      <c r="F13" s="36">
        <f>SUMIFS(СВЦЭМ!$C$33:$C$776,СВЦЭМ!$A$33:$A$776,$A13,СВЦЭМ!$B$33:$B$776,F$11)+'СЕТ СН'!$F$9+СВЦЭМ!$D$10+'СЕТ СН'!$F$6-'СЕТ СН'!$F$19</f>
        <v>1146.5552466700001</v>
      </c>
      <c r="G13" s="36">
        <f>SUMIFS(СВЦЭМ!$C$33:$C$776,СВЦЭМ!$A$33:$A$776,$A13,СВЦЭМ!$B$33:$B$776,G$11)+'СЕТ СН'!$F$9+СВЦЭМ!$D$10+'СЕТ СН'!$F$6-'СЕТ СН'!$F$19</f>
        <v>1122.5113883500001</v>
      </c>
      <c r="H13" s="36">
        <f>SUMIFS(СВЦЭМ!$C$33:$C$776,СВЦЭМ!$A$33:$A$776,$A13,СВЦЭМ!$B$33:$B$776,H$11)+'СЕТ СН'!$F$9+СВЦЭМ!$D$10+'СЕТ СН'!$F$6-'СЕТ СН'!$F$19</f>
        <v>1083.7442304200001</v>
      </c>
      <c r="I13" s="36">
        <f>SUMIFS(СВЦЭМ!$C$33:$C$776,СВЦЭМ!$A$33:$A$776,$A13,СВЦЭМ!$B$33:$B$776,I$11)+'СЕТ СН'!$F$9+СВЦЭМ!$D$10+'СЕТ СН'!$F$6-'СЕТ СН'!$F$19</f>
        <v>1066.3938675899999</v>
      </c>
      <c r="J13" s="36">
        <f>SUMIFS(СВЦЭМ!$C$33:$C$776,СВЦЭМ!$A$33:$A$776,$A13,СВЦЭМ!$B$33:$B$776,J$11)+'СЕТ СН'!$F$9+СВЦЭМ!$D$10+'СЕТ СН'!$F$6-'СЕТ СН'!$F$19</f>
        <v>1043.21489673</v>
      </c>
      <c r="K13" s="36">
        <f>SUMIFS(СВЦЭМ!$C$33:$C$776,СВЦЭМ!$A$33:$A$776,$A13,СВЦЭМ!$B$33:$B$776,K$11)+'СЕТ СН'!$F$9+СВЦЭМ!$D$10+'СЕТ СН'!$F$6-'СЕТ СН'!$F$19</f>
        <v>1038.8604579</v>
      </c>
      <c r="L13" s="36">
        <f>SUMIFS(СВЦЭМ!$C$33:$C$776,СВЦЭМ!$A$33:$A$776,$A13,СВЦЭМ!$B$33:$B$776,L$11)+'СЕТ СН'!$F$9+СВЦЭМ!$D$10+'СЕТ СН'!$F$6-'СЕТ СН'!$F$19</f>
        <v>1040.6096653099999</v>
      </c>
      <c r="M13" s="36">
        <f>SUMIFS(СВЦЭМ!$C$33:$C$776,СВЦЭМ!$A$33:$A$776,$A13,СВЦЭМ!$B$33:$B$776,M$11)+'СЕТ СН'!$F$9+СВЦЭМ!$D$10+'СЕТ СН'!$F$6-'СЕТ СН'!$F$19</f>
        <v>1072.23948763</v>
      </c>
      <c r="N13" s="36">
        <f>SUMIFS(СВЦЭМ!$C$33:$C$776,СВЦЭМ!$A$33:$A$776,$A13,СВЦЭМ!$B$33:$B$776,N$11)+'СЕТ СН'!$F$9+СВЦЭМ!$D$10+'СЕТ СН'!$F$6-'СЕТ СН'!$F$19</f>
        <v>1100.9195986</v>
      </c>
      <c r="O13" s="36">
        <f>SUMIFS(СВЦЭМ!$C$33:$C$776,СВЦЭМ!$A$33:$A$776,$A13,СВЦЭМ!$B$33:$B$776,O$11)+'СЕТ СН'!$F$9+СВЦЭМ!$D$10+'СЕТ СН'!$F$6-'СЕТ СН'!$F$19</f>
        <v>1129.4129265400002</v>
      </c>
      <c r="P13" s="36">
        <f>SUMIFS(СВЦЭМ!$C$33:$C$776,СВЦЭМ!$A$33:$A$776,$A13,СВЦЭМ!$B$33:$B$776,P$11)+'СЕТ СН'!$F$9+СВЦЭМ!$D$10+'СЕТ СН'!$F$6-'СЕТ СН'!$F$19</f>
        <v>1148.2231790200001</v>
      </c>
      <c r="Q13" s="36">
        <f>SUMIFS(СВЦЭМ!$C$33:$C$776,СВЦЭМ!$A$33:$A$776,$A13,СВЦЭМ!$B$33:$B$776,Q$11)+'СЕТ СН'!$F$9+СВЦЭМ!$D$10+'СЕТ СН'!$F$6-'СЕТ СН'!$F$19</f>
        <v>1150.5422293300001</v>
      </c>
      <c r="R13" s="36">
        <f>SUMIFS(СВЦЭМ!$C$33:$C$776,СВЦЭМ!$A$33:$A$776,$A13,СВЦЭМ!$B$33:$B$776,R$11)+'СЕТ СН'!$F$9+СВЦЭМ!$D$10+'СЕТ СН'!$F$6-'СЕТ СН'!$F$19</f>
        <v>1135.3737552299999</v>
      </c>
      <c r="S13" s="36">
        <f>SUMIFS(СВЦЭМ!$C$33:$C$776,СВЦЭМ!$A$33:$A$776,$A13,СВЦЭМ!$B$33:$B$776,S$11)+'СЕТ СН'!$F$9+СВЦЭМ!$D$10+'СЕТ СН'!$F$6-'СЕТ СН'!$F$19</f>
        <v>1125.71318122</v>
      </c>
      <c r="T13" s="36">
        <f>SUMIFS(СВЦЭМ!$C$33:$C$776,СВЦЭМ!$A$33:$A$776,$A13,СВЦЭМ!$B$33:$B$776,T$11)+'СЕТ СН'!$F$9+СВЦЭМ!$D$10+'СЕТ СН'!$F$6-'СЕТ СН'!$F$19</f>
        <v>1096.6594553899999</v>
      </c>
      <c r="U13" s="36">
        <f>SUMIFS(СВЦЭМ!$C$33:$C$776,СВЦЭМ!$A$33:$A$776,$A13,СВЦЭМ!$B$33:$B$776,U$11)+'СЕТ СН'!$F$9+СВЦЭМ!$D$10+'СЕТ СН'!$F$6-'СЕТ СН'!$F$19</f>
        <v>1096.07935918</v>
      </c>
      <c r="V13" s="36">
        <f>SUMIFS(СВЦЭМ!$C$33:$C$776,СВЦЭМ!$A$33:$A$776,$A13,СВЦЭМ!$B$33:$B$776,V$11)+'СЕТ СН'!$F$9+СВЦЭМ!$D$10+'СЕТ СН'!$F$6-'СЕТ СН'!$F$19</f>
        <v>1108.1836730800001</v>
      </c>
      <c r="W13" s="36">
        <f>SUMIFS(СВЦЭМ!$C$33:$C$776,СВЦЭМ!$A$33:$A$776,$A13,СВЦЭМ!$B$33:$B$776,W$11)+'СЕТ СН'!$F$9+СВЦЭМ!$D$10+'СЕТ СН'!$F$6-'СЕТ СН'!$F$19</f>
        <v>1129.7073959499999</v>
      </c>
      <c r="X13" s="36">
        <f>SUMIFS(СВЦЭМ!$C$33:$C$776,СВЦЭМ!$A$33:$A$776,$A13,СВЦЭМ!$B$33:$B$776,X$11)+'СЕТ СН'!$F$9+СВЦЭМ!$D$10+'СЕТ СН'!$F$6-'СЕТ СН'!$F$19</f>
        <v>1157.90679712</v>
      </c>
      <c r="Y13" s="36">
        <f>SUMIFS(СВЦЭМ!$C$33:$C$776,СВЦЭМ!$A$33:$A$776,$A13,СВЦЭМ!$B$33:$B$776,Y$11)+'СЕТ СН'!$F$9+СВЦЭМ!$D$10+'СЕТ СН'!$F$6-'СЕТ СН'!$F$19</f>
        <v>1170.7045927199999</v>
      </c>
    </row>
    <row r="14" spans="1:27" ht="15.75" x14ac:dyDescent="0.2">
      <c r="A14" s="35">
        <f t="shared" ref="A14:A42" si="0">A13+1</f>
        <v>44230</v>
      </c>
      <c r="B14" s="36">
        <f>SUMIFS(СВЦЭМ!$C$33:$C$776,СВЦЭМ!$A$33:$A$776,$A14,СВЦЭМ!$B$33:$B$776,B$11)+'СЕТ СН'!$F$9+СВЦЭМ!$D$10+'СЕТ СН'!$F$6-'СЕТ СН'!$F$19</f>
        <v>1080.90886037</v>
      </c>
      <c r="C14" s="36">
        <f>SUMIFS(СВЦЭМ!$C$33:$C$776,СВЦЭМ!$A$33:$A$776,$A14,СВЦЭМ!$B$33:$B$776,C$11)+'СЕТ СН'!$F$9+СВЦЭМ!$D$10+'СЕТ СН'!$F$6-'СЕТ СН'!$F$19</f>
        <v>1118.77892944</v>
      </c>
      <c r="D14" s="36">
        <f>SUMIFS(СВЦЭМ!$C$33:$C$776,СВЦЭМ!$A$33:$A$776,$A14,СВЦЭМ!$B$33:$B$776,D$11)+'СЕТ СН'!$F$9+СВЦЭМ!$D$10+'СЕТ СН'!$F$6-'СЕТ СН'!$F$19</f>
        <v>1117.6056911800001</v>
      </c>
      <c r="E14" s="36">
        <f>SUMIFS(СВЦЭМ!$C$33:$C$776,СВЦЭМ!$A$33:$A$776,$A14,СВЦЭМ!$B$33:$B$776,E$11)+'СЕТ СН'!$F$9+СВЦЭМ!$D$10+'СЕТ СН'!$F$6-'СЕТ СН'!$F$19</f>
        <v>1112.88698387</v>
      </c>
      <c r="F14" s="36">
        <f>SUMIFS(СВЦЭМ!$C$33:$C$776,СВЦЭМ!$A$33:$A$776,$A14,СВЦЭМ!$B$33:$B$776,F$11)+'СЕТ СН'!$F$9+СВЦЭМ!$D$10+'СЕТ СН'!$F$6-'СЕТ СН'!$F$19</f>
        <v>1108.77633356</v>
      </c>
      <c r="G14" s="36">
        <f>SUMIFS(СВЦЭМ!$C$33:$C$776,СВЦЭМ!$A$33:$A$776,$A14,СВЦЭМ!$B$33:$B$776,G$11)+'СЕТ СН'!$F$9+СВЦЭМ!$D$10+'СЕТ СН'!$F$6-'СЕТ СН'!$F$19</f>
        <v>1104.35428587</v>
      </c>
      <c r="H14" s="36">
        <f>SUMIFS(СВЦЭМ!$C$33:$C$776,СВЦЭМ!$A$33:$A$776,$A14,СВЦЭМ!$B$33:$B$776,H$11)+'СЕТ СН'!$F$9+СВЦЭМ!$D$10+'СЕТ СН'!$F$6-'СЕТ СН'!$F$19</f>
        <v>1077.6262356099999</v>
      </c>
      <c r="I14" s="36">
        <f>SUMIFS(СВЦЭМ!$C$33:$C$776,СВЦЭМ!$A$33:$A$776,$A14,СВЦЭМ!$B$33:$B$776,I$11)+'СЕТ СН'!$F$9+СВЦЭМ!$D$10+'СЕТ СН'!$F$6-'СЕТ СН'!$F$19</f>
        <v>1081.03198477</v>
      </c>
      <c r="J14" s="36">
        <f>SUMIFS(СВЦЭМ!$C$33:$C$776,СВЦЭМ!$A$33:$A$776,$A14,СВЦЭМ!$B$33:$B$776,J$11)+'СЕТ СН'!$F$9+СВЦЭМ!$D$10+'СЕТ СН'!$F$6-'СЕТ СН'!$F$19</f>
        <v>1080.7339951199999</v>
      </c>
      <c r="K14" s="36">
        <f>SUMIFS(СВЦЭМ!$C$33:$C$776,СВЦЭМ!$A$33:$A$776,$A14,СВЦЭМ!$B$33:$B$776,K$11)+'СЕТ СН'!$F$9+СВЦЭМ!$D$10+'СЕТ СН'!$F$6-'СЕТ СН'!$F$19</f>
        <v>1065.3316987799999</v>
      </c>
      <c r="L14" s="36">
        <f>SUMIFS(СВЦЭМ!$C$33:$C$776,СВЦЭМ!$A$33:$A$776,$A14,СВЦЭМ!$B$33:$B$776,L$11)+'СЕТ СН'!$F$9+СВЦЭМ!$D$10+'СЕТ СН'!$F$6-'СЕТ СН'!$F$19</f>
        <v>1070.47412291</v>
      </c>
      <c r="M14" s="36">
        <f>SUMIFS(СВЦЭМ!$C$33:$C$776,СВЦЭМ!$A$33:$A$776,$A14,СВЦЭМ!$B$33:$B$776,M$11)+'СЕТ СН'!$F$9+СВЦЭМ!$D$10+'СЕТ СН'!$F$6-'СЕТ СН'!$F$19</f>
        <v>1066.2465466799999</v>
      </c>
      <c r="N14" s="36">
        <f>SUMIFS(СВЦЭМ!$C$33:$C$776,СВЦЭМ!$A$33:$A$776,$A14,СВЦЭМ!$B$33:$B$776,N$11)+'СЕТ СН'!$F$9+СВЦЭМ!$D$10+'СЕТ СН'!$F$6-'СЕТ СН'!$F$19</f>
        <v>1081.8841298500001</v>
      </c>
      <c r="O14" s="36">
        <f>SUMIFS(СВЦЭМ!$C$33:$C$776,СВЦЭМ!$A$33:$A$776,$A14,СВЦЭМ!$B$33:$B$776,O$11)+'СЕТ СН'!$F$9+СВЦЭМ!$D$10+'СЕТ СН'!$F$6-'СЕТ СН'!$F$19</f>
        <v>1083.9671147400002</v>
      </c>
      <c r="P14" s="36">
        <f>SUMIFS(СВЦЭМ!$C$33:$C$776,СВЦЭМ!$A$33:$A$776,$A14,СВЦЭМ!$B$33:$B$776,P$11)+'СЕТ СН'!$F$9+СВЦЭМ!$D$10+'СЕТ СН'!$F$6-'СЕТ СН'!$F$19</f>
        <v>1081.0694894399999</v>
      </c>
      <c r="Q14" s="36">
        <f>SUMIFS(СВЦЭМ!$C$33:$C$776,СВЦЭМ!$A$33:$A$776,$A14,СВЦЭМ!$B$33:$B$776,Q$11)+'СЕТ СН'!$F$9+СВЦЭМ!$D$10+'СЕТ СН'!$F$6-'СЕТ СН'!$F$19</f>
        <v>1083.51671231</v>
      </c>
      <c r="R14" s="36">
        <f>SUMIFS(СВЦЭМ!$C$33:$C$776,СВЦЭМ!$A$33:$A$776,$A14,СВЦЭМ!$B$33:$B$776,R$11)+'СЕТ СН'!$F$9+СВЦЭМ!$D$10+'СЕТ СН'!$F$6-'СЕТ СН'!$F$19</f>
        <v>1084.8759221</v>
      </c>
      <c r="S14" s="36">
        <f>SUMIFS(СВЦЭМ!$C$33:$C$776,СВЦЭМ!$A$33:$A$776,$A14,СВЦЭМ!$B$33:$B$776,S$11)+'СЕТ СН'!$F$9+СВЦЭМ!$D$10+'СЕТ СН'!$F$6-'СЕТ СН'!$F$19</f>
        <v>1086.51325015</v>
      </c>
      <c r="T14" s="36">
        <f>SUMIFS(СВЦЭМ!$C$33:$C$776,СВЦЭМ!$A$33:$A$776,$A14,СВЦЭМ!$B$33:$B$776,T$11)+'СЕТ СН'!$F$9+СВЦЭМ!$D$10+'СЕТ СН'!$F$6-'СЕТ СН'!$F$19</f>
        <v>1084.96202283</v>
      </c>
      <c r="U14" s="36">
        <f>SUMIFS(СВЦЭМ!$C$33:$C$776,СВЦЭМ!$A$33:$A$776,$A14,СВЦЭМ!$B$33:$B$776,U$11)+'СЕТ СН'!$F$9+СВЦЭМ!$D$10+'СЕТ СН'!$F$6-'СЕТ СН'!$F$19</f>
        <v>1083.37044797</v>
      </c>
      <c r="V14" s="36">
        <f>SUMIFS(СВЦЭМ!$C$33:$C$776,СВЦЭМ!$A$33:$A$776,$A14,СВЦЭМ!$B$33:$B$776,V$11)+'СЕТ СН'!$F$9+СВЦЭМ!$D$10+'СЕТ СН'!$F$6-'СЕТ СН'!$F$19</f>
        <v>1082.1996133300001</v>
      </c>
      <c r="W14" s="36">
        <f>SUMIFS(СВЦЭМ!$C$33:$C$776,СВЦЭМ!$A$33:$A$776,$A14,СВЦЭМ!$B$33:$B$776,W$11)+'СЕТ СН'!$F$9+СВЦЭМ!$D$10+'СЕТ СН'!$F$6-'СЕТ СН'!$F$19</f>
        <v>1088.3052010000001</v>
      </c>
      <c r="X14" s="36">
        <f>SUMIFS(СВЦЭМ!$C$33:$C$776,СВЦЭМ!$A$33:$A$776,$A14,СВЦЭМ!$B$33:$B$776,X$11)+'СЕТ СН'!$F$9+СВЦЭМ!$D$10+'СЕТ СН'!$F$6-'СЕТ СН'!$F$19</f>
        <v>1089.3484050100001</v>
      </c>
      <c r="Y14" s="36">
        <f>SUMIFS(СВЦЭМ!$C$33:$C$776,СВЦЭМ!$A$33:$A$776,$A14,СВЦЭМ!$B$33:$B$776,Y$11)+'СЕТ СН'!$F$9+СВЦЭМ!$D$10+'СЕТ СН'!$F$6-'СЕТ СН'!$F$19</f>
        <v>1111.6419542200001</v>
      </c>
    </row>
    <row r="15" spans="1:27" ht="15.75" x14ac:dyDescent="0.2">
      <c r="A15" s="35">
        <f t="shared" si="0"/>
        <v>44231</v>
      </c>
      <c r="B15" s="36">
        <f>SUMIFS(СВЦЭМ!$C$33:$C$776,СВЦЭМ!$A$33:$A$776,$A15,СВЦЭМ!$B$33:$B$776,B$11)+'СЕТ СН'!$F$9+СВЦЭМ!$D$10+'СЕТ СН'!$F$6-'СЕТ СН'!$F$19</f>
        <v>1156.5336026499999</v>
      </c>
      <c r="C15" s="36">
        <f>SUMIFS(СВЦЭМ!$C$33:$C$776,СВЦЭМ!$A$33:$A$776,$A15,СВЦЭМ!$B$33:$B$776,C$11)+'СЕТ СН'!$F$9+СВЦЭМ!$D$10+'СЕТ СН'!$F$6-'СЕТ СН'!$F$19</f>
        <v>1187.0974017399999</v>
      </c>
      <c r="D15" s="36">
        <f>SUMIFS(СВЦЭМ!$C$33:$C$776,СВЦЭМ!$A$33:$A$776,$A15,СВЦЭМ!$B$33:$B$776,D$11)+'СЕТ СН'!$F$9+СВЦЭМ!$D$10+'СЕТ СН'!$F$6-'СЕТ СН'!$F$19</f>
        <v>1196.9758017300001</v>
      </c>
      <c r="E15" s="36">
        <f>SUMIFS(СВЦЭМ!$C$33:$C$776,СВЦЭМ!$A$33:$A$776,$A15,СВЦЭМ!$B$33:$B$776,E$11)+'СЕТ СН'!$F$9+СВЦЭМ!$D$10+'СЕТ СН'!$F$6-'СЕТ СН'!$F$19</f>
        <v>1191.8655820500001</v>
      </c>
      <c r="F15" s="36">
        <f>SUMIFS(СВЦЭМ!$C$33:$C$776,СВЦЭМ!$A$33:$A$776,$A15,СВЦЭМ!$B$33:$B$776,F$11)+'СЕТ СН'!$F$9+СВЦЭМ!$D$10+'СЕТ СН'!$F$6-'СЕТ СН'!$F$19</f>
        <v>1176.62241045</v>
      </c>
      <c r="G15" s="36">
        <f>SUMIFS(СВЦЭМ!$C$33:$C$776,СВЦЭМ!$A$33:$A$776,$A15,СВЦЭМ!$B$33:$B$776,G$11)+'СЕТ СН'!$F$9+СВЦЭМ!$D$10+'СЕТ СН'!$F$6-'СЕТ СН'!$F$19</f>
        <v>1174.38163177</v>
      </c>
      <c r="H15" s="36">
        <f>SUMIFS(СВЦЭМ!$C$33:$C$776,СВЦЭМ!$A$33:$A$776,$A15,СВЦЭМ!$B$33:$B$776,H$11)+'СЕТ СН'!$F$9+СВЦЭМ!$D$10+'СЕТ СН'!$F$6-'СЕТ СН'!$F$19</f>
        <v>1142.4469245299999</v>
      </c>
      <c r="I15" s="36">
        <f>SUMIFS(СВЦЭМ!$C$33:$C$776,СВЦЭМ!$A$33:$A$776,$A15,СВЦЭМ!$B$33:$B$776,I$11)+'СЕТ СН'!$F$9+СВЦЭМ!$D$10+'СЕТ СН'!$F$6-'СЕТ СН'!$F$19</f>
        <v>1122.0585423699999</v>
      </c>
      <c r="J15" s="36">
        <f>SUMIFS(СВЦЭМ!$C$33:$C$776,СВЦЭМ!$A$33:$A$776,$A15,СВЦЭМ!$B$33:$B$776,J$11)+'СЕТ СН'!$F$9+СВЦЭМ!$D$10+'СЕТ СН'!$F$6-'СЕТ СН'!$F$19</f>
        <v>1099.4878208099999</v>
      </c>
      <c r="K15" s="36">
        <f>SUMIFS(СВЦЭМ!$C$33:$C$776,СВЦЭМ!$A$33:$A$776,$A15,СВЦЭМ!$B$33:$B$776,K$11)+'СЕТ СН'!$F$9+СВЦЭМ!$D$10+'СЕТ СН'!$F$6-'СЕТ СН'!$F$19</f>
        <v>1099.6841303199999</v>
      </c>
      <c r="L15" s="36">
        <f>SUMIFS(СВЦЭМ!$C$33:$C$776,СВЦЭМ!$A$33:$A$776,$A15,СВЦЭМ!$B$33:$B$776,L$11)+'СЕТ СН'!$F$9+СВЦЭМ!$D$10+'СЕТ СН'!$F$6-'СЕТ СН'!$F$19</f>
        <v>1091.4845328000001</v>
      </c>
      <c r="M15" s="36">
        <f>SUMIFS(СВЦЭМ!$C$33:$C$776,СВЦЭМ!$A$33:$A$776,$A15,СВЦЭМ!$B$33:$B$776,M$11)+'СЕТ СН'!$F$9+СВЦЭМ!$D$10+'СЕТ СН'!$F$6-'СЕТ СН'!$F$19</f>
        <v>1103.8122400100001</v>
      </c>
      <c r="N15" s="36">
        <f>SUMIFS(СВЦЭМ!$C$33:$C$776,СВЦЭМ!$A$33:$A$776,$A15,СВЦЭМ!$B$33:$B$776,N$11)+'СЕТ СН'!$F$9+СВЦЭМ!$D$10+'СЕТ СН'!$F$6-'СЕТ СН'!$F$19</f>
        <v>1120.52171628</v>
      </c>
      <c r="O15" s="36">
        <f>SUMIFS(СВЦЭМ!$C$33:$C$776,СВЦЭМ!$A$33:$A$776,$A15,СВЦЭМ!$B$33:$B$776,O$11)+'СЕТ СН'!$F$9+СВЦЭМ!$D$10+'СЕТ СН'!$F$6-'СЕТ СН'!$F$19</f>
        <v>1132.3934853999999</v>
      </c>
      <c r="P15" s="36">
        <f>SUMIFS(СВЦЭМ!$C$33:$C$776,СВЦЭМ!$A$33:$A$776,$A15,СВЦЭМ!$B$33:$B$776,P$11)+'СЕТ СН'!$F$9+СВЦЭМ!$D$10+'СЕТ СН'!$F$6-'СЕТ СН'!$F$19</f>
        <v>1142.22674734</v>
      </c>
      <c r="Q15" s="36">
        <f>SUMIFS(СВЦЭМ!$C$33:$C$776,СВЦЭМ!$A$33:$A$776,$A15,СВЦЭМ!$B$33:$B$776,Q$11)+'СЕТ СН'!$F$9+СВЦЭМ!$D$10+'СЕТ СН'!$F$6-'СЕТ СН'!$F$19</f>
        <v>1142.9128124399999</v>
      </c>
      <c r="R15" s="36">
        <f>SUMIFS(СВЦЭМ!$C$33:$C$776,СВЦЭМ!$A$33:$A$776,$A15,СВЦЭМ!$B$33:$B$776,R$11)+'СЕТ СН'!$F$9+СВЦЭМ!$D$10+'СЕТ СН'!$F$6-'СЕТ СН'!$F$19</f>
        <v>1140.2294330499999</v>
      </c>
      <c r="S15" s="36">
        <f>SUMIFS(СВЦЭМ!$C$33:$C$776,СВЦЭМ!$A$33:$A$776,$A15,СВЦЭМ!$B$33:$B$776,S$11)+'СЕТ СН'!$F$9+СВЦЭМ!$D$10+'СЕТ СН'!$F$6-'СЕТ СН'!$F$19</f>
        <v>1140.3472717699999</v>
      </c>
      <c r="T15" s="36">
        <f>SUMIFS(СВЦЭМ!$C$33:$C$776,СВЦЭМ!$A$33:$A$776,$A15,СВЦЭМ!$B$33:$B$776,T$11)+'СЕТ СН'!$F$9+СВЦЭМ!$D$10+'СЕТ СН'!$F$6-'СЕТ СН'!$F$19</f>
        <v>1111.3920640199999</v>
      </c>
      <c r="U15" s="36">
        <f>SUMIFS(СВЦЭМ!$C$33:$C$776,СВЦЭМ!$A$33:$A$776,$A15,СВЦЭМ!$B$33:$B$776,U$11)+'СЕТ СН'!$F$9+СВЦЭМ!$D$10+'СЕТ СН'!$F$6-'СЕТ СН'!$F$19</f>
        <v>1097.1372909000002</v>
      </c>
      <c r="V15" s="36">
        <f>SUMIFS(СВЦЭМ!$C$33:$C$776,СВЦЭМ!$A$33:$A$776,$A15,СВЦЭМ!$B$33:$B$776,V$11)+'СЕТ СН'!$F$9+СВЦЭМ!$D$10+'СЕТ СН'!$F$6-'СЕТ СН'!$F$19</f>
        <v>1121.0313745600001</v>
      </c>
      <c r="W15" s="36">
        <f>SUMIFS(СВЦЭМ!$C$33:$C$776,СВЦЭМ!$A$33:$A$776,$A15,СВЦЭМ!$B$33:$B$776,W$11)+'СЕТ СН'!$F$9+СВЦЭМ!$D$10+'СЕТ СН'!$F$6-'СЕТ СН'!$F$19</f>
        <v>1152.3304692500001</v>
      </c>
      <c r="X15" s="36">
        <f>SUMIFS(СВЦЭМ!$C$33:$C$776,СВЦЭМ!$A$33:$A$776,$A15,СВЦЭМ!$B$33:$B$776,X$11)+'СЕТ СН'!$F$9+СВЦЭМ!$D$10+'СЕТ СН'!$F$6-'СЕТ СН'!$F$19</f>
        <v>1165.4639454000001</v>
      </c>
      <c r="Y15" s="36">
        <f>SUMIFS(СВЦЭМ!$C$33:$C$776,СВЦЭМ!$A$33:$A$776,$A15,СВЦЭМ!$B$33:$B$776,Y$11)+'СЕТ СН'!$F$9+СВЦЭМ!$D$10+'СЕТ СН'!$F$6-'СЕТ СН'!$F$19</f>
        <v>1185.4940809</v>
      </c>
    </row>
    <row r="16" spans="1:27" ht="15.75" x14ac:dyDescent="0.2">
      <c r="A16" s="35">
        <f t="shared" si="0"/>
        <v>44232</v>
      </c>
      <c r="B16" s="36">
        <f>SUMIFS(СВЦЭМ!$C$33:$C$776,СВЦЭМ!$A$33:$A$776,$A16,СВЦЭМ!$B$33:$B$776,B$11)+'СЕТ СН'!$F$9+СВЦЭМ!$D$10+'СЕТ СН'!$F$6-'СЕТ СН'!$F$19</f>
        <v>1206.5977402200001</v>
      </c>
      <c r="C16" s="36">
        <f>SUMIFS(СВЦЭМ!$C$33:$C$776,СВЦЭМ!$A$33:$A$776,$A16,СВЦЭМ!$B$33:$B$776,C$11)+'СЕТ СН'!$F$9+СВЦЭМ!$D$10+'СЕТ СН'!$F$6-'СЕТ СН'!$F$19</f>
        <v>1224.92208628</v>
      </c>
      <c r="D16" s="36">
        <f>SUMIFS(СВЦЭМ!$C$33:$C$776,СВЦЭМ!$A$33:$A$776,$A16,СВЦЭМ!$B$33:$B$776,D$11)+'СЕТ СН'!$F$9+СВЦЭМ!$D$10+'СЕТ СН'!$F$6-'СЕТ СН'!$F$19</f>
        <v>1243.49344868</v>
      </c>
      <c r="E16" s="36">
        <f>SUMIFS(СВЦЭМ!$C$33:$C$776,СВЦЭМ!$A$33:$A$776,$A16,СВЦЭМ!$B$33:$B$776,E$11)+'СЕТ СН'!$F$9+СВЦЭМ!$D$10+'СЕТ СН'!$F$6-'СЕТ СН'!$F$19</f>
        <v>1221.5223731799999</v>
      </c>
      <c r="F16" s="36">
        <f>SUMIFS(СВЦЭМ!$C$33:$C$776,СВЦЭМ!$A$33:$A$776,$A16,СВЦЭМ!$B$33:$B$776,F$11)+'СЕТ СН'!$F$9+СВЦЭМ!$D$10+'СЕТ СН'!$F$6-'СЕТ СН'!$F$19</f>
        <v>1212.0844273800001</v>
      </c>
      <c r="G16" s="36">
        <f>SUMIFS(СВЦЭМ!$C$33:$C$776,СВЦЭМ!$A$33:$A$776,$A16,СВЦЭМ!$B$33:$B$776,G$11)+'СЕТ СН'!$F$9+СВЦЭМ!$D$10+'СЕТ СН'!$F$6-'СЕТ СН'!$F$19</f>
        <v>1219.7320361899999</v>
      </c>
      <c r="H16" s="36">
        <f>SUMIFS(СВЦЭМ!$C$33:$C$776,СВЦЭМ!$A$33:$A$776,$A16,СВЦЭМ!$B$33:$B$776,H$11)+'СЕТ СН'!$F$9+СВЦЭМ!$D$10+'СЕТ СН'!$F$6-'СЕТ СН'!$F$19</f>
        <v>1196.5893973300001</v>
      </c>
      <c r="I16" s="36">
        <f>SUMIFS(СВЦЭМ!$C$33:$C$776,СВЦЭМ!$A$33:$A$776,$A16,СВЦЭМ!$B$33:$B$776,I$11)+'СЕТ СН'!$F$9+СВЦЭМ!$D$10+'СЕТ СН'!$F$6-'СЕТ СН'!$F$19</f>
        <v>1174.81820199</v>
      </c>
      <c r="J16" s="36">
        <f>SUMIFS(СВЦЭМ!$C$33:$C$776,СВЦЭМ!$A$33:$A$776,$A16,СВЦЭМ!$B$33:$B$776,J$11)+'СЕТ СН'!$F$9+СВЦЭМ!$D$10+'СЕТ СН'!$F$6-'СЕТ СН'!$F$19</f>
        <v>1130.96698305</v>
      </c>
      <c r="K16" s="36">
        <f>SUMIFS(СВЦЭМ!$C$33:$C$776,СВЦЭМ!$A$33:$A$776,$A16,СВЦЭМ!$B$33:$B$776,K$11)+'СЕТ СН'!$F$9+СВЦЭМ!$D$10+'СЕТ СН'!$F$6-'СЕТ СН'!$F$19</f>
        <v>1097.4809808999998</v>
      </c>
      <c r="L16" s="36">
        <f>SUMIFS(СВЦЭМ!$C$33:$C$776,СВЦЭМ!$A$33:$A$776,$A16,СВЦЭМ!$B$33:$B$776,L$11)+'СЕТ СН'!$F$9+СВЦЭМ!$D$10+'СЕТ СН'!$F$6-'СЕТ СН'!$F$19</f>
        <v>1089.3469181200001</v>
      </c>
      <c r="M16" s="36">
        <f>SUMIFS(СВЦЭМ!$C$33:$C$776,СВЦЭМ!$A$33:$A$776,$A16,СВЦЭМ!$B$33:$B$776,M$11)+'СЕТ СН'!$F$9+СВЦЭМ!$D$10+'СЕТ СН'!$F$6-'СЕТ СН'!$F$19</f>
        <v>1085.3576020100002</v>
      </c>
      <c r="N16" s="36">
        <f>SUMIFS(СВЦЭМ!$C$33:$C$776,СВЦЭМ!$A$33:$A$776,$A16,СВЦЭМ!$B$33:$B$776,N$11)+'СЕТ СН'!$F$9+СВЦЭМ!$D$10+'СЕТ СН'!$F$6-'СЕТ СН'!$F$19</f>
        <v>1103.0533208000002</v>
      </c>
      <c r="O16" s="36">
        <f>SUMIFS(СВЦЭМ!$C$33:$C$776,СВЦЭМ!$A$33:$A$776,$A16,СВЦЭМ!$B$33:$B$776,O$11)+'СЕТ СН'!$F$9+СВЦЭМ!$D$10+'СЕТ СН'!$F$6-'СЕТ СН'!$F$19</f>
        <v>1105.5108670499999</v>
      </c>
      <c r="P16" s="36">
        <f>SUMIFS(СВЦЭМ!$C$33:$C$776,СВЦЭМ!$A$33:$A$776,$A16,СВЦЭМ!$B$33:$B$776,P$11)+'СЕТ СН'!$F$9+СВЦЭМ!$D$10+'СЕТ СН'!$F$6-'СЕТ СН'!$F$19</f>
        <v>1113.68783039</v>
      </c>
      <c r="Q16" s="36">
        <f>SUMIFS(СВЦЭМ!$C$33:$C$776,СВЦЭМ!$A$33:$A$776,$A16,СВЦЭМ!$B$33:$B$776,Q$11)+'СЕТ СН'!$F$9+СВЦЭМ!$D$10+'СЕТ СН'!$F$6-'СЕТ СН'!$F$19</f>
        <v>1121.3705120700001</v>
      </c>
      <c r="R16" s="36">
        <f>SUMIFS(СВЦЭМ!$C$33:$C$776,СВЦЭМ!$A$33:$A$776,$A16,СВЦЭМ!$B$33:$B$776,R$11)+'СЕТ СН'!$F$9+СВЦЭМ!$D$10+'СЕТ СН'!$F$6-'СЕТ СН'!$F$19</f>
        <v>1131.1460803800001</v>
      </c>
      <c r="S16" s="36">
        <f>SUMIFS(СВЦЭМ!$C$33:$C$776,СВЦЭМ!$A$33:$A$776,$A16,СВЦЭМ!$B$33:$B$776,S$11)+'СЕТ СН'!$F$9+СВЦЭМ!$D$10+'СЕТ СН'!$F$6-'СЕТ СН'!$F$19</f>
        <v>1143.26937731</v>
      </c>
      <c r="T16" s="36">
        <f>SUMIFS(СВЦЭМ!$C$33:$C$776,СВЦЭМ!$A$33:$A$776,$A16,СВЦЭМ!$B$33:$B$776,T$11)+'СЕТ СН'!$F$9+СВЦЭМ!$D$10+'СЕТ СН'!$F$6-'СЕТ СН'!$F$19</f>
        <v>1126.5164279199998</v>
      </c>
      <c r="U16" s="36">
        <f>SUMIFS(СВЦЭМ!$C$33:$C$776,СВЦЭМ!$A$33:$A$776,$A16,СВЦЭМ!$B$33:$B$776,U$11)+'СЕТ СН'!$F$9+СВЦЭМ!$D$10+'СЕТ СН'!$F$6-'СЕТ СН'!$F$19</f>
        <v>1075.3651257899999</v>
      </c>
      <c r="V16" s="36">
        <f>SUMIFS(СВЦЭМ!$C$33:$C$776,СВЦЭМ!$A$33:$A$776,$A16,СВЦЭМ!$B$33:$B$776,V$11)+'СЕТ СН'!$F$9+СВЦЭМ!$D$10+'СЕТ СН'!$F$6-'СЕТ СН'!$F$19</f>
        <v>1106.6430589199999</v>
      </c>
      <c r="W16" s="36">
        <f>SUMIFS(СВЦЭМ!$C$33:$C$776,СВЦЭМ!$A$33:$A$776,$A16,СВЦЭМ!$B$33:$B$776,W$11)+'СЕТ СН'!$F$9+СВЦЭМ!$D$10+'СЕТ СН'!$F$6-'СЕТ СН'!$F$19</f>
        <v>1122.4140058</v>
      </c>
      <c r="X16" s="36">
        <f>SUMIFS(СВЦЭМ!$C$33:$C$776,СВЦЭМ!$A$33:$A$776,$A16,СВЦЭМ!$B$33:$B$776,X$11)+'СЕТ СН'!$F$9+СВЦЭМ!$D$10+'СЕТ СН'!$F$6-'СЕТ СН'!$F$19</f>
        <v>1144.9283118599999</v>
      </c>
      <c r="Y16" s="36">
        <f>SUMIFS(СВЦЭМ!$C$33:$C$776,СВЦЭМ!$A$33:$A$776,$A16,СВЦЭМ!$B$33:$B$776,Y$11)+'СЕТ СН'!$F$9+СВЦЭМ!$D$10+'СЕТ СН'!$F$6-'СЕТ СН'!$F$19</f>
        <v>1143.8647894799999</v>
      </c>
    </row>
    <row r="17" spans="1:25" ht="15.75" x14ac:dyDescent="0.2">
      <c r="A17" s="35">
        <f t="shared" si="0"/>
        <v>44233</v>
      </c>
      <c r="B17" s="36">
        <f>SUMIFS(СВЦЭМ!$C$33:$C$776,СВЦЭМ!$A$33:$A$776,$A17,СВЦЭМ!$B$33:$B$776,B$11)+'СЕТ СН'!$F$9+СВЦЭМ!$D$10+'СЕТ СН'!$F$6-'СЕТ СН'!$F$19</f>
        <v>1166.57344777</v>
      </c>
      <c r="C17" s="36">
        <f>SUMIFS(СВЦЭМ!$C$33:$C$776,СВЦЭМ!$A$33:$A$776,$A17,СВЦЭМ!$B$33:$B$776,C$11)+'СЕТ СН'!$F$9+СВЦЭМ!$D$10+'СЕТ СН'!$F$6-'СЕТ СН'!$F$19</f>
        <v>1190.30908077</v>
      </c>
      <c r="D17" s="36">
        <f>SUMIFS(СВЦЭМ!$C$33:$C$776,СВЦЭМ!$A$33:$A$776,$A17,СВЦЭМ!$B$33:$B$776,D$11)+'СЕТ СН'!$F$9+СВЦЭМ!$D$10+'СЕТ СН'!$F$6-'СЕТ СН'!$F$19</f>
        <v>1203.3408423000001</v>
      </c>
      <c r="E17" s="36">
        <f>SUMIFS(СВЦЭМ!$C$33:$C$776,СВЦЭМ!$A$33:$A$776,$A17,СВЦЭМ!$B$33:$B$776,E$11)+'СЕТ СН'!$F$9+СВЦЭМ!$D$10+'СЕТ СН'!$F$6-'СЕТ СН'!$F$19</f>
        <v>1188.5745369599999</v>
      </c>
      <c r="F17" s="36">
        <f>SUMIFS(СВЦЭМ!$C$33:$C$776,СВЦЭМ!$A$33:$A$776,$A17,СВЦЭМ!$B$33:$B$776,F$11)+'СЕТ СН'!$F$9+СВЦЭМ!$D$10+'СЕТ СН'!$F$6-'СЕТ СН'!$F$19</f>
        <v>1202.16428948</v>
      </c>
      <c r="G17" s="36">
        <f>SUMIFS(СВЦЭМ!$C$33:$C$776,СВЦЭМ!$A$33:$A$776,$A17,СВЦЭМ!$B$33:$B$776,G$11)+'СЕТ СН'!$F$9+СВЦЭМ!$D$10+'СЕТ СН'!$F$6-'СЕТ СН'!$F$19</f>
        <v>1209.4495867999999</v>
      </c>
      <c r="H17" s="36">
        <f>SUMIFS(СВЦЭМ!$C$33:$C$776,СВЦЭМ!$A$33:$A$776,$A17,СВЦЭМ!$B$33:$B$776,H$11)+'СЕТ СН'!$F$9+СВЦЭМ!$D$10+'СЕТ СН'!$F$6-'СЕТ СН'!$F$19</f>
        <v>1208.5586530800001</v>
      </c>
      <c r="I17" s="36">
        <f>SUMIFS(СВЦЭМ!$C$33:$C$776,СВЦЭМ!$A$33:$A$776,$A17,СВЦЭМ!$B$33:$B$776,I$11)+'СЕТ СН'!$F$9+СВЦЭМ!$D$10+'СЕТ СН'!$F$6-'СЕТ СН'!$F$19</f>
        <v>1174.4764745100001</v>
      </c>
      <c r="J17" s="36">
        <f>SUMIFS(СВЦЭМ!$C$33:$C$776,СВЦЭМ!$A$33:$A$776,$A17,СВЦЭМ!$B$33:$B$776,J$11)+'СЕТ СН'!$F$9+СВЦЭМ!$D$10+'СЕТ СН'!$F$6-'СЕТ СН'!$F$19</f>
        <v>1128.7968078500001</v>
      </c>
      <c r="K17" s="36">
        <f>SUMIFS(СВЦЭМ!$C$33:$C$776,СВЦЭМ!$A$33:$A$776,$A17,СВЦЭМ!$B$33:$B$776,K$11)+'СЕТ СН'!$F$9+СВЦЭМ!$D$10+'СЕТ СН'!$F$6-'СЕТ СН'!$F$19</f>
        <v>1075.8956145299999</v>
      </c>
      <c r="L17" s="36">
        <f>SUMIFS(СВЦЭМ!$C$33:$C$776,СВЦЭМ!$A$33:$A$776,$A17,СВЦЭМ!$B$33:$B$776,L$11)+'СЕТ СН'!$F$9+СВЦЭМ!$D$10+'СЕТ СН'!$F$6-'СЕТ СН'!$F$19</f>
        <v>1065.9810431999999</v>
      </c>
      <c r="M17" s="36">
        <f>SUMIFS(СВЦЭМ!$C$33:$C$776,СВЦЭМ!$A$33:$A$776,$A17,СВЦЭМ!$B$33:$B$776,M$11)+'СЕТ СН'!$F$9+СВЦЭМ!$D$10+'СЕТ СН'!$F$6-'СЕТ СН'!$F$19</f>
        <v>1067.30407653</v>
      </c>
      <c r="N17" s="36">
        <f>SUMIFS(СВЦЭМ!$C$33:$C$776,СВЦЭМ!$A$33:$A$776,$A17,СВЦЭМ!$B$33:$B$776,N$11)+'СЕТ СН'!$F$9+СВЦЭМ!$D$10+'СЕТ СН'!$F$6-'СЕТ СН'!$F$19</f>
        <v>1081.38876633</v>
      </c>
      <c r="O17" s="36">
        <f>SUMIFS(СВЦЭМ!$C$33:$C$776,СВЦЭМ!$A$33:$A$776,$A17,СВЦЭМ!$B$33:$B$776,O$11)+'СЕТ СН'!$F$9+СВЦЭМ!$D$10+'СЕТ СН'!$F$6-'СЕТ СН'!$F$19</f>
        <v>1089.36612982</v>
      </c>
      <c r="P17" s="36">
        <f>SUMIFS(СВЦЭМ!$C$33:$C$776,СВЦЭМ!$A$33:$A$776,$A17,СВЦЭМ!$B$33:$B$776,P$11)+'СЕТ СН'!$F$9+СВЦЭМ!$D$10+'СЕТ СН'!$F$6-'СЕТ СН'!$F$19</f>
        <v>1095.4275232</v>
      </c>
      <c r="Q17" s="36">
        <f>SUMIFS(СВЦЭМ!$C$33:$C$776,СВЦЭМ!$A$33:$A$776,$A17,СВЦЭМ!$B$33:$B$776,Q$11)+'СЕТ СН'!$F$9+СВЦЭМ!$D$10+'СЕТ СН'!$F$6-'СЕТ СН'!$F$19</f>
        <v>1108.2367408499999</v>
      </c>
      <c r="R17" s="36">
        <f>SUMIFS(СВЦЭМ!$C$33:$C$776,СВЦЭМ!$A$33:$A$776,$A17,СВЦЭМ!$B$33:$B$776,R$11)+'СЕТ СН'!$F$9+СВЦЭМ!$D$10+'СЕТ СН'!$F$6-'СЕТ СН'!$F$19</f>
        <v>1108.0854241100001</v>
      </c>
      <c r="S17" s="36">
        <f>SUMIFS(СВЦЭМ!$C$33:$C$776,СВЦЭМ!$A$33:$A$776,$A17,СВЦЭМ!$B$33:$B$776,S$11)+'СЕТ СН'!$F$9+СВЦЭМ!$D$10+'СЕТ СН'!$F$6-'СЕТ СН'!$F$19</f>
        <v>1097.3482139500002</v>
      </c>
      <c r="T17" s="36">
        <f>SUMIFS(СВЦЭМ!$C$33:$C$776,СВЦЭМ!$A$33:$A$776,$A17,СВЦЭМ!$B$33:$B$776,T$11)+'СЕТ СН'!$F$9+СВЦЭМ!$D$10+'СЕТ СН'!$F$6-'СЕТ СН'!$F$19</f>
        <v>1102.5522953499999</v>
      </c>
      <c r="U17" s="36">
        <f>SUMIFS(СВЦЭМ!$C$33:$C$776,СВЦЭМ!$A$33:$A$776,$A17,СВЦЭМ!$B$33:$B$776,U$11)+'СЕТ СН'!$F$9+СВЦЭМ!$D$10+'СЕТ СН'!$F$6-'СЕТ СН'!$F$19</f>
        <v>1112.70495727</v>
      </c>
      <c r="V17" s="36">
        <f>SUMIFS(СВЦЭМ!$C$33:$C$776,СВЦЭМ!$A$33:$A$776,$A17,СВЦЭМ!$B$33:$B$776,V$11)+'СЕТ СН'!$F$9+СВЦЭМ!$D$10+'СЕТ СН'!$F$6-'СЕТ СН'!$F$19</f>
        <v>1178.1986798800001</v>
      </c>
      <c r="W17" s="36">
        <f>SUMIFS(СВЦЭМ!$C$33:$C$776,СВЦЭМ!$A$33:$A$776,$A17,СВЦЭМ!$B$33:$B$776,W$11)+'СЕТ СН'!$F$9+СВЦЭМ!$D$10+'СЕТ СН'!$F$6-'СЕТ СН'!$F$19</f>
        <v>1187.10220942</v>
      </c>
      <c r="X17" s="36">
        <f>SUMIFS(СВЦЭМ!$C$33:$C$776,СВЦЭМ!$A$33:$A$776,$A17,СВЦЭМ!$B$33:$B$776,X$11)+'СЕТ СН'!$F$9+СВЦЭМ!$D$10+'СЕТ СН'!$F$6-'СЕТ СН'!$F$19</f>
        <v>1172.4145087899999</v>
      </c>
      <c r="Y17" s="36">
        <f>SUMIFS(СВЦЭМ!$C$33:$C$776,СВЦЭМ!$A$33:$A$776,$A17,СВЦЭМ!$B$33:$B$776,Y$11)+'СЕТ СН'!$F$9+СВЦЭМ!$D$10+'СЕТ СН'!$F$6-'СЕТ СН'!$F$19</f>
        <v>1148.79969355</v>
      </c>
    </row>
    <row r="18" spans="1:25" ht="15.75" x14ac:dyDescent="0.2">
      <c r="A18" s="35">
        <f t="shared" si="0"/>
        <v>44234</v>
      </c>
      <c r="B18" s="36">
        <f>SUMIFS(СВЦЭМ!$C$33:$C$776,СВЦЭМ!$A$33:$A$776,$A18,СВЦЭМ!$B$33:$B$776,B$11)+'СЕТ СН'!$F$9+СВЦЭМ!$D$10+'СЕТ СН'!$F$6-'СЕТ СН'!$F$19</f>
        <v>1142.25164763</v>
      </c>
      <c r="C18" s="36">
        <f>SUMIFS(СВЦЭМ!$C$33:$C$776,СВЦЭМ!$A$33:$A$776,$A18,СВЦЭМ!$B$33:$B$776,C$11)+'СЕТ СН'!$F$9+СВЦЭМ!$D$10+'СЕТ СН'!$F$6-'СЕТ СН'!$F$19</f>
        <v>1161.6575847300001</v>
      </c>
      <c r="D18" s="36">
        <f>SUMIFS(СВЦЭМ!$C$33:$C$776,СВЦЭМ!$A$33:$A$776,$A18,СВЦЭМ!$B$33:$B$776,D$11)+'СЕТ СН'!$F$9+СВЦЭМ!$D$10+'СЕТ СН'!$F$6-'СЕТ СН'!$F$19</f>
        <v>1163.90507583</v>
      </c>
      <c r="E18" s="36">
        <f>SUMIFS(СВЦЭМ!$C$33:$C$776,СВЦЭМ!$A$33:$A$776,$A18,СВЦЭМ!$B$33:$B$776,E$11)+'СЕТ СН'!$F$9+СВЦЭМ!$D$10+'СЕТ СН'!$F$6-'СЕТ СН'!$F$19</f>
        <v>1164.4629051100001</v>
      </c>
      <c r="F18" s="36">
        <f>SUMIFS(СВЦЭМ!$C$33:$C$776,СВЦЭМ!$A$33:$A$776,$A18,СВЦЭМ!$B$33:$B$776,F$11)+'СЕТ СН'!$F$9+СВЦЭМ!$D$10+'СЕТ СН'!$F$6-'СЕТ СН'!$F$19</f>
        <v>1174.6376388900001</v>
      </c>
      <c r="G18" s="36">
        <f>SUMIFS(СВЦЭМ!$C$33:$C$776,СВЦЭМ!$A$33:$A$776,$A18,СВЦЭМ!$B$33:$B$776,G$11)+'СЕТ СН'!$F$9+СВЦЭМ!$D$10+'СЕТ СН'!$F$6-'СЕТ СН'!$F$19</f>
        <v>1169.2697383300001</v>
      </c>
      <c r="H18" s="36">
        <f>SUMIFS(СВЦЭМ!$C$33:$C$776,СВЦЭМ!$A$33:$A$776,$A18,СВЦЭМ!$B$33:$B$776,H$11)+'СЕТ СН'!$F$9+СВЦЭМ!$D$10+'СЕТ СН'!$F$6-'СЕТ СН'!$F$19</f>
        <v>1166.78697182</v>
      </c>
      <c r="I18" s="36">
        <f>SUMIFS(СВЦЭМ!$C$33:$C$776,СВЦЭМ!$A$33:$A$776,$A18,СВЦЭМ!$B$33:$B$776,I$11)+'СЕТ СН'!$F$9+СВЦЭМ!$D$10+'СЕТ СН'!$F$6-'СЕТ СН'!$F$19</f>
        <v>1151.31305888</v>
      </c>
      <c r="J18" s="36">
        <f>SUMIFS(СВЦЭМ!$C$33:$C$776,СВЦЭМ!$A$33:$A$776,$A18,СВЦЭМ!$B$33:$B$776,J$11)+'СЕТ СН'!$F$9+СВЦЭМ!$D$10+'СЕТ СН'!$F$6-'СЕТ СН'!$F$19</f>
        <v>1133.1104457500001</v>
      </c>
      <c r="K18" s="36">
        <f>SUMIFS(СВЦЭМ!$C$33:$C$776,СВЦЭМ!$A$33:$A$776,$A18,СВЦЭМ!$B$33:$B$776,K$11)+'СЕТ СН'!$F$9+СВЦЭМ!$D$10+'СЕТ СН'!$F$6-'СЕТ СН'!$F$19</f>
        <v>1109.4499724100001</v>
      </c>
      <c r="L18" s="36">
        <f>SUMIFS(СВЦЭМ!$C$33:$C$776,СВЦЭМ!$A$33:$A$776,$A18,СВЦЭМ!$B$33:$B$776,L$11)+'СЕТ СН'!$F$9+СВЦЭМ!$D$10+'СЕТ СН'!$F$6-'СЕТ СН'!$F$19</f>
        <v>1092.6876022699998</v>
      </c>
      <c r="M18" s="36">
        <f>SUMIFS(СВЦЭМ!$C$33:$C$776,СВЦЭМ!$A$33:$A$776,$A18,СВЦЭМ!$B$33:$B$776,M$11)+'СЕТ СН'!$F$9+СВЦЭМ!$D$10+'СЕТ СН'!$F$6-'СЕТ СН'!$F$19</f>
        <v>1083.3236891700001</v>
      </c>
      <c r="N18" s="36">
        <f>SUMIFS(СВЦЭМ!$C$33:$C$776,СВЦЭМ!$A$33:$A$776,$A18,СВЦЭМ!$B$33:$B$776,N$11)+'СЕТ СН'!$F$9+СВЦЭМ!$D$10+'СЕТ СН'!$F$6-'СЕТ СН'!$F$19</f>
        <v>1095.3378010000001</v>
      </c>
      <c r="O18" s="36">
        <f>SUMIFS(СВЦЭМ!$C$33:$C$776,СВЦЭМ!$A$33:$A$776,$A18,СВЦЭМ!$B$33:$B$776,O$11)+'СЕТ СН'!$F$9+СВЦЭМ!$D$10+'СЕТ СН'!$F$6-'СЕТ СН'!$F$19</f>
        <v>1114.0827635400001</v>
      </c>
      <c r="P18" s="36">
        <f>SUMIFS(СВЦЭМ!$C$33:$C$776,СВЦЭМ!$A$33:$A$776,$A18,СВЦЭМ!$B$33:$B$776,P$11)+'СЕТ СН'!$F$9+СВЦЭМ!$D$10+'СЕТ СН'!$F$6-'СЕТ СН'!$F$19</f>
        <v>1128.87050817</v>
      </c>
      <c r="Q18" s="36">
        <f>SUMIFS(СВЦЭМ!$C$33:$C$776,СВЦЭМ!$A$33:$A$776,$A18,СВЦЭМ!$B$33:$B$776,Q$11)+'СЕТ СН'!$F$9+СВЦЭМ!$D$10+'СЕТ СН'!$F$6-'СЕТ СН'!$F$19</f>
        <v>1133.9381641800001</v>
      </c>
      <c r="R18" s="36">
        <f>SUMIFS(СВЦЭМ!$C$33:$C$776,СВЦЭМ!$A$33:$A$776,$A18,СВЦЭМ!$B$33:$B$776,R$11)+'СЕТ СН'!$F$9+СВЦЭМ!$D$10+'СЕТ СН'!$F$6-'СЕТ СН'!$F$19</f>
        <v>1136.8393842600001</v>
      </c>
      <c r="S18" s="36">
        <f>SUMIFS(СВЦЭМ!$C$33:$C$776,СВЦЭМ!$A$33:$A$776,$A18,СВЦЭМ!$B$33:$B$776,S$11)+'СЕТ СН'!$F$9+СВЦЭМ!$D$10+'СЕТ СН'!$F$6-'СЕТ СН'!$F$19</f>
        <v>1142.3225978600001</v>
      </c>
      <c r="T18" s="36">
        <f>SUMIFS(СВЦЭМ!$C$33:$C$776,СВЦЭМ!$A$33:$A$776,$A18,СВЦЭМ!$B$33:$B$776,T$11)+'СЕТ СН'!$F$9+СВЦЭМ!$D$10+'СЕТ СН'!$F$6-'СЕТ СН'!$F$19</f>
        <v>1116.99121526</v>
      </c>
      <c r="U18" s="36">
        <f>SUMIFS(СВЦЭМ!$C$33:$C$776,СВЦЭМ!$A$33:$A$776,$A18,СВЦЭМ!$B$33:$B$776,U$11)+'СЕТ СН'!$F$9+СВЦЭМ!$D$10+'СЕТ СН'!$F$6-'СЕТ СН'!$F$19</f>
        <v>1097.80279217</v>
      </c>
      <c r="V18" s="36">
        <f>SUMIFS(СВЦЭМ!$C$33:$C$776,СВЦЭМ!$A$33:$A$776,$A18,СВЦЭМ!$B$33:$B$776,V$11)+'СЕТ СН'!$F$9+СВЦЭМ!$D$10+'СЕТ СН'!$F$6-'СЕТ СН'!$F$19</f>
        <v>1135.65451381</v>
      </c>
      <c r="W18" s="36">
        <f>SUMIFS(СВЦЭМ!$C$33:$C$776,СВЦЭМ!$A$33:$A$776,$A18,СВЦЭМ!$B$33:$B$776,W$11)+'СЕТ СН'!$F$9+СВЦЭМ!$D$10+'СЕТ СН'!$F$6-'СЕТ СН'!$F$19</f>
        <v>1152.06857272</v>
      </c>
      <c r="X18" s="36">
        <f>SUMIFS(СВЦЭМ!$C$33:$C$776,СВЦЭМ!$A$33:$A$776,$A18,СВЦЭМ!$B$33:$B$776,X$11)+'СЕТ СН'!$F$9+СВЦЭМ!$D$10+'СЕТ СН'!$F$6-'СЕТ СН'!$F$19</f>
        <v>1175.80025391</v>
      </c>
      <c r="Y18" s="36">
        <f>SUMIFS(СВЦЭМ!$C$33:$C$776,СВЦЭМ!$A$33:$A$776,$A18,СВЦЭМ!$B$33:$B$776,Y$11)+'СЕТ СН'!$F$9+СВЦЭМ!$D$10+'СЕТ СН'!$F$6-'СЕТ СН'!$F$19</f>
        <v>1184.70980227</v>
      </c>
    </row>
    <row r="19" spans="1:25" ht="15.75" x14ac:dyDescent="0.2">
      <c r="A19" s="35">
        <f t="shared" si="0"/>
        <v>44235</v>
      </c>
      <c r="B19" s="36">
        <f>SUMIFS(СВЦЭМ!$C$33:$C$776,СВЦЭМ!$A$33:$A$776,$A19,СВЦЭМ!$B$33:$B$776,B$11)+'СЕТ СН'!$F$9+СВЦЭМ!$D$10+'СЕТ СН'!$F$6-'СЕТ СН'!$F$19</f>
        <v>1172.9668692600001</v>
      </c>
      <c r="C19" s="36">
        <f>SUMIFS(СВЦЭМ!$C$33:$C$776,СВЦЭМ!$A$33:$A$776,$A19,СВЦЭМ!$B$33:$B$776,C$11)+'СЕТ СН'!$F$9+СВЦЭМ!$D$10+'СЕТ СН'!$F$6-'СЕТ СН'!$F$19</f>
        <v>1208.76786984</v>
      </c>
      <c r="D19" s="36">
        <f>SUMIFS(СВЦЭМ!$C$33:$C$776,СВЦЭМ!$A$33:$A$776,$A19,СВЦЭМ!$B$33:$B$776,D$11)+'СЕТ СН'!$F$9+СВЦЭМ!$D$10+'СЕТ СН'!$F$6-'СЕТ СН'!$F$19</f>
        <v>1240.70162835</v>
      </c>
      <c r="E19" s="36">
        <f>SUMIFS(СВЦЭМ!$C$33:$C$776,СВЦЭМ!$A$33:$A$776,$A19,СВЦЭМ!$B$33:$B$776,E$11)+'СЕТ СН'!$F$9+СВЦЭМ!$D$10+'СЕТ СН'!$F$6-'СЕТ СН'!$F$19</f>
        <v>1221.6687595200001</v>
      </c>
      <c r="F19" s="36">
        <f>SUMIFS(СВЦЭМ!$C$33:$C$776,СВЦЭМ!$A$33:$A$776,$A19,СВЦЭМ!$B$33:$B$776,F$11)+'СЕТ СН'!$F$9+СВЦЭМ!$D$10+'СЕТ СН'!$F$6-'СЕТ СН'!$F$19</f>
        <v>1222.6957189</v>
      </c>
      <c r="G19" s="36">
        <f>SUMIFS(СВЦЭМ!$C$33:$C$776,СВЦЭМ!$A$33:$A$776,$A19,СВЦЭМ!$B$33:$B$776,G$11)+'СЕТ СН'!$F$9+СВЦЭМ!$D$10+'СЕТ СН'!$F$6-'СЕТ СН'!$F$19</f>
        <v>1216.48045013</v>
      </c>
      <c r="H19" s="36">
        <f>SUMIFS(СВЦЭМ!$C$33:$C$776,СВЦЭМ!$A$33:$A$776,$A19,СВЦЭМ!$B$33:$B$776,H$11)+'СЕТ СН'!$F$9+СВЦЭМ!$D$10+'СЕТ СН'!$F$6-'СЕТ СН'!$F$19</f>
        <v>1191.9157579299999</v>
      </c>
      <c r="I19" s="36">
        <f>SUMIFS(СВЦЭМ!$C$33:$C$776,СВЦЭМ!$A$33:$A$776,$A19,СВЦЭМ!$B$33:$B$776,I$11)+'СЕТ СН'!$F$9+СВЦЭМ!$D$10+'СЕТ СН'!$F$6-'СЕТ СН'!$F$19</f>
        <v>1156.60411651</v>
      </c>
      <c r="J19" s="36">
        <f>SUMIFS(СВЦЭМ!$C$33:$C$776,СВЦЭМ!$A$33:$A$776,$A19,СВЦЭМ!$B$33:$B$776,J$11)+'СЕТ СН'!$F$9+СВЦЭМ!$D$10+'СЕТ СН'!$F$6-'СЕТ СН'!$F$19</f>
        <v>1138.23632514</v>
      </c>
      <c r="K19" s="36">
        <f>SUMIFS(СВЦЭМ!$C$33:$C$776,СВЦЭМ!$A$33:$A$776,$A19,СВЦЭМ!$B$33:$B$776,K$11)+'СЕТ СН'!$F$9+СВЦЭМ!$D$10+'СЕТ СН'!$F$6-'СЕТ СН'!$F$19</f>
        <v>1118.0438224</v>
      </c>
      <c r="L19" s="36">
        <f>SUMIFS(СВЦЭМ!$C$33:$C$776,СВЦЭМ!$A$33:$A$776,$A19,СВЦЭМ!$B$33:$B$776,L$11)+'СЕТ СН'!$F$9+СВЦЭМ!$D$10+'СЕТ СН'!$F$6-'СЕТ СН'!$F$19</f>
        <v>1114.22192126</v>
      </c>
      <c r="M19" s="36">
        <f>SUMIFS(СВЦЭМ!$C$33:$C$776,СВЦЭМ!$A$33:$A$776,$A19,СВЦЭМ!$B$33:$B$776,M$11)+'СЕТ СН'!$F$9+СВЦЭМ!$D$10+'СЕТ СН'!$F$6-'СЕТ СН'!$F$19</f>
        <v>1122.4265085500001</v>
      </c>
      <c r="N19" s="36">
        <f>SUMIFS(СВЦЭМ!$C$33:$C$776,СВЦЭМ!$A$33:$A$776,$A19,СВЦЭМ!$B$33:$B$776,N$11)+'СЕТ СН'!$F$9+СВЦЭМ!$D$10+'СЕТ СН'!$F$6-'СЕТ СН'!$F$19</f>
        <v>1130.2744821599999</v>
      </c>
      <c r="O19" s="36">
        <f>SUMIFS(СВЦЭМ!$C$33:$C$776,СВЦЭМ!$A$33:$A$776,$A19,СВЦЭМ!$B$33:$B$776,O$11)+'СЕТ СН'!$F$9+СВЦЭМ!$D$10+'СЕТ СН'!$F$6-'СЕТ СН'!$F$19</f>
        <v>1148.47403121</v>
      </c>
      <c r="P19" s="36">
        <f>SUMIFS(СВЦЭМ!$C$33:$C$776,СВЦЭМ!$A$33:$A$776,$A19,СВЦЭМ!$B$33:$B$776,P$11)+'СЕТ СН'!$F$9+СВЦЭМ!$D$10+'СЕТ СН'!$F$6-'СЕТ СН'!$F$19</f>
        <v>1166.02244819</v>
      </c>
      <c r="Q19" s="36">
        <f>SUMIFS(СВЦЭМ!$C$33:$C$776,СВЦЭМ!$A$33:$A$776,$A19,СВЦЭМ!$B$33:$B$776,Q$11)+'СЕТ СН'!$F$9+СВЦЭМ!$D$10+'СЕТ СН'!$F$6-'СЕТ СН'!$F$19</f>
        <v>1151.5929653999999</v>
      </c>
      <c r="R19" s="36">
        <f>SUMIFS(СВЦЭМ!$C$33:$C$776,СВЦЭМ!$A$33:$A$776,$A19,СВЦЭМ!$B$33:$B$776,R$11)+'СЕТ СН'!$F$9+СВЦЭМ!$D$10+'СЕТ СН'!$F$6-'СЕТ СН'!$F$19</f>
        <v>1158.93649433</v>
      </c>
      <c r="S19" s="36">
        <f>SUMIFS(СВЦЭМ!$C$33:$C$776,СВЦЭМ!$A$33:$A$776,$A19,СВЦЭМ!$B$33:$B$776,S$11)+'СЕТ СН'!$F$9+СВЦЭМ!$D$10+'СЕТ СН'!$F$6-'СЕТ СН'!$F$19</f>
        <v>1162.41677699</v>
      </c>
      <c r="T19" s="36">
        <f>SUMIFS(СВЦЭМ!$C$33:$C$776,СВЦЭМ!$A$33:$A$776,$A19,СВЦЭМ!$B$33:$B$776,T$11)+'СЕТ СН'!$F$9+СВЦЭМ!$D$10+'СЕТ СН'!$F$6-'СЕТ СН'!$F$19</f>
        <v>1139.8294804499999</v>
      </c>
      <c r="U19" s="36">
        <f>SUMIFS(СВЦЭМ!$C$33:$C$776,СВЦЭМ!$A$33:$A$776,$A19,СВЦЭМ!$B$33:$B$776,U$11)+'СЕТ СН'!$F$9+СВЦЭМ!$D$10+'СЕТ СН'!$F$6-'СЕТ СН'!$F$19</f>
        <v>1122.83026767</v>
      </c>
      <c r="V19" s="36">
        <f>SUMIFS(СВЦЭМ!$C$33:$C$776,СВЦЭМ!$A$33:$A$776,$A19,СВЦЭМ!$B$33:$B$776,V$11)+'СЕТ СН'!$F$9+СВЦЭМ!$D$10+'СЕТ СН'!$F$6-'СЕТ СН'!$F$19</f>
        <v>1162.3315192699999</v>
      </c>
      <c r="W19" s="36">
        <f>SUMIFS(СВЦЭМ!$C$33:$C$776,СВЦЭМ!$A$33:$A$776,$A19,СВЦЭМ!$B$33:$B$776,W$11)+'СЕТ СН'!$F$9+СВЦЭМ!$D$10+'СЕТ СН'!$F$6-'СЕТ СН'!$F$19</f>
        <v>1187.4228828099999</v>
      </c>
      <c r="X19" s="36">
        <f>SUMIFS(СВЦЭМ!$C$33:$C$776,СВЦЭМ!$A$33:$A$776,$A19,СВЦЭМ!$B$33:$B$776,X$11)+'СЕТ СН'!$F$9+СВЦЭМ!$D$10+'СЕТ СН'!$F$6-'СЕТ СН'!$F$19</f>
        <v>1209.17504343</v>
      </c>
      <c r="Y19" s="36">
        <f>SUMIFS(СВЦЭМ!$C$33:$C$776,СВЦЭМ!$A$33:$A$776,$A19,СВЦЭМ!$B$33:$B$776,Y$11)+'СЕТ СН'!$F$9+СВЦЭМ!$D$10+'СЕТ СН'!$F$6-'СЕТ СН'!$F$19</f>
        <v>1205.5043418299999</v>
      </c>
    </row>
    <row r="20" spans="1:25" ht="15.75" x14ac:dyDescent="0.2">
      <c r="A20" s="35">
        <f t="shared" si="0"/>
        <v>44236</v>
      </c>
      <c r="B20" s="36">
        <f>SUMIFS(СВЦЭМ!$C$33:$C$776,СВЦЭМ!$A$33:$A$776,$A20,СВЦЭМ!$B$33:$B$776,B$11)+'СЕТ СН'!$F$9+СВЦЭМ!$D$10+'СЕТ СН'!$F$6-'СЕТ СН'!$F$19</f>
        <v>1169.6751694100001</v>
      </c>
      <c r="C20" s="36">
        <f>SUMIFS(СВЦЭМ!$C$33:$C$776,СВЦЭМ!$A$33:$A$776,$A20,СВЦЭМ!$B$33:$B$776,C$11)+'СЕТ СН'!$F$9+СВЦЭМ!$D$10+'СЕТ СН'!$F$6-'СЕТ СН'!$F$19</f>
        <v>1196.9704603800001</v>
      </c>
      <c r="D20" s="36">
        <f>SUMIFS(СВЦЭМ!$C$33:$C$776,СВЦЭМ!$A$33:$A$776,$A20,СВЦЭМ!$B$33:$B$776,D$11)+'СЕТ СН'!$F$9+СВЦЭМ!$D$10+'СЕТ СН'!$F$6-'СЕТ СН'!$F$19</f>
        <v>1241.68499716</v>
      </c>
      <c r="E20" s="36">
        <f>SUMIFS(СВЦЭМ!$C$33:$C$776,СВЦЭМ!$A$33:$A$776,$A20,СВЦЭМ!$B$33:$B$776,E$11)+'СЕТ СН'!$F$9+СВЦЭМ!$D$10+'СЕТ СН'!$F$6-'СЕТ СН'!$F$19</f>
        <v>1229.82584806</v>
      </c>
      <c r="F20" s="36">
        <f>SUMIFS(СВЦЭМ!$C$33:$C$776,СВЦЭМ!$A$33:$A$776,$A20,СВЦЭМ!$B$33:$B$776,F$11)+'СЕТ СН'!$F$9+СВЦЭМ!$D$10+'СЕТ СН'!$F$6-'СЕТ СН'!$F$19</f>
        <v>1216.22914857</v>
      </c>
      <c r="G20" s="36">
        <f>SUMIFS(СВЦЭМ!$C$33:$C$776,СВЦЭМ!$A$33:$A$776,$A20,СВЦЭМ!$B$33:$B$776,G$11)+'СЕТ СН'!$F$9+СВЦЭМ!$D$10+'СЕТ СН'!$F$6-'СЕТ СН'!$F$19</f>
        <v>1203.9717753</v>
      </c>
      <c r="H20" s="36">
        <f>SUMIFS(СВЦЭМ!$C$33:$C$776,СВЦЭМ!$A$33:$A$776,$A20,СВЦЭМ!$B$33:$B$776,H$11)+'СЕТ СН'!$F$9+СВЦЭМ!$D$10+'СЕТ СН'!$F$6-'СЕТ СН'!$F$19</f>
        <v>1178.2512083399999</v>
      </c>
      <c r="I20" s="36">
        <f>SUMIFS(СВЦЭМ!$C$33:$C$776,СВЦЭМ!$A$33:$A$776,$A20,СВЦЭМ!$B$33:$B$776,I$11)+'СЕТ СН'!$F$9+СВЦЭМ!$D$10+'СЕТ СН'!$F$6-'СЕТ СН'!$F$19</f>
        <v>1133.6176840399999</v>
      </c>
      <c r="J20" s="36">
        <f>SUMIFS(СВЦЭМ!$C$33:$C$776,СВЦЭМ!$A$33:$A$776,$A20,СВЦЭМ!$B$33:$B$776,J$11)+'СЕТ СН'!$F$9+СВЦЭМ!$D$10+'СЕТ СН'!$F$6-'СЕТ СН'!$F$19</f>
        <v>1103.42936171</v>
      </c>
      <c r="K20" s="36">
        <f>SUMIFS(СВЦЭМ!$C$33:$C$776,СВЦЭМ!$A$33:$A$776,$A20,СВЦЭМ!$B$33:$B$776,K$11)+'СЕТ СН'!$F$9+СВЦЭМ!$D$10+'СЕТ СН'!$F$6-'СЕТ СН'!$F$19</f>
        <v>1084.2626775700001</v>
      </c>
      <c r="L20" s="36">
        <f>SUMIFS(СВЦЭМ!$C$33:$C$776,СВЦЭМ!$A$33:$A$776,$A20,СВЦЭМ!$B$33:$B$776,L$11)+'СЕТ СН'!$F$9+СВЦЭМ!$D$10+'СЕТ СН'!$F$6-'СЕТ СН'!$F$19</f>
        <v>1077.9742429399998</v>
      </c>
      <c r="M20" s="36">
        <f>SUMIFS(СВЦЭМ!$C$33:$C$776,СВЦЭМ!$A$33:$A$776,$A20,СВЦЭМ!$B$33:$B$776,M$11)+'СЕТ СН'!$F$9+СВЦЭМ!$D$10+'СЕТ СН'!$F$6-'СЕТ СН'!$F$19</f>
        <v>1085.4824796100002</v>
      </c>
      <c r="N20" s="36">
        <f>SUMIFS(СВЦЭМ!$C$33:$C$776,СВЦЭМ!$A$33:$A$776,$A20,СВЦЭМ!$B$33:$B$776,N$11)+'СЕТ СН'!$F$9+СВЦЭМ!$D$10+'СЕТ СН'!$F$6-'СЕТ СН'!$F$19</f>
        <v>1091.7393364300001</v>
      </c>
      <c r="O20" s="36">
        <f>SUMIFS(СВЦЭМ!$C$33:$C$776,СВЦЭМ!$A$33:$A$776,$A20,СВЦЭМ!$B$33:$B$776,O$11)+'СЕТ СН'!$F$9+СВЦЭМ!$D$10+'СЕТ СН'!$F$6-'СЕТ СН'!$F$19</f>
        <v>1112.1381982799999</v>
      </c>
      <c r="P20" s="36">
        <f>SUMIFS(СВЦЭМ!$C$33:$C$776,СВЦЭМ!$A$33:$A$776,$A20,СВЦЭМ!$B$33:$B$776,P$11)+'СЕТ СН'!$F$9+СВЦЭМ!$D$10+'СЕТ СН'!$F$6-'СЕТ СН'!$F$19</f>
        <v>1132.2557431</v>
      </c>
      <c r="Q20" s="36">
        <f>SUMIFS(СВЦЭМ!$C$33:$C$776,СВЦЭМ!$A$33:$A$776,$A20,СВЦЭМ!$B$33:$B$776,Q$11)+'СЕТ СН'!$F$9+СВЦЭМ!$D$10+'СЕТ СН'!$F$6-'СЕТ СН'!$F$19</f>
        <v>1138.3317113800001</v>
      </c>
      <c r="R20" s="36">
        <f>SUMIFS(СВЦЭМ!$C$33:$C$776,СВЦЭМ!$A$33:$A$776,$A20,СВЦЭМ!$B$33:$B$776,R$11)+'СЕТ СН'!$F$9+СВЦЭМ!$D$10+'СЕТ СН'!$F$6-'СЕТ СН'!$F$19</f>
        <v>1148.5856669899999</v>
      </c>
      <c r="S20" s="36">
        <f>SUMIFS(СВЦЭМ!$C$33:$C$776,СВЦЭМ!$A$33:$A$776,$A20,СВЦЭМ!$B$33:$B$776,S$11)+'СЕТ СН'!$F$9+СВЦЭМ!$D$10+'СЕТ СН'!$F$6-'СЕТ СН'!$F$19</f>
        <v>1153.0953046500001</v>
      </c>
      <c r="T20" s="36">
        <f>SUMIFS(СВЦЭМ!$C$33:$C$776,СВЦЭМ!$A$33:$A$776,$A20,СВЦЭМ!$B$33:$B$776,T$11)+'СЕТ СН'!$F$9+СВЦЭМ!$D$10+'СЕТ СН'!$F$6-'СЕТ СН'!$F$19</f>
        <v>1131.7965317200001</v>
      </c>
      <c r="U20" s="36">
        <f>SUMIFS(СВЦЭМ!$C$33:$C$776,СВЦЭМ!$A$33:$A$776,$A20,СВЦЭМ!$B$33:$B$776,U$11)+'СЕТ СН'!$F$9+СВЦЭМ!$D$10+'СЕТ СН'!$F$6-'СЕТ СН'!$F$19</f>
        <v>1100.1098448600001</v>
      </c>
      <c r="V20" s="36">
        <f>SUMIFS(СВЦЭМ!$C$33:$C$776,СВЦЭМ!$A$33:$A$776,$A20,СВЦЭМ!$B$33:$B$776,V$11)+'СЕТ СН'!$F$9+СВЦЭМ!$D$10+'СЕТ СН'!$F$6-'СЕТ СН'!$F$19</f>
        <v>1135.9733870099999</v>
      </c>
      <c r="W20" s="36">
        <f>SUMIFS(СВЦЭМ!$C$33:$C$776,СВЦЭМ!$A$33:$A$776,$A20,СВЦЭМ!$B$33:$B$776,W$11)+'СЕТ СН'!$F$9+СВЦЭМ!$D$10+'СЕТ СН'!$F$6-'СЕТ СН'!$F$19</f>
        <v>1153.49137774</v>
      </c>
      <c r="X20" s="36">
        <f>SUMIFS(СВЦЭМ!$C$33:$C$776,СВЦЭМ!$A$33:$A$776,$A20,СВЦЭМ!$B$33:$B$776,X$11)+'СЕТ СН'!$F$9+СВЦЭМ!$D$10+'СЕТ СН'!$F$6-'СЕТ СН'!$F$19</f>
        <v>1178.94022464</v>
      </c>
      <c r="Y20" s="36">
        <f>SUMIFS(СВЦЭМ!$C$33:$C$776,СВЦЭМ!$A$33:$A$776,$A20,СВЦЭМ!$B$33:$B$776,Y$11)+'СЕТ СН'!$F$9+СВЦЭМ!$D$10+'СЕТ СН'!$F$6-'СЕТ СН'!$F$19</f>
        <v>1177.97072469</v>
      </c>
    </row>
    <row r="21" spans="1:25" ht="15.75" x14ac:dyDescent="0.2">
      <c r="A21" s="35">
        <f t="shared" si="0"/>
        <v>44237</v>
      </c>
      <c r="B21" s="36">
        <f>SUMIFS(СВЦЭМ!$C$33:$C$776,СВЦЭМ!$A$33:$A$776,$A21,СВЦЭМ!$B$33:$B$776,B$11)+'СЕТ СН'!$F$9+СВЦЭМ!$D$10+'СЕТ СН'!$F$6-'СЕТ СН'!$F$19</f>
        <v>1117.3950935799999</v>
      </c>
      <c r="C21" s="36">
        <f>SUMIFS(СВЦЭМ!$C$33:$C$776,СВЦЭМ!$A$33:$A$776,$A21,СВЦЭМ!$B$33:$B$776,C$11)+'СЕТ СН'!$F$9+СВЦЭМ!$D$10+'СЕТ СН'!$F$6-'СЕТ СН'!$F$19</f>
        <v>1134.59053905</v>
      </c>
      <c r="D21" s="36">
        <f>SUMIFS(СВЦЭМ!$C$33:$C$776,СВЦЭМ!$A$33:$A$776,$A21,СВЦЭМ!$B$33:$B$776,D$11)+'СЕТ СН'!$F$9+СВЦЭМ!$D$10+'СЕТ СН'!$F$6-'СЕТ СН'!$F$19</f>
        <v>1166.6787161300001</v>
      </c>
      <c r="E21" s="36">
        <f>SUMIFS(СВЦЭМ!$C$33:$C$776,СВЦЭМ!$A$33:$A$776,$A21,СВЦЭМ!$B$33:$B$776,E$11)+'СЕТ СН'!$F$9+СВЦЭМ!$D$10+'СЕТ СН'!$F$6-'СЕТ СН'!$F$19</f>
        <v>1153.1823260000001</v>
      </c>
      <c r="F21" s="36">
        <f>SUMIFS(СВЦЭМ!$C$33:$C$776,СВЦЭМ!$A$33:$A$776,$A21,СВЦЭМ!$B$33:$B$776,F$11)+'СЕТ СН'!$F$9+СВЦЭМ!$D$10+'СЕТ СН'!$F$6-'СЕТ СН'!$F$19</f>
        <v>1145.29075233</v>
      </c>
      <c r="G21" s="36">
        <f>SUMIFS(СВЦЭМ!$C$33:$C$776,СВЦЭМ!$A$33:$A$776,$A21,СВЦЭМ!$B$33:$B$776,G$11)+'СЕТ СН'!$F$9+СВЦЭМ!$D$10+'СЕТ СН'!$F$6-'СЕТ СН'!$F$19</f>
        <v>1137.6317299699999</v>
      </c>
      <c r="H21" s="36">
        <f>SUMIFS(СВЦЭМ!$C$33:$C$776,СВЦЭМ!$A$33:$A$776,$A21,СВЦЭМ!$B$33:$B$776,H$11)+'СЕТ СН'!$F$9+СВЦЭМ!$D$10+'СЕТ СН'!$F$6-'СЕТ СН'!$F$19</f>
        <v>1125.2444105899999</v>
      </c>
      <c r="I21" s="36">
        <f>SUMIFS(СВЦЭМ!$C$33:$C$776,СВЦЭМ!$A$33:$A$776,$A21,СВЦЭМ!$B$33:$B$776,I$11)+'СЕТ СН'!$F$9+СВЦЭМ!$D$10+'СЕТ СН'!$F$6-'СЕТ СН'!$F$19</f>
        <v>1148.1741670599999</v>
      </c>
      <c r="J21" s="36">
        <f>SUMIFS(СВЦЭМ!$C$33:$C$776,СВЦЭМ!$A$33:$A$776,$A21,СВЦЭМ!$B$33:$B$776,J$11)+'СЕТ СН'!$F$9+СВЦЭМ!$D$10+'СЕТ СН'!$F$6-'СЕТ СН'!$F$19</f>
        <v>1104.8421567400001</v>
      </c>
      <c r="K21" s="36">
        <f>SUMIFS(СВЦЭМ!$C$33:$C$776,СВЦЭМ!$A$33:$A$776,$A21,СВЦЭМ!$B$33:$B$776,K$11)+'СЕТ СН'!$F$9+СВЦЭМ!$D$10+'СЕТ СН'!$F$6-'СЕТ СН'!$F$19</f>
        <v>1082.43830553</v>
      </c>
      <c r="L21" s="36">
        <f>SUMIFS(СВЦЭМ!$C$33:$C$776,СВЦЭМ!$A$33:$A$776,$A21,СВЦЭМ!$B$33:$B$776,L$11)+'СЕТ СН'!$F$9+СВЦЭМ!$D$10+'СЕТ СН'!$F$6-'СЕТ СН'!$F$19</f>
        <v>1081.53821384</v>
      </c>
      <c r="M21" s="36">
        <f>SUMIFS(СВЦЭМ!$C$33:$C$776,СВЦЭМ!$A$33:$A$776,$A21,СВЦЭМ!$B$33:$B$776,M$11)+'СЕТ СН'!$F$9+СВЦЭМ!$D$10+'СЕТ СН'!$F$6-'СЕТ СН'!$F$19</f>
        <v>1090.10438449</v>
      </c>
      <c r="N21" s="36">
        <f>SUMIFS(СВЦЭМ!$C$33:$C$776,СВЦЭМ!$A$33:$A$776,$A21,СВЦЭМ!$B$33:$B$776,N$11)+'СЕТ СН'!$F$9+СВЦЭМ!$D$10+'СЕТ СН'!$F$6-'СЕТ СН'!$F$19</f>
        <v>1100.93039058</v>
      </c>
      <c r="O21" s="36">
        <f>SUMIFS(СВЦЭМ!$C$33:$C$776,СВЦЭМ!$A$33:$A$776,$A21,СВЦЭМ!$B$33:$B$776,O$11)+'СЕТ СН'!$F$9+СВЦЭМ!$D$10+'СЕТ СН'!$F$6-'СЕТ СН'!$F$19</f>
        <v>1120.8671592400001</v>
      </c>
      <c r="P21" s="36">
        <f>SUMIFS(СВЦЭМ!$C$33:$C$776,СВЦЭМ!$A$33:$A$776,$A21,СВЦЭМ!$B$33:$B$776,P$11)+'СЕТ СН'!$F$9+СВЦЭМ!$D$10+'СЕТ СН'!$F$6-'СЕТ СН'!$F$19</f>
        <v>1129.97873409</v>
      </c>
      <c r="Q21" s="36">
        <f>SUMIFS(СВЦЭМ!$C$33:$C$776,СВЦЭМ!$A$33:$A$776,$A21,СВЦЭМ!$B$33:$B$776,Q$11)+'СЕТ СН'!$F$9+СВЦЭМ!$D$10+'СЕТ СН'!$F$6-'СЕТ СН'!$F$19</f>
        <v>1137.5164508</v>
      </c>
      <c r="R21" s="36">
        <f>SUMIFS(СВЦЭМ!$C$33:$C$776,СВЦЭМ!$A$33:$A$776,$A21,СВЦЭМ!$B$33:$B$776,R$11)+'СЕТ СН'!$F$9+СВЦЭМ!$D$10+'СЕТ СН'!$F$6-'СЕТ СН'!$F$19</f>
        <v>1135.9991708699999</v>
      </c>
      <c r="S21" s="36">
        <f>SUMIFS(СВЦЭМ!$C$33:$C$776,СВЦЭМ!$A$33:$A$776,$A21,СВЦЭМ!$B$33:$B$776,S$11)+'СЕТ СН'!$F$9+СВЦЭМ!$D$10+'СЕТ СН'!$F$6-'СЕТ СН'!$F$19</f>
        <v>1127.09406638</v>
      </c>
      <c r="T21" s="36">
        <f>SUMIFS(СВЦЭМ!$C$33:$C$776,СВЦЭМ!$A$33:$A$776,$A21,СВЦЭМ!$B$33:$B$776,T$11)+'СЕТ СН'!$F$9+СВЦЭМ!$D$10+'СЕТ СН'!$F$6-'СЕТ СН'!$F$19</f>
        <v>1092.9977085599999</v>
      </c>
      <c r="U21" s="36">
        <f>SUMIFS(СВЦЭМ!$C$33:$C$776,СВЦЭМ!$A$33:$A$776,$A21,СВЦЭМ!$B$33:$B$776,U$11)+'СЕТ СН'!$F$9+СВЦЭМ!$D$10+'СЕТ СН'!$F$6-'СЕТ СН'!$F$19</f>
        <v>1085.7133298400001</v>
      </c>
      <c r="V21" s="36">
        <f>SUMIFS(СВЦЭМ!$C$33:$C$776,СВЦЭМ!$A$33:$A$776,$A21,СВЦЭМ!$B$33:$B$776,V$11)+'СЕТ СН'!$F$9+СВЦЭМ!$D$10+'СЕТ СН'!$F$6-'СЕТ СН'!$F$19</f>
        <v>1100.43224891</v>
      </c>
      <c r="W21" s="36">
        <f>SUMIFS(СВЦЭМ!$C$33:$C$776,СВЦЭМ!$A$33:$A$776,$A21,СВЦЭМ!$B$33:$B$776,W$11)+'СЕТ СН'!$F$9+СВЦЭМ!$D$10+'СЕТ СН'!$F$6-'СЕТ СН'!$F$19</f>
        <v>1114.7538745900001</v>
      </c>
      <c r="X21" s="36">
        <f>SUMIFS(СВЦЭМ!$C$33:$C$776,СВЦЭМ!$A$33:$A$776,$A21,СВЦЭМ!$B$33:$B$776,X$11)+'СЕТ СН'!$F$9+СВЦЭМ!$D$10+'СЕТ СН'!$F$6-'СЕТ СН'!$F$19</f>
        <v>1141.91993858</v>
      </c>
      <c r="Y21" s="36">
        <f>SUMIFS(СВЦЭМ!$C$33:$C$776,СВЦЭМ!$A$33:$A$776,$A21,СВЦЭМ!$B$33:$B$776,Y$11)+'СЕТ СН'!$F$9+СВЦЭМ!$D$10+'СЕТ СН'!$F$6-'СЕТ СН'!$F$19</f>
        <v>1148.1642034199999</v>
      </c>
    </row>
    <row r="22" spans="1:25" ht="15.75" x14ac:dyDescent="0.2">
      <c r="A22" s="35">
        <f t="shared" si="0"/>
        <v>44238</v>
      </c>
      <c r="B22" s="36">
        <f>SUMIFS(СВЦЭМ!$C$33:$C$776,СВЦЭМ!$A$33:$A$776,$A22,СВЦЭМ!$B$33:$B$776,B$11)+'СЕТ СН'!$F$9+СВЦЭМ!$D$10+'СЕТ СН'!$F$6-'СЕТ СН'!$F$19</f>
        <v>1110.0804825499999</v>
      </c>
      <c r="C22" s="36">
        <f>SUMIFS(СВЦЭМ!$C$33:$C$776,СВЦЭМ!$A$33:$A$776,$A22,СВЦЭМ!$B$33:$B$776,C$11)+'СЕТ СН'!$F$9+СВЦЭМ!$D$10+'СЕТ СН'!$F$6-'СЕТ СН'!$F$19</f>
        <v>1155.85613195</v>
      </c>
      <c r="D22" s="36">
        <f>SUMIFS(СВЦЭМ!$C$33:$C$776,СВЦЭМ!$A$33:$A$776,$A22,СВЦЭМ!$B$33:$B$776,D$11)+'СЕТ СН'!$F$9+СВЦЭМ!$D$10+'СЕТ СН'!$F$6-'СЕТ СН'!$F$19</f>
        <v>1170.13401445</v>
      </c>
      <c r="E22" s="36">
        <f>SUMIFS(СВЦЭМ!$C$33:$C$776,СВЦЭМ!$A$33:$A$776,$A22,СВЦЭМ!$B$33:$B$776,E$11)+'СЕТ СН'!$F$9+СВЦЭМ!$D$10+'СЕТ СН'!$F$6-'СЕТ СН'!$F$19</f>
        <v>1174.18226237</v>
      </c>
      <c r="F22" s="36">
        <f>SUMIFS(СВЦЭМ!$C$33:$C$776,СВЦЭМ!$A$33:$A$776,$A22,СВЦЭМ!$B$33:$B$776,F$11)+'СЕТ СН'!$F$9+СВЦЭМ!$D$10+'СЕТ СН'!$F$6-'СЕТ СН'!$F$19</f>
        <v>1193.90743963</v>
      </c>
      <c r="G22" s="36">
        <f>SUMIFS(СВЦЭМ!$C$33:$C$776,СВЦЭМ!$A$33:$A$776,$A22,СВЦЭМ!$B$33:$B$776,G$11)+'СЕТ СН'!$F$9+СВЦЭМ!$D$10+'СЕТ СН'!$F$6-'СЕТ СН'!$F$19</f>
        <v>1184.9429031499999</v>
      </c>
      <c r="H22" s="36">
        <f>SUMIFS(СВЦЭМ!$C$33:$C$776,СВЦЭМ!$A$33:$A$776,$A22,СВЦЭМ!$B$33:$B$776,H$11)+'СЕТ СН'!$F$9+СВЦЭМ!$D$10+'СЕТ СН'!$F$6-'СЕТ СН'!$F$19</f>
        <v>1157.3217674099999</v>
      </c>
      <c r="I22" s="36">
        <f>SUMIFS(СВЦЭМ!$C$33:$C$776,СВЦЭМ!$A$33:$A$776,$A22,СВЦЭМ!$B$33:$B$776,I$11)+'СЕТ СН'!$F$9+СВЦЭМ!$D$10+'СЕТ СН'!$F$6-'СЕТ СН'!$F$19</f>
        <v>1118.64971406</v>
      </c>
      <c r="J22" s="36">
        <f>SUMIFS(СВЦЭМ!$C$33:$C$776,СВЦЭМ!$A$33:$A$776,$A22,СВЦЭМ!$B$33:$B$776,J$11)+'СЕТ СН'!$F$9+СВЦЭМ!$D$10+'СЕТ СН'!$F$6-'СЕТ СН'!$F$19</f>
        <v>1089.0203990999998</v>
      </c>
      <c r="K22" s="36">
        <f>SUMIFS(СВЦЭМ!$C$33:$C$776,СВЦЭМ!$A$33:$A$776,$A22,СВЦЭМ!$B$33:$B$776,K$11)+'СЕТ СН'!$F$9+СВЦЭМ!$D$10+'СЕТ СН'!$F$6-'СЕТ СН'!$F$19</f>
        <v>1081.2643556999999</v>
      </c>
      <c r="L22" s="36">
        <f>SUMIFS(СВЦЭМ!$C$33:$C$776,СВЦЭМ!$A$33:$A$776,$A22,СВЦЭМ!$B$33:$B$776,L$11)+'СЕТ СН'!$F$9+СВЦЭМ!$D$10+'СЕТ СН'!$F$6-'СЕТ СН'!$F$19</f>
        <v>1082.90516256</v>
      </c>
      <c r="M22" s="36">
        <f>SUMIFS(СВЦЭМ!$C$33:$C$776,СВЦЭМ!$A$33:$A$776,$A22,СВЦЭМ!$B$33:$B$776,M$11)+'СЕТ СН'!$F$9+СВЦЭМ!$D$10+'СЕТ СН'!$F$6-'СЕТ СН'!$F$19</f>
        <v>1093.2413350100001</v>
      </c>
      <c r="N22" s="36">
        <f>SUMIFS(СВЦЭМ!$C$33:$C$776,СВЦЭМ!$A$33:$A$776,$A22,СВЦЭМ!$B$33:$B$776,N$11)+'СЕТ СН'!$F$9+СВЦЭМ!$D$10+'СЕТ СН'!$F$6-'СЕТ СН'!$F$19</f>
        <v>1114.79120911</v>
      </c>
      <c r="O22" s="36">
        <f>SUMIFS(СВЦЭМ!$C$33:$C$776,СВЦЭМ!$A$33:$A$776,$A22,СВЦЭМ!$B$33:$B$776,O$11)+'СЕТ СН'!$F$9+СВЦЭМ!$D$10+'СЕТ СН'!$F$6-'СЕТ СН'!$F$19</f>
        <v>1129.7398834000001</v>
      </c>
      <c r="P22" s="36">
        <f>SUMIFS(СВЦЭМ!$C$33:$C$776,СВЦЭМ!$A$33:$A$776,$A22,СВЦЭМ!$B$33:$B$776,P$11)+'СЕТ СН'!$F$9+СВЦЭМ!$D$10+'СЕТ СН'!$F$6-'СЕТ СН'!$F$19</f>
        <v>1148.6741039200001</v>
      </c>
      <c r="Q22" s="36">
        <f>SUMIFS(СВЦЭМ!$C$33:$C$776,СВЦЭМ!$A$33:$A$776,$A22,СВЦЭМ!$B$33:$B$776,Q$11)+'СЕТ СН'!$F$9+СВЦЭМ!$D$10+'СЕТ СН'!$F$6-'СЕТ СН'!$F$19</f>
        <v>1152.53174874</v>
      </c>
      <c r="R22" s="36">
        <f>SUMIFS(СВЦЭМ!$C$33:$C$776,СВЦЭМ!$A$33:$A$776,$A22,СВЦЭМ!$B$33:$B$776,R$11)+'СЕТ СН'!$F$9+СВЦЭМ!$D$10+'СЕТ СН'!$F$6-'СЕТ СН'!$F$19</f>
        <v>1154.0680085500001</v>
      </c>
      <c r="S22" s="36">
        <f>SUMIFS(СВЦЭМ!$C$33:$C$776,СВЦЭМ!$A$33:$A$776,$A22,СВЦЭМ!$B$33:$B$776,S$11)+'СЕТ СН'!$F$9+СВЦЭМ!$D$10+'СЕТ СН'!$F$6-'СЕТ СН'!$F$19</f>
        <v>1129.0017622</v>
      </c>
      <c r="T22" s="36">
        <f>SUMIFS(СВЦЭМ!$C$33:$C$776,СВЦЭМ!$A$33:$A$776,$A22,СВЦЭМ!$B$33:$B$776,T$11)+'СЕТ СН'!$F$9+СВЦЭМ!$D$10+'СЕТ СН'!$F$6-'СЕТ СН'!$F$19</f>
        <v>1098.2459717699999</v>
      </c>
      <c r="U22" s="36">
        <f>SUMIFS(СВЦЭМ!$C$33:$C$776,СВЦЭМ!$A$33:$A$776,$A22,СВЦЭМ!$B$33:$B$776,U$11)+'СЕТ СН'!$F$9+СВЦЭМ!$D$10+'СЕТ СН'!$F$6-'СЕТ СН'!$F$19</f>
        <v>1089.37076467</v>
      </c>
      <c r="V22" s="36">
        <f>SUMIFS(СВЦЭМ!$C$33:$C$776,СВЦЭМ!$A$33:$A$776,$A22,СВЦЭМ!$B$33:$B$776,V$11)+'СЕТ СН'!$F$9+СВЦЭМ!$D$10+'СЕТ СН'!$F$6-'СЕТ СН'!$F$19</f>
        <v>1089.1561770799999</v>
      </c>
      <c r="W22" s="36">
        <f>SUMIFS(СВЦЭМ!$C$33:$C$776,СВЦЭМ!$A$33:$A$776,$A22,СВЦЭМ!$B$33:$B$776,W$11)+'СЕТ СН'!$F$9+СВЦЭМ!$D$10+'СЕТ СН'!$F$6-'СЕТ СН'!$F$19</f>
        <v>1110.4144359500001</v>
      </c>
      <c r="X22" s="36">
        <f>SUMIFS(СВЦЭМ!$C$33:$C$776,СВЦЭМ!$A$33:$A$776,$A22,СВЦЭМ!$B$33:$B$776,X$11)+'СЕТ СН'!$F$9+СВЦЭМ!$D$10+'СЕТ СН'!$F$6-'СЕТ СН'!$F$19</f>
        <v>1131.0699627399999</v>
      </c>
      <c r="Y22" s="36">
        <f>SUMIFS(СВЦЭМ!$C$33:$C$776,СВЦЭМ!$A$33:$A$776,$A22,СВЦЭМ!$B$33:$B$776,Y$11)+'СЕТ СН'!$F$9+СВЦЭМ!$D$10+'СЕТ СН'!$F$6-'СЕТ СН'!$F$19</f>
        <v>1143.5523796699999</v>
      </c>
    </row>
    <row r="23" spans="1:25" ht="15.75" x14ac:dyDescent="0.2">
      <c r="A23" s="35">
        <f t="shared" si="0"/>
        <v>44239</v>
      </c>
      <c r="B23" s="36">
        <f>SUMIFS(СВЦЭМ!$C$33:$C$776,СВЦЭМ!$A$33:$A$776,$A23,СВЦЭМ!$B$33:$B$776,B$11)+'СЕТ СН'!$F$9+СВЦЭМ!$D$10+'СЕТ СН'!$F$6-'СЕТ СН'!$F$19</f>
        <v>1154.7197242899999</v>
      </c>
      <c r="C23" s="36">
        <f>SUMIFS(СВЦЭМ!$C$33:$C$776,СВЦЭМ!$A$33:$A$776,$A23,СВЦЭМ!$B$33:$B$776,C$11)+'СЕТ СН'!$F$9+СВЦЭМ!$D$10+'СЕТ СН'!$F$6-'СЕТ СН'!$F$19</f>
        <v>1176.0568720599999</v>
      </c>
      <c r="D23" s="36">
        <f>SUMIFS(СВЦЭМ!$C$33:$C$776,СВЦЭМ!$A$33:$A$776,$A23,СВЦЭМ!$B$33:$B$776,D$11)+'СЕТ СН'!$F$9+СВЦЭМ!$D$10+'СЕТ СН'!$F$6-'СЕТ СН'!$F$19</f>
        <v>1180.5536360599999</v>
      </c>
      <c r="E23" s="36">
        <f>SUMIFS(СВЦЭМ!$C$33:$C$776,СВЦЭМ!$A$33:$A$776,$A23,СВЦЭМ!$B$33:$B$776,E$11)+'СЕТ СН'!$F$9+СВЦЭМ!$D$10+'СЕТ СН'!$F$6-'СЕТ СН'!$F$19</f>
        <v>1185.09657917</v>
      </c>
      <c r="F23" s="36">
        <f>SUMIFS(СВЦЭМ!$C$33:$C$776,СВЦЭМ!$A$33:$A$776,$A23,СВЦЭМ!$B$33:$B$776,F$11)+'СЕТ СН'!$F$9+СВЦЭМ!$D$10+'СЕТ СН'!$F$6-'СЕТ СН'!$F$19</f>
        <v>1185.5073726400001</v>
      </c>
      <c r="G23" s="36">
        <f>SUMIFS(СВЦЭМ!$C$33:$C$776,СВЦЭМ!$A$33:$A$776,$A23,СВЦЭМ!$B$33:$B$776,G$11)+'СЕТ СН'!$F$9+СВЦЭМ!$D$10+'СЕТ СН'!$F$6-'СЕТ СН'!$F$19</f>
        <v>1169.18422319</v>
      </c>
      <c r="H23" s="36">
        <f>SUMIFS(СВЦЭМ!$C$33:$C$776,СВЦЭМ!$A$33:$A$776,$A23,СВЦЭМ!$B$33:$B$776,H$11)+'СЕТ СН'!$F$9+СВЦЭМ!$D$10+'СЕТ СН'!$F$6-'СЕТ СН'!$F$19</f>
        <v>1142.3660618500001</v>
      </c>
      <c r="I23" s="36">
        <f>SUMIFS(СВЦЭМ!$C$33:$C$776,СВЦЭМ!$A$33:$A$776,$A23,СВЦЭМ!$B$33:$B$776,I$11)+'СЕТ СН'!$F$9+СВЦЭМ!$D$10+'СЕТ СН'!$F$6-'СЕТ СН'!$F$19</f>
        <v>1128.0759573800001</v>
      </c>
      <c r="J23" s="36">
        <f>SUMIFS(СВЦЭМ!$C$33:$C$776,СВЦЭМ!$A$33:$A$776,$A23,СВЦЭМ!$B$33:$B$776,J$11)+'СЕТ СН'!$F$9+СВЦЭМ!$D$10+'СЕТ СН'!$F$6-'СЕТ СН'!$F$19</f>
        <v>1105.44485235</v>
      </c>
      <c r="K23" s="36">
        <f>SUMIFS(СВЦЭМ!$C$33:$C$776,СВЦЭМ!$A$33:$A$776,$A23,СВЦЭМ!$B$33:$B$776,K$11)+'СЕТ СН'!$F$9+СВЦЭМ!$D$10+'СЕТ СН'!$F$6-'СЕТ СН'!$F$19</f>
        <v>1098.9449095499999</v>
      </c>
      <c r="L23" s="36">
        <f>SUMIFS(СВЦЭМ!$C$33:$C$776,СВЦЭМ!$A$33:$A$776,$A23,СВЦЭМ!$B$33:$B$776,L$11)+'СЕТ СН'!$F$9+СВЦЭМ!$D$10+'СЕТ СН'!$F$6-'СЕТ СН'!$F$19</f>
        <v>1094.26765615</v>
      </c>
      <c r="M23" s="36">
        <f>SUMIFS(СВЦЭМ!$C$33:$C$776,СВЦЭМ!$A$33:$A$776,$A23,СВЦЭМ!$B$33:$B$776,M$11)+'СЕТ СН'!$F$9+СВЦЭМ!$D$10+'СЕТ СН'!$F$6-'СЕТ СН'!$F$19</f>
        <v>1116.33520585</v>
      </c>
      <c r="N23" s="36">
        <f>SUMIFS(СВЦЭМ!$C$33:$C$776,СВЦЭМ!$A$33:$A$776,$A23,СВЦЭМ!$B$33:$B$776,N$11)+'СЕТ СН'!$F$9+СВЦЭМ!$D$10+'СЕТ СН'!$F$6-'СЕТ СН'!$F$19</f>
        <v>1120.9784782000002</v>
      </c>
      <c r="O23" s="36">
        <f>SUMIFS(СВЦЭМ!$C$33:$C$776,СВЦЭМ!$A$33:$A$776,$A23,СВЦЭМ!$B$33:$B$776,O$11)+'СЕТ СН'!$F$9+СВЦЭМ!$D$10+'СЕТ СН'!$F$6-'СЕТ СН'!$F$19</f>
        <v>1127.0843559499999</v>
      </c>
      <c r="P23" s="36">
        <f>SUMIFS(СВЦЭМ!$C$33:$C$776,СВЦЭМ!$A$33:$A$776,$A23,СВЦЭМ!$B$33:$B$776,P$11)+'СЕТ СН'!$F$9+СВЦЭМ!$D$10+'СЕТ СН'!$F$6-'СЕТ СН'!$F$19</f>
        <v>1145.9282156500001</v>
      </c>
      <c r="Q23" s="36">
        <f>SUMIFS(СВЦЭМ!$C$33:$C$776,СВЦЭМ!$A$33:$A$776,$A23,СВЦЭМ!$B$33:$B$776,Q$11)+'СЕТ СН'!$F$9+СВЦЭМ!$D$10+'СЕТ СН'!$F$6-'СЕТ СН'!$F$19</f>
        <v>1149.20714389</v>
      </c>
      <c r="R23" s="36">
        <f>SUMIFS(СВЦЭМ!$C$33:$C$776,СВЦЭМ!$A$33:$A$776,$A23,СВЦЭМ!$B$33:$B$776,R$11)+'СЕТ СН'!$F$9+СВЦЭМ!$D$10+'СЕТ СН'!$F$6-'СЕТ СН'!$F$19</f>
        <v>1137.07183061</v>
      </c>
      <c r="S23" s="36">
        <f>SUMIFS(СВЦЭМ!$C$33:$C$776,СВЦЭМ!$A$33:$A$776,$A23,СВЦЭМ!$B$33:$B$776,S$11)+'СЕТ СН'!$F$9+СВЦЭМ!$D$10+'СЕТ СН'!$F$6-'СЕТ СН'!$F$19</f>
        <v>1130.46779511</v>
      </c>
      <c r="T23" s="36">
        <f>SUMIFS(СВЦЭМ!$C$33:$C$776,СВЦЭМ!$A$33:$A$776,$A23,СВЦЭМ!$B$33:$B$776,T$11)+'СЕТ СН'!$F$9+СВЦЭМ!$D$10+'СЕТ СН'!$F$6-'СЕТ СН'!$F$19</f>
        <v>1116.3854525100001</v>
      </c>
      <c r="U23" s="36">
        <f>SUMIFS(СВЦЭМ!$C$33:$C$776,СВЦЭМ!$A$33:$A$776,$A23,СВЦЭМ!$B$33:$B$776,U$11)+'СЕТ СН'!$F$9+СВЦЭМ!$D$10+'СЕТ СН'!$F$6-'СЕТ СН'!$F$19</f>
        <v>1105.9492749400001</v>
      </c>
      <c r="V23" s="36">
        <f>SUMIFS(СВЦЭМ!$C$33:$C$776,СВЦЭМ!$A$33:$A$776,$A23,СВЦЭМ!$B$33:$B$776,V$11)+'СЕТ СН'!$F$9+СВЦЭМ!$D$10+'СЕТ СН'!$F$6-'СЕТ СН'!$F$19</f>
        <v>1112.3938633400001</v>
      </c>
      <c r="W23" s="36">
        <f>SUMIFS(СВЦЭМ!$C$33:$C$776,СВЦЭМ!$A$33:$A$776,$A23,СВЦЭМ!$B$33:$B$776,W$11)+'СЕТ СН'!$F$9+СВЦЭМ!$D$10+'СЕТ СН'!$F$6-'СЕТ СН'!$F$19</f>
        <v>1136.90227605</v>
      </c>
      <c r="X23" s="36">
        <f>SUMIFS(СВЦЭМ!$C$33:$C$776,СВЦЭМ!$A$33:$A$776,$A23,СВЦЭМ!$B$33:$B$776,X$11)+'СЕТ СН'!$F$9+СВЦЭМ!$D$10+'СЕТ СН'!$F$6-'СЕТ СН'!$F$19</f>
        <v>1143.7249376</v>
      </c>
      <c r="Y23" s="36">
        <f>SUMIFS(СВЦЭМ!$C$33:$C$776,СВЦЭМ!$A$33:$A$776,$A23,СВЦЭМ!$B$33:$B$776,Y$11)+'СЕТ СН'!$F$9+СВЦЭМ!$D$10+'СЕТ СН'!$F$6-'СЕТ СН'!$F$19</f>
        <v>1146.6407980399999</v>
      </c>
    </row>
    <row r="24" spans="1:25" ht="15.75" x14ac:dyDescent="0.2">
      <c r="A24" s="35">
        <f t="shared" si="0"/>
        <v>44240</v>
      </c>
      <c r="B24" s="36">
        <f>SUMIFS(СВЦЭМ!$C$33:$C$776,СВЦЭМ!$A$33:$A$776,$A24,СВЦЭМ!$B$33:$B$776,B$11)+'СЕТ СН'!$F$9+СВЦЭМ!$D$10+'СЕТ СН'!$F$6-'СЕТ СН'!$F$19</f>
        <v>1125.9935901399999</v>
      </c>
      <c r="C24" s="36">
        <f>SUMIFS(СВЦЭМ!$C$33:$C$776,СВЦЭМ!$A$33:$A$776,$A24,СВЦЭМ!$B$33:$B$776,C$11)+'СЕТ СН'!$F$9+СВЦЭМ!$D$10+'СЕТ СН'!$F$6-'СЕТ СН'!$F$19</f>
        <v>1133.7315759600001</v>
      </c>
      <c r="D24" s="36">
        <f>SUMIFS(СВЦЭМ!$C$33:$C$776,СВЦЭМ!$A$33:$A$776,$A24,СВЦЭМ!$B$33:$B$776,D$11)+'СЕТ СН'!$F$9+СВЦЭМ!$D$10+'СЕТ СН'!$F$6-'СЕТ СН'!$F$19</f>
        <v>1118.7632431500001</v>
      </c>
      <c r="E24" s="36">
        <f>SUMIFS(СВЦЭМ!$C$33:$C$776,СВЦЭМ!$A$33:$A$776,$A24,СВЦЭМ!$B$33:$B$776,E$11)+'СЕТ СН'!$F$9+СВЦЭМ!$D$10+'СЕТ СН'!$F$6-'СЕТ СН'!$F$19</f>
        <v>1130.2248879899998</v>
      </c>
      <c r="F24" s="36">
        <f>SUMIFS(СВЦЭМ!$C$33:$C$776,СВЦЭМ!$A$33:$A$776,$A24,СВЦЭМ!$B$33:$B$776,F$11)+'СЕТ СН'!$F$9+СВЦЭМ!$D$10+'СЕТ СН'!$F$6-'СЕТ СН'!$F$19</f>
        <v>1144.4964124600001</v>
      </c>
      <c r="G24" s="36">
        <f>SUMIFS(СВЦЭМ!$C$33:$C$776,СВЦЭМ!$A$33:$A$776,$A24,СВЦЭМ!$B$33:$B$776,G$11)+'СЕТ СН'!$F$9+СВЦЭМ!$D$10+'СЕТ СН'!$F$6-'СЕТ СН'!$F$19</f>
        <v>1127.73378854</v>
      </c>
      <c r="H24" s="36">
        <f>SUMIFS(СВЦЭМ!$C$33:$C$776,СВЦЭМ!$A$33:$A$776,$A24,СВЦЭМ!$B$33:$B$776,H$11)+'СЕТ СН'!$F$9+СВЦЭМ!$D$10+'СЕТ СН'!$F$6-'СЕТ СН'!$F$19</f>
        <v>1125.03125684</v>
      </c>
      <c r="I24" s="36">
        <f>SUMIFS(СВЦЭМ!$C$33:$C$776,СВЦЭМ!$A$33:$A$776,$A24,СВЦЭМ!$B$33:$B$776,I$11)+'СЕТ СН'!$F$9+СВЦЭМ!$D$10+'СЕТ СН'!$F$6-'СЕТ СН'!$F$19</f>
        <v>1102.1383540100001</v>
      </c>
      <c r="J24" s="36">
        <f>SUMIFS(СВЦЭМ!$C$33:$C$776,СВЦЭМ!$A$33:$A$776,$A24,СВЦЭМ!$B$33:$B$776,J$11)+'СЕТ СН'!$F$9+СВЦЭМ!$D$10+'СЕТ СН'!$F$6-'СЕТ СН'!$F$19</f>
        <v>1091.7819584700001</v>
      </c>
      <c r="K24" s="36">
        <f>SUMIFS(СВЦЭМ!$C$33:$C$776,СВЦЭМ!$A$33:$A$776,$A24,СВЦЭМ!$B$33:$B$776,K$11)+'СЕТ СН'!$F$9+СВЦЭМ!$D$10+'СЕТ СН'!$F$6-'СЕТ СН'!$F$19</f>
        <v>1072.58470893</v>
      </c>
      <c r="L24" s="36">
        <f>SUMIFS(СВЦЭМ!$C$33:$C$776,СВЦЭМ!$A$33:$A$776,$A24,СВЦЭМ!$B$33:$B$776,L$11)+'СЕТ СН'!$F$9+СВЦЭМ!$D$10+'СЕТ СН'!$F$6-'СЕТ СН'!$F$19</f>
        <v>1096.19364683</v>
      </c>
      <c r="M24" s="36">
        <f>SUMIFS(СВЦЭМ!$C$33:$C$776,СВЦЭМ!$A$33:$A$776,$A24,СВЦЭМ!$B$33:$B$776,M$11)+'СЕТ СН'!$F$9+СВЦЭМ!$D$10+'СЕТ СН'!$F$6-'СЕТ СН'!$F$19</f>
        <v>1097.8669702</v>
      </c>
      <c r="N24" s="36">
        <f>SUMIFS(СВЦЭМ!$C$33:$C$776,СВЦЭМ!$A$33:$A$776,$A24,СВЦЭМ!$B$33:$B$776,N$11)+'СЕТ СН'!$F$9+СВЦЭМ!$D$10+'СЕТ СН'!$F$6-'СЕТ СН'!$F$19</f>
        <v>1083.1705254000001</v>
      </c>
      <c r="O24" s="36">
        <f>SUMIFS(СВЦЭМ!$C$33:$C$776,СВЦЭМ!$A$33:$A$776,$A24,СВЦЭМ!$B$33:$B$776,O$11)+'СЕТ СН'!$F$9+СВЦЭМ!$D$10+'СЕТ СН'!$F$6-'СЕТ СН'!$F$19</f>
        <v>1090.15536277</v>
      </c>
      <c r="P24" s="36">
        <f>SUMIFS(СВЦЭМ!$C$33:$C$776,СВЦЭМ!$A$33:$A$776,$A24,СВЦЭМ!$B$33:$B$776,P$11)+'СЕТ СН'!$F$9+СВЦЭМ!$D$10+'СЕТ СН'!$F$6-'СЕТ СН'!$F$19</f>
        <v>1108.0898187299999</v>
      </c>
      <c r="Q24" s="36">
        <f>SUMIFS(СВЦЭМ!$C$33:$C$776,СВЦЭМ!$A$33:$A$776,$A24,СВЦЭМ!$B$33:$B$776,Q$11)+'СЕТ СН'!$F$9+СВЦЭМ!$D$10+'СЕТ СН'!$F$6-'СЕТ СН'!$F$19</f>
        <v>1113.73727856</v>
      </c>
      <c r="R24" s="36">
        <f>SUMIFS(СВЦЭМ!$C$33:$C$776,СВЦЭМ!$A$33:$A$776,$A24,СВЦЭМ!$B$33:$B$776,R$11)+'СЕТ СН'!$F$9+СВЦЭМ!$D$10+'СЕТ СН'!$F$6-'СЕТ СН'!$F$19</f>
        <v>1115.0819578099999</v>
      </c>
      <c r="S24" s="36">
        <f>SUMIFS(СВЦЭМ!$C$33:$C$776,СВЦЭМ!$A$33:$A$776,$A24,СВЦЭМ!$B$33:$B$776,S$11)+'СЕТ СН'!$F$9+СВЦЭМ!$D$10+'СЕТ СН'!$F$6-'СЕТ СН'!$F$19</f>
        <v>1127.75277643</v>
      </c>
      <c r="T24" s="36">
        <f>SUMIFS(СВЦЭМ!$C$33:$C$776,СВЦЭМ!$A$33:$A$776,$A24,СВЦЭМ!$B$33:$B$776,T$11)+'СЕТ СН'!$F$9+СВЦЭМ!$D$10+'СЕТ СН'!$F$6-'СЕТ СН'!$F$19</f>
        <v>1095.3408260199999</v>
      </c>
      <c r="U24" s="36">
        <f>SUMIFS(СВЦЭМ!$C$33:$C$776,СВЦЭМ!$A$33:$A$776,$A24,СВЦЭМ!$B$33:$B$776,U$11)+'СЕТ СН'!$F$9+СВЦЭМ!$D$10+'СЕТ СН'!$F$6-'СЕТ СН'!$F$19</f>
        <v>1067.0194901699999</v>
      </c>
      <c r="V24" s="36">
        <f>SUMIFS(СВЦЭМ!$C$33:$C$776,СВЦЭМ!$A$33:$A$776,$A24,СВЦЭМ!$B$33:$B$776,V$11)+'СЕТ СН'!$F$9+СВЦЭМ!$D$10+'СЕТ СН'!$F$6-'СЕТ СН'!$F$19</f>
        <v>1072.4275457899998</v>
      </c>
      <c r="W24" s="36">
        <f>SUMIFS(СВЦЭМ!$C$33:$C$776,СВЦЭМ!$A$33:$A$776,$A24,СВЦЭМ!$B$33:$B$776,W$11)+'СЕТ СН'!$F$9+СВЦЭМ!$D$10+'СЕТ СН'!$F$6-'СЕТ СН'!$F$19</f>
        <v>1091.8615398500001</v>
      </c>
      <c r="X24" s="36">
        <f>SUMIFS(СВЦЭМ!$C$33:$C$776,СВЦЭМ!$A$33:$A$776,$A24,СВЦЭМ!$B$33:$B$776,X$11)+'СЕТ СН'!$F$9+СВЦЭМ!$D$10+'СЕТ СН'!$F$6-'СЕТ СН'!$F$19</f>
        <v>1101.1282921900001</v>
      </c>
      <c r="Y24" s="36">
        <f>SUMIFS(СВЦЭМ!$C$33:$C$776,СВЦЭМ!$A$33:$A$776,$A24,СВЦЭМ!$B$33:$B$776,Y$11)+'СЕТ СН'!$F$9+СВЦЭМ!$D$10+'СЕТ СН'!$F$6-'СЕТ СН'!$F$19</f>
        <v>1106.79951252</v>
      </c>
    </row>
    <row r="25" spans="1:25" ht="15.75" x14ac:dyDescent="0.2">
      <c r="A25" s="35">
        <f t="shared" si="0"/>
        <v>44241</v>
      </c>
      <c r="B25" s="36">
        <f>SUMIFS(СВЦЭМ!$C$33:$C$776,СВЦЭМ!$A$33:$A$776,$A25,СВЦЭМ!$B$33:$B$776,B$11)+'СЕТ СН'!$F$9+СВЦЭМ!$D$10+'СЕТ СН'!$F$6-'СЕТ СН'!$F$19</f>
        <v>1166.0921231100001</v>
      </c>
      <c r="C25" s="36">
        <f>SUMIFS(СВЦЭМ!$C$33:$C$776,СВЦЭМ!$A$33:$A$776,$A25,СВЦЭМ!$B$33:$B$776,C$11)+'СЕТ СН'!$F$9+СВЦЭМ!$D$10+'СЕТ СН'!$F$6-'СЕТ СН'!$F$19</f>
        <v>1188.87642824</v>
      </c>
      <c r="D25" s="36">
        <f>SUMIFS(СВЦЭМ!$C$33:$C$776,СВЦЭМ!$A$33:$A$776,$A25,СВЦЭМ!$B$33:$B$776,D$11)+'СЕТ СН'!$F$9+СВЦЭМ!$D$10+'СЕТ СН'!$F$6-'СЕТ СН'!$F$19</f>
        <v>1182.1993475500001</v>
      </c>
      <c r="E25" s="36">
        <f>SUMIFS(СВЦЭМ!$C$33:$C$776,СВЦЭМ!$A$33:$A$776,$A25,СВЦЭМ!$B$33:$B$776,E$11)+'СЕТ СН'!$F$9+СВЦЭМ!$D$10+'СЕТ СН'!$F$6-'СЕТ СН'!$F$19</f>
        <v>1184.38943341</v>
      </c>
      <c r="F25" s="36">
        <f>SUMIFS(СВЦЭМ!$C$33:$C$776,СВЦЭМ!$A$33:$A$776,$A25,СВЦЭМ!$B$33:$B$776,F$11)+'СЕТ СН'!$F$9+СВЦЭМ!$D$10+'СЕТ СН'!$F$6-'СЕТ СН'!$F$19</f>
        <v>1191.1484312</v>
      </c>
      <c r="G25" s="36">
        <f>SUMIFS(СВЦЭМ!$C$33:$C$776,СВЦЭМ!$A$33:$A$776,$A25,СВЦЭМ!$B$33:$B$776,G$11)+'СЕТ СН'!$F$9+СВЦЭМ!$D$10+'СЕТ СН'!$F$6-'СЕТ СН'!$F$19</f>
        <v>1190.4635773800001</v>
      </c>
      <c r="H25" s="36">
        <f>SUMIFS(СВЦЭМ!$C$33:$C$776,СВЦЭМ!$A$33:$A$776,$A25,СВЦЭМ!$B$33:$B$776,H$11)+'СЕТ СН'!$F$9+СВЦЭМ!$D$10+'СЕТ СН'!$F$6-'СЕТ СН'!$F$19</f>
        <v>1184.50570662</v>
      </c>
      <c r="I25" s="36">
        <f>SUMIFS(СВЦЭМ!$C$33:$C$776,СВЦЭМ!$A$33:$A$776,$A25,СВЦЭМ!$B$33:$B$776,I$11)+'СЕТ СН'!$F$9+СВЦЭМ!$D$10+'СЕТ СН'!$F$6-'СЕТ СН'!$F$19</f>
        <v>1175.6622745899999</v>
      </c>
      <c r="J25" s="36">
        <f>SUMIFS(СВЦЭМ!$C$33:$C$776,СВЦЭМ!$A$33:$A$776,$A25,СВЦЭМ!$B$33:$B$776,J$11)+'СЕТ СН'!$F$9+СВЦЭМ!$D$10+'СЕТ СН'!$F$6-'СЕТ СН'!$F$19</f>
        <v>1145.4804723</v>
      </c>
      <c r="K25" s="36">
        <f>SUMIFS(СВЦЭМ!$C$33:$C$776,СВЦЭМ!$A$33:$A$776,$A25,СВЦЭМ!$B$33:$B$776,K$11)+'СЕТ СН'!$F$9+СВЦЭМ!$D$10+'СЕТ СН'!$F$6-'СЕТ СН'!$F$19</f>
        <v>1100.23916001</v>
      </c>
      <c r="L25" s="36">
        <f>SUMIFS(СВЦЭМ!$C$33:$C$776,СВЦЭМ!$A$33:$A$776,$A25,СВЦЭМ!$B$33:$B$776,L$11)+'СЕТ СН'!$F$9+СВЦЭМ!$D$10+'СЕТ СН'!$F$6-'СЕТ СН'!$F$19</f>
        <v>1087.40090624</v>
      </c>
      <c r="M25" s="36">
        <f>SUMIFS(СВЦЭМ!$C$33:$C$776,СВЦЭМ!$A$33:$A$776,$A25,СВЦЭМ!$B$33:$B$776,M$11)+'СЕТ СН'!$F$9+СВЦЭМ!$D$10+'СЕТ СН'!$F$6-'СЕТ СН'!$F$19</f>
        <v>1090.92090491</v>
      </c>
      <c r="N25" s="36">
        <f>SUMIFS(СВЦЭМ!$C$33:$C$776,СВЦЭМ!$A$33:$A$776,$A25,СВЦЭМ!$B$33:$B$776,N$11)+'СЕТ СН'!$F$9+СВЦЭМ!$D$10+'СЕТ СН'!$F$6-'СЕТ СН'!$F$19</f>
        <v>1103.3737524200001</v>
      </c>
      <c r="O25" s="36">
        <f>SUMIFS(СВЦЭМ!$C$33:$C$776,СВЦЭМ!$A$33:$A$776,$A25,СВЦЭМ!$B$33:$B$776,O$11)+'СЕТ СН'!$F$9+СВЦЭМ!$D$10+'СЕТ СН'!$F$6-'СЕТ СН'!$F$19</f>
        <v>1115.34916374</v>
      </c>
      <c r="P25" s="36">
        <f>SUMIFS(СВЦЭМ!$C$33:$C$776,СВЦЭМ!$A$33:$A$776,$A25,СВЦЭМ!$B$33:$B$776,P$11)+'СЕТ СН'!$F$9+СВЦЭМ!$D$10+'СЕТ СН'!$F$6-'СЕТ СН'!$F$19</f>
        <v>1127.37915198</v>
      </c>
      <c r="Q25" s="36">
        <f>SUMIFS(СВЦЭМ!$C$33:$C$776,СВЦЭМ!$A$33:$A$776,$A25,СВЦЭМ!$B$33:$B$776,Q$11)+'СЕТ СН'!$F$9+СВЦЭМ!$D$10+'СЕТ СН'!$F$6-'СЕТ СН'!$F$19</f>
        <v>1132.4496155100001</v>
      </c>
      <c r="R25" s="36">
        <f>SUMIFS(СВЦЭМ!$C$33:$C$776,СВЦЭМ!$A$33:$A$776,$A25,СВЦЭМ!$B$33:$B$776,R$11)+'СЕТ СН'!$F$9+СВЦЭМ!$D$10+'СЕТ СН'!$F$6-'СЕТ СН'!$F$19</f>
        <v>1129.4649685300001</v>
      </c>
      <c r="S25" s="36">
        <f>SUMIFS(СВЦЭМ!$C$33:$C$776,СВЦЭМ!$A$33:$A$776,$A25,СВЦЭМ!$B$33:$B$776,S$11)+'СЕТ СН'!$F$9+СВЦЭМ!$D$10+'СЕТ СН'!$F$6-'СЕТ СН'!$F$19</f>
        <v>1108.5571892600001</v>
      </c>
      <c r="T25" s="36">
        <f>SUMIFS(СВЦЭМ!$C$33:$C$776,СВЦЭМ!$A$33:$A$776,$A25,СВЦЭМ!$B$33:$B$776,T$11)+'СЕТ СН'!$F$9+СВЦЭМ!$D$10+'СЕТ СН'!$F$6-'СЕТ СН'!$F$19</f>
        <v>1097.5182724000001</v>
      </c>
      <c r="U25" s="36">
        <f>SUMIFS(СВЦЭМ!$C$33:$C$776,СВЦЭМ!$A$33:$A$776,$A25,СВЦЭМ!$B$33:$B$776,U$11)+'СЕТ СН'!$F$9+СВЦЭМ!$D$10+'СЕТ СН'!$F$6-'СЕТ СН'!$F$19</f>
        <v>1084.8145022800002</v>
      </c>
      <c r="V25" s="36">
        <f>SUMIFS(СВЦЭМ!$C$33:$C$776,СВЦЭМ!$A$33:$A$776,$A25,СВЦЭМ!$B$33:$B$776,V$11)+'СЕТ СН'!$F$9+СВЦЭМ!$D$10+'СЕТ СН'!$F$6-'СЕТ СН'!$F$19</f>
        <v>1106.23431435</v>
      </c>
      <c r="W25" s="36">
        <f>SUMIFS(СВЦЭМ!$C$33:$C$776,СВЦЭМ!$A$33:$A$776,$A25,СВЦЭМ!$B$33:$B$776,W$11)+'СЕТ СН'!$F$9+СВЦЭМ!$D$10+'СЕТ СН'!$F$6-'СЕТ СН'!$F$19</f>
        <v>1132.6295540000001</v>
      </c>
      <c r="X25" s="36">
        <f>SUMIFS(СВЦЭМ!$C$33:$C$776,СВЦЭМ!$A$33:$A$776,$A25,СВЦЭМ!$B$33:$B$776,X$11)+'СЕТ СН'!$F$9+СВЦЭМ!$D$10+'СЕТ СН'!$F$6-'СЕТ СН'!$F$19</f>
        <v>1167.3258227199999</v>
      </c>
      <c r="Y25" s="36">
        <f>SUMIFS(СВЦЭМ!$C$33:$C$776,СВЦЭМ!$A$33:$A$776,$A25,СВЦЭМ!$B$33:$B$776,Y$11)+'СЕТ СН'!$F$9+СВЦЭМ!$D$10+'СЕТ СН'!$F$6-'СЕТ СН'!$F$19</f>
        <v>1188.98829585</v>
      </c>
    </row>
    <row r="26" spans="1:25" ht="15.75" x14ac:dyDescent="0.2">
      <c r="A26" s="35">
        <f t="shared" si="0"/>
        <v>44242</v>
      </c>
      <c r="B26" s="36">
        <f>SUMIFS(СВЦЭМ!$C$33:$C$776,СВЦЭМ!$A$33:$A$776,$A26,СВЦЭМ!$B$33:$B$776,B$11)+'СЕТ СН'!$F$9+СВЦЭМ!$D$10+'СЕТ СН'!$F$6-'СЕТ СН'!$F$19</f>
        <v>1215.7752874600001</v>
      </c>
      <c r="C26" s="36">
        <f>SUMIFS(СВЦЭМ!$C$33:$C$776,СВЦЭМ!$A$33:$A$776,$A26,СВЦЭМ!$B$33:$B$776,C$11)+'СЕТ СН'!$F$9+СВЦЭМ!$D$10+'СЕТ СН'!$F$6-'СЕТ СН'!$F$19</f>
        <v>1223.9640404300001</v>
      </c>
      <c r="D26" s="36">
        <f>SUMIFS(СВЦЭМ!$C$33:$C$776,СВЦЭМ!$A$33:$A$776,$A26,СВЦЭМ!$B$33:$B$776,D$11)+'СЕТ СН'!$F$9+СВЦЭМ!$D$10+'СЕТ СН'!$F$6-'СЕТ СН'!$F$19</f>
        <v>1232.76902086</v>
      </c>
      <c r="E26" s="36">
        <f>SUMIFS(СВЦЭМ!$C$33:$C$776,СВЦЭМ!$A$33:$A$776,$A26,СВЦЭМ!$B$33:$B$776,E$11)+'СЕТ СН'!$F$9+СВЦЭМ!$D$10+'СЕТ СН'!$F$6-'СЕТ СН'!$F$19</f>
        <v>1209.2089817399999</v>
      </c>
      <c r="F26" s="36">
        <f>SUMIFS(СВЦЭМ!$C$33:$C$776,СВЦЭМ!$A$33:$A$776,$A26,СВЦЭМ!$B$33:$B$776,F$11)+'СЕТ СН'!$F$9+СВЦЭМ!$D$10+'СЕТ СН'!$F$6-'СЕТ СН'!$F$19</f>
        <v>1213.7117559999999</v>
      </c>
      <c r="G26" s="36">
        <f>SUMIFS(СВЦЭМ!$C$33:$C$776,СВЦЭМ!$A$33:$A$776,$A26,СВЦЭМ!$B$33:$B$776,G$11)+'СЕТ СН'!$F$9+СВЦЭМ!$D$10+'СЕТ СН'!$F$6-'СЕТ СН'!$F$19</f>
        <v>1226.1423140500001</v>
      </c>
      <c r="H26" s="36">
        <f>SUMIFS(СВЦЭМ!$C$33:$C$776,СВЦЭМ!$A$33:$A$776,$A26,СВЦЭМ!$B$33:$B$776,H$11)+'СЕТ СН'!$F$9+СВЦЭМ!$D$10+'СЕТ СН'!$F$6-'СЕТ СН'!$F$19</f>
        <v>1206.2507465000001</v>
      </c>
      <c r="I26" s="36">
        <f>SUMIFS(СВЦЭМ!$C$33:$C$776,СВЦЭМ!$A$33:$A$776,$A26,СВЦЭМ!$B$33:$B$776,I$11)+'СЕТ СН'!$F$9+СВЦЭМ!$D$10+'СЕТ СН'!$F$6-'СЕТ СН'!$F$19</f>
        <v>1168.0364699100001</v>
      </c>
      <c r="J26" s="36">
        <f>SUMIFS(СВЦЭМ!$C$33:$C$776,СВЦЭМ!$A$33:$A$776,$A26,СВЦЭМ!$B$33:$B$776,J$11)+'СЕТ СН'!$F$9+СВЦЭМ!$D$10+'СЕТ СН'!$F$6-'СЕТ СН'!$F$19</f>
        <v>1151.9001532</v>
      </c>
      <c r="K26" s="36">
        <f>SUMIFS(СВЦЭМ!$C$33:$C$776,СВЦЭМ!$A$33:$A$776,$A26,СВЦЭМ!$B$33:$B$776,K$11)+'СЕТ СН'!$F$9+СВЦЭМ!$D$10+'СЕТ СН'!$F$6-'СЕТ СН'!$F$19</f>
        <v>1131.2356574800001</v>
      </c>
      <c r="L26" s="36">
        <f>SUMIFS(СВЦЭМ!$C$33:$C$776,СВЦЭМ!$A$33:$A$776,$A26,СВЦЭМ!$B$33:$B$776,L$11)+'СЕТ СН'!$F$9+СВЦЭМ!$D$10+'СЕТ СН'!$F$6-'СЕТ СН'!$F$19</f>
        <v>1125.2763664499998</v>
      </c>
      <c r="M26" s="36">
        <f>SUMIFS(СВЦЭМ!$C$33:$C$776,СВЦЭМ!$A$33:$A$776,$A26,СВЦЭМ!$B$33:$B$776,M$11)+'СЕТ СН'!$F$9+СВЦЭМ!$D$10+'СЕТ СН'!$F$6-'СЕТ СН'!$F$19</f>
        <v>1133.8297318800001</v>
      </c>
      <c r="N26" s="36">
        <f>SUMIFS(СВЦЭМ!$C$33:$C$776,СВЦЭМ!$A$33:$A$776,$A26,СВЦЭМ!$B$33:$B$776,N$11)+'СЕТ СН'!$F$9+СВЦЭМ!$D$10+'СЕТ СН'!$F$6-'СЕТ СН'!$F$19</f>
        <v>1140.3178039500001</v>
      </c>
      <c r="O26" s="36">
        <f>SUMIFS(СВЦЭМ!$C$33:$C$776,СВЦЭМ!$A$33:$A$776,$A26,СВЦЭМ!$B$33:$B$776,O$11)+'СЕТ СН'!$F$9+СВЦЭМ!$D$10+'СЕТ СН'!$F$6-'СЕТ СН'!$F$19</f>
        <v>1142.53008989</v>
      </c>
      <c r="P26" s="36">
        <f>SUMIFS(СВЦЭМ!$C$33:$C$776,СВЦЭМ!$A$33:$A$776,$A26,СВЦЭМ!$B$33:$B$776,P$11)+'СЕТ СН'!$F$9+СВЦЭМ!$D$10+'СЕТ СН'!$F$6-'СЕТ СН'!$F$19</f>
        <v>1140.9133256</v>
      </c>
      <c r="Q26" s="36">
        <f>SUMIFS(СВЦЭМ!$C$33:$C$776,СВЦЭМ!$A$33:$A$776,$A26,СВЦЭМ!$B$33:$B$776,Q$11)+'СЕТ СН'!$F$9+СВЦЭМ!$D$10+'СЕТ СН'!$F$6-'СЕТ СН'!$F$19</f>
        <v>1137.04169432</v>
      </c>
      <c r="R26" s="36">
        <f>SUMIFS(СВЦЭМ!$C$33:$C$776,СВЦЭМ!$A$33:$A$776,$A26,СВЦЭМ!$B$33:$B$776,R$11)+'СЕТ СН'!$F$9+СВЦЭМ!$D$10+'СЕТ СН'!$F$6-'СЕТ СН'!$F$19</f>
        <v>1129.5063843799999</v>
      </c>
      <c r="S26" s="36">
        <f>SUMIFS(СВЦЭМ!$C$33:$C$776,СВЦЭМ!$A$33:$A$776,$A26,СВЦЭМ!$B$33:$B$776,S$11)+'СЕТ СН'!$F$9+СВЦЭМ!$D$10+'СЕТ СН'!$F$6-'СЕТ СН'!$F$19</f>
        <v>1119.8186537500001</v>
      </c>
      <c r="T26" s="36">
        <f>SUMIFS(СВЦЭМ!$C$33:$C$776,СВЦЭМ!$A$33:$A$776,$A26,СВЦЭМ!$B$33:$B$776,T$11)+'СЕТ СН'!$F$9+СВЦЭМ!$D$10+'СЕТ СН'!$F$6-'СЕТ СН'!$F$19</f>
        <v>1093.7464513300001</v>
      </c>
      <c r="U26" s="36">
        <f>SUMIFS(СВЦЭМ!$C$33:$C$776,СВЦЭМ!$A$33:$A$776,$A26,СВЦЭМ!$B$33:$B$776,U$11)+'СЕТ СН'!$F$9+СВЦЭМ!$D$10+'СЕТ СН'!$F$6-'СЕТ СН'!$F$19</f>
        <v>1094.15289173</v>
      </c>
      <c r="V26" s="36">
        <f>SUMIFS(СВЦЭМ!$C$33:$C$776,СВЦЭМ!$A$33:$A$776,$A26,СВЦЭМ!$B$33:$B$776,V$11)+'СЕТ СН'!$F$9+СВЦЭМ!$D$10+'СЕТ СН'!$F$6-'СЕТ СН'!$F$19</f>
        <v>1107.19598529</v>
      </c>
      <c r="W26" s="36">
        <f>SUMIFS(СВЦЭМ!$C$33:$C$776,СВЦЭМ!$A$33:$A$776,$A26,СВЦЭМ!$B$33:$B$776,W$11)+'СЕТ СН'!$F$9+СВЦЭМ!$D$10+'СЕТ СН'!$F$6-'СЕТ СН'!$F$19</f>
        <v>1154.3988220199999</v>
      </c>
      <c r="X26" s="36">
        <f>SUMIFS(СВЦЭМ!$C$33:$C$776,СВЦЭМ!$A$33:$A$776,$A26,СВЦЭМ!$B$33:$B$776,X$11)+'СЕТ СН'!$F$9+СВЦЭМ!$D$10+'СЕТ СН'!$F$6-'СЕТ СН'!$F$19</f>
        <v>1174.0382573899999</v>
      </c>
      <c r="Y26" s="36">
        <f>SUMIFS(СВЦЭМ!$C$33:$C$776,СВЦЭМ!$A$33:$A$776,$A26,СВЦЭМ!$B$33:$B$776,Y$11)+'СЕТ СН'!$F$9+СВЦЭМ!$D$10+'СЕТ СН'!$F$6-'СЕТ СН'!$F$19</f>
        <v>1160.78232942</v>
      </c>
    </row>
    <row r="27" spans="1:25" ht="15.75" x14ac:dyDescent="0.2">
      <c r="A27" s="35">
        <f t="shared" si="0"/>
        <v>44243</v>
      </c>
      <c r="B27" s="36">
        <f>SUMIFS(СВЦЭМ!$C$33:$C$776,СВЦЭМ!$A$33:$A$776,$A27,СВЦЭМ!$B$33:$B$776,B$11)+'СЕТ СН'!$F$9+СВЦЭМ!$D$10+'СЕТ СН'!$F$6-'СЕТ СН'!$F$19</f>
        <v>1110.49757707</v>
      </c>
      <c r="C27" s="36">
        <f>SUMIFS(СВЦЭМ!$C$33:$C$776,СВЦЭМ!$A$33:$A$776,$A27,СВЦЭМ!$B$33:$B$776,C$11)+'СЕТ СН'!$F$9+СВЦЭМ!$D$10+'СЕТ СН'!$F$6-'СЕТ СН'!$F$19</f>
        <v>1141.7425794600001</v>
      </c>
      <c r="D27" s="36">
        <f>SUMIFS(СВЦЭМ!$C$33:$C$776,СВЦЭМ!$A$33:$A$776,$A27,СВЦЭМ!$B$33:$B$776,D$11)+'СЕТ СН'!$F$9+СВЦЭМ!$D$10+'СЕТ СН'!$F$6-'СЕТ СН'!$F$19</f>
        <v>1150.33504477</v>
      </c>
      <c r="E27" s="36">
        <f>SUMIFS(СВЦЭМ!$C$33:$C$776,СВЦЭМ!$A$33:$A$776,$A27,СВЦЭМ!$B$33:$B$776,E$11)+'СЕТ СН'!$F$9+СВЦЭМ!$D$10+'СЕТ СН'!$F$6-'СЕТ СН'!$F$19</f>
        <v>1141.13347952</v>
      </c>
      <c r="F27" s="36">
        <f>SUMIFS(СВЦЭМ!$C$33:$C$776,СВЦЭМ!$A$33:$A$776,$A27,СВЦЭМ!$B$33:$B$776,F$11)+'СЕТ СН'!$F$9+СВЦЭМ!$D$10+'СЕТ СН'!$F$6-'СЕТ СН'!$F$19</f>
        <v>1128.06919754</v>
      </c>
      <c r="G27" s="36">
        <f>SUMIFS(СВЦЭМ!$C$33:$C$776,СВЦЭМ!$A$33:$A$776,$A27,СВЦЭМ!$B$33:$B$776,G$11)+'СЕТ СН'!$F$9+СВЦЭМ!$D$10+'СЕТ СН'!$F$6-'СЕТ СН'!$F$19</f>
        <v>1100.6812047600001</v>
      </c>
      <c r="H27" s="36">
        <f>SUMIFS(СВЦЭМ!$C$33:$C$776,СВЦЭМ!$A$33:$A$776,$A27,СВЦЭМ!$B$33:$B$776,H$11)+'СЕТ СН'!$F$9+СВЦЭМ!$D$10+'СЕТ СН'!$F$6-'СЕТ СН'!$F$19</f>
        <v>1096.3511851799999</v>
      </c>
      <c r="I27" s="36">
        <f>SUMIFS(СВЦЭМ!$C$33:$C$776,СВЦЭМ!$A$33:$A$776,$A27,СВЦЭМ!$B$33:$B$776,I$11)+'СЕТ СН'!$F$9+СВЦЭМ!$D$10+'СЕТ СН'!$F$6-'СЕТ СН'!$F$19</f>
        <v>1102.4078864799999</v>
      </c>
      <c r="J27" s="36">
        <f>SUMIFS(СВЦЭМ!$C$33:$C$776,СВЦЭМ!$A$33:$A$776,$A27,СВЦЭМ!$B$33:$B$776,J$11)+'СЕТ СН'!$F$9+СВЦЭМ!$D$10+'СЕТ СН'!$F$6-'СЕТ СН'!$F$19</f>
        <v>1106.66395848</v>
      </c>
      <c r="K27" s="36">
        <f>SUMIFS(СВЦЭМ!$C$33:$C$776,СВЦЭМ!$A$33:$A$776,$A27,СВЦЭМ!$B$33:$B$776,K$11)+'СЕТ СН'!$F$9+СВЦЭМ!$D$10+'СЕТ СН'!$F$6-'СЕТ СН'!$F$19</f>
        <v>1089.0760245900001</v>
      </c>
      <c r="L27" s="36">
        <f>SUMIFS(СВЦЭМ!$C$33:$C$776,СВЦЭМ!$A$33:$A$776,$A27,СВЦЭМ!$B$33:$B$776,L$11)+'СЕТ СН'!$F$9+СВЦЭМ!$D$10+'СЕТ СН'!$F$6-'СЕТ СН'!$F$19</f>
        <v>1088.1680342</v>
      </c>
      <c r="M27" s="36">
        <f>SUMIFS(СВЦЭМ!$C$33:$C$776,СВЦЭМ!$A$33:$A$776,$A27,СВЦЭМ!$B$33:$B$776,M$11)+'СЕТ СН'!$F$9+СВЦЭМ!$D$10+'СЕТ СН'!$F$6-'СЕТ СН'!$F$19</f>
        <v>1080.52566505</v>
      </c>
      <c r="N27" s="36">
        <f>SUMIFS(СВЦЭМ!$C$33:$C$776,СВЦЭМ!$A$33:$A$776,$A27,СВЦЭМ!$B$33:$B$776,N$11)+'СЕТ СН'!$F$9+СВЦЭМ!$D$10+'СЕТ СН'!$F$6-'СЕТ СН'!$F$19</f>
        <v>1065.14934156</v>
      </c>
      <c r="O27" s="36">
        <f>SUMIFS(СВЦЭМ!$C$33:$C$776,СВЦЭМ!$A$33:$A$776,$A27,СВЦЭМ!$B$33:$B$776,O$11)+'СЕТ СН'!$F$9+СВЦЭМ!$D$10+'СЕТ СН'!$F$6-'СЕТ СН'!$F$19</f>
        <v>1057.1525256499999</v>
      </c>
      <c r="P27" s="36">
        <f>SUMIFS(СВЦЭМ!$C$33:$C$776,СВЦЭМ!$A$33:$A$776,$A27,СВЦЭМ!$B$33:$B$776,P$11)+'СЕТ СН'!$F$9+СВЦЭМ!$D$10+'СЕТ СН'!$F$6-'СЕТ СН'!$F$19</f>
        <v>1069.7122199200001</v>
      </c>
      <c r="Q27" s="36">
        <f>SUMIFS(СВЦЭМ!$C$33:$C$776,СВЦЭМ!$A$33:$A$776,$A27,СВЦЭМ!$B$33:$B$776,Q$11)+'СЕТ СН'!$F$9+СВЦЭМ!$D$10+'СЕТ СН'!$F$6-'СЕТ СН'!$F$19</f>
        <v>1066.34651955</v>
      </c>
      <c r="R27" s="36">
        <f>SUMIFS(СВЦЭМ!$C$33:$C$776,СВЦЭМ!$A$33:$A$776,$A27,СВЦЭМ!$B$33:$B$776,R$11)+'СЕТ СН'!$F$9+СВЦЭМ!$D$10+'СЕТ СН'!$F$6-'СЕТ СН'!$F$19</f>
        <v>1058.5193257199999</v>
      </c>
      <c r="S27" s="36">
        <f>SUMIFS(СВЦЭМ!$C$33:$C$776,СВЦЭМ!$A$33:$A$776,$A27,СВЦЭМ!$B$33:$B$776,S$11)+'СЕТ СН'!$F$9+СВЦЭМ!$D$10+'СЕТ СН'!$F$6-'СЕТ СН'!$F$19</f>
        <v>1054.7122169100001</v>
      </c>
      <c r="T27" s="36">
        <f>SUMIFS(СВЦЭМ!$C$33:$C$776,СВЦЭМ!$A$33:$A$776,$A27,СВЦЭМ!$B$33:$B$776,T$11)+'СЕТ СН'!$F$9+СВЦЭМ!$D$10+'СЕТ СН'!$F$6-'СЕТ СН'!$F$19</f>
        <v>1085.15766396</v>
      </c>
      <c r="U27" s="36">
        <f>SUMIFS(СВЦЭМ!$C$33:$C$776,СВЦЭМ!$A$33:$A$776,$A27,СВЦЭМ!$B$33:$B$776,U$11)+'СЕТ СН'!$F$9+СВЦЭМ!$D$10+'СЕТ СН'!$F$6-'СЕТ СН'!$F$19</f>
        <v>1101.42832191</v>
      </c>
      <c r="V27" s="36">
        <f>SUMIFS(СВЦЭМ!$C$33:$C$776,СВЦЭМ!$A$33:$A$776,$A27,СВЦЭМ!$B$33:$B$776,V$11)+'СЕТ СН'!$F$9+СВЦЭМ!$D$10+'СЕТ СН'!$F$6-'СЕТ СН'!$F$19</f>
        <v>1098.21385547</v>
      </c>
      <c r="W27" s="36">
        <f>SUMIFS(СВЦЭМ!$C$33:$C$776,СВЦЭМ!$A$33:$A$776,$A27,СВЦЭМ!$B$33:$B$776,W$11)+'СЕТ СН'!$F$9+СВЦЭМ!$D$10+'СЕТ СН'!$F$6-'СЕТ СН'!$F$19</f>
        <v>1095.8596284800001</v>
      </c>
      <c r="X27" s="36">
        <f>SUMIFS(СВЦЭМ!$C$33:$C$776,СВЦЭМ!$A$33:$A$776,$A27,СВЦЭМ!$B$33:$B$776,X$11)+'СЕТ СН'!$F$9+СВЦЭМ!$D$10+'СЕТ СН'!$F$6-'СЕТ СН'!$F$19</f>
        <v>1078.6895369399999</v>
      </c>
      <c r="Y27" s="36">
        <f>SUMIFS(СВЦЭМ!$C$33:$C$776,СВЦЭМ!$A$33:$A$776,$A27,СВЦЭМ!$B$33:$B$776,Y$11)+'СЕТ СН'!$F$9+СВЦЭМ!$D$10+'СЕТ СН'!$F$6-'СЕТ СН'!$F$19</f>
        <v>1110.7902712099999</v>
      </c>
    </row>
    <row r="28" spans="1:25" ht="15.75" x14ac:dyDescent="0.2">
      <c r="A28" s="35">
        <f t="shared" si="0"/>
        <v>44244</v>
      </c>
      <c r="B28" s="36">
        <f>SUMIFS(СВЦЭМ!$C$33:$C$776,СВЦЭМ!$A$33:$A$776,$A28,СВЦЭМ!$B$33:$B$776,B$11)+'СЕТ СН'!$F$9+СВЦЭМ!$D$10+'СЕТ СН'!$F$6-'СЕТ СН'!$F$19</f>
        <v>1119.0161426099999</v>
      </c>
      <c r="C28" s="36">
        <f>SUMIFS(СВЦЭМ!$C$33:$C$776,СВЦЭМ!$A$33:$A$776,$A28,СВЦЭМ!$B$33:$B$776,C$11)+'СЕТ СН'!$F$9+СВЦЭМ!$D$10+'СЕТ СН'!$F$6-'СЕТ СН'!$F$19</f>
        <v>1153.9102604499999</v>
      </c>
      <c r="D28" s="36">
        <f>SUMIFS(СВЦЭМ!$C$33:$C$776,СВЦЭМ!$A$33:$A$776,$A28,СВЦЭМ!$B$33:$B$776,D$11)+'СЕТ СН'!$F$9+СВЦЭМ!$D$10+'СЕТ СН'!$F$6-'СЕТ СН'!$F$19</f>
        <v>1192.7342001699999</v>
      </c>
      <c r="E28" s="36">
        <f>SUMIFS(СВЦЭМ!$C$33:$C$776,СВЦЭМ!$A$33:$A$776,$A28,СВЦЭМ!$B$33:$B$776,E$11)+'СЕТ СН'!$F$9+СВЦЭМ!$D$10+'СЕТ СН'!$F$6-'СЕТ СН'!$F$19</f>
        <v>1171.2380235800001</v>
      </c>
      <c r="F28" s="36">
        <f>SUMIFS(СВЦЭМ!$C$33:$C$776,СВЦЭМ!$A$33:$A$776,$A28,СВЦЭМ!$B$33:$B$776,F$11)+'СЕТ СН'!$F$9+СВЦЭМ!$D$10+'СЕТ СН'!$F$6-'СЕТ СН'!$F$19</f>
        <v>1154.6535543100001</v>
      </c>
      <c r="G28" s="36">
        <f>SUMIFS(СВЦЭМ!$C$33:$C$776,СВЦЭМ!$A$33:$A$776,$A28,СВЦЭМ!$B$33:$B$776,G$11)+'СЕТ СН'!$F$9+СВЦЭМ!$D$10+'СЕТ СН'!$F$6-'СЕТ СН'!$F$19</f>
        <v>1125.17951973</v>
      </c>
      <c r="H28" s="36">
        <f>SUMIFS(СВЦЭМ!$C$33:$C$776,СВЦЭМ!$A$33:$A$776,$A28,СВЦЭМ!$B$33:$B$776,H$11)+'СЕТ СН'!$F$9+СВЦЭМ!$D$10+'СЕТ СН'!$F$6-'СЕТ СН'!$F$19</f>
        <v>1114.8769492699998</v>
      </c>
      <c r="I28" s="36">
        <f>SUMIFS(СВЦЭМ!$C$33:$C$776,СВЦЭМ!$A$33:$A$776,$A28,СВЦЭМ!$B$33:$B$776,I$11)+'СЕТ СН'!$F$9+СВЦЭМ!$D$10+'СЕТ СН'!$F$6-'СЕТ СН'!$F$19</f>
        <v>1104.77750253</v>
      </c>
      <c r="J28" s="36">
        <f>SUMIFS(СВЦЭМ!$C$33:$C$776,СВЦЭМ!$A$33:$A$776,$A28,СВЦЭМ!$B$33:$B$776,J$11)+'СЕТ СН'!$F$9+СВЦЭМ!$D$10+'СЕТ СН'!$F$6-'СЕТ СН'!$F$19</f>
        <v>1106.71700721</v>
      </c>
      <c r="K28" s="36">
        <f>SUMIFS(СВЦЭМ!$C$33:$C$776,СВЦЭМ!$A$33:$A$776,$A28,СВЦЭМ!$B$33:$B$776,K$11)+'СЕТ СН'!$F$9+СВЦЭМ!$D$10+'СЕТ СН'!$F$6-'СЕТ СН'!$F$19</f>
        <v>1090.7182412699999</v>
      </c>
      <c r="L28" s="36">
        <f>SUMIFS(СВЦЭМ!$C$33:$C$776,СВЦЭМ!$A$33:$A$776,$A28,СВЦЭМ!$B$33:$B$776,L$11)+'СЕТ СН'!$F$9+СВЦЭМ!$D$10+'СЕТ СН'!$F$6-'СЕТ СН'!$F$19</f>
        <v>1084.73522684</v>
      </c>
      <c r="M28" s="36">
        <f>SUMIFS(СВЦЭМ!$C$33:$C$776,СВЦЭМ!$A$33:$A$776,$A28,СВЦЭМ!$B$33:$B$776,M$11)+'СЕТ СН'!$F$9+СВЦЭМ!$D$10+'СЕТ СН'!$F$6-'СЕТ СН'!$F$19</f>
        <v>1082.99050766</v>
      </c>
      <c r="N28" s="36">
        <f>SUMIFS(СВЦЭМ!$C$33:$C$776,СВЦЭМ!$A$33:$A$776,$A28,СВЦЭМ!$B$33:$B$776,N$11)+'СЕТ СН'!$F$9+СВЦЭМ!$D$10+'СЕТ СН'!$F$6-'СЕТ СН'!$F$19</f>
        <v>1079.97081647</v>
      </c>
      <c r="O28" s="36">
        <f>SUMIFS(СВЦЭМ!$C$33:$C$776,СВЦЭМ!$A$33:$A$776,$A28,СВЦЭМ!$B$33:$B$776,O$11)+'СЕТ СН'!$F$9+СВЦЭМ!$D$10+'СЕТ СН'!$F$6-'СЕТ СН'!$F$19</f>
        <v>1063.5623079699999</v>
      </c>
      <c r="P28" s="36">
        <f>SUMIFS(СВЦЭМ!$C$33:$C$776,СВЦЭМ!$A$33:$A$776,$A28,СВЦЭМ!$B$33:$B$776,P$11)+'СЕТ СН'!$F$9+СВЦЭМ!$D$10+'СЕТ СН'!$F$6-'СЕТ СН'!$F$19</f>
        <v>1063.40332691</v>
      </c>
      <c r="Q28" s="36">
        <f>SUMIFS(СВЦЭМ!$C$33:$C$776,СВЦЭМ!$A$33:$A$776,$A28,СВЦЭМ!$B$33:$B$776,Q$11)+'СЕТ СН'!$F$9+СВЦЭМ!$D$10+'СЕТ СН'!$F$6-'СЕТ СН'!$F$19</f>
        <v>1084.61375853</v>
      </c>
      <c r="R28" s="36">
        <f>SUMIFS(СВЦЭМ!$C$33:$C$776,СВЦЭМ!$A$33:$A$776,$A28,СВЦЭМ!$B$33:$B$776,R$11)+'СЕТ СН'!$F$9+СВЦЭМ!$D$10+'СЕТ СН'!$F$6-'СЕТ СН'!$F$19</f>
        <v>1089.0462057700001</v>
      </c>
      <c r="S28" s="36">
        <f>SUMIFS(СВЦЭМ!$C$33:$C$776,СВЦЭМ!$A$33:$A$776,$A28,СВЦЭМ!$B$33:$B$776,S$11)+'СЕТ СН'!$F$9+СВЦЭМ!$D$10+'СЕТ СН'!$F$6-'СЕТ СН'!$F$19</f>
        <v>1094.5287456999999</v>
      </c>
      <c r="T28" s="36">
        <f>SUMIFS(СВЦЭМ!$C$33:$C$776,СВЦЭМ!$A$33:$A$776,$A28,СВЦЭМ!$B$33:$B$776,T$11)+'СЕТ СН'!$F$9+СВЦЭМ!$D$10+'СЕТ СН'!$F$6-'СЕТ СН'!$F$19</f>
        <v>1109.73305897</v>
      </c>
      <c r="U28" s="36">
        <f>SUMIFS(СВЦЭМ!$C$33:$C$776,СВЦЭМ!$A$33:$A$776,$A28,СВЦЭМ!$B$33:$B$776,U$11)+'СЕТ СН'!$F$9+СВЦЭМ!$D$10+'СЕТ СН'!$F$6-'СЕТ СН'!$F$19</f>
        <v>1094.72057122</v>
      </c>
      <c r="V28" s="36">
        <f>SUMIFS(СВЦЭМ!$C$33:$C$776,СВЦЭМ!$A$33:$A$776,$A28,СВЦЭМ!$B$33:$B$776,V$11)+'СЕТ СН'!$F$9+СВЦЭМ!$D$10+'СЕТ СН'!$F$6-'СЕТ СН'!$F$19</f>
        <v>1113.0862662700001</v>
      </c>
      <c r="W28" s="36">
        <f>SUMIFS(СВЦЭМ!$C$33:$C$776,СВЦЭМ!$A$33:$A$776,$A28,СВЦЭМ!$B$33:$B$776,W$11)+'СЕТ СН'!$F$9+СВЦЭМ!$D$10+'СЕТ СН'!$F$6-'СЕТ СН'!$F$19</f>
        <v>1110.36700683</v>
      </c>
      <c r="X28" s="36">
        <f>SUMIFS(СВЦЭМ!$C$33:$C$776,СВЦЭМ!$A$33:$A$776,$A28,СВЦЭМ!$B$33:$B$776,X$11)+'СЕТ СН'!$F$9+СВЦЭМ!$D$10+'СЕТ СН'!$F$6-'СЕТ СН'!$F$19</f>
        <v>1121.59694629</v>
      </c>
      <c r="Y28" s="36">
        <f>SUMIFS(СВЦЭМ!$C$33:$C$776,СВЦЭМ!$A$33:$A$776,$A28,СВЦЭМ!$B$33:$B$776,Y$11)+'СЕТ СН'!$F$9+СВЦЭМ!$D$10+'СЕТ СН'!$F$6-'СЕТ СН'!$F$19</f>
        <v>1119.8193155700001</v>
      </c>
    </row>
    <row r="29" spans="1:25" ht="15.75" x14ac:dyDescent="0.2">
      <c r="A29" s="35">
        <f t="shared" si="0"/>
        <v>44245</v>
      </c>
      <c r="B29" s="36">
        <f>SUMIFS(СВЦЭМ!$C$33:$C$776,СВЦЭМ!$A$33:$A$776,$A29,СВЦЭМ!$B$33:$B$776,B$11)+'СЕТ СН'!$F$9+СВЦЭМ!$D$10+'СЕТ СН'!$F$6-'СЕТ СН'!$F$19</f>
        <v>1133.5016160499999</v>
      </c>
      <c r="C29" s="36">
        <f>SUMIFS(СВЦЭМ!$C$33:$C$776,СВЦЭМ!$A$33:$A$776,$A29,СВЦЭМ!$B$33:$B$776,C$11)+'СЕТ СН'!$F$9+СВЦЭМ!$D$10+'СЕТ СН'!$F$6-'СЕТ СН'!$F$19</f>
        <v>1158.0216094499999</v>
      </c>
      <c r="D29" s="36">
        <f>SUMIFS(СВЦЭМ!$C$33:$C$776,СВЦЭМ!$A$33:$A$776,$A29,СВЦЭМ!$B$33:$B$776,D$11)+'СЕТ СН'!$F$9+СВЦЭМ!$D$10+'СЕТ СН'!$F$6-'СЕТ СН'!$F$19</f>
        <v>1176.2625129999999</v>
      </c>
      <c r="E29" s="36">
        <f>SUMIFS(СВЦЭМ!$C$33:$C$776,СВЦЭМ!$A$33:$A$776,$A29,СВЦЭМ!$B$33:$B$776,E$11)+'СЕТ СН'!$F$9+СВЦЭМ!$D$10+'СЕТ СН'!$F$6-'СЕТ СН'!$F$19</f>
        <v>1180.7376047499999</v>
      </c>
      <c r="F29" s="36">
        <f>SUMIFS(СВЦЭМ!$C$33:$C$776,СВЦЭМ!$A$33:$A$776,$A29,СВЦЭМ!$B$33:$B$776,F$11)+'СЕТ СН'!$F$9+СВЦЭМ!$D$10+'СЕТ СН'!$F$6-'СЕТ СН'!$F$19</f>
        <v>1169.3041777200001</v>
      </c>
      <c r="G29" s="36">
        <f>SUMIFS(СВЦЭМ!$C$33:$C$776,СВЦЭМ!$A$33:$A$776,$A29,СВЦЭМ!$B$33:$B$776,G$11)+'СЕТ СН'!$F$9+СВЦЭМ!$D$10+'СЕТ СН'!$F$6-'СЕТ СН'!$F$19</f>
        <v>1156.59828122</v>
      </c>
      <c r="H29" s="36">
        <f>SUMIFS(СВЦЭМ!$C$33:$C$776,СВЦЭМ!$A$33:$A$776,$A29,СВЦЭМ!$B$33:$B$776,H$11)+'СЕТ СН'!$F$9+СВЦЭМ!$D$10+'СЕТ СН'!$F$6-'СЕТ СН'!$F$19</f>
        <v>1116.5976183100001</v>
      </c>
      <c r="I29" s="36">
        <f>SUMIFS(СВЦЭМ!$C$33:$C$776,СВЦЭМ!$A$33:$A$776,$A29,СВЦЭМ!$B$33:$B$776,I$11)+'СЕТ СН'!$F$9+СВЦЭМ!$D$10+'СЕТ СН'!$F$6-'СЕТ СН'!$F$19</f>
        <v>1087.7429487499999</v>
      </c>
      <c r="J29" s="36">
        <f>SUMIFS(СВЦЭМ!$C$33:$C$776,СВЦЭМ!$A$33:$A$776,$A29,СВЦЭМ!$B$33:$B$776,J$11)+'СЕТ СН'!$F$9+СВЦЭМ!$D$10+'СЕТ СН'!$F$6-'СЕТ СН'!$F$19</f>
        <v>1063.44952337</v>
      </c>
      <c r="K29" s="36">
        <f>SUMIFS(СВЦЭМ!$C$33:$C$776,СВЦЭМ!$A$33:$A$776,$A29,СВЦЭМ!$B$33:$B$776,K$11)+'СЕТ СН'!$F$9+СВЦЭМ!$D$10+'СЕТ СН'!$F$6-'СЕТ СН'!$F$19</f>
        <v>1057.71559409</v>
      </c>
      <c r="L29" s="36">
        <f>SUMIFS(СВЦЭМ!$C$33:$C$776,СВЦЭМ!$A$33:$A$776,$A29,СВЦЭМ!$B$33:$B$776,L$11)+'СЕТ СН'!$F$9+СВЦЭМ!$D$10+'СЕТ СН'!$F$6-'СЕТ СН'!$F$19</f>
        <v>1054.8036211799999</v>
      </c>
      <c r="M29" s="36">
        <f>SUMIFS(СВЦЭМ!$C$33:$C$776,СВЦЭМ!$A$33:$A$776,$A29,СВЦЭМ!$B$33:$B$776,M$11)+'СЕТ СН'!$F$9+СВЦЭМ!$D$10+'СЕТ СН'!$F$6-'СЕТ СН'!$F$19</f>
        <v>1060.54214372</v>
      </c>
      <c r="N29" s="36">
        <f>SUMIFS(СВЦЭМ!$C$33:$C$776,СВЦЭМ!$A$33:$A$776,$A29,СВЦЭМ!$B$33:$B$776,N$11)+'СЕТ СН'!$F$9+СВЦЭМ!$D$10+'СЕТ СН'!$F$6-'СЕТ СН'!$F$19</f>
        <v>1073.5799871699999</v>
      </c>
      <c r="O29" s="36">
        <f>SUMIFS(СВЦЭМ!$C$33:$C$776,СВЦЭМ!$A$33:$A$776,$A29,СВЦЭМ!$B$33:$B$776,O$11)+'СЕТ СН'!$F$9+СВЦЭМ!$D$10+'СЕТ СН'!$F$6-'СЕТ СН'!$F$19</f>
        <v>1071.35686824</v>
      </c>
      <c r="P29" s="36">
        <f>SUMIFS(СВЦЭМ!$C$33:$C$776,СВЦЭМ!$A$33:$A$776,$A29,СВЦЭМ!$B$33:$B$776,P$11)+'СЕТ СН'!$F$9+СВЦЭМ!$D$10+'СЕТ СН'!$F$6-'СЕТ СН'!$F$19</f>
        <v>1073.6991045099999</v>
      </c>
      <c r="Q29" s="36">
        <f>SUMIFS(СВЦЭМ!$C$33:$C$776,СВЦЭМ!$A$33:$A$776,$A29,СВЦЭМ!$B$33:$B$776,Q$11)+'СЕТ СН'!$F$9+СВЦЭМ!$D$10+'СЕТ СН'!$F$6-'СЕТ СН'!$F$19</f>
        <v>1068.9761109900001</v>
      </c>
      <c r="R29" s="36">
        <f>SUMIFS(СВЦЭМ!$C$33:$C$776,СВЦЭМ!$A$33:$A$776,$A29,СВЦЭМ!$B$33:$B$776,R$11)+'СЕТ СН'!$F$9+СВЦЭМ!$D$10+'СЕТ СН'!$F$6-'СЕТ СН'!$F$19</f>
        <v>1080.4653402399999</v>
      </c>
      <c r="S29" s="36">
        <f>SUMIFS(СВЦЭМ!$C$33:$C$776,СВЦЭМ!$A$33:$A$776,$A29,СВЦЭМ!$B$33:$B$776,S$11)+'СЕТ СН'!$F$9+СВЦЭМ!$D$10+'СЕТ СН'!$F$6-'СЕТ СН'!$F$19</f>
        <v>1054.61876775</v>
      </c>
      <c r="T29" s="36">
        <f>SUMIFS(СВЦЭМ!$C$33:$C$776,СВЦЭМ!$A$33:$A$776,$A29,СВЦЭМ!$B$33:$B$776,T$11)+'СЕТ СН'!$F$9+СВЦЭМ!$D$10+'СЕТ СН'!$F$6-'СЕТ СН'!$F$19</f>
        <v>1030.9344031799999</v>
      </c>
      <c r="U29" s="36">
        <f>SUMIFS(СВЦЭМ!$C$33:$C$776,СВЦЭМ!$A$33:$A$776,$A29,СВЦЭМ!$B$33:$B$776,U$11)+'СЕТ СН'!$F$9+СВЦЭМ!$D$10+'СЕТ СН'!$F$6-'СЕТ СН'!$F$19</f>
        <v>1040.4011386099999</v>
      </c>
      <c r="V29" s="36">
        <f>SUMIFS(СВЦЭМ!$C$33:$C$776,СВЦЭМ!$A$33:$A$776,$A29,СВЦЭМ!$B$33:$B$776,V$11)+'СЕТ СН'!$F$9+СВЦЭМ!$D$10+'СЕТ СН'!$F$6-'СЕТ СН'!$F$19</f>
        <v>1024.43204268</v>
      </c>
      <c r="W29" s="36">
        <f>SUMIFS(СВЦЭМ!$C$33:$C$776,СВЦЭМ!$A$33:$A$776,$A29,СВЦЭМ!$B$33:$B$776,W$11)+'СЕТ СН'!$F$9+СВЦЭМ!$D$10+'СЕТ СН'!$F$6-'СЕТ СН'!$F$19</f>
        <v>1041.15841346</v>
      </c>
      <c r="X29" s="36">
        <f>SUMIFS(СВЦЭМ!$C$33:$C$776,СВЦЭМ!$A$33:$A$776,$A29,СВЦЭМ!$B$33:$B$776,X$11)+'СЕТ СН'!$F$9+СВЦЭМ!$D$10+'СЕТ СН'!$F$6-'СЕТ СН'!$F$19</f>
        <v>1055.5946123599999</v>
      </c>
      <c r="Y29" s="36">
        <f>SUMIFS(СВЦЭМ!$C$33:$C$776,СВЦЭМ!$A$33:$A$776,$A29,СВЦЭМ!$B$33:$B$776,Y$11)+'СЕТ СН'!$F$9+СВЦЭМ!$D$10+'СЕТ СН'!$F$6-'СЕТ СН'!$F$19</f>
        <v>1092.77032031</v>
      </c>
    </row>
    <row r="30" spans="1:25" ht="15.75" x14ac:dyDescent="0.2">
      <c r="A30" s="35">
        <f t="shared" si="0"/>
        <v>44246</v>
      </c>
      <c r="B30" s="36">
        <f>SUMIFS(СВЦЭМ!$C$33:$C$776,СВЦЭМ!$A$33:$A$776,$A30,СВЦЭМ!$B$33:$B$776,B$11)+'СЕТ СН'!$F$9+СВЦЭМ!$D$10+'СЕТ СН'!$F$6-'СЕТ СН'!$F$19</f>
        <v>1101.41270805</v>
      </c>
      <c r="C30" s="36">
        <f>SUMIFS(СВЦЭМ!$C$33:$C$776,СВЦЭМ!$A$33:$A$776,$A30,СВЦЭМ!$B$33:$B$776,C$11)+'СЕТ СН'!$F$9+СВЦЭМ!$D$10+'СЕТ СН'!$F$6-'СЕТ СН'!$F$19</f>
        <v>1126.8384234300001</v>
      </c>
      <c r="D30" s="36">
        <f>SUMIFS(СВЦЭМ!$C$33:$C$776,СВЦЭМ!$A$33:$A$776,$A30,СВЦЭМ!$B$33:$B$776,D$11)+'СЕТ СН'!$F$9+СВЦЭМ!$D$10+'СЕТ СН'!$F$6-'СЕТ СН'!$F$19</f>
        <v>1166.42192019</v>
      </c>
      <c r="E30" s="36">
        <f>SUMIFS(СВЦЭМ!$C$33:$C$776,СВЦЭМ!$A$33:$A$776,$A30,СВЦЭМ!$B$33:$B$776,E$11)+'СЕТ СН'!$F$9+СВЦЭМ!$D$10+'СЕТ СН'!$F$6-'СЕТ СН'!$F$19</f>
        <v>1173.08230751</v>
      </c>
      <c r="F30" s="36">
        <f>SUMIFS(СВЦЭМ!$C$33:$C$776,СВЦЭМ!$A$33:$A$776,$A30,СВЦЭМ!$B$33:$B$776,F$11)+'СЕТ СН'!$F$9+СВЦЭМ!$D$10+'СЕТ СН'!$F$6-'СЕТ СН'!$F$19</f>
        <v>1177.9485306399999</v>
      </c>
      <c r="G30" s="36">
        <f>SUMIFS(СВЦЭМ!$C$33:$C$776,СВЦЭМ!$A$33:$A$776,$A30,СВЦЭМ!$B$33:$B$776,G$11)+'СЕТ СН'!$F$9+СВЦЭМ!$D$10+'СЕТ СН'!$F$6-'СЕТ СН'!$F$19</f>
        <v>1144.4589777000001</v>
      </c>
      <c r="H30" s="36">
        <f>SUMIFS(СВЦЭМ!$C$33:$C$776,СВЦЭМ!$A$33:$A$776,$A30,СВЦЭМ!$B$33:$B$776,H$11)+'СЕТ СН'!$F$9+СВЦЭМ!$D$10+'СЕТ СН'!$F$6-'СЕТ СН'!$F$19</f>
        <v>1108.2411110200001</v>
      </c>
      <c r="I30" s="36">
        <f>SUMIFS(СВЦЭМ!$C$33:$C$776,СВЦЭМ!$A$33:$A$776,$A30,СВЦЭМ!$B$33:$B$776,I$11)+'СЕТ СН'!$F$9+СВЦЭМ!$D$10+'СЕТ СН'!$F$6-'СЕТ СН'!$F$19</f>
        <v>1076.84962025</v>
      </c>
      <c r="J30" s="36">
        <f>SUMIFS(СВЦЭМ!$C$33:$C$776,СВЦЭМ!$A$33:$A$776,$A30,СВЦЭМ!$B$33:$B$776,J$11)+'СЕТ СН'!$F$9+СВЦЭМ!$D$10+'СЕТ СН'!$F$6-'СЕТ СН'!$F$19</f>
        <v>1052.2404331799999</v>
      </c>
      <c r="K30" s="36">
        <f>SUMIFS(СВЦЭМ!$C$33:$C$776,СВЦЭМ!$A$33:$A$776,$A30,СВЦЭМ!$B$33:$B$776,K$11)+'СЕТ СН'!$F$9+СВЦЭМ!$D$10+'СЕТ СН'!$F$6-'СЕТ СН'!$F$19</f>
        <v>1053.1680239299999</v>
      </c>
      <c r="L30" s="36">
        <f>SUMIFS(СВЦЭМ!$C$33:$C$776,СВЦЭМ!$A$33:$A$776,$A30,СВЦЭМ!$B$33:$B$776,L$11)+'СЕТ СН'!$F$9+СВЦЭМ!$D$10+'СЕТ СН'!$F$6-'СЕТ СН'!$F$19</f>
        <v>1084.96344501</v>
      </c>
      <c r="M30" s="36">
        <f>SUMIFS(СВЦЭМ!$C$33:$C$776,СВЦЭМ!$A$33:$A$776,$A30,СВЦЭМ!$B$33:$B$776,M$11)+'СЕТ СН'!$F$9+СВЦЭМ!$D$10+'СЕТ СН'!$F$6-'СЕТ СН'!$F$19</f>
        <v>1065.0877046599999</v>
      </c>
      <c r="N30" s="36">
        <f>SUMIFS(СВЦЭМ!$C$33:$C$776,СВЦЭМ!$A$33:$A$776,$A30,СВЦЭМ!$B$33:$B$776,N$11)+'СЕТ СН'!$F$9+СВЦЭМ!$D$10+'СЕТ СН'!$F$6-'СЕТ СН'!$F$19</f>
        <v>1082.36867293</v>
      </c>
      <c r="O30" s="36">
        <f>SUMIFS(СВЦЭМ!$C$33:$C$776,СВЦЭМ!$A$33:$A$776,$A30,СВЦЭМ!$B$33:$B$776,O$11)+'СЕТ СН'!$F$9+СВЦЭМ!$D$10+'СЕТ СН'!$F$6-'СЕТ СН'!$F$19</f>
        <v>1090.8179228200001</v>
      </c>
      <c r="P30" s="36">
        <f>SUMIFS(СВЦЭМ!$C$33:$C$776,СВЦЭМ!$A$33:$A$776,$A30,СВЦЭМ!$B$33:$B$776,P$11)+'СЕТ СН'!$F$9+СВЦЭМ!$D$10+'СЕТ СН'!$F$6-'СЕТ СН'!$F$19</f>
        <v>1073.4212609199999</v>
      </c>
      <c r="Q30" s="36">
        <f>SUMIFS(СВЦЭМ!$C$33:$C$776,СВЦЭМ!$A$33:$A$776,$A30,СВЦЭМ!$B$33:$B$776,Q$11)+'СЕТ СН'!$F$9+СВЦЭМ!$D$10+'СЕТ СН'!$F$6-'СЕТ СН'!$F$19</f>
        <v>1083.3708477600001</v>
      </c>
      <c r="R30" s="36">
        <f>SUMIFS(СВЦЭМ!$C$33:$C$776,СВЦЭМ!$A$33:$A$776,$A30,СВЦЭМ!$B$33:$B$776,R$11)+'СЕТ СН'!$F$9+СВЦЭМ!$D$10+'СЕТ СН'!$F$6-'СЕТ СН'!$F$19</f>
        <v>1091.11455684</v>
      </c>
      <c r="S30" s="36">
        <f>SUMIFS(СВЦЭМ!$C$33:$C$776,СВЦЭМ!$A$33:$A$776,$A30,СВЦЭМ!$B$33:$B$776,S$11)+'СЕТ СН'!$F$9+СВЦЭМ!$D$10+'СЕТ СН'!$F$6-'СЕТ СН'!$F$19</f>
        <v>1078.2584865399999</v>
      </c>
      <c r="T30" s="36">
        <f>SUMIFS(СВЦЭМ!$C$33:$C$776,СВЦЭМ!$A$33:$A$776,$A30,СВЦЭМ!$B$33:$B$776,T$11)+'СЕТ СН'!$F$9+СВЦЭМ!$D$10+'СЕТ СН'!$F$6-'СЕТ СН'!$F$19</f>
        <v>1067.46834889</v>
      </c>
      <c r="U30" s="36">
        <f>SUMIFS(СВЦЭМ!$C$33:$C$776,СВЦЭМ!$A$33:$A$776,$A30,СВЦЭМ!$B$33:$B$776,U$11)+'СЕТ СН'!$F$9+СВЦЭМ!$D$10+'СЕТ СН'!$F$6-'СЕТ СН'!$F$19</f>
        <v>1070.3849496299999</v>
      </c>
      <c r="V30" s="36">
        <f>SUMIFS(СВЦЭМ!$C$33:$C$776,СВЦЭМ!$A$33:$A$776,$A30,СВЦЭМ!$B$33:$B$776,V$11)+'СЕТ СН'!$F$9+СВЦЭМ!$D$10+'СЕТ СН'!$F$6-'СЕТ СН'!$F$19</f>
        <v>1066.82060204</v>
      </c>
      <c r="W30" s="36">
        <f>SUMIFS(СВЦЭМ!$C$33:$C$776,СВЦЭМ!$A$33:$A$776,$A30,СВЦЭМ!$B$33:$B$776,W$11)+'СЕТ СН'!$F$9+СВЦЭМ!$D$10+'СЕТ СН'!$F$6-'СЕТ СН'!$F$19</f>
        <v>1076.1322561899999</v>
      </c>
      <c r="X30" s="36">
        <f>SUMIFS(СВЦЭМ!$C$33:$C$776,СВЦЭМ!$A$33:$A$776,$A30,СВЦЭМ!$B$33:$B$776,X$11)+'СЕТ СН'!$F$9+СВЦЭМ!$D$10+'СЕТ СН'!$F$6-'СЕТ СН'!$F$19</f>
        <v>1099.87672681</v>
      </c>
      <c r="Y30" s="36">
        <f>SUMIFS(СВЦЭМ!$C$33:$C$776,СВЦЭМ!$A$33:$A$776,$A30,СВЦЭМ!$B$33:$B$776,Y$11)+'СЕТ СН'!$F$9+СВЦЭМ!$D$10+'СЕТ СН'!$F$6-'СЕТ СН'!$F$19</f>
        <v>1121.7498901500001</v>
      </c>
    </row>
    <row r="31" spans="1:25" ht="15.75" x14ac:dyDescent="0.2">
      <c r="A31" s="35">
        <f t="shared" si="0"/>
        <v>44247</v>
      </c>
      <c r="B31" s="36">
        <f>SUMIFS(СВЦЭМ!$C$33:$C$776,СВЦЭМ!$A$33:$A$776,$A31,СВЦЭМ!$B$33:$B$776,B$11)+'СЕТ СН'!$F$9+СВЦЭМ!$D$10+'СЕТ СН'!$F$6-'СЕТ СН'!$F$19</f>
        <v>1116.1259432699999</v>
      </c>
      <c r="C31" s="36">
        <f>SUMIFS(СВЦЭМ!$C$33:$C$776,СВЦЭМ!$A$33:$A$776,$A31,СВЦЭМ!$B$33:$B$776,C$11)+'СЕТ СН'!$F$9+СВЦЭМ!$D$10+'СЕТ СН'!$F$6-'СЕТ СН'!$F$19</f>
        <v>1135.36103682</v>
      </c>
      <c r="D31" s="36">
        <f>SUMIFS(СВЦЭМ!$C$33:$C$776,СВЦЭМ!$A$33:$A$776,$A31,СВЦЭМ!$B$33:$B$776,D$11)+'СЕТ СН'!$F$9+СВЦЭМ!$D$10+'СЕТ СН'!$F$6-'СЕТ СН'!$F$19</f>
        <v>1160.5843976799999</v>
      </c>
      <c r="E31" s="36">
        <f>SUMIFS(СВЦЭМ!$C$33:$C$776,СВЦЭМ!$A$33:$A$776,$A31,СВЦЭМ!$B$33:$B$776,E$11)+'СЕТ СН'!$F$9+СВЦЭМ!$D$10+'СЕТ СН'!$F$6-'СЕТ СН'!$F$19</f>
        <v>1159.26393259</v>
      </c>
      <c r="F31" s="36">
        <f>SUMIFS(СВЦЭМ!$C$33:$C$776,СВЦЭМ!$A$33:$A$776,$A31,СВЦЭМ!$B$33:$B$776,F$11)+'СЕТ СН'!$F$9+СВЦЭМ!$D$10+'СЕТ СН'!$F$6-'СЕТ СН'!$F$19</f>
        <v>1167.06532444</v>
      </c>
      <c r="G31" s="36">
        <f>SUMIFS(СВЦЭМ!$C$33:$C$776,СВЦЭМ!$A$33:$A$776,$A31,СВЦЭМ!$B$33:$B$776,G$11)+'СЕТ СН'!$F$9+СВЦЭМ!$D$10+'СЕТ СН'!$F$6-'СЕТ СН'!$F$19</f>
        <v>1140.0894400499999</v>
      </c>
      <c r="H31" s="36">
        <f>SUMIFS(СВЦЭМ!$C$33:$C$776,СВЦЭМ!$A$33:$A$776,$A31,СВЦЭМ!$B$33:$B$776,H$11)+'СЕТ СН'!$F$9+СВЦЭМ!$D$10+'СЕТ СН'!$F$6-'СЕТ СН'!$F$19</f>
        <v>1110.6863937799999</v>
      </c>
      <c r="I31" s="36">
        <f>SUMIFS(СВЦЭМ!$C$33:$C$776,СВЦЭМ!$A$33:$A$776,$A31,СВЦЭМ!$B$33:$B$776,I$11)+'СЕТ СН'!$F$9+СВЦЭМ!$D$10+'СЕТ СН'!$F$6-'СЕТ СН'!$F$19</f>
        <v>1083.1221277900001</v>
      </c>
      <c r="J31" s="36">
        <f>SUMIFS(СВЦЭМ!$C$33:$C$776,СВЦЭМ!$A$33:$A$776,$A31,СВЦЭМ!$B$33:$B$776,J$11)+'СЕТ СН'!$F$9+СВЦЭМ!$D$10+'СЕТ СН'!$F$6-'СЕТ СН'!$F$19</f>
        <v>1056.1614383599999</v>
      </c>
      <c r="K31" s="36">
        <f>SUMIFS(СВЦЭМ!$C$33:$C$776,СВЦЭМ!$A$33:$A$776,$A31,СВЦЭМ!$B$33:$B$776,K$11)+'СЕТ СН'!$F$9+СВЦЭМ!$D$10+'СЕТ СН'!$F$6-'СЕТ СН'!$F$19</f>
        <v>1052.1409454899999</v>
      </c>
      <c r="L31" s="36">
        <f>SUMIFS(СВЦЭМ!$C$33:$C$776,СВЦЭМ!$A$33:$A$776,$A31,СВЦЭМ!$B$33:$B$776,L$11)+'СЕТ СН'!$F$9+СВЦЭМ!$D$10+'СЕТ СН'!$F$6-'СЕТ СН'!$F$19</f>
        <v>1052.6863540699999</v>
      </c>
      <c r="M31" s="36">
        <f>SUMIFS(СВЦЭМ!$C$33:$C$776,СВЦЭМ!$A$33:$A$776,$A31,СВЦЭМ!$B$33:$B$776,M$11)+'СЕТ СН'!$F$9+СВЦЭМ!$D$10+'СЕТ СН'!$F$6-'СЕТ СН'!$F$19</f>
        <v>1056.47789149</v>
      </c>
      <c r="N31" s="36">
        <f>SUMIFS(СВЦЭМ!$C$33:$C$776,СВЦЭМ!$A$33:$A$776,$A31,СВЦЭМ!$B$33:$B$776,N$11)+'СЕТ СН'!$F$9+СВЦЭМ!$D$10+'СЕТ СН'!$F$6-'СЕТ СН'!$F$19</f>
        <v>1036.6729446499999</v>
      </c>
      <c r="O31" s="36">
        <f>SUMIFS(СВЦЭМ!$C$33:$C$776,СВЦЭМ!$A$33:$A$776,$A31,СВЦЭМ!$B$33:$B$776,O$11)+'СЕТ СН'!$F$9+СВЦЭМ!$D$10+'СЕТ СН'!$F$6-'СЕТ СН'!$F$19</f>
        <v>1043.15852582</v>
      </c>
      <c r="P31" s="36">
        <f>SUMIFS(СВЦЭМ!$C$33:$C$776,СВЦЭМ!$A$33:$A$776,$A31,СВЦЭМ!$B$33:$B$776,P$11)+'СЕТ СН'!$F$9+СВЦЭМ!$D$10+'СЕТ СН'!$F$6-'СЕТ СН'!$F$19</f>
        <v>1031.0822840599999</v>
      </c>
      <c r="Q31" s="36">
        <f>SUMIFS(СВЦЭМ!$C$33:$C$776,СВЦЭМ!$A$33:$A$776,$A31,СВЦЭМ!$B$33:$B$776,Q$11)+'СЕТ СН'!$F$9+СВЦЭМ!$D$10+'СЕТ СН'!$F$6-'СЕТ СН'!$F$19</f>
        <v>1035.8930080799998</v>
      </c>
      <c r="R31" s="36">
        <f>SUMIFS(СВЦЭМ!$C$33:$C$776,СВЦЭМ!$A$33:$A$776,$A31,СВЦЭМ!$B$33:$B$776,R$11)+'СЕТ СН'!$F$9+СВЦЭМ!$D$10+'СЕТ СН'!$F$6-'СЕТ СН'!$F$19</f>
        <v>1039.61097311</v>
      </c>
      <c r="S31" s="36">
        <f>SUMIFS(СВЦЭМ!$C$33:$C$776,СВЦЭМ!$A$33:$A$776,$A31,СВЦЭМ!$B$33:$B$776,S$11)+'СЕТ СН'!$F$9+СВЦЭМ!$D$10+'СЕТ СН'!$F$6-'СЕТ СН'!$F$19</f>
        <v>1014.7977659000001</v>
      </c>
      <c r="T31" s="36">
        <f>SUMIFS(СВЦЭМ!$C$33:$C$776,СВЦЭМ!$A$33:$A$776,$A31,СВЦЭМ!$B$33:$B$776,T$11)+'СЕТ СН'!$F$9+СВЦЭМ!$D$10+'СЕТ СН'!$F$6-'СЕТ СН'!$F$19</f>
        <v>1014.8406886500001</v>
      </c>
      <c r="U31" s="36">
        <f>SUMIFS(СВЦЭМ!$C$33:$C$776,СВЦЭМ!$A$33:$A$776,$A31,СВЦЭМ!$B$33:$B$776,U$11)+'СЕТ СН'!$F$9+СВЦЭМ!$D$10+'СЕТ СН'!$F$6-'СЕТ СН'!$F$19</f>
        <v>1028.80740814</v>
      </c>
      <c r="V31" s="36">
        <f>SUMIFS(СВЦЭМ!$C$33:$C$776,СВЦЭМ!$A$33:$A$776,$A31,СВЦЭМ!$B$33:$B$776,V$11)+'СЕТ СН'!$F$9+СВЦЭМ!$D$10+'СЕТ СН'!$F$6-'СЕТ СН'!$F$19</f>
        <v>1028.59539165</v>
      </c>
      <c r="W31" s="36">
        <f>SUMIFS(СВЦЭМ!$C$33:$C$776,СВЦЭМ!$A$33:$A$776,$A31,СВЦЭМ!$B$33:$B$776,W$11)+'СЕТ СН'!$F$9+СВЦЭМ!$D$10+'СЕТ СН'!$F$6-'СЕТ СН'!$F$19</f>
        <v>1026.4646618499999</v>
      </c>
      <c r="X31" s="36">
        <f>SUMIFS(СВЦЭМ!$C$33:$C$776,СВЦЭМ!$A$33:$A$776,$A31,СВЦЭМ!$B$33:$B$776,X$11)+'СЕТ СН'!$F$9+СВЦЭМ!$D$10+'СЕТ СН'!$F$6-'СЕТ СН'!$F$19</f>
        <v>1038.3496941599999</v>
      </c>
      <c r="Y31" s="36">
        <f>SUMIFS(СВЦЭМ!$C$33:$C$776,СВЦЭМ!$A$33:$A$776,$A31,СВЦЭМ!$B$33:$B$776,Y$11)+'СЕТ СН'!$F$9+СВЦЭМ!$D$10+'СЕТ СН'!$F$6-'СЕТ СН'!$F$19</f>
        <v>1052.49321003</v>
      </c>
    </row>
    <row r="32" spans="1:25" ht="15.75" x14ac:dyDescent="0.2">
      <c r="A32" s="35">
        <f t="shared" si="0"/>
        <v>44248</v>
      </c>
      <c r="B32" s="36">
        <f>SUMIFS(СВЦЭМ!$C$33:$C$776,СВЦЭМ!$A$33:$A$776,$A32,СВЦЭМ!$B$33:$B$776,B$11)+'СЕТ СН'!$F$9+СВЦЭМ!$D$10+'СЕТ СН'!$F$6-'СЕТ СН'!$F$19</f>
        <v>1118.1313029299999</v>
      </c>
      <c r="C32" s="36">
        <f>SUMIFS(СВЦЭМ!$C$33:$C$776,СВЦЭМ!$A$33:$A$776,$A32,СВЦЭМ!$B$33:$B$776,C$11)+'СЕТ СН'!$F$9+СВЦЭМ!$D$10+'СЕТ СН'!$F$6-'СЕТ СН'!$F$19</f>
        <v>1126.4558868499998</v>
      </c>
      <c r="D32" s="36">
        <f>SUMIFS(СВЦЭМ!$C$33:$C$776,СВЦЭМ!$A$33:$A$776,$A32,СВЦЭМ!$B$33:$B$776,D$11)+'СЕТ СН'!$F$9+СВЦЭМ!$D$10+'СЕТ СН'!$F$6-'СЕТ СН'!$F$19</f>
        <v>1150.3375748799999</v>
      </c>
      <c r="E32" s="36">
        <f>SUMIFS(СВЦЭМ!$C$33:$C$776,СВЦЭМ!$A$33:$A$776,$A32,СВЦЭМ!$B$33:$B$776,E$11)+'СЕТ СН'!$F$9+СВЦЭМ!$D$10+'СЕТ СН'!$F$6-'СЕТ СН'!$F$19</f>
        <v>1149.2340315399999</v>
      </c>
      <c r="F32" s="36">
        <f>SUMIFS(СВЦЭМ!$C$33:$C$776,СВЦЭМ!$A$33:$A$776,$A32,СВЦЭМ!$B$33:$B$776,F$11)+'СЕТ СН'!$F$9+СВЦЭМ!$D$10+'СЕТ СН'!$F$6-'СЕТ СН'!$F$19</f>
        <v>1155.21145312</v>
      </c>
      <c r="G32" s="36">
        <f>SUMIFS(СВЦЭМ!$C$33:$C$776,СВЦЭМ!$A$33:$A$776,$A32,СВЦЭМ!$B$33:$B$776,G$11)+'СЕТ СН'!$F$9+СВЦЭМ!$D$10+'СЕТ СН'!$F$6-'СЕТ СН'!$F$19</f>
        <v>1165.70543853</v>
      </c>
      <c r="H32" s="36">
        <f>SUMIFS(СВЦЭМ!$C$33:$C$776,СВЦЭМ!$A$33:$A$776,$A32,СВЦЭМ!$B$33:$B$776,H$11)+'СЕТ СН'!$F$9+СВЦЭМ!$D$10+'СЕТ СН'!$F$6-'СЕТ СН'!$F$19</f>
        <v>1168.2948900399999</v>
      </c>
      <c r="I32" s="36">
        <f>SUMIFS(СВЦЭМ!$C$33:$C$776,СВЦЭМ!$A$33:$A$776,$A32,СВЦЭМ!$B$33:$B$776,I$11)+'СЕТ СН'!$F$9+СВЦЭМ!$D$10+'СЕТ СН'!$F$6-'СЕТ СН'!$F$19</f>
        <v>1162.34926705</v>
      </c>
      <c r="J32" s="36">
        <f>SUMIFS(СВЦЭМ!$C$33:$C$776,СВЦЭМ!$A$33:$A$776,$A32,СВЦЭМ!$B$33:$B$776,J$11)+'СЕТ СН'!$F$9+СВЦЭМ!$D$10+'СЕТ СН'!$F$6-'СЕТ СН'!$F$19</f>
        <v>1129.7983303400001</v>
      </c>
      <c r="K32" s="36">
        <f>SUMIFS(СВЦЭМ!$C$33:$C$776,СВЦЭМ!$A$33:$A$776,$A32,СВЦЭМ!$B$33:$B$776,K$11)+'СЕТ СН'!$F$9+СВЦЭМ!$D$10+'СЕТ СН'!$F$6-'СЕТ СН'!$F$19</f>
        <v>1080.3918096</v>
      </c>
      <c r="L32" s="36">
        <f>SUMIFS(СВЦЭМ!$C$33:$C$776,СВЦЭМ!$A$33:$A$776,$A32,СВЦЭМ!$B$33:$B$776,L$11)+'СЕТ СН'!$F$9+СВЦЭМ!$D$10+'СЕТ СН'!$F$6-'СЕТ СН'!$F$19</f>
        <v>1064.18926242</v>
      </c>
      <c r="M32" s="36">
        <f>SUMIFS(СВЦЭМ!$C$33:$C$776,СВЦЭМ!$A$33:$A$776,$A32,СВЦЭМ!$B$33:$B$776,M$11)+'СЕТ СН'!$F$9+СВЦЭМ!$D$10+'СЕТ СН'!$F$6-'СЕТ СН'!$F$19</f>
        <v>1068.7015789099999</v>
      </c>
      <c r="N32" s="36">
        <f>SUMIFS(СВЦЭМ!$C$33:$C$776,СВЦЭМ!$A$33:$A$776,$A32,СВЦЭМ!$B$33:$B$776,N$11)+'СЕТ СН'!$F$9+СВЦЭМ!$D$10+'СЕТ СН'!$F$6-'СЕТ СН'!$F$19</f>
        <v>1088.9929430500001</v>
      </c>
      <c r="O32" s="36">
        <f>SUMIFS(СВЦЭМ!$C$33:$C$776,СВЦЭМ!$A$33:$A$776,$A32,СВЦЭМ!$B$33:$B$776,O$11)+'СЕТ СН'!$F$9+СВЦЭМ!$D$10+'СЕТ СН'!$F$6-'СЕТ СН'!$F$19</f>
        <v>1103.85413374</v>
      </c>
      <c r="P32" s="36">
        <f>SUMIFS(СВЦЭМ!$C$33:$C$776,СВЦЭМ!$A$33:$A$776,$A32,СВЦЭМ!$B$33:$B$776,P$11)+'СЕТ СН'!$F$9+СВЦЭМ!$D$10+'СЕТ СН'!$F$6-'СЕТ СН'!$F$19</f>
        <v>1086.75930139</v>
      </c>
      <c r="Q32" s="36">
        <f>SUMIFS(СВЦЭМ!$C$33:$C$776,СВЦЭМ!$A$33:$A$776,$A32,СВЦЭМ!$B$33:$B$776,Q$11)+'СЕТ СН'!$F$9+СВЦЭМ!$D$10+'СЕТ СН'!$F$6-'СЕТ СН'!$F$19</f>
        <v>1094.12500565</v>
      </c>
      <c r="R32" s="36">
        <f>SUMIFS(СВЦЭМ!$C$33:$C$776,СВЦЭМ!$A$33:$A$776,$A32,СВЦЭМ!$B$33:$B$776,R$11)+'СЕТ СН'!$F$9+СВЦЭМ!$D$10+'СЕТ СН'!$F$6-'СЕТ СН'!$F$19</f>
        <v>1123.72193494</v>
      </c>
      <c r="S32" s="36">
        <f>SUMIFS(СВЦЭМ!$C$33:$C$776,СВЦЭМ!$A$33:$A$776,$A32,СВЦЭМ!$B$33:$B$776,S$11)+'СЕТ СН'!$F$9+СВЦЭМ!$D$10+'СЕТ СН'!$F$6-'СЕТ СН'!$F$19</f>
        <v>1092.7856763099999</v>
      </c>
      <c r="T32" s="36">
        <f>SUMIFS(СВЦЭМ!$C$33:$C$776,СВЦЭМ!$A$33:$A$776,$A32,СВЦЭМ!$B$33:$B$776,T$11)+'СЕТ СН'!$F$9+СВЦЭМ!$D$10+'СЕТ СН'!$F$6-'СЕТ СН'!$F$19</f>
        <v>1062.2524015699998</v>
      </c>
      <c r="U32" s="36">
        <f>SUMIFS(СВЦЭМ!$C$33:$C$776,СВЦЭМ!$A$33:$A$776,$A32,СВЦЭМ!$B$33:$B$776,U$11)+'СЕТ СН'!$F$9+СВЦЭМ!$D$10+'СЕТ СН'!$F$6-'СЕТ СН'!$F$19</f>
        <v>1053.5140107899999</v>
      </c>
      <c r="V32" s="36">
        <f>SUMIFS(СВЦЭМ!$C$33:$C$776,СВЦЭМ!$A$33:$A$776,$A32,СВЦЭМ!$B$33:$B$776,V$11)+'СЕТ СН'!$F$9+СВЦЭМ!$D$10+'СЕТ СН'!$F$6-'СЕТ СН'!$F$19</f>
        <v>1063.73651832</v>
      </c>
      <c r="W32" s="36">
        <f>SUMIFS(СВЦЭМ!$C$33:$C$776,СВЦЭМ!$A$33:$A$776,$A32,СВЦЭМ!$B$33:$B$776,W$11)+'СЕТ СН'!$F$9+СВЦЭМ!$D$10+'СЕТ СН'!$F$6-'СЕТ СН'!$F$19</f>
        <v>1080.4401265899999</v>
      </c>
      <c r="X32" s="36">
        <f>SUMIFS(СВЦЭМ!$C$33:$C$776,СВЦЭМ!$A$33:$A$776,$A32,СВЦЭМ!$B$33:$B$776,X$11)+'СЕТ СН'!$F$9+СВЦЭМ!$D$10+'СЕТ СН'!$F$6-'СЕТ СН'!$F$19</f>
        <v>1107.84614616</v>
      </c>
      <c r="Y32" s="36">
        <f>SUMIFS(СВЦЭМ!$C$33:$C$776,СВЦЭМ!$A$33:$A$776,$A32,СВЦЭМ!$B$33:$B$776,Y$11)+'СЕТ СН'!$F$9+СВЦЭМ!$D$10+'СЕТ СН'!$F$6-'СЕТ СН'!$F$19</f>
        <v>1120.4374723400001</v>
      </c>
    </row>
    <row r="33" spans="1:25" ht="15.75" x14ac:dyDescent="0.2">
      <c r="A33" s="35">
        <f t="shared" si="0"/>
        <v>44249</v>
      </c>
      <c r="B33" s="36">
        <f>SUMIFS(СВЦЭМ!$C$33:$C$776,СВЦЭМ!$A$33:$A$776,$A33,СВЦЭМ!$B$33:$B$776,B$11)+'СЕТ СН'!$F$9+СВЦЭМ!$D$10+'СЕТ СН'!$F$6-'СЕТ СН'!$F$19</f>
        <v>1126.6326829899999</v>
      </c>
      <c r="C33" s="36">
        <f>SUMIFS(СВЦЭМ!$C$33:$C$776,СВЦЭМ!$A$33:$A$776,$A33,СВЦЭМ!$B$33:$B$776,C$11)+'СЕТ СН'!$F$9+СВЦЭМ!$D$10+'СЕТ СН'!$F$6-'СЕТ СН'!$F$19</f>
        <v>1151.81144367</v>
      </c>
      <c r="D33" s="36">
        <f>SUMIFS(СВЦЭМ!$C$33:$C$776,СВЦЭМ!$A$33:$A$776,$A33,СВЦЭМ!$B$33:$B$776,D$11)+'СЕТ СН'!$F$9+СВЦЭМ!$D$10+'СЕТ СН'!$F$6-'СЕТ СН'!$F$19</f>
        <v>1199.4985129900001</v>
      </c>
      <c r="E33" s="36">
        <f>SUMIFS(СВЦЭМ!$C$33:$C$776,СВЦЭМ!$A$33:$A$776,$A33,СВЦЭМ!$B$33:$B$776,E$11)+'СЕТ СН'!$F$9+СВЦЭМ!$D$10+'СЕТ СН'!$F$6-'СЕТ СН'!$F$19</f>
        <v>1182.5989385800001</v>
      </c>
      <c r="F33" s="36">
        <f>SUMIFS(СВЦЭМ!$C$33:$C$776,СВЦЭМ!$A$33:$A$776,$A33,СВЦЭМ!$B$33:$B$776,F$11)+'СЕТ СН'!$F$9+СВЦЭМ!$D$10+'СЕТ СН'!$F$6-'СЕТ СН'!$F$19</f>
        <v>1192.4673959199999</v>
      </c>
      <c r="G33" s="36">
        <f>SUMIFS(СВЦЭМ!$C$33:$C$776,СВЦЭМ!$A$33:$A$776,$A33,СВЦЭМ!$B$33:$B$776,G$11)+'СЕТ СН'!$F$9+СВЦЭМ!$D$10+'СЕТ СН'!$F$6-'СЕТ СН'!$F$19</f>
        <v>1189.5481534400001</v>
      </c>
      <c r="H33" s="36">
        <f>SUMIFS(СВЦЭМ!$C$33:$C$776,СВЦЭМ!$A$33:$A$776,$A33,СВЦЭМ!$B$33:$B$776,H$11)+'СЕТ СН'!$F$9+СВЦЭМ!$D$10+'СЕТ СН'!$F$6-'СЕТ СН'!$F$19</f>
        <v>1183.2367824600001</v>
      </c>
      <c r="I33" s="36">
        <f>SUMIFS(СВЦЭМ!$C$33:$C$776,СВЦЭМ!$A$33:$A$776,$A33,СВЦЭМ!$B$33:$B$776,I$11)+'СЕТ СН'!$F$9+СВЦЭМ!$D$10+'СЕТ СН'!$F$6-'СЕТ СН'!$F$19</f>
        <v>1161.6166938700001</v>
      </c>
      <c r="J33" s="36">
        <f>SUMIFS(СВЦЭМ!$C$33:$C$776,СВЦЭМ!$A$33:$A$776,$A33,СВЦЭМ!$B$33:$B$776,J$11)+'СЕТ СН'!$F$9+СВЦЭМ!$D$10+'СЕТ СН'!$F$6-'СЕТ СН'!$F$19</f>
        <v>1126.14617155</v>
      </c>
      <c r="K33" s="36">
        <f>SUMIFS(СВЦЭМ!$C$33:$C$776,СВЦЭМ!$A$33:$A$776,$A33,СВЦЭМ!$B$33:$B$776,K$11)+'СЕТ СН'!$F$9+СВЦЭМ!$D$10+'СЕТ СН'!$F$6-'СЕТ СН'!$F$19</f>
        <v>1073.86743327</v>
      </c>
      <c r="L33" s="36">
        <f>SUMIFS(СВЦЭМ!$C$33:$C$776,СВЦЭМ!$A$33:$A$776,$A33,СВЦЭМ!$B$33:$B$776,L$11)+'СЕТ СН'!$F$9+СВЦЭМ!$D$10+'СЕТ СН'!$F$6-'СЕТ СН'!$F$19</f>
        <v>1048.48285551</v>
      </c>
      <c r="M33" s="36">
        <f>SUMIFS(СВЦЭМ!$C$33:$C$776,СВЦЭМ!$A$33:$A$776,$A33,СВЦЭМ!$B$33:$B$776,M$11)+'СЕТ СН'!$F$9+СВЦЭМ!$D$10+'СЕТ СН'!$F$6-'СЕТ СН'!$F$19</f>
        <v>1050.2039627199999</v>
      </c>
      <c r="N33" s="36">
        <f>SUMIFS(СВЦЭМ!$C$33:$C$776,СВЦЭМ!$A$33:$A$776,$A33,СВЦЭМ!$B$33:$B$776,N$11)+'СЕТ СН'!$F$9+СВЦЭМ!$D$10+'СЕТ СН'!$F$6-'СЕТ СН'!$F$19</f>
        <v>1072.4626249200001</v>
      </c>
      <c r="O33" s="36">
        <f>SUMIFS(СВЦЭМ!$C$33:$C$776,СВЦЭМ!$A$33:$A$776,$A33,СВЦЭМ!$B$33:$B$776,O$11)+'СЕТ СН'!$F$9+СВЦЭМ!$D$10+'СЕТ СН'!$F$6-'СЕТ СН'!$F$19</f>
        <v>1079.87751673</v>
      </c>
      <c r="P33" s="36">
        <f>SUMIFS(СВЦЭМ!$C$33:$C$776,СВЦЭМ!$A$33:$A$776,$A33,СВЦЭМ!$B$33:$B$776,P$11)+'СЕТ СН'!$F$9+СВЦЭМ!$D$10+'СЕТ СН'!$F$6-'СЕТ СН'!$F$19</f>
        <v>1061.99585327</v>
      </c>
      <c r="Q33" s="36">
        <f>SUMIFS(СВЦЭМ!$C$33:$C$776,СВЦЭМ!$A$33:$A$776,$A33,СВЦЭМ!$B$33:$B$776,Q$11)+'СЕТ СН'!$F$9+СВЦЭМ!$D$10+'СЕТ СН'!$F$6-'СЕТ СН'!$F$19</f>
        <v>1072.1018571</v>
      </c>
      <c r="R33" s="36">
        <f>SUMIFS(СВЦЭМ!$C$33:$C$776,СВЦЭМ!$A$33:$A$776,$A33,СВЦЭМ!$B$33:$B$776,R$11)+'СЕТ СН'!$F$9+СВЦЭМ!$D$10+'СЕТ СН'!$F$6-'СЕТ СН'!$F$19</f>
        <v>1091.57456252</v>
      </c>
      <c r="S33" s="36">
        <f>SUMIFS(СВЦЭМ!$C$33:$C$776,СВЦЭМ!$A$33:$A$776,$A33,СВЦЭМ!$B$33:$B$776,S$11)+'СЕТ СН'!$F$9+СВЦЭМ!$D$10+'СЕТ СН'!$F$6-'СЕТ СН'!$F$19</f>
        <v>1067.7970484699999</v>
      </c>
      <c r="T33" s="36">
        <f>SUMIFS(СВЦЭМ!$C$33:$C$776,СВЦЭМ!$A$33:$A$776,$A33,СВЦЭМ!$B$33:$B$776,T$11)+'СЕТ СН'!$F$9+СВЦЭМ!$D$10+'СЕТ СН'!$F$6-'СЕТ СН'!$F$19</f>
        <v>1044.8327005199999</v>
      </c>
      <c r="U33" s="36">
        <f>SUMIFS(СВЦЭМ!$C$33:$C$776,СВЦЭМ!$A$33:$A$776,$A33,СВЦЭМ!$B$33:$B$776,U$11)+'СЕТ СН'!$F$9+СВЦЭМ!$D$10+'СЕТ СН'!$F$6-'СЕТ СН'!$F$19</f>
        <v>1037.9654783999999</v>
      </c>
      <c r="V33" s="36">
        <f>SUMIFS(СВЦЭМ!$C$33:$C$776,СВЦЭМ!$A$33:$A$776,$A33,СВЦЭМ!$B$33:$B$776,V$11)+'СЕТ СН'!$F$9+СВЦЭМ!$D$10+'СЕТ СН'!$F$6-'СЕТ СН'!$F$19</f>
        <v>1055.47829127</v>
      </c>
      <c r="W33" s="36">
        <f>SUMIFS(СВЦЭМ!$C$33:$C$776,СВЦЭМ!$A$33:$A$776,$A33,СВЦЭМ!$B$33:$B$776,W$11)+'СЕТ СН'!$F$9+СВЦЭМ!$D$10+'СЕТ СН'!$F$6-'СЕТ СН'!$F$19</f>
        <v>1060.6919665599999</v>
      </c>
      <c r="X33" s="36">
        <f>SUMIFS(СВЦЭМ!$C$33:$C$776,СВЦЭМ!$A$33:$A$776,$A33,СВЦЭМ!$B$33:$B$776,X$11)+'СЕТ СН'!$F$9+СВЦЭМ!$D$10+'СЕТ СН'!$F$6-'СЕТ СН'!$F$19</f>
        <v>1091.76917699</v>
      </c>
      <c r="Y33" s="36">
        <f>SUMIFS(СВЦЭМ!$C$33:$C$776,СВЦЭМ!$A$33:$A$776,$A33,СВЦЭМ!$B$33:$B$776,Y$11)+'СЕТ СН'!$F$9+СВЦЭМ!$D$10+'СЕТ СН'!$F$6-'СЕТ СН'!$F$19</f>
        <v>1119.33776818</v>
      </c>
    </row>
    <row r="34" spans="1:25" ht="15.75" x14ac:dyDescent="0.2">
      <c r="A34" s="35">
        <f t="shared" si="0"/>
        <v>44250</v>
      </c>
      <c r="B34" s="36">
        <f>SUMIFS(СВЦЭМ!$C$33:$C$776,СВЦЭМ!$A$33:$A$776,$A34,СВЦЭМ!$B$33:$B$776,B$11)+'СЕТ СН'!$F$9+СВЦЭМ!$D$10+'СЕТ СН'!$F$6-'СЕТ СН'!$F$19</f>
        <v>1081.91665575</v>
      </c>
      <c r="C34" s="36">
        <f>SUMIFS(СВЦЭМ!$C$33:$C$776,СВЦЭМ!$A$33:$A$776,$A34,СВЦЭМ!$B$33:$B$776,C$11)+'СЕТ СН'!$F$9+СВЦЭМ!$D$10+'СЕТ СН'!$F$6-'СЕТ СН'!$F$19</f>
        <v>1106.4858530500001</v>
      </c>
      <c r="D34" s="36">
        <f>SUMIFS(СВЦЭМ!$C$33:$C$776,СВЦЭМ!$A$33:$A$776,$A34,СВЦЭМ!$B$33:$B$776,D$11)+'СЕТ СН'!$F$9+СВЦЭМ!$D$10+'СЕТ СН'!$F$6-'СЕТ СН'!$F$19</f>
        <v>1137.6240207799999</v>
      </c>
      <c r="E34" s="36">
        <f>SUMIFS(СВЦЭМ!$C$33:$C$776,СВЦЭМ!$A$33:$A$776,$A34,СВЦЭМ!$B$33:$B$776,E$11)+'СЕТ СН'!$F$9+СВЦЭМ!$D$10+'СЕТ СН'!$F$6-'СЕТ СН'!$F$19</f>
        <v>1137.9744855500001</v>
      </c>
      <c r="F34" s="36">
        <f>SUMIFS(СВЦЭМ!$C$33:$C$776,СВЦЭМ!$A$33:$A$776,$A34,СВЦЭМ!$B$33:$B$776,F$11)+'СЕТ СН'!$F$9+СВЦЭМ!$D$10+'СЕТ СН'!$F$6-'СЕТ СН'!$F$19</f>
        <v>1144.40770821</v>
      </c>
      <c r="G34" s="36">
        <f>SUMIFS(СВЦЭМ!$C$33:$C$776,СВЦЭМ!$A$33:$A$776,$A34,СВЦЭМ!$B$33:$B$776,G$11)+'СЕТ СН'!$F$9+СВЦЭМ!$D$10+'СЕТ СН'!$F$6-'СЕТ СН'!$F$19</f>
        <v>1167.0478693099999</v>
      </c>
      <c r="H34" s="36">
        <f>SUMIFS(СВЦЭМ!$C$33:$C$776,СВЦЭМ!$A$33:$A$776,$A34,СВЦЭМ!$B$33:$B$776,H$11)+'СЕТ СН'!$F$9+СВЦЭМ!$D$10+'СЕТ СН'!$F$6-'СЕТ СН'!$F$19</f>
        <v>1169.1685586999999</v>
      </c>
      <c r="I34" s="36">
        <f>SUMIFS(СВЦЭМ!$C$33:$C$776,СВЦЭМ!$A$33:$A$776,$A34,СВЦЭМ!$B$33:$B$776,I$11)+'СЕТ СН'!$F$9+СВЦЭМ!$D$10+'СЕТ СН'!$F$6-'СЕТ СН'!$F$19</f>
        <v>1148.2471534599999</v>
      </c>
      <c r="J34" s="36">
        <f>SUMIFS(СВЦЭМ!$C$33:$C$776,СВЦЭМ!$A$33:$A$776,$A34,СВЦЭМ!$B$33:$B$776,J$11)+'СЕТ СН'!$F$9+СВЦЭМ!$D$10+'СЕТ СН'!$F$6-'СЕТ СН'!$F$19</f>
        <v>1101.3094959</v>
      </c>
      <c r="K34" s="36">
        <f>SUMIFS(СВЦЭМ!$C$33:$C$776,СВЦЭМ!$A$33:$A$776,$A34,СВЦЭМ!$B$33:$B$776,K$11)+'СЕТ СН'!$F$9+СВЦЭМ!$D$10+'СЕТ СН'!$F$6-'СЕТ СН'!$F$19</f>
        <v>1051.2094732999999</v>
      </c>
      <c r="L34" s="36">
        <f>SUMIFS(СВЦЭМ!$C$33:$C$776,СВЦЭМ!$A$33:$A$776,$A34,СВЦЭМ!$B$33:$B$776,L$11)+'СЕТ СН'!$F$9+СВЦЭМ!$D$10+'СЕТ СН'!$F$6-'СЕТ СН'!$F$19</f>
        <v>1042.8724662499999</v>
      </c>
      <c r="M34" s="36">
        <f>SUMIFS(СВЦЭМ!$C$33:$C$776,СВЦЭМ!$A$33:$A$776,$A34,СВЦЭМ!$B$33:$B$776,M$11)+'СЕТ СН'!$F$9+СВЦЭМ!$D$10+'СЕТ СН'!$F$6-'СЕТ СН'!$F$19</f>
        <v>1041.1452864299999</v>
      </c>
      <c r="N34" s="36">
        <f>SUMIFS(СВЦЭМ!$C$33:$C$776,СВЦЭМ!$A$33:$A$776,$A34,СВЦЭМ!$B$33:$B$776,N$11)+'СЕТ СН'!$F$9+СВЦЭМ!$D$10+'СЕТ СН'!$F$6-'СЕТ СН'!$F$19</f>
        <v>1065.0395662599999</v>
      </c>
      <c r="O34" s="36">
        <f>SUMIFS(СВЦЭМ!$C$33:$C$776,СВЦЭМ!$A$33:$A$776,$A34,СВЦЭМ!$B$33:$B$776,O$11)+'СЕТ СН'!$F$9+СВЦЭМ!$D$10+'СЕТ СН'!$F$6-'СЕТ СН'!$F$19</f>
        <v>1088.87034468</v>
      </c>
      <c r="P34" s="36">
        <f>SUMIFS(СВЦЭМ!$C$33:$C$776,СВЦЭМ!$A$33:$A$776,$A34,СВЦЭМ!$B$33:$B$776,P$11)+'СЕТ СН'!$F$9+СВЦЭМ!$D$10+'СЕТ СН'!$F$6-'СЕТ СН'!$F$19</f>
        <v>1084.53830249</v>
      </c>
      <c r="Q34" s="36">
        <f>SUMIFS(СВЦЭМ!$C$33:$C$776,СВЦЭМ!$A$33:$A$776,$A34,СВЦЭМ!$B$33:$B$776,Q$11)+'СЕТ СН'!$F$9+СВЦЭМ!$D$10+'СЕТ СН'!$F$6-'СЕТ СН'!$F$19</f>
        <v>1083.7314888600001</v>
      </c>
      <c r="R34" s="36">
        <f>SUMIFS(СВЦЭМ!$C$33:$C$776,СВЦЭМ!$A$33:$A$776,$A34,СВЦЭМ!$B$33:$B$776,R$11)+'СЕТ СН'!$F$9+СВЦЭМ!$D$10+'СЕТ СН'!$F$6-'СЕТ СН'!$F$19</f>
        <v>1096.3629503100001</v>
      </c>
      <c r="S34" s="36">
        <f>SUMIFS(СВЦЭМ!$C$33:$C$776,СВЦЭМ!$A$33:$A$776,$A34,СВЦЭМ!$B$33:$B$776,S$11)+'СЕТ СН'!$F$9+СВЦЭМ!$D$10+'СЕТ СН'!$F$6-'СЕТ СН'!$F$19</f>
        <v>1080.6419444999999</v>
      </c>
      <c r="T34" s="36">
        <f>SUMIFS(СВЦЭМ!$C$33:$C$776,СВЦЭМ!$A$33:$A$776,$A34,СВЦЭМ!$B$33:$B$776,T$11)+'СЕТ СН'!$F$9+СВЦЭМ!$D$10+'СЕТ СН'!$F$6-'СЕТ СН'!$F$19</f>
        <v>1065.16601541</v>
      </c>
      <c r="U34" s="36">
        <f>SUMIFS(СВЦЭМ!$C$33:$C$776,СВЦЭМ!$A$33:$A$776,$A34,СВЦЭМ!$B$33:$B$776,U$11)+'СЕТ СН'!$F$9+СВЦЭМ!$D$10+'СЕТ СН'!$F$6-'СЕТ СН'!$F$19</f>
        <v>1054.23989749</v>
      </c>
      <c r="V34" s="36">
        <f>SUMIFS(СВЦЭМ!$C$33:$C$776,СВЦЭМ!$A$33:$A$776,$A34,СВЦЭМ!$B$33:$B$776,V$11)+'СЕТ СН'!$F$9+СВЦЭМ!$D$10+'СЕТ СН'!$F$6-'СЕТ СН'!$F$19</f>
        <v>1074.8841440599999</v>
      </c>
      <c r="W34" s="36">
        <f>SUMIFS(СВЦЭМ!$C$33:$C$776,СВЦЭМ!$A$33:$A$776,$A34,СВЦЭМ!$B$33:$B$776,W$11)+'СЕТ СН'!$F$9+СВЦЭМ!$D$10+'СЕТ СН'!$F$6-'СЕТ СН'!$F$19</f>
        <v>1086.68703</v>
      </c>
      <c r="X34" s="36">
        <f>SUMIFS(СВЦЭМ!$C$33:$C$776,СВЦЭМ!$A$33:$A$776,$A34,СВЦЭМ!$B$33:$B$776,X$11)+'СЕТ СН'!$F$9+СВЦЭМ!$D$10+'СЕТ СН'!$F$6-'СЕТ СН'!$F$19</f>
        <v>1114.6054805399999</v>
      </c>
      <c r="Y34" s="36">
        <f>SUMIFS(СВЦЭМ!$C$33:$C$776,СВЦЭМ!$A$33:$A$776,$A34,СВЦЭМ!$B$33:$B$776,Y$11)+'СЕТ СН'!$F$9+СВЦЭМ!$D$10+'СЕТ СН'!$F$6-'СЕТ СН'!$F$19</f>
        <v>1134.4618226500002</v>
      </c>
    </row>
    <row r="35" spans="1:25" ht="15.75" x14ac:dyDescent="0.2">
      <c r="A35" s="35">
        <f t="shared" si="0"/>
        <v>44251</v>
      </c>
      <c r="B35" s="36">
        <f>SUMIFS(СВЦЭМ!$C$33:$C$776,СВЦЭМ!$A$33:$A$776,$A35,СВЦЭМ!$B$33:$B$776,B$11)+'СЕТ СН'!$F$9+СВЦЭМ!$D$10+'СЕТ СН'!$F$6-'СЕТ СН'!$F$19</f>
        <v>1090.9893344299999</v>
      </c>
      <c r="C35" s="36">
        <f>SUMIFS(СВЦЭМ!$C$33:$C$776,СВЦЭМ!$A$33:$A$776,$A35,СВЦЭМ!$B$33:$B$776,C$11)+'СЕТ СН'!$F$9+СВЦЭМ!$D$10+'СЕТ СН'!$F$6-'СЕТ СН'!$F$19</f>
        <v>1103.55341514</v>
      </c>
      <c r="D35" s="36">
        <f>SUMIFS(СВЦЭМ!$C$33:$C$776,СВЦЭМ!$A$33:$A$776,$A35,СВЦЭМ!$B$33:$B$776,D$11)+'СЕТ СН'!$F$9+СВЦЭМ!$D$10+'СЕТ СН'!$F$6-'СЕТ СН'!$F$19</f>
        <v>1142.5885663199999</v>
      </c>
      <c r="E35" s="36">
        <f>SUMIFS(СВЦЭМ!$C$33:$C$776,СВЦЭМ!$A$33:$A$776,$A35,СВЦЭМ!$B$33:$B$776,E$11)+'СЕТ СН'!$F$9+СВЦЭМ!$D$10+'СЕТ СН'!$F$6-'СЕТ СН'!$F$19</f>
        <v>1112.2929732500002</v>
      </c>
      <c r="F35" s="36">
        <f>SUMIFS(СВЦЭМ!$C$33:$C$776,СВЦЭМ!$A$33:$A$776,$A35,СВЦЭМ!$B$33:$B$776,F$11)+'СЕТ СН'!$F$9+СВЦЭМ!$D$10+'СЕТ СН'!$F$6-'СЕТ СН'!$F$19</f>
        <v>1131.0978759499999</v>
      </c>
      <c r="G35" s="36">
        <f>SUMIFS(СВЦЭМ!$C$33:$C$776,СВЦЭМ!$A$33:$A$776,$A35,СВЦЭМ!$B$33:$B$776,G$11)+'СЕТ СН'!$F$9+СВЦЭМ!$D$10+'СЕТ СН'!$F$6-'СЕТ СН'!$F$19</f>
        <v>1120.23064922</v>
      </c>
      <c r="H35" s="36">
        <f>SUMIFS(СВЦЭМ!$C$33:$C$776,СВЦЭМ!$A$33:$A$776,$A35,СВЦЭМ!$B$33:$B$776,H$11)+'СЕТ СН'!$F$9+СВЦЭМ!$D$10+'СЕТ СН'!$F$6-'СЕТ СН'!$F$19</f>
        <v>1104.49921963</v>
      </c>
      <c r="I35" s="36">
        <f>SUMIFS(СВЦЭМ!$C$33:$C$776,СВЦЭМ!$A$33:$A$776,$A35,СВЦЭМ!$B$33:$B$776,I$11)+'СЕТ СН'!$F$9+СВЦЭМ!$D$10+'СЕТ СН'!$F$6-'СЕТ СН'!$F$19</f>
        <v>1099.0503530800001</v>
      </c>
      <c r="J35" s="36">
        <f>SUMIFS(СВЦЭМ!$C$33:$C$776,СВЦЭМ!$A$33:$A$776,$A35,СВЦЭМ!$B$33:$B$776,J$11)+'СЕТ СН'!$F$9+СВЦЭМ!$D$10+'СЕТ СН'!$F$6-'СЕТ СН'!$F$19</f>
        <v>1084.7235122</v>
      </c>
      <c r="K35" s="36">
        <f>SUMIFS(СВЦЭМ!$C$33:$C$776,СВЦЭМ!$A$33:$A$776,$A35,СВЦЭМ!$B$33:$B$776,K$11)+'СЕТ СН'!$F$9+СВЦЭМ!$D$10+'СЕТ СН'!$F$6-'СЕТ СН'!$F$19</f>
        <v>1071.0043441999999</v>
      </c>
      <c r="L35" s="36">
        <f>SUMIFS(СВЦЭМ!$C$33:$C$776,СВЦЭМ!$A$33:$A$776,$A35,СВЦЭМ!$B$33:$B$776,L$11)+'СЕТ СН'!$F$9+СВЦЭМ!$D$10+'СЕТ СН'!$F$6-'СЕТ СН'!$F$19</f>
        <v>1076.23159489</v>
      </c>
      <c r="M35" s="36">
        <f>SUMIFS(СВЦЭМ!$C$33:$C$776,СВЦЭМ!$A$33:$A$776,$A35,СВЦЭМ!$B$33:$B$776,M$11)+'СЕТ СН'!$F$9+СВЦЭМ!$D$10+'СЕТ СН'!$F$6-'СЕТ СН'!$F$19</f>
        <v>1087.2983255499998</v>
      </c>
      <c r="N35" s="36">
        <f>SUMIFS(СВЦЭМ!$C$33:$C$776,СВЦЭМ!$A$33:$A$776,$A35,СВЦЭМ!$B$33:$B$776,N$11)+'СЕТ СН'!$F$9+СВЦЭМ!$D$10+'СЕТ СН'!$F$6-'СЕТ СН'!$F$19</f>
        <v>1106.1599107500001</v>
      </c>
      <c r="O35" s="36">
        <f>SUMIFS(СВЦЭМ!$C$33:$C$776,СВЦЭМ!$A$33:$A$776,$A35,СВЦЭМ!$B$33:$B$776,O$11)+'СЕТ СН'!$F$9+СВЦЭМ!$D$10+'СЕТ СН'!$F$6-'СЕТ СН'!$F$19</f>
        <v>1119.9933685599999</v>
      </c>
      <c r="P35" s="36">
        <f>SUMIFS(СВЦЭМ!$C$33:$C$776,СВЦЭМ!$A$33:$A$776,$A35,СВЦЭМ!$B$33:$B$776,P$11)+'СЕТ СН'!$F$9+СВЦЭМ!$D$10+'СЕТ СН'!$F$6-'СЕТ СН'!$F$19</f>
        <v>1085.50782387</v>
      </c>
      <c r="Q35" s="36">
        <f>SUMIFS(СВЦЭМ!$C$33:$C$776,СВЦЭМ!$A$33:$A$776,$A35,СВЦЭМ!$B$33:$B$776,Q$11)+'СЕТ СН'!$F$9+СВЦЭМ!$D$10+'СЕТ СН'!$F$6-'СЕТ СН'!$F$19</f>
        <v>1104.40221221</v>
      </c>
      <c r="R35" s="36">
        <f>SUMIFS(СВЦЭМ!$C$33:$C$776,СВЦЭМ!$A$33:$A$776,$A35,СВЦЭМ!$B$33:$B$776,R$11)+'СЕТ СН'!$F$9+СВЦЭМ!$D$10+'СЕТ СН'!$F$6-'СЕТ СН'!$F$19</f>
        <v>1138.09397928</v>
      </c>
      <c r="S35" s="36">
        <f>SUMIFS(СВЦЭМ!$C$33:$C$776,СВЦЭМ!$A$33:$A$776,$A35,СВЦЭМ!$B$33:$B$776,S$11)+'СЕТ СН'!$F$9+СВЦЭМ!$D$10+'СЕТ СН'!$F$6-'СЕТ СН'!$F$19</f>
        <v>1134.2743835000001</v>
      </c>
      <c r="T35" s="36">
        <f>SUMIFS(СВЦЭМ!$C$33:$C$776,СВЦЭМ!$A$33:$A$776,$A35,СВЦЭМ!$B$33:$B$776,T$11)+'СЕТ СН'!$F$9+СВЦЭМ!$D$10+'СЕТ СН'!$F$6-'СЕТ СН'!$F$19</f>
        <v>1121.44538556</v>
      </c>
      <c r="U35" s="36">
        <f>SUMIFS(СВЦЭМ!$C$33:$C$776,СВЦЭМ!$A$33:$A$776,$A35,СВЦЭМ!$B$33:$B$776,U$11)+'СЕТ СН'!$F$9+СВЦЭМ!$D$10+'СЕТ СН'!$F$6-'СЕТ СН'!$F$19</f>
        <v>1085.09568689</v>
      </c>
      <c r="V35" s="36">
        <f>SUMIFS(СВЦЭМ!$C$33:$C$776,СВЦЭМ!$A$33:$A$776,$A35,СВЦЭМ!$B$33:$B$776,V$11)+'СЕТ СН'!$F$9+СВЦЭМ!$D$10+'СЕТ СН'!$F$6-'СЕТ СН'!$F$19</f>
        <v>1071.22055851</v>
      </c>
      <c r="W35" s="36">
        <f>SUMIFS(СВЦЭМ!$C$33:$C$776,СВЦЭМ!$A$33:$A$776,$A35,СВЦЭМ!$B$33:$B$776,W$11)+'СЕТ СН'!$F$9+СВЦЭМ!$D$10+'СЕТ СН'!$F$6-'СЕТ СН'!$F$19</f>
        <v>1078.55766146</v>
      </c>
      <c r="X35" s="36">
        <f>SUMIFS(СВЦЭМ!$C$33:$C$776,СВЦЭМ!$A$33:$A$776,$A35,СВЦЭМ!$B$33:$B$776,X$11)+'СЕТ СН'!$F$9+СВЦЭМ!$D$10+'СЕТ СН'!$F$6-'СЕТ СН'!$F$19</f>
        <v>1103.58434457</v>
      </c>
      <c r="Y35" s="36">
        <f>SUMIFS(СВЦЭМ!$C$33:$C$776,СВЦЭМ!$A$33:$A$776,$A35,СВЦЭМ!$B$33:$B$776,Y$11)+'СЕТ СН'!$F$9+СВЦЭМ!$D$10+'СЕТ СН'!$F$6-'СЕТ СН'!$F$19</f>
        <v>1139.7090089400001</v>
      </c>
    </row>
    <row r="36" spans="1:25" ht="15.75" x14ac:dyDescent="0.2">
      <c r="A36" s="35">
        <f t="shared" si="0"/>
        <v>44252</v>
      </c>
      <c r="B36" s="36">
        <f>SUMIFS(СВЦЭМ!$C$33:$C$776,СВЦЭМ!$A$33:$A$776,$A36,СВЦЭМ!$B$33:$B$776,B$11)+'СЕТ СН'!$F$9+СВЦЭМ!$D$10+'СЕТ СН'!$F$6-'СЕТ СН'!$F$19</f>
        <v>1094.70906638</v>
      </c>
      <c r="C36" s="36">
        <f>SUMIFS(СВЦЭМ!$C$33:$C$776,СВЦЭМ!$A$33:$A$776,$A36,СВЦЭМ!$B$33:$B$776,C$11)+'СЕТ СН'!$F$9+СВЦЭМ!$D$10+'СЕТ СН'!$F$6-'СЕТ СН'!$F$19</f>
        <v>1113.0307405399999</v>
      </c>
      <c r="D36" s="36">
        <f>SUMIFS(СВЦЭМ!$C$33:$C$776,СВЦЭМ!$A$33:$A$776,$A36,СВЦЭМ!$B$33:$B$776,D$11)+'СЕТ СН'!$F$9+СВЦЭМ!$D$10+'СЕТ СН'!$F$6-'СЕТ СН'!$F$19</f>
        <v>1146.4765915999999</v>
      </c>
      <c r="E36" s="36">
        <f>SUMIFS(СВЦЭМ!$C$33:$C$776,СВЦЭМ!$A$33:$A$776,$A36,СВЦЭМ!$B$33:$B$776,E$11)+'СЕТ СН'!$F$9+СВЦЭМ!$D$10+'СЕТ СН'!$F$6-'СЕТ СН'!$F$19</f>
        <v>1134.4712007399999</v>
      </c>
      <c r="F36" s="36">
        <f>SUMIFS(СВЦЭМ!$C$33:$C$776,СВЦЭМ!$A$33:$A$776,$A36,СВЦЭМ!$B$33:$B$776,F$11)+'СЕТ СН'!$F$9+СВЦЭМ!$D$10+'СЕТ СН'!$F$6-'СЕТ СН'!$F$19</f>
        <v>1144.9062934599999</v>
      </c>
      <c r="G36" s="36">
        <f>SUMIFS(СВЦЭМ!$C$33:$C$776,СВЦЭМ!$A$33:$A$776,$A36,СВЦЭМ!$B$33:$B$776,G$11)+'СЕТ СН'!$F$9+СВЦЭМ!$D$10+'СЕТ СН'!$F$6-'СЕТ СН'!$F$19</f>
        <v>1124.6322149600001</v>
      </c>
      <c r="H36" s="36">
        <f>SUMIFS(СВЦЭМ!$C$33:$C$776,СВЦЭМ!$A$33:$A$776,$A36,СВЦЭМ!$B$33:$B$776,H$11)+'СЕТ СН'!$F$9+СВЦЭМ!$D$10+'СЕТ СН'!$F$6-'СЕТ СН'!$F$19</f>
        <v>1076.0794013299999</v>
      </c>
      <c r="I36" s="36">
        <f>SUMIFS(СВЦЭМ!$C$33:$C$776,СВЦЭМ!$A$33:$A$776,$A36,СВЦЭМ!$B$33:$B$776,I$11)+'СЕТ СН'!$F$9+СВЦЭМ!$D$10+'СЕТ СН'!$F$6-'СЕТ СН'!$F$19</f>
        <v>1067.34673406</v>
      </c>
      <c r="J36" s="36">
        <f>SUMIFS(СВЦЭМ!$C$33:$C$776,СВЦЭМ!$A$33:$A$776,$A36,СВЦЭМ!$B$33:$B$776,J$11)+'СЕТ СН'!$F$9+СВЦЭМ!$D$10+'СЕТ СН'!$F$6-'СЕТ СН'!$F$19</f>
        <v>1072.8637009899999</v>
      </c>
      <c r="K36" s="36">
        <f>SUMIFS(СВЦЭМ!$C$33:$C$776,СВЦЭМ!$A$33:$A$776,$A36,СВЦЭМ!$B$33:$B$776,K$11)+'СЕТ СН'!$F$9+СВЦЭМ!$D$10+'СЕТ СН'!$F$6-'СЕТ СН'!$F$19</f>
        <v>1060.5903045799998</v>
      </c>
      <c r="L36" s="36">
        <f>SUMIFS(СВЦЭМ!$C$33:$C$776,СВЦЭМ!$A$33:$A$776,$A36,СВЦЭМ!$B$33:$B$776,L$11)+'СЕТ СН'!$F$9+СВЦЭМ!$D$10+'СЕТ СН'!$F$6-'СЕТ СН'!$F$19</f>
        <v>1078.0407917099999</v>
      </c>
      <c r="M36" s="36">
        <f>SUMIFS(СВЦЭМ!$C$33:$C$776,СВЦЭМ!$A$33:$A$776,$A36,СВЦЭМ!$B$33:$B$776,M$11)+'СЕТ СН'!$F$9+СВЦЭМ!$D$10+'СЕТ СН'!$F$6-'СЕТ СН'!$F$19</f>
        <v>1075.6415855999999</v>
      </c>
      <c r="N36" s="36">
        <f>SUMIFS(СВЦЭМ!$C$33:$C$776,СВЦЭМ!$A$33:$A$776,$A36,СВЦЭМ!$B$33:$B$776,N$11)+'СЕТ СН'!$F$9+СВЦЭМ!$D$10+'СЕТ СН'!$F$6-'СЕТ СН'!$F$19</f>
        <v>1098.4746727299998</v>
      </c>
      <c r="O36" s="36">
        <f>SUMIFS(СВЦЭМ!$C$33:$C$776,СВЦЭМ!$A$33:$A$776,$A36,СВЦЭМ!$B$33:$B$776,O$11)+'СЕТ СН'!$F$9+СВЦЭМ!$D$10+'СЕТ СН'!$F$6-'СЕТ СН'!$F$19</f>
        <v>1134.7294772</v>
      </c>
      <c r="P36" s="36">
        <f>SUMIFS(СВЦЭМ!$C$33:$C$776,СВЦЭМ!$A$33:$A$776,$A36,СВЦЭМ!$B$33:$B$776,P$11)+'СЕТ СН'!$F$9+СВЦЭМ!$D$10+'СЕТ СН'!$F$6-'СЕТ СН'!$F$19</f>
        <v>1116.3887195699999</v>
      </c>
      <c r="Q36" s="36">
        <f>SUMIFS(СВЦЭМ!$C$33:$C$776,СВЦЭМ!$A$33:$A$776,$A36,СВЦЭМ!$B$33:$B$776,Q$11)+'СЕТ СН'!$F$9+СВЦЭМ!$D$10+'СЕТ СН'!$F$6-'СЕТ СН'!$F$19</f>
        <v>1117.15814295</v>
      </c>
      <c r="R36" s="36">
        <f>SUMIFS(СВЦЭМ!$C$33:$C$776,СВЦЭМ!$A$33:$A$776,$A36,СВЦЭМ!$B$33:$B$776,R$11)+'СЕТ СН'!$F$9+СВЦЭМ!$D$10+'СЕТ СН'!$F$6-'СЕТ СН'!$F$19</f>
        <v>1141.5341136699999</v>
      </c>
      <c r="S36" s="36">
        <f>SUMIFS(СВЦЭМ!$C$33:$C$776,СВЦЭМ!$A$33:$A$776,$A36,СВЦЭМ!$B$33:$B$776,S$11)+'СЕТ СН'!$F$9+СВЦЭМ!$D$10+'СЕТ СН'!$F$6-'СЕТ СН'!$F$19</f>
        <v>1143.536654</v>
      </c>
      <c r="T36" s="36">
        <f>SUMIFS(СВЦЭМ!$C$33:$C$776,СВЦЭМ!$A$33:$A$776,$A36,СВЦЭМ!$B$33:$B$776,T$11)+'СЕТ СН'!$F$9+СВЦЭМ!$D$10+'СЕТ СН'!$F$6-'СЕТ СН'!$F$19</f>
        <v>1136.0362973599999</v>
      </c>
      <c r="U36" s="36">
        <f>SUMIFS(СВЦЭМ!$C$33:$C$776,СВЦЭМ!$A$33:$A$776,$A36,СВЦЭМ!$B$33:$B$776,U$11)+'СЕТ СН'!$F$9+СВЦЭМ!$D$10+'СЕТ СН'!$F$6-'СЕТ СН'!$F$19</f>
        <v>1121.5711454100001</v>
      </c>
      <c r="V36" s="36">
        <f>SUMIFS(СВЦЭМ!$C$33:$C$776,СВЦЭМ!$A$33:$A$776,$A36,СВЦЭМ!$B$33:$B$776,V$11)+'СЕТ СН'!$F$9+СВЦЭМ!$D$10+'СЕТ СН'!$F$6-'СЕТ СН'!$F$19</f>
        <v>1103.7484529399999</v>
      </c>
      <c r="W36" s="36">
        <f>SUMIFS(СВЦЭМ!$C$33:$C$776,СВЦЭМ!$A$33:$A$776,$A36,СВЦЭМ!$B$33:$B$776,W$11)+'СЕТ СН'!$F$9+СВЦЭМ!$D$10+'СЕТ СН'!$F$6-'СЕТ СН'!$F$19</f>
        <v>1091.4230180499999</v>
      </c>
      <c r="X36" s="36">
        <f>SUMIFS(СВЦЭМ!$C$33:$C$776,СВЦЭМ!$A$33:$A$776,$A36,СВЦЭМ!$B$33:$B$776,X$11)+'СЕТ СН'!$F$9+СВЦЭМ!$D$10+'СЕТ СН'!$F$6-'СЕТ СН'!$F$19</f>
        <v>1118.1008345</v>
      </c>
      <c r="Y36" s="36">
        <f>SUMIFS(СВЦЭМ!$C$33:$C$776,СВЦЭМ!$A$33:$A$776,$A36,СВЦЭМ!$B$33:$B$776,Y$11)+'СЕТ СН'!$F$9+СВЦЭМ!$D$10+'СЕТ СН'!$F$6-'СЕТ СН'!$F$19</f>
        <v>1129.8530261400001</v>
      </c>
    </row>
    <row r="37" spans="1:25" ht="15.75" x14ac:dyDescent="0.2">
      <c r="A37" s="35">
        <f t="shared" si="0"/>
        <v>44253</v>
      </c>
      <c r="B37" s="36">
        <f>SUMIFS(СВЦЭМ!$C$33:$C$776,СВЦЭМ!$A$33:$A$776,$A37,СВЦЭМ!$B$33:$B$776,B$11)+'СЕТ СН'!$F$9+СВЦЭМ!$D$10+'СЕТ СН'!$F$6-'СЕТ СН'!$F$19</f>
        <v>1112.5527588700002</v>
      </c>
      <c r="C37" s="36">
        <f>SUMIFS(СВЦЭМ!$C$33:$C$776,СВЦЭМ!$A$33:$A$776,$A37,СВЦЭМ!$B$33:$B$776,C$11)+'СЕТ СН'!$F$9+СВЦЭМ!$D$10+'СЕТ СН'!$F$6-'СЕТ СН'!$F$19</f>
        <v>1118.5762524100001</v>
      </c>
      <c r="D37" s="36">
        <f>SUMIFS(СВЦЭМ!$C$33:$C$776,СВЦЭМ!$A$33:$A$776,$A37,СВЦЭМ!$B$33:$B$776,D$11)+'СЕТ СН'!$F$9+СВЦЭМ!$D$10+'СЕТ СН'!$F$6-'СЕТ СН'!$F$19</f>
        <v>1161.37693502</v>
      </c>
      <c r="E37" s="36">
        <f>SUMIFS(СВЦЭМ!$C$33:$C$776,СВЦЭМ!$A$33:$A$776,$A37,СВЦЭМ!$B$33:$B$776,E$11)+'СЕТ СН'!$F$9+СВЦЭМ!$D$10+'СЕТ СН'!$F$6-'СЕТ СН'!$F$19</f>
        <v>1148.3222005800001</v>
      </c>
      <c r="F37" s="36">
        <f>SUMIFS(СВЦЭМ!$C$33:$C$776,СВЦЭМ!$A$33:$A$776,$A37,СВЦЭМ!$B$33:$B$776,F$11)+'СЕТ СН'!$F$9+СВЦЭМ!$D$10+'СЕТ СН'!$F$6-'СЕТ СН'!$F$19</f>
        <v>1158.9213388600001</v>
      </c>
      <c r="G37" s="36">
        <f>SUMIFS(СВЦЭМ!$C$33:$C$776,СВЦЭМ!$A$33:$A$776,$A37,СВЦЭМ!$B$33:$B$776,G$11)+'СЕТ СН'!$F$9+СВЦЭМ!$D$10+'СЕТ СН'!$F$6-'СЕТ СН'!$F$19</f>
        <v>1135.96492276</v>
      </c>
      <c r="H37" s="36">
        <f>SUMIFS(СВЦЭМ!$C$33:$C$776,СВЦЭМ!$A$33:$A$776,$A37,СВЦЭМ!$B$33:$B$776,H$11)+'СЕТ СН'!$F$9+СВЦЭМ!$D$10+'СЕТ СН'!$F$6-'СЕТ СН'!$F$19</f>
        <v>1106.8851326399999</v>
      </c>
      <c r="I37" s="36">
        <f>SUMIFS(СВЦЭМ!$C$33:$C$776,СВЦЭМ!$A$33:$A$776,$A37,СВЦЭМ!$B$33:$B$776,I$11)+'СЕТ СН'!$F$9+СВЦЭМ!$D$10+'СЕТ СН'!$F$6-'СЕТ СН'!$F$19</f>
        <v>1091.43018506</v>
      </c>
      <c r="J37" s="36">
        <f>SUMIFS(СВЦЭМ!$C$33:$C$776,СВЦЭМ!$A$33:$A$776,$A37,СВЦЭМ!$B$33:$B$776,J$11)+'СЕТ СН'!$F$9+СВЦЭМ!$D$10+'СЕТ СН'!$F$6-'СЕТ СН'!$F$19</f>
        <v>1068.5778678499998</v>
      </c>
      <c r="K37" s="36">
        <f>SUMIFS(СВЦЭМ!$C$33:$C$776,СВЦЭМ!$A$33:$A$776,$A37,СВЦЭМ!$B$33:$B$776,K$11)+'СЕТ СН'!$F$9+СВЦЭМ!$D$10+'СЕТ СН'!$F$6-'СЕТ СН'!$F$19</f>
        <v>1075.6917742199998</v>
      </c>
      <c r="L37" s="36">
        <f>SUMIFS(СВЦЭМ!$C$33:$C$776,СВЦЭМ!$A$33:$A$776,$A37,СВЦЭМ!$B$33:$B$776,L$11)+'СЕТ СН'!$F$9+СВЦЭМ!$D$10+'СЕТ СН'!$F$6-'СЕТ СН'!$F$19</f>
        <v>1076.45081248</v>
      </c>
      <c r="M37" s="36">
        <f>SUMIFS(СВЦЭМ!$C$33:$C$776,СВЦЭМ!$A$33:$A$776,$A37,СВЦЭМ!$B$33:$B$776,M$11)+'СЕТ СН'!$F$9+СВЦЭМ!$D$10+'СЕТ СН'!$F$6-'СЕТ СН'!$F$19</f>
        <v>1074.3902103999999</v>
      </c>
      <c r="N37" s="36">
        <f>SUMIFS(СВЦЭМ!$C$33:$C$776,СВЦЭМ!$A$33:$A$776,$A37,СВЦЭМ!$B$33:$B$776,N$11)+'СЕТ СН'!$F$9+СВЦЭМ!$D$10+'СЕТ СН'!$F$6-'СЕТ СН'!$F$19</f>
        <v>1094.85080784</v>
      </c>
      <c r="O37" s="36">
        <f>SUMIFS(СВЦЭМ!$C$33:$C$776,СВЦЭМ!$A$33:$A$776,$A37,СВЦЭМ!$B$33:$B$776,O$11)+'СЕТ СН'!$F$9+СВЦЭМ!$D$10+'СЕТ СН'!$F$6-'СЕТ СН'!$F$19</f>
        <v>1102.25940274</v>
      </c>
      <c r="P37" s="36">
        <f>SUMIFS(СВЦЭМ!$C$33:$C$776,СВЦЭМ!$A$33:$A$776,$A37,СВЦЭМ!$B$33:$B$776,P$11)+'СЕТ СН'!$F$9+СВЦЭМ!$D$10+'СЕТ СН'!$F$6-'СЕТ СН'!$F$19</f>
        <v>1087.8310431499999</v>
      </c>
      <c r="Q37" s="36">
        <f>SUMIFS(СВЦЭМ!$C$33:$C$776,СВЦЭМ!$A$33:$A$776,$A37,СВЦЭМ!$B$33:$B$776,Q$11)+'СЕТ СН'!$F$9+СВЦЭМ!$D$10+'СЕТ СН'!$F$6-'СЕТ СН'!$F$19</f>
        <v>1094.2139649199999</v>
      </c>
      <c r="R37" s="36">
        <f>SUMIFS(СВЦЭМ!$C$33:$C$776,СВЦЭМ!$A$33:$A$776,$A37,СВЦЭМ!$B$33:$B$776,R$11)+'СЕТ СН'!$F$9+СВЦЭМ!$D$10+'СЕТ СН'!$F$6-'СЕТ СН'!$F$19</f>
        <v>1107.92902488</v>
      </c>
      <c r="S37" s="36">
        <f>SUMIFS(СВЦЭМ!$C$33:$C$776,СВЦЭМ!$A$33:$A$776,$A37,СВЦЭМ!$B$33:$B$776,S$11)+'СЕТ СН'!$F$9+СВЦЭМ!$D$10+'СЕТ СН'!$F$6-'СЕТ СН'!$F$19</f>
        <v>1105.15541949</v>
      </c>
      <c r="T37" s="36">
        <f>SUMIFS(СВЦЭМ!$C$33:$C$776,СВЦЭМ!$A$33:$A$776,$A37,СВЦЭМ!$B$33:$B$776,T$11)+'СЕТ СН'!$F$9+СВЦЭМ!$D$10+'СЕТ СН'!$F$6-'СЕТ СН'!$F$19</f>
        <v>1089.39222683</v>
      </c>
      <c r="U37" s="36">
        <f>SUMIFS(СВЦЭМ!$C$33:$C$776,СВЦЭМ!$A$33:$A$776,$A37,СВЦЭМ!$B$33:$B$776,U$11)+'СЕТ СН'!$F$9+СВЦЭМ!$D$10+'СЕТ СН'!$F$6-'СЕТ СН'!$F$19</f>
        <v>1092.5605380900001</v>
      </c>
      <c r="V37" s="36">
        <f>SUMIFS(СВЦЭМ!$C$33:$C$776,СВЦЭМ!$A$33:$A$776,$A37,СВЦЭМ!$B$33:$B$776,V$11)+'СЕТ СН'!$F$9+СВЦЭМ!$D$10+'СЕТ СН'!$F$6-'СЕТ СН'!$F$19</f>
        <v>1101.0829584600001</v>
      </c>
      <c r="W37" s="36">
        <f>SUMIFS(СВЦЭМ!$C$33:$C$776,СВЦЭМ!$A$33:$A$776,$A37,СВЦЭМ!$B$33:$B$776,W$11)+'СЕТ СН'!$F$9+СВЦЭМ!$D$10+'СЕТ СН'!$F$6-'СЕТ СН'!$F$19</f>
        <v>1091.52700856</v>
      </c>
      <c r="X37" s="36">
        <f>SUMIFS(СВЦЭМ!$C$33:$C$776,СВЦЭМ!$A$33:$A$776,$A37,СВЦЭМ!$B$33:$B$776,X$11)+'СЕТ СН'!$F$9+СВЦЭМ!$D$10+'СЕТ СН'!$F$6-'СЕТ СН'!$F$19</f>
        <v>1110.08369771</v>
      </c>
      <c r="Y37" s="36">
        <f>SUMIFS(СВЦЭМ!$C$33:$C$776,СВЦЭМ!$A$33:$A$776,$A37,СВЦЭМ!$B$33:$B$776,Y$11)+'СЕТ СН'!$F$9+СВЦЭМ!$D$10+'СЕТ СН'!$F$6-'СЕТ СН'!$F$19</f>
        <v>1117.1099053299999</v>
      </c>
    </row>
    <row r="38" spans="1:25" ht="15.75" x14ac:dyDescent="0.2">
      <c r="A38" s="35">
        <f t="shared" si="0"/>
        <v>44254</v>
      </c>
      <c r="B38" s="36">
        <f>SUMIFS(СВЦЭМ!$C$33:$C$776,СВЦЭМ!$A$33:$A$776,$A38,СВЦЭМ!$B$33:$B$776,B$11)+'СЕТ СН'!$F$9+СВЦЭМ!$D$10+'СЕТ СН'!$F$6-'СЕТ СН'!$F$19</f>
        <v>1122.36014656</v>
      </c>
      <c r="C38" s="36">
        <f>SUMIFS(СВЦЭМ!$C$33:$C$776,СВЦЭМ!$A$33:$A$776,$A38,СВЦЭМ!$B$33:$B$776,C$11)+'СЕТ СН'!$F$9+СВЦЭМ!$D$10+'СЕТ СН'!$F$6-'СЕТ СН'!$F$19</f>
        <v>1130.4160678600001</v>
      </c>
      <c r="D38" s="36">
        <f>SUMIFS(СВЦЭМ!$C$33:$C$776,СВЦЭМ!$A$33:$A$776,$A38,СВЦЭМ!$B$33:$B$776,D$11)+'СЕТ СН'!$F$9+СВЦЭМ!$D$10+'СЕТ СН'!$F$6-'СЕТ СН'!$F$19</f>
        <v>1162.6958350100001</v>
      </c>
      <c r="E38" s="36">
        <f>SUMIFS(СВЦЭМ!$C$33:$C$776,СВЦЭМ!$A$33:$A$776,$A38,СВЦЭМ!$B$33:$B$776,E$11)+'СЕТ СН'!$F$9+СВЦЭМ!$D$10+'СЕТ СН'!$F$6-'СЕТ СН'!$F$19</f>
        <v>1164.9039668600001</v>
      </c>
      <c r="F38" s="36">
        <f>SUMIFS(СВЦЭМ!$C$33:$C$776,СВЦЭМ!$A$33:$A$776,$A38,СВЦЭМ!$B$33:$B$776,F$11)+'СЕТ СН'!$F$9+СВЦЭМ!$D$10+'СЕТ СН'!$F$6-'СЕТ СН'!$F$19</f>
        <v>1180.46387809</v>
      </c>
      <c r="G38" s="36">
        <f>SUMIFS(СВЦЭМ!$C$33:$C$776,СВЦЭМ!$A$33:$A$776,$A38,СВЦЭМ!$B$33:$B$776,G$11)+'СЕТ СН'!$F$9+СВЦЭМ!$D$10+'СЕТ СН'!$F$6-'СЕТ СН'!$F$19</f>
        <v>1180.88012112</v>
      </c>
      <c r="H38" s="36">
        <f>SUMIFS(СВЦЭМ!$C$33:$C$776,СВЦЭМ!$A$33:$A$776,$A38,СВЦЭМ!$B$33:$B$776,H$11)+'СЕТ СН'!$F$9+СВЦЭМ!$D$10+'СЕТ СН'!$F$6-'СЕТ СН'!$F$19</f>
        <v>1171.0292985799999</v>
      </c>
      <c r="I38" s="36">
        <f>SUMIFS(СВЦЭМ!$C$33:$C$776,СВЦЭМ!$A$33:$A$776,$A38,СВЦЭМ!$B$33:$B$776,I$11)+'СЕТ СН'!$F$9+СВЦЭМ!$D$10+'СЕТ СН'!$F$6-'СЕТ СН'!$F$19</f>
        <v>1172.8110775</v>
      </c>
      <c r="J38" s="36">
        <f>SUMIFS(СВЦЭМ!$C$33:$C$776,СВЦЭМ!$A$33:$A$776,$A38,СВЦЭМ!$B$33:$B$776,J$11)+'СЕТ СН'!$F$9+СВЦЭМ!$D$10+'СЕТ СН'!$F$6-'СЕТ СН'!$F$19</f>
        <v>1155.54483177</v>
      </c>
      <c r="K38" s="36">
        <f>SUMIFS(СВЦЭМ!$C$33:$C$776,СВЦЭМ!$A$33:$A$776,$A38,СВЦЭМ!$B$33:$B$776,K$11)+'СЕТ СН'!$F$9+СВЦЭМ!$D$10+'СЕТ СН'!$F$6-'СЕТ СН'!$F$19</f>
        <v>1107.0591419900002</v>
      </c>
      <c r="L38" s="36">
        <f>SUMIFS(СВЦЭМ!$C$33:$C$776,СВЦЭМ!$A$33:$A$776,$A38,СВЦЭМ!$B$33:$B$776,L$11)+'СЕТ СН'!$F$9+СВЦЭМ!$D$10+'СЕТ СН'!$F$6-'СЕТ СН'!$F$19</f>
        <v>1105.27927669</v>
      </c>
      <c r="M38" s="36">
        <f>SUMIFS(СВЦЭМ!$C$33:$C$776,СВЦЭМ!$A$33:$A$776,$A38,СВЦЭМ!$B$33:$B$776,M$11)+'СЕТ СН'!$F$9+СВЦЭМ!$D$10+'СЕТ СН'!$F$6-'СЕТ СН'!$F$19</f>
        <v>1102.2302468399998</v>
      </c>
      <c r="N38" s="36">
        <f>SUMIFS(СВЦЭМ!$C$33:$C$776,СВЦЭМ!$A$33:$A$776,$A38,СВЦЭМ!$B$33:$B$776,N$11)+'СЕТ СН'!$F$9+СВЦЭМ!$D$10+'СЕТ СН'!$F$6-'СЕТ СН'!$F$19</f>
        <v>1108.3190118500002</v>
      </c>
      <c r="O38" s="36">
        <f>SUMIFS(СВЦЭМ!$C$33:$C$776,СВЦЭМ!$A$33:$A$776,$A38,СВЦЭМ!$B$33:$B$776,O$11)+'СЕТ СН'!$F$9+СВЦЭМ!$D$10+'СЕТ СН'!$F$6-'СЕТ СН'!$F$19</f>
        <v>1122.7009624100001</v>
      </c>
      <c r="P38" s="36">
        <f>SUMIFS(СВЦЭМ!$C$33:$C$776,СВЦЭМ!$A$33:$A$776,$A38,СВЦЭМ!$B$33:$B$776,P$11)+'СЕТ СН'!$F$9+СВЦЭМ!$D$10+'СЕТ СН'!$F$6-'СЕТ СН'!$F$19</f>
        <v>1109.9100756600001</v>
      </c>
      <c r="Q38" s="36">
        <f>SUMIFS(СВЦЭМ!$C$33:$C$776,СВЦЭМ!$A$33:$A$776,$A38,СВЦЭМ!$B$33:$B$776,Q$11)+'СЕТ СН'!$F$9+СВЦЭМ!$D$10+'СЕТ СН'!$F$6-'СЕТ СН'!$F$19</f>
        <v>1122.9402316000001</v>
      </c>
      <c r="R38" s="36">
        <f>SUMIFS(СВЦЭМ!$C$33:$C$776,СВЦЭМ!$A$33:$A$776,$A38,СВЦЭМ!$B$33:$B$776,R$11)+'СЕТ СН'!$F$9+СВЦЭМ!$D$10+'СЕТ СН'!$F$6-'СЕТ СН'!$F$19</f>
        <v>1145.37491617</v>
      </c>
      <c r="S38" s="36">
        <f>SUMIFS(СВЦЭМ!$C$33:$C$776,СВЦЭМ!$A$33:$A$776,$A38,СВЦЭМ!$B$33:$B$776,S$11)+'СЕТ СН'!$F$9+СВЦЭМ!$D$10+'СЕТ СН'!$F$6-'СЕТ СН'!$F$19</f>
        <v>1121.5555462900002</v>
      </c>
      <c r="T38" s="36">
        <f>SUMIFS(СВЦЭМ!$C$33:$C$776,СВЦЭМ!$A$33:$A$776,$A38,СВЦЭМ!$B$33:$B$776,T$11)+'СЕТ СН'!$F$9+СВЦЭМ!$D$10+'СЕТ СН'!$F$6-'СЕТ СН'!$F$19</f>
        <v>1122.57532801</v>
      </c>
      <c r="U38" s="36">
        <f>SUMIFS(СВЦЭМ!$C$33:$C$776,СВЦЭМ!$A$33:$A$776,$A38,СВЦЭМ!$B$33:$B$776,U$11)+'СЕТ СН'!$F$9+СВЦЭМ!$D$10+'СЕТ СН'!$F$6-'СЕТ СН'!$F$19</f>
        <v>1103.3415438100001</v>
      </c>
      <c r="V38" s="36">
        <f>SUMIFS(СВЦЭМ!$C$33:$C$776,СВЦЭМ!$A$33:$A$776,$A38,СВЦЭМ!$B$33:$B$776,V$11)+'СЕТ СН'!$F$9+СВЦЭМ!$D$10+'СЕТ СН'!$F$6-'СЕТ СН'!$F$19</f>
        <v>1117.02847557</v>
      </c>
      <c r="W38" s="36">
        <f>SUMIFS(СВЦЭМ!$C$33:$C$776,СВЦЭМ!$A$33:$A$776,$A38,СВЦЭМ!$B$33:$B$776,W$11)+'СЕТ СН'!$F$9+СВЦЭМ!$D$10+'СЕТ СН'!$F$6-'СЕТ СН'!$F$19</f>
        <v>1137.95148561</v>
      </c>
      <c r="X38" s="36">
        <f>SUMIFS(СВЦЭМ!$C$33:$C$776,СВЦЭМ!$A$33:$A$776,$A38,СВЦЭМ!$B$33:$B$776,X$11)+'СЕТ СН'!$F$9+СВЦЭМ!$D$10+'СЕТ СН'!$F$6-'СЕТ СН'!$F$19</f>
        <v>1158.39094243</v>
      </c>
      <c r="Y38" s="36">
        <f>SUMIFS(СВЦЭМ!$C$33:$C$776,СВЦЭМ!$A$33:$A$776,$A38,СВЦЭМ!$B$33:$B$776,Y$11)+'СЕТ СН'!$F$9+СВЦЭМ!$D$10+'СЕТ СН'!$F$6-'СЕТ СН'!$F$19</f>
        <v>1193.1072892300001</v>
      </c>
    </row>
    <row r="39" spans="1:25" ht="15.75" x14ac:dyDescent="0.2">
      <c r="A39" s="35">
        <f t="shared" si="0"/>
        <v>44255</v>
      </c>
      <c r="B39" s="36">
        <f>SUMIFS(СВЦЭМ!$C$33:$C$776,СВЦЭМ!$A$33:$A$776,$A39,СВЦЭМ!$B$33:$B$776,B$11)+'СЕТ СН'!$F$9+СВЦЭМ!$D$10+'СЕТ СН'!$F$6-'СЕТ СН'!$F$19</f>
        <v>1119.7710018</v>
      </c>
      <c r="C39" s="36">
        <f>SUMIFS(СВЦЭМ!$C$33:$C$776,СВЦЭМ!$A$33:$A$776,$A39,СВЦЭМ!$B$33:$B$776,C$11)+'СЕТ СН'!$F$9+СВЦЭМ!$D$10+'СЕТ СН'!$F$6-'СЕТ СН'!$F$19</f>
        <v>1129.1047168300001</v>
      </c>
      <c r="D39" s="36">
        <f>SUMIFS(СВЦЭМ!$C$33:$C$776,СВЦЭМ!$A$33:$A$776,$A39,СВЦЭМ!$B$33:$B$776,D$11)+'СЕТ СН'!$F$9+СВЦЭМ!$D$10+'СЕТ СН'!$F$6-'СЕТ СН'!$F$19</f>
        <v>1160.4625396500001</v>
      </c>
      <c r="E39" s="36">
        <f>SUMIFS(СВЦЭМ!$C$33:$C$776,СВЦЭМ!$A$33:$A$776,$A39,СВЦЭМ!$B$33:$B$776,E$11)+'СЕТ СН'!$F$9+СВЦЭМ!$D$10+'СЕТ СН'!$F$6-'СЕТ СН'!$F$19</f>
        <v>1169.72413431</v>
      </c>
      <c r="F39" s="36">
        <f>SUMIFS(СВЦЭМ!$C$33:$C$776,СВЦЭМ!$A$33:$A$776,$A39,СВЦЭМ!$B$33:$B$776,F$11)+'СЕТ СН'!$F$9+СВЦЭМ!$D$10+'СЕТ СН'!$F$6-'СЕТ СН'!$F$19</f>
        <v>1191.5466489600001</v>
      </c>
      <c r="G39" s="36">
        <f>SUMIFS(СВЦЭМ!$C$33:$C$776,СВЦЭМ!$A$33:$A$776,$A39,СВЦЭМ!$B$33:$B$776,G$11)+'СЕТ СН'!$F$9+СВЦЭМ!$D$10+'СЕТ СН'!$F$6-'СЕТ СН'!$F$19</f>
        <v>1209.37170294</v>
      </c>
      <c r="H39" s="36">
        <f>SUMIFS(СВЦЭМ!$C$33:$C$776,СВЦЭМ!$A$33:$A$776,$A39,СВЦЭМ!$B$33:$B$776,H$11)+'СЕТ СН'!$F$9+СВЦЭМ!$D$10+'СЕТ СН'!$F$6-'СЕТ СН'!$F$19</f>
        <v>1205.0693660700001</v>
      </c>
      <c r="I39" s="36">
        <f>SUMIFS(СВЦЭМ!$C$33:$C$776,СВЦЭМ!$A$33:$A$776,$A39,СВЦЭМ!$B$33:$B$776,I$11)+'СЕТ СН'!$F$9+СВЦЭМ!$D$10+'СЕТ СН'!$F$6-'СЕТ СН'!$F$19</f>
        <v>1153.74538934</v>
      </c>
      <c r="J39" s="36">
        <f>SUMIFS(СВЦЭМ!$C$33:$C$776,СВЦЭМ!$A$33:$A$776,$A39,СВЦЭМ!$B$33:$B$776,J$11)+'СЕТ СН'!$F$9+СВЦЭМ!$D$10+'СЕТ СН'!$F$6-'СЕТ СН'!$F$19</f>
        <v>1097.23162675</v>
      </c>
      <c r="K39" s="36">
        <f>SUMIFS(СВЦЭМ!$C$33:$C$776,СВЦЭМ!$A$33:$A$776,$A39,СВЦЭМ!$B$33:$B$776,K$11)+'СЕТ СН'!$F$9+СВЦЭМ!$D$10+'СЕТ СН'!$F$6-'СЕТ СН'!$F$19</f>
        <v>1062.6636203599999</v>
      </c>
      <c r="L39" s="36">
        <f>SUMIFS(СВЦЭМ!$C$33:$C$776,СВЦЭМ!$A$33:$A$776,$A39,СВЦЭМ!$B$33:$B$776,L$11)+'СЕТ СН'!$F$9+СВЦЭМ!$D$10+'СЕТ СН'!$F$6-'СЕТ СН'!$F$19</f>
        <v>1063.58082767</v>
      </c>
      <c r="M39" s="36">
        <f>SUMIFS(СВЦЭМ!$C$33:$C$776,СВЦЭМ!$A$33:$A$776,$A39,СВЦЭМ!$B$33:$B$776,M$11)+'СЕТ СН'!$F$9+СВЦЭМ!$D$10+'СЕТ СН'!$F$6-'СЕТ СН'!$F$19</f>
        <v>1083.18029637</v>
      </c>
      <c r="N39" s="36">
        <f>SUMIFS(СВЦЭМ!$C$33:$C$776,СВЦЭМ!$A$33:$A$776,$A39,СВЦЭМ!$B$33:$B$776,N$11)+'СЕТ СН'!$F$9+СВЦЭМ!$D$10+'СЕТ СН'!$F$6-'СЕТ СН'!$F$19</f>
        <v>1114.4073746899999</v>
      </c>
      <c r="O39" s="36">
        <f>SUMIFS(СВЦЭМ!$C$33:$C$776,СВЦЭМ!$A$33:$A$776,$A39,СВЦЭМ!$B$33:$B$776,O$11)+'СЕТ СН'!$F$9+СВЦЭМ!$D$10+'СЕТ СН'!$F$6-'СЕТ СН'!$F$19</f>
        <v>1129.9053853099999</v>
      </c>
      <c r="P39" s="36">
        <f>SUMIFS(СВЦЭМ!$C$33:$C$776,СВЦЭМ!$A$33:$A$776,$A39,СВЦЭМ!$B$33:$B$776,P$11)+'СЕТ СН'!$F$9+СВЦЭМ!$D$10+'СЕТ СН'!$F$6-'СЕТ СН'!$F$19</f>
        <v>1115.5450636400001</v>
      </c>
      <c r="Q39" s="36">
        <f>SUMIFS(СВЦЭМ!$C$33:$C$776,СВЦЭМ!$A$33:$A$776,$A39,СВЦЭМ!$B$33:$B$776,Q$11)+'СЕТ СН'!$F$9+СВЦЭМ!$D$10+'СЕТ СН'!$F$6-'СЕТ СН'!$F$19</f>
        <v>1121.9029255200001</v>
      </c>
      <c r="R39" s="36">
        <f>SUMIFS(СВЦЭМ!$C$33:$C$776,СВЦЭМ!$A$33:$A$776,$A39,СВЦЭМ!$B$33:$B$776,R$11)+'СЕТ СН'!$F$9+СВЦЭМ!$D$10+'СЕТ СН'!$F$6-'СЕТ СН'!$F$19</f>
        <v>1137.4459875699999</v>
      </c>
      <c r="S39" s="36">
        <f>SUMIFS(СВЦЭМ!$C$33:$C$776,СВЦЭМ!$A$33:$A$776,$A39,СВЦЭМ!$B$33:$B$776,S$11)+'СЕТ СН'!$F$9+СВЦЭМ!$D$10+'СЕТ СН'!$F$6-'СЕТ СН'!$F$19</f>
        <v>1112.4053964099999</v>
      </c>
      <c r="T39" s="36">
        <f>SUMIFS(СВЦЭМ!$C$33:$C$776,СВЦЭМ!$A$33:$A$776,$A39,СВЦЭМ!$B$33:$B$776,T$11)+'СЕТ СН'!$F$9+СВЦЭМ!$D$10+'СЕТ СН'!$F$6-'СЕТ СН'!$F$19</f>
        <v>1101.0083457199999</v>
      </c>
      <c r="U39" s="36">
        <f>SUMIFS(СВЦЭМ!$C$33:$C$776,СВЦЭМ!$A$33:$A$776,$A39,СВЦЭМ!$B$33:$B$776,U$11)+'СЕТ СН'!$F$9+СВЦЭМ!$D$10+'СЕТ СН'!$F$6-'СЕТ СН'!$F$19</f>
        <v>1089.4285104400001</v>
      </c>
      <c r="V39" s="36">
        <f>SUMIFS(СВЦЭМ!$C$33:$C$776,СВЦЭМ!$A$33:$A$776,$A39,СВЦЭМ!$B$33:$B$776,V$11)+'СЕТ СН'!$F$9+СВЦЭМ!$D$10+'СЕТ СН'!$F$6-'СЕТ СН'!$F$19</f>
        <v>1135.2488335</v>
      </c>
      <c r="W39" s="36">
        <f>SUMIFS(СВЦЭМ!$C$33:$C$776,СВЦЭМ!$A$33:$A$776,$A39,СВЦЭМ!$B$33:$B$776,W$11)+'СЕТ СН'!$F$9+СВЦЭМ!$D$10+'СЕТ СН'!$F$6-'СЕТ СН'!$F$19</f>
        <v>1162.3041481400001</v>
      </c>
      <c r="X39" s="36">
        <f>SUMIFS(СВЦЭМ!$C$33:$C$776,СВЦЭМ!$A$33:$A$776,$A39,СВЦЭМ!$B$33:$B$776,X$11)+'СЕТ СН'!$F$9+СВЦЭМ!$D$10+'СЕТ СН'!$F$6-'СЕТ СН'!$F$19</f>
        <v>1183.87935915</v>
      </c>
      <c r="Y39" s="36">
        <f>SUMIFS(СВЦЭМ!$C$33:$C$776,СВЦЭМ!$A$33:$A$776,$A39,СВЦЭМ!$B$33:$B$776,Y$11)+'СЕТ СН'!$F$9+СВЦЭМ!$D$10+'СЕТ СН'!$F$6-'СЕТ СН'!$F$19</f>
        <v>1212.0286406</v>
      </c>
    </row>
    <row r="40" spans="1:25" ht="15.75" hidden="1" x14ac:dyDescent="0.2">
      <c r="A40" s="35">
        <f t="shared" si="0"/>
        <v>44256</v>
      </c>
      <c r="B40" s="36">
        <f>SUMIFS(СВЦЭМ!$C$33:$C$776,СВЦЭМ!$A$33:$A$776,$A40,СВЦЭМ!$B$33:$B$776,B$11)+'СЕТ СН'!$F$9+СВЦЭМ!$D$10+'СЕТ СН'!$F$6-'СЕТ СН'!$F$19</f>
        <v>112.01948038</v>
      </c>
      <c r="C40" s="36">
        <f>SUMIFS(СВЦЭМ!$C$33:$C$776,СВЦЭМ!$A$33:$A$776,$A40,СВЦЭМ!$B$33:$B$776,C$11)+'СЕТ СН'!$F$9+СВЦЭМ!$D$10+'СЕТ СН'!$F$6-'СЕТ СН'!$F$19</f>
        <v>112.01948038</v>
      </c>
      <c r="D40" s="36">
        <f>SUMIFS(СВЦЭМ!$C$33:$C$776,СВЦЭМ!$A$33:$A$776,$A40,СВЦЭМ!$B$33:$B$776,D$11)+'СЕТ СН'!$F$9+СВЦЭМ!$D$10+'СЕТ СН'!$F$6-'СЕТ СН'!$F$19</f>
        <v>112.01948038</v>
      </c>
      <c r="E40" s="36">
        <f>SUMIFS(СВЦЭМ!$C$33:$C$776,СВЦЭМ!$A$33:$A$776,$A40,СВЦЭМ!$B$33:$B$776,E$11)+'СЕТ СН'!$F$9+СВЦЭМ!$D$10+'СЕТ СН'!$F$6-'СЕТ СН'!$F$19</f>
        <v>112.01948038</v>
      </c>
      <c r="F40" s="36">
        <f>SUMIFS(СВЦЭМ!$C$33:$C$776,СВЦЭМ!$A$33:$A$776,$A40,СВЦЭМ!$B$33:$B$776,F$11)+'СЕТ СН'!$F$9+СВЦЭМ!$D$10+'СЕТ СН'!$F$6-'СЕТ СН'!$F$19</f>
        <v>112.01948038</v>
      </c>
      <c r="G40" s="36">
        <f>SUMIFS(СВЦЭМ!$C$33:$C$776,СВЦЭМ!$A$33:$A$776,$A40,СВЦЭМ!$B$33:$B$776,G$11)+'СЕТ СН'!$F$9+СВЦЭМ!$D$10+'СЕТ СН'!$F$6-'СЕТ СН'!$F$19</f>
        <v>112.01948038</v>
      </c>
      <c r="H40" s="36">
        <f>SUMIFS(СВЦЭМ!$C$33:$C$776,СВЦЭМ!$A$33:$A$776,$A40,СВЦЭМ!$B$33:$B$776,H$11)+'СЕТ СН'!$F$9+СВЦЭМ!$D$10+'СЕТ СН'!$F$6-'СЕТ СН'!$F$19</f>
        <v>112.01948038</v>
      </c>
      <c r="I40" s="36">
        <f>SUMIFS(СВЦЭМ!$C$33:$C$776,СВЦЭМ!$A$33:$A$776,$A40,СВЦЭМ!$B$33:$B$776,I$11)+'СЕТ СН'!$F$9+СВЦЭМ!$D$10+'СЕТ СН'!$F$6-'СЕТ СН'!$F$19</f>
        <v>112.01948038</v>
      </c>
      <c r="J40" s="36">
        <f>SUMIFS(СВЦЭМ!$C$33:$C$776,СВЦЭМ!$A$33:$A$776,$A40,СВЦЭМ!$B$33:$B$776,J$11)+'СЕТ СН'!$F$9+СВЦЭМ!$D$10+'СЕТ СН'!$F$6-'СЕТ СН'!$F$19</f>
        <v>112.01948038</v>
      </c>
      <c r="K40" s="36">
        <f>SUMIFS(СВЦЭМ!$C$33:$C$776,СВЦЭМ!$A$33:$A$776,$A40,СВЦЭМ!$B$33:$B$776,K$11)+'СЕТ СН'!$F$9+СВЦЭМ!$D$10+'СЕТ СН'!$F$6-'СЕТ СН'!$F$19</f>
        <v>112.01948038</v>
      </c>
      <c r="L40" s="36">
        <f>SUMIFS(СВЦЭМ!$C$33:$C$776,СВЦЭМ!$A$33:$A$776,$A40,СВЦЭМ!$B$33:$B$776,L$11)+'СЕТ СН'!$F$9+СВЦЭМ!$D$10+'СЕТ СН'!$F$6-'СЕТ СН'!$F$19</f>
        <v>112.01948038</v>
      </c>
      <c r="M40" s="36">
        <f>SUMIFS(СВЦЭМ!$C$33:$C$776,СВЦЭМ!$A$33:$A$776,$A40,СВЦЭМ!$B$33:$B$776,M$11)+'СЕТ СН'!$F$9+СВЦЭМ!$D$10+'СЕТ СН'!$F$6-'СЕТ СН'!$F$19</f>
        <v>112.01948038</v>
      </c>
      <c r="N40" s="36">
        <f>SUMIFS(СВЦЭМ!$C$33:$C$776,СВЦЭМ!$A$33:$A$776,$A40,СВЦЭМ!$B$33:$B$776,N$11)+'СЕТ СН'!$F$9+СВЦЭМ!$D$10+'СЕТ СН'!$F$6-'СЕТ СН'!$F$19</f>
        <v>112.01948038</v>
      </c>
      <c r="O40" s="36">
        <f>SUMIFS(СВЦЭМ!$C$33:$C$776,СВЦЭМ!$A$33:$A$776,$A40,СВЦЭМ!$B$33:$B$776,O$11)+'СЕТ СН'!$F$9+СВЦЭМ!$D$10+'СЕТ СН'!$F$6-'СЕТ СН'!$F$19</f>
        <v>112.01948038</v>
      </c>
      <c r="P40" s="36">
        <f>SUMIFS(СВЦЭМ!$C$33:$C$776,СВЦЭМ!$A$33:$A$776,$A40,СВЦЭМ!$B$33:$B$776,P$11)+'СЕТ СН'!$F$9+СВЦЭМ!$D$10+'СЕТ СН'!$F$6-'СЕТ СН'!$F$19</f>
        <v>112.01948038</v>
      </c>
      <c r="Q40" s="36">
        <f>SUMIFS(СВЦЭМ!$C$33:$C$776,СВЦЭМ!$A$33:$A$776,$A40,СВЦЭМ!$B$33:$B$776,Q$11)+'СЕТ СН'!$F$9+СВЦЭМ!$D$10+'СЕТ СН'!$F$6-'СЕТ СН'!$F$19</f>
        <v>112.01948038</v>
      </c>
      <c r="R40" s="36">
        <f>SUMIFS(СВЦЭМ!$C$33:$C$776,СВЦЭМ!$A$33:$A$776,$A40,СВЦЭМ!$B$33:$B$776,R$11)+'СЕТ СН'!$F$9+СВЦЭМ!$D$10+'СЕТ СН'!$F$6-'СЕТ СН'!$F$19</f>
        <v>112.01948038</v>
      </c>
      <c r="S40" s="36">
        <f>SUMIFS(СВЦЭМ!$C$33:$C$776,СВЦЭМ!$A$33:$A$776,$A40,СВЦЭМ!$B$33:$B$776,S$11)+'СЕТ СН'!$F$9+СВЦЭМ!$D$10+'СЕТ СН'!$F$6-'СЕТ СН'!$F$19</f>
        <v>112.01948038</v>
      </c>
      <c r="T40" s="36">
        <f>SUMIFS(СВЦЭМ!$C$33:$C$776,СВЦЭМ!$A$33:$A$776,$A40,СВЦЭМ!$B$33:$B$776,T$11)+'СЕТ СН'!$F$9+СВЦЭМ!$D$10+'СЕТ СН'!$F$6-'СЕТ СН'!$F$19</f>
        <v>112.01948038</v>
      </c>
      <c r="U40" s="36">
        <f>SUMIFS(СВЦЭМ!$C$33:$C$776,СВЦЭМ!$A$33:$A$776,$A40,СВЦЭМ!$B$33:$B$776,U$11)+'СЕТ СН'!$F$9+СВЦЭМ!$D$10+'СЕТ СН'!$F$6-'СЕТ СН'!$F$19</f>
        <v>112.01948038</v>
      </c>
      <c r="V40" s="36">
        <f>SUMIFS(СВЦЭМ!$C$33:$C$776,СВЦЭМ!$A$33:$A$776,$A40,СВЦЭМ!$B$33:$B$776,V$11)+'СЕТ СН'!$F$9+СВЦЭМ!$D$10+'СЕТ СН'!$F$6-'СЕТ СН'!$F$19</f>
        <v>112.01948038</v>
      </c>
      <c r="W40" s="36">
        <f>SUMIFS(СВЦЭМ!$C$33:$C$776,СВЦЭМ!$A$33:$A$776,$A40,СВЦЭМ!$B$33:$B$776,W$11)+'СЕТ СН'!$F$9+СВЦЭМ!$D$10+'СЕТ СН'!$F$6-'СЕТ СН'!$F$19</f>
        <v>112.01948038</v>
      </c>
      <c r="X40" s="36">
        <f>SUMIFS(СВЦЭМ!$C$33:$C$776,СВЦЭМ!$A$33:$A$776,$A40,СВЦЭМ!$B$33:$B$776,X$11)+'СЕТ СН'!$F$9+СВЦЭМ!$D$10+'СЕТ СН'!$F$6-'СЕТ СН'!$F$19</f>
        <v>112.01948038</v>
      </c>
      <c r="Y40" s="36">
        <f>SUMIFS(СВЦЭМ!$C$33:$C$776,СВЦЭМ!$A$33:$A$776,$A40,СВЦЭМ!$B$33:$B$776,Y$11)+'СЕТ СН'!$F$9+СВЦЭМ!$D$10+'СЕТ СН'!$F$6-'СЕТ СН'!$F$19</f>
        <v>112.01948038</v>
      </c>
    </row>
    <row r="41" spans="1:25" ht="15.75" hidden="1" x14ac:dyDescent="0.2">
      <c r="A41" s="35">
        <f t="shared" si="0"/>
        <v>44257</v>
      </c>
      <c r="B41" s="36">
        <f>SUMIFS(СВЦЭМ!$C$33:$C$776,СВЦЭМ!$A$33:$A$776,$A41,СВЦЭМ!$B$33:$B$776,B$11)+'СЕТ СН'!$F$9+СВЦЭМ!$D$10+'СЕТ СН'!$F$6-'СЕТ СН'!$F$19</f>
        <v>112.01948038</v>
      </c>
      <c r="C41" s="36">
        <f>SUMIFS(СВЦЭМ!$C$33:$C$776,СВЦЭМ!$A$33:$A$776,$A41,СВЦЭМ!$B$33:$B$776,C$11)+'СЕТ СН'!$F$9+СВЦЭМ!$D$10+'СЕТ СН'!$F$6-'СЕТ СН'!$F$19</f>
        <v>112.01948038</v>
      </c>
      <c r="D41" s="36">
        <f>SUMIFS(СВЦЭМ!$C$33:$C$776,СВЦЭМ!$A$33:$A$776,$A41,СВЦЭМ!$B$33:$B$776,D$11)+'СЕТ СН'!$F$9+СВЦЭМ!$D$10+'СЕТ СН'!$F$6-'СЕТ СН'!$F$19</f>
        <v>112.01948038</v>
      </c>
      <c r="E41" s="36">
        <f>SUMIFS(СВЦЭМ!$C$33:$C$776,СВЦЭМ!$A$33:$A$776,$A41,СВЦЭМ!$B$33:$B$776,E$11)+'СЕТ СН'!$F$9+СВЦЭМ!$D$10+'СЕТ СН'!$F$6-'СЕТ СН'!$F$19</f>
        <v>112.01948038</v>
      </c>
      <c r="F41" s="36">
        <f>SUMIFS(СВЦЭМ!$C$33:$C$776,СВЦЭМ!$A$33:$A$776,$A41,СВЦЭМ!$B$33:$B$776,F$11)+'СЕТ СН'!$F$9+СВЦЭМ!$D$10+'СЕТ СН'!$F$6-'СЕТ СН'!$F$19</f>
        <v>112.01948038</v>
      </c>
      <c r="G41" s="36">
        <f>SUMIFS(СВЦЭМ!$C$33:$C$776,СВЦЭМ!$A$33:$A$776,$A41,СВЦЭМ!$B$33:$B$776,G$11)+'СЕТ СН'!$F$9+СВЦЭМ!$D$10+'СЕТ СН'!$F$6-'СЕТ СН'!$F$19</f>
        <v>112.01948038</v>
      </c>
      <c r="H41" s="36">
        <f>SUMIFS(СВЦЭМ!$C$33:$C$776,СВЦЭМ!$A$33:$A$776,$A41,СВЦЭМ!$B$33:$B$776,H$11)+'СЕТ СН'!$F$9+СВЦЭМ!$D$10+'СЕТ СН'!$F$6-'СЕТ СН'!$F$19</f>
        <v>112.01948038</v>
      </c>
      <c r="I41" s="36">
        <f>SUMIFS(СВЦЭМ!$C$33:$C$776,СВЦЭМ!$A$33:$A$776,$A41,СВЦЭМ!$B$33:$B$776,I$11)+'СЕТ СН'!$F$9+СВЦЭМ!$D$10+'СЕТ СН'!$F$6-'СЕТ СН'!$F$19</f>
        <v>112.01948038</v>
      </c>
      <c r="J41" s="36">
        <f>SUMIFS(СВЦЭМ!$C$33:$C$776,СВЦЭМ!$A$33:$A$776,$A41,СВЦЭМ!$B$33:$B$776,J$11)+'СЕТ СН'!$F$9+СВЦЭМ!$D$10+'СЕТ СН'!$F$6-'СЕТ СН'!$F$19</f>
        <v>112.01948038</v>
      </c>
      <c r="K41" s="36">
        <f>SUMIFS(СВЦЭМ!$C$33:$C$776,СВЦЭМ!$A$33:$A$776,$A41,СВЦЭМ!$B$33:$B$776,K$11)+'СЕТ СН'!$F$9+СВЦЭМ!$D$10+'СЕТ СН'!$F$6-'СЕТ СН'!$F$19</f>
        <v>112.01948038</v>
      </c>
      <c r="L41" s="36">
        <f>SUMIFS(СВЦЭМ!$C$33:$C$776,СВЦЭМ!$A$33:$A$776,$A41,СВЦЭМ!$B$33:$B$776,L$11)+'СЕТ СН'!$F$9+СВЦЭМ!$D$10+'СЕТ СН'!$F$6-'СЕТ СН'!$F$19</f>
        <v>112.01948038</v>
      </c>
      <c r="M41" s="36">
        <f>SUMIFS(СВЦЭМ!$C$33:$C$776,СВЦЭМ!$A$33:$A$776,$A41,СВЦЭМ!$B$33:$B$776,M$11)+'СЕТ СН'!$F$9+СВЦЭМ!$D$10+'СЕТ СН'!$F$6-'СЕТ СН'!$F$19</f>
        <v>112.01948038</v>
      </c>
      <c r="N41" s="36">
        <f>SUMIFS(СВЦЭМ!$C$33:$C$776,СВЦЭМ!$A$33:$A$776,$A41,СВЦЭМ!$B$33:$B$776,N$11)+'СЕТ СН'!$F$9+СВЦЭМ!$D$10+'СЕТ СН'!$F$6-'СЕТ СН'!$F$19</f>
        <v>112.01948038</v>
      </c>
      <c r="O41" s="36">
        <f>SUMIFS(СВЦЭМ!$C$33:$C$776,СВЦЭМ!$A$33:$A$776,$A41,СВЦЭМ!$B$33:$B$776,O$11)+'СЕТ СН'!$F$9+СВЦЭМ!$D$10+'СЕТ СН'!$F$6-'СЕТ СН'!$F$19</f>
        <v>112.01948038</v>
      </c>
      <c r="P41" s="36">
        <f>SUMIFS(СВЦЭМ!$C$33:$C$776,СВЦЭМ!$A$33:$A$776,$A41,СВЦЭМ!$B$33:$B$776,P$11)+'СЕТ СН'!$F$9+СВЦЭМ!$D$10+'СЕТ СН'!$F$6-'СЕТ СН'!$F$19</f>
        <v>112.01948038</v>
      </c>
      <c r="Q41" s="36">
        <f>SUMIFS(СВЦЭМ!$C$33:$C$776,СВЦЭМ!$A$33:$A$776,$A41,СВЦЭМ!$B$33:$B$776,Q$11)+'СЕТ СН'!$F$9+СВЦЭМ!$D$10+'СЕТ СН'!$F$6-'СЕТ СН'!$F$19</f>
        <v>112.01948038</v>
      </c>
      <c r="R41" s="36">
        <f>SUMIFS(СВЦЭМ!$C$33:$C$776,СВЦЭМ!$A$33:$A$776,$A41,СВЦЭМ!$B$33:$B$776,R$11)+'СЕТ СН'!$F$9+СВЦЭМ!$D$10+'СЕТ СН'!$F$6-'СЕТ СН'!$F$19</f>
        <v>112.01948038</v>
      </c>
      <c r="S41" s="36">
        <f>SUMIFS(СВЦЭМ!$C$33:$C$776,СВЦЭМ!$A$33:$A$776,$A41,СВЦЭМ!$B$33:$B$776,S$11)+'СЕТ СН'!$F$9+СВЦЭМ!$D$10+'СЕТ СН'!$F$6-'СЕТ СН'!$F$19</f>
        <v>112.01948038</v>
      </c>
      <c r="T41" s="36">
        <f>SUMIFS(СВЦЭМ!$C$33:$C$776,СВЦЭМ!$A$33:$A$776,$A41,СВЦЭМ!$B$33:$B$776,T$11)+'СЕТ СН'!$F$9+СВЦЭМ!$D$10+'СЕТ СН'!$F$6-'СЕТ СН'!$F$19</f>
        <v>112.01948038</v>
      </c>
      <c r="U41" s="36">
        <f>SUMIFS(СВЦЭМ!$C$33:$C$776,СВЦЭМ!$A$33:$A$776,$A41,СВЦЭМ!$B$33:$B$776,U$11)+'СЕТ СН'!$F$9+СВЦЭМ!$D$10+'СЕТ СН'!$F$6-'СЕТ СН'!$F$19</f>
        <v>112.01948038</v>
      </c>
      <c r="V41" s="36">
        <f>SUMIFS(СВЦЭМ!$C$33:$C$776,СВЦЭМ!$A$33:$A$776,$A41,СВЦЭМ!$B$33:$B$776,V$11)+'СЕТ СН'!$F$9+СВЦЭМ!$D$10+'СЕТ СН'!$F$6-'СЕТ СН'!$F$19</f>
        <v>112.01948038</v>
      </c>
      <c r="W41" s="36">
        <f>SUMIFS(СВЦЭМ!$C$33:$C$776,СВЦЭМ!$A$33:$A$776,$A41,СВЦЭМ!$B$33:$B$776,W$11)+'СЕТ СН'!$F$9+СВЦЭМ!$D$10+'СЕТ СН'!$F$6-'СЕТ СН'!$F$19</f>
        <v>112.01948038</v>
      </c>
      <c r="X41" s="36">
        <f>SUMIFS(СВЦЭМ!$C$33:$C$776,СВЦЭМ!$A$33:$A$776,$A41,СВЦЭМ!$B$33:$B$776,X$11)+'СЕТ СН'!$F$9+СВЦЭМ!$D$10+'СЕТ СН'!$F$6-'СЕТ СН'!$F$19</f>
        <v>112.01948038</v>
      </c>
      <c r="Y41" s="36">
        <f>SUMIFS(СВЦЭМ!$C$33:$C$776,СВЦЭМ!$A$33:$A$776,$A41,СВЦЭМ!$B$33:$B$776,Y$11)+'СЕТ СН'!$F$9+СВЦЭМ!$D$10+'СЕТ СН'!$F$6-'СЕТ СН'!$F$19</f>
        <v>112.01948038</v>
      </c>
    </row>
    <row r="42" spans="1:25" ht="15.75" hidden="1" x14ac:dyDescent="0.2">
      <c r="A42" s="35">
        <f t="shared" si="0"/>
        <v>44258</v>
      </c>
      <c r="B42" s="36">
        <f>SUMIFS(СВЦЭМ!$C$33:$C$776,СВЦЭМ!$A$33:$A$776,$A42,СВЦЭМ!$B$33:$B$776,B$11)+'СЕТ СН'!$F$9+СВЦЭМ!$D$10+'СЕТ СН'!$F$6-'СЕТ СН'!$F$19</f>
        <v>112.01948038</v>
      </c>
      <c r="C42" s="36">
        <f>SUMIFS(СВЦЭМ!$C$33:$C$776,СВЦЭМ!$A$33:$A$776,$A42,СВЦЭМ!$B$33:$B$776,C$11)+'СЕТ СН'!$F$9+СВЦЭМ!$D$10+'СЕТ СН'!$F$6-'СЕТ СН'!$F$19</f>
        <v>112.01948038</v>
      </c>
      <c r="D42" s="36">
        <f>SUMIFS(СВЦЭМ!$C$33:$C$776,СВЦЭМ!$A$33:$A$776,$A42,СВЦЭМ!$B$33:$B$776,D$11)+'СЕТ СН'!$F$9+СВЦЭМ!$D$10+'СЕТ СН'!$F$6-'СЕТ СН'!$F$19</f>
        <v>112.01948038</v>
      </c>
      <c r="E42" s="36">
        <f>SUMIFS(СВЦЭМ!$C$33:$C$776,СВЦЭМ!$A$33:$A$776,$A42,СВЦЭМ!$B$33:$B$776,E$11)+'СЕТ СН'!$F$9+СВЦЭМ!$D$10+'СЕТ СН'!$F$6-'СЕТ СН'!$F$19</f>
        <v>112.01948038</v>
      </c>
      <c r="F42" s="36">
        <f>SUMIFS(СВЦЭМ!$C$33:$C$776,СВЦЭМ!$A$33:$A$776,$A42,СВЦЭМ!$B$33:$B$776,F$11)+'СЕТ СН'!$F$9+СВЦЭМ!$D$10+'СЕТ СН'!$F$6-'СЕТ СН'!$F$19</f>
        <v>112.01948038</v>
      </c>
      <c r="G42" s="36">
        <f>SUMIFS(СВЦЭМ!$C$33:$C$776,СВЦЭМ!$A$33:$A$776,$A42,СВЦЭМ!$B$33:$B$776,G$11)+'СЕТ СН'!$F$9+СВЦЭМ!$D$10+'СЕТ СН'!$F$6-'СЕТ СН'!$F$19</f>
        <v>112.01948038</v>
      </c>
      <c r="H42" s="36">
        <f>SUMIFS(СВЦЭМ!$C$33:$C$776,СВЦЭМ!$A$33:$A$776,$A42,СВЦЭМ!$B$33:$B$776,H$11)+'СЕТ СН'!$F$9+СВЦЭМ!$D$10+'СЕТ СН'!$F$6-'СЕТ СН'!$F$19</f>
        <v>112.01948038</v>
      </c>
      <c r="I42" s="36">
        <f>SUMIFS(СВЦЭМ!$C$33:$C$776,СВЦЭМ!$A$33:$A$776,$A42,СВЦЭМ!$B$33:$B$776,I$11)+'СЕТ СН'!$F$9+СВЦЭМ!$D$10+'СЕТ СН'!$F$6-'СЕТ СН'!$F$19</f>
        <v>112.01948038</v>
      </c>
      <c r="J42" s="36">
        <f>SUMIFS(СВЦЭМ!$C$33:$C$776,СВЦЭМ!$A$33:$A$776,$A42,СВЦЭМ!$B$33:$B$776,J$11)+'СЕТ СН'!$F$9+СВЦЭМ!$D$10+'СЕТ СН'!$F$6-'СЕТ СН'!$F$19</f>
        <v>112.01948038</v>
      </c>
      <c r="K42" s="36">
        <f>SUMIFS(СВЦЭМ!$C$33:$C$776,СВЦЭМ!$A$33:$A$776,$A42,СВЦЭМ!$B$33:$B$776,K$11)+'СЕТ СН'!$F$9+СВЦЭМ!$D$10+'СЕТ СН'!$F$6-'СЕТ СН'!$F$19</f>
        <v>112.01948038</v>
      </c>
      <c r="L42" s="36">
        <f>SUMIFS(СВЦЭМ!$C$33:$C$776,СВЦЭМ!$A$33:$A$776,$A42,СВЦЭМ!$B$33:$B$776,L$11)+'СЕТ СН'!$F$9+СВЦЭМ!$D$10+'СЕТ СН'!$F$6-'СЕТ СН'!$F$19</f>
        <v>112.01948038</v>
      </c>
      <c r="M42" s="36">
        <f>SUMIFS(СВЦЭМ!$C$33:$C$776,СВЦЭМ!$A$33:$A$776,$A42,СВЦЭМ!$B$33:$B$776,M$11)+'СЕТ СН'!$F$9+СВЦЭМ!$D$10+'СЕТ СН'!$F$6-'СЕТ СН'!$F$19</f>
        <v>112.01948038</v>
      </c>
      <c r="N42" s="36">
        <f>SUMIFS(СВЦЭМ!$C$33:$C$776,СВЦЭМ!$A$33:$A$776,$A42,СВЦЭМ!$B$33:$B$776,N$11)+'СЕТ СН'!$F$9+СВЦЭМ!$D$10+'СЕТ СН'!$F$6-'СЕТ СН'!$F$19</f>
        <v>112.01948038</v>
      </c>
      <c r="O42" s="36">
        <f>SUMIFS(СВЦЭМ!$C$33:$C$776,СВЦЭМ!$A$33:$A$776,$A42,СВЦЭМ!$B$33:$B$776,O$11)+'СЕТ СН'!$F$9+СВЦЭМ!$D$10+'СЕТ СН'!$F$6-'СЕТ СН'!$F$19</f>
        <v>112.01948038</v>
      </c>
      <c r="P42" s="36">
        <f>SUMIFS(СВЦЭМ!$C$33:$C$776,СВЦЭМ!$A$33:$A$776,$A42,СВЦЭМ!$B$33:$B$776,P$11)+'СЕТ СН'!$F$9+СВЦЭМ!$D$10+'СЕТ СН'!$F$6-'СЕТ СН'!$F$19</f>
        <v>112.01948038</v>
      </c>
      <c r="Q42" s="36">
        <f>SUMIFS(СВЦЭМ!$C$33:$C$776,СВЦЭМ!$A$33:$A$776,$A42,СВЦЭМ!$B$33:$B$776,Q$11)+'СЕТ СН'!$F$9+СВЦЭМ!$D$10+'СЕТ СН'!$F$6-'СЕТ СН'!$F$19</f>
        <v>112.01948038</v>
      </c>
      <c r="R42" s="36">
        <f>SUMIFS(СВЦЭМ!$C$33:$C$776,СВЦЭМ!$A$33:$A$776,$A42,СВЦЭМ!$B$33:$B$776,R$11)+'СЕТ СН'!$F$9+СВЦЭМ!$D$10+'СЕТ СН'!$F$6-'СЕТ СН'!$F$19</f>
        <v>112.01948038</v>
      </c>
      <c r="S42" s="36">
        <f>SUMIFS(СВЦЭМ!$C$33:$C$776,СВЦЭМ!$A$33:$A$776,$A42,СВЦЭМ!$B$33:$B$776,S$11)+'СЕТ СН'!$F$9+СВЦЭМ!$D$10+'СЕТ СН'!$F$6-'СЕТ СН'!$F$19</f>
        <v>112.01948038</v>
      </c>
      <c r="T42" s="36">
        <f>SUMIFS(СВЦЭМ!$C$33:$C$776,СВЦЭМ!$A$33:$A$776,$A42,СВЦЭМ!$B$33:$B$776,T$11)+'СЕТ СН'!$F$9+СВЦЭМ!$D$10+'СЕТ СН'!$F$6-'СЕТ СН'!$F$19</f>
        <v>112.01948038</v>
      </c>
      <c r="U42" s="36">
        <f>SUMIFS(СВЦЭМ!$C$33:$C$776,СВЦЭМ!$A$33:$A$776,$A42,СВЦЭМ!$B$33:$B$776,U$11)+'СЕТ СН'!$F$9+СВЦЭМ!$D$10+'СЕТ СН'!$F$6-'СЕТ СН'!$F$19</f>
        <v>112.01948038</v>
      </c>
      <c r="V42" s="36">
        <f>SUMIFS(СВЦЭМ!$C$33:$C$776,СВЦЭМ!$A$33:$A$776,$A42,СВЦЭМ!$B$33:$B$776,V$11)+'СЕТ СН'!$F$9+СВЦЭМ!$D$10+'СЕТ СН'!$F$6-'СЕТ СН'!$F$19</f>
        <v>112.01948038</v>
      </c>
      <c r="W42" s="36">
        <f>SUMIFS(СВЦЭМ!$C$33:$C$776,СВЦЭМ!$A$33:$A$776,$A42,СВЦЭМ!$B$33:$B$776,W$11)+'СЕТ СН'!$F$9+СВЦЭМ!$D$10+'СЕТ СН'!$F$6-'СЕТ СН'!$F$19</f>
        <v>112.01948038</v>
      </c>
      <c r="X42" s="36">
        <f>SUMIFS(СВЦЭМ!$C$33:$C$776,СВЦЭМ!$A$33:$A$776,$A42,СВЦЭМ!$B$33:$B$776,X$11)+'СЕТ СН'!$F$9+СВЦЭМ!$D$10+'СЕТ СН'!$F$6-'СЕТ СН'!$F$19</f>
        <v>112.01948038</v>
      </c>
      <c r="Y42" s="36">
        <f>SUMIFS(СВЦЭМ!$C$33:$C$776,СВЦЭМ!$A$33:$A$776,$A42,СВЦЭМ!$B$33:$B$776,Y$11)+'СЕТ СН'!$F$9+СВЦЭМ!$D$10+'СЕТ СН'!$F$6-'СЕТ СН'!$F$19</f>
        <v>112.01948038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5"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5"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01.02.2021</v>
      </c>
      <c r="B48" s="36">
        <f>SUMIFS(СВЦЭМ!$C$33:$C$776,СВЦЭМ!$A$33:$A$776,$A48,СВЦЭМ!$B$33:$B$776,B$47)+'СЕТ СН'!$G$9+СВЦЭМ!$D$10+'СЕТ СН'!$G$6-'СЕТ СН'!$G$19</f>
        <v>1142.9761521799999</v>
      </c>
      <c r="C48" s="36">
        <f>SUMIFS(СВЦЭМ!$C$33:$C$776,СВЦЭМ!$A$33:$A$776,$A48,СВЦЭМ!$B$33:$B$776,C$47)+'СЕТ СН'!$G$9+СВЦЭМ!$D$10+'СЕТ СН'!$G$6-'СЕТ СН'!$G$19</f>
        <v>1190.1801810299999</v>
      </c>
      <c r="D48" s="36">
        <f>SUMIFS(СВЦЭМ!$C$33:$C$776,СВЦЭМ!$A$33:$A$776,$A48,СВЦЭМ!$B$33:$B$776,D$47)+'СЕТ СН'!$G$9+СВЦЭМ!$D$10+'СЕТ СН'!$G$6-'СЕТ СН'!$G$19</f>
        <v>1201.5942714999999</v>
      </c>
      <c r="E48" s="36">
        <f>SUMIFS(СВЦЭМ!$C$33:$C$776,СВЦЭМ!$A$33:$A$776,$A48,СВЦЭМ!$B$33:$B$776,E$47)+'СЕТ СН'!$G$9+СВЦЭМ!$D$10+'СЕТ СН'!$G$6-'СЕТ СН'!$G$19</f>
        <v>1214.51164838</v>
      </c>
      <c r="F48" s="36">
        <f>SUMIFS(СВЦЭМ!$C$33:$C$776,СВЦЭМ!$A$33:$A$776,$A48,СВЦЭМ!$B$33:$B$776,F$47)+'СЕТ СН'!$G$9+СВЦЭМ!$D$10+'СЕТ СН'!$G$6-'СЕТ СН'!$G$19</f>
        <v>1233.0156416299999</v>
      </c>
      <c r="G48" s="36">
        <f>SUMIFS(СВЦЭМ!$C$33:$C$776,СВЦЭМ!$A$33:$A$776,$A48,СВЦЭМ!$B$33:$B$776,G$47)+'СЕТ СН'!$G$9+СВЦЭМ!$D$10+'СЕТ СН'!$G$6-'СЕТ СН'!$G$19</f>
        <v>1219.5019622299999</v>
      </c>
      <c r="H48" s="36">
        <f>SUMIFS(СВЦЭМ!$C$33:$C$776,СВЦЭМ!$A$33:$A$776,$A48,СВЦЭМ!$B$33:$B$776,H$47)+'СЕТ СН'!$G$9+СВЦЭМ!$D$10+'СЕТ СН'!$G$6-'СЕТ СН'!$G$19</f>
        <v>1198.17647485</v>
      </c>
      <c r="I48" s="36">
        <f>SUMIFS(СВЦЭМ!$C$33:$C$776,СВЦЭМ!$A$33:$A$776,$A48,СВЦЭМ!$B$33:$B$776,I$47)+'СЕТ СН'!$G$9+СВЦЭМ!$D$10+'СЕТ СН'!$G$6-'СЕТ СН'!$G$19</f>
        <v>1175.1698792499999</v>
      </c>
      <c r="J48" s="36">
        <f>SUMIFS(СВЦЭМ!$C$33:$C$776,СВЦЭМ!$A$33:$A$776,$A48,СВЦЭМ!$B$33:$B$776,J$47)+'СЕТ СН'!$G$9+СВЦЭМ!$D$10+'СЕТ СН'!$G$6-'СЕТ СН'!$G$19</f>
        <v>1149.9951396899999</v>
      </c>
      <c r="K48" s="36">
        <f>SUMIFS(СВЦЭМ!$C$33:$C$776,СВЦЭМ!$A$33:$A$776,$A48,СВЦЭМ!$B$33:$B$776,K$47)+'СЕТ СН'!$G$9+СВЦЭМ!$D$10+'СЕТ СН'!$G$6-'СЕТ СН'!$G$19</f>
        <v>1146.9434252199999</v>
      </c>
      <c r="L48" s="36">
        <f>SUMIFS(СВЦЭМ!$C$33:$C$776,СВЦЭМ!$A$33:$A$776,$A48,СВЦЭМ!$B$33:$B$776,L$47)+'СЕТ СН'!$G$9+СВЦЭМ!$D$10+'СЕТ СН'!$G$6-'СЕТ СН'!$G$19</f>
        <v>1151.9703906299999</v>
      </c>
      <c r="M48" s="36">
        <f>SUMIFS(СВЦЭМ!$C$33:$C$776,СВЦЭМ!$A$33:$A$776,$A48,СВЦЭМ!$B$33:$B$776,M$47)+'СЕТ СН'!$G$9+СВЦЭМ!$D$10+'СЕТ СН'!$G$6-'СЕТ СН'!$G$19</f>
        <v>1158.4908409699999</v>
      </c>
      <c r="N48" s="36">
        <f>SUMIFS(СВЦЭМ!$C$33:$C$776,СВЦЭМ!$A$33:$A$776,$A48,СВЦЭМ!$B$33:$B$776,N$47)+'СЕТ СН'!$G$9+СВЦЭМ!$D$10+'СЕТ СН'!$G$6-'СЕТ СН'!$G$19</f>
        <v>1167.0453653199997</v>
      </c>
      <c r="O48" s="36">
        <f>SUMIFS(СВЦЭМ!$C$33:$C$776,СВЦЭМ!$A$33:$A$776,$A48,СВЦЭМ!$B$33:$B$776,O$47)+'СЕТ СН'!$G$9+СВЦЭМ!$D$10+'СЕТ СН'!$G$6-'СЕТ СН'!$G$19</f>
        <v>1189.1508122199998</v>
      </c>
      <c r="P48" s="36">
        <f>SUMIFS(СВЦЭМ!$C$33:$C$776,СВЦЭМ!$A$33:$A$776,$A48,СВЦЭМ!$B$33:$B$776,P$47)+'СЕТ СН'!$G$9+СВЦЭМ!$D$10+'СЕТ СН'!$G$6-'СЕТ СН'!$G$19</f>
        <v>1202.06373093</v>
      </c>
      <c r="Q48" s="36">
        <f>SUMIFS(СВЦЭМ!$C$33:$C$776,СВЦЭМ!$A$33:$A$776,$A48,СВЦЭМ!$B$33:$B$776,Q$47)+'СЕТ СН'!$G$9+СВЦЭМ!$D$10+'СЕТ СН'!$G$6-'СЕТ СН'!$G$19</f>
        <v>1207.0537861399998</v>
      </c>
      <c r="R48" s="36">
        <f>SUMIFS(СВЦЭМ!$C$33:$C$776,СВЦЭМ!$A$33:$A$776,$A48,СВЦЭМ!$B$33:$B$776,R$47)+'СЕТ СН'!$G$9+СВЦЭМ!$D$10+'СЕТ СН'!$G$6-'СЕТ СН'!$G$19</f>
        <v>1201.08866352</v>
      </c>
      <c r="S48" s="36">
        <f>SUMIFS(СВЦЭМ!$C$33:$C$776,СВЦЭМ!$A$33:$A$776,$A48,СВЦЭМ!$B$33:$B$776,S$47)+'СЕТ СН'!$G$9+СВЦЭМ!$D$10+'СЕТ СН'!$G$6-'СЕТ СН'!$G$19</f>
        <v>1172.4309868799999</v>
      </c>
      <c r="T48" s="36">
        <f>SUMIFS(СВЦЭМ!$C$33:$C$776,СВЦЭМ!$A$33:$A$776,$A48,СВЦЭМ!$B$33:$B$776,T$47)+'СЕТ СН'!$G$9+СВЦЭМ!$D$10+'СЕТ СН'!$G$6-'СЕТ СН'!$G$19</f>
        <v>1147.37971416</v>
      </c>
      <c r="U48" s="36">
        <f>SUMIFS(СВЦЭМ!$C$33:$C$776,СВЦЭМ!$A$33:$A$776,$A48,СВЦЭМ!$B$33:$B$776,U$47)+'СЕТ СН'!$G$9+СВЦЭМ!$D$10+'СЕТ СН'!$G$6-'СЕТ СН'!$G$19</f>
        <v>1145.2019429099998</v>
      </c>
      <c r="V48" s="36">
        <f>SUMIFS(СВЦЭМ!$C$33:$C$776,СВЦЭМ!$A$33:$A$776,$A48,СВЦЭМ!$B$33:$B$776,V$47)+'СЕТ СН'!$G$9+СВЦЭМ!$D$10+'СЕТ СН'!$G$6-'СЕТ СН'!$G$19</f>
        <v>1151.31854228</v>
      </c>
      <c r="W48" s="36">
        <f>SUMIFS(СВЦЭМ!$C$33:$C$776,СВЦЭМ!$A$33:$A$776,$A48,СВЦЭМ!$B$33:$B$776,W$47)+'СЕТ СН'!$G$9+СВЦЭМ!$D$10+'СЕТ СН'!$G$6-'СЕТ СН'!$G$19</f>
        <v>1165.9493755599999</v>
      </c>
      <c r="X48" s="36">
        <f>SUMIFS(СВЦЭМ!$C$33:$C$776,СВЦЭМ!$A$33:$A$776,$A48,СВЦЭМ!$B$33:$B$776,X$47)+'СЕТ СН'!$G$9+СВЦЭМ!$D$10+'СЕТ СН'!$G$6-'СЕТ СН'!$G$19</f>
        <v>1192.4620233199998</v>
      </c>
      <c r="Y48" s="36">
        <f>SUMIFS(СВЦЭМ!$C$33:$C$776,СВЦЭМ!$A$33:$A$776,$A48,СВЦЭМ!$B$33:$B$776,Y$47)+'СЕТ СН'!$G$9+СВЦЭМ!$D$10+'СЕТ СН'!$G$6-'СЕТ СН'!$G$19</f>
        <v>1203.8536645099998</v>
      </c>
    </row>
    <row r="49" spans="1:25" ht="15.75" x14ac:dyDescent="0.2">
      <c r="A49" s="35">
        <f>A48+1</f>
        <v>44229</v>
      </c>
      <c r="B49" s="36">
        <f>SUMIFS(СВЦЭМ!$C$33:$C$776,СВЦЭМ!$A$33:$A$776,$A49,СВЦЭМ!$B$33:$B$776,B$47)+'СЕТ СН'!$G$9+СВЦЭМ!$D$10+'СЕТ СН'!$G$6-'СЕТ СН'!$G$19</f>
        <v>1172.6586851099999</v>
      </c>
      <c r="C49" s="36">
        <f>SUMIFS(СВЦЭМ!$C$33:$C$776,СВЦЭМ!$A$33:$A$776,$A49,СВЦЭМ!$B$33:$B$776,C$47)+'СЕТ СН'!$G$9+СВЦЭМ!$D$10+'СЕТ СН'!$G$6-'СЕТ СН'!$G$19</f>
        <v>1195.3391432899998</v>
      </c>
      <c r="D49" s="36">
        <f>SUMIFS(СВЦЭМ!$C$33:$C$776,СВЦЭМ!$A$33:$A$776,$A49,СВЦЭМ!$B$33:$B$776,D$47)+'СЕТ СН'!$G$9+СВЦЭМ!$D$10+'СЕТ СН'!$G$6-'СЕТ СН'!$G$19</f>
        <v>1206.3269392899999</v>
      </c>
      <c r="E49" s="36">
        <f>SUMIFS(СВЦЭМ!$C$33:$C$776,СВЦЭМ!$A$33:$A$776,$A49,СВЦЭМ!$B$33:$B$776,E$47)+'СЕТ СН'!$G$9+СВЦЭМ!$D$10+'СЕТ СН'!$G$6-'СЕТ СН'!$G$19</f>
        <v>1214.1430584899999</v>
      </c>
      <c r="F49" s="36">
        <f>SUMIFS(СВЦЭМ!$C$33:$C$776,СВЦЭМ!$A$33:$A$776,$A49,СВЦЭМ!$B$33:$B$776,F$47)+'СЕТ СН'!$G$9+СВЦЭМ!$D$10+'СЕТ СН'!$G$6-'СЕТ СН'!$G$19</f>
        <v>1219.42524667</v>
      </c>
      <c r="G49" s="36">
        <f>SUMIFS(СВЦЭМ!$C$33:$C$776,СВЦЭМ!$A$33:$A$776,$A49,СВЦЭМ!$B$33:$B$776,G$47)+'СЕТ СН'!$G$9+СВЦЭМ!$D$10+'СЕТ СН'!$G$6-'СЕТ СН'!$G$19</f>
        <v>1195.38138835</v>
      </c>
      <c r="H49" s="36">
        <f>SUMIFS(СВЦЭМ!$C$33:$C$776,СВЦЭМ!$A$33:$A$776,$A49,СВЦЭМ!$B$33:$B$776,H$47)+'СЕТ СН'!$G$9+СВЦЭМ!$D$10+'СЕТ СН'!$G$6-'СЕТ СН'!$G$19</f>
        <v>1156.61423042</v>
      </c>
      <c r="I49" s="36">
        <f>SUMIFS(СВЦЭМ!$C$33:$C$776,СВЦЭМ!$A$33:$A$776,$A49,СВЦЭМ!$B$33:$B$776,I$47)+'СЕТ СН'!$G$9+СВЦЭМ!$D$10+'СЕТ СН'!$G$6-'СЕТ СН'!$G$19</f>
        <v>1139.26386759</v>
      </c>
      <c r="J49" s="36">
        <f>SUMIFS(СВЦЭМ!$C$33:$C$776,СВЦЭМ!$A$33:$A$776,$A49,СВЦЭМ!$B$33:$B$776,J$47)+'СЕТ СН'!$G$9+СВЦЭМ!$D$10+'СЕТ СН'!$G$6-'СЕТ СН'!$G$19</f>
        <v>1116.0848967299999</v>
      </c>
      <c r="K49" s="36">
        <f>SUMIFS(СВЦЭМ!$C$33:$C$776,СВЦЭМ!$A$33:$A$776,$A49,СВЦЭМ!$B$33:$B$776,K$47)+'СЕТ СН'!$G$9+СВЦЭМ!$D$10+'СЕТ СН'!$G$6-'СЕТ СН'!$G$19</f>
        <v>1111.7304578999999</v>
      </c>
      <c r="L49" s="36">
        <f>SUMIFS(СВЦЭМ!$C$33:$C$776,СВЦЭМ!$A$33:$A$776,$A49,СВЦЭМ!$B$33:$B$776,L$47)+'СЕТ СН'!$G$9+СВЦЭМ!$D$10+'СЕТ СН'!$G$6-'СЕТ СН'!$G$19</f>
        <v>1113.47966531</v>
      </c>
      <c r="M49" s="36">
        <f>SUMIFS(СВЦЭМ!$C$33:$C$776,СВЦЭМ!$A$33:$A$776,$A49,СВЦЭМ!$B$33:$B$776,M$47)+'СЕТ СН'!$G$9+СВЦЭМ!$D$10+'СЕТ СН'!$G$6-'СЕТ СН'!$G$19</f>
        <v>1145.1094876299999</v>
      </c>
      <c r="N49" s="36">
        <f>SUMIFS(СВЦЭМ!$C$33:$C$776,СВЦЭМ!$A$33:$A$776,$A49,СВЦЭМ!$B$33:$B$776,N$47)+'СЕТ СН'!$G$9+СВЦЭМ!$D$10+'СЕТ СН'!$G$6-'СЕТ СН'!$G$19</f>
        <v>1173.7895985999999</v>
      </c>
      <c r="O49" s="36">
        <f>SUMIFS(СВЦЭМ!$C$33:$C$776,СВЦЭМ!$A$33:$A$776,$A49,СВЦЭМ!$B$33:$B$776,O$47)+'СЕТ СН'!$G$9+СВЦЭМ!$D$10+'СЕТ СН'!$G$6-'СЕТ СН'!$G$19</f>
        <v>1202.2829265400001</v>
      </c>
      <c r="P49" s="36">
        <f>SUMIFS(СВЦЭМ!$C$33:$C$776,СВЦЭМ!$A$33:$A$776,$A49,СВЦЭМ!$B$33:$B$776,P$47)+'СЕТ СН'!$G$9+СВЦЭМ!$D$10+'СЕТ СН'!$G$6-'СЕТ СН'!$G$19</f>
        <v>1221.09317902</v>
      </c>
      <c r="Q49" s="36">
        <f>SUMIFS(СВЦЭМ!$C$33:$C$776,СВЦЭМ!$A$33:$A$776,$A49,СВЦЭМ!$B$33:$B$776,Q$47)+'СЕТ СН'!$G$9+СВЦЭМ!$D$10+'СЕТ СН'!$G$6-'СЕТ СН'!$G$19</f>
        <v>1223.4122293299999</v>
      </c>
      <c r="R49" s="36">
        <f>SUMIFS(СВЦЭМ!$C$33:$C$776,СВЦЭМ!$A$33:$A$776,$A49,СВЦЭМ!$B$33:$B$776,R$47)+'СЕТ СН'!$G$9+СВЦЭМ!$D$10+'СЕТ СН'!$G$6-'СЕТ СН'!$G$19</f>
        <v>1208.2437552299998</v>
      </c>
      <c r="S49" s="36">
        <f>SUMIFS(СВЦЭМ!$C$33:$C$776,СВЦЭМ!$A$33:$A$776,$A49,СВЦЭМ!$B$33:$B$776,S$47)+'СЕТ СН'!$G$9+СВЦЭМ!$D$10+'СЕТ СН'!$G$6-'СЕТ СН'!$G$19</f>
        <v>1198.5831812199999</v>
      </c>
      <c r="T49" s="36">
        <f>SUMIFS(СВЦЭМ!$C$33:$C$776,СВЦЭМ!$A$33:$A$776,$A49,СВЦЭМ!$B$33:$B$776,T$47)+'СЕТ СН'!$G$9+СВЦЭМ!$D$10+'СЕТ СН'!$G$6-'СЕТ СН'!$G$19</f>
        <v>1169.5294553899998</v>
      </c>
      <c r="U49" s="36">
        <f>SUMIFS(СВЦЭМ!$C$33:$C$776,СВЦЭМ!$A$33:$A$776,$A49,СВЦЭМ!$B$33:$B$776,U$47)+'СЕТ СН'!$G$9+СВЦЭМ!$D$10+'СЕТ СН'!$G$6-'СЕТ СН'!$G$19</f>
        <v>1168.9493591799999</v>
      </c>
      <c r="V49" s="36">
        <f>SUMIFS(СВЦЭМ!$C$33:$C$776,СВЦЭМ!$A$33:$A$776,$A49,СВЦЭМ!$B$33:$B$776,V$47)+'СЕТ СН'!$G$9+СВЦЭМ!$D$10+'СЕТ СН'!$G$6-'СЕТ СН'!$G$19</f>
        <v>1181.05367308</v>
      </c>
      <c r="W49" s="36">
        <f>SUMIFS(СВЦЭМ!$C$33:$C$776,СВЦЭМ!$A$33:$A$776,$A49,СВЦЭМ!$B$33:$B$776,W$47)+'СЕТ СН'!$G$9+СВЦЭМ!$D$10+'СЕТ СН'!$G$6-'СЕТ СН'!$G$19</f>
        <v>1202.5773959499998</v>
      </c>
      <c r="X49" s="36">
        <f>SUMIFS(СВЦЭМ!$C$33:$C$776,СВЦЭМ!$A$33:$A$776,$A49,СВЦЭМ!$B$33:$B$776,X$47)+'СЕТ СН'!$G$9+СВЦЭМ!$D$10+'СЕТ СН'!$G$6-'СЕТ СН'!$G$19</f>
        <v>1230.7767971199999</v>
      </c>
      <c r="Y49" s="36">
        <f>SUMIFS(СВЦЭМ!$C$33:$C$776,СВЦЭМ!$A$33:$A$776,$A49,СВЦЭМ!$B$33:$B$776,Y$47)+'СЕТ СН'!$G$9+СВЦЭМ!$D$10+'СЕТ СН'!$G$6-'СЕТ СН'!$G$19</f>
        <v>1243.5745927199998</v>
      </c>
    </row>
    <row r="50" spans="1:25" ht="15.75" x14ac:dyDescent="0.2">
      <c r="A50" s="35">
        <f t="shared" ref="A50:A78" si="1">A49+1</f>
        <v>44230</v>
      </c>
      <c r="B50" s="36">
        <f>SUMIFS(СВЦЭМ!$C$33:$C$776,СВЦЭМ!$A$33:$A$776,$A50,СВЦЭМ!$B$33:$B$776,B$47)+'СЕТ СН'!$G$9+СВЦЭМ!$D$10+'СЕТ СН'!$G$6-'СЕТ СН'!$G$19</f>
        <v>1153.7788603699998</v>
      </c>
      <c r="C50" s="36">
        <f>SUMIFS(СВЦЭМ!$C$33:$C$776,СВЦЭМ!$A$33:$A$776,$A50,СВЦЭМ!$B$33:$B$776,C$47)+'СЕТ СН'!$G$9+СВЦЭМ!$D$10+'СЕТ СН'!$G$6-'СЕТ СН'!$G$19</f>
        <v>1191.6489294399998</v>
      </c>
      <c r="D50" s="36">
        <f>SUMIFS(СВЦЭМ!$C$33:$C$776,СВЦЭМ!$A$33:$A$776,$A50,СВЦЭМ!$B$33:$B$776,D$47)+'СЕТ СН'!$G$9+СВЦЭМ!$D$10+'СЕТ СН'!$G$6-'СЕТ СН'!$G$19</f>
        <v>1190.47569118</v>
      </c>
      <c r="E50" s="36">
        <f>SUMIFS(СВЦЭМ!$C$33:$C$776,СВЦЭМ!$A$33:$A$776,$A50,СВЦЭМ!$B$33:$B$776,E$47)+'СЕТ СН'!$G$9+СВЦЭМ!$D$10+'СЕТ СН'!$G$6-'СЕТ СН'!$G$19</f>
        <v>1185.7569838699999</v>
      </c>
      <c r="F50" s="36">
        <f>SUMIFS(СВЦЭМ!$C$33:$C$776,СВЦЭМ!$A$33:$A$776,$A50,СВЦЭМ!$B$33:$B$776,F$47)+'СЕТ СН'!$G$9+СВЦЭМ!$D$10+'СЕТ СН'!$G$6-'СЕТ СН'!$G$19</f>
        <v>1181.6463335599999</v>
      </c>
      <c r="G50" s="36">
        <f>SUMIFS(СВЦЭМ!$C$33:$C$776,СВЦЭМ!$A$33:$A$776,$A50,СВЦЭМ!$B$33:$B$776,G$47)+'СЕТ СН'!$G$9+СВЦЭМ!$D$10+'СЕТ СН'!$G$6-'СЕТ СН'!$G$19</f>
        <v>1177.2242858699999</v>
      </c>
      <c r="H50" s="36">
        <f>SUMIFS(СВЦЭМ!$C$33:$C$776,СВЦЭМ!$A$33:$A$776,$A50,СВЦЭМ!$B$33:$B$776,H$47)+'СЕТ СН'!$G$9+СВЦЭМ!$D$10+'СЕТ СН'!$G$6-'СЕТ СН'!$G$19</f>
        <v>1150.49623561</v>
      </c>
      <c r="I50" s="36">
        <f>SUMIFS(СВЦЭМ!$C$33:$C$776,СВЦЭМ!$A$33:$A$776,$A50,СВЦЭМ!$B$33:$B$776,I$47)+'СЕТ СН'!$G$9+СВЦЭМ!$D$10+'СЕТ СН'!$G$6-'СЕТ СН'!$G$19</f>
        <v>1153.9019847699999</v>
      </c>
      <c r="J50" s="36">
        <f>SUMIFS(СВЦЭМ!$C$33:$C$776,СВЦЭМ!$A$33:$A$776,$A50,СВЦЭМ!$B$33:$B$776,J$47)+'СЕТ СН'!$G$9+СВЦЭМ!$D$10+'СЕТ СН'!$G$6-'СЕТ СН'!$G$19</f>
        <v>1153.60399512</v>
      </c>
      <c r="K50" s="36">
        <f>SUMIFS(СВЦЭМ!$C$33:$C$776,СВЦЭМ!$A$33:$A$776,$A50,СВЦЭМ!$B$33:$B$776,K$47)+'СЕТ СН'!$G$9+СВЦЭМ!$D$10+'СЕТ СН'!$G$6-'СЕТ СН'!$G$19</f>
        <v>1138.20169878</v>
      </c>
      <c r="L50" s="36">
        <f>SUMIFS(СВЦЭМ!$C$33:$C$776,СВЦЭМ!$A$33:$A$776,$A50,СВЦЭМ!$B$33:$B$776,L$47)+'СЕТ СН'!$G$9+СВЦЭМ!$D$10+'СЕТ СН'!$G$6-'СЕТ СН'!$G$19</f>
        <v>1143.3441229099999</v>
      </c>
      <c r="M50" s="36">
        <f>SUMIFS(СВЦЭМ!$C$33:$C$776,СВЦЭМ!$A$33:$A$776,$A50,СВЦЭМ!$B$33:$B$776,M$47)+'СЕТ СН'!$G$9+СВЦЭМ!$D$10+'СЕТ СН'!$G$6-'СЕТ СН'!$G$19</f>
        <v>1139.1165466800001</v>
      </c>
      <c r="N50" s="36">
        <f>SUMIFS(СВЦЭМ!$C$33:$C$776,СВЦЭМ!$A$33:$A$776,$A50,СВЦЭМ!$B$33:$B$776,N$47)+'СЕТ СН'!$G$9+СВЦЭМ!$D$10+'СЕТ СН'!$G$6-'СЕТ СН'!$G$19</f>
        <v>1154.75412985</v>
      </c>
      <c r="O50" s="36">
        <f>SUMIFS(СВЦЭМ!$C$33:$C$776,СВЦЭМ!$A$33:$A$776,$A50,СВЦЭМ!$B$33:$B$776,O$47)+'СЕТ СН'!$G$9+СВЦЭМ!$D$10+'СЕТ СН'!$G$6-'СЕТ СН'!$G$19</f>
        <v>1156.8371147400001</v>
      </c>
      <c r="P50" s="36">
        <f>SUMIFS(СВЦЭМ!$C$33:$C$776,СВЦЭМ!$A$33:$A$776,$A50,СВЦЭМ!$B$33:$B$776,P$47)+'СЕТ СН'!$G$9+СВЦЭМ!$D$10+'СЕТ СН'!$G$6-'СЕТ СН'!$G$19</f>
        <v>1153.93948944</v>
      </c>
      <c r="Q50" s="36">
        <f>SUMIFS(СВЦЭМ!$C$33:$C$776,СВЦЭМ!$A$33:$A$776,$A50,СВЦЭМ!$B$33:$B$776,Q$47)+'СЕТ СН'!$G$9+СВЦЭМ!$D$10+'СЕТ СН'!$G$6-'СЕТ СН'!$G$19</f>
        <v>1156.3867123099999</v>
      </c>
      <c r="R50" s="36">
        <f>SUMIFS(СВЦЭМ!$C$33:$C$776,СВЦЭМ!$A$33:$A$776,$A50,СВЦЭМ!$B$33:$B$776,R$47)+'СЕТ СН'!$G$9+СВЦЭМ!$D$10+'СЕТ СН'!$G$6-'СЕТ СН'!$G$19</f>
        <v>1157.7459220999999</v>
      </c>
      <c r="S50" s="36">
        <f>SUMIFS(СВЦЭМ!$C$33:$C$776,СВЦЭМ!$A$33:$A$776,$A50,СВЦЭМ!$B$33:$B$776,S$47)+'СЕТ СН'!$G$9+СВЦЭМ!$D$10+'СЕТ СН'!$G$6-'СЕТ СН'!$G$19</f>
        <v>1159.3832501499999</v>
      </c>
      <c r="T50" s="36">
        <f>SUMIFS(СВЦЭМ!$C$33:$C$776,СВЦЭМ!$A$33:$A$776,$A50,СВЦЭМ!$B$33:$B$776,T$47)+'СЕТ СН'!$G$9+СВЦЭМ!$D$10+'СЕТ СН'!$G$6-'СЕТ СН'!$G$19</f>
        <v>1157.8320228299999</v>
      </c>
      <c r="U50" s="36">
        <f>SUMIFS(СВЦЭМ!$C$33:$C$776,СВЦЭМ!$A$33:$A$776,$A50,СВЦЭМ!$B$33:$B$776,U$47)+'СЕТ СН'!$G$9+СВЦЭМ!$D$10+'СЕТ СН'!$G$6-'СЕТ СН'!$G$19</f>
        <v>1156.2404479699999</v>
      </c>
      <c r="V50" s="36">
        <f>SUMIFS(СВЦЭМ!$C$33:$C$776,СВЦЭМ!$A$33:$A$776,$A50,СВЦЭМ!$B$33:$B$776,V$47)+'СЕТ СН'!$G$9+СВЦЭМ!$D$10+'СЕТ СН'!$G$6-'СЕТ СН'!$G$19</f>
        <v>1155.06961333</v>
      </c>
      <c r="W50" s="36">
        <f>SUMIFS(СВЦЭМ!$C$33:$C$776,СВЦЭМ!$A$33:$A$776,$A50,СВЦЭМ!$B$33:$B$776,W$47)+'СЕТ СН'!$G$9+СВЦЭМ!$D$10+'СЕТ СН'!$G$6-'СЕТ СН'!$G$19</f>
        <v>1161.175201</v>
      </c>
      <c r="X50" s="36">
        <f>SUMIFS(СВЦЭМ!$C$33:$C$776,СВЦЭМ!$A$33:$A$776,$A50,СВЦЭМ!$B$33:$B$776,X$47)+'СЕТ СН'!$G$9+СВЦЭМ!$D$10+'СЕТ СН'!$G$6-'СЕТ СН'!$G$19</f>
        <v>1162.21840501</v>
      </c>
      <c r="Y50" s="36">
        <f>SUMIFS(СВЦЭМ!$C$33:$C$776,СВЦЭМ!$A$33:$A$776,$A50,СВЦЭМ!$B$33:$B$776,Y$47)+'СЕТ СН'!$G$9+СВЦЭМ!$D$10+'СЕТ СН'!$G$6-'СЕТ СН'!$G$19</f>
        <v>1184.51195422</v>
      </c>
    </row>
    <row r="51" spans="1:25" ht="15.75" x14ac:dyDescent="0.2">
      <c r="A51" s="35">
        <f t="shared" si="1"/>
        <v>44231</v>
      </c>
      <c r="B51" s="36">
        <f>SUMIFS(СВЦЭМ!$C$33:$C$776,СВЦЭМ!$A$33:$A$776,$A51,СВЦЭМ!$B$33:$B$776,B$47)+'СЕТ СН'!$G$9+СВЦЭМ!$D$10+'СЕТ СН'!$G$6-'СЕТ СН'!$G$19</f>
        <v>1229.4036026499998</v>
      </c>
      <c r="C51" s="36">
        <f>SUMIFS(СВЦЭМ!$C$33:$C$776,СВЦЭМ!$A$33:$A$776,$A51,СВЦЭМ!$B$33:$B$776,C$47)+'СЕТ СН'!$G$9+СВЦЭМ!$D$10+'СЕТ СН'!$G$6-'СЕТ СН'!$G$19</f>
        <v>1259.9674017399998</v>
      </c>
      <c r="D51" s="36">
        <f>SUMIFS(СВЦЭМ!$C$33:$C$776,СВЦЭМ!$A$33:$A$776,$A51,СВЦЭМ!$B$33:$B$776,D$47)+'СЕТ СН'!$G$9+СВЦЭМ!$D$10+'СЕТ СН'!$G$6-'СЕТ СН'!$G$19</f>
        <v>1269.8458017299999</v>
      </c>
      <c r="E51" s="36">
        <f>SUMIFS(СВЦЭМ!$C$33:$C$776,СВЦЭМ!$A$33:$A$776,$A51,СВЦЭМ!$B$33:$B$776,E$47)+'СЕТ СН'!$G$9+СВЦЭМ!$D$10+'СЕТ СН'!$G$6-'СЕТ СН'!$G$19</f>
        <v>1264.7355820499999</v>
      </c>
      <c r="F51" s="36">
        <f>SUMIFS(СВЦЭМ!$C$33:$C$776,СВЦЭМ!$A$33:$A$776,$A51,СВЦЭМ!$B$33:$B$776,F$47)+'СЕТ СН'!$G$9+СВЦЭМ!$D$10+'СЕТ СН'!$G$6-'СЕТ СН'!$G$19</f>
        <v>1249.4924104499999</v>
      </c>
      <c r="G51" s="36">
        <f>SUMIFS(СВЦЭМ!$C$33:$C$776,СВЦЭМ!$A$33:$A$776,$A51,СВЦЭМ!$B$33:$B$776,G$47)+'СЕТ СН'!$G$9+СВЦЭМ!$D$10+'СЕТ СН'!$G$6-'СЕТ СН'!$G$19</f>
        <v>1247.2516317699999</v>
      </c>
      <c r="H51" s="36">
        <f>SUMIFS(СВЦЭМ!$C$33:$C$776,СВЦЭМ!$A$33:$A$776,$A51,СВЦЭМ!$B$33:$B$776,H$47)+'СЕТ СН'!$G$9+СВЦЭМ!$D$10+'СЕТ СН'!$G$6-'СЕТ СН'!$G$19</f>
        <v>1215.3169245299998</v>
      </c>
      <c r="I51" s="36">
        <f>SUMIFS(СВЦЭМ!$C$33:$C$776,СВЦЭМ!$A$33:$A$776,$A51,СВЦЭМ!$B$33:$B$776,I$47)+'СЕТ СН'!$G$9+СВЦЭМ!$D$10+'СЕТ СН'!$G$6-'СЕТ СН'!$G$19</f>
        <v>1194.9285423699998</v>
      </c>
      <c r="J51" s="36">
        <f>SUMIFS(СВЦЭМ!$C$33:$C$776,СВЦЭМ!$A$33:$A$776,$A51,СВЦЭМ!$B$33:$B$776,J$47)+'СЕТ СН'!$G$9+СВЦЭМ!$D$10+'СЕТ СН'!$G$6-'СЕТ СН'!$G$19</f>
        <v>1172.3578208099998</v>
      </c>
      <c r="K51" s="36">
        <f>SUMIFS(СВЦЭМ!$C$33:$C$776,СВЦЭМ!$A$33:$A$776,$A51,СВЦЭМ!$B$33:$B$776,K$47)+'СЕТ СН'!$G$9+СВЦЭМ!$D$10+'СЕТ СН'!$G$6-'СЕТ СН'!$G$19</f>
        <v>1172.5541303199998</v>
      </c>
      <c r="L51" s="36">
        <f>SUMIFS(СВЦЭМ!$C$33:$C$776,СВЦЭМ!$A$33:$A$776,$A51,СВЦЭМ!$B$33:$B$776,L$47)+'СЕТ СН'!$G$9+СВЦЭМ!$D$10+'СЕТ СН'!$G$6-'СЕТ СН'!$G$19</f>
        <v>1164.3545328</v>
      </c>
      <c r="M51" s="36">
        <f>SUMIFS(СВЦЭМ!$C$33:$C$776,СВЦЭМ!$A$33:$A$776,$A51,СВЦЭМ!$B$33:$B$776,M$47)+'СЕТ СН'!$G$9+СВЦЭМ!$D$10+'СЕТ СН'!$G$6-'СЕТ СН'!$G$19</f>
        <v>1176.68224001</v>
      </c>
      <c r="N51" s="36">
        <f>SUMIFS(СВЦЭМ!$C$33:$C$776,СВЦЭМ!$A$33:$A$776,$A51,СВЦЭМ!$B$33:$B$776,N$47)+'СЕТ СН'!$G$9+СВЦЭМ!$D$10+'СЕТ СН'!$G$6-'СЕТ СН'!$G$19</f>
        <v>1193.3917162799999</v>
      </c>
      <c r="O51" s="36">
        <f>SUMIFS(СВЦЭМ!$C$33:$C$776,СВЦЭМ!$A$33:$A$776,$A51,СВЦЭМ!$B$33:$B$776,O$47)+'СЕТ СН'!$G$9+СВЦЭМ!$D$10+'СЕТ СН'!$G$6-'СЕТ СН'!$G$19</f>
        <v>1205.2634853999998</v>
      </c>
      <c r="P51" s="36">
        <f>SUMIFS(СВЦЭМ!$C$33:$C$776,СВЦЭМ!$A$33:$A$776,$A51,СВЦЭМ!$B$33:$B$776,P$47)+'СЕТ СН'!$G$9+СВЦЭМ!$D$10+'СЕТ СН'!$G$6-'СЕТ СН'!$G$19</f>
        <v>1215.0967473399999</v>
      </c>
      <c r="Q51" s="36">
        <f>SUMIFS(СВЦЭМ!$C$33:$C$776,СВЦЭМ!$A$33:$A$776,$A51,СВЦЭМ!$B$33:$B$776,Q$47)+'СЕТ СН'!$G$9+СВЦЭМ!$D$10+'СЕТ СН'!$G$6-'СЕТ СН'!$G$19</f>
        <v>1215.7828124399998</v>
      </c>
      <c r="R51" s="36">
        <f>SUMIFS(СВЦЭМ!$C$33:$C$776,СВЦЭМ!$A$33:$A$776,$A51,СВЦЭМ!$B$33:$B$776,R$47)+'СЕТ СН'!$G$9+СВЦЭМ!$D$10+'СЕТ СН'!$G$6-'СЕТ СН'!$G$19</f>
        <v>1213.0994330499998</v>
      </c>
      <c r="S51" s="36">
        <f>SUMIFS(СВЦЭМ!$C$33:$C$776,СВЦЭМ!$A$33:$A$776,$A51,СВЦЭМ!$B$33:$B$776,S$47)+'СЕТ СН'!$G$9+СВЦЭМ!$D$10+'СЕТ СН'!$G$6-'СЕТ СН'!$G$19</f>
        <v>1213.2172717699998</v>
      </c>
      <c r="T51" s="36">
        <f>SUMIFS(СВЦЭМ!$C$33:$C$776,СВЦЭМ!$A$33:$A$776,$A51,СВЦЭМ!$B$33:$B$776,T$47)+'СЕТ СН'!$G$9+СВЦЭМ!$D$10+'СЕТ СН'!$G$6-'СЕТ СН'!$G$19</f>
        <v>1184.2620640199998</v>
      </c>
      <c r="U51" s="36">
        <f>SUMIFS(СВЦЭМ!$C$33:$C$776,СВЦЭМ!$A$33:$A$776,$A51,СВЦЭМ!$B$33:$B$776,U$47)+'СЕТ СН'!$G$9+СВЦЭМ!$D$10+'СЕТ СН'!$G$6-'СЕТ СН'!$G$19</f>
        <v>1170.0072909</v>
      </c>
      <c r="V51" s="36">
        <f>SUMIFS(СВЦЭМ!$C$33:$C$776,СВЦЭМ!$A$33:$A$776,$A51,СВЦЭМ!$B$33:$B$776,V$47)+'СЕТ СН'!$G$9+СВЦЭМ!$D$10+'СЕТ СН'!$G$6-'СЕТ СН'!$G$19</f>
        <v>1193.90137456</v>
      </c>
      <c r="W51" s="36">
        <f>SUMIFS(СВЦЭМ!$C$33:$C$776,СВЦЭМ!$A$33:$A$776,$A51,СВЦЭМ!$B$33:$B$776,W$47)+'СЕТ СН'!$G$9+СВЦЭМ!$D$10+'СЕТ СН'!$G$6-'СЕТ СН'!$G$19</f>
        <v>1225.20046925</v>
      </c>
      <c r="X51" s="36">
        <f>SUMIFS(СВЦЭМ!$C$33:$C$776,СВЦЭМ!$A$33:$A$776,$A51,СВЦЭМ!$B$33:$B$776,X$47)+'СЕТ СН'!$G$9+СВЦЭМ!$D$10+'СЕТ СН'!$G$6-'СЕТ СН'!$G$19</f>
        <v>1238.3339453999999</v>
      </c>
      <c r="Y51" s="36">
        <f>SUMIFS(СВЦЭМ!$C$33:$C$776,СВЦЭМ!$A$33:$A$776,$A51,СВЦЭМ!$B$33:$B$776,Y$47)+'СЕТ СН'!$G$9+СВЦЭМ!$D$10+'СЕТ СН'!$G$6-'СЕТ СН'!$G$19</f>
        <v>1258.3640808999999</v>
      </c>
    </row>
    <row r="52" spans="1:25" ht="15.75" x14ac:dyDescent="0.2">
      <c r="A52" s="35">
        <f t="shared" si="1"/>
        <v>44232</v>
      </c>
      <c r="B52" s="36">
        <f>SUMIFS(СВЦЭМ!$C$33:$C$776,СВЦЭМ!$A$33:$A$776,$A52,СВЦЭМ!$B$33:$B$776,B$47)+'СЕТ СН'!$G$9+СВЦЭМ!$D$10+'СЕТ СН'!$G$6-'СЕТ СН'!$G$19</f>
        <v>1279.46774022</v>
      </c>
      <c r="C52" s="36">
        <f>SUMIFS(СВЦЭМ!$C$33:$C$776,СВЦЭМ!$A$33:$A$776,$A52,СВЦЭМ!$B$33:$B$776,C$47)+'СЕТ СН'!$G$9+СВЦЭМ!$D$10+'СЕТ СН'!$G$6-'СЕТ СН'!$G$19</f>
        <v>1297.7920862799999</v>
      </c>
      <c r="D52" s="36">
        <f>SUMIFS(СВЦЭМ!$C$33:$C$776,СВЦЭМ!$A$33:$A$776,$A52,СВЦЭМ!$B$33:$B$776,D$47)+'СЕТ СН'!$G$9+СВЦЭМ!$D$10+'СЕТ СН'!$G$6-'СЕТ СН'!$G$19</f>
        <v>1316.3634486799999</v>
      </c>
      <c r="E52" s="36">
        <f>SUMIFS(СВЦЭМ!$C$33:$C$776,СВЦЭМ!$A$33:$A$776,$A52,СВЦЭМ!$B$33:$B$776,E$47)+'СЕТ СН'!$G$9+СВЦЭМ!$D$10+'СЕТ СН'!$G$6-'СЕТ СН'!$G$19</f>
        <v>1294.3923731799998</v>
      </c>
      <c r="F52" s="36">
        <f>SUMIFS(СВЦЭМ!$C$33:$C$776,СВЦЭМ!$A$33:$A$776,$A52,СВЦЭМ!$B$33:$B$776,F$47)+'СЕТ СН'!$G$9+СВЦЭМ!$D$10+'СЕТ СН'!$G$6-'СЕТ СН'!$G$19</f>
        <v>1284.95442738</v>
      </c>
      <c r="G52" s="36">
        <f>SUMIFS(СВЦЭМ!$C$33:$C$776,СВЦЭМ!$A$33:$A$776,$A52,СВЦЭМ!$B$33:$B$776,G$47)+'СЕТ СН'!$G$9+СВЦЭМ!$D$10+'СЕТ СН'!$G$6-'СЕТ СН'!$G$19</f>
        <v>1292.6020361899998</v>
      </c>
      <c r="H52" s="36">
        <f>SUMIFS(СВЦЭМ!$C$33:$C$776,СВЦЭМ!$A$33:$A$776,$A52,СВЦЭМ!$B$33:$B$776,H$47)+'СЕТ СН'!$G$9+СВЦЭМ!$D$10+'СЕТ СН'!$G$6-'СЕТ СН'!$G$19</f>
        <v>1269.45939733</v>
      </c>
      <c r="I52" s="36">
        <f>SUMIFS(СВЦЭМ!$C$33:$C$776,СВЦЭМ!$A$33:$A$776,$A52,СВЦЭМ!$B$33:$B$776,I$47)+'СЕТ СН'!$G$9+СВЦЭМ!$D$10+'СЕТ СН'!$G$6-'СЕТ СН'!$G$19</f>
        <v>1247.6882019899999</v>
      </c>
      <c r="J52" s="36">
        <f>SUMIFS(СВЦЭМ!$C$33:$C$776,СВЦЭМ!$A$33:$A$776,$A52,СВЦЭМ!$B$33:$B$776,J$47)+'СЕТ СН'!$G$9+СВЦЭМ!$D$10+'СЕТ СН'!$G$6-'СЕТ СН'!$G$19</f>
        <v>1203.8369830499998</v>
      </c>
      <c r="K52" s="36">
        <f>SUMIFS(СВЦЭМ!$C$33:$C$776,СВЦЭМ!$A$33:$A$776,$A52,СВЦЭМ!$B$33:$B$776,K$47)+'СЕТ СН'!$G$9+СВЦЭМ!$D$10+'СЕТ СН'!$G$6-'СЕТ СН'!$G$19</f>
        <v>1170.3509808999997</v>
      </c>
      <c r="L52" s="36">
        <f>SUMIFS(СВЦЭМ!$C$33:$C$776,СВЦЭМ!$A$33:$A$776,$A52,СВЦЭМ!$B$33:$B$776,L$47)+'СЕТ СН'!$G$9+СВЦЭМ!$D$10+'СЕТ СН'!$G$6-'СЕТ СН'!$G$19</f>
        <v>1162.2169181199999</v>
      </c>
      <c r="M52" s="36">
        <f>SUMIFS(СВЦЭМ!$C$33:$C$776,СВЦЭМ!$A$33:$A$776,$A52,СВЦЭМ!$B$33:$B$776,M$47)+'СЕТ СН'!$G$9+СВЦЭМ!$D$10+'СЕТ СН'!$G$6-'СЕТ СН'!$G$19</f>
        <v>1158.2276020100001</v>
      </c>
      <c r="N52" s="36">
        <f>SUMIFS(СВЦЭМ!$C$33:$C$776,СВЦЭМ!$A$33:$A$776,$A52,СВЦЭМ!$B$33:$B$776,N$47)+'СЕТ СН'!$G$9+СВЦЭМ!$D$10+'СЕТ СН'!$G$6-'СЕТ СН'!$G$19</f>
        <v>1175.9233208000001</v>
      </c>
      <c r="O52" s="36">
        <f>SUMIFS(СВЦЭМ!$C$33:$C$776,СВЦЭМ!$A$33:$A$776,$A52,СВЦЭМ!$B$33:$B$776,O$47)+'СЕТ СН'!$G$9+СВЦЭМ!$D$10+'СЕТ СН'!$G$6-'СЕТ СН'!$G$19</f>
        <v>1178.3808670499998</v>
      </c>
      <c r="P52" s="36">
        <f>SUMIFS(СВЦЭМ!$C$33:$C$776,СВЦЭМ!$A$33:$A$776,$A52,СВЦЭМ!$B$33:$B$776,P$47)+'СЕТ СН'!$G$9+СВЦЭМ!$D$10+'СЕТ СН'!$G$6-'СЕТ СН'!$G$19</f>
        <v>1186.5578303899999</v>
      </c>
      <c r="Q52" s="36">
        <f>SUMIFS(СВЦЭМ!$C$33:$C$776,СВЦЭМ!$A$33:$A$776,$A52,СВЦЭМ!$B$33:$B$776,Q$47)+'СЕТ СН'!$G$9+СВЦЭМ!$D$10+'СЕТ СН'!$G$6-'СЕТ СН'!$G$19</f>
        <v>1194.24051207</v>
      </c>
      <c r="R52" s="36">
        <f>SUMIFS(СВЦЭМ!$C$33:$C$776,СВЦЭМ!$A$33:$A$776,$A52,СВЦЭМ!$B$33:$B$776,R$47)+'СЕТ СН'!$G$9+СВЦЭМ!$D$10+'СЕТ СН'!$G$6-'СЕТ СН'!$G$19</f>
        <v>1204.0160803799999</v>
      </c>
      <c r="S52" s="36">
        <f>SUMIFS(СВЦЭМ!$C$33:$C$776,СВЦЭМ!$A$33:$A$776,$A52,СВЦЭМ!$B$33:$B$776,S$47)+'СЕТ СН'!$G$9+СВЦЭМ!$D$10+'СЕТ СН'!$G$6-'СЕТ СН'!$G$19</f>
        <v>1216.1393773099999</v>
      </c>
      <c r="T52" s="36">
        <f>SUMIFS(СВЦЭМ!$C$33:$C$776,СВЦЭМ!$A$33:$A$776,$A52,СВЦЭМ!$B$33:$B$776,T$47)+'СЕТ СН'!$G$9+СВЦЭМ!$D$10+'СЕТ СН'!$G$6-'СЕТ СН'!$G$19</f>
        <v>1199.3864279199997</v>
      </c>
      <c r="U52" s="36">
        <f>SUMIFS(СВЦЭМ!$C$33:$C$776,СВЦЭМ!$A$33:$A$776,$A52,СВЦЭМ!$B$33:$B$776,U$47)+'СЕТ СН'!$G$9+СВЦЭМ!$D$10+'СЕТ СН'!$G$6-'СЕТ СН'!$G$19</f>
        <v>1148.23512579</v>
      </c>
      <c r="V52" s="36">
        <f>SUMIFS(СВЦЭМ!$C$33:$C$776,СВЦЭМ!$A$33:$A$776,$A52,СВЦЭМ!$B$33:$B$776,V$47)+'СЕТ СН'!$G$9+СВЦЭМ!$D$10+'СЕТ СН'!$G$6-'СЕТ СН'!$G$19</f>
        <v>1179.5130589199998</v>
      </c>
      <c r="W52" s="36">
        <f>SUMIFS(СВЦЭМ!$C$33:$C$776,СВЦЭМ!$A$33:$A$776,$A52,СВЦЭМ!$B$33:$B$776,W$47)+'СЕТ СН'!$G$9+СВЦЭМ!$D$10+'СЕТ СН'!$G$6-'СЕТ СН'!$G$19</f>
        <v>1195.2840057999999</v>
      </c>
      <c r="X52" s="36">
        <f>SUMIFS(СВЦЭМ!$C$33:$C$776,СВЦЭМ!$A$33:$A$776,$A52,СВЦЭМ!$B$33:$B$776,X$47)+'СЕТ СН'!$G$9+СВЦЭМ!$D$10+'СЕТ СН'!$G$6-'СЕТ СН'!$G$19</f>
        <v>1217.7983118599998</v>
      </c>
      <c r="Y52" s="36">
        <f>SUMIFS(СВЦЭМ!$C$33:$C$776,СВЦЭМ!$A$33:$A$776,$A52,СВЦЭМ!$B$33:$B$776,Y$47)+'СЕТ СН'!$G$9+СВЦЭМ!$D$10+'СЕТ СН'!$G$6-'СЕТ СН'!$G$19</f>
        <v>1216.7347894799998</v>
      </c>
    </row>
    <row r="53" spans="1:25" ht="15.75" x14ac:dyDescent="0.2">
      <c r="A53" s="35">
        <f t="shared" si="1"/>
        <v>44233</v>
      </c>
      <c r="B53" s="36">
        <f>SUMIFS(СВЦЭМ!$C$33:$C$776,СВЦЭМ!$A$33:$A$776,$A53,СВЦЭМ!$B$33:$B$776,B$47)+'СЕТ СН'!$G$9+СВЦЭМ!$D$10+'СЕТ СН'!$G$6-'СЕТ СН'!$G$19</f>
        <v>1239.4434477699999</v>
      </c>
      <c r="C53" s="36">
        <f>SUMIFS(СВЦЭМ!$C$33:$C$776,СВЦЭМ!$A$33:$A$776,$A53,СВЦЭМ!$B$33:$B$776,C$47)+'СЕТ СН'!$G$9+СВЦЭМ!$D$10+'СЕТ СН'!$G$6-'СЕТ СН'!$G$19</f>
        <v>1263.1790807699999</v>
      </c>
      <c r="D53" s="36">
        <f>SUMIFS(СВЦЭМ!$C$33:$C$776,СВЦЭМ!$A$33:$A$776,$A53,СВЦЭМ!$B$33:$B$776,D$47)+'СЕТ СН'!$G$9+СВЦЭМ!$D$10+'СЕТ СН'!$G$6-'СЕТ СН'!$G$19</f>
        <v>1276.2108423</v>
      </c>
      <c r="E53" s="36">
        <f>SUMIFS(СВЦЭМ!$C$33:$C$776,СВЦЭМ!$A$33:$A$776,$A53,СВЦЭМ!$B$33:$B$776,E$47)+'СЕТ СН'!$G$9+СВЦЭМ!$D$10+'СЕТ СН'!$G$6-'СЕТ СН'!$G$19</f>
        <v>1261.4445369599998</v>
      </c>
      <c r="F53" s="36">
        <f>SUMIFS(СВЦЭМ!$C$33:$C$776,СВЦЭМ!$A$33:$A$776,$A53,СВЦЭМ!$B$33:$B$776,F$47)+'СЕТ СН'!$G$9+СВЦЭМ!$D$10+'СЕТ СН'!$G$6-'СЕТ СН'!$G$19</f>
        <v>1275.0342894799999</v>
      </c>
      <c r="G53" s="36">
        <f>SUMIFS(СВЦЭМ!$C$33:$C$776,СВЦЭМ!$A$33:$A$776,$A53,СВЦЭМ!$B$33:$B$776,G$47)+'СЕТ СН'!$G$9+СВЦЭМ!$D$10+'СЕТ СН'!$G$6-'СЕТ СН'!$G$19</f>
        <v>1282.3195867999998</v>
      </c>
      <c r="H53" s="36">
        <f>SUMIFS(СВЦЭМ!$C$33:$C$776,СВЦЭМ!$A$33:$A$776,$A53,СВЦЭМ!$B$33:$B$776,H$47)+'СЕТ СН'!$G$9+СВЦЭМ!$D$10+'СЕТ СН'!$G$6-'СЕТ СН'!$G$19</f>
        <v>1281.42865308</v>
      </c>
      <c r="I53" s="36">
        <f>SUMIFS(СВЦЭМ!$C$33:$C$776,СВЦЭМ!$A$33:$A$776,$A53,СВЦЭМ!$B$33:$B$776,I$47)+'СЕТ СН'!$G$9+СВЦЭМ!$D$10+'СЕТ СН'!$G$6-'СЕТ СН'!$G$19</f>
        <v>1247.34647451</v>
      </c>
      <c r="J53" s="36">
        <f>SUMIFS(СВЦЭМ!$C$33:$C$776,СВЦЭМ!$A$33:$A$776,$A53,СВЦЭМ!$B$33:$B$776,J$47)+'СЕТ СН'!$G$9+СВЦЭМ!$D$10+'СЕТ СН'!$G$6-'СЕТ СН'!$G$19</f>
        <v>1201.6668078499999</v>
      </c>
      <c r="K53" s="36">
        <f>SUMIFS(СВЦЭМ!$C$33:$C$776,СВЦЭМ!$A$33:$A$776,$A53,СВЦЭМ!$B$33:$B$776,K$47)+'СЕТ СН'!$G$9+СВЦЭМ!$D$10+'СЕТ СН'!$G$6-'СЕТ СН'!$G$19</f>
        <v>1148.76561453</v>
      </c>
      <c r="L53" s="36">
        <f>SUMIFS(СВЦЭМ!$C$33:$C$776,СВЦЭМ!$A$33:$A$776,$A53,СВЦЭМ!$B$33:$B$776,L$47)+'СЕТ СН'!$G$9+СВЦЭМ!$D$10+'СЕТ СН'!$G$6-'СЕТ СН'!$G$19</f>
        <v>1138.8510432</v>
      </c>
      <c r="M53" s="36">
        <f>SUMIFS(СВЦЭМ!$C$33:$C$776,СВЦЭМ!$A$33:$A$776,$A53,СВЦЭМ!$B$33:$B$776,M$47)+'СЕТ СН'!$G$9+СВЦЭМ!$D$10+'СЕТ СН'!$G$6-'СЕТ СН'!$G$19</f>
        <v>1140.1740765299999</v>
      </c>
      <c r="N53" s="36">
        <f>SUMIFS(СВЦЭМ!$C$33:$C$776,СВЦЭМ!$A$33:$A$776,$A53,СВЦЭМ!$B$33:$B$776,N$47)+'СЕТ СН'!$G$9+СВЦЭМ!$D$10+'СЕТ СН'!$G$6-'СЕТ СН'!$G$19</f>
        <v>1154.2587663299998</v>
      </c>
      <c r="O53" s="36">
        <f>SUMIFS(СВЦЭМ!$C$33:$C$776,СВЦЭМ!$A$33:$A$776,$A53,СВЦЭМ!$B$33:$B$776,O$47)+'СЕТ СН'!$G$9+СВЦЭМ!$D$10+'СЕТ СН'!$G$6-'СЕТ СН'!$G$19</f>
        <v>1162.2361298199999</v>
      </c>
      <c r="P53" s="36">
        <f>SUMIFS(СВЦЭМ!$C$33:$C$776,СВЦЭМ!$A$33:$A$776,$A53,СВЦЭМ!$B$33:$B$776,P$47)+'СЕТ СН'!$G$9+СВЦЭМ!$D$10+'СЕТ СН'!$G$6-'СЕТ СН'!$G$19</f>
        <v>1168.2975231999999</v>
      </c>
      <c r="Q53" s="36">
        <f>SUMIFS(СВЦЭМ!$C$33:$C$776,СВЦЭМ!$A$33:$A$776,$A53,СВЦЭМ!$B$33:$B$776,Q$47)+'СЕТ СН'!$G$9+СВЦЭМ!$D$10+'СЕТ СН'!$G$6-'СЕТ СН'!$G$19</f>
        <v>1181.1067408499998</v>
      </c>
      <c r="R53" s="36">
        <f>SUMIFS(СВЦЭМ!$C$33:$C$776,СВЦЭМ!$A$33:$A$776,$A53,СВЦЭМ!$B$33:$B$776,R$47)+'СЕТ СН'!$G$9+СВЦЭМ!$D$10+'СЕТ СН'!$G$6-'СЕТ СН'!$G$19</f>
        <v>1180.95542411</v>
      </c>
      <c r="S53" s="36">
        <f>SUMIFS(СВЦЭМ!$C$33:$C$776,СВЦЭМ!$A$33:$A$776,$A53,СВЦЭМ!$B$33:$B$776,S$47)+'СЕТ СН'!$G$9+СВЦЭМ!$D$10+'СЕТ СН'!$G$6-'СЕТ СН'!$G$19</f>
        <v>1170.2182139500001</v>
      </c>
      <c r="T53" s="36">
        <f>SUMIFS(СВЦЭМ!$C$33:$C$776,СВЦЭМ!$A$33:$A$776,$A53,СВЦЭМ!$B$33:$B$776,T$47)+'СЕТ СН'!$G$9+СВЦЭМ!$D$10+'СЕТ СН'!$G$6-'СЕТ СН'!$G$19</f>
        <v>1175.4222953499998</v>
      </c>
      <c r="U53" s="36">
        <f>SUMIFS(СВЦЭМ!$C$33:$C$776,СВЦЭМ!$A$33:$A$776,$A53,СВЦЭМ!$B$33:$B$776,U$47)+'СЕТ СН'!$G$9+СВЦЭМ!$D$10+'СЕТ СН'!$G$6-'СЕТ СН'!$G$19</f>
        <v>1185.5749572699999</v>
      </c>
      <c r="V53" s="36">
        <f>SUMIFS(СВЦЭМ!$C$33:$C$776,СВЦЭМ!$A$33:$A$776,$A53,СВЦЭМ!$B$33:$B$776,V$47)+'СЕТ СН'!$G$9+СВЦЭМ!$D$10+'СЕТ СН'!$G$6-'СЕТ СН'!$G$19</f>
        <v>1251.06867988</v>
      </c>
      <c r="W53" s="36">
        <f>SUMIFS(СВЦЭМ!$C$33:$C$776,СВЦЭМ!$A$33:$A$776,$A53,СВЦЭМ!$B$33:$B$776,W$47)+'СЕТ СН'!$G$9+СВЦЭМ!$D$10+'СЕТ СН'!$G$6-'СЕТ СН'!$G$19</f>
        <v>1259.9722094199999</v>
      </c>
      <c r="X53" s="36">
        <f>SUMIFS(СВЦЭМ!$C$33:$C$776,СВЦЭМ!$A$33:$A$776,$A53,СВЦЭМ!$B$33:$B$776,X$47)+'СЕТ СН'!$G$9+СВЦЭМ!$D$10+'СЕТ СН'!$G$6-'СЕТ СН'!$G$19</f>
        <v>1245.2845087899998</v>
      </c>
      <c r="Y53" s="36">
        <f>SUMIFS(СВЦЭМ!$C$33:$C$776,СВЦЭМ!$A$33:$A$776,$A53,СВЦЭМ!$B$33:$B$776,Y$47)+'СЕТ СН'!$G$9+СВЦЭМ!$D$10+'СЕТ СН'!$G$6-'СЕТ СН'!$G$19</f>
        <v>1221.6696935499999</v>
      </c>
    </row>
    <row r="54" spans="1:25" ht="15.75" x14ac:dyDescent="0.2">
      <c r="A54" s="35">
        <f t="shared" si="1"/>
        <v>44234</v>
      </c>
      <c r="B54" s="36">
        <f>SUMIFS(СВЦЭМ!$C$33:$C$776,СВЦЭМ!$A$33:$A$776,$A54,СВЦЭМ!$B$33:$B$776,B$47)+'СЕТ СН'!$G$9+СВЦЭМ!$D$10+'СЕТ СН'!$G$6-'СЕТ СН'!$G$19</f>
        <v>1215.1216476299999</v>
      </c>
      <c r="C54" s="36">
        <f>SUMIFS(СВЦЭМ!$C$33:$C$776,СВЦЭМ!$A$33:$A$776,$A54,СВЦЭМ!$B$33:$B$776,C$47)+'СЕТ СН'!$G$9+СВЦЭМ!$D$10+'СЕТ СН'!$G$6-'СЕТ СН'!$G$19</f>
        <v>1234.5275847299999</v>
      </c>
      <c r="D54" s="36">
        <f>SUMIFS(СВЦЭМ!$C$33:$C$776,СВЦЭМ!$A$33:$A$776,$A54,СВЦЭМ!$B$33:$B$776,D$47)+'СЕТ СН'!$G$9+СВЦЭМ!$D$10+'СЕТ СН'!$G$6-'СЕТ СН'!$G$19</f>
        <v>1236.7750758299999</v>
      </c>
      <c r="E54" s="36">
        <f>SUMIFS(СВЦЭМ!$C$33:$C$776,СВЦЭМ!$A$33:$A$776,$A54,СВЦЭМ!$B$33:$B$776,E$47)+'СЕТ СН'!$G$9+СВЦЭМ!$D$10+'СЕТ СН'!$G$6-'СЕТ СН'!$G$19</f>
        <v>1237.33290511</v>
      </c>
      <c r="F54" s="36">
        <f>SUMIFS(СВЦЭМ!$C$33:$C$776,СВЦЭМ!$A$33:$A$776,$A54,СВЦЭМ!$B$33:$B$776,F$47)+'СЕТ СН'!$G$9+СВЦЭМ!$D$10+'СЕТ СН'!$G$6-'СЕТ СН'!$G$19</f>
        <v>1247.50763889</v>
      </c>
      <c r="G54" s="36">
        <f>SUMIFS(СВЦЭМ!$C$33:$C$776,СВЦЭМ!$A$33:$A$776,$A54,СВЦЭМ!$B$33:$B$776,G$47)+'СЕТ СН'!$G$9+СВЦЭМ!$D$10+'СЕТ СН'!$G$6-'СЕТ СН'!$G$19</f>
        <v>1242.13973833</v>
      </c>
      <c r="H54" s="36">
        <f>SUMIFS(СВЦЭМ!$C$33:$C$776,СВЦЭМ!$A$33:$A$776,$A54,СВЦЭМ!$B$33:$B$776,H$47)+'СЕТ СН'!$G$9+СВЦЭМ!$D$10+'СЕТ СН'!$G$6-'СЕТ СН'!$G$19</f>
        <v>1239.6569718199999</v>
      </c>
      <c r="I54" s="36">
        <f>SUMIFS(СВЦЭМ!$C$33:$C$776,СВЦЭМ!$A$33:$A$776,$A54,СВЦЭМ!$B$33:$B$776,I$47)+'СЕТ СН'!$G$9+СВЦЭМ!$D$10+'СЕТ СН'!$G$6-'СЕТ СН'!$G$19</f>
        <v>1224.1830588799999</v>
      </c>
      <c r="J54" s="36">
        <f>SUMIFS(СВЦЭМ!$C$33:$C$776,СВЦЭМ!$A$33:$A$776,$A54,СВЦЭМ!$B$33:$B$776,J$47)+'СЕТ СН'!$G$9+СВЦЭМ!$D$10+'СЕТ СН'!$G$6-'СЕТ СН'!$G$19</f>
        <v>1205.9804457499999</v>
      </c>
      <c r="K54" s="36">
        <f>SUMIFS(СВЦЭМ!$C$33:$C$776,СВЦЭМ!$A$33:$A$776,$A54,СВЦЭМ!$B$33:$B$776,K$47)+'СЕТ СН'!$G$9+СВЦЭМ!$D$10+'СЕТ СН'!$G$6-'СЕТ СН'!$G$19</f>
        <v>1182.31997241</v>
      </c>
      <c r="L54" s="36">
        <f>SUMIFS(СВЦЭМ!$C$33:$C$776,СВЦЭМ!$A$33:$A$776,$A54,СВЦЭМ!$B$33:$B$776,L$47)+'СЕТ СН'!$G$9+СВЦЭМ!$D$10+'СЕТ СН'!$G$6-'СЕТ СН'!$G$19</f>
        <v>1165.5576022699997</v>
      </c>
      <c r="M54" s="36">
        <f>SUMIFS(СВЦЭМ!$C$33:$C$776,СВЦЭМ!$A$33:$A$776,$A54,СВЦЭМ!$B$33:$B$776,M$47)+'СЕТ СН'!$G$9+СВЦЭМ!$D$10+'СЕТ СН'!$G$6-'СЕТ СН'!$G$19</f>
        <v>1156.19368917</v>
      </c>
      <c r="N54" s="36">
        <f>SUMIFS(СВЦЭМ!$C$33:$C$776,СВЦЭМ!$A$33:$A$776,$A54,СВЦЭМ!$B$33:$B$776,N$47)+'СЕТ СН'!$G$9+СВЦЭМ!$D$10+'СЕТ СН'!$G$6-'СЕТ СН'!$G$19</f>
        <v>1168.207801</v>
      </c>
      <c r="O54" s="36">
        <f>SUMIFS(СВЦЭМ!$C$33:$C$776,СВЦЭМ!$A$33:$A$776,$A54,СВЦЭМ!$B$33:$B$776,O$47)+'СЕТ СН'!$G$9+СВЦЭМ!$D$10+'СЕТ СН'!$G$6-'СЕТ СН'!$G$19</f>
        <v>1186.95276354</v>
      </c>
      <c r="P54" s="36">
        <f>SUMIFS(СВЦЭМ!$C$33:$C$776,СВЦЭМ!$A$33:$A$776,$A54,СВЦЭМ!$B$33:$B$776,P$47)+'СЕТ СН'!$G$9+СВЦЭМ!$D$10+'СЕТ СН'!$G$6-'СЕТ СН'!$G$19</f>
        <v>1201.7405081699999</v>
      </c>
      <c r="Q54" s="36">
        <f>SUMIFS(СВЦЭМ!$C$33:$C$776,СВЦЭМ!$A$33:$A$776,$A54,СВЦЭМ!$B$33:$B$776,Q$47)+'СЕТ СН'!$G$9+СВЦЭМ!$D$10+'СЕТ СН'!$G$6-'СЕТ СН'!$G$19</f>
        <v>1206.8081641799999</v>
      </c>
      <c r="R54" s="36">
        <f>SUMIFS(СВЦЭМ!$C$33:$C$776,СВЦЭМ!$A$33:$A$776,$A54,СВЦЭМ!$B$33:$B$776,R$47)+'СЕТ СН'!$G$9+СВЦЭМ!$D$10+'СЕТ СН'!$G$6-'СЕТ СН'!$G$19</f>
        <v>1209.70938426</v>
      </c>
      <c r="S54" s="36">
        <f>SUMIFS(СВЦЭМ!$C$33:$C$776,СВЦЭМ!$A$33:$A$776,$A54,СВЦЭМ!$B$33:$B$776,S$47)+'СЕТ СН'!$G$9+СВЦЭМ!$D$10+'СЕТ СН'!$G$6-'СЕТ СН'!$G$19</f>
        <v>1215.19259786</v>
      </c>
      <c r="T54" s="36">
        <f>SUMIFS(СВЦЭМ!$C$33:$C$776,СВЦЭМ!$A$33:$A$776,$A54,СВЦЭМ!$B$33:$B$776,T$47)+'СЕТ СН'!$G$9+СВЦЭМ!$D$10+'СЕТ СН'!$G$6-'СЕТ СН'!$G$19</f>
        <v>1189.8612152599999</v>
      </c>
      <c r="U54" s="36">
        <f>SUMIFS(СВЦЭМ!$C$33:$C$776,СВЦЭМ!$A$33:$A$776,$A54,СВЦЭМ!$B$33:$B$776,U$47)+'СЕТ СН'!$G$9+СВЦЭМ!$D$10+'СЕТ СН'!$G$6-'СЕТ СН'!$G$19</f>
        <v>1170.6727921699999</v>
      </c>
      <c r="V54" s="36">
        <f>SUMIFS(СВЦЭМ!$C$33:$C$776,СВЦЭМ!$A$33:$A$776,$A54,СВЦЭМ!$B$33:$B$776,V$47)+'СЕТ СН'!$G$9+СВЦЭМ!$D$10+'СЕТ СН'!$G$6-'СЕТ СН'!$G$19</f>
        <v>1208.5245138099999</v>
      </c>
      <c r="W54" s="36">
        <f>SUMIFS(СВЦЭМ!$C$33:$C$776,СВЦЭМ!$A$33:$A$776,$A54,СВЦЭМ!$B$33:$B$776,W$47)+'СЕТ СН'!$G$9+СВЦЭМ!$D$10+'СЕТ СН'!$G$6-'СЕТ СН'!$G$19</f>
        <v>1224.9385727199999</v>
      </c>
      <c r="X54" s="36">
        <f>SUMIFS(СВЦЭМ!$C$33:$C$776,СВЦЭМ!$A$33:$A$776,$A54,СВЦЭМ!$B$33:$B$776,X$47)+'СЕТ СН'!$G$9+СВЦЭМ!$D$10+'СЕТ СН'!$G$6-'СЕТ СН'!$G$19</f>
        <v>1248.6702539099999</v>
      </c>
      <c r="Y54" s="36">
        <f>SUMIFS(СВЦЭМ!$C$33:$C$776,СВЦЭМ!$A$33:$A$776,$A54,СВЦЭМ!$B$33:$B$776,Y$47)+'СЕТ СН'!$G$9+СВЦЭМ!$D$10+'СЕТ СН'!$G$6-'СЕТ СН'!$G$19</f>
        <v>1257.5798022699998</v>
      </c>
    </row>
    <row r="55" spans="1:25" ht="15.75" x14ac:dyDescent="0.2">
      <c r="A55" s="35">
        <f t="shared" si="1"/>
        <v>44235</v>
      </c>
      <c r="B55" s="36">
        <f>SUMIFS(СВЦЭМ!$C$33:$C$776,СВЦЭМ!$A$33:$A$776,$A55,СВЦЭМ!$B$33:$B$776,B$47)+'СЕТ СН'!$G$9+СВЦЭМ!$D$10+'СЕТ СН'!$G$6-'СЕТ СН'!$G$19</f>
        <v>1245.83686926</v>
      </c>
      <c r="C55" s="36">
        <f>SUMIFS(СВЦЭМ!$C$33:$C$776,СВЦЭМ!$A$33:$A$776,$A55,СВЦЭМ!$B$33:$B$776,C$47)+'СЕТ СН'!$G$9+СВЦЭМ!$D$10+'СЕТ СН'!$G$6-'СЕТ СН'!$G$19</f>
        <v>1281.6378698399999</v>
      </c>
      <c r="D55" s="36">
        <f>SUMIFS(СВЦЭМ!$C$33:$C$776,СВЦЭМ!$A$33:$A$776,$A55,СВЦЭМ!$B$33:$B$776,D$47)+'СЕТ СН'!$G$9+СВЦЭМ!$D$10+'СЕТ СН'!$G$6-'СЕТ СН'!$G$19</f>
        <v>1313.5716283499999</v>
      </c>
      <c r="E55" s="36">
        <f>SUMIFS(СВЦЭМ!$C$33:$C$776,СВЦЭМ!$A$33:$A$776,$A55,СВЦЭМ!$B$33:$B$776,E$47)+'СЕТ СН'!$G$9+СВЦЭМ!$D$10+'СЕТ СН'!$G$6-'СЕТ СН'!$G$19</f>
        <v>1294.53875952</v>
      </c>
      <c r="F55" s="36">
        <f>SUMIFS(СВЦЭМ!$C$33:$C$776,СВЦЭМ!$A$33:$A$776,$A55,СВЦЭМ!$B$33:$B$776,F$47)+'СЕТ СН'!$G$9+СВЦЭМ!$D$10+'СЕТ СН'!$G$6-'СЕТ СН'!$G$19</f>
        <v>1295.5657188999999</v>
      </c>
      <c r="G55" s="36">
        <f>SUMIFS(СВЦЭМ!$C$33:$C$776,СВЦЭМ!$A$33:$A$776,$A55,СВЦЭМ!$B$33:$B$776,G$47)+'СЕТ СН'!$G$9+СВЦЭМ!$D$10+'СЕТ СН'!$G$6-'СЕТ СН'!$G$19</f>
        <v>1289.3504501299999</v>
      </c>
      <c r="H55" s="36">
        <f>SUMIFS(СВЦЭМ!$C$33:$C$776,СВЦЭМ!$A$33:$A$776,$A55,СВЦЭМ!$B$33:$B$776,H$47)+'СЕТ СН'!$G$9+СВЦЭМ!$D$10+'СЕТ СН'!$G$6-'СЕТ СН'!$G$19</f>
        <v>1264.7857579299998</v>
      </c>
      <c r="I55" s="36">
        <f>SUMIFS(СВЦЭМ!$C$33:$C$776,СВЦЭМ!$A$33:$A$776,$A55,СВЦЭМ!$B$33:$B$776,I$47)+'СЕТ СН'!$G$9+СВЦЭМ!$D$10+'СЕТ СН'!$G$6-'СЕТ СН'!$G$19</f>
        <v>1229.4741165099999</v>
      </c>
      <c r="J55" s="36">
        <f>SUMIFS(СВЦЭМ!$C$33:$C$776,СВЦЭМ!$A$33:$A$776,$A55,СВЦЭМ!$B$33:$B$776,J$47)+'СЕТ СН'!$G$9+СВЦЭМ!$D$10+'СЕТ СН'!$G$6-'СЕТ СН'!$G$19</f>
        <v>1211.1063251399999</v>
      </c>
      <c r="K55" s="36">
        <f>SUMIFS(СВЦЭМ!$C$33:$C$776,СВЦЭМ!$A$33:$A$776,$A55,СВЦЭМ!$B$33:$B$776,K$47)+'СЕТ СН'!$G$9+СВЦЭМ!$D$10+'СЕТ СН'!$G$6-'СЕТ СН'!$G$19</f>
        <v>1190.9138223999998</v>
      </c>
      <c r="L55" s="36">
        <f>SUMIFS(СВЦЭМ!$C$33:$C$776,СВЦЭМ!$A$33:$A$776,$A55,СВЦЭМ!$B$33:$B$776,L$47)+'СЕТ СН'!$G$9+СВЦЭМ!$D$10+'СЕТ СН'!$G$6-'СЕТ СН'!$G$19</f>
        <v>1187.0919212599999</v>
      </c>
      <c r="M55" s="36">
        <f>SUMIFS(СВЦЭМ!$C$33:$C$776,СВЦЭМ!$A$33:$A$776,$A55,СВЦЭМ!$B$33:$B$776,M$47)+'СЕТ СН'!$G$9+СВЦЭМ!$D$10+'СЕТ СН'!$G$6-'СЕТ СН'!$G$19</f>
        <v>1195.29650855</v>
      </c>
      <c r="N55" s="36">
        <f>SUMIFS(СВЦЭМ!$C$33:$C$776,СВЦЭМ!$A$33:$A$776,$A55,СВЦЭМ!$B$33:$B$776,N$47)+'СЕТ СН'!$G$9+СВЦЭМ!$D$10+'СЕТ СН'!$G$6-'СЕТ СН'!$G$19</f>
        <v>1203.1444821599998</v>
      </c>
      <c r="O55" s="36">
        <f>SUMIFS(СВЦЭМ!$C$33:$C$776,СВЦЭМ!$A$33:$A$776,$A55,СВЦЭМ!$B$33:$B$776,O$47)+'СЕТ СН'!$G$9+СВЦЭМ!$D$10+'СЕТ СН'!$G$6-'СЕТ СН'!$G$19</f>
        <v>1221.3440312099999</v>
      </c>
      <c r="P55" s="36">
        <f>SUMIFS(СВЦЭМ!$C$33:$C$776,СВЦЭМ!$A$33:$A$776,$A55,СВЦЭМ!$B$33:$B$776,P$47)+'СЕТ СН'!$G$9+СВЦЭМ!$D$10+'СЕТ СН'!$G$6-'СЕТ СН'!$G$19</f>
        <v>1238.8924481899999</v>
      </c>
      <c r="Q55" s="36">
        <f>SUMIFS(СВЦЭМ!$C$33:$C$776,СВЦЭМ!$A$33:$A$776,$A55,СВЦЭМ!$B$33:$B$776,Q$47)+'СЕТ СН'!$G$9+СВЦЭМ!$D$10+'СЕТ СН'!$G$6-'СЕТ СН'!$G$19</f>
        <v>1224.4629653999998</v>
      </c>
      <c r="R55" s="36">
        <f>SUMIFS(СВЦЭМ!$C$33:$C$776,СВЦЭМ!$A$33:$A$776,$A55,СВЦЭМ!$B$33:$B$776,R$47)+'СЕТ СН'!$G$9+СВЦЭМ!$D$10+'СЕТ СН'!$G$6-'СЕТ СН'!$G$19</f>
        <v>1231.8064943299999</v>
      </c>
      <c r="S55" s="36">
        <f>SUMIFS(СВЦЭМ!$C$33:$C$776,СВЦЭМ!$A$33:$A$776,$A55,СВЦЭМ!$B$33:$B$776,S$47)+'СЕТ СН'!$G$9+СВЦЭМ!$D$10+'СЕТ СН'!$G$6-'СЕТ СН'!$G$19</f>
        <v>1235.2867769899999</v>
      </c>
      <c r="T55" s="36">
        <f>SUMIFS(СВЦЭМ!$C$33:$C$776,СВЦЭМ!$A$33:$A$776,$A55,СВЦЭМ!$B$33:$B$776,T$47)+'СЕТ СН'!$G$9+СВЦЭМ!$D$10+'СЕТ СН'!$G$6-'СЕТ СН'!$G$19</f>
        <v>1212.6994804499998</v>
      </c>
      <c r="U55" s="36">
        <f>SUMIFS(СВЦЭМ!$C$33:$C$776,СВЦЭМ!$A$33:$A$776,$A55,СВЦЭМ!$B$33:$B$776,U$47)+'СЕТ СН'!$G$9+СВЦЭМ!$D$10+'СЕТ СН'!$G$6-'СЕТ СН'!$G$19</f>
        <v>1195.7002676699999</v>
      </c>
      <c r="V55" s="36">
        <f>SUMIFS(СВЦЭМ!$C$33:$C$776,СВЦЭМ!$A$33:$A$776,$A55,СВЦЭМ!$B$33:$B$776,V$47)+'СЕТ СН'!$G$9+СВЦЭМ!$D$10+'СЕТ СН'!$G$6-'СЕТ СН'!$G$19</f>
        <v>1235.2015192699998</v>
      </c>
      <c r="W55" s="36">
        <f>SUMIFS(СВЦЭМ!$C$33:$C$776,СВЦЭМ!$A$33:$A$776,$A55,СВЦЭМ!$B$33:$B$776,W$47)+'СЕТ СН'!$G$9+СВЦЭМ!$D$10+'СЕТ СН'!$G$6-'СЕТ СН'!$G$19</f>
        <v>1260.2928828099998</v>
      </c>
      <c r="X55" s="36">
        <f>SUMIFS(СВЦЭМ!$C$33:$C$776,СВЦЭМ!$A$33:$A$776,$A55,СВЦЭМ!$B$33:$B$776,X$47)+'СЕТ СН'!$G$9+СВЦЭМ!$D$10+'СЕТ СН'!$G$6-'СЕТ СН'!$G$19</f>
        <v>1282.0450434299999</v>
      </c>
      <c r="Y55" s="36">
        <f>SUMIFS(СВЦЭМ!$C$33:$C$776,СВЦЭМ!$A$33:$A$776,$A55,СВЦЭМ!$B$33:$B$776,Y$47)+'СЕТ СН'!$G$9+СВЦЭМ!$D$10+'СЕТ СН'!$G$6-'СЕТ СН'!$G$19</f>
        <v>1278.3743418299998</v>
      </c>
    </row>
    <row r="56" spans="1:25" ht="15.75" x14ac:dyDescent="0.2">
      <c r="A56" s="35">
        <f t="shared" si="1"/>
        <v>44236</v>
      </c>
      <c r="B56" s="36">
        <f>SUMIFS(СВЦЭМ!$C$33:$C$776,СВЦЭМ!$A$33:$A$776,$A56,СВЦЭМ!$B$33:$B$776,B$47)+'СЕТ СН'!$G$9+СВЦЭМ!$D$10+'СЕТ СН'!$G$6-'СЕТ СН'!$G$19</f>
        <v>1242.54516941</v>
      </c>
      <c r="C56" s="36">
        <f>SUMIFS(СВЦЭМ!$C$33:$C$776,СВЦЭМ!$A$33:$A$776,$A56,СВЦЭМ!$B$33:$B$776,C$47)+'СЕТ СН'!$G$9+СВЦЭМ!$D$10+'СЕТ СН'!$G$6-'СЕТ СН'!$G$19</f>
        <v>1269.84046038</v>
      </c>
      <c r="D56" s="36">
        <f>SUMIFS(СВЦЭМ!$C$33:$C$776,СВЦЭМ!$A$33:$A$776,$A56,СВЦЭМ!$B$33:$B$776,D$47)+'СЕТ СН'!$G$9+СВЦЭМ!$D$10+'СЕТ СН'!$G$6-'СЕТ СН'!$G$19</f>
        <v>1314.5549971599999</v>
      </c>
      <c r="E56" s="36">
        <f>SUMIFS(СВЦЭМ!$C$33:$C$776,СВЦЭМ!$A$33:$A$776,$A56,СВЦЭМ!$B$33:$B$776,E$47)+'СЕТ СН'!$G$9+СВЦЭМ!$D$10+'СЕТ СН'!$G$6-'СЕТ СН'!$G$19</f>
        <v>1302.6958480599999</v>
      </c>
      <c r="F56" s="36">
        <f>SUMIFS(СВЦЭМ!$C$33:$C$776,СВЦЭМ!$A$33:$A$776,$A56,СВЦЭМ!$B$33:$B$776,F$47)+'СЕТ СН'!$G$9+СВЦЭМ!$D$10+'СЕТ СН'!$G$6-'СЕТ СН'!$G$19</f>
        <v>1289.0991485699999</v>
      </c>
      <c r="G56" s="36">
        <f>SUMIFS(СВЦЭМ!$C$33:$C$776,СВЦЭМ!$A$33:$A$776,$A56,СВЦЭМ!$B$33:$B$776,G$47)+'СЕТ СН'!$G$9+СВЦЭМ!$D$10+'СЕТ СН'!$G$6-'СЕТ СН'!$G$19</f>
        <v>1276.8417752999999</v>
      </c>
      <c r="H56" s="36">
        <f>SUMIFS(СВЦЭМ!$C$33:$C$776,СВЦЭМ!$A$33:$A$776,$A56,СВЦЭМ!$B$33:$B$776,H$47)+'СЕТ СН'!$G$9+СВЦЭМ!$D$10+'СЕТ СН'!$G$6-'СЕТ СН'!$G$19</f>
        <v>1251.1212083399998</v>
      </c>
      <c r="I56" s="36">
        <f>SUMIFS(СВЦЭМ!$C$33:$C$776,СВЦЭМ!$A$33:$A$776,$A56,СВЦЭМ!$B$33:$B$776,I$47)+'СЕТ СН'!$G$9+СВЦЭМ!$D$10+'СЕТ СН'!$G$6-'СЕТ СН'!$G$19</f>
        <v>1206.4876840399997</v>
      </c>
      <c r="J56" s="36">
        <f>SUMIFS(СВЦЭМ!$C$33:$C$776,СВЦЭМ!$A$33:$A$776,$A56,СВЦЭМ!$B$33:$B$776,J$47)+'СЕТ СН'!$G$9+СВЦЭМ!$D$10+'СЕТ СН'!$G$6-'СЕТ СН'!$G$19</f>
        <v>1176.2993617099999</v>
      </c>
      <c r="K56" s="36">
        <f>SUMIFS(СВЦЭМ!$C$33:$C$776,СВЦЭМ!$A$33:$A$776,$A56,СВЦЭМ!$B$33:$B$776,K$47)+'СЕТ СН'!$G$9+СВЦЭМ!$D$10+'СЕТ СН'!$G$6-'СЕТ СН'!$G$19</f>
        <v>1157.1326775699999</v>
      </c>
      <c r="L56" s="36">
        <f>SUMIFS(СВЦЭМ!$C$33:$C$776,СВЦЭМ!$A$33:$A$776,$A56,СВЦЭМ!$B$33:$B$776,L$47)+'СЕТ СН'!$G$9+СВЦЭМ!$D$10+'СЕТ СН'!$G$6-'СЕТ СН'!$G$19</f>
        <v>1150.84424294</v>
      </c>
      <c r="M56" s="36">
        <f>SUMIFS(СВЦЭМ!$C$33:$C$776,СВЦЭМ!$A$33:$A$776,$A56,СВЦЭМ!$B$33:$B$776,M$47)+'СЕТ СН'!$G$9+СВЦЭМ!$D$10+'СЕТ СН'!$G$6-'СЕТ СН'!$G$19</f>
        <v>1158.35247961</v>
      </c>
      <c r="N56" s="36">
        <f>SUMIFS(СВЦЭМ!$C$33:$C$776,СВЦЭМ!$A$33:$A$776,$A56,СВЦЭМ!$B$33:$B$776,N$47)+'СЕТ СН'!$G$9+СВЦЭМ!$D$10+'СЕТ СН'!$G$6-'СЕТ СН'!$G$19</f>
        <v>1164.60933643</v>
      </c>
      <c r="O56" s="36">
        <f>SUMIFS(СВЦЭМ!$C$33:$C$776,СВЦЭМ!$A$33:$A$776,$A56,СВЦЭМ!$B$33:$B$776,O$47)+'СЕТ СН'!$G$9+СВЦЭМ!$D$10+'СЕТ СН'!$G$6-'СЕТ СН'!$G$19</f>
        <v>1185.0081982799998</v>
      </c>
      <c r="P56" s="36">
        <f>SUMIFS(СВЦЭМ!$C$33:$C$776,СВЦЭМ!$A$33:$A$776,$A56,СВЦЭМ!$B$33:$B$776,P$47)+'СЕТ СН'!$G$9+СВЦЭМ!$D$10+'СЕТ СН'!$G$6-'СЕТ СН'!$G$19</f>
        <v>1205.1257430999999</v>
      </c>
      <c r="Q56" s="36">
        <f>SUMIFS(СВЦЭМ!$C$33:$C$776,СВЦЭМ!$A$33:$A$776,$A56,СВЦЭМ!$B$33:$B$776,Q$47)+'СЕТ СН'!$G$9+СВЦЭМ!$D$10+'СЕТ СН'!$G$6-'СЕТ СН'!$G$19</f>
        <v>1211.20171138</v>
      </c>
      <c r="R56" s="36">
        <f>SUMIFS(СВЦЭМ!$C$33:$C$776,СВЦЭМ!$A$33:$A$776,$A56,СВЦЭМ!$B$33:$B$776,R$47)+'СЕТ СН'!$G$9+СВЦЭМ!$D$10+'СЕТ СН'!$G$6-'СЕТ СН'!$G$19</f>
        <v>1221.4556669899998</v>
      </c>
      <c r="S56" s="36">
        <f>SUMIFS(СВЦЭМ!$C$33:$C$776,СВЦЭМ!$A$33:$A$776,$A56,СВЦЭМ!$B$33:$B$776,S$47)+'СЕТ СН'!$G$9+СВЦЭМ!$D$10+'СЕТ СН'!$G$6-'СЕТ СН'!$G$19</f>
        <v>1225.96530465</v>
      </c>
      <c r="T56" s="36">
        <f>SUMIFS(СВЦЭМ!$C$33:$C$776,СВЦЭМ!$A$33:$A$776,$A56,СВЦЭМ!$B$33:$B$776,T$47)+'СЕТ СН'!$G$9+СВЦЭМ!$D$10+'СЕТ СН'!$G$6-'СЕТ СН'!$G$19</f>
        <v>1204.66653172</v>
      </c>
      <c r="U56" s="36">
        <f>SUMIFS(СВЦЭМ!$C$33:$C$776,СВЦЭМ!$A$33:$A$776,$A56,СВЦЭМ!$B$33:$B$776,U$47)+'СЕТ СН'!$G$9+СВЦЭМ!$D$10+'СЕТ СН'!$G$6-'СЕТ СН'!$G$19</f>
        <v>1172.97984486</v>
      </c>
      <c r="V56" s="36">
        <f>SUMIFS(СВЦЭМ!$C$33:$C$776,СВЦЭМ!$A$33:$A$776,$A56,СВЦЭМ!$B$33:$B$776,V$47)+'СЕТ СН'!$G$9+СВЦЭМ!$D$10+'СЕТ СН'!$G$6-'СЕТ СН'!$G$19</f>
        <v>1208.8433870099998</v>
      </c>
      <c r="W56" s="36">
        <f>SUMIFS(СВЦЭМ!$C$33:$C$776,СВЦЭМ!$A$33:$A$776,$A56,СВЦЭМ!$B$33:$B$776,W$47)+'СЕТ СН'!$G$9+СВЦЭМ!$D$10+'СЕТ СН'!$G$6-'СЕТ СН'!$G$19</f>
        <v>1226.3613777399999</v>
      </c>
      <c r="X56" s="36">
        <f>SUMIFS(СВЦЭМ!$C$33:$C$776,СВЦЭМ!$A$33:$A$776,$A56,СВЦЭМ!$B$33:$B$776,X$47)+'СЕТ СН'!$G$9+СВЦЭМ!$D$10+'СЕТ СН'!$G$6-'СЕТ СН'!$G$19</f>
        <v>1251.8102246399999</v>
      </c>
      <c r="Y56" s="36">
        <f>SUMIFS(СВЦЭМ!$C$33:$C$776,СВЦЭМ!$A$33:$A$776,$A56,СВЦЭМ!$B$33:$B$776,Y$47)+'СЕТ СН'!$G$9+СВЦЭМ!$D$10+'СЕТ СН'!$G$6-'СЕТ СН'!$G$19</f>
        <v>1250.8407246899999</v>
      </c>
    </row>
    <row r="57" spans="1:25" ht="15.75" x14ac:dyDescent="0.2">
      <c r="A57" s="35">
        <f t="shared" si="1"/>
        <v>44237</v>
      </c>
      <c r="B57" s="36">
        <f>SUMIFS(СВЦЭМ!$C$33:$C$776,СВЦЭМ!$A$33:$A$776,$A57,СВЦЭМ!$B$33:$B$776,B$47)+'СЕТ СН'!$G$9+СВЦЭМ!$D$10+'СЕТ СН'!$G$6-'СЕТ СН'!$G$19</f>
        <v>1190.2650935799998</v>
      </c>
      <c r="C57" s="36">
        <f>SUMIFS(СВЦЭМ!$C$33:$C$776,СВЦЭМ!$A$33:$A$776,$A57,СВЦЭМ!$B$33:$B$776,C$47)+'СЕТ СН'!$G$9+СВЦЭМ!$D$10+'СЕТ СН'!$G$6-'СЕТ СН'!$G$19</f>
        <v>1207.4605390499999</v>
      </c>
      <c r="D57" s="36">
        <f>SUMIFS(СВЦЭМ!$C$33:$C$776,СВЦЭМ!$A$33:$A$776,$A57,СВЦЭМ!$B$33:$B$776,D$47)+'СЕТ СН'!$G$9+СВЦЭМ!$D$10+'СЕТ СН'!$G$6-'СЕТ СН'!$G$19</f>
        <v>1239.54871613</v>
      </c>
      <c r="E57" s="36">
        <f>SUMIFS(СВЦЭМ!$C$33:$C$776,СВЦЭМ!$A$33:$A$776,$A57,СВЦЭМ!$B$33:$B$776,E$47)+'СЕТ СН'!$G$9+СВЦЭМ!$D$10+'СЕТ СН'!$G$6-'СЕТ СН'!$G$19</f>
        <v>1226.052326</v>
      </c>
      <c r="F57" s="36">
        <f>SUMIFS(СВЦЭМ!$C$33:$C$776,СВЦЭМ!$A$33:$A$776,$A57,СВЦЭМ!$B$33:$B$776,F$47)+'СЕТ СН'!$G$9+СВЦЭМ!$D$10+'СЕТ СН'!$G$6-'СЕТ СН'!$G$19</f>
        <v>1218.1607523299999</v>
      </c>
      <c r="G57" s="36">
        <f>SUMIFS(СВЦЭМ!$C$33:$C$776,СВЦЭМ!$A$33:$A$776,$A57,СВЦЭМ!$B$33:$B$776,G$47)+'СЕТ СН'!$G$9+СВЦЭМ!$D$10+'СЕТ СН'!$G$6-'СЕТ СН'!$G$19</f>
        <v>1210.5017299699998</v>
      </c>
      <c r="H57" s="36">
        <f>SUMIFS(СВЦЭМ!$C$33:$C$776,СВЦЭМ!$A$33:$A$776,$A57,СВЦЭМ!$B$33:$B$776,H$47)+'СЕТ СН'!$G$9+СВЦЭМ!$D$10+'СЕТ СН'!$G$6-'СЕТ СН'!$G$19</f>
        <v>1198.1144105899998</v>
      </c>
      <c r="I57" s="36">
        <f>SUMIFS(СВЦЭМ!$C$33:$C$776,СВЦЭМ!$A$33:$A$776,$A57,СВЦЭМ!$B$33:$B$776,I$47)+'СЕТ СН'!$G$9+СВЦЭМ!$D$10+'СЕТ СН'!$G$6-'СЕТ СН'!$G$19</f>
        <v>1221.0441670599998</v>
      </c>
      <c r="J57" s="36">
        <f>SUMIFS(СВЦЭМ!$C$33:$C$776,СВЦЭМ!$A$33:$A$776,$A57,СВЦЭМ!$B$33:$B$776,J$47)+'СЕТ СН'!$G$9+СВЦЭМ!$D$10+'СЕТ СН'!$G$6-'СЕТ СН'!$G$19</f>
        <v>1177.71215674</v>
      </c>
      <c r="K57" s="36">
        <f>SUMIFS(СВЦЭМ!$C$33:$C$776,СВЦЭМ!$A$33:$A$776,$A57,СВЦЭМ!$B$33:$B$776,K$47)+'СЕТ СН'!$G$9+СВЦЭМ!$D$10+'СЕТ СН'!$G$6-'СЕТ СН'!$G$19</f>
        <v>1155.3083055299999</v>
      </c>
      <c r="L57" s="36">
        <f>SUMIFS(СВЦЭМ!$C$33:$C$776,СВЦЭМ!$A$33:$A$776,$A57,СВЦЭМ!$B$33:$B$776,L$47)+'СЕТ СН'!$G$9+СВЦЭМ!$D$10+'СЕТ СН'!$G$6-'СЕТ СН'!$G$19</f>
        <v>1154.4082138399999</v>
      </c>
      <c r="M57" s="36">
        <f>SUMIFS(СВЦЭМ!$C$33:$C$776,СВЦЭМ!$A$33:$A$776,$A57,СВЦЭМ!$B$33:$B$776,M$47)+'СЕТ СН'!$G$9+СВЦЭМ!$D$10+'СЕТ СН'!$G$6-'СЕТ СН'!$G$19</f>
        <v>1162.9743844899999</v>
      </c>
      <c r="N57" s="36">
        <f>SUMIFS(СВЦЭМ!$C$33:$C$776,СВЦЭМ!$A$33:$A$776,$A57,СВЦЭМ!$B$33:$B$776,N$47)+'СЕТ СН'!$G$9+СВЦЭМ!$D$10+'СЕТ СН'!$G$6-'СЕТ СН'!$G$19</f>
        <v>1173.8003905799999</v>
      </c>
      <c r="O57" s="36">
        <f>SUMIFS(СВЦЭМ!$C$33:$C$776,СВЦЭМ!$A$33:$A$776,$A57,СВЦЭМ!$B$33:$B$776,O$47)+'СЕТ СН'!$G$9+СВЦЭМ!$D$10+'СЕТ СН'!$G$6-'СЕТ СН'!$G$19</f>
        <v>1193.73715924</v>
      </c>
      <c r="P57" s="36">
        <f>SUMIFS(СВЦЭМ!$C$33:$C$776,СВЦЭМ!$A$33:$A$776,$A57,СВЦЭМ!$B$33:$B$776,P$47)+'СЕТ СН'!$G$9+СВЦЭМ!$D$10+'СЕТ СН'!$G$6-'СЕТ СН'!$G$19</f>
        <v>1202.8487340899999</v>
      </c>
      <c r="Q57" s="36">
        <f>SUMIFS(СВЦЭМ!$C$33:$C$776,СВЦЭМ!$A$33:$A$776,$A57,СВЦЭМ!$B$33:$B$776,Q$47)+'СЕТ СН'!$G$9+СВЦЭМ!$D$10+'СЕТ СН'!$G$6-'СЕТ СН'!$G$19</f>
        <v>1210.3864507999999</v>
      </c>
      <c r="R57" s="36">
        <f>SUMIFS(СВЦЭМ!$C$33:$C$776,СВЦЭМ!$A$33:$A$776,$A57,СВЦЭМ!$B$33:$B$776,R$47)+'СЕТ СН'!$G$9+СВЦЭМ!$D$10+'СЕТ СН'!$G$6-'СЕТ СН'!$G$19</f>
        <v>1208.8691708699998</v>
      </c>
      <c r="S57" s="36">
        <f>SUMIFS(СВЦЭМ!$C$33:$C$776,СВЦЭМ!$A$33:$A$776,$A57,СВЦЭМ!$B$33:$B$776,S$47)+'СЕТ СН'!$G$9+СВЦЭМ!$D$10+'СЕТ СН'!$G$6-'СЕТ СН'!$G$19</f>
        <v>1199.9640663799998</v>
      </c>
      <c r="T57" s="36">
        <f>SUMIFS(СВЦЭМ!$C$33:$C$776,СВЦЭМ!$A$33:$A$776,$A57,СВЦЭМ!$B$33:$B$776,T$47)+'СЕТ СН'!$G$9+СВЦЭМ!$D$10+'СЕТ СН'!$G$6-'СЕТ СН'!$G$19</f>
        <v>1165.8677085599998</v>
      </c>
      <c r="U57" s="36">
        <f>SUMIFS(СВЦЭМ!$C$33:$C$776,СВЦЭМ!$A$33:$A$776,$A57,СВЦЭМ!$B$33:$B$776,U$47)+'СЕТ СН'!$G$9+СВЦЭМ!$D$10+'СЕТ СН'!$G$6-'СЕТ СН'!$G$19</f>
        <v>1158.58332984</v>
      </c>
      <c r="V57" s="36">
        <f>SUMIFS(СВЦЭМ!$C$33:$C$776,СВЦЭМ!$A$33:$A$776,$A57,СВЦЭМ!$B$33:$B$776,V$47)+'СЕТ СН'!$G$9+СВЦЭМ!$D$10+'СЕТ СН'!$G$6-'СЕТ СН'!$G$19</f>
        <v>1173.3022489099999</v>
      </c>
      <c r="W57" s="36">
        <f>SUMIFS(СВЦЭМ!$C$33:$C$776,СВЦЭМ!$A$33:$A$776,$A57,СВЦЭМ!$B$33:$B$776,W$47)+'СЕТ СН'!$G$9+СВЦЭМ!$D$10+'СЕТ СН'!$G$6-'СЕТ СН'!$G$19</f>
        <v>1187.62387459</v>
      </c>
      <c r="X57" s="36">
        <f>SUMIFS(СВЦЭМ!$C$33:$C$776,СВЦЭМ!$A$33:$A$776,$A57,СВЦЭМ!$B$33:$B$776,X$47)+'СЕТ СН'!$G$9+СВЦЭМ!$D$10+'СЕТ СН'!$G$6-'СЕТ СН'!$G$19</f>
        <v>1214.7899385799999</v>
      </c>
      <c r="Y57" s="36">
        <f>SUMIFS(СВЦЭМ!$C$33:$C$776,СВЦЭМ!$A$33:$A$776,$A57,СВЦЭМ!$B$33:$B$776,Y$47)+'СЕТ СН'!$G$9+СВЦЭМ!$D$10+'СЕТ СН'!$G$6-'СЕТ СН'!$G$19</f>
        <v>1221.0342034199998</v>
      </c>
    </row>
    <row r="58" spans="1:25" ht="15.75" x14ac:dyDescent="0.2">
      <c r="A58" s="35">
        <f t="shared" si="1"/>
        <v>44238</v>
      </c>
      <c r="B58" s="36">
        <f>SUMIFS(СВЦЭМ!$C$33:$C$776,СВЦЭМ!$A$33:$A$776,$A58,СВЦЭМ!$B$33:$B$776,B$47)+'СЕТ СН'!$G$9+СВЦЭМ!$D$10+'СЕТ СН'!$G$6-'СЕТ СН'!$G$19</f>
        <v>1182.9504825499998</v>
      </c>
      <c r="C58" s="36">
        <f>SUMIFS(СВЦЭМ!$C$33:$C$776,СВЦЭМ!$A$33:$A$776,$A58,СВЦЭМ!$B$33:$B$776,C$47)+'СЕТ СН'!$G$9+СВЦЭМ!$D$10+'СЕТ СН'!$G$6-'СЕТ СН'!$G$19</f>
        <v>1228.7261319499999</v>
      </c>
      <c r="D58" s="36">
        <f>SUMIFS(СВЦЭМ!$C$33:$C$776,СВЦЭМ!$A$33:$A$776,$A58,СВЦЭМ!$B$33:$B$776,D$47)+'СЕТ СН'!$G$9+СВЦЭМ!$D$10+'СЕТ СН'!$G$6-'СЕТ СН'!$G$19</f>
        <v>1243.0040144499999</v>
      </c>
      <c r="E58" s="36">
        <f>SUMIFS(СВЦЭМ!$C$33:$C$776,СВЦЭМ!$A$33:$A$776,$A58,СВЦЭМ!$B$33:$B$776,E$47)+'СЕТ СН'!$G$9+СВЦЭМ!$D$10+'СЕТ СН'!$G$6-'СЕТ СН'!$G$19</f>
        <v>1247.0522623699999</v>
      </c>
      <c r="F58" s="36">
        <f>SUMIFS(СВЦЭМ!$C$33:$C$776,СВЦЭМ!$A$33:$A$776,$A58,СВЦЭМ!$B$33:$B$776,F$47)+'СЕТ СН'!$G$9+СВЦЭМ!$D$10+'СЕТ СН'!$G$6-'СЕТ СН'!$G$19</f>
        <v>1266.7774396299999</v>
      </c>
      <c r="G58" s="36">
        <f>SUMIFS(СВЦЭМ!$C$33:$C$776,СВЦЭМ!$A$33:$A$776,$A58,СВЦЭМ!$B$33:$B$776,G$47)+'СЕТ СН'!$G$9+СВЦЭМ!$D$10+'СЕТ СН'!$G$6-'СЕТ СН'!$G$19</f>
        <v>1257.8129031499998</v>
      </c>
      <c r="H58" s="36">
        <f>SUMIFS(СВЦЭМ!$C$33:$C$776,СВЦЭМ!$A$33:$A$776,$A58,СВЦЭМ!$B$33:$B$776,H$47)+'СЕТ СН'!$G$9+СВЦЭМ!$D$10+'СЕТ СН'!$G$6-'СЕТ СН'!$G$19</f>
        <v>1230.1917674099998</v>
      </c>
      <c r="I58" s="36">
        <f>SUMIFS(СВЦЭМ!$C$33:$C$776,СВЦЭМ!$A$33:$A$776,$A58,СВЦЭМ!$B$33:$B$776,I$47)+'СЕТ СН'!$G$9+СВЦЭМ!$D$10+'СЕТ СН'!$G$6-'СЕТ СН'!$G$19</f>
        <v>1191.5197140599998</v>
      </c>
      <c r="J58" s="36">
        <f>SUMIFS(СВЦЭМ!$C$33:$C$776,СВЦЭМ!$A$33:$A$776,$A58,СВЦЭМ!$B$33:$B$776,J$47)+'СЕТ СН'!$G$9+СВЦЭМ!$D$10+'СЕТ СН'!$G$6-'СЕТ СН'!$G$19</f>
        <v>1161.8903990999997</v>
      </c>
      <c r="K58" s="36">
        <f>SUMIFS(СВЦЭМ!$C$33:$C$776,СВЦЭМ!$A$33:$A$776,$A58,СВЦЭМ!$B$33:$B$776,K$47)+'СЕТ СН'!$G$9+СВЦЭМ!$D$10+'СЕТ СН'!$G$6-'СЕТ СН'!$G$19</f>
        <v>1154.1343557</v>
      </c>
      <c r="L58" s="36">
        <f>SUMIFS(СВЦЭМ!$C$33:$C$776,СВЦЭМ!$A$33:$A$776,$A58,СВЦЭМ!$B$33:$B$776,L$47)+'СЕТ СН'!$G$9+СВЦЭМ!$D$10+'СЕТ СН'!$G$6-'СЕТ СН'!$G$19</f>
        <v>1155.7751625599999</v>
      </c>
      <c r="M58" s="36">
        <f>SUMIFS(СВЦЭМ!$C$33:$C$776,СВЦЭМ!$A$33:$A$776,$A58,СВЦЭМ!$B$33:$B$776,M$47)+'СЕТ СН'!$G$9+СВЦЭМ!$D$10+'СЕТ СН'!$G$6-'СЕТ СН'!$G$19</f>
        <v>1166.1113350099999</v>
      </c>
      <c r="N58" s="36">
        <f>SUMIFS(СВЦЭМ!$C$33:$C$776,СВЦЭМ!$A$33:$A$776,$A58,СВЦЭМ!$B$33:$B$776,N$47)+'СЕТ СН'!$G$9+СВЦЭМ!$D$10+'СЕТ СН'!$G$6-'СЕТ СН'!$G$19</f>
        <v>1187.6612091099998</v>
      </c>
      <c r="O58" s="36">
        <f>SUMIFS(СВЦЭМ!$C$33:$C$776,СВЦЭМ!$A$33:$A$776,$A58,СВЦЭМ!$B$33:$B$776,O$47)+'СЕТ СН'!$G$9+СВЦЭМ!$D$10+'СЕТ СН'!$G$6-'СЕТ СН'!$G$19</f>
        <v>1202.6098833999999</v>
      </c>
      <c r="P58" s="36">
        <f>SUMIFS(СВЦЭМ!$C$33:$C$776,СВЦЭМ!$A$33:$A$776,$A58,СВЦЭМ!$B$33:$B$776,P$47)+'СЕТ СН'!$G$9+СВЦЭМ!$D$10+'СЕТ СН'!$G$6-'СЕТ СН'!$G$19</f>
        <v>1221.54410392</v>
      </c>
      <c r="Q58" s="36">
        <f>SUMIFS(СВЦЭМ!$C$33:$C$776,СВЦЭМ!$A$33:$A$776,$A58,СВЦЭМ!$B$33:$B$776,Q$47)+'СЕТ СН'!$G$9+СВЦЭМ!$D$10+'СЕТ СН'!$G$6-'СЕТ СН'!$G$19</f>
        <v>1225.4017487399999</v>
      </c>
      <c r="R58" s="36">
        <f>SUMIFS(СВЦЭМ!$C$33:$C$776,СВЦЭМ!$A$33:$A$776,$A58,СВЦЭМ!$B$33:$B$776,R$47)+'СЕТ СН'!$G$9+СВЦЭМ!$D$10+'СЕТ СН'!$G$6-'СЕТ СН'!$G$19</f>
        <v>1226.9380085499999</v>
      </c>
      <c r="S58" s="36">
        <f>SUMIFS(СВЦЭМ!$C$33:$C$776,СВЦЭМ!$A$33:$A$776,$A58,СВЦЭМ!$B$33:$B$776,S$47)+'СЕТ СН'!$G$9+СВЦЭМ!$D$10+'СЕТ СН'!$G$6-'СЕТ СН'!$G$19</f>
        <v>1201.8717621999999</v>
      </c>
      <c r="T58" s="36">
        <f>SUMIFS(СВЦЭМ!$C$33:$C$776,СВЦЭМ!$A$33:$A$776,$A58,СВЦЭМ!$B$33:$B$776,T$47)+'СЕТ СН'!$G$9+СВЦЭМ!$D$10+'СЕТ СН'!$G$6-'СЕТ СН'!$G$19</f>
        <v>1171.1159717699998</v>
      </c>
      <c r="U58" s="36">
        <f>SUMIFS(СВЦЭМ!$C$33:$C$776,СВЦЭМ!$A$33:$A$776,$A58,СВЦЭМ!$B$33:$B$776,U$47)+'СЕТ СН'!$G$9+СВЦЭМ!$D$10+'СЕТ СН'!$G$6-'СЕТ СН'!$G$19</f>
        <v>1162.2407646699999</v>
      </c>
      <c r="V58" s="36">
        <f>SUMIFS(СВЦЭМ!$C$33:$C$776,СВЦЭМ!$A$33:$A$776,$A58,СВЦЭМ!$B$33:$B$776,V$47)+'СЕТ СН'!$G$9+СВЦЭМ!$D$10+'СЕТ СН'!$G$6-'СЕТ СН'!$G$19</f>
        <v>1162.0261770799998</v>
      </c>
      <c r="W58" s="36">
        <f>SUMIFS(СВЦЭМ!$C$33:$C$776,СВЦЭМ!$A$33:$A$776,$A58,СВЦЭМ!$B$33:$B$776,W$47)+'СЕТ СН'!$G$9+СВЦЭМ!$D$10+'СЕТ СН'!$G$6-'СЕТ СН'!$G$19</f>
        <v>1183.28443595</v>
      </c>
      <c r="X58" s="36">
        <f>SUMIFS(СВЦЭМ!$C$33:$C$776,СВЦЭМ!$A$33:$A$776,$A58,СВЦЭМ!$B$33:$B$776,X$47)+'СЕТ СН'!$G$9+СВЦЭМ!$D$10+'СЕТ СН'!$G$6-'СЕТ СН'!$G$19</f>
        <v>1203.9399627399998</v>
      </c>
      <c r="Y58" s="36">
        <f>SUMIFS(СВЦЭМ!$C$33:$C$776,СВЦЭМ!$A$33:$A$776,$A58,СВЦЭМ!$B$33:$B$776,Y$47)+'СЕТ СН'!$G$9+СВЦЭМ!$D$10+'СЕТ СН'!$G$6-'СЕТ СН'!$G$19</f>
        <v>1216.4223796699998</v>
      </c>
    </row>
    <row r="59" spans="1:25" ht="15.75" x14ac:dyDescent="0.2">
      <c r="A59" s="35">
        <f t="shared" si="1"/>
        <v>44239</v>
      </c>
      <c r="B59" s="36">
        <f>SUMIFS(СВЦЭМ!$C$33:$C$776,СВЦЭМ!$A$33:$A$776,$A59,СВЦЭМ!$B$33:$B$776,B$47)+'СЕТ СН'!$G$9+СВЦЭМ!$D$10+'СЕТ СН'!$G$6-'СЕТ СН'!$G$19</f>
        <v>1227.5897242899998</v>
      </c>
      <c r="C59" s="36">
        <f>SUMIFS(СВЦЭМ!$C$33:$C$776,СВЦЭМ!$A$33:$A$776,$A59,СВЦЭМ!$B$33:$B$776,C$47)+'СЕТ СН'!$G$9+СВЦЭМ!$D$10+'СЕТ СН'!$G$6-'СЕТ СН'!$G$19</f>
        <v>1248.9268720599998</v>
      </c>
      <c r="D59" s="36">
        <f>SUMIFS(СВЦЭМ!$C$33:$C$776,СВЦЭМ!$A$33:$A$776,$A59,СВЦЭМ!$B$33:$B$776,D$47)+'СЕТ СН'!$G$9+СВЦЭМ!$D$10+'СЕТ СН'!$G$6-'СЕТ СН'!$G$19</f>
        <v>1253.4236360599998</v>
      </c>
      <c r="E59" s="36">
        <f>SUMIFS(СВЦЭМ!$C$33:$C$776,СВЦЭМ!$A$33:$A$776,$A59,СВЦЭМ!$B$33:$B$776,E$47)+'СЕТ СН'!$G$9+СВЦЭМ!$D$10+'СЕТ СН'!$G$6-'СЕТ СН'!$G$19</f>
        <v>1257.9665791699999</v>
      </c>
      <c r="F59" s="36">
        <f>SUMIFS(СВЦЭМ!$C$33:$C$776,СВЦЭМ!$A$33:$A$776,$A59,СВЦЭМ!$B$33:$B$776,F$47)+'СЕТ СН'!$G$9+СВЦЭМ!$D$10+'СЕТ СН'!$G$6-'СЕТ СН'!$G$19</f>
        <v>1258.37737264</v>
      </c>
      <c r="G59" s="36">
        <f>SUMIFS(СВЦЭМ!$C$33:$C$776,СВЦЭМ!$A$33:$A$776,$A59,СВЦЭМ!$B$33:$B$776,G$47)+'СЕТ СН'!$G$9+СВЦЭМ!$D$10+'СЕТ СН'!$G$6-'СЕТ СН'!$G$19</f>
        <v>1242.0542231899999</v>
      </c>
      <c r="H59" s="36">
        <f>SUMIFS(СВЦЭМ!$C$33:$C$776,СВЦЭМ!$A$33:$A$776,$A59,СВЦЭМ!$B$33:$B$776,H$47)+'СЕТ СН'!$G$9+СВЦЭМ!$D$10+'СЕТ СН'!$G$6-'СЕТ СН'!$G$19</f>
        <v>1215.2360618499999</v>
      </c>
      <c r="I59" s="36">
        <f>SUMIFS(СВЦЭМ!$C$33:$C$776,СВЦЭМ!$A$33:$A$776,$A59,СВЦЭМ!$B$33:$B$776,I$47)+'СЕТ СН'!$G$9+СВЦЭМ!$D$10+'СЕТ СН'!$G$6-'СЕТ СН'!$G$19</f>
        <v>1200.94595738</v>
      </c>
      <c r="J59" s="36">
        <f>SUMIFS(СВЦЭМ!$C$33:$C$776,СВЦЭМ!$A$33:$A$776,$A59,СВЦЭМ!$B$33:$B$776,J$47)+'СЕТ СН'!$G$9+СВЦЭМ!$D$10+'СЕТ СН'!$G$6-'СЕТ СН'!$G$19</f>
        <v>1178.3148523499999</v>
      </c>
      <c r="K59" s="36">
        <f>SUMIFS(СВЦЭМ!$C$33:$C$776,СВЦЭМ!$A$33:$A$776,$A59,СВЦЭМ!$B$33:$B$776,K$47)+'СЕТ СН'!$G$9+СВЦЭМ!$D$10+'СЕТ СН'!$G$6-'СЕТ СН'!$G$19</f>
        <v>1171.8149095499998</v>
      </c>
      <c r="L59" s="36">
        <f>SUMIFS(СВЦЭМ!$C$33:$C$776,СВЦЭМ!$A$33:$A$776,$A59,СВЦЭМ!$B$33:$B$776,L$47)+'СЕТ СН'!$G$9+СВЦЭМ!$D$10+'СЕТ СН'!$G$6-'СЕТ СН'!$G$19</f>
        <v>1167.1376561499999</v>
      </c>
      <c r="M59" s="36">
        <f>SUMIFS(СВЦЭМ!$C$33:$C$776,СВЦЭМ!$A$33:$A$776,$A59,СВЦЭМ!$B$33:$B$776,M$47)+'СЕТ СН'!$G$9+СВЦЭМ!$D$10+'СЕТ СН'!$G$6-'СЕТ СН'!$G$19</f>
        <v>1189.2052058499999</v>
      </c>
      <c r="N59" s="36">
        <f>SUMIFS(СВЦЭМ!$C$33:$C$776,СВЦЭМ!$A$33:$A$776,$A59,СВЦЭМ!$B$33:$B$776,N$47)+'СЕТ СН'!$G$9+СВЦЭМ!$D$10+'СЕТ СН'!$G$6-'СЕТ СН'!$G$19</f>
        <v>1193.8484782</v>
      </c>
      <c r="O59" s="36">
        <f>SUMIFS(СВЦЭМ!$C$33:$C$776,СВЦЭМ!$A$33:$A$776,$A59,СВЦЭМ!$B$33:$B$776,O$47)+'СЕТ СН'!$G$9+СВЦЭМ!$D$10+'СЕТ СН'!$G$6-'СЕТ СН'!$G$19</f>
        <v>1199.9543559499998</v>
      </c>
      <c r="P59" s="36">
        <f>SUMIFS(СВЦЭМ!$C$33:$C$776,СВЦЭМ!$A$33:$A$776,$A59,СВЦЭМ!$B$33:$B$776,P$47)+'СЕТ СН'!$G$9+СВЦЭМ!$D$10+'СЕТ СН'!$G$6-'СЕТ СН'!$G$19</f>
        <v>1218.79821565</v>
      </c>
      <c r="Q59" s="36">
        <f>SUMIFS(СВЦЭМ!$C$33:$C$776,СВЦЭМ!$A$33:$A$776,$A59,СВЦЭМ!$B$33:$B$776,Q$47)+'СЕТ СН'!$G$9+СВЦЭМ!$D$10+'СЕТ СН'!$G$6-'СЕТ СН'!$G$19</f>
        <v>1222.0771438899999</v>
      </c>
      <c r="R59" s="36">
        <f>SUMIFS(СВЦЭМ!$C$33:$C$776,СВЦЭМ!$A$33:$A$776,$A59,СВЦЭМ!$B$33:$B$776,R$47)+'СЕТ СН'!$G$9+СВЦЭМ!$D$10+'СЕТ СН'!$G$6-'СЕТ СН'!$G$19</f>
        <v>1209.9418306099999</v>
      </c>
      <c r="S59" s="36">
        <f>SUMIFS(СВЦЭМ!$C$33:$C$776,СВЦЭМ!$A$33:$A$776,$A59,СВЦЭМ!$B$33:$B$776,S$47)+'СЕТ СН'!$G$9+СВЦЭМ!$D$10+'СЕТ СН'!$G$6-'СЕТ СН'!$G$19</f>
        <v>1203.3377951099999</v>
      </c>
      <c r="T59" s="36">
        <f>SUMIFS(СВЦЭМ!$C$33:$C$776,СВЦЭМ!$A$33:$A$776,$A59,СВЦЭМ!$B$33:$B$776,T$47)+'СЕТ СН'!$G$9+СВЦЭМ!$D$10+'СЕТ СН'!$G$6-'СЕТ СН'!$G$19</f>
        <v>1189.2554525099999</v>
      </c>
      <c r="U59" s="36">
        <f>SUMIFS(СВЦЭМ!$C$33:$C$776,СВЦЭМ!$A$33:$A$776,$A59,СВЦЭМ!$B$33:$B$776,U$47)+'СЕТ СН'!$G$9+СВЦЭМ!$D$10+'СЕТ СН'!$G$6-'СЕТ СН'!$G$19</f>
        <v>1178.81927494</v>
      </c>
      <c r="V59" s="36">
        <f>SUMIFS(СВЦЭМ!$C$33:$C$776,СВЦЭМ!$A$33:$A$776,$A59,СВЦЭМ!$B$33:$B$776,V$47)+'СЕТ СН'!$G$9+СВЦЭМ!$D$10+'СЕТ СН'!$G$6-'СЕТ СН'!$G$19</f>
        <v>1185.2638633399999</v>
      </c>
      <c r="W59" s="36">
        <f>SUMIFS(СВЦЭМ!$C$33:$C$776,СВЦЭМ!$A$33:$A$776,$A59,СВЦЭМ!$B$33:$B$776,W$47)+'СЕТ СН'!$G$9+СВЦЭМ!$D$10+'СЕТ СН'!$G$6-'СЕТ СН'!$G$19</f>
        <v>1209.7722760499998</v>
      </c>
      <c r="X59" s="36">
        <f>SUMIFS(СВЦЭМ!$C$33:$C$776,СВЦЭМ!$A$33:$A$776,$A59,СВЦЭМ!$B$33:$B$776,X$47)+'СЕТ СН'!$G$9+СВЦЭМ!$D$10+'СЕТ СН'!$G$6-'СЕТ СН'!$G$19</f>
        <v>1216.5949375999999</v>
      </c>
      <c r="Y59" s="36">
        <f>SUMIFS(СВЦЭМ!$C$33:$C$776,СВЦЭМ!$A$33:$A$776,$A59,СВЦЭМ!$B$33:$B$776,Y$47)+'СЕТ СН'!$G$9+СВЦЭМ!$D$10+'СЕТ СН'!$G$6-'СЕТ СН'!$G$19</f>
        <v>1219.5107980399998</v>
      </c>
    </row>
    <row r="60" spans="1:25" ht="15.75" x14ac:dyDescent="0.2">
      <c r="A60" s="35">
        <f t="shared" si="1"/>
        <v>44240</v>
      </c>
      <c r="B60" s="36">
        <f>SUMIFS(СВЦЭМ!$C$33:$C$776,СВЦЭМ!$A$33:$A$776,$A60,СВЦЭМ!$B$33:$B$776,B$47)+'СЕТ СН'!$G$9+СВЦЭМ!$D$10+'СЕТ СН'!$G$6-'СЕТ СН'!$G$19</f>
        <v>1198.8635901399998</v>
      </c>
      <c r="C60" s="36">
        <f>SUMIFS(СВЦЭМ!$C$33:$C$776,СВЦЭМ!$A$33:$A$776,$A60,СВЦЭМ!$B$33:$B$776,C$47)+'СЕТ СН'!$G$9+СВЦЭМ!$D$10+'СЕТ СН'!$G$6-'СЕТ СН'!$G$19</f>
        <v>1206.60157596</v>
      </c>
      <c r="D60" s="36">
        <f>SUMIFS(СВЦЭМ!$C$33:$C$776,СВЦЭМ!$A$33:$A$776,$A60,СВЦЭМ!$B$33:$B$776,D$47)+'СЕТ СН'!$G$9+СВЦЭМ!$D$10+'СЕТ СН'!$G$6-'СЕТ СН'!$G$19</f>
        <v>1191.63324315</v>
      </c>
      <c r="E60" s="36">
        <f>SUMIFS(СВЦЭМ!$C$33:$C$776,СВЦЭМ!$A$33:$A$776,$A60,СВЦЭМ!$B$33:$B$776,E$47)+'СЕТ СН'!$G$9+СВЦЭМ!$D$10+'СЕТ СН'!$G$6-'СЕТ СН'!$G$19</f>
        <v>1203.0948879899997</v>
      </c>
      <c r="F60" s="36">
        <f>SUMIFS(СВЦЭМ!$C$33:$C$776,СВЦЭМ!$A$33:$A$776,$A60,СВЦЭМ!$B$33:$B$776,F$47)+'СЕТ СН'!$G$9+СВЦЭМ!$D$10+'СЕТ СН'!$G$6-'СЕТ СН'!$G$19</f>
        <v>1217.36641246</v>
      </c>
      <c r="G60" s="36">
        <f>SUMIFS(СВЦЭМ!$C$33:$C$776,СВЦЭМ!$A$33:$A$776,$A60,СВЦЭМ!$B$33:$B$776,G$47)+'СЕТ СН'!$G$9+СВЦЭМ!$D$10+'СЕТ СН'!$G$6-'СЕТ СН'!$G$19</f>
        <v>1200.6037885399999</v>
      </c>
      <c r="H60" s="36">
        <f>SUMIFS(СВЦЭМ!$C$33:$C$776,СВЦЭМ!$A$33:$A$776,$A60,СВЦЭМ!$B$33:$B$776,H$47)+'СЕТ СН'!$G$9+СВЦЭМ!$D$10+'СЕТ СН'!$G$6-'СЕТ СН'!$G$19</f>
        <v>1197.9012568399999</v>
      </c>
      <c r="I60" s="36">
        <f>SUMIFS(СВЦЭМ!$C$33:$C$776,СВЦЭМ!$A$33:$A$776,$A60,СВЦЭМ!$B$33:$B$776,I$47)+'СЕТ СН'!$G$9+СВЦЭМ!$D$10+'СЕТ СН'!$G$6-'СЕТ СН'!$G$19</f>
        <v>1175.0083540099999</v>
      </c>
      <c r="J60" s="36">
        <f>SUMIFS(СВЦЭМ!$C$33:$C$776,СВЦЭМ!$A$33:$A$776,$A60,СВЦЭМ!$B$33:$B$776,J$47)+'СЕТ СН'!$G$9+СВЦЭМ!$D$10+'СЕТ СН'!$G$6-'СЕТ СН'!$G$19</f>
        <v>1164.65195847</v>
      </c>
      <c r="K60" s="36">
        <f>SUMIFS(СВЦЭМ!$C$33:$C$776,СВЦЭМ!$A$33:$A$776,$A60,СВЦЭМ!$B$33:$B$776,K$47)+'СЕТ СН'!$G$9+СВЦЭМ!$D$10+'СЕТ СН'!$G$6-'СЕТ СН'!$G$19</f>
        <v>1145.4547089299999</v>
      </c>
      <c r="L60" s="36">
        <f>SUMIFS(СВЦЭМ!$C$33:$C$776,СВЦЭМ!$A$33:$A$776,$A60,СВЦЭМ!$B$33:$B$776,L$47)+'СЕТ СН'!$G$9+СВЦЭМ!$D$10+'СЕТ СН'!$G$6-'СЕТ СН'!$G$19</f>
        <v>1169.0636468299999</v>
      </c>
      <c r="M60" s="36">
        <f>SUMIFS(СВЦЭМ!$C$33:$C$776,СВЦЭМ!$A$33:$A$776,$A60,СВЦЭМ!$B$33:$B$776,M$47)+'СЕТ СН'!$G$9+СВЦЭМ!$D$10+'СЕТ СН'!$G$6-'СЕТ СН'!$G$19</f>
        <v>1170.7369701999999</v>
      </c>
      <c r="N60" s="36">
        <f>SUMIFS(СВЦЭМ!$C$33:$C$776,СВЦЭМ!$A$33:$A$776,$A60,СВЦЭМ!$B$33:$B$776,N$47)+'СЕТ СН'!$G$9+СВЦЭМ!$D$10+'СЕТ СН'!$G$6-'СЕТ СН'!$G$19</f>
        <v>1156.0405254</v>
      </c>
      <c r="O60" s="36">
        <f>SUMIFS(СВЦЭМ!$C$33:$C$776,СВЦЭМ!$A$33:$A$776,$A60,СВЦЭМ!$B$33:$B$776,O$47)+'СЕТ СН'!$G$9+СВЦЭМ!$D$10+'СЕТ СН'!$G$6-'СЕТ СН'!$G$19</f>
        <v>1163.0253627699999</v>
      </c>
      <c r="P60" s="36">
        <f>SUMIFS(СВЦЭМ!$C$33:$C$776,СВЦЭМ!$A$33:$A$776,$A60,СВЦЭМ!$B$33:$B$776,P$47)+'СЕТ СН'!$G$9+СВЦЭМ!$D$10+'СЕТ СН'!$G$6-'СЕТ СН'!$G$19</f>
        <v>1180.9598187299998</v>
      </c>
      <c r="Q60" s="36">
        <f>SUMIFS(СВЦЭМ!$C$33:$C$776,СВЦЭМ!$A$33:$A$776,$A60,СВЦЭМ!$B$33:$B$776,Q$47)+'СЕТ СН'!$G$9+СВЦЭМ!$D$10+'СЕТ СН'!$G$6-'СЕТ СН'!$G$19</f>
        <v>1186.6072785599999</v>
      </c>
      <c r="R60" s="36">
        <f>SUMIFS(СВЦЭМ!$C$33:$C$776,СВЦЭМ!$A$33:$A$776,$A60,СВЦЭМ!$B$33:$B$776,R$47)+'СЕТ СН'!$G$9+СВЦЭМ!$D$10+'СЕТ СН'!$G$6-'СЕТ СН'!$G$19</f>
        <v>1187.9519578099998</v>
      </c>
      <c r="S60" s="36">
        <f>SUMIFS(СВЦЭМ!$C$33:$C$776,СВЦЭМ!$A$33:$A$776,$A60,СВЦЭМ!$B$33:$B$776,S$47)+'СЕТ СН'!$G$9+СВЦЭМ!$D$10+'СЕТ СН'!$G$6-'СЕТ СН'!$G$19</f>
        <v>1200.6227764299999</v>
      </c>
      <c r="T60" s="36">
        <f>SUMIFS(СВЦЭМ!$C$33:$C$776,СВЦЭМ!$A$33:$A$776,$A60,СВЦЭМ!$B$33:$B$776,T$47)+'СЕТ СН'!$G$9+СВЦЭМ!$D$10+'СЕТ СН'!$G$6-'СЕТ СН'!$G$19</f>
        <v>1168.2108260199998</v>
      </c>
      <c r="U60" s="36">
        <f>SUMIFS(СВЦЭМ!$C$33:$C$776,СВЦЭМ!$A$33:$A$776,$A60,СВЦЭМ!$B$33:$B$776,U$47)+'СЕТ СН'!$G$9+СВЦЭМ!$D$10+'СЕТ СН'!$G$6-'СЕТ СН'!$G$19</f>
        <v>1139.88949017</v>
      </c>
      <c r="V60" s="36">
        <f>SUMIFS(СВЦЭМ!$C$33:$C$776,СВЦЭМ!$A$33:$A$776,$A60,СВЦЭМ!$B$33:$B$776,V$47)+'СЕТ СН'!$G$9+СВЦЭМ!$D$10+'СЕТ СН'!$G$6-'СЕТ СН'!$G$19</f>
        <v>1145.29754579</v>
      </c>
      <c r="W60" s="36">
        <f>SUMIFS(СВЦЭМ!$C$33:$C$776,СВЦЭМ!$A$33:$A$776,$A60,СВЦЭМ!$B$33:$B$776,W$47)+'СЕТ СН'!$G$9+СВЦЭМ!$D$10+'СЕТ СН'!$G$6-'СЕТ СН'!$G$19</f>
        <v>1164.73153985</v>
      </c>
      <c r="X60" s="36">
        <f>SUMIFS(СВЦЭМ!$C$33:$C$776,СВЦЭМ!$A$33:$A$776,$A60,СВЦЭМ!$B$33:$B$776,X$47)+'СЕТ СН'!$G$9+СВЦЭМ!$D$10+'СЕТ СН'!$G$6-'СЕТ СН'!$G$19</f>
        <v>1173.99829219</v>
      </c>
      <c r="Y60" s="36">
        <f>SUMIFS(СВЦЭМ!$C$33:$C$776,СВЦЭМ!$A$33:$A$776,$A60,СВЦЭМ!$B$33:$B$776,Y$47)+'СЕТ СН'!$G$9+СВЦЭМ!$D$10+'СЕТ СН'!$G$6-'СЕТ СН'!$G$19</f>
        <v>1179.6695125199999</v>
      </c>
    </row>
    <row r="61" spans="1:25" ht="15.75" x14ac:dyDescent="0.2">
      <c r="A61" s="35">
        <f t="shared" si="1"/>
        <v>44241</v>
      </c>
      <c r="B61" s="36">
        <f>SUMIFS(СВЦЭМ!$C$33:$C$776,СВЦЭМ!$A$33:$A$776,$A61,СВЦЭМ!$B$33:$B$776,B$47)+'СЕТ СН'!$G$9+СВЦЭМ!$D$10+'СЕТ СН'!$G$6-'СЕТ СН'!$G$19</f>
        <v>1238.96212311</v>
      </c>
      <c r="C61" s="36">
        <f>SUMIFS(СВЦЭМ!$C$33:$C$776,СВЦЭМ!$A$33:$A$776,$A61,СВЦЭМ!$B$33:$B$776,C$47)+'СЕТ СН'!$G$9+СВЦЭМ!$D$10+'СЕТ СН'!$G$6-'СЕТ СН'!$G$19</f>
        <v>1261.7464282399999</v>
      </c>
      <c r="D61" s="36">
        <f>SUMIFS(СВЦЭМ!$C$33:$C$776,СВЦЭМ!$A$33:$A$776,$A61,СВЦЭМ!$B$33:$B$776,D$47)+'СЕТ СН'!$G$9+СВЦЭМ!$D$10+'СЕТ СН'!$G$6-'СЕТ СН'!$G$19</f>
        <v>1255.06934755</v>
      </c>
      <c r="E61" s="36">
        <f>SUMIFS(СВЦЭМ!$C$33:$C$776,СВЦЭМ!$A$33:$A$776,$A61,СВЦЭМ!$B$33:$B$776,E$47)+'СЕТ СН'!$G$9+СВЦЭМ!$D$10+'СЕТ СН'!$G$6-'СЕТ СН'!$G$19</f>
        <v>1257.2594334099999</v>
      </c>
      <c r="F61" s="36">
        <f>SUMIFS(СВЦЭМ!$C$33:$C$776,СВЦЭМ!$A$33:$A$776,$A61,СВЦЭМ!$B$33:$B$776,F$47)+'СЕТ СН'!$G$9+СВЦЭМ!$D$10+'СЕТ СН'!$G$6-'СЕТ СН'!$G$19</f>
        <v>1264.0184311999999</v>
      </c>
      <c r="G61" s="36">
        <f>SUMIFS(СВЦЭМ!$C$33:$C$776,СВЦЭМ!$A$33:$A$776,$A61,СВЦЭМ!$B$33:$B$776,G$47)+'СЕТ СН'!$G$9+СВЦЭМ!$D$10+'СЕТ СН'!$G$6-'СЕТ СН'!$G$19</f>
        <v>1263.33357738</v>
      </c>
      <c r="H61" s="36">
        <f>SUMIFS(СВЦЭМ!$C$33:$C$776,СВЦЭМ!$A$33:$A$776,$A61,СВЦЭМ!$B$33:$B$776,H$47)+'СЕТ СН'!$G$9+СВЦЭМ!$D$10+'СЕТ СН'!$G$6-'СЕТ СН'!$G$19</f>
        <v>1257.3757066199998</v>
      </c>
      <c r="I61" s="36">
        <f>SUMIFS(СВЦЭМ!$C$33:$C$776,СВЦЭМ!$A$33:$A$776,$A61,СВЦЭМ!$B$33:$B$776,I$47)+'СЕТ СН'!$G$9+СВЦЭМ!$D$10+'СЕТ СН'!$G$6-'СЕТ СН'!$G$19</f>
        <v>1248.5322745899998</v>
      </c>
      <c r="J61" s="36">
        <f>SUMIFS(СВЦЭМ!$C$33:$C$776,СВЦЭМ!$A$33:$A$776,$A61,СВЦЭМ!$B$33:$B$776,J$47)+'СЕТ СН'!$G$9+СВЦЭМ!$D$10+'СЕТ СН'!$G$6-'СЕТ СН'!$G$19</f>
        <v>1218.3504722999999</v>
      </c>
      <c r="K61" s="36">
        <f>SUMIFS(СВЦЭМ!$C$33:$C$776,СВЦЭМ!$A$33:$A$776,$A61,СВЦЭМ!$B$33:$B$776,K$47)+'СЕТ СН'!$G$9+СВЦЭМ!$D$10+'СЕТ СН'!$G$6-'СЕТ СН'!$G$19</f>
        <v>1173.1091600099999</v>
      </c>
      <c r="L61" s="36">
        <f>SUMIFS(СВЦЭМ!$C$33:$C$776,СВЦЭМ!$A$33:$A$776,$A61,СВЦЭМ!$B$33:$B$776,L$47)+'СЕТ СН'!$G$9+СВЦЭМ!$D$10+'СЕТ СН'!$G$6-'СЕТ СН'!$G$19</f>
        <v>1160.2709062399999</v>
      </c>
      <c r="M61" s="36">
        <f>SUMIFS(СВЦЭМ!$C$33:$C$776,СВЦЭМ!$A$33:$A$776,$A61,СВЦЭМ!$B$33:$B$776,M$47)+'СЕТ СН'!$G$9+СВЦЭМ!$D$10+'СЕТ СН'!$G$6-'СЕТ СН'!$G$19</f>
        <v>1163.7909049099999</v>
      </c>
      <c r="N61" s="36">
        <f>SUMIFS(СВЦЭМ!$C$33:$C$776,СВЦЭМ!$A$33:$A$776,$A61,СВЦЭМ!$B$33:$B$776,N$47)+'СЕТ СН'!$G$9+СВЦЭМ!$D$10+'СЕТ СН'!$G$6-'СЕТ СН'!$G$19</f>
        <v>1176.24375242</v>
      </c>
      <c r="O61" s="36">
        <f>SUMIFS(СВЦЭМ!$C$33:$C$776,СВЦЭМ!$A$33:$A$776,$A61,СВЦЭМ!$B$33:$B$776,O$47)+'СЕТ СН'!$G$9+СВЦЭМ!$D$10+'СЕТ СН'!$G$6-'СЕТ СН'!$G$19</f>
        <v>1188.2191637399999</v>
      </c>
      <c r="P61" s="36">
        <f>SUMIFS(СВЦЭМ!$C$33:$C$776,СВЦЭМ!$A$33:$A$776,$A61,СВЦЭМ!$B$33:$B$776,P$47)+'СЕТ СН'!$G$9+СВЦЭМ!$D$10+'СЕТ СН'!$G$6-'СЕТ СН'!$G$19</f>
        <v>1200.2491519799999</v>
      </c>
      <c r="Q61" s="36">
        <f>SUMIFS(СВЦЭМ!$C$33:$C$776,СВЦЭМ!$A$33:$A$776,$A61,СВЦЭМ!$B$33:$B$776,Q$47)+'СЕТ СН'!$G$9+СВЦЭМ!$D$10+'СЕТ СН'!$G$6-'СЕТ СН'!$G$19</f>
        <v>1205.3196155099999</v>
      </c>
      <c r="R61" s="36">
        <f>SUMIFS(СВЦЭМ!$C$33:$C$776,СВЦЭМ!$A$33:$A$776,$A61,СВЦЭМ!$B$33:$B$776,R$47)+'СЕТ СН'!$G$9+СВЦЭМ!$D$10+'СЕТ СН'!$G$6-'СЕТ СН'!$G$19</f>
        <v>1202.33496853</v>
      </c>
      <c r="S61" s="36">
        <f>SUMIFS(СВЦЭМ!$C$33:$C$776,СВЦЭМ!$A$33:$A$776,$A61,СВЦЭМ!$B$33:$B$776,S$47)+'СЕТ СН'!$G$9+СВЦЭМ!$D$10+'СЕТ СН'!$G$6-'СЕТ СН'!$G$19</f>
        <v>1181.42718926</v>
      </c>
      <c r="T61" s="36">
        <f>SUMIFS(СВЦЭМ!$C$33:$C$776,СВЦЭМ!$A$33:$A$776,$A61,СВЦЭМ!$B$33:$B$776,T$47)+'СЕТ СН'!$G$9+СВЦЭМ!$D$10+'СЕТ СН'!$G$6-'СЕТ СН'!$G$19</f>
        <v>1170.3882724</v>
      </c>
      <c r="U61" s="36">
        <f>SUMIFS(СВЦЭМ!$C$33:$C$776,СВЦЭМ!$A$33:$A$776,$A61,СВЦЭМ!$B$33:$B$776,U$47)+'СЕТ СН'!$G$9+СВЦЭМ!$D$10+'СЕТ СН'!$G$6-'СЕТ СН'!$G$19</f>
        <v>1157.6845022800001</v>
      </c>
      <c r="V61" s="36">
        <f>SUMIFS(СВЦЭМ!$C$33:$C$776,СВЦЭМ!$A$33:$A$776,$A61,СВЦЭМ!$B$33:$B$776,V$47)+'СЕТ СН'!$G$9+СВЦЭМ!$D$10+'СЕТ СН'!$G$6-'СЕТ СН'!$G$19</f>
        <v>1179.1043143499999</v>
      </c>
      <c r="W61" s="36">
        <f>SUMIFS(СВЦЭМ!$C$33:$C$776,СВЦЭМ!$A$33:$A$776,$A61,СВЦЭМ!$B$33:$B$776,W$47)+'СЕТ СН'!$G$9+СВЦЭМ!$D$10+'СЕТ СН'!$G$6-'СЕТ СН'!$G$19</f>
        <v>1205.499554</v>
      </c>
      <c r="X61" s="36">
        <f>SUMIFS(СВЦЭМ!$C$33:$C$776,СВЦЭМ!$A$33:$A$776,$A61,СВЦЭМ!$B$33:$B$776,X$47)+'СЕТ СН'!$G$9+СВЦЭМ!$D$10+'СЕТ СН'!$G$6-'СЕТ СН'!$G$19</f>
        <v>1240.1958227199998</v>
      </c>
      <c r="Y61" s="36">
        <f>SUMIFS(СВЦЭМ!$C$33:$C$776,СВЦЭМ!$A$33:$A$776,$A61,СВЦЭМ!$B$33:$B$776,Y$47)+'СЕТ СН'!$G$9+СВЦЭМ!$D$10+'СЕТ СН'!$G$6-'СЕТ СН'!$G$19</f>
        <v>1261.8582958499999</v>
      </c>
    </row>
    <row r="62" spans="1:25" ht="15.75" x14ac:dyDescent="0.2">
      <c r="A62" s="35">
        <f t="shared" si="1"/>
        <v>44242</v>
      </c>
      <c r="B62" s="36">
        <f>SUMIFS(СВЦЭМ!$C$33:$C$776,СВЦЭМ!$A$33:$A$776,$A62,СВЦЭМ!$B$33:$B$776,B$47)+'СЕТ СН'!$G$9+СВЦЭМ!$D$10+'СЕТ СН'!$G$6-'СЕТ СН'!$G$19</f>
        <v>1288.64528746</v>
      </c>
      <c r="C62" s="36">
        <f>SUMIFS(СВЦЭМ!$C$33:$C$776,СВЦЭМ!$A$33:$A$776,$A62,СВЦЭМ!$B$33:$B$776,C$47)+'СЕТ СН'!$G$9+СВЦЭМ!$D$10+'СЕТ СН'!$G$6-'СЕТ СН'!$G$19</f>
        <v>1296.83404043</v>
      </c>
      <c r="D62" s="36">
        <f>SUMIFS(СВЦЭМ!$C$33:$C$776,СВЦЭМ!$A$33:$A$776,$A62,СВЦЭМ!$B$33:$B$776,D$47)+'СЕТ СН'!$G$9+СВЦЭМ!$D$10+'СЕТ СН'!$G$6-'СЕТ СН'!$G$19</f>
        <v>1305.6390208599998</v>
      </c>
      <c r="E62" s="36">
        <f>SUMIFS(СВЦЭМ!$C$33:$C$776,СВЦЭМ!$A$33:$A$776,$A62,СВЦЭМ!$B$33:$B$776,E$47)+'СЕТ СН'!$G$9+СВЦЭМ!$D$10+'СЕТ СН'!$G$6-'СЕТ СН'!$G$19</f>
        <v>1282.0789817399998</v>
      </c>
      <c r="F62" s="36">
        <f>SUMIFS(СВЦЭМ!$C$33:$C$776,СВЦЭМ!$A$33:$A$776,$A62,СВЦЭМ!$B$33:$B$776,F$47)+'СЕТ СН'!$G$9+СВЦЭМ!$D$10+'СЕТ СН'!$G$6-'СЕТ СН'!$G$19</f>
        <v>1286.5817559999998</v>
      </c>
      <c r="G62" s="36">
        <f>SUMIFS(СВЦЭМ!$C$33:$C$776,СВЦЭМ!$A$33:$A$776,$A62,СВЦЭМ!$B$33:$B$776,G$47)+'СЕТ СН'!$G$9+СВЦЭМ!$D$10+'СЕТ СН'!$G$6-'СЕТ СН'!$G$19</f>
        <v>1299.01231405</v>
      </c>
      <c r="H62" s="36">
        <f>SUMIFS(СВЦЭМ!$C$33:$C$776,СВЦЭМ!$A$33:$A$776,$A62,СВЦЭМ!$B$33:$B$776,H$47)+'СЕТ СН'!$G$9+СВЦЭМ!$D$10+'СЕТ СН'!$G$6-'СЕТ СН'!$G$19</f>
        <v>1279.1207465</v>
      </c>
      <c r="I62" s="36">
        <f>SUMIFS(СВЦЭМ!$C$33:$C$776,СВЦЭМ!$A$33:$A$776,$A62,СВЦЭМ!$B$33:$B$776,I$47)+'СЕТ СН'!$G$9+СВЦЭМ!$D$10+'СЕТ СН'!$G$6-'СЕТ СН'!$G$19</f>
        <v>1240.9064699099999</v>
      </c>
      <c r="J62" s="36">
        <f>SUMIFS(СВЦЭМ!$C$33:$C$776,СВЦЭМ!$A$33:$A$776,$A62,СВЦЭМ!$B$33:$B$776,J$47)+'СЕТ СН'!$G$9+СВЦЭМ!$D$10+'СЕТ СН'!$G$6-'СЕТ СН'!$G$19</f>
        <v>1224.7701531999999</v>
      </c>
      <c r="K62" s="36">
        <f>SUMIFS(СВЦЭМ!$C$33:$C$776,СВЦЭМ!$A$33:$A$776,$A62,СВЦЭМ!$B$33:$B$776,K$47)+'СЕТ СН'!$G$9+СВЦЭМ!$D$10+'СЕТ СН'!$G$6-'СЕТ СН'!$G$19</f>
        <v>1204.10565748</v>
      </c>
      <c r="L62" s="36">
        <f>SUMIFS(СВЦЭМ!$C$33:$C$776,СВЦЭМ!$A$33:$A$776,$A62,СВЦЭМ!$B$33:$B$776,L$47)+'СЕТ СН'!$G$9+СВЦЭМ!$D$10+'СЕТ СН'!$G$6-'СЕТ СН'!$G$19</f>
        <v>1198.1463664499997</v>
      </c>
      <c r="M62" s="36">
        <f>SUMIFS(СВЦЭМ!$C$33:$C$776,СВЦЭМ!$A$33:$A$776,$A62,СВЦЭМ!$B$33:$B$776,M$47)+'СЕТ СН'!$G$9+СВЦЭМ!$D$10+'СЕТ СН'!$G$6-'СЕТ СН'!$G$19</f>
        <v>1206.6997318799999</v>
      </c>
      <c r="N62" s="36">
        <f>SUMIFS(СВЦЭМ!$C$33:$C$776,СВЦЭМ!$A$33:$A$776,$A62,СВЦЭМ!$B$33:$B$776,N$47)+'СЕТ СН'!$G$9+СВЦЭМ!$D$10+'СЕТ СН'!$G$6-'СЕТ СН'!$G$19</f>
        <v>1213.18780395</v>
      </c>
      <c r="O62" s="36">
        <f>SUMIFS(СВЦЭМ!$C$33:$C$776,СВЦЭМ!$A$33:$A$776,$A62,СВЦЭМ!$B$33:$B$776,O$47)+'СЕТ СН'!$G$9+СВЦЭМ!$D$10+'СЕТ СН'!$G$6-'СЕТ СН'!$G$19</f>
        <v>1215.4000898899999</v>
      </c>
      <c r="P62" s="36">
        <f>SUMIFS(СВЦЭМ!$C$33:$C$776,СВЦЭМ!$A$33:$A$776,$A62,СВЦЭМ!$B$33:$B$776,P$47)+'СЕТ СН'!$G$9+СВЦЭМ!$D$10+'СЕТ СН'!$G$6-'СЕТ СН'!$G$19</f>
        <v>1213.7833255999999</v>
      </c>
      <c r="Q62" s="36">
        <f>SUMIFS(СВЦЭМ!$C$33:$C$776,СВЦЭМ!$A$33:$A$776,$A62,СВЦЭМ!$B$33:$B$776,Q$47)+'СЕТ СН'!$G$9+СВЦЭМ!$D$10+'СЕТ СН'!$G$6-'СЕТ СН'!$G$19</f>
        <v>1209.9116943199999</v>
      </c>
      <c r="R62" s="36">
        <f>SUMIFS(СВЦЭМ!$C$33:$C$776,СВЦЭМ!$A$33:$A$776,$A62,СВЦЭМ!$B$33:$B$776,R$47)+'СЕТ СН'!$G$9+СВЦЭМ!$D$10+'СЕТ СН'!$G$6-'СЕТ СН'!$G$19</f>
        <v>1202.3763843799998</v>
      </c>
      <c r="S62" s="36">
        <f>SUMIFS(СВЦЭМ!$C$33:$C$776,СВЦЭМ!$A$33:$A$776,$A62,СВЦЭМ!$B$33:$B$776,S$47)+'СЕТ СН'!$G$9+СВЦЭМ!$D$10+'СЕТ СН'!$G$6-'СЕТ СН'!$G$19</f>
        <v>1192.68865375</v>
      </c>
      <c r="T62" s="36">
        <f>SUMIFS(СВЦЭМ!$C$33:$C$776,СВЦЭМ!$A$33:$A$776,$A62,СВЦЭМ!$B$33:$B$776,T$47)+'СЕТ СН'!$G$9+СВЦЭМ!$D$10+'СЕТ СН'!$G$6-'СЕТ СН'!$G$19</f>
        <v>1166.61645133</v>
      </c>
      <c r="U62" s="36">
        <f>SUMIFS(СВЦЭМ!$C$33:$C$776,СВЦЭМ!$A$33:$A$776,$A62,СВЦЭМ!$B$33:$B$776,U$47)+'СЕТ СН'!$G$9+СВЦЭМ!$D$10+'СЕТ СН'!$G$6-'СЕТ СН'!$G$19</f>
        <v>1167.0228917299999</v>
      </c>
      <c r="V62" s="36">
        <f>SUMIFS(СВЦЭМ!$C$33:$C$776,СВЦЭМ!$A$33:$A$776,$A62,СВЦЭМ!$B$33:$B$776,V$47)+'СЕТ СН'!$G$9+СВЦЭМ!$D$10+'СЕТ СН'!$G$6-'СЕТ СН'!$G$19</f>
        <v>1180.0659852899998</v>
      </c>
      <c r="W62" s="36">
        <f>SUMIFS(СВЦЭМ!$C$33:$C$776,СВЦЭМ!$A$33:$A$776,$A62,СВЦЭМ!$B$33:$B$776,W$47)+'СЕТ СН'!$G$9+СВЦЭМ!$D$10+'СЕТ СН'!$G$6-'СЕТ СН'!$G$19</f>
        <v>1227.2688220199998</v>
      </c>
      <c r="X62" s="36">
        <f>SUMIFS(СВЦЭМ!$C$33:$C$776,СВЦЭМ!$A$33:$A$776,$A62,СВЦЭМ!$B$33:$B$776,X$47)+'СЕТ СН'!$G$9+СВЦЭМ!$D$10+'СЕТ СН'!$G$6-'СЕТ СН'!$G$19</f>
        <v>1246.9082573899998</v>
      </c>
      <c r="Y62" s="36">
        <f>SUMIFS(СВЦЭМ!$C$33:$C$776,СВЦЭМ!$A$33:$A$776,$A62,СВЦЭМ!$B$33:$B$776,Y$47)+'СЕТ СН'!$G$9+СВЦЭМ!$D$10+'СЕТ СН'!$G$6-'СЕТ СН'!$G$19</f>
        <v>1233.6523294199999</v>
      </c>
    </row>
    <row r="63" spans="1:25" ht="15.75" x14ac:dyDescent="0.2">
      <c r="A63" s="35">
        <f t="shared" si="1"/>
        <v>44243</v>
      </c>
      <c r="B63" s="36">
        <f>SUMIFS(СВЦЭМ!$C$33:$C$776,СВЦЭМ!$A$33:$A$776,$A63,СВЦЭМ!$B$33:$B$776,B$47)+'СЕТ СН'!$G$9+СВЦЭМ!$D$10+'СЕТ СН'!$G$6-'СЕТ СН'!$G$19</f>
        <v>1183.3675770699999</v>
      </c>
      <c r="C63" s="36">
        <f>SUMIFS(СВЦЭМ!$C$33:$C$776,СВЦЭМ!$A$33:$A$776,$A63,СВЦЭМ!$B$33:$B$776,C$47)+'СЕТ СН'!$G$9+СВЦЭМ!$D$10+'СЕТ СН'!$G$6-'СЕТ СН'!$G$19</f>
        <v>1214.61257946</v>
      </c>
      <c r="D63" s="36">
        <f>SUMIFS(СВЦЭМ!$C$33:$C$776,СВЦЭМ!$A$33:$A$776,$A63,СВЦЭМ!$B$33:$B$776,D$47)+'СЕТ СН'!$G$9+СВЦЭМ!$D$10+'СЕТ СН'!$G$6-'СЕТ СН'!$G$19</f>
        <v>1223.2050447699999</v>
      </c>
      <c r="E63" s="36">
        <f>SUMIFS(СВЦЭМ!$C$33:$C$776,СВЦЭМ!$A$33:$A$776,$A63,СВЦЭМ!$B$33:$B$776,E$47)+'СЕТ СН'!$G$9+СВЦЭМ!$D$10+'СЕТ СН'!$G$6-'СЕТ СН'!$G$19</f>
        <v>1214.0034795199999</v>
      </c>
      <c r="F63" s="36">
        <f>SUMIFS(СВЦЭМ!$C$33:$C$776,СВЦЭМ!$A$33:$A$776,$A63,СВЦЭМ!$B$33:$B$776,F$47)+'СЕТ СН'!$G$9+СВЦЭМ!$D$10+'СЕТ СН'!$G$6-'СЕТ СН'!$G$19</f>
        <v>1200.9391975399999</v>
      </c>
      <c r="G63" s="36">
        <f>SUMIFS(СВЦЭМ!$C$33:$C$776,СВЦЭМ!$A$33:$A$776,$A63,СВЦЭМ!$B$33:$B$776,G$47)+'СЕТ СН'!$G$9+СВЦЭМ!$D$10+'СЕТ СН'!$G$6-'СЕТ СН'!$G$19</f>
        <v>1173.55120476</v>
      </c>
      <c r="H63" s="36">
        <f>SUMIFS(СВЦЭМ!$C$33:$C$776,СВЦЭМ!$A$33:$A$776,$A63,СВЦЭМ!$B$33:$B$776,H$47)+'СЕТ СН'!$G$9+СВЦЭМ!$D$10+'СЕТ СН'!$G$6-'СЕТ СН'!$G$19</f>
        <v>1169.2211851799998</v>
      </c>
      <c r="I63" s="36">
        <f>SUMIFS(СВЦЭМ!$C$33:$C$776,СВЦЭМ!$A$33:$A$776,$A63,СВЦЭМ!$B$33:$B$776,I$47)+'СЕТ СН'!$G$9+СВЦЭМ!$D$10+'СЕТ СН'!$G$6-'СЕТ СН'!$G$19</f>
        <v>1175.2778864799998</v>
      </c>
      <c r="J63" s="36">
        <f>SUMIFS(СВЦЭМ!$C$33:$C$776,СВЦЭМ!$A$33:$A$776,$A63,СВЦЭМ!$B$33:$B$776,J$47)+'СЕТ СН'!$G$9+СВЦЭМ!$D$10+'СЕТ СН'!$G$6-'СЕТ СН'!$G$19</f>
        <v>1179.5339584799999</v>
      </c>
      <c r="K63" s="36">
        <f>SUMIFS(СВЦЭМ!$C$33:$C$776,СВЦЭМ!$A$33:$A$776,$A63,СВЦЭМ!$B$33:$B$776,K$47)+'СЕТ СН'!$G$9+СВЦЭМ!$D$10+'СЕТ СН'!$G$6-'СЕТ СН'!$G$19</f>
        <v>1161.94602459</v>
      </c>
      <c r="L63" s="36">
        <f>SUMIFS(СВЦЭМ!$C$33:$C$776,СВЦЭМ!$A$33:$A$776,$A63,СВЦЭМ!$B$33:$B$776,L$47)+'СЕТ СН'!$G$9+СВЦЭМ!$D$10+'СЕТ СН'!$G$6-'СЕТ СН'!$G$19</f>
        <v>1161.0380341999999</v>
      </c>
      <c r="M63" s="36">
        <f>SUMIFS(СВЦЭМ!$C$33:$C$776,СВЦЭМ!$A$33:$A$776,$A63,СВЦЭМ!$B$33:$B$776,M$47)+'СЕТ СН'!$G$9+СВЦЭМ!$D$10+'СЕТ СН'!$G$6-'СЕТ СН'!$G$19</f>
        <v>1153.3956650499999</v>
      </c>
      <c r="N63" s="36">
        <f>SUMIFS(СВЦЭМ!$C$33:$C$776,СВЦЭМ!$A$33:$A$776,$A63,СВЦЭМ!$B$33:$B$776,N$47)+'СЕТ СН'!$G$9+СВЦЭМ!$D$10+'СЕТ СН'!$G$6-'СЕТ СН'!$G$19</f>
        <v>1138.0193415599999</v>
      </c>
      <c r="O63" s="36">
        <f>SUMIFS(СВЦЭМ!$C$33:$C$776,СВЦЭМ!$A$33:$A$776,$A63,СВЦЭМ!$B$33:$B$776,O$47)+'СЕТ СН'!$G$9+СВЦЭМ!$D$10+'СЕТ СН'!$G$6-'СЕТ СН'!$G$19</f>
        <v>1130.02252565</v>
      </c>
      <c r="P63" s="36">
        <f>SUMIFS(СВЦЭМ!$C$33:$C$776,СВЦЭМ!$A$33:$A$776,$A63,СВЦЭМ!$B$33:$B$776,P$47)+'СЕТ СН'!$G$9+СВЦЭМ!$D$10+'СЕТ СН'!$G$6-'СЕТ СН'!$G$19</f>
        <v>1142.5822199199999</v>
      </c>
      <c r="Q63" s="36">
        <f>SUMIFS(СВЦЭМ!$C$33:$C$776,СВЦЭМ!$A$33:$A$776,$A63,СВЦЭМ!$B$33:$B$776,Q$47)+'СЕТ СН'!$G$9+СВЦЭМ!$D$10+'СЕТ СН'!$G$6-'СЕТ СН'!$G$19</f>
        <v>1139.2165195499999</v>
      </c>
      <c r="R63" s="36">
        <f>SUMIFS(СВЦЭМ!$C$33:$C$776,СВЦЭМ!$A$33:$A$776,$A63,СВЦЭМ!$B$33:$B$776,R$47)+'СЕТ СН'!$G$9+СВЦЭМ!$D$10+'СЕТ СН'!$G$6-'СЕТ СН'!$G$19</f>
        <v>1131.38932572</v>
      </c>
      <c r="S63" s="36">
        <f>SUMIFS(СВЦЭМ!$C$33:$C$776,СВЦЭМ!$A$33:$A$776,$A63,СВЦЭМ!$B$33:$B$776,S$47)+'СЕТ СН'!$G$9+СВЦЭМ!$D$10+'СЕТ СН'!$G$6-'СЕТ СН'!$G$19</f>
        <v>1127.5822169099999</v>
      </c>
      <c r="T63" s="36">
        <f>SUMIFS(СВЦЭМ!$C$33:$C$776,СВЦЭМ!$A$33:$A$776,$A63,СВЦЭМ!$B$33:$B$776,T$47)+'СЕТ СН'!$G$9+СВЦЭМ!$D$10+'СЕТ СН'!$G$6-'СЕТ СН'!$G$19</f>
        <v>1158.0276639599999</v>
      </c>
      <c r="U63" s="36">
        <f>SUMIFS(СВЦЭМ!$C$33:$C$776,СВЦЭМ!$A$33:$A$776,$A63,СВЦЭМ!$B$33:$B$776,U$47)+'СЕТ СН'!$G$9+СВЦЭМ!$D$10+'СЕТ СН'!$G$6-'СЕТ СН'!$G$19</f>
        <v>1174.2983219099999</v>
      </c>
      <c r="V63" s="36">
        <f>SUMIFS(СВЦЭМ!$C$33:$C$776,СВЦЭМ!$A$33:$A$776,$A63,СВЦЭМ!$B$33:$B$776,V$47)+'СЕТ СН'!$G$9+СВЦЭМ!$D$10+'СЕТ СН'!$G$6-'СЕТ СН'!$G$19</f>
        <v>1171.0838554699999</v>
      </c>
      <c r="W63" s="36">
        <f>SUMIFS(СВЦЭМ!$C$33:$C$776,СВЦЭМ!$A$33:$A$776,$A63,СВЦЭМ!$B$33:$B$776,W$47)+'СЕТ СН'!$G$9+СВЦЭМ!$D$10+'СЕТ СН'!$G$6-'СЕТ СН'!$G$19</f>
        <v>1168.72962848</v>
      </c>
      <c r="X63" s="36">
        <f>SUMIFS(СВЦЭМ!$C$33:$C$776,СВЦЭМ!$A$33:$A$776,$A63,СВЦЭМ!$B$33:$B$776,X$47)+'СЕТ СН'!$G$9+СВЦЭМ!$D$10+'СЕТ СН'!$G$6-'СЕТ СН'!$G$19</f>
        <v>1151.55953694</v>
      </c>
      <c r="Y63" s="36">
        <f>SUMIFS(СВЦЭМ!$C$33:$C$776,СВЦЭМ!$A$33:$A$776,$A63,СВЦЭМ!$B$33:$B$776,Y$47)+'СЕТ СН'!$G$9+СВЦЭМ!$D$10+'СЕТ СН'!$G$6-'СЕТ СН'!$G$19</f>
        <v>1183.6602712099998</v>
      </c>
    </row>
    <row r="64" spans="1:25" ht="15.75" x14ac:dyDescent="0.2">
      <c r="A64" s="35">
        <f t="shared" si="1"/>
        <v>44244</v>
      </c>
      <c r="B64" s="36">
        <f>SUMIFS(СВЦЭМ!$C$33:$C$776,СВЦЭМ!$A$33:$A$776,$A64,СВЦЭМ!$B$33:$B$776,B$47)+'СЕТ СН'!$G$9+СВЦЭМ!$D$10+'СЕТ СН'!$G$6-'СЕТ СН'!$G$19</f>
        <v>1191.8861426099998</v>
      </c>
      <c r="C64" s="36">
        <f>SUMIFS(СВЦЭМ!$C$33:$C$776,СВЦЭМ!$A$33:$A$776,$A64,СВЦЭМ!$B$33:$B$776,C$47)+'СЕТ СН'!$G$9+СВЦЭМ!$D$10+'СЕТ СН'!$G$6-'СЕТ СН'!$G$19</f>
        <v>1226.7802604499998</v>
      </c>
      <c r="D64" s="36">
        <f>SUMIFS(СВЦЭМ!$C$33:$C$776,СВЦЭМ!$A$33:$A$776,$A64,СВЦЭМ!$B$33:$B$776,D$47)+'СЕТ СН'!$G$9+СВЦЭМ!$D$10+'СЕТ СН'!$G$6-'СЕТ СН'!$G$19</f>
        <v>1265.6042001699998</v>
      </c>
      <c r="E64" s="36">
        <f>SUMIFS(СВЦЭМ!$C$33:$C$776,СВЦЭМ!$A$33:$A$776,$A64,СВЦЭМ!$B$33:$B$776,E$47)+'СЕТ СН'!$G$9+СВЦЭМ!$D$10+'СЕТ СН'!$G$6-'СЕТ СН'!$G$19</f>
        <v>1244.10802358</v>
      </c>
      <c r="F64" s="36">
        <f>SUMIFS(СВЦЭМ!$C$33:$C$776,СВЦЭМ!$A$33:$A$776,$A64,СВЦЭМ!$B$33:$B$776,F$47)+'СЕТ СН'!$G$9+СВЦЭМ!$D$10+'СЕТ СН'!$G$6-'СЕТ СН'!$G$19</f>
        <v>1227.52355431</v>
      </c>
      <c r="G64" s="36">
        <f>SUMIFS(СВЦЭМ!$C$33:$C$776,СВЦЭМ!$A$33:$A$776,$A64,СВЦЭМ!$B$33:$B$776,G$47)+'СЕТ СН'!$G$9+СВЦЭМ!$D$10+'СЕТ СН'!$G$6-'СЕТ СН'!$G$19</f>
        <v>1198.0495197299999</v>
      </c>
      <c r="H64" s="36">
        <f>SUMIFS(СВЦЭМ!$C$33:$C$776,СВЦЭМ!$A$33:$A$776,$A64,СВЦЭМ!$B$33:$B$776,H$47)+'СЕТ СН'!$G$9+СВЦЭМ!$D$10+'СЕТ СН'!$G$6-'СЕТ СН'!$G$19</f>
        <v>1187.7469492699997</v>
      </c>
      <c r="I64" s="36">
        <f>SUMIFS(СВЦЭМ!$C$33:$C$776,СВЦЭМ!$A$33:$A$776,$A64,СВЦЭМ!$B$33:$B$776,I$47)+'СЕТ СН'!$G$9+СВЦЭМ!$D$10+'СЕТ СН'!$G$6-'СЕТ СН'!$G$19</f>
        <v>1177.6475025299999</v>
      </c>
      <c r="J64" s="36">
        <f>SUMIFS(СВЦЭМ!$C$33:$C$776,СВЦЭМ!$A$33:$A$776,$A64,СВЦЭМ!$B$33:$B$776,J$47)+'СЕТ СН'!$G$9+СВЦЭМ!$D$10+'СЕТ СН'!$G$6-'СЕТ СН'!$G$19</f>
        <v>1179.5870072099999</v>
      </c>
      <c r="K64" s="36">
        <f>SUMIFS(СВЦЭМ!$C$33:$C$776,СВЦЭМ!$A$33:$A$776,$A64,СВЦЭМ!$B$33:$B$776,K$47)+'СЕТ СН'!$G$9+СВЦЭМ!$D$10+'СЕТ СН'!$G$6-'СЕТ СН'!$G$19</f>
        <v>1163.5882412699998</v>
      </c>
      <c r="L64" s="36">
        <f>SUMIFS(СВЦЭМ!$C$33:$C$776,СВЦЭМ!$A$33:$A$776,$A64,СВЦЭМ!$B$33:$B$776,L$47)+'СЕТ СН'!$G$9+СВЦЭМ!$D$10+'СЕТ СН'!$G$6-'СЕТ СН'!$G$19</f>
        <v>1157.6052268399999</v>
      </c>
      <c r="M64" s="36">
        <f>SUMIFS(СВЦЭМ!$C$33:$C$776,СВЦЭМ!$A$33:$A$776,$A64,СВЦЭМ!$B$33:$B$776,M$47)+'СЕТ СН'!$G$9+СВЦЭМ!$D$10+'СЕТ СН'!$G$6-'СЕТ СН'!$G$19</f>
        <v>1155.8605076599999</v>
      </c>
      <c r="N64" s="36">
        <f>SUMIFS(СВЦЭМ!$C$33:$C$776,СВЦЭМ!$A$33:$A$776,$A64,СВЦЭМ!$B$33:$B$776,N$47)+'СЕТ СН'!$G$9+СВЦЭМ!$D$10+'СЕТ СН'!$G$6-'СЕТ СН'!$G$19</f>
        <v>1152.8408164699999</v>
      </c>
      <c r="O64" s="36">
        <f>SUMIFS(СВЦЭМ!$C$33:$C$776,СВЦЭМ!$A$33:$A$776,$A64,СВЦЭМ!$B$33:$B$776,O$47)+'СЕТ СН'!$G$9+СВЦЭМ!$D$10+'СЕТ СН'!$G$6-'СЕТ СН'!$G$19</f>
        <v>1136.43230797</v>
      </c>
      <c r="P64" s="36">
        <f>SUMIFS(СВЦЭМ!$C$33:$C$776,СВЦЭМ!$A$33:$A$776,$A64,СВЦЭМ!$B$33:$B$776,P$47)+'СЕТ СН'!$G$9+СВЦЭМ!$D$10+'СЕТ СН'!$G$6-'СЕТ СН'!$G$19</f>
        <v>1136.2733269099999</v>
      </c>
      <c r="Q64" s="36">
        <f>SUMIFS(СВЦЭМ!$C$33:$C$776,СВЦЭМ!$A$33:$A$776,$A64,СВЦЭМ!$B$33:$B$776,Q$47)+'СЕТ СН'!$G$9+СВЦЭМ!$D$10+'СЕТ СН'!$G$6-'СЕТ СН'!$G$19</f>
        <v>1157.4837585299999</v>
      </c>
      <c r="R64" s="36">
        <f>SUMIFS(СВЦЭМ!$C$33:$C$776,СВЦЭМ!$A$33:$A$776,$A64,СВЦЭМ!$B$33:$B$776,R$47)+'СЕТ СН'!$G$9+СВЦЭМ!$D$10+'СЕТ СН'!$G$6-'СЕТ СН'!$G$19</f>
        <v>1161.91620577</v>
      </c>
      <c r="S64" s="36">
        <f>SUMIFS(СВЦЭМ!$C$33:$C$776,СВЦЭМ!$A$33:$A$776,$A64,СВЦЭМ!$B$33:$B$776,S$47)+'СЕТ СН'!$G$9+СВЦЭМ!$D$10+'СЕТ СН'!$G$6-'СЕТ СН'!$G$19</f>
        <v>1167.3987456999998</v>
      </c>
      <c r="T64" s="36">
        <f>SUMIFS(СВЦЭМ!$C$33:$C$776,СВЦЭМ!$A$33:$A$776,$A64,СВЦЭМ!$B$33:$B$776,T$47)+'СЕТ СН'!$G$9+СВЦЭМ!$D$10+'СЕТ СН'!$G$6-'СЕТ СН'!$G$19</f>
        <v>1182.6030589699999</v>
      </c>
      <c r="U64" s="36">
        <f>SUMIFS(СВЦЭМ!$C$33:$C$776,СВЦЭМ!$A$33:$A$776,$A64,СВЦЭМ!$B$33:$B$776,U$47)+'СЕТ СН'!$G$9+СВЦЭМ!$D$10+'СЕТ СН'!$G$6-'СЕТ СН'!$G$19</f>
        <v>1167.5905712199999</v>
      </c>
      <c r="V64" s="36">
        <f>SUMIFS(СВЦЭМ!$C$33:$C$776,СВЦЭМ!$A$33:$A$776,$A64,СВЦЭМ!$B$33:$B$776,V$47)+'СЕТ СН'!$G$9+СВЦЭМ!$D$10+'СЕТ СН'!$G$6-'СЕТ СН'!$G$19</f>
        <v>1185.95626627</v>
      </c>
      <c r="W64" s="36">
        <f>SUMIFS(СВЦЭМ!$C$33:$C$776,СВЦЭМ!$A$33:$A$776,$A64,СВЦЭМ!$B$33:$B$776,W$47)+'СЕТ СН'!$G$9+СВЦЭМ!$D$10+'СЕТ СН'!$G$6-'СЕТ СН'!$G$19</f>
        <v>1183.2370068299999</v>
      </c>
      <c r="X64" s="36">
        <f>SUMIFS(СВЦЭМ!$C$33:$C$776,СВЦЭМ!$A$33:$A$776,$A64,СВЦЭМ!$B$33:$B$776,X$47)+'СЕТ СН'!$G$9+СВЦЭМ!$D$10+'СЕТ СН'!$G$6-'СЕТ СН'!$G$19</f>
        <v>1194.4669462899999</v>
      </c>
      <c r="Y64" s="36">
        <f>SUMIFS(СВЦЭМ!$C$33:$C$776,СВЦЭМ!$A$33:$A$776,$A64,СВЦЭМ!$B$33:$B$776,Y$47)+'СЕТ СН'!$G$9+СВЦЭМ!$D$10+'СЕТ СН'!$G$6-'СЕТ СН'!$G$19</f>
        <v>1192.68931557</v>
      </c>
    </row>
    <row r="65" spans="1:27" ht="15.75" x14ac:dyDescent="0.2">
      <c r="A65" s="35">
        <f t="shared" si="1"/>
        <v>44245</v>
      </c>
      <c r="B65" s="36">
        <f>SUMIFS(СВЦЭМ!$C$33:$C$776,СВЦЭМ!$A$33:$A$776,$A65,СВЦЭМ!$B$33:$B$776,B$47)+'СЕТ СН'!$G$9+СВЦЭМ!$D$10+'СЕТ СН'!$G$6-'СЕТ СН'!$G$19</f>
        <v>1206.3716160499998</v>
      </c>
      <c r="C65" s="36">
        <f>SUMIFS(СВЦЭМ!$C$33:$C$776,СВЦЭМ!$A$33:$A$776,$A65,СВЦЭМ!$B$33:$B$776,C$47)+'СЕТ СН'!$G$9+СВЦЭМ!$D$10+'СЕТ СН'!$G$6-'СЕТ СН'!$G$19</f>
        <v>1230.8916094499998</v>
      </c>
      <c r="D65" s="36">
        <f>SUMIFS(СВЦЭМ!$C$33:$C$776,СВЦЭМ!$A$33:$A$776,$A65,СВЦЭМ!$B$33:$B$776,D$47)+'СЕТ СН'!$G$9+СВЦЭМ!$D$10+'СЕТ СН'!$G$6-'СЕТ СН'!$G$19</f>
        <v>1249.1325129999998</v>
      </c>
      <c r="E65" s="36">
        <f>SUMIFS(СВЦЭМ!$C$33:$C$776,СВЦЭМ!$A$33:$A$776,$A65,СВЦЭМ!$B$33:$B$776,E$47)+'СЕТ СН'!$G$9+СВЦЭМ!$D$10+'СЕТ СН'!$G$6-'СЕТ СН'!$G$19</f>
        <v>1253.6076047499998</v>
      </c>
      <c r="F65" s="36">
        <f>SUMIFS(СВЦЭМ!$C$33:$C$776,СВЦЭМ!$A$33:$A$776,$A65,СВЦЭМ!$B$33:$B$776,F$47)+'СЕТ СН'!$G$9+СВЦЭМ!$D$10+'СЕТ СН'!$G$6-'СЕТ СН'!$G$19</f>
        <v>1242.17417772</v>
      </c>
      <c r="G65" s="36">
        <f>SUMIFS(СВЦЭМ!$C$33:$C$776,СВЦЭМ!$A$33:$A$776,$A65,СВЦЭМ!$B$33:$B$776,G$47)+'СЕТ СН'!$G$9+СВЦЭМ!$D$10+'СЕТ СН'!$G$6-'СЕТ СН'!$G$19</f>
        <v>1229.4682812199999</v>
      </c>
      <c r="H65" s="36">
        <f>SUMIFS(СВЦЭМ!$C$33:$C$776,СВЦЭМ!$A$33:$A$776,$A65,СВЦЭМ!$B$33:$B$776,H$47)+'СЕТ СН'!$G$9+СВЦЭМ!$D$10+'СЕТ СН'!$G$6-'СЕТ СН'!$G$19</f>
        <v>1189.46761831</v>
      </c>
      <c r="I65" s="36">
        <f>SUMIFS(СВЦЭМ!$C$33:$C$776,СВЦЭМ!$A$33:$A$776,$A65,СВЦЭМ!$B$33:$B$776,I$47)+'СЕТ СН'!$G$9+СВЦЭМ!$D$10+'СЕТ СН'!$G$6-'СЕТ СН'!$G$19</f>
        <v>1160.6129487499998</v>
      </c>
      <c r="J65" s="36">
        <f>SUMIFS(СВЦЭМ!$C$33:$C$776,СВЦЭМ!$A$33:$A$776,$A65,СВЦЭМ!$B$33:$B$776,J$47)+'СЕТ СН'!$G$9+СВЦЭМ!$D$10+'СЕТ СН'!$G$6-'СЕТ СН'!$G$19</f>
        <v>1136.3195233699998</v>
      </c>
      <c r="K65" s="36">
        <f>SUMIFS(СВЦЭМ!$C$33:$C$776,СВЦЭМ!$A$33:$A$776,$A65,СВЦЭМ!$B$33:$B$776,K$47)+'СЕТ СН'!$G$9+СВЦЭМ!$D$10+'СЕТ СН'!$G$6-'СЕТ СН'!$G$19</f>
        <v>1130.5855940899999</v>
      </c>
      <c r="L65" s="36">
        <f>SUMIFS(СВЦЭМ!$C$33:$C$776,СВЦЭМ!$A$33:$A$776,$A65,СВЦЭМ!$B$33:$B$776,L$47)+'СЕТ СН'!$G$9+СВЦЭМ!$D$10+'СЕТ СН'!$G$6-'СЕТ СН'!$G$19</f>
        <v>1127.6736211800001</v>
      </c>
      <c r="M65" s="36">
        <f>SUMIFS(СВЦЭМ!$C$33:$C$776,СВЦЭМ!$A$33:$A$776,$A65,СВЦЭМ!$B$33:$B$776,M$47)+'СЕТ СН'!$G$9+СВЦЭМ!$D$10+'СЕТ СН'!$G$6-'СЕТ СН'!$G$19</f>
        <v>1133.4121437199999</v>
      </c>
      <c r="N65" s="36">
        <f>SUMIFS(СВЦЭМ!$C$33:$C$776,СВЦЭМ!$A$33:$A$776,$A65,СВЦЭМ!$B$33:$B$776,N$47)+'СЕТ СН'!$G$9+СВЦЭМ!$D$10+'СЕТ СН'!$G$6-'СЕТ СН'!$G$19</f>
        <v>1146.44998717</v>
      </c>
      <c r="O65" s="36">
        <f>SUMIFS(СВЦЭМ!$C$33:$C$776,СВЦЭМ!$A$33:$A$776,$A65,СВЦЭМ!$B$33:$B$776,O$47)+'СЕТ СН'!$G$9+СВЦЭМ!$D$10+'СЕТ СН'!$G$6-'СЕТ СН'!$G$19</f>
        <v>1144.2268682399999</v>
      </c>
      <c r="P65" s="36">
        <f>SUMIFS(СВЦЭМ!$C$33:$C$776,СВЦЭМ!$A$33:$A$776,$A65,СВЦЭМ!$B$33:$B$776,P$47)+'СЕТ СН'!$G$9+СВЦЭМ!$D$10+'СЕТ СН'!$G$6-'СЕТ СН'!$G$19</f>
        <v>1146.56910451</v>
      </c>
      <c r="Q65" s="36">
        <f>SUMIFS(СВЦЭМ!$C$33:$C$776,СВЦЭМ!$A$33:$A$776,$A65,СВЦЭМ!$B$33:$B$776,Q$47)+'СЕТ СН'!$G$9+СВЦЭМ!$D$10+'СЕТ СН'!$G$6-'СЕТ СН'!$G$19</f>
        <v>1141.8461109899999</v>
      </c>
      <c r="R65" s="36">
        <f>SUMIFS(СВЦЭМ!$C$33:$C$776,СВЦЭМ!$A$33:$A$776,$A65,СВЦЭМ!$B$33:$B$776,R$47)+'СЕТ СН'!$G$9+СВЦЭМ!$D$10+'СЕТ СН'!$G$6-'СЕТ СН'!$G$19</f>
        <v>1153.3353402400001</v>
      </c>
      <c r="S65" s="36">
        <f>SUMIFS(СВЦЭМ!$C$33:$C$776,СВЦЭМ!$A$33:$A$776,$A65,СВЦЭМ!$B$33:$B$776,S$47)+'СЕТ СН'!$G$9+СВЦЭМ!$D$10+'СЕТ СН'!$G$6-'СЕТ СН'!$G$19</f>
        <v>1127.4887677499999</v>
      </c>
      <c r="T65" s="36">
        <f>SUMIFS(СВЦЭМ!$C$33:$C$776,СВЦЭМ!$A$33:$A$776,$A65,СВЦЭМ!$B$33:$B$776,T$47)+'СЕТ СН'!$G$9+СВЦЭМ!$D$10+'СЕТ СН'!$G$6-'СЕТ СН'!$G$19</f>
        <v>1103.80440318</v>
      </c>
      <c r="U65" s="36">
        <f>SUMIFS(СВЦЭМ!$C$33:$C$776,СВЦЭМ!$A$33:$A$776,$A65,СВЦЭМ!$B$33:$B$776,U$47)+'СЕТ СН'!$G$9+СВЦЭМ!$D$10+'СЕТ СН'!$G$6-'СЕТ СН'!$G$19</f>
        <v>1113.27113861</v>
      </c>
      <c r="V65" s="36">
        <f>SUMIFS(СВЦЭМ!$C$33:$C$776,СВЦЭМ!$A$33:$A$776,$A65,СВЦЭМ!$B$33:$B$776,V$47)+'СЕТ СН'!$G$9+СВЦЭМ!$D$10+'СЕТ СН'!$G$6-'СЕТ СН'!$G$19</f>
        <v>1097.3020426799999</v>
      </c>
      <c r="W65" s="36">
        <f>SUMIFS(СВЦЭМ!$C$33:$C$776,СВЦЭМ!$A$33:$A$776,$A65,СВЦЭМ!$B$33:$B$776,W$47)+'СЕТ СН'!$G$9+СВЦЭМ!$D$10+'СЕТ СН'!$G$6-'СЕТ СН'!$G$19</f>
        <v>1114.0284134599999</v>
      </c>
      <c r="X65" s="36">
        <f>SUMIFS(СВЦЭМ!$C$33:$C$776,СВЦЭМ!$A$33:$A$776,$A65,СВЦЭМ!$B$33:$B$776,X$47)+'СЕТ СН'!$G$9+СВЦЭМ!$D$10+'СЕТ СН'!$G$6-'СЕТ СН'!$G$19</f>
        <v>1128.46461236</v>
      </c>
      <c r="Y65" s="36">
        <f>SUMIFS(СВЦЭМ!$C$33:$C$776,СВЦЭМ!$A$33:$A$776,$A65,СВЦЭМ!$B$33:$B$776,Y$47)+'СЕТ СН'!$G$9+СВЦЭМ!$D$10+'СЕТ СН'!$G$6-'СЕТ СН'!$G$19</f>
        <v>1165.6403203099999</v>
      </c>
    </row>
    <row r="66" spans="1:27" ht="15.75" x14ac:dyDescent="0.2">
      <c r="A66" s="35">
        <f t="shared" si="1"/>
        <v>44246</v>
      </c>
      <c r="B66" s="36">
        <f>SUMIFS(СВЦЭМ!$C$33:$C$776,СВЦЭМ!$A$33:$A$776,$A66,СВЦЭМ!$B$33:$B$776,B$47)+'СЕТ СН'!$G$9+СВЦЭМ!$D$10+'СЕТ СН'!$G$6-'СЕТ СН'!$G$19</f>
        <v>1174.2827080499999</v>
      </c>
      <c r="C66" s="36">
        <f>SUMIFS(СВЦЭМ!$C$33:$C$776,СВЦЭМ!$A$33:$A$776,$A66,СВЦЭМ!$B$33:$B$776,C$47)+'СЕТ СН'!$G$9+СВЦЭМ!$D$10+'СЕТ СН'!$G$6-'СЕТ СН'!$G$19</f>
        <v>1199.70842343</v>
      </c>
      <c r="D66" s="36">
        <f>SUMIFS(СВЦЭМ!$C$33:$C$776,СВЦЭМ!$A$33:$A$776,$A66,СВЦЭМ!$B$33:$B$776,D$47)+'СЕТ СН'!$G$9+СВЦЭМ!$D$10+'СЕТ СН'!$G$6-'СЕТ СН'!$G$19</f>
        <v>1239.2919201899999</v>
      </c>
      <c r="E66" s="36">
        <f>SUMIFS(СВЦЭМ!$C$33:$C$776,СВЦЭМ!$A$33:$A$776,$A66,СВЦЭМ!$B$33:$B$776,E$47)+'СЕТ СН'!$G$9+СВЦЭМ!$D$10+'СЕТ СН'!$G$6-'СЕТ СН'!$G$19</f>
        <v>1245.9523075099999</v>
      </c>
      <c r="F66" s="36">
        <f>SUMIFS(СВЦЭМ!$C$33:$C$776,СВЦЭМ!$A$33:$A$776,$A66,СВЦЭМ!$B$33:$B$776,F$47)+'СЕТ СН'!$G$9+СВЦЭМ!$D$10+'СЕТ СН'!$G$6-'СЕТ СН'!$G$19</f>
        <v>1250.8185306399998</v>
      </c>
      <c r="G66" s="36">
        <f>SUMIFS(СВЦЭМ!$C$33:$C$776,СВЦЭМ!$A$33:$A$776,$A66,СВЦЭМ!$B$33:$B$776,G$47)+'СЕТ СН'!$G$9+СВЦЭМ!$D$10+'СЕТ СН'!$G$6-'СЕТ СН'!$G$19</f>
        <v>1217.3289777</v>
      </c>
      <c r="H66" s="36">
        <f>SUMIFS(СВЦЭМ!$C$33:$C$776,СВЦЭМ!$A$33:$A$776,$A66,СВЦЭМ!$B$33:$B$776,H$47)+'СЕТ СН'!$G$9+СВЦЭМ!$D$10+'СЕТ СН'!$G$6-'СЕТ СН'!$G$19</f>
        <v>1181.11111102</v>
      </c>
      <c r="I66" s="36">
        <f>SUMIFS(СВЦЭМ!$C$33:$C$776,СВЦЭМ!$A$33:$A$776,$A66,СВЦЭМ!$B$33:$B$776,I$47)+'СЕТ СН'!$G$9+СВЦЭМ!$D$10+'СЕТ СН'!$G$6-'СЕТ СН'!$G$19</f>
        <v>1149.7196202499999</v>
      </c>
      <c r="J66" s="36">
        <f>SUMIFS(СВЦЭМ!$C$33:$C$776,СВЦЭМ!$A$33:$A$776,$A66,СВЦЭМ!$B$33:$B$776,J$47)+'СЕТ СН'!$G$9+СВЦЭМ!$D$10+'СЕТ СН'!$G$6-'СЕТ СН'!$G$19</f>
        <v>1125.11043318</v>
      </c>
      <c r="K66" s="36">
        <f>SUMIFS(СВЦЭМ!$C$33:$C$776,СВЦЭМ!$A$33:$A$776,$A66,СВЦЭМ!$B$33:$B$776,K$47)+'СЕТ СН'!$G$9+СВЦЭМ!$D$10+'СЕТ СН'!$G$6-'СЕТ СН'!$G$19</f>
        <v>1126.03802393</v>
      </c>
      <c r="L66" s="36">
        <f>SUMIFS(СВЦЭМ!$C$33:$C$776,СВЦЭМ!$A$33:$A$776,$A66,СВЦЭМ!$B$33:$B$776,L$47)+'СЕТ СН'!$G$9+СВЦЭМ!$D$10+'СЕТ СН'!$G$6-'СЕТ СН'!$G$19</f>
        <v>1157.8334450099999</v>
      </c>
      <c r="M66" s="36">
        <f>SUMIFS(СВЦЭМ!$C$33:$C$776,СВЦЭМ!$A$33:$A$776,$A66,СВЦЭМ!$B$33:$B$776,M$47)+'СЕТ СН'!$G$9+СВЦЭМ!$D$10+'СЕТ СН'!$G$6-'СЕТ СН'!$G$19</f>
        <v>1137.95770466</v>
      </c>
      <c r="N66" s="36">
        <f>SUMIFS(СВЦЭМ!$C$33:$C$776,СВЦЭМ!$A$33:$A$776,$A66,СВЦЭМ!$B$33:$B$776,N$47)+'СЕТ СН'!$G$9+СВЦЭМ!$D$10+'СЕТ СН'!$G$6-'СЕТ СН'!$G$19</f>
        <v>1155.2386729299999</v>
      </c>
      <c r="O66" s="36">
        <f>SUMIFS(СВЦЭМ!$C$33:$C$776,СВЦЭМ!$A$33:$A$776,$A66,СВЦЭМ!$B$33:$B$776,O$47)+'СЕТ СН'!$G$9+СВЦЭМ!$D$10+'СЕТ СН'!$G$6-'СЕТ СН'!$G$19</f>
        <v>1163.68792282</v>
      </c>
      <c r="P66" s="36">
        <f>SUMIFS(СВЦЭМ!$C$33:$C$776,СВЦЭМ!$A$33:$A$776,$A66,СВЦЭМ!$B$33:$B$776,P$47)+'СЕТ СН'!$G$9+СВЦЭМ!$D$10+'СЕТ СН'!$G$6-'СЕТ СН'!$G$19</f>
        <v>1146.29126092</v>
      </c>
      <c r="Q66" s="36">
        <f>SUMIFS(СВЦЭМ!$C$33:$C$776,СВЦЭМ!$A$33:$A$776,$A66,СВЦЭМ!$B$33:$B$776,Q$47)+'СЕТ СН'!$G$9+СВЦЭМ!$D$10+'СЕТ СН'!$G$6-'СЕТ СН'!$G$19</f>
        <v>1156.24084776</v>
      </c>
      <c r="R66" s="36">
        <f>SUMIFS(СВЦЭМ!$C$33:$C$776,СВЦЭМ!$A$33:$A$776,$A66,СВЦЭМ!$B$33:$B$776,R$47)+'СЕТ СН'!$G$9+СВЦЭМ!$D$10+'СЕТ СН'!$G$6-'СЕТ СН'!$G$19</f>
        <v>1163.9845568399999</v>
      </c>
      <c r="S66" s="36">
        <f>SUMIFS(СВЦЭМ!$C$33:$C$776,СВЦЭМ!$A$33:$A$776,$A66,СВЦЭМ!$B$33:$B$776,S$47)+'СЕТ СН'!$G$9+СВЦЭМ!$D$10+'СЕТ СН'!$G$6-'СЕТ СН'!$G$19</f>
        <v>1151.12848654</v>
      </c>
      <c r="T66" s="36">
        <f>SUMIFS(СВЦЭМ!$C$33:$C$776,СВЦЭМ!$A$33:$A$776,$A66,СВЦЭМ!$B$33:$B$776,T$47)+'СЕТ СН'!$G$9+СВЦЭМ!$D$10+'СЕТ СН'!$G$6-'СЕТ СН'!$G$19</f>
        <v>1140.3383488899999</v>
      </c>
      <c r="U66" s="36">
        <f>SUMIFS(СВЦЭМ!$C$33:$C$776,СВЦЭМ!$A$33:$A$776,$A66,СВЦЭМ!$B$33:$B$776,U$47)+'СЕТ СН'!$G$9+СВЦЭМ!$D$10+'СЕТ СН'!$G$6-'СЕТ СН'!$G$19</f>
        <v>1143.2549496300001</v>
      </c>
      <c r="V66" s="36">
        <f>SUMIFS(СВЦЭМ!$C$33:$C$776,СВЦЭМ!$A$33:$A$776,$A66,СВЦЭМ!$B$33:$B$776,V$47)+'СЕТ СН'!$G$9+СВЦЭМ!$D$10+'СЕТ СН'!$G$6-'СЕТ СН'!$G$19</f>
        <v>1139.6906020399999</v>
      </c>
      <c r="W66" s="36">
        <f>SUMIFS(СВЦЭМ!$C$33:$C$776,СВЦЭМ!$A$33:$A$776,$A66,СВЦЭМ!$B$33:$B$776,W$47)+'СЕТ СН'!$G$9+СВЦЭМ!$D$10+'СЕТ СН'!$G$6-'СЕТ СН'!$G$19</f>
        <v>1149.00225619</v>
      </c>
      <c r="X66" s="36">
        <f>SUMIFS(СВЦЭМ!$C$33:$C$776,СВЦЭМ!$A$33:$A$776,$A66,СВЦЭМ!$B$33:$B$776,X$47)+'СЕТ СН'!$G$9+СВЦЭМ!$D$10+'СЕТ СН'!$G$6-'СЕТ СН'!$G$19</f>
        <v>1172.7467268099999</v>
      </c>
      <c r="Y66" s="36">
        <f>SUMIFS(СВЦЭМ!$C$33:$C$776,СВЦЭМ!$A$33:$A$776,$A66,СВЦЭМ!$B$33:$B$776,Y$47)+'СЕТ СН'!$G$9+СВЦЭМ!$D$10+'СЕТ СН'!$G$6-'СЕТ СН'!$G$19</f>
        <v>1194.6198901499999</v>
      </c>
    </row>
    <row r="67" spans="1:27" ht="15.75" x14ac:dyDescent="0.2">
      <c r="A67" s="35">
        <f t="shared" si="1"/>
        <v>44247</v>
      </c>
      <c r="B67" s="36">
        <f>SUMIFS(СВЦЭМ!$C$33:$C$776,СВЦЭМ!$A$33:$A$776,$A67,СВЦЭМ!$B$33:$B$776,B$47)+'СЕТ СН'!$G$9+СВЦЭМ!$D$10+'СЕТ СН'!$G$6-'СЕТ СН'!$G$19</f>
        <v>1188.9959432699998</v>
      </c>
      <c r="C67" s="36">
        <f>SUMIFS(СВЦЭМ!$C$33:$C$776,СВЦЭМ!$A$33:$A$776,$A67,СВЦЭМ!$B$33:$B$776,C$47)+'СЕТ СН'!$G$9+СВЦЭМ!$D$10+'СЕТ СН'!$G$6-'СЕТ СН'!$G$19</f>
        <v>1208.2310368199999</v>
      </c>
      <c r="D67" s="36">
        <f>SUMIFS(СВЦЭМ!$C$33:$C$776,СВЦЭМ!$A$33:$A$776,$A67,СВЦЭМ!$B$33:$B$776,D$47)+'СЕТ СН'!$G$9+СВЦЭМ!$D$10+'СЕТ СН'!$G$6-'СЕТ СН'!$G$19</f>
        <v>1233.4543976799998</v>
      </c>
      <c r="E67" s="36">
        <f>SUMIFS(СВЦЭМ!$C$33:$C$776,СВЦЭМ!$A$33:$A$776,$A67,СВЦЭМ!$B$33:$B$776,E$47)+'СЕТ СН'!$G$9+СВЦЭМ!$D$10+'СЕТ СН'!$G$6-'СЕТ СН'!$G$19</f>
        <v>1232.1339325899999</v>
      </c>
      <c r="F67" s="36">
        <f>SUMIFS(СВЦЭМ!$C$33:$C$776,СВЦЭМ!$A$33:$A$776,$A67,СВЦЭМ!$B$33:$B$776,F$47)+'СЕТ СН'!$G$9+СВЦЭМ!$D$10+'СЕТ СН'!$G$6-'СЕТ СН'!$G$19</f>
        <v>1239.9353244399999</v>
      </c>
      <c r="G67" s="36">
        <f>SUMIFS(СВЦЭМ!$C$33:$C$776,СВЦЭМ!$A$33:$A$776,$A67,СВЦЭМ!$B$33:$B$776,G$47)+'СЕТ СН'!$G$9+СВЦЭМ!$D$10+'СЕТ СН'!$G$6-'СЕТ СН'!$G$19</f>
        <v>1212.9594400499998</v>
      </c>
      <c r="H67" s="36">
        <f>SUMIFS(СВЦЭМ!$C$33:$C$776,СВЦЭМ!$A$33:$A$776,$A67,СВЦЭМ!$B$33:$B$776,H$47)+'СЕТ СН'!$G$9+СВЦЭМ!$D$10+'СЕТ СН'!$G$6-'СЕТ СН'!$G$19</f>
        <v>1183.5563937799998</v>
      </c>
      <c r="I67" s="36">
        <f>SUMIFS(СВЦЭМ!$C$33:$C$776,СВЦЭМ!$A$33:$A$776,$A67,СВЦЭМ!$B$33:$B$776,I$47)+'СЕТ СН'!$G$9+СВЦЭМ!$D$10+'СЕТ СН'!$G$6-'СЕТ СН'!$G$19</f>
        <v>1155.99212779</v>
      </c>
      <c r="J67" s="36">
        <f>SUMIFS(СВЦЭМ!$C$33:$C$776,СВЦЭМ!$A$33:$A$776,$A67,СВЦЭМ!$B$33:$B$776,J$47)+'СЕТ СН'!$G$9+СВЦЭМ!$D$10+'СЕТ СН'!$G$6-'СЕТ СН'!$G$19</f>
        <v>1129.03143836</v>
      </c>
      <c r="K67" s="36">
        <f>SUMIFS(СВЦЭМ!$C$33:$C$776,СВЦЭМ!$A$33:$A$776,$A67,СВЦЭМ!$B$33:$B$776,K$47)+'СЕТ СН'!$G$9+СВЦЭМ!$D$10+'СЕТ СН'!$G$6-'СЕТ СН'!$G$19</f>
        <v>1125.01094549</v>
      </c>
      <c r="L67" s="36">
        <f>SUMIFS(СВЦЭМ!$C$33:$C$776,СВЦЭМ!$A$33:$A$776,$A67,СВЦЭМ!$B$33:$B$776,L$47)+'СЕТ СН'!$G$9+СВЦЭМ!$D$10+'СЕТ СН'!$G$6-'СЕТ СН'!$G$19</f>
        <v>1125.55635407</v>
      </c>
      <c r="M67" s="36">
        <f>SUMIFS(СВЦЭМ!$C$33:$C$776,СВЦЭМ!$A$33:$A$776,$A67,СВЦЭМ!$B$33:$B$776,M$47)+'СЕТ СН'!$G$9+СВЦЭМ!$D$10+'СЕТ СН'!$G$6-'СЕТ СН'!$G$19</f>
        <v>1129.3478914899999</v>
      </c>
      <c r="N67" s="36">
        <f>SUMIFS(СВЦЭМ!$C$33:$C$776,СВЦЭМ!$A$33:$A$776,$A67,СВЦЭМ!$B$33:$B$776,N$47)+'СЕТ СН'!$G$9+СВЦЭМ!$D$10+'СЕТ СН'!$G$6-'СЕТ СН'!$G$19</f>
        <v>1109.54294465</v>
      </c>
      <c r="O67" s="36">
        <f>SUMIFS(СВЦЭМ!$C$33:$C$776,СВЦЭМ!$A$33:$A$776,$A67,СВЦЭМ!$B$33:$B$776,O$47)+'СЕТ СН'!$G$9+СВЦЭМ!$D$10+'СЕТ СН'!$G$6-'СЕТ СН'!$G$19</f>
        <v>1116.0285258199999</v>
      </c>
      <c r="P67" s="36">
        <f>SUMIFS(СВЦЭМ!$C$33:$C$776,СВЦЭМ!$A$33:$A$776,$A67,СВЦЭМ!$B$33:$B$776,P$47)+'СЕТ СН'!$G$9+СВЦЭМ!$D$10+'СЕТ СН'!$G$6-'СЕТ СН'!$G$19</f>
        <v>1103.95228406</v>
      </c>
      <c r="Q67" s="36">
        <f>SUMIFS(СВЦЭМ!$C$33:$C$776,СВЦЭМ!$A$33:$A$776,$A67,СВЦЭМ!$B$33:$B$776,Q$47)+'СЕТ СН'!$G$9+СВЦЭМ!$D$10+'СЕТ СН'!$G$6-'СЕТ СН'!$G$19</f>
        <v>1108.76300808</v>
      </c>
      <c r="R67" s="36">
        <f>SUMIFS(СВЦЭМ!$C$33:$C$776,СВЦЭМ!$A$33:$A$776,$A67,СВЦЭМ!$B$33:$B$776,R$47)+'СЕТ СН'!$G$9+СВЦЭМ!$D$10+'СЕТ СН'!$G$6-'СЕТ СН'!$G$19</f>
        <v>1112.4809731099999</v>
      </c>
      <c r="S67" s="36">
        <f>SUMIFS(СВЦЭМ!$C$33:$C$776,СВЦЭМ!$A$33:$A$776,$A67,СВЦЭМ!$B$33:$B$776,S$47)+'СЕТ СН'!$G$9+СВЦЭМ!$D$10+'СЕТ СН'!$G$6-'СЕТ СН'!$G$19</f>
        <v>1087.6677658999999</v>
      </c>
      <c r="T67" s="36">
        <f>SUMIFS(СВЦЭМ!$C$33:$C$776,СВЦЭМ!$A$33:$A$776,$A67,СВЦЭМ!$B$33:$B$776,T$47)+'СЕТ СН'!$G$9+СВЦЭМ!$D$10+'СЕТ СН'!$G$6-'СЕТ СН'!$G$19</f>
        <v>1087.7106886500001</v>
      </c>
      <c r="U67" s="36">
        <f>SUMIFS(СВЦЭМ!$C$33:$C$776,СВЦЭМ!$A$33:$A$776,$A67,СВЦЭМ!$B$33:$B$776,U$47)+'СЕТ СН'!$G$9+СВЦЭМ!$D$10+'СЕТ СН'!$G$6-'СЕТ СН'!$G$19</f>
        <v>1101.6774081399999</v>
      </c>
      <c r="V67" s="36">
        <f>SUMIFS(СВЦЭМ!$C$33:$C$776,СВЦЭМ!$A$33:$A$776,$A67,СВЦЭМ!$B$33:$B$776,V$47)+'СЕТ СН'!$G$9+СВЦЭМ!$D$10+'СЕТ СН'!$G$6-'СЕТ СН'!$G$19</f>
        <v>1101.4653916499999</v>
      </c>
      <c r="W67" s="36">
        <f>SUMIFS(СВЦЭМ!$C$33:$C$776,СВЦЭМ!$A$33:$A$776,$A67,СВЦЭМ!$B$33:$B$776,W$47)+'СЕТ СН'!$G$9+СВЦЭМ!$D$10+'СЕТ СН'!$G$6-'СЕТ СН'!$G$19</f>
        <v>1099.33466185</v>
      </c>
      <c r="X67" s="36">
        <f>SUMIFS(СВЦЭМ!$C$33:$C$776,СВЦЭМ!$A$33:$A$776,$A67,СВЦЭМ!$B$33:$B$776,X$47)+'СЕТ СН'!$G$9+СВЦЭМ!$D$10+'СЕТ СН'!$G$6-'СЕТ СН'!$G$19</f>
        <v>1111.21969416</v>
      </c>
      <c r="Y67" s="36">
        <f>SUMIFS(СВЦЭМ!$C$33:$C$776,СВЦЭМ!$A$33:$A$776,$A67,СВЦЭМ!$B$33:$B$776,Y$47)+'СЕТ СН'!$G$9+СВЦЭМ!$D$10+'СЕТ СН'!$G$6-'СЕТ СН'!$G$19</f>
        <v>1125.3632100299999</v>
      </c>
    </row>
    <row r="68" spans="1:27" ht="15.75" x14ac:dyDescent="0.2">
      <c r="A68" s="35">
        <f t="shared" si="1"/>
        <v>44248</v>
      </c>
      <c r="B68" s="36">
        <f>SUMIFS(СВЦЭМ!$C$33:$C$776,СВЦЭМ!$A$33:$A$776,$A68,СВЦЭМ!$B$33:$B$776,B$47)+'СЕТ СН'!$G$9+СВЦЭМ!$D$10+'СЕТ СН'!$G$6-'СЕТ СН'!$G$19</f>
        <v>1191.0013029299998</v>
      </c>
      <c r="C68" s="36">
        <f>SUMIFS(СВЦЭМ!$C$33:$C$776,СВЦЭМ!$A$33:$A$776,$A68,СВЦЭМ!$B$33:$B$776,C$47)+'СЕТ СН'!$G$9+СВЦЭМ!$D$10+'СЕТ СН'!$G$6-'СЕТ СН'!$G$19</f>
        <v>1199.3258868499997</v>
      </c>
      <c r="D68" s="36">
        <f>SUMIFS(СВЦЭМ!$C$33:$C$776,СВЦЭМ!$A$33:$A$776,$A68,СВЦЭМ!$B$33:$B$776,D$47)+'СЕТ СН'!$G$9+СВЦЭМ!$D$10+'СЕТ СН'!$G$6-'СЕТ СН'!$G$19</f>
        <v>1223.2075748799998</v>
      </c>
      <c r="E68" s="36">
        <f>SUMIFS(СВЦЭМ!$C$33:$C$776,СВЦЭМ!$A$33:$A$776,$A68,СВЦЭМ!$B$33:$B$776,E$47)+'СЕТ СН'!$G$9+СВЦЭМ!$D$10+'СЕТ СН'!$G$6-'СЕТ СН'!$G$19</f>
        <v>1222.1040315399998</v>
      </c>
      <c r="F68" s="36">
        <f>SUMIFS(СВЦЭМ!$C$33:$C$776,СВЦЭМ!$A$33:$A$776,$A68,СВЦЭМ!$B$33:$B$776,F$47)+'СЕТ СН'!$G$9+СВЦЭМ!$D$10+'СЕТ СН'!$G$6-'СЕТ СН'!$G$19</f>
        <v>1228.0814531199999</v>
      </c>
      <c r="G68" s="36">
        <f>SUMIFS(СВЦЭМ!$C$33:$C$776,СВЦЭМ!$A$33:$A$776,$A68,СВЦЭМ!$B$33:$B$776,G$47)+'СЕТ СН'!$G$9+СВЦЭМ!$D$10+'СЕТ СН'!$G$6-'СЕТ СН'!$G$19</f>
        <v>1238.5754385299999</v>
      </c>
      <c r="H68" s="36">
        <f>SUMIFS(СВЦЭМ!$C$33:$C$776,СВЦЭМ!$A$33:$A$776,$A68,СВЦЭМ!$B$33:$B$776,H$47)+'СЕТ СН'!$G$9+СВЦЭМ!$D$10+'СЕТ СН'!$G$6-'СЕТ СН'!$G$19</f>
        <v>1241.1648900399998</v>
      </c>
      <c r="I68" s="36">
        <f>SUMIFS(СВЦЭМ!$C$33:$C$776,СВЦЭМ!$A$33:$A$776,$A68,СВЦЭМ!$B$33:$B$776,I$47)+'СЕТ СН'!$G$9+СВЦЭМ!$D$10+'СЕТ СН'!$G$6-'СЕТ СН'!$G$19</f>
        <v>1235.2192670499999</v>
      </c>
      <c r="J68" s="36">
        <f>SUMIFS(СВЦЭМ!$C$33:$C$776,СВЦЭМ!$A$33:$A$776,$A68,СВЦЭМ!$B$33:$B$776,J$47)+'СЕТ СН'!$G$9+СВЦЭМ!$D$10+'СЕТ СН'!$G$6-'СЕТ СН'!$G$19</f>
        <v>1202.66833034</v>
      </c>
      <c r="K68" s="36">
        <f>SUMIFS(СВЦЭМ!$C$33:$C$776,СВЦЭМ!$A$33:$A$776,$A68,СВЦЭМ!$B$33:$B$776,K$47)+'СЕТ СН'!$G$9+СВЦЭМ!$D$10+'СЕТ СН'!$G$6-'СЕТ СН'!$G$19</f>
        <v>1153.2618095999999</v>
      </c>
      <c r="L68" s="36">
        <f>SUMIFS(СВЦЭМ!$C$33:$C$776,СВЦЭМ!$A$33:$A$776,$A68,СВЦЭМ!$B$33:$B$776,L$47)+'СЕТ СН'!$G$9+СВЦЭМ!$D$10+'СЕТ СН'!$G$6-'СЕТ СН'!$G$19</f>
        <v>1137.0592624199999</v>
      </c>
      <c r="M68" s="36">
        <f>SUMIFS(СВЦЭМ!$C$33:$C$776,СВЦЭМ!$A$33:$A$776,$A68,СВЦЭМ!$B$33:$B$776,M$47)+'СЕТ СН'!$G$9+СВЦЭМ!$D$10+'СЕТ СН'!$G$6-'СЕТ СН'!$G$19</f>
        <v>1141.57157891</v>
      </c>
      <c r="N68" s="36">
        <f>SUMIFS(СВЦЭМ!$C$33:$C$776,СВЦЭМ!$A$33:$A$776,$A68,СВЦЭМ!$B$33:$B$776,N$47)+'СЕТ СН'!$G$9+СВЦЭМ!$D$10+'СЕТ СН'!$G$6-'СЕТ СН'!$G$19</f>
        <v>1161.86294305</v>
      </c>
      <c r="O68" s="36">
        <f>SUMIFS(СВЦЭМ!$C$33:$C$776,СВЦЭМ!$A$33:$A$776,$A68,СВЦЭМ!$B$33:$B$776,O$47)+'СЕТ СН'!$G$9+СВЦЭМ!$D$10+'СЕТ СН'!$G$6-'СЕТ СН'!$G$19</f>
        <v>1176.7241337399998</v>
      </c>
      <c r="P68" s="36">
        <f>SUMIFS(СВЦЭМ!$C$33:$C$776,СВЦЭМ!$A$33:$A$776,$A68,СВЦЭМ!$B$33:$B$776,P$47)+'СЕТ СН'!$G$9+СВЦЭМ!$D$10+'СЕТ СН'!$G$6-'СЕТ СН'!$G$19</f>
        <v>1159.6293013899999</v>
      </c>
      <c r="Q68" s="36">
        <f>SUMIFS(СВЦЭМ!$C$33:$C$776,СВЦЭМ!$A$33:$A$776,$A68,СВЦЭМ!$B$33:$B$776,Q$47)+'СЕТ СН'!$G$9+СВЦЭМ!$D$10+'СЕТ СН'!$G$6-'СЕТ СН'!$G$19</f>
        <v>1166.9950056499999</v>
      </c>
      <c r="R68" s="36">
        <f>SUMIFS(СВЦЭМ!$C$33:$C$776,СВЦЭМ!$A$33:$A$776,$A68,СВЦЭМ!$B$33:$B$776,R$47)+'СЕТ СН'!$G$9+СВЦЭМ!$D$10+'СЕТ СН'!$G$6-'СЕТ СН'!$G$19</f>
        <v>1196.5919349399999</v>
      </c>
      <c r="S68" s="36">
        <f>SUMIFS(СВЦЭМ!$C$33:$C$776,СВЦЭМ!$A$33:$A$776,$A68,СВЦЭМ!$B$33:$B$776,S$47)+'СЕТ СН'!$G$9+СВЦЭМ!$D$10+'СЕТ СН'!$G$6-'СЕТ СН'!$G$19</f>
        <v>1165.6556763099998</v>
      </c>
      <c r="T68" s="36">
        <f>SUMIFS(СВЦЭМ!$C$33:$C$776,СВЦЭМ!$A$33:$A$776,$A68,СВЦЭМ!$B$33:$B$776,T$47)+'СЕТ СН'!$G$9+СВЦЭМ!$D$10+'СЕТ СН'!$G$6-'СЕТ СН'!$G$19</f>
        <v>1135.12240157</v>
      </c>
      <c r="U68" s="36">
        <f>SUMIFS(СВЦЭМ!$C$33:$C$776,СВЦЭМ!$A$33:$A$776,$A68,СВЦЭМ!$B$33:$B$776,U$47)+'СЕТ СН'!$G$9+СВЦЭМ!$D$10+'СЕТ СН'!$G$6-'СЕТ СН'!$G$19</f>
        <v>1126.38401079</v>
      </c>
      <c r="V68" s="36">
        <f>SUMIFS(СВЦЭМ!$C$33:$C$776,СВЦЭМ!$A$33:$A$776,$A68,СВЦЭМ!$B$33:$B$776,V$47)+'СЕТ СН'!$G$9+СВЦЭМ!$D$10+'СЕТ СН'!$G$6-'СЕТ СН'!$G$19</f>
        <v>1136.6065183199999</v>
      </c>
      <c r="W68" s="36">
        <f>SUMIFS(СВЦЭМ!$C$33:$C$776,СВЦЭМ!$A$33:$A$776,$A68,СВЦЭМ!$B$33:$B$776,W$47)+'СЕТ СН'!$G$9+СВЦЭМ!$D$10+'СЕТ СН'!$G$6-'СЕТ СН'!$G$19</f>
        <v>1153.31012659</v>
      </c>
      <c r="X68" s="36">
        <f>SUMIFS(СВЦЭМ!$C$33:$C$776,СВЦЭМ!$A$33:$A$776,$A68,СВЦЭМ!$B$33:$B$776,X$47)+'СЕТ СН'!$G$9+СВЦЭМ!$D$10+'СЕТ СН'!$G$6-'СЕТ СН'!$G$19</f>
        <v>1180.7161461599999</v>
      </c>
      <c r="Y68" s="36">
        <f>SUMIFS(СВЦЭМ!$C$33:$C$776,СВЦЭМ!$A$33:$A$776,$A68,СВЦЭМ!$B$33:$B$776,Y$47)+'СЕТ СН'!$G$9+СВЦЭМ!$D$10+'СЕТ СН'!$G$6-'СЕТ СН'!$G$19</f>
        <v>1193.30747234</v>
      </c>
    </row>
    <row r="69" spans="1:27" ht="15.75" x14ac:dyDescent="0.2">
      <c r="A69" s="35">
        <f t="shared" si="1"/>
        <v>44249</v>
      </c>
      <c r="B69" s="36">
        <f>SUMIFS(СВЦЭМ!$C$33:$C$776,СВЦЭМ!$A$33:$A$776,$A69,СВЦЭМ!$B$33:$B$776,B$47)+'СЕТ СН'!$G$9+СВЦЭМ!$D$10+'СЕТ СН'!$G$6-'СЕТ СН'!$G$19</f>
        <v>1199.5026829899998</v>
      </c>
      <c r="C69" s="36">
        <f>SUMIFS(СВЦЭМ!$C$33:$C$776,СВЦЭМ!$A$33:$A$776,$A69,СВЦЭМ!$B$33:$B$776,C$47)+'СЕТ СН'!$G$9+СВЦЭМ!$D$10+'СЕТ СН'!$G$6-'СЕТ СН'!$G$19</f>
        <v>1224.6814436699999</v>
      </c>
      <c r="D69" s="36">
        <f>SUMIFS(СВЦЭМ!$C$33:$C$776,СВЦЭМ!$A$33:$A$776,$A69,СВЦЭМ!$B$33:$B$776,D$47)+'СЕТ СН'!$G$9+СВЦЭМ!$D$10+'СЕТ СН'!$G$6-'СЕТ СН'!$G$19</f>
        <v>1272.36851299</v>
      </c>
      <c r="E69" s="36">
        <f>SUMIFS(СВЦЭМ!$C$33:$C$776,СВЦЭМ!$A$33:$A$776,$A69,СВЦЭМ!$B$33:$B$776,E$47)+'СЕТ СН'!$G$9+СВЦЭМ!$D$10+'СЕТ СН'!$G$6-'СЕТ СН'!$G$19</f>
        <v>1255.46893858</v>
      </c>
      <c r="F69" s="36">
        <f>SUMIFS(СВЦЭМ!$C$33:$C$776,СВЦЭМ!$A$33:$A$776,$A69,СВЦЭМ!$B$33:$B$776,F$47)+'СЕТ СН'!$G$9+СВЦЭМ!$D$10+'СЕТ СН'!$G$6-'СЕТ СН'!$G$19</f>
        <v>1265.3373959199998</v>
      </c>
      <c r="G69" s="36">
        <f>SUMIFS(СВЦЭМ!$C$33:$C$776,СВЦЭМ!$A$33:$A$776,$A69,СВЦЭМ!$B$33:$B$776,G$47)+'СЕТ СН'!$G$9+СВЦЭМ!$D$10+'СЕТ СН'!$G$6-'СЕТ СН'!$G$19</f>
        <v>1262.41815344</v>
      </c>
      <c r="H69" s="36">
        <f>SUMIFS(СВЦЭМ!$C$33:$C$776,СВЦЭМ!$A$33:$A$776,$A69,СВЦЭМ!$B$33:$B$776,H$47)+'СЕТ СН'!$G$9+СВЦЭМ!$D$10+'СЕТ СН'!$G$6-'СЕТ СН'!$G$19</f>
        <v>1256.10678246</v>
      </c>
      <c r="I69" s="36">
        <f>SUMIFS(СВЦЭМ!$C$33:$C$776,СВЦЭМ!$A$33:$A$776,$A69,СВЦЭМ!$B$33:$B$776,I$47)+'СЕТ СН'!$G$9+СВЦЭМ!$D$10+'СЕТ СН'!$G$6-'СЕТ СН'!$G$19</f>
        <v>1234.48669387</v>
      </c>
      <c r="J69" s="36">
        <f>SUMIFS(СВЦЭМ!$C$33:$C$776,СВЦЭМ!$A$33:$A$776,$A69,СВЦЭМ!$B$33:$B$776,J$47)+'СЕТ СН'!$G$9+СВЦЭМ!$D$10+'СЕТ СН'!$G$6-'СЕТ СН'!$G$19</f>
        <v>1199.0161715499999</v>
      </c>
      <c r="K69" s="36">
        <f>SUMIFS(СВЦЭМ!$C$33:$C$776,СВЦЭМ!$A$33:$A$776,$A69,СВЦЭМ!$B$33:$B$776,K$47)+'СЕТ СН'!$G$9+СВЦЭМ!$D$10+'СЕТ СН'!$G$6-'СЕТ СН'!$G$19</f>
        <v>1146.7374332699999</v>
      </c>
      <c r="L69" s="36">
        <f>SUMIFS(СВЦЭМ!$C$33:$C$776,СВЦЭМ!$A$33:$A$776,$A69,СВЦЭМ!$B$33:$B$776,L$47)+'СЕТ СН'!$G$9+СВЦЭМ!$D$10+'СЕТ СН'!$G$6-'СЕТ СН'!$G$19</f>
        <v>1121.3528555099999</v>
      </c>
      <c r="M69" s="36">
        <f>SUMIFS(СВЦЭМ!$C$33:$C$776,СВЦЭМ!$A$33:$A$776,$A69,СВЦЭМ!$B$33:$B$776,M$47)+'СЕТ СН'!$G$9+СВЦЭМ!$D$10+'СЕТ СН'!$G$6-'СЕТ СН'!$G$19</f>
        <v>1123.0739627200001</v>
      </c>
      <c r="N69" s="36">
        <f>SUMIFS(СВЦЭМ!$C$33:$C$776,СВЦЭМ!$A$33:$A$776,$A69,СВЦЭМ!$B$33:$B$776,N$47)+'СЕТ СН'!$G$9+СВЦЭМ!$D$10+'СЕТ СН'!$G$6-'СЕТ СН'!$G$19</f>
        <v>1145.3326249199999</v>
      </c>
      <c r="O69" s="36">
        <f>SUMIFS(СВЦЭМ!$C$33:$C$776,СВЦЭМ!$A$33:$A$776,$A69,СВЦЭМ!$B$33:$B$776,O$47)+'СЕТ СН'!$G$9+СВЦЭМ!$D$10+'СЕТ СН'!$G$6-'СЕТ СН'!$G$19</f>
        <v>1152.7475167299999</v>
      </c>
      <c r="P69" s="36">
        <f>SUMIFS(СВЦЭМ!$C$33:$C$776,СВЦЭМ!$A$33:$A$776,$A69,СВЦЭМ!$B$33:$B$776,P$47)+'СЕТ СН'!$G$9+СВЦЭМ!$D$10+'СЕТ СН'!$G$6-'СЕТ СН'!$G$19</f>
        <v>1134.8658532699999</v>
      </c>
      <c r="Q69" s="36">
        <f>SUMIFS(СВЦЭМ!$C$33:$C$776,СВЦЭМ!$A$33:$A$776,$A69,СВЦЭМ!$B$33:$B$776,Q$47)+'СЕТ СН'!$G$9+СВЦЭМ!$D$10+'СЕТ СН'!$G$6-'СЕТ СН'!$G$19</f>
        <v>1144.9718570999999</v>
      </c>
      <c r="R69" s="36">
        <f>SUMIFS(СВЦЭМ!$C$33:$C$776,СВЦЭМ!$A$33:$A$776,$A69,СВЦЭМ!$B$33:$B$776,R$47)+'СЕТ СН'!$G$9+СВЦЭМ!$D$10+'СЕТ СН'!$G$6-'СЕТ СН'!$G$19</f>
        <v>1164.4445625199999</v>
      </c>
      <c r="S69" s="36">
        <f>SUMIFS(СВЦЭМ!$C$33:$C$776,СВЦЭМ!$A$33:$A$776,$A69,СВЦЭМ!$B$33:$B$776,S$47)+'СЕТ СН'!$G$9+СВЦЭМ!$D$10+'СЕТ СН'!$G$6-'СЕТ СН'!$G$19</f>
        <v>1140.6670484700001</v>
      </c>
      <c r="T69" s="36">
        <f>SUMIFS(СВЦЭМ!$C$33:$C$776,СВЦЭМ!$A$33:$A$776,$A69,СВЦЭМ!$B$33:$B$776,T$47)+'СЕТ СН'!$G$9+СВЦЭМ!$D$10+'СЕТ СН'!$G$6-'СЕТ СН'!$G$19</f>
        <v>1117.70270052</v>
      </c>
      <c r="U69" s="36">
        <f>SUMIFS(СВЦЭМ!$C$33:$C$776,СВЦЭМ!$A$33:$A$776,$A69,СВЦЭМ!$B$33:$B$776,U$47)+'СЕТ СН'!$G$9+СВЦЭМ!$D$10+'СЕТ СН'!$G$6-'СЕТ СН'!$G$19</f>
        <v>1110.8354784000001</v>
      </c>
      <c r="V69" s="36">
        <f>SUMIFS(СВЦЭМ!$C$33:$C$776,СВЦЭМ!$A$33:$A$776,$A69,СВЦЭМ!$B$33:$B$776,V$47)+'СЕТ СН'!$G$9+СВЦЭМ!$D$10+'СЕТ СН'!$G$6-'СЕТ СН'!$G$19</f>
        <v>1128.3482912699999</v>
      </c>
      <c r="W69" s="36">
        <f>SUMIFS(СВЦЭМ!$C$33:$C$776,СВЦЭМ!$A$33:$A$776,$A69,СВЦЭМ!$B$33:$B$776,W$47)+'СЕТ СН'!$G$9+СВЦЭМ!$D$10+'СЕТ СН'!$G$6-'СЕТ СН'!$G$19</f>
        <v>1133.56196656</v>
      </c>
      <c r="X69" s="36">
        <f>SUMIFS(СВЦЭМ!$C$33:$C$776,СВЦЭМ!$A$33:$A$776,$A69,СВЦЭМ!$B$33:$B$776,X$47)+'СЕТ СН'!$G$9+СВЦЭМ!$D$10+'СЕТ СН'!$G$6-'СЕТ СН'!$G$19</f>
        <v>1164.6391769899999</v>
      </c>
      <c r="Y69" s="36">
        <f>SUMIFS(СВЦЭМ!$C$33:$C$776,СВЦЭМ!$A$33:$A$776,$A69,СВЦЭМ!$B$33:$B$776,Y$47)+'СЕТ СН'!$G$9+СВЦЭМ!$D$10+'СЕТ СН'!$G$6-'СЕТ СН'!$G$19</f>
        <v>1192.2077681799999</v>
      </c>
    </row>
    <row r="70" spans="1:27" ht="15.75" x14ac:dyDescent="0.2">
      <c r="A70" s="35">
        <f t="shared" si="1"/>
        <v>44250</v>
      </c>
      <c r="B70" s="36">
        <f>SUMIFS(СВЦЭМ!$C$33:$C$776,СВЦЭМ!$A$33:$A$776,$A70,СВЦЭМ!$B$33:$B$776,B$47)+'СЕТ СН'!$G$9+СВЦЭМ!$D$10+'СЕТ СН'!$G$6-'СЕТ СН'!$G$19</f>
        <v>1154.7866557499999</v>
      </c>
      <c r="C70" s="36">
        <f>SUMIFS(СВЦЭМ!$C$33:$C$776,СВЦЭМ!$A$33:$A$776,$A70,СВЦЭМ!$B$33:$B$776,C$47)+'СЕТ СН'!$G$9+СВЦЭМ!$D$10+'СЕТ СН'!$G$6-'СЕТ СН'!$G$19</f>
        <v>1179.35585305</v>
      </c>
      <c r="D70" s="36">
        <f>SUMIFS(СВЦЭМ!$C$33:$C$776,СВЦЭМ!$A$33:$A$776,$A70,СВЦЭМ!$B$33:$B$776,D$47)+'СЕТ СН'!$G$9+СВЦЭМ!$D$10+'СЕТ СН'!$G$6-'СЕТ СН'!$G$19</f>
        <v>1210.4940207799998</v>
      </c>
      <c r="E70" s="36">
        <f>SUMIFS(СВЦЭМ!$C$33:$C$776,СВЦЭМ!$A$33:$A$776,$A70,СВЦЭМ!$B$33:$B$776,E$47)+'СЕТ СН'!$G$9+СВЦЭМ!$D$10+'СЕТ СН'!$G$6-'СЕТ СН'!$G$19</f>
        <v>1210.8444855499999</v>
      </c>
      <c r="F70" s="36">
        <f>SUMIFS(СВЦЭМ!$C$33:$C$776,СВЦЭМ!$A$33:$A$776,$A70,СВЦЭМ!$B$33:$B$776,F$47)+'СЕТ СН'!$G$9+СВЦЭМ!$D$10+'СЕТ СН'!$G$6-'СЕТ СН'!$G$19</f>
        <v>1217.2777082099999</v>
      </c>
      <c r="G70" s="36">
        <f>SUMIFS(СВЦЭМ!$C$33:$C$776,СВЦЭМ!$A$33:$A$776,$A70,СВЦЭМ!$B$33:$B$776,G$47)+'СЕТ СН'!$G$9+СВЦЭМ!$D$10+'СЕТ СН'!$G$6-'СЕТ СН'!$G$19</f>
        <v>1239.9178693099998</v>
      </c>
      <c r="H70" s="36">
        <f>SUMIFS(СВЦЭМ!$C$33:$C$776,СВЦЭМ!$A$33:$A$776,$A70,СВЦЭМ!$B$33:$B$776,H$47)+'СЕТ СН'!$G$9+СВЦЭМ!$D$10+'СЕТ СН'!$G$6-'СЕТ СН'!$G$19</f>
        <v>1242.0385586999998</v>
      </c>
      <c r="I70" s="36">
        <f>SUMIFS(СВЦЭМ!$C$33:$C$776,СВЦЭМ!$A$33:$A$776,$A70,СВЦЭМ!$B$33:$B$776,I$47)+'СЕТ СН'!$G$9+СВЦЭМ!$D$10+'СЕТ СН'!$G$6-'СЕТ СН'!$G$19</f>
        <v>1221.1171534599998</v>
      </c>
      <c r="J70" s="36">
        <f>SUMIFS(СВЦЭМ!$C$33:$C$776,СВЦЭМ!$A$33:$A$776,$A70,СВЦЭМ!$B$33:$B$776,J$47)+'СЕТ СН'!$G$9+СВЦЭМ!$D$10+'СЕТ СН'!$G$6-'СЕТ СН'!$G$19</f>
        <v>1174.1794958999999</v>
      </c>
      <c r="K70" s="36">
        <f>SUMIFS(СВЦЭМ!$C$33:$C$776,СВЦЭМ!$A$33:$A$776,$A70,СВЦЭМ!$B$33:$B$776,K$47)+'СЕТ СН'!$G$9+СВЦЭМ!$D$10+'СЕТ СН'!$G$6-'СЕТ СН'!$G$19</f>
        <v>1124.0794733</v>
      </c>
      <c r="L70" s="36">
        <f>SUMIFS(СВЦЭМ!$C$33:$C$776,СВЦЭМ!$A$33:$A$776,$A70,СВЦЭМ!$B$33:$B$776,L$47)+'СЕТ СН'!$G$9+СВЦЭМ!$D$10+'СЕТ СН'!$G$6-'СЕТ СН'!$G$19</f>
        <v>1115.74246625</v>
      </c>
      <c r="M70" s="36">
        <f>SUMIFS(СВЦЭМ!$C$33:$C$776,СВЦЭМ!$A$33:$A$776,$A70,СВЦЭМ!$B$33:$B$776,M$47)+'СЕТ СН'!$G$9+СВЦЭМ!$D$10+'СЕТ СН'!$G$6-'СЕТ СН'!$G$19</f>
        <v>1114.0152864300001</v>
      </c>
      <c r="N70" s="36">
        <f>SUMIFS(СВЦЭМ!$C$33:$C$776,СВЦЭМ!$A$33:$A$776,$A70,СВЦЭМ!$B$33:$B$776,N$47)+'СЕТ СН'!$G$9+СВЦЭМ!$D$10+'СЕТ СН'!$G$6-'СЕТ СН'!$G$19</f>
        <v>1137.90956626</v>
      </c>
      <c r="O70" s="36">
        <f>SUMIFS(СВЦЭМ!$C$33:$C$776,СВЦЭМ!$A$33:$A$776,$A70,СВЦЭМ!$B$33:$B$776,O$47)+'СЕТ СН'!$G$9+СВЦЭМ!$D$10+'СЕТ СН'!$G$6-'СЕТ СН'!$G$19</f>
        <v>1161.7403446799999</v>
      </c>
      <c r="P70" s="36">
        <f>SUMIFS(СВЦЭМ!$C$33:$C$776,СВЦЭМ!$A$33:$A$776,$A70,СВЦЭМ!$B$33:$B$776,P$47)+'СЕТ СН'!$G$9+СВЦЭМ!$D$10+'СЕТ СН'!$G$6-'СЕТ СН'!$G$19</f>
        <v>1157.4083024899999</v>
      </c>
      <c r="Q70" s="36">
        <f>SUMIFS(СВЦЭМ!$C$33:$C$776,СВЦЭМ!$A$33:$A$776,$A70,СВЦЭМ!$B$33:$B$776,Q$47)+'СЕТ СН'!$G$9+СВЦЭМ!$D$10+'СЕТ СН'!$G$6-'СЕТ СН'!$G$19</f>
        <v>1156.60148886</v>
      </c>
      <c r="R70" s="36">
        <f>SUMIFS(СВЦЭМ!$C$33:$C$776,СВЦЭМ!$A$33:$A$776,$A70,СВЦЭМ!$B$33:$B$776,R$47)+'СЕТ СН'!$G$9+СВЦЭМ!$D$10+'СЕТ СН'!$G$6-'СЕТ СН'!$G$19</f>
        <v>1169.23295031</v>
      </c>
      <c r="S70" s="36">
        <f>SUMIFS(СВЦЭМ!$C$33:$C$776,СВЦЭМ!$A$33:$A$776,$A70,СВЦЭМ!$B$33:$B$776,S$47)+'СЕТ СН'!$G$9+СВЦЭМ!$D$10+'СЕТ СН'!$G$6-'СЕТ СН'!$G$19</f>
        <v>1153.5119445</v>
      </c>
      <c r="T70" s="36">
        <f>SUMIFS(СВЦЭМ!$C$33:$C$776,СВЦЭМ!$A$33:$A$776,$A70,СВЦЭМ!$B$33:$B$776,T$47)+'СЕТ СН'!$G$9+СВЦЭМ!$D$10+'СЕТ СН'!$G$6-'СЕТ СН'!$G$19</f>
        <v>1138.0360154099999</v>
      </c>
      <c r="U70" s="36">
        <f>SUMIFS(СВЦЭМ!$C$33:$C$776,СВЦЭМ!$A$33:$A$776,$A70,СВЦЭМ!$B$33:$B$776,U$47)+'СЕТ СН'!$G$9+СВЦЭМ!$D$10+'СЕТ СН'!$G$6-'СЕТ СН'!$G$19</f>
        <v>1127.1098974899999</v>
      </c>
      <c r="V70" s="36">
        <f>SUMIFS(СВЦЭМ!$C$33:$C$776,СВЦЭМ!$A$33:$A$776,$A70,СВЦЭМ!$B$33:$B$776,V$47)+'СЕТ СН'!$G$9+СВЦЭМ!$D$10+'СЕТ СН'!$G$6-'СЕТ СН'!$G$19</f>
        <v>1147.75414406</v>
      </c>
      <c r="W70" s="36">
        <f>SUMIFS(СВЦЭМ!$C$33:$C$776,СВЦЭМ!$A$33:$A$776,$A70,СВЦЭМ!$B$33:$B$776,W$47)+'СЕТ СН'!$G$9+СВЦЭМ!$D$10+'СЕТ СН'!$G$6-'СЕТ СН'!$G$19</f>
        <v>1159.5570299999999</v>
      </c>
      <c r="X70" s="36">
        <f>SUMIFS(СВЦЭМ!$C$33:$C$776,СВЦЭМ!$A$33:$A$776,$A70,СВЦЭМ!$B$33:$B$776,X$47)+'СЕТ СН'!$G$9+СВЦЭМ!$D$10+'СЕТ СН'!$G$6-'СЕТ СН'!$G$19</f>
        <v>1187.4754805399998</v>
      </c>
      <c r="Y70" s="36">
        <f>SUMIFS(СВЦЭМ!$C$33:$C$776,СВЦЭМ!$A$33:$A$776,$A70,СВЦЭМ!$B$33:$B$776,Y$47)+'СЕТ СН'!$G$9+СВЦЭМ!$D$10+'СЕТ СН'!$G$6-'СЕТ СН'!$G$19</f>
        <v>1207.33182265</v>
      </c>
    </row>
    <row r="71" spans="1:27" ht="15.75" x14ac:dyDescent="0.2">
      <c r="A71" s="35">
        <f t="shared" si="1"/>
        <v>44251</v>
      </c>
      <c r="B71" s="36">
        <f>SUMIFS(СВЦЭМ!$C$33:$C$776,СВЦЭМ!$A$33:$A$776,$A71,СВЦЭМ!$B$33:$B$776,B$47)+'СЕТ СН'!$G$9+СВЦЭМ!$D$10+'СЕТ СН'!$G$6-'СЕТ СН'!$G$19</f>
        <v>1163.8593344299998</v>
      </c>
      <c r="C71" s="36">
        <f>SUMIFS(СВЦЭМ!$C$33:$C$776,СВЦЭМ!$A$33:$A$776,$A71,СВЦЭМ!$B$33:$B$776,C$47)+'СЕТ СН'!$G$9+СВЦЭМ!$D$10+'СЕТ СН'!$G$6-'СЕТ СН'!$G$19</f>
        <v>1176.4234151399999</v>
      </c>
      <c r="D71" s="36">
        <f>SUMIFS(СВЦЭМ!$C$33:$C$776,СВЦЭМ!$A$33:$A$776,$A71,СВЦЭМ!$B$33:$B$776,D$47)+'СЕТ СН'!$G$9+СВЦЭМ!$D$10+'СЕТ СН'!$G$6-'СЕТ СН'!$G$19</f>
        <v>1215.4585663199998</v>
      </c>
      <c r="E71" s="36">
        <f>SUMIFS(СВЦЭМ!$C$33:$C$776,СВЦЭМ!$A$33:$A$776,$A71,СВЦЭМ!$B$33:$B$776,E$47)+'СЕТ СН'!$G$9+СВЦЭМ!$D$10+'СЕТ СН'!$G$6-'СЕТ СН'!$G$19</f>
        <v>1185.1629732500001</v>
      </c>
      <c r="F71" s="36">
        <f>SUMIFS(СВЦЭМ!$C$33:$C$776,СВЦЭМ!$A$33:$A$776,$A71,СВЦЭМ!$B$33:$B$776,F$47)+'СЕТ СН'!$G$9+СВЦЭМ!$D$10+'СЕТ СН'!$G$6-'СЕТ СН'!$G$19</f>
        <v>1203.9678759499998</v>
      </c>
      <c r="G71" s="36">
        <f>SUMIFS(СВЦЭМ!$C$33:$C$776,СВЦЭМ!$A$33:$A$776,$A71,СВЦЭМ!$B$33:$B$776,G$47)+'СЕТ СН'!$G$9+СВЦЭМ!$D$10+'СЕТ СН'!$G$6-'СЕТ СН'!$G$19</f>
        <v>1193.1006492199999</v>
      </c>
      <c r="H71" s="36">
        <f>SUMIFS(СВЦЭМ!$C$33:$C$776,СВЦЭМ!$A$33:$A$776,$A71,СВЦЭМ!$B$33:$B$776,H$47)+'СЕТ СН'!$G$9+СВЦЭМ!$D$10+'СЕТ СН'!$G$6-'СЕТ СН'!$G$19</f>
        <v>1177.3692196299999</v>
      </c>
      <c r="I71" s="36">
        <f>SUMIFS(СВЦЭМ!$C$33:$C$776,СВЦЭМ!$A$33:$A$776,$A71,СВЦЭМ!$B$33:$B$776,I$47)+'СЕТ СН'!$G$9+СВЦЭМ!$D$10+'СЕТ СН'!$G$6-'СЕТ СН'!$G$19</f>
        <v>1171.92035308</v>
      </c>
      <c r="J71" s="36">
        <f>SUMIFS(СВЦЭМ!$C$33:$C$776,СВЦЭМ!$A$33:$A$776,$A71,СВЦЭМ!$B$33:$B$776,J$47)+'СЕТ СН'!$G$9+СВЦЭМ!$D$10+'СЕТ СН'!$G$6-'СЕТ СН'!$G$19</f>
        <v>1157.5935121999999</v>
      </c>
      <c r="K71" s="36">
        <f>SUMIFS(СВЦЭМ!$C$33:$C$776,СВЦЭМ!$A$33:$A$776,$A71,СВЦЭМ!$B$33:$B$776,K$47)+'СЕТ СН'!$G$9+СВЦЭМ!$D$10+'СЕТ СН'!$G$6-'СЕТ СН'!$G$19</f>
        <v>1143.8743442</v>
      </c>
      <c r="L71" s="36">
        <f>SUMIFS(СВЦЭМ!$C$33:$C$776,СВЦЭМ!$A$33:$A$776,$A71,СВЦЭМ!$B$33:$B$776,L$47)+'СЕТ СН'!$G$9+СВЦЭМ!$D$10+'СЕТ СН'!$G$6-'СЕТ СН'!$G$19</f>
        <v>1149.1015948899999</v>
      </c>
      <c r="M71" s="36">
        <f>SUMIFS(СВЦЭМ!$C$33:$C$776,СВЦЭМ!$A$33:$A$776,$A71,СВЦЭМ!$B$33:$B$776,M$47)+'СЕТ СН'!$G$9+СВЦЭМ!$D$10+'СЕТ СН'!$G$6-'СЕТ СН'!$G$19</f>
        <v>1160.1683255499997</v>
      </c>
      <c r="N71" s="36">
        <f>SUMIFS(СВЦЭМ!$C$33:$C$776,СВЦЭМ!$A$33:$A$776,$A71,СВЦЭМ!$B$33:$B$776,N$47)+'СЕТ СН'!$G$9+СВЦЭМ!$D$10+'СЕТ СН'!$G$6-'СЕТ СН'!$G$19</f>
        <v>1179.02991075</v>
      </c>
      <c r="O71" s="36">
        <f>SUMIFS(СВЦЭМ!$C$33:$C$776,СВЦЭМ!$A$33:$A$776,$A71,СВЦЭМ!$B$33:$B$776,O$47)+'СЕТ СН'!$G$9+СВЦЭМ!$D$10+'СЕТ СН'!$G$6-'СЕТ СН'!$G$19</f>
        <v>1192.8633685599998</v>
      </c>
      <c r="P71" s="36">
        <f>SUMIFS(СВЦЭМ!$C$33:$C$776,СВЦЭМ!$A$33:$A$776,$A71,СВЦЭМ!$B$33:$B$776,P$47)+'СЕТ СН'!$G$9+СВЦЭМ!$D$10+'СЕТ СН'!$G$6-'СЕТ СН'!$G$19</f>
        <v>1158.3778238699999</v>
      </c>
      <c r="Q71" s="36">
        <f>SUMIFS(СВЦЭМ!$C$33:$C$776,СВЦЭМ!$A$33:$A$776,$A71,СВЦЭМ!$B$33:$B$776,Q$47)+'СЕТ СН'!$G$9+СВЦЭМ!$D$10+'СЕТ СН'!$G$6-'СЕТ СН'!$G$19</f>
        <v>1177.2722122099999</v>
      </c>
      <c r="R71" s="36">
        <f>SUMIFS(СВЦЭМ!$C$33:$C$776,СВЦЭМ!$A$33:$A$776,$A71,СВЦЭМ!$B$33:$B$776,R$47)+'СЕТ СН'!$G$9+СВЦЭМ!$D$10+'СЕТ СН'!$G$6-'СЕТ СН'!$G$19</f>
        <v>1210.9639792799999</v>
      </c>
      <c r="S71" s="36">
        <f>SUMIFS(СВЦЭМ!$C$33:$C$776,СВЦЭМ!$A$33:$A$776,$A71,СВЦЭМ!$B$33:$B$776,S$47)+'СЕТ СН'!$G$9+СВЦЭМ!$D$10+'СЕТ СН'!$G$6-'СЕТ СН'!$G$19</f>
        <v>1207.1443835</v>
      </c>
      <c r="T71" s="36">
        <f>SUMIFS(СВЦЭМ!$C$33:$C$776,СВЦЭМ!$A$33:$A$776,$A71,СВЦЭМ!$B$33:$B$776,T$47)+'СЕТ СН'!$G$9+СВЦЭМ!$D$10+'СЕТ СН'!$G$6-'СЕТ СН'!$G$19</f>
        <v>1194.3153855599999</v>
      </c>
      <c r="U71" s="36">
        <f>SUMIFS(СВЦЭМ!$C$33:$C$776,СВЦЭМ!$A$33:$A$776,$A71,СВЦЭМ!$B$33:$B$776,U$47)+'СЕТ СН'!$G$9+СВЦЭМ!$D$10+'СЕТ СН'!$G$6-'СЕТ СН'!$G$19</f>
        <v>1157.9656868899999</v>
      </c>
      <c r="V71" s="36">
        <f>SUMIFS(СВЦЭМ!$C$33:$C$776,СВЦЭМ!$A$33:$A$776,$A71,СВЦЭМ!$B$33:$B$776,V$47)+'СЕТ СН'!$G$9+СВЦЭМ!$D$10+'СЕТ СН'!$G$6-'СЕТ СН'!$G$19</f>
        <v>1144.0905585099999</v>
      </c>
      <c r="W71" s="36">
        <f>SUMIFS(СВЦЭМ!$C$33:$C$776,СВЦЭМ!$A$33:$A$776,$A71,СВЦЭМ!$B$33:$B$776,W$47)+'СЕТ СН'!$G$9+СВЦЭМ!$D$10+'СЕТ СН'!$G$6-'СЕТ СН'!$G$19</f>
        <v>1151.4276614599999</v>
      </c>
      <c r="X71" s="36">
        <f>SUMIFS(СВЦЭМ!$C$33:$C$776,СВЦЭМ!$A$33:$A$776,$A71,СВЦЭМ!$B$33:$B$776,X$47)+'СЕТ СН'!$G$9+СВЦЭМ!$D$10+'СЕТ СН'!$G$6-'СЕТ СН'!$G$19</f>
        <v>1176.4543445699999</v>
      </c>
      <c r="Y71" s="36">
        <f>SUMIFS(СВЦЭМ!$C$33:$C$776,СВЦЭМ!$A$33:$A$776,$A71,СВЦЭМ!$B$33:$B$776,Y$47)+'СЕТ СН'!$G$9+СВЦЭМ!$D$10+'СЕТ СН'!$G$6-'СЕТ СН'!$G$19</f>
        <v>1212.57900894</v>
      </c>
    </row>
    <row r="72" spans="1:27" ht="15.75" x14ac:dyDescent="0.2">
      <c r="A72" s="35">
        <f t="shared" si="1"/>
        <v>44252</v>
      </c>
      <c r="B72" s="36">
        <f>SUMIFS(СВЦЭМ!$C$33:$C$776,СВЦЭМ!$A$33:$A$776,$A72,СВЦЭМ!$B$33:$B$776,B$47)+'СЕТ СН'!$G$9+СВЦЭМ!$D$10+'СЕТ СН'!$G$6-'СЕТ СН'!$G$19</f>
        <v>1167.5790663799999</v>
      </c>
      <c r="C72" s="36">
        <f>SUMIFS(СВЦЭМ!$C$33:$C$776,СВЦЭМ!$A$33:$A$776,$A72,СВЦЭМ!$B$33:$B$776,C$47)+'СЕТ СН'!$G$9+СВЦЭМ!$D$10+'СЕТ СН'!$G$6-'СЕТ СН'!$G$19</f>
        <v>1185.9007405399998</v>
      </c>
      <c r="D72" s="36">
        <f>SUMIFS(СВЦЭМ!$C$33:$C$776,СВЦЭМ!$A$33:$A$776,$A72,СВЦЭМ!$B$33:$B$776,D$47)+'СЕТ СН'!$G$9+СВЦЭМ!$D$10+'СЕТ СН'!$G$6-'СЕТ СН'!$G$19</f>
        <v>1219.3465915999998</v>
      </c>
      <c r="E72" s="36">
        <f>SUMIFS(СВЦЭМ!$C$33:$C$776,СВЦЭМ!$A$33:$A$776,$A72,СВЦЭМ!$B$33:$B$776,E$47)+'СЕТ СН'!$G$9+СВЦЭМ!$D$10+'СЕТ СН'!$G$6-'СЕТ СН'!$G$19</f>
        <v>1207.3412007399997</v>
      </c>
      <c r="F72" s="36">
        <f>SUMIFS(СВЦЭМ!$C$33:$C$776,СВЦЭМ!$A$33:$A$776,$A72,СВЦЭМ!$B$33:$B$776,F$47)+'СЕТ СН'!$G$9+СВЦЭМ!$D$10+'СЕТ СН'!$G$6-'СЕТ СН'!$G$19</f>
        <v>1217.7762934599998</v>
      </c>
      <c r="G72" s="36">
        <f>SUMIFS(СВЦЭМ!$C$33:$C$776,СВЦЭМ!$A$33:$A$776,$A72,СВЦЭМ!$B$33:$B$776,G$47)+'СЕТ СН'!$G$9+СВЦЭМ!$D$10+'СЕТ СН'!$G$6-'СЕТ СН'!$G$19</f>
        <v>1197.5022149599999</v>
      </c>
      <c r="H72" s="36">
        <f>SUMIFS(СВЦЭМ!$C$33:$C$776,СВЦЭМ!$A$33:$A$776,$A72,СВЦЭМ!$B$33:$B$776,H$47)+'СЕТ СН'!$G$9+СВЦЭМ!$D$10+'СЕТ СН'!$G$6-'СЕТ СН'!$G$19</f>
        <v>1148.94940133</v>
      </c>
      <c r="I72" s="36">
        <f>SUMIFS(СВЦЭМ!$C$33:$C$776,СВЦЭМ!$A$33:$A$776,$A72,СВЦЭМ!$B$33:$B$776,I$47)+'СЕТ СН'!$G$9+СВЦЭМ!$D$10+'СЕТ СН'!$G$6-'СЕТ СН'!$G$19</f>
        <v>1140.2167340599999</v>
      </c>
      <c r="J72" s="36">
        <f>SUMIFS(СВЦЭМ!$C$33:$C$776,СВЦЭМ!$A$33:$A$776,$A72,СВЦЭМ!$B$33:$B$776,J$47)+'СЕТ СН'!$G$9+СВЦЭМ!$D$10+'СЕТ СН'!$G$6-'СЕТ СН'!$G$19</f>
        <v>1145.73370099</v>
      </c>
      <c r="K72" s="36">
        <f>SUMIFS(СВЦЭМ!$C$33:$C$776,СВЦЭМ!$A$33:$A$776,$A72,СВЦЭМ!$B$33:$B$776,K$47)+'СЕТ СН'!$G$9+СВЦЭМ!$D$10+'СЕТ СН'!$G$6-'СЕТ СН'!$G$19</f>
        <v>1133.46030458</v>
      </c>
      <c r="L72" s="36">
        <f>SUMIFS(СВЦЭМ!$C$33:$C$776,СВЦЭМ!$A$33:$A$776,$A72,СВЦЭМ!$B$33:$B$776,L$47)+'СЕТ СН'!$G$9+СВЦЭМ!$D$10+'СЕТ СН'!$G$6-'СЕТ СН'!$G$19</f>
        <v>1150.91079171</v>
      </c>
      <c r="M72" s="36">
        <f>SUMIFS(СВЦЭМ!$C$33:$C$776,СВЦЭМ!$A$33:$A$776,$A72,СВЦЭМ!$B$33:$B$776,M$47)+'СЕТ СН'!$G$9+СВЦЭМ!$D$10+'СЕТ СН'!$G$6-'СЕТ СН'!$G$19</f>
        <v>1148.5115856</v>
      </c>
      <c r="N72" s="36">
        <f>SUMIFS(СВЦЭМ!$C$33:$C$776,СВЦЭМ!$A$33:$A$776,$A72,СВЦЭМ!$B$33:$B$776,N$47)+'СЕТ СН'!$G$9+СВЦЭМ!$D$10+'СЕТ СН'!$G$6-'СЕТ СН'!$G$19</f>
        <v>1171.3446727299997</v>
      </c>
      <c r="O72" s="36">
        <f>SUMIFS(СВЦЭМ!$C$33:$C$776,СВЦЭМ!$A$33:$A$776,$A72,СВЦЭМ!$B$33:$B$776,O$47)+'СЕТ СН'!$G$9+СВЦЭМ!$D$10+'СЕТ СН'!$G$6-'СЕТ СН'!$G$19</f>
        <v>1207.5994771999999</v>
      </c>
      <c r="P72" s="36">
        <f>SUMIFS(СВЦЭМ!$C$33:$C$776,СВЦЭМ!$A$33:$A$776,$A72,СВЦЭМ!$B$33:$B$776,P$47)+'СЕТ СН'!$G$9+СВЦЭМ!$D$10+'СЕТ СН'!$G$6-'СЕТ СН'!$G$19</f>
        <v>1189.2587195699998</v>
      </c>
      <c r="Q72" s="36">
        <f>SUMIFS(СВЦЭМ!$C$33:$C$776,СВЦЭМ!$A$33:$A$776,$A72,СВЦЭМ!$B$33:$B$776,Q$47)+'СЕТ СН'!$G$9+СВЦЭМ!$D$10+'СЕТ СН'!$G$6-'СЕТ СН'!$G$19</f>
        <v>1190.0281429499998</v>
      </c>
      <c r="R72" s="36">
        <f>SUMIFS(СВЦЭМ!$C$33:$C$776,СВЦЭМ!$A$33:$A$776,$A72,СВЦЭМ!$B$33:$B$776,R$47)+'СЕТ СН'!$G$9+СВЦЭМ!$D$10+'СЕТ СН'!$G$6-'СЕТ СН'!$G$19</f>
        <v>1214.4041136699998</v>
      </c>
      <c r="S72" s="36">
        <f>SUMIFS(СВЦЭМ!$C$33:$C$776,СВЦЭМ!$A$33:$A$776,$A72,СВЦЭМ!$B$33:$B$776,S$47)+'СЕТ СН'!$G$9+СВЦЭМ!$D$10+'СЕТ СН'!$G$6-'СЕТ СН'!$G$19</f>
        <v>1216.4066539999999</v>
      </c>
      <c r="T72" s="36">
        <f>SUMIFS(СВЦЭМ!$C$33:$C$776,СВЦЭМ!$A$33:$A$776,$A72,СВЦЭМ!$B$33:$B$776,T$47)+'СЕТ СН'!$G$9+СВЦЭМ!$D$10+'СЕТ СН'!$G$6-'СЕТ СН'!$G$19</f>
        <v>1208.9062973599998</v>
      </c>
      <c r="U72" s="36">
        <f>SUMIFS(СВЦЭМ!$C$33:$C$776,СВЦЭМ!$A$33:$A$776,$A72,СВЦЭМ!$B$33:$B$776,U$47)+'СЕТ СН'!$G$9+СВЦЭМ!$D$10+'СЕТ СН'!$G$6-'СЕТ СН'!$G$19</f>
        <v>1194.44114541</v>
      </c>
      <c r="V72" s="36">
        <f>SUMIFS(СВЦЭМ!$C$33:$C$776,СВЦЭМ!$A$33:$A$776,$A72,СВЦЭМ!$B$33:$B$776,V$47)+'СЕТ СН'!$G$9+СВЦЭМ!$D$10+'СЕТ СН'!$G$6-'СЕТ СН'!$G$19</f>
        <v>1176.6184529399998</v>
      </c>
      <c r="W72" s="36">
        <f>SUMIFS(СВЦЭМ!$C$33:$C$776,СВЦЭМ!$A$33:$A$776,$A72,СВЦЭМ!$B$33:$B$776,W$47)+'СЕТ СН'!$G$9+СВЦЭМ!$D$10+'СЕТ СН'!$G$6-'СЕТ СН'!$G$19</f>
        <v>1164.2930180499998</v>
      </c>
      <c r="X72" s="36">
        <f>SUMIFS(СВЦЭМ!$C$33:$C$776,СВЦЭМ!$A$33:$A$776,$A72,СВЦЭМ!$B$33:$B$776,X$47)+'СЕТ СН'!$G$9+СВЦЭМ!$D$10+'СЕТ СН'!$G$6-'СЕТ СН'!$G$19</f>
        <v>1190.9708344999999</v>
      </c>
      <c r="Y72" s="36">
        <f>SUMIFS(СВЦЭМ!$C$33:$C$776,СВЦЭМ!$A$33:$A$776,$A72,СВЦЭМ!$B$33:$B$776,Y$47)+'СЕТ СН'!$G$9+СВЦЭМ!$D$10+'СЕТ СН'!$G$6-'СЕТ СН'!$G$19</f>
        <v>1202.72302614</v>
      </c>
    </row>
    <row r="73" spans="1:27" ht="15.75" x14ac:dyDescent="0.2">
      <c r="A73" s="35">
        <f t="shared" si="1"/>
        <v>44253</v>
      </c>
      <c r="B73" s="36">
        <f>SUMIFS(СВЦЭМ!$C$33:$C$776,СВЦЭМ!$A$33:$A$776,$A73,СВЦЭМ!$B$33:$B$776,B$47)+'СЕТ СН'!$G$9+СВЦЭМ!$D$10+'СЕТ СН'!$G$6-'СЕТ СН'!$G$19</f>
        <v>1185.4227588700001</v>
      </c>
      <c r="C73" s="36">
        <f>SUMIFS(СВЦЭМ!$C$33:$C$776,СВЦЭМ!$A$33:$A$776,$A73,СВЦЭМ!$B$33:$B$776,C$47)+'СЕТ СН'!$G$9+СВЦЭМ!$D$10+'СЕТ СН'!$G$6-'СЕТ СН'!$G$19</f>
        <v>1191.4462524099999</v>
      </c>
      <c r="D73" s="36">
        <f>SUMIFS(СВЦЭМ!$C$33:$C$776,СВЦЭМ!$A$33:$A$776,$A73,СВЦЭМ!$B$33:$B$776,D$47)+'СЕТ СН'!$G$9+СВЦЭМ!$D$10+'СЕТ СН'!$G$6-'СЕТ СН'!$G$19</f>
        <v>1234.2469350199999</v>
      </c>
      <c r="E73" s="36">
        <f>SUMIFS(СВЦЭМ!$C$33:$C$776,СВЦЭМ!$A$33:$A$776,$A73,СВЦЭМ!$B$33:$B$776,E$47)+'СЕТ СН'!$G$9+СВЦЭМ!$D$10+'СЕТ СН'!$G$6-'СЕТ СН'!$G$19</f>
        <v>1221.19220058</v>
      </c>
      <c r="F73" s="36">
        <f>SUMIFS(СВЦЭМ!$C$33:$C$776,СВЦЭМ!$A$33:$A$776,$A73,СВЦЭМ!$B$33:$B$776,F$47)+'СЕТ СН'!$G$9+СВЦЭМ!$D$10+'СЕТ СН'!$G$6-'СЕТ СН'!$G$19</f>
        <v>1231.79133886</v>
      </c>
      <c r="G73" s="36">
        <f>SUMIFS(СВЦЭМ!$C$33:$C$776,СВЦЭМ!$A$33:$A$776,$A73,СВЦЭМ!$B$33:$B$776,G$47)+'СЕТ СН'!$G$9+СВЦЭМ!$D$10+'СЕТ СН'!$G$6-'СЕТ СН'!$G$19</f>
        <v>1208.8349227599999</v>
      </c>
      <c r="H73" s="36">
        <f>SUMIFS(СВЦЭМ!$C$33:$C$776,СВЦЭМ!$A$33:$A$776,$A73,СВЦЭМ!$B$33:$B$776,H$47)+'СЕТ СН'!$G$9+СВЦЭМ!$D$10+'СЕТ СН'!$G$6-'СЕТ СН'!$G$19</f>
        <v>1179.7551326399998</v>
      </c>
      <c r="I73" s="36">
        <f>SUMIFS(СВЦЭМ!$C$33:$C$776,СВЦЭМ!$A$33:$A$776,$A73,СВЦЭМ!$B$33:$B$776,I$47)+'СЕТ СН'!$G$9+СВЦЭМ!$D$10+'СЕТ СН'!$G$6-'СЕТ СН'!$G$19</f>
        <v>1164.3001850599999</v>
      </c>
      <c r="J73" s="36">
        <f>SUMIFS(СВЦЭМ!$C$33:$C$776,СВЦЭМ!$A$33:$A$776,$A73,СВЦЭМ!$B$33:$B$776,J$47)+'СЕТ СН'!$G$9+СВЦЭМ!$D$10+'СЕТ СН'!$G$6-'СЕТ СН'!$G$19</f>
        <v>1141.44786785</v>
      </c>
      <c r="K73" s="36">
        <f>SUMIFS(СВЦЭМ!$C$33:$C$776,СВЦЭМ!$A$33:$A$776,$A73,СВЦЭМ!$B$33:$B$776,K$47)+'СЕТ СН'!$G$9+СВЦЭМ!$D$10+'СЕТ СН'!$G$6-'СЕТ СН'!$G$19</f>
        <v>1148.56177422</v>
      </c>
      <c r="L73" s="36">
        <f>SUMIFS(СВЦЭМ!$C$33:$C$776,СВЦЭМ!$A$33:$A$776,$A73,СВЦЭМ!$B$33:$B$776,L$47)+'СЕТ СН'!$G$9+СВЦЭМ!$D$10+'СЕТ СН'!$G$6-'СЕТ СН'!$G$19</f>
        <v>1149.3208124799999</v>
      </c>
      <c r="M73" s="36">
        <f>SUMIFS(СВЦЭМ!$C$33:$C$776,СВЦЭМ!$A$33:$A$776,$A73,СВЦЭМ!$B$33:$B$776,M$47)+'СЕТ СН'!$G$9+СВЦЭМ!$D$10+'СЕТ СН'!$G$6-'СЕТ СН'!$G$19</f>
        <v>1147.2602104</v>
      </c>
      <c r="N73" s="36">
        <f>SUMIFS(СВЦЭМ!$C$33:$C$776,СВЦЭМ!$A$33:$A$776,$A73,СВЦЭМ!$B$33:$B$776,N$47)+'СЕТ СН'!$G$9+СВЦЭМ!$D$10+'СЕТ СН'!$G$6-'СЕТ СН'!$G$19</f>
        <v>1167.7208078399999</v>
      </c>
      <c r="O73" s="36">
        <f>SUMIFS(СВЦЭМ!$C$33:$C$776,СВЦЭМ!$A$33:$A$776,$A73,СВЦЭМ!$B$33:$B$776,O$47)+'СЕТ СН'!$G$9+СВЦЭМ!$D$10+'СЕТ СН'!$G$6-'СЕТ СН'!$G$19</f>
        <v>1175.1294027399999</v>
      </c>
      <c r="P73" s="36">
        <f>SUMIFS(СВЦЭМ!$C$33:$C$776,СВЦЭМ!$A$33:$A$776,$A73,СВЦЭМ!$B$33:$B$776,P$47)+'СЕТ СН'!$G$9+СВЦЭМ!$D$10+'СЕТ СН'!$G$6-'СЕТ СН'!$G$19</f>
        <v>1160.7010431499998</v>
      </c>
      <c r="Q73" s="36">
        <f>SUMIFS(СВЦЭМ!$C$33:$C$776,СВЦЭМ!$A$33:$A$776,$A73,СВЦЭМ!$B$33:$B$776,Q$47)+'СЕТ СН'!$G$9+СВЦЭМ!$D$10+'СЕТ СН'!$G$6-'СЕТ СН'!$G$19</f>
        <v>1167.0839649199997</v>
      </c>
      <c r="R73" s="36">
        <f>SUMIFS(СВЦЭМ!$C$33:$C$776,СВЦЭМ!$A$33:$A$776,$A73,СВЦЭМ!$B$33:$B$776,R$47)+'СЕТ СН'!$G$9+СВЦЭМ!$D$10+'СЕТ СН'!$G$6-'СЕТ СН'!$G$19</f>
        <v>1180.7990248799999</v>
      </c>
      <c r="S73" s="36">
        <f>SUMIFS(СВЦЭМ!$C$33:$C$776,СВЦЭМ!$A$33:$A$776,$A73,СВЦЭМ!$B$33:$B$776,S$47)+'СЕТ СН'!$G$9+СВЦЭМ!$D$10+'СЕТ СН'!$G$6-'СЕТ СН'!$G$19</f>
        <v>1178.0254194899999</v>
      </c>
      <c r="T73" s="36">
        <f>SUMIFS(СВЦЭМ!$C$33:$C$776,СВЦЭМ!$A$33:$A$776,$A73,СВЦЭМ!$B$33:$B$776,T$47)+'СЕТ СН'!$G$9+СВЦЭМ!$D$10+'СЕТ СН'!$G$6-'СЕТ СН'!$G$19</f>
        <v>1162.2622268299999</v>
      </c>
      <c r="U73" s="36">
        <f>SUMIFS(СВЦЭМ!$C$33:$C$776,СВЦЭМ!$A$33:$A$776,$A73,СВЦЭМ!$B$33:$B$776,U$47)+'СЕТ СН'!$G$9+СВЦЭМ!$D$10+'СЕТ СН'!$G$6-'СЕТ СН'!$G$19</f>
        <v>1165.43053809</v>
      </c>
      <c r="V73" s="36">
        <f>SUMIFS(СВЦЭМ!$C$33:$C$776,СВЦЭМ!$A$33:$A$776,$A73,СВЦЭМ!$B$33:$B$776,V$47)+'СЕТ СН'!$G$9+СВЦЭМ!$D$10+'СЕТ СН'!$G$6-'СЕТ СН'!$G$19</f>
        <v>1173.95295846</v>
      </c>
      <c r="W73" s="36">
        <f>SUMIFS(СВЦЭМ!$C$33:$C$776,СВЦЭМ!$A$33:$A$776,$A73,СВЦЭМ!$B$33:$B$776,W$47)+'СЕТ СН'!$G$9+СВЦЭМ!$D$10+'СЕТ СН'!$G$6-'СЕТ СН'!$G$19</f>
        <v>1164.3970085599999</v>
      </c>
      <c r="X73" s="36">
        <f>SUMIFS(СВЦЭМ!$C$33:$C$776,СВЦЭМ!$A$33:$A$776,$A73,СВЦЭМ!$B$33:$B$776,X$47)+'СЕТ СН'!$G$9+СВЦЭМ!$D$10+'СЕТ СН'!$G$6-'СЕТ СН'!$G$19</f>
        <v>1182.9536977099999</v>
      </c>
      <c r="Y73" s="36">
        <f>SUMIFS(СВЦЭМ!$C$33:$C$776,СВЦЭМ!$A$33:$A$776,$A73,СВЦЭМ!$B$33:$B$776,Y$47)+'СЕТ СН'!$G$9+СВЦЭМ!$D$10+'СЕТ СН'!$G$6-'СЕТ СН'!$G$19</f>
        <v>1189.9799053299998</v>
      </c>
    </row>
    <row r="74" spans="1:27" ht="15.75" x14ac:dyDescent="0.2">
      <c r="A74" s="35">
        <f t="shared" si="1"/>
        <v>44254</v>
      </c>
      <c r="B74" s="36">
        <f>SUMIFS(СВЦЭМ!$C$33:$C$776,СВЦЭМ!$A$33:$A$776,$A74,СВЦЭМ!$B$33:$B$776,B$47)+'СЕТ СН'!$G$9+СВЦЭМ!$D$10+'СЕТ СН'!$G$6-'СЕТ СН'!$G$19</f>
        <v>1195.2301465599999</v>
      </c>
      <c r="C74" s="36">
        <f>SUMIFS(СВЦЭМ!$C$33:$C$776,СВЦЭМ!$A$33:$A$776,$A74,СВЦЭМ!$B$33:$B$776,C$47)+'СЕТ СН'!$G$9+СВЦЭМ!$D$10+'СЕТ СН'!$G$6-'СЕТ СН'!$G$19</f>
        <v>1203.28606786</v>
      </c>
      <c r="D74" s="36">
        <f>SUMIFS(СВЦЭМ!$C$33:$C$776,СВЦЭМ!$A$33:$A$776,$A74,СВЦЭМ!$B$33:$B$776,D$47)+'СЕТ СН'!$G$9+СВЦЭМ!$D$10+'СЕТ СН'!$G$6-'СЕТ СН'!$G$19</f>
        <v>1235.56583501</v>
      </c>
      <c r="E74" s="36">
        <f>SUMIFS(СВЦЭМ!$C$33:$C$776,СВЦЭМ!$A$33:$A$776,$A74,СВЦЭМ!$B$33:$B$776,E$47)+'СЕТ СН'!$G$9+СВЦЭМ!$D$10+'СЕТ СН'!$G$6-'СЕТ СН'!$G$19</f>
        <v>1237.77396686</v>
      </c>
      <c r="F74" s="36">
        <f>SUMIFS(СВЦЭМ!$C$33:$C$776,СВЦЭМ!$A$33:$A$776,$A74,СВЦЭМ!$B$33:$B$776,F$47)+'СЕТ СН'!$G$9+СВЦЭМ!$D$10+'СЕТ СН'!$G$6-'СЕТ СН'!$G$19</f>
        <v>1253.3338780899999</v>
      </c>
      <c r="G74" s="36">
        <f>SUMIFS(СВЦЭМ!$C$33:$C$776,СВЦЭМ!$A$33:$A$776,$A74,СВЦЭМ!$B$33:$B$776,G$47)+'СЕТ СН'!$G$9+СВЦЭМ!$D$10+'СЕТ СН'!$G$6-'СЕТ СН'!$G$19</f>
        <v>1253.7501211199999</v>
      </c>
      <c r="H74" s="36">
        <f>SUMIFS(СВЦЭМ!$C$33:$C$776,СВЦЭМ!$A$33:$A$776,$A74,СВЦЭМ!$B$33:$B$776,H$47)+'СЕТ СН'!$G$9+СВЦЭМ!$D$10+'СЕТ СН'!$G$6-'СЕТ СН'!$G$19</f>
        <v>1243.8992985799998</v>
      </c>
      <c r="I74" s="36">
        <f>SUMIFS(СВЦЭМ!$C$33:$C$776,СВЦЭМ!$A$33:$A$776,$A74,СВЦЭМ!$B$33:$B$776,I$47)+'СЕТ СН'!$G$9+СВЦЭМ!$D$10+'СЕТ СН'!$G$6-'СЕТ СН'!$G$19</f>
        <v>1245.6810774999999</v>
      </c>
      <c r="J74" s="36">
        <f>SUMIFS(СВЦЭМ!$C$33:$C$776,СВЦЭМ!$A$33:$A$776,$A74,СВЦЭМ!$B$33:$B$776,J$47)+'СЕТ СН'!$G$9+СВЦЭМ!$D$10+'СЕТ СН'!$G$6-'СЕТ СН'!$G$19</f>
        <v>1228.4148317699999</v>
      </c>
      <c r="K74" s="36">
        <f>SUMIFS(СВЦЭМ!$C$33:$C$776,СВЦЭМ!$A$33:$A$776,$A74,СВЦЭМ!$B$33:$B$776,K$47)+'СЕТ СН'!$G$9+СВЦЭМ!$D$10+'СЕТ СН'!$G$6-'СЕТ СН'!$G$19</f>
        <v>1179.9291419900001</v>
      </c>
      <c r="L74" s="36">
        <f>SUMIFS(СВЦЭМ!$C$33:$C$776,СВЦЭМ!$A$33:$A$776,$A74,СВЦЭМ!$B$33:$B$776,L$47)+'СЕТ СН'!$G$9+СВЦЭМ!$D$10+'СЕТ СН'!$G$6-'СЕТ СН'!$G$19</f>
        <v>1178.1492766899999</v>
      </c>
      <c r="M74" s="36">
        <f>SUMIFS(СВЦЭМ!$C$33:$C$776,СВЦЭМ!$A$33:$A$776,$A74,СВЦЭМ!$B$33:$B$776,M$47)+'СЕТ СН'!$G$9+СВЦЭМ!$D$10+'СЕТ СН'!$G$6-'СЕТ СН'!$G$19</f>
        <v>1175.1002468399997</v>
      </c>
      <c r="N74" s="36">
        <f>SUMIFS(СВЦЭМ!$C$33:$C$776,СВЦЭМ!$A$33:$A$776,$A74,СВЦЭМ!$B$33:$B$776,N$47)+'СЕТ СН'!$G$9+СВЦЭМ!$D$10+'СЕТ СН'!$G$6-'СЕТ СН'!$G$19</f>
        <v>1181.18901185</v>
      </c>
      <c r="O74" s="36">
        <f>SUMIFS(СВЦЭМ!$C$33:$C$776,СВЦЭМ!$A$33:$A$776,$A74,СВЦЭМ!$B$33:$B$776,O$47)+'СЕТ СН'!$G$9+СВЦЭМ!$D$10+'СЕТ СН'!$G$6-'СЕТ СН'!$G$19</f>
        <v>1195.57096241</v>
      </c>
      <c r="P74" s="36">
        <f>SUMIFS(СВЦЭМ!$C$33:$C$776,СВЦЭМ!$A$33:$A$776,$A74,СВЦЭМ!$B$33:$B$776,P$47)+'СЕТ СН'!$G$9+СВЦЭМ!$D$10+'СЕТ СН'!$G$6-'СЕТ СН'!$G$19</f>
        <v>1182.78007566</v>
      </c>
      <c r="Q74" s="36">
        <f>SUMIFS(СВЦЭМ!$C$33:$C$776,СВЦЭМ!$A$33:$A$776,$A74,СВЦЭМ!$B$33:$B$776,Q$47)+'СЕТ СН'!$G$9+СВЦЭМ!$D$10+'СЕТ СН'!$G$6-'СЕТ СН'!$G$19</f>
        <v>1195.8102316</v>
      </c>
      <c r="R74" s="36">
        <f>SUMIFS(СВЦЭМ!$C$33:$C$776,СВЦЭМ!$A$33:$A$776,$A74,СВЦЭМ!$B$33:$B$776,R$47)+'СЕТ СН'!$G$9+СВЦЭМ!$D$10+'СЕТ СН'!$G$6-'СЕТ СН'!$G$19</f>
        <v>1218.2449161699999</v>
      </c>
      <c r="S74" s="36">
        <f>SUMIFS(СВЦЭМ!$C$33:$C$776,СВЦЭМ!$A$33:$A$776,$A74,СВЦЭМ!$B$33:$B$776,S$47)+'СЕТ СН'!$G$9+СВЦЭМ!$D$10+'СЕТ СН'!$G$6-'СЕТ СН'!$G$19</f>
        <v>1194.4255462900001</v>
      </c>
      <c r="T74" s="36">
        <f>SUMIFS(СВЦЭМ!$C$33:$C$776,СВЦЭМ!$A$33:$A$776,$A74,СВЦЭМ!$B$33:$B$776,T$47)+'СЕТ СН'!$G$9+СВЦЭМ!$D$10+'СЕТ СН'!$G$6-'СЕТ СН'!$G$19</f>
        <v>1195.4453280099999</v>
      </c>
      <c r="U74" s="36">
        <f>SUMIFS(СВЦЭМ!$C$33:$C$776,СВЦЭМ!$A$33:$A$776,$A74,СВЦЭМ!$B$33:$B$776,U$47)+'СЕТ СН'!$G$9+СВЦЭМ!$D$10+'СЕТ СН'!$G$6-'СЕТ СН'!$G$19</f>
        <v>1176.21154381</v>
      </c>
      <c r="V74" s="36">
        <f>SUMIFS(СВЦЭМ!$C$33:$C$776,СВЦЭМ!$A$33:$A$776,$A74,СВЦЭМ!$B$33:$B$776,V$47)+'СЕТ СН'!$G$9+СВЦЭМ!$D$10+'СЕТ СН'!$G$6-'СЕТ СН'!$G$19</f>
        <v>1189.8984755699998</v>
      </c>
      <c r="W74" s="36">
        <f>SUMIFS(СВЦЭМ!$C$33:$C$776,СВЦЭМ!$A$33:$A$776,$A74,СВЦЭМ!$B$33:$B$776,W$47)+'СЕТ СН'!$G$9+СВЦЭМ!$D$10+'СЕТ СН'!$G$6-'СЕТ СН'!$G$19</f>
        <v>1210.8214856099999</v>
      </c>
      <c r="X74" s="36">
        <f>SUMIFS(СВЦЭМ!$C$33:$C$776,СВЦЭМ!$A$33:$A$776,$A74,СВЦЭМ!$B$33:$B$776,X$47)+'СЕТ СН'!$G$9+СВЦЭМ!$D$10+'СЕТ СН'!$G$6-'СЕТ СН'!$G$19</f>
        <v>1231.2609424299999</v>
      </c>
      <c r="Y74" s="36">
        <f>SUMIFS(СВЦЭМ!$C$33:$C$776,СВЦЭМ!$A$33:$A$776,$A74,СВЦЭМ!$B$33:$B$776,Y$47)+'СЕТ СН'!$G$9+СВЦЭМ!$D$10+'СЕТ СН'!$G$6-'СЕТ СН'!$G$19</f>
        <v>1265.97728923</v>
      </c>
    </row>
    <row r="75" spans="1:27" ht="15.75" x14ac:dyDescent="0.2">
      <c r="A75" s="35">
        <f t="shared" si="1"/>
        <v>44255</v>
      </c>
      <c r="B75" s="36">
        <f>SUMIFS(СВЦЭМ!$C$33:$C$776,СВЦЭМ!$A$33:$A$776,$A75,СВЦЭМ!$B$33:$B$776,B$47)+'СЕТ СН'!$G$9+СВЦЭМ!$D$10+'СЕТ СН'!$G$6-'СЕТ СН'!$G$19</f>
        <v>1192.6410017999999</v>
      </c>
      <c r="C75" s="36">
        <f>SUMIFS(СВЦЭМ!$C$33:$C$776,СВЦЭМ!$A$33:$A$776,$A75,СВЦЭМ!$B$33:$B$776,C$47)+'СЕТ СН'!$G$9+СВЦЭМ!$D$10+'СЕТ СН'!$G$6-'СЕТ СН'!$G$19</f>
        <v>1201.97471683</v>
      </c>
      <c r="D75" s="36">
        <f>SUMIFS(СВЦЭМ!$C$33:$C$776,СВЦЭМ!$A$33:$A$776,$A75,СВЦЭМ!$B$33:$B$776,D$47)+'СЕТ СН'!$G$9+СВЦЭМ!$D$10+'СЕТ СН'!$G$6-'СЕТ СН'!$G$19</f>
        <v>1233.3325396499999</v>
      </c>
      <c r="E75" s="36">
        <f>SUMIFS(СВЦЭМ!$C$33:$C$776,СВЦЭМ!$A$33:$A$776,$A75,СВЦЭМ!$B$33:$B$776,E$47)+'СЕТ СН'!$G$9+СВЦЭМ!$D$10+'СЕТ СН'!$G$6-'СЕТ СН'!$G$19</f>
        <v>1242.5941343099998</v>
      </c>
      <c r="F75" s="36">
        <f>SUMIFS(СВЦЭМ!$C$33:$C$776,СВЦЭМ!$A$33:$A$776,$A75,СВЦЭМ!$B$33:$B$776,F$47)+'СЕТ СН'!$G$9+СВЦЭМ!$D$10+'СЕТ СН'!$G$6-'СЕТ СН'!$G$19</f>
        <v>1264.41664896</v>
      </c>
      <c r="G75" s="36">
        <f>SUMIFS(СВЦЭМ!$C$33:$C$776,СВЦЭМ!$A$33:$A$776,$A75,СВЦЭМ!$B$33:$B$776,G$47)+'СЕТ СН'!$G$9+СВЦЭМ!$D$10+'СЕТ СН'!$G$6-'СЕТ СН'!$G$19</f>
        <v>1282.2417029399999</v>
      </c>
      <c r="H75" s="36">
        <f>SUMIFS(СВЦЭМ!$C$33:$C$776,СВЦЭМ!$A$33:$A$776,$A75,СВЦЭМ!$B$33:$B$776,H$47)+'СЕТ СН'!$G$9+СВЦЭМ!$D$10+'СЕТ СН'!$G$6-'СЕТ СН'!$G$19</f>
        <v>1277.93936607</v>
      </c>
      <c r="I75" s="36">
        <f>SUMIFS(СВЦЭМ!$C$33:$C$776,СВЦЭМ!$A$33:$A$776,$A75,СВЦЭМ!$B$33:$B$776,I$47)+'СЕТ СН'!$G$9+СВЦЭМ!$D$10+'СЕТ СН'!$G$6-'СЕТ СН'!$G$19</f>
        <v>1226.6153893399999</v>
      </c>
      <c r="J75" s="36">
        <f>SUMIFS(СВЦЭМ!$C$33:$C$776,СВЦЭМ!$A$33:$A$776,$A75,СВЦЭМ!$B$33:$B$776,J$47)+'СЕТ СН'!$G$9+СВЦЭМ!$D$10+'СЕТ СН'!$G$6-'СЕТ СН'!$G$19</f>
        <v>1170.1016267499999</v>
      </c>
      <c r="K75" s="36">
        <f>SUMIFS(СВЦЭМ!$C$33:$C$776,СВЦЭМ!$A$33:$A$776,$A75,СВЦЭМ!$B$33:$B$776,K$47)+'СЕТ СН'!$G$9+СВЦЭМ!$D$10+'СЕТ СН'!$G$6-'СЕТ СН'!$G$19</f>
        <v>1135.53362036</v>
      </c>
      <c r="L75" s="36">
        <f>SUMIFS(СВЦЭМ!$C$33:$C$776,СВЦЭМ!$A$33:$A$776,$A75,СВЦЭМ!$B$33:$B$776,L$47)+'СЕТ СН'!$G$9+СВЦЭМ!$D$10+'СЕТ СН'!$G$6-'СЕТ СН'!$G$19</f>
        <v>1136.4508276699999</v>
      </c>
      <c r="M75" s="36">
        <f>SUMIFS(СВЦЭМ!$C$33:$C$776,СВЦЭМ!$A$33:$A$776,$A75,СВЦЭМ!$B$33:$B$776,M$47)+'СЕТ СН'!$G$9+СВЦЭМ!$D$10+'СЕТ СН'!$G$6-'СЕТ СН'!$G$19</f>
        <v>1156.0502963699998</v>
      </c>
      <c r="N75" s="36">
        <f>SUMIFS(СВЦЭМ!$C$33:$C$776,СВЦЭМ!$A$33:$A$776,$A75,СВЦЭМ!$B$33:$B$776,N$47)+'СЕТ СН'!$G$9+СВЦЭМ!$D$10+'СЕТ СН'!$G$6-'СЕТ СН'!$G$19</f>
        <v>1187.2773746899998</v>
      </c>
      <c r="O75" s="36">
        <f>SUMIFS(СВЦЭМ!$C$33:$C$776,СВЦЭМ!$A$33:$A$776,$A75,СВЦЭМ!$B$33:$B$776,O$47)+'СЕТ СН'!$G$9+СВЦЭМ!$D$10+'СЕТ СН'!$G$6-'СЕТ СН'!$G$19</f>
        <v>1202.7753853099998</v>
      </c>
      <c r="P75" s="36">
        <f>SUMIFS(СВЦЭМ!$C$33:$C$776,СВЦЭМ!$A$33:$A$776,$A75,СВЦЭМ!$B$33:$B$776,P$47)+'СЕТ СН'!$G$9+СВЦЭМ!$D$10+'СЕТ СН'!$G$6-'СЕТ СН'!$G$19</f>
        <v>1188.41506364</v>
      </c>
      <c r="Q75" s="36">
        <f>SUMIFS(СВЦЭМ!$C$33:$C$776,СВЦЭМ!$A$33:$A$776,$A75,СВЦЭМ!$B$33:$B$776,Q$47)+'СЕТ СН'!$G$9+СВЦЭМ!$D$10+'СЕТ СН'!$G$6-'СЕТ СН'!$G$19</f>
        <v>1194.7729255199999</v>
      </c>
      <c r="R75" s="36">
        <f>SUMIFS(СВЦЭМ!$C$33:$C$776,СВЦЭМ!$A$33:$A$776,$A75,СВЦЭМ!$B$33:$B$776,R$47)+'СЕТ СН'!$G$9+СВЦЭМ!$D$10+'СЕТ СН'!$G$6-'СЕТ СН'!$G$19</f>
        <v>1210.3159875699998</v>
      </c>
      <c r="S75" s="36">
        <f>SUMIFS(СВЦЭМ!$C$33:$C$776,СВЦЭМ!$A$33:$A$776,$A75,СВЦЭМ!$B$33:$B$776,S$47)+'СЕТ СН'!$G$9+СВЦЭМ!$D$10+'СЕТ СН'!$G$6-'СЕТ СН'!$G$19</f>
        <v>1185.2753964099998</v>
      </c>
      <c r="T75" s="36">
        <f>SUMIFS(СВЦЭМ!$C$33:$C$776,СВЦЭМ!$A$33:$A$776,$A75,СВЦЭМ!$B$33:$B$776,T$47)+'СЕТ СН'!$G$9+СВЦЭМ!$D$10+'СЕТ СН'!$G$6-'СЕТ СН'!$G$19</f>
        <v>1173.8783457199997</v>
      </c>
      <c r="U75" s="36">
        <f>SUMIFS(СВЦЭМ!$C$33:$C$776,СВЦЭМ!$A$33:$A$776,$A75,СВЦЭМ!$B$33:$B$776,U$47)+'СЕТ СН'!$G$9+СВЦЭМ!$D$10+'СЕТ СН'!$G$6-'СЕТ СН'!$G$19</f>
        <v>1162.29851044</v>
      </c>
      <c r="V75" s="36">
        <f>SUMIFS(СВЦЭМ!$C$33:$C$776,СВЦЭМ!$A$33:$A$776,$A75,СВЦЭМ!$B$33:$B$776,V$47)+'СЕТ СН'!$G$9+СВЦЭМ!$D$10+'СЕТ СН'!$G$6-'СЕТ СН'!$G$19</f>
        <v>1208.1188334999999</v>
      </c>
      <c r="W75" s="36">
        <f>SUMIFS(СВЦЭМ!$C$33:$C$776,СВЦЭМ!$A$33:$A$776,$A75,СВЦЭМ!$B$33:$B$776,W$47)+'СЕТ СН'!$G$9+СВЦЭМ!$D$10+'СЕТ СН'!$G$6-'СЕТ СН'!$G$19</f>
        <v>1235.1741481399999</v>
      </c>
      <c r="X75" s="36">
        <f>SUMIFS(СВЦЭМ!$C$33:$C$776,СВЦЭМ!$A$33:$A$776,$A75,СВЦЭМ!$B$33:$B$776,X$47)+'СЕТ СН'!$G$9+СВЦЭМ!$D$10+'СЕТ СН'!$G$6-'СЕТ СН'!$G$19</f>
        <v>1256.7493591499999</v>
      </c>
      <c r="Y75" s="36">
        <f>SUMIFS(СВЦЭМ!$C$33:$C$776,СВЦЭМ!$A$33:$A$776,$A75,СВЦЭМ!$B$33:$B$776,Y$47)+'СЕТ СН'!$G$9+СВЦЭМ!$D$10+'СЕТ СН'!$G$6-'СЕТ СН'!$G$19</f>
        <v>1284.8986405999999</v>
      </c>
    </row>
    <row r="76" spans="1:27" ht="15.75" hidden="1" x14ac:dyDescent="0.2">
      <c r="A76" s="35">
        <f t="shared" si="1"/>
        <v>44256</v>
      </c>
      <c r="B76" s="36">
        <f>SUMIFS(СВЦЭМ!$C$33:$C$776,СВЦЭМ!$A$33:$A$776,$A76,СВЦЭМ!$B$33:$B$776,B$47)+'СЕТ СН'!$G$9+СВЦЭМ!$D$10+'СЕТ СН'!$G$6-'СЕТ СН'!$G$19</f>
        <v>184.88948038000001</v>
      </c>
      <c r="C76" s="36">
        <f>SUMIFS(СВЦЭМ!$C$33:$C$776,СВЦЭМ!$A$33:$A$776,$A76,СВЦЭМ!$B$33:$B$776,C$47)+'СЕТ СН'!$G$9+СВЦЭМ!$D$10+'СЕТ СН'!$G$6-'СЕТ СН'!$G$19</f>
        <v>184.88948038000001</v>
      </c>
      <c r="D76" s="36">
        <f>SUMIFS(СВЦЭМ!$C$33:$C$776,СВЦЭМ!$A$33:$A$776,$A76,СВЦЭМ!$B$33:$B$776,D$47)+'СЕТ СН'!$G$9+СВЦЭМ!$D$10+'СЕТ СН'!$G$6-'СЕТ СН'!$G$19</f>
        <v>184.88948038000001</v>
      </c>
      <c r="E76" s="36">
        <f>SUMIFS(СВЦЭМ!$C$33:$C$776,СВЦЭМ!$A$33:$A$776,$A76,СВЦЭМ!$B$33:$B$776,E$47)+'СЕТ СН'!$G$9+СВЦЭМ!$D$10+'СЕТ СН'!$G$6-'СЕТ СН'!$G$19</f>
        <v>184.88948038000001</v>
      </c>
      <c r="F76" s="36">
        <f>SUMIFS(СВЦЭМ!$C$33:$C$776,СВЦЭМ!$A$33:$A$776,$A76,СВЦЭМ!$B$33:$B$776,F$47)+'СЕТ СН'!$G$9+СВЦЭМ!$D$10+'СЕТ СН'!$G$6-'СЕТ СН'!$G$19</f>
        <v>184.88948038000001</v>
      </c>
      <c r="G76" s="36">
        <f>SUMIFS(СВЦЭМ!$C$33:$C$776,СВЦЭМ!$A$33:$A$776,$A76,СВЦЭМ!$B$33:$B$776,G$47)+'СЕТ СН'!$G$9+СВЦЭМ!$D$10+'СЕТ СН'!$G$6-'СЕТ СН'!$G$19</f>
        <v>184.88948038000001</v>
      </c>
      <c r="H76" s="36">
        <f>SUMIFS(СВЦЭМ!$C$33:$C$776,СВЦЭМ!$A$33:$A$776,$A76,СВЦЭМ!$B$33:$B$776,H$47)+'СЕТ СН'!$G$9+СВЦЭМ!$D$10+'СЕТ СН'!$G$6-'СЕТ СН'!$G$19</f>
        <v>184.88948038000001</v>
      </c>
      <c r="I76" s="36">
        <f>SUMIFS(СВЦЭМ!$C$33:$C$776,СВЦЭМ!$A$33:$A$776,$A76,СВЦЭМ!$B$33:$B$776,I$47)+'СЕТ СН'!$G$9+СВЦЭМ!$D$10+'СЕТ СН'!$G$6-'СЕТ СН'!$G$19</f>
        <v>184.88948038000001</v>
      </c>
      <c r="J76" s="36">
        <f>SUMIFS(СВЦЭМ!$C$33:$C$776,СВЦЭМ!$A$33:$A$776,$A76,СВЦЭМ!$B$33:$B$776,J$47)+'СЕТ СН'!$G$9+СВЦЭМ!$D$10+'СЕТ СН'!$G$6-'СЕТ СН'!$G$19</f>
        <v>184.88948038000001</v>
      </c>
      <c r="K76" s="36">
        <f>SUMIFS(СВЦЭМ!$C$33:$C$776,СВЦЭМ!$A$33:$A$776,$A76,СВЦЭМ!$B$33:$B$776,K$47)+'СЕТ СН'!$G$9+СВЦЭМ!$D$10+'СЕТ СН'!$G$6-'СЕТ СН'!$G$19</f>
        <v>184.88948038000001</v>
      </c>
      <c r="L76" s="36">
        <f>SUMIFS(СВЦЭМ!$C$33:$C$776,СВЦЭМ!$A$33:$A$776,$A76,СВЦЭМ!$B$33:$B$776,L$47)+'СЕТ СН'!$G$9+СВЦЭМ!$D$10+'СЕТ СН'!$G$6-'СЕТ СН'!$G$19</f>
        <v>184.88948038000001</v>
      </c>
      <c r="M76" s="36">
        <f>SUMIFS(СВЦЭМ!$C$33:$C$776,СВЦЭМ!$A$33:$A$776,$A76,СВЦЭМ!$B$33:$B$776,M$47)+'СЕТ СН'!$G$9+СВЦЭМ!$D$10+'СЕТ СН'!$G$6-'СЕТ СН'!$G$19</f>
        <v>184.88948038000001</v>
      </c>
      <c r="N76" s="36">
        <f>SUMIFS(СВЦЭМ!$C$33:$C$776,СВЦЭМ!$A$33:$A$776,$A76,СВЦЭМ!$B$33:$B$776,N$47)+'СЕТ СН'!$G$9+СВЦЭМ!$D$10+'СЕТ СН'!$G$6-'СЕТ СН'!$G$19</f>
        <v>184.88948038000001</v>
      </c>
      <c r="O76" s="36">
        <f>SUMIFS(СВЦЭМ!$C$33:$C$776,СВЦЭМ!$A$33:$A$776,$A76,СВЦЭМ!$B$33:$B$776,O$47)+'СЕТ СН'!$G$9+СВЦЭМ!$D$10+'СЕТ СН'!$G$6-'СЕТ СН'!$G$19</f>
        <v>184.88948038000001</v>
      </c>
      <c r="P76" s="36">
        <f>SUMIFS(СВЦЭМ!$C$33:$C$776,СВЦЭМ!$A$33:$A$776,$A76,СВЦЭМ!$B$33:$B$776,P$47)+'СЕТ СН'!$G$9+СВЦЭМ!$D$10+'СЕТ СН'!$G$6-'СЕТ СН'!$G$19</f>
        <v>184.88948038000001</v>
      </c>
      <c r="Q76" s="36">
        <f>SUMIFS(СВЦЭМ!$C$33:$C$776,СВЦЭМ!$A$33:$A$776,$A76,СВЦЭМ!$B$33:$B$776,Q$47)+'СЕТ СН'!$G$9+СВЦЭМ!$D$10+'СЕТ СН'!$G$6-'СЕТ СН'!$G$19</f>
        <v>184.88948038000001</v>
      </c>
      <c r="R76" s="36">
        <f>SUMIFS(СВЦЭМ!$C$33:$C$776,СВЦЭМ!$A$33:$A$776,$A76,СВЦЭМ!$B$33:$B$776,R$47)+'СЕТ СН'!$G$9+СВЦЭМ!$D$10+'СЕТ СН'!$G$6-'СЕТ СН'!$G$19</f>
        <v>184.88948038000001</v>
      </c>
      <c r="S76" s="36">
        <f>SUMIFS(СВЦЭМ!$C$33:$C$776,СВЦЭМ!$A$33:$A$776,$A76,СВЦЭМ!$B$33:$B$776,S$47)+'СЕТ СН'!$G$9+СВЦЭМ!$D$10+'СЕТ СН'!$G$6-'СЕТ СН'!$G$19</f>
        <v>184.88948038000001</v>
      </c>
      <c r="T76" s="36">
        <f>SUMIFS(СВЦЭМ!$C$33:$C$776,СВЦЭМ!$A$33:$A$776,$A76,СВЦЭМ!$B$33:$B$776,T$47)+'СЕТ СН'!$G$9+СВЦЭМ!$D$10+'СЕТ СН'!$G$6-'СЕТ СН'!$G$19</f>
        <v>184.88948038000001</v>
      </c>
      <c r="U76" s="36">
        <f>SUMIFS(СВЦЭМ!$C$33:$C$776,СВЦЭМ!$A$33:$A$776,$A76,СВЦЭМ!$B$33:$B$776,U$47)+'СЕТ СН'!$G$9+СВЦЭМ!$D$10+'СЕТ СН'!$G$6-'СЕТ СН'!$G$19</f>
        <v>184.88948038000001</v>
      </c>
      <c r="V76" s="36">
        <f>SUMIFS(СВЦЭМ!$C$33:$C$776,СВЦЭМ!$A$33:$A$776,$A76,СВЦЭМ!$B$33:$B$776,V$47)+'СЕТ СН'!$G$9+СВЦЭМ!$D$10+'СЕТ СН'!$G$6-'СЕТ СН'!$G$19</f>
        <v>184.88948038000001</v>
      </c>
      <c r="W76" s="36">
        <f>SUMIFS(СВЦЭМ!$C$33:$C$776,СВЦЭМ!$A$33:$A$776,$A76,СВЦЭМ!$B$33:$B$776,W$47)+'СЕТ СН'!$G$9+СВЦЭМ!$D$10+'СЕТ СН'!$G$6-'СЕТ СН'!$G$19</f>
        <v>184.88948038000001</v>
      </c>
      <c r="X76" s="36">
        <f>SUMIFS(СВЦЭМ!$C$33:$C$776,СВЦЭМ!$A$33:$A$776,$A76,СВЦЭМ!$B$33:$B$776,X$47)+'СЕТ СН'!$G$9+СВЦЭМ!$D$10+'СЕТ СН'!$G$6-'СЕТ СН'!$G$19</f>
        <v>184.88948038000001</v>
      </c>
      <c r="Y76" s="36">
        <f>SUMIFS(СВЦЭМ!$C$33:$C$776,СВЦЭМ!$A$33:$A$776,$A76,СВЦЭМ!$B$33:$B$776,Y$47)+'СЕТ СН'!$G$9+СВЦЭМ!$D$10+'СЕТ СН'!$G$6-'СЕТ СН'!$G$19</f>
        <v>184.88948038000001</v>
      </c>
    </row>
    <row r="77" spans="1:27" ht="15.75" hidden="1" x14ac:dyDescent="0.2">
      <c r="A77" s="35">
        <f t="shared" si="1"/>
        <v>44257</v>
      </c>
      <c r="B77" s="36">
        <f>SUMIFS(СВЦЭМ!$C$33:$C$776,СВЦЭМ!$A$33:$A$776,$A77,СВЦЭМ!$B$33:$B$776,B$47)+'СЕТ СН'!$G$9+СВЦЭМ!$D$10+'СЕТ СН'!$G$6-'СЕТ СН'!$G$19</f>
        <v>184.88948038000001</v>
      </c>
      <c r="C77" s="36">
        <f>SUMIFS(СВЦЭМ!$C$33:$C$776,СВЦЭМ!$A$33:$A$776,$A77,СВЦЭМ!$B$33:$B$776,C$47)+'СЕТ СН'!$G$9+СВЦЭМ!$D$10+'СЕТ СН'!$G$6-'СЕТ СН'!$G$19</f>
        <v>184.88948038000001</v>
      </c>
      <c r="D77" s="36">
        <f>SUMIFS(СВЦЭМ!$C$33:$C$776,СВЦЭМ!$A$33:$A$776,$A77,СВЦЭМ!$B$33:$B$776,D$47)+'СЕТ СН'!$G$9+СВЦЭМ!$D$10+'СЕТ СН'!$G$6-'СЕТ СН'!$G$19</f>
        <v>184.88948038000001</v>
      </c>
      <c r="E77" s="36">
        <f>SUMIFS(СВЦЭМ!$C$33:$C$776,СВЦЭМ!$A$33:$A$776,$A77,СВЦЭМ!$B$33:$B$776,E$47)+'СЕТ СН'!$G$9+СВЦЭМ!$D$10+'СЕТ СН'!$G$6-'СЕТ СН'!$G$19</f>
        <v>184.88948038000001</v>
      </c>
      <c r="F77" s="36">
        <f>SUMIFS(СВЦЭМ!$C$33:$C$776,СВЦЭМ!$A$33:$A$776,$A77,СВЦЭМ!$B$33:$B$776,F$47)+'СЕТ СН'!$G$9+СВЦЭМ!$D$10+'СЕТ СН'!$G$6-'СЕТ СН'!$G$19</f>
        <v>184.88948038000001</v>
      </c>
      <c r="G77" s="36">
        <f>SUMIFS(СВЦЭМ!$C$33:$C$776,СВЦЭМ!$A$33:$A$776,$A77,СВЦЭМ!$B$33:$B$776,G$47)+'СЕТ СН'!$G$9+СВЦЭМ!$D$10+'СЕТ СН'!$G$6-'СЕТ СН'!$G$19</f>
        <v>184.88948038000001</v>
      </c>
      <c r="H77" s="36">
        <f>SUMIFS(СВЦЭМ!$C$33:$C$776,СВЦЭМ!$A$33:$A$776,$A77,СВЦЭМ!$B$33:$B$776,H$47)+'СЕТ СН'!$G$9+СВЦЭМ!$D$10+'СЕТ СН'!$G$6-'СЕТ СН'!$G$19</f>
        <v>184.88948038000001</v>
      </c>
      <c r="I77" s="36">
        <f>SUMIFS(СВЦЭМ!$C$33:$C$776,СВЦЭМ!$A$33:$A$776,$A77,СВЦЭМ!$B$33:$B$776,I$47)+'СЕТ СН'!$G$9+СВЦЭМ!$D$10+'СЕТ СН'!$G$6-'СЕТ СН'!$G$19</f>
        <v>184.88948038000001</v>
      </c>
      <c r="J77" s="36">
        <f>SUMIFS(СВЦЭМ!$C$33:$C$776,СВЦЭМ!$A$33:$A$776,$A77,СВЦЭМ!$B$33:$B$776,J$47)+'СЕТ СН'!$G$9+СВЦЭМ!$D$10+'СЕТ СН'!$G$6-'СЕТ СН'!$G$19</f>
        <v>184.88948038000001</v>
      </c>
      <c r="K77" s="36">
        <f>SUMIFS(СВЦЭМ!$C$33:$C$776,СВЦЭМ!$A$33:$A$776,$A77,СВЦЭМ!$B$33:$B$776,K$47)+'СЕТ СН'!$G$9+СВЦЭМ!$D$10+'СЕТ СН'!$G$6-'СЕТ СН'!$G$19</f>
        <v>184.88948038000001</v>
      </c>
      <c r="L77" s="36">
        <f>SUMIFS(СВЦЭМ!$C$33:$C$776,СВЦЭМ!$A$33:$A$776,$A77,СВЦЭМ!$B$33:$B$776,L$47)+'СЕТ СН'!$G$9+СВЦЭМ!$D$10+'СЕТ СН'!$G$6-'СЕТ СН'!$G$19</f>
        <v>184.88948038000001</v>
      </c>
      <c r="M77" s="36">
        <f>SUMIFS(СВЦЭМ!$C$33:$C$776,СВЦЭМ!$A$33:$A$776,$A77,СВЦЭМ!$B$33:$B$776,M$47)+'СЕТ СН'!$G$9+СВЦЭМ!$D$10+'СЕТ СН'!$G$6-'СЕТ СН'!$G$19</f>
        <v>184.88948038000001</v>
      </c>
      <c r="N77" s="36">
        <f>SUMIFS(СВЦЭМ!$C$33:$C$776,СВЦЭМ!$A$33:$A$776,$A77,СВЦЭМ!$B$33:$B$776,N$47)+'СЕТ СН'!$G$9+СВЦЭМ!$D$10+'СЕТ СН'!$G$6-'СЕТ СН'!$G$19</f>
        <v>184.88948038000001</v>
      </c>
      <c r="O77" s="36">
        <f>SUMIFS(СВЦЭМ!$C$33:$C$776,СВЦЭМ!$A$33:$A$776,$A77,СВЦЭМ!$B$33:$B$776,O$47)+'СЕТ СН'!$G$9+СВЦЭМ!$D$10+'СЕТ СН'!$G$6-'СЕТ СН'!$G$19</f>
        <v>184.88948038000001</v>
      </c>
      <c r="P77" s="36">
        <f>SUMIFS(СВЦЭМ!$C$33:$C$776,СВЦЭМ!$A$33:$A$776,$A77,СВЦЭМ!$B$33:$B$776,P$47)+'СЕТ СН'!$G$9+СВЦЭМ!$D$10+'СЕТ СН'!$G$6-'СЕТ СН'!$G$19</f>
        <v>184.88948038000001</v>
      </c>
      <c r="Q77" s="36">
        <f>SUMIFS(СВЦЭМ!$C$33:$C$776,СВЦЭМ!$A$33:$A$776,$A77,СВЦЭМ!$B$33:$B$776,Q$47)+'СЕТ СН'!$G$9+СВЦЭМ!$D$10+'СЕТ СН'!$G$6-'СЕТ СН'!$G$19</f>
        <v>184.88948038000001</v>
      </c>
      <c r="R77" s="36">
        <f>SUMIFS(СВЦЭМ!$C$33:$C$776,СВЦЭМ!$A$33:$A$776,$A77,СВЦЭМ!$B$33:$B$776,R$47)+'СЕТ СН'!$G$9+СВЦЭМ!$D$10+'СЕТ СН'!$G$6-'СЕТ СН'!$G$19</f>
        <v>184.88948038000001</v>
      </c>
      <c r="S77" s="36">
        <f>SUMIFS(СВЦЭМ!$C$33:$C$776,СВЦЭМ!$A$33:$A$776,$A77,СВЦЭМ!$B$33:$B$776,S$47)+'СЕТ СН'!$G$9+СВЦЭМ!$D$10+'СЕТ СН'!$G$6-'СЕТ СН'!$G$19</f>
        <v>184.88948038000001</v>
      </c>
      <c r="T77" s="36">
        <f>SUMIFS(СВЦЭМ!$C$33:$C$776,СВЦЭМ!$A$33:$A$776,$A77,СВЦЭМ!$B$33:$B$776,T$47)+'СЕТ СН'!$G$9+СВЦЭМ!$D$10+'СЕТ СН'!$G$6-'СЕТ СН'!$G$19</f>
        <v>184.88948038000001</v>
      </c>
      <c r="U77" s="36">
        <f>SUMIFS(СВЦЭМ!$C$33:$C$776,СВЦЭМ!$A$33:$A$776,$A77,СВЦЭМ!$B$33:$B$776,U$47)+'СЕТ СН'!$G$9+СВЦЭМ!$D$10+'СЕТ СН'!$G$6-'СЕТ СН'!$G$19</f>
        <v>184.88948038000001</v>
      </c>
      <c r="V77" s="36">
        <f>SUMIFS(СВЦЭМ!$C$33:$C$776,СВЦЭМ!$A$33:$A$776,$A77,СВЦЭМ!$B$33:$B$776,V$47)+'СЕТ СН'!$G$9+СВЦЭМ!$D$10+'СЕТ СН'!$G$6-'СЕТ СН'!$G$19</f>
        <v>184.88948038000001</v>
      </c>
      <c r="W77" s="36">
        <f>SUMIFS(СВЦЭМ!$C$33:$C$776,СВЦЭМ!$A$33:$A$776,$A77,СВЦЭМ!$B$33:$B$776,W$47)+'СЕТ СН'!$G$9+СВЦЭМ!$D$10+'СЕТ СН'!$G$6-'СЕТ СН'!$G$19</f>
        <v>184.88948038000001</v>
      </c>
      <c r="X77" s="36">
        <f>SUMIFS(СВЦЭМ!$C$33:$C$776,СВЦЭМ!$A$33:$A$776,$A77,СВЦЭМ!$B$33:$B$776,X$47)+'СЕТ СН'!$G$9+СВЦЭМ!$D$10+'СЕТ СН'!$G$6-'СЕТ СН'!$G$19</f>
        <v>184.88948038000001</v>
      </c>
      <c r="Y77" s="36">
        <f>SUMIFS(СВЦЭМ!$C$33:$C$776,СВЦЭМ!$A$33:$A$776,$A77,СВЦЭМ!$B$33:$B$776,Y$47)+'СЕТ СН'!$G$9+СВЦЭМ!$D$10+'СЕТ СН'!$G$6-'СЕТ СН'!$G$19</f>
        <v>184.88948038000001</v>
      </c>
      <c r="AA77" s="37"/>
    </row>
    <row r="78" spans="1:27" ht="15.75" hidden="1" x14ac:dyDescent="0.2">
      <c r="A78" s="35">
        <f t="shared" si="1"/>
        <v>44258</v>
      </c>
      <c r="B78" s="36">
        <f>SUMIFS(СВЦЭМ!$C$33:$C$776,СВЦЭМ!$A$33:$A$776,$A78,СВЦЭМ!$B$33:$B$776,B$47)+'СЕТ СН'!$G$9+СВЦЭМ!$D$10+'СЕТ СН'!$G$6-'СЕТ СН'!$G$19</f>
        <v>184.88948038000001</v>
      </c>
      <c r="C78" s="36">
        <f>SUMIFS(СВЦЭМ!$C$33:$C$776,СВЦЭМ!$A$33:$A$776,$A78,СВЦЭМ!$B$33:$B$776,C$47)+'СЕТ СН'!$G$9+СВЦЭМ!$D$10+'СЕТ СН'!$G$6-'СЕТ СН'!$G$19</f>
        <v>184.88948038000001</v>
      </c>
      <c r="D78" s="36">
        <f>SUMIFS(СВЦЭМ!$C$33:$C$776,СВЦЭМ!$A$33:$A$776,$A78,СВЦЭМ!$B$33:$B$776,D$47)+'СЕТ СН'!$G$9+СВЦЭМ!$D$10+'СЕТ СН'!$G$6-'СЕТ СН'!$G$19</f>
        <v>184.88948038000001</v>
      </c>
      <c r="E78" s="36">
        <f>SUMIFS(СВЦЭМ!$C$33:$C$776,СВЦЭМ!$A$33:$A$776,$A78,СВЦЭМ!$B$33:$B$776,E$47)+'СЕТ СН'!$G$9+СВЦЭМ!$D$10+'СЕТ СН'!$G$6-'СЕТ СН'!$G$19</f>
        <v>184.88948038000001</v>
      </c>
      <c r="F78" s="36">
        <f>SUMIFS(СВЦЭМ!$C$33:$C$776,СВЦЭМ!$A$33:$A$776,$A78,СВЦЭМ!$B$33:$B$776,F$47)+'СЕТ СН'!$G$9+СВЦЭМ!$D$10+'СЕТ СН'!$G$6-'СЕТ СН'!$G$19</f>
        <v>184.88948038000001</v>
      </c>
      <c r="G78" s="36">
        <f>SUMIFS(СВЦЭМ!$C$33:$C$776,СВЦЭМ!$A$33:$A$776,$A78,СВЦЭМ!$B$33:$B$776,G$47)+'СЕТ СН'!$G$9+СВЦЭМ!$D$10+'СЕТ СН'!$G$6-'СЕТ СН'!$G$19</f>
        <v>184.88948038000001</v>
      </c>
      <c r="H78" s="36">
        <f>SUMIFS(СВЦЭМ!$C$33:$C$776,СВЦЭМ!$A$33:$A$776,$A78,СВЦЭМ!$B$33:$B$776,H$47)+'СЕТ СН'!$G$9+СВЦЭМ!$D$10+'СЕТ СН'!$G$6-'СЕТ СН'!$G$19</f>
        <v>184.88948038000001</v>
      </c>
      <c r="I78" s="36">
        <f>SUMIFS(СВЦЭМ!$C$33:$C$776,СВЦЭМ!$A$33:$A$776,$A78,СВЦЭМ!$B$33:$B$776,I$47)+'СЕТ СН'!$G$9+СВЦЭМ!$D$10+'СЕТ СН'!$G$6-'СЕТ СН'!$G$19</f>
        <v>184.88948038000001</v>
      </c>
      <c r="J78" s="36">
        <f>SUMIFS(СВЦЭМ!$C$33:$C$776,СВЦЭМ!$A$33:$A$776,$A78,СВЦЭМ!$B$33:$B$776,J$47)+'СЕТ СН'!$G$9+СВЦЭМ!$D$10+'СЕТ СН'!$G$6-'СЕТ СН'!$G$19</f>
        <v>184.88948038000001</v>
      </c>
      <c r="K78" s="36">
        <f>SUMIFS(СВЦЭМ!$C$33:$C$776,СВЦЭМ!$A$33:$A$776,$A78,СВЦЭМ!$B$33:$B$776,K$47)+'СЕТ СН'!$G$9+СВЦЭМ!$D$10+'СЕТ СН'!$G$6-'СЕТ СН'!$G$19</f>
        <v>184.88948038000001</v>
      </c>
      <c r="L78" s="36">
        <f>SUMIFS(СВЦЭМ!$C$33:$C$776,СВЦЭМ!$A$33:$A$776,$A78,СВЦЭМ!$B$33:$B$776,L$47)+'СЕТ СН'!$G$9+СВЦЭМ!$D$10+'СЕТ СН'!$G$6-'СЕТ СН'!$G$19</f>
        <v>184.88948038000001</v>
      </c>
      <c r="M78" s="36">
        <f>SUMIFS(СВЦЭМ!$C$33:$C$776,СВЦЭМ!$A$33:$A$776,$A78,СВЦЭМ!$B$33:$B$776,M$47)+'СЕТ СН'!$G$9+СВЦЭМ!$D$10+'СЕТ СН'!$G$6-'СЕТ СН'!$G$19</f>
        <v>184.88948038000001</v>
      </c>
      <c r="N78" s="36">
        <f>SUMIFS(СВЦЭМ!$C$33:$C$776,СВЦЭМ!$A$33:$A$776,$A78,СВЦЭМ!$B$33:$B$776,N$47)+'СЕТ СН'!$G$9+СВЦЭМ!$D$10+'СЕТ СН'!$G$6-'СЕТ СН'!$G$19</f>
        <v>184.88948038000001</v>
      </c>
      <c r="O78" s="36">
        <f>SUMIFS(СВЦЭМ!$C$33:$C$776,СВЦЭМ!$A$33:$A$776,$A78,СВЦЭМ!$B$33:$B$776,O$47)+'СЕТ СН'!$G$9+СВЦЭМ!$D$10+'СЕТ СН'!$G$6-'СЕТ СН'!$G$19</f>
        <v>184.88948038000001</v>
      </c>
      <c r="P78" s="36">
        <f>SUMIFS(СВЦЭМ!$C$33:$C$776,СВЦЭМ!$A$33:$A$776,$A78,СВЦЭМ!$B$33:$B$776,P$47)+'СЕТ СН'!$G$9+СВЦЭМ!$D$10+'СЕТ СН'!$G$6-'СЕТ СН'!$G$19</f>
        <v>184.88948038000001</v>
      </c>
      <c r="Q78" s="36">
        <f>SUMIFS(СВЦЭМ!$C$33:$C$776,СВЦЭМ!$A$33:$A$776,$A78,СВЦЭМ!$B$33:$B$776,Q$47)+'СЕТ СН'!$G$9+СВЦЭМ!$D$10+'СЕТ СН'!$G$6-'СЕТ СН'!$G$19</f>
        <v>184.88948038000001</v>
      </c>
      <c r="R78" s="36">
        <f>SUMIFS(СВЦЭМ!$C$33:$C$776,СВЦЭМ!$A$33:$A$776,$A78,СВЦЭМ!$B$33:$B$776,R$47)+'СЕТ СН'!$G$9+СВЦЭМ!$D$10+'СЕТ СН'!$G$6-'СЕТ СН'!$G$19</f>
        <v>184.88948038000001</v>
      </c>
      <c r="S78" s="36">
        <f>SUMIFS(СВЦЭМ!$C$33:$C$776,СВЦЭМ!$A$33:$A$776,$A78,СВЦЭМ!$B$33:$B$776,S$47)+'СЕТ СН'!$G$9+СВЦЭМ!$D$10+'СЕТ СН'!$G$6-'СЕТ СН'!$G$19</f>
        <v>184.88948038000001</v>
      </c>
      <c r="T78" s="36">
        <f>SUMIFS(СВЦЭМ!$C$33:$C$776,СВЦЭМ!$A$33:$A$776,$A78,СВЦЭМ!$B$33:$B$776,T$47)+'СЕТ СН'!$G$9+СВЦЭМ!$D$10+'СЕТ СН'!$G$6-'СЕТ СН'!$G$19</f>
        <v>184.88948038000001</v>
      </c>
      <c r="U78" s="36">
        <f>SUMIFS(СВЦЭМ!$C$33:$C$776,СВЦЭМ!$A$33:$A$776,$A78,СВЦЭМ!$B$33:$B$776,U$47)+'СЕТ СН'!$G$9+СВЦЭМ!$D$10+'СЕТ СН'!$G$6-'СЕТ СН'!$G$19</f>
        <v>184.88948038000001</v>
      </c>
      <c r="V78" s="36">
        <f>SUMIFS(СВЦЭМ!$C$33:$C$776,СВЦЭМ!$A$33:$A$776,$A78,СВЦЭМ!$B$33:$B$776,V$47)+'СЕТ СН'!$G$9+СВЦЭМ!$D$10+'СЕТ СН'!$G$6-'СЕТ СН'!$G$19</f>
        <v>184.88948038000001</v>
      </c>
      <c r="W78" s="36">
        <f>SUMIFS(СВЦЭМ!$C$33:$C$776,СВЦЭМ!$A$33:$A$776,$A78,СВЦЭМ!$B$33:$B$776,W$47)+'СЕТ СН'!$G$9+СВЦЭМ!$D$10+'СЕТ СН'!$G$6-'СЕТ СН'!$G$19</f>
        <v>184.88948038000001</v>
      </c>
      <c r="X78" s="36">
        <f>SUMIFS(СВЦЭМ!$C$33:$C$776,СВЦЭМ!$A$33:$A$776,$A78,СВЦЭМ!$B$33:$B$776,X$47)+'СЕТ СН'!$G$9+СВЦЭМ!$D$10+'СЕТ СН'!$G$6-'СЕТ СН'!$G$19</f>
        <v>184.88948038000001</v>
      </c>
      <c r="Y78" s="36">
        <f>SUMIFS(СВЦЭМ!$C$33:$C$776,СВЦЭМ!$A$33:$A$776,$A78,СВЦЭМ!$B$33:$B$776,Y$47)+'СЕТ СН'!$G$9+СВЦЭМ!$D$10+'СЕТ СН'!$G$6-'СЕТ СН'!$G$19</f>
        <v>184.88948038000001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5"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5"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01.02.2021</v>
      </c>
      <c r="B84" s="36">
        <f>SUMIFS(СВЦЭМ!$C$33:$C$776,СВЦЭМ!$A$33:$A$776,$A84,СВЦЭМ!$B$33:$B$776,B$83)+'СЕТ СН'!$H$9+СВЦЭМ!$D$10+'СЕТ СН'!$H$6-'СЕТ СН'!$H$19</f>
        <v>1185.3961521799999</v>
      </c>
      <c r="C84" s="36">
        <f>SUMIFS(СВЦЭМ!$C$33:$C$776,СВЦЭМ!$A$33:$A$776,$A84,СВЦЭМ!$B$33:$B$776,C$83)+'СЕТ СН'!$H$9+СВЦЭМ!$D$10+'СЕТ СН'!$H$6-'СЕТ СН'!$H$19</f>
        <v>1232.6001810299999</v>
      </c>
      <c r="D84" s="36">
        <f>SUMIFS(СВЦЭМ!$C$33:$C$776,СВЦЭМ!$A$33:$A$776,$A84,СВЦЭМ!$B$33:$B$776,D$83)+'СЕТ СН'!$H$9+СВЦЭМ!$D$10+'СЕТ СН'!$H$6-'СЕТ СН'!$H$19</f>
        <v>1244.0142714999999</v>
      </c>
      <c r="E84" s="36">
        <f>SUMIFS(СВЦЭМ!$C$33:$C$776,СВЦЭМ!$A$33:$A$776,$A84,СВЦЭМ!$B$33:$B$776,E$83)+'СЕТ СН'!$H$9+СВЦЭМ!$D$10+'СЕТ СН'!$H$6-'СЕТ СН'!$H$19</f>
        <v>1256.9316483800001</v>
      </c>
      <c r="F84" s="36">
        <f>SUMIFS(СВЦЭМ!$C$33:$C$776,СВЦЭМ!$A$33:$A$776,$A84,СВЦЭМ!$B$33:$B$776,F$83)+'СЕТ СН'!$H$9+СВЦЭМ!$D$10+'СЕТ СН'!$H$6-'СЕТ СН'!$H$19</f>
        <v>1275.43564163</v>
      </c>
      <c r="G84" s="36">
        <f>SUMIFS(СВЦЭМ!$C$33:$C$776,СВЦЭМ!$A$33:$A$776,$A84,СВЦЭМ!$B$33:$B$776,G$83)+'СЕТ СН'!$H$9+СВЦЭМ!$D$10+'СЕТ СН'!$H$6-'СЕТ СН'!$H$19</f>
        <v>1261.92196223</v>
      </c>
      <c r="H84" s="36">
        <f>SUMIFS(СВЦЭМ!$C$33:$C$776,СВЦЭМ!$A$33:$A$776,$A84,СВЦЭМ!$B$33:$B$776,H$83)+'СЕТ СН'!$H$9+СВЦЭМ!$D$10+'СЕТ СН'!$H$6-'СЕТ СН'!$H$19</f>
        <v>1240.59647485</v>
      </c>
      <c r="I84" s="36">
        <f>SUMIFS(СВЦЭМ!$C$33:$C$776,СВЦЭМ!$A$33:$A$776,$A84,СВЦЭМ!$B$33:$B$776,I$83)+'СЕТ СН'!$H$9+СВЦЭМ!$D$10+'СЕТ СН'!$H$6-'СЕТ СН'!$H$19</f>
        <v>1217.58987925</v>
      </c>
      <c r="J84" s="36">
        <f>SUMIFS(СВЦЭМ!$C$33:$C$776,СВЦЭМ!$A$33:$A$776,$A84,СВЦЭМ!$B$33:$B$776,J$83)+'СЕТ СН'!$H$9+СВЦЭМ!$D$10+'СЕТ СН'!$H$6-'СЕТ СН'!$H$19</f>
        <v>1192.4151396899999</v>
      </c>
      <c r="K84" s="36">
        <f>SUMIFS(СВЦЭМ!$C$33:$C$776,СВЦЭМ!$A$33:$A$776,$A84,СВЦЭМ!$B$33:$B$776,K$83)+'СЕТ СН'!$H$9+СВЦЭМ!$D$10+'СЕТ СН'!$H$6-'СЕТ СН'!$H$19</f>
        <v>1189.36342522</v>
      </c>
      <c r="L84" s="36">
        <f>SUMIFS(СВЦЭМ!$C$33:$C$776,СВЦЭМ!$A$33:$A$776,$A84,СВЦЭМ!$B$33:$B$776,L$83)+'СЕТ СН'!$H$9+СВЦЭМ!$D$10+'СЕТ СН'!$H$6-'СЕТ СН'!$H$19</f>
        <v>1194.39039063</v>
      </c>
      <c r="M84" s="36">
        <f>SUMIFS(СВЦЭМ!$C$33:$C$776,СВЦЭМ!$A$33:$A$776,$A84,СВЦЭМ!$B$33:$B$776,M$83)+'СЕТ СН'!$H$9+СВЦЭМ!$D$10+'СЕТ СН'!$H$6-'СЕТ СН'!$H$19</f>
        <v>1200.91084097</v>
      </c>
      <c r="N84" s="36">
        <f>SUMIFS(СВЦЭМ!$C$33:$C$776,СВЦЭМ!$A$33:$A$776,$A84,СВЦЭМ!$B$33:$B$776,N$83)+'СЕТ СН'!$H$9+СВЦЭМ!$D$10+'СЕТ СН'!$H$6-'СЕТ СН'!$H$19</f>
        <v>1209.4653653199998</v>
      </c>
      <c r="O84" s="36">
        <f>SUMIFS(СВЦЭМ!$C$33:$C$776,СВЦЭМ!$A$33:$A$776,$A84,СВЦЭМ!$B$33:$B$776,O$83)+'СЕТ СН'!$H$9+СВЦЭМ!$D$10+'СЕТ СН'!$H$6-'СЕТ СН'!$H$19</f>
        <v>1231.5708122199999</v>
      </c>
      <c r="P84" s="36">
        <f>SUMIFS(СВЦЭМ!$C$33:$C$776,СВЦЭМ!$A$33:$A$776,$A84,СВЦЭМ!$B$33:$B$776,P$83)+'СЕТ СН'!$H$9+СВЦЭМ!$D$10+'СЕТ СН'!$H$6-'СЕТ СН'!$H$19</f>
        <v>1244.4837309300001</v>
      </c>
      <c r="Q84" s="36">
        <f>SUMIFS(СВЦЭМ!$C$33:$C$776,СВЦЭМ!$A$33:$A$776,$A84,СВЦЭМ!$B$33:$B$776,Q$83)+'СЕТ СН'!$H$9+СВЦЭМ!$D$10+'СЕТ СН'!$H$6-'СЕТ СН'!$H$19</f>
        <v>1249.4737861399999</v>
      </c>
      <c r="R84" s="36">
        <f>SUMIFS(СВЦЭМ!$C$33:$C$776,СВЦЭМ!$A$33:$A$776,$A84,СВЦЭМ!$B$33:$B$776,R$83)+'СЕТ СН'!$H$9+СВЦЭМ!$D$10+'СЕТ СН'!$H$6-'СЕТ СН'!$H$19</f>
        <v>1243.50866352</v>
      </c>
      <c r="S84" s="36">
        <f>SUMIFS(СВЦЭМ!$C$33:$C$776,СВЦЭМ!$A$33:$A$776,$A84,СВЦЭМ!$B$33:$B$776,S$83)+'СЕТ СН'!$H$9+СВЦЭМ!$D$10+'СЕТ СН'!$H$6-'СЕТ СН'!$H$19</f>
        <v>1214.8509868799999</v>
      </c>
      <c r="T84" s="36">
        <f>SUMIFS(СВЦЭМ!$C$33:$C$776,СВЦЭМ!$A$33:$A$776,$A84,СВЦЭМ!$B$33:$B$776,T$83)+'СЕТ СН'!$H$9+СВЦЭМ!$D$10+'СЕТ СН'!$H$6-'СЕТ СН'!$H$19</f>
        <v>1189.7997141599999</v>
      </c>
      <c r="U84" s="36">
        <f>SUMIFS(СВЦЭМ!$C$33:$C$776,СВЦЭМ!$A$33:$A$776,$A84,СВЦЭМ!$B$33:$B$776,U$83)+'СЕТ СН'!$H$9+СВЦЭМ!$D$10+'СЕТ СН'!$H$6-'СЕТ СН'!$H$19</f>
        <v>1187.6219429099999</v>
      </c>
      <c r="V84" s="36">
        <f>SUMIFS(СВЦЭМ!$C$33:$C$776,СВЦЭМ!$A$33:$A$776,$A84,СВЦЭМ!$B$33:$B$776,V$83)+'СЕТ СН'!$H$9+СВЦЭМ!$D$10+'СЕТ СН'!$H$6-'СЕТ СН'!$H$19</f>
        <v>1193.7385422799998</v>
      </c>
      <c r="W84" s="36">
        <f>SUMIFS(СВЦЭМ!$C$33:$C$776,СВЦЭМ!$A$33:$A$776,$A84,СВЦЭМ!$B$33:$B$776,W$83)+'СЕТ СН'!$H$9+СВЦЭМ!$D$10+'СЕТ СН'!$H$6-'СЕТ СН'!$H$19</f>
        <v>1208.36937556</v>
      </c>
      <c r="X84" s="36">
        <f>SUMIFS(СВЦЭМ!$C$33:$C$776,СВЦЭМ!$A$33:$A$776,$A84,СВЦЭМ!$B$33:$B$776,X$83)+'СЕТ СН'!$H$9+СВЦЭМ!$D$10+'СЕТ СН'!$H$6-'СЕТ СН'!$H$19</f>
        <v>1234.8820233199999</v>
      </c>
      <c r="Y84" s="36">
        <f>SUMIFS(СВЦЭМ!$C$33:$C$776,СВЦЭМ!$A$33:$A$776,$A84,СВЦЭМ!$B$33:$B$776,Y$83)+'СЕТ СН'!$H$9+СВЦЭМ!$D$10+'СЕТ СН'!$H$6-'СЕТ СН'!$H$19</f>
        <v>1246.2736645099999</v>
      </c>
    </row>
    <row r="85" spans="1:25" ht="15.75" x14ac:dyDescent="0.2">
      <c r="A85" s="35">
        <f>A84+1</f>
        <v>44229</v>
      </c>
      <c r="B85" s="36">
        <f>SUMIFS(СВЦЭМ!$C$33:$C$776,СВЦЭМ!$A$33:$A$776,$A85,СВЦЭМ!$B$33:$B$776,B$83)+'СЕТ СН'!$H$9+СВЦЭМ!$D$10+'СЕТ СН'!$H$6-'СЕТ СН'!$H$19</f>
        <v>1215.0786851099999</v>
      </c>
      <c r="C85" s="36">
        <f>SUMIFS(СВЦЭМ!$C$33:$C$776,СВЦЭМ!$A$33:$A$776,$A85,СВЦЭМ!$B$33:$B$776,C$83)+'СЕТ СН'!$H$9+СВЦЭМ!$D$10+'СЕТ СН'!$H$6-'СЕТ СН'!$H$19</f>
        <v>1237.7591432899999</v>
      </c>
      <c r="D85" s="36">
        <f>SUMIFS(СВЦЭМ!$C$33:$C$776,СВЦЭМ!$A$33:$A$776,$A85,СВЦЭМ!$B$33:$B$776,D$83)+'СЕТ СН'!$H$9+СВЦЭМ!$D$10+'СЕТ СН'!$H$6-'СЕТ СН'!$H$19</f>
        <v>1248.74693929</v>
      </c>
      <c r="E85" s="36">
        <f>SUMIFS(СВЦЭМ!$C$33:$C$776,СВЦЭМ!$A$33:$A$776,$A85,СВЦЭМ!$B$33:$B$776,E$83)+'СЕТ СН'!$H$9+СВЦЭМ!$D$10+'СЕТ СН'!$H$6-'СЕТ СН'!$H$19</f>
        <v>1256.56305849</v>
      </c>
      <c r="F85" s="36">
        <f>SUMIFS(СВЦЭМ!$C$33:$C$776,СВЦЭМ!$A$33:$A$776,$A85,СВЦЭМ!$B$33:$B$776,F$83)+'СЕТ СН'!$H$9+СВЦЭМ!$D$10+'СЕТ СН'!$H$6-'СЕТ СН'!$H$19</f>
        <v>1261.8452466700001</v>
      </c>
      <c r="G85" s="36">
        <f>SUMIFS(СВЦЭМ!$C$33:$C$776,СВЦЭМ!$A$33:$A$776,$A85,СВЦЭМ!$B$33:$B$776,G$83)+'СЕТ СН'!$H$9+СВЦЭМ!$D$10+'СЕТ СН'!$H$6-'СЕТ СН'!$H$19</f>
        <v>1237.80138835</v>
      </c>
      <c r="H85" s="36">
        <f>SUMIFS(СВЦЭМ!$C$33:$C$776,СВЦЭМ!$A$33:$A$776,$A85,СВЦЭМ!$B$33:$B$776,H$83)+'СЕТ СН'!$H$9+СВЦЭМ!$D$10+'СЕТ СН'!$H$6-'СЕТ СН'!$H$19</f>
        <v>1199.0342304200001</v>
      </c>
      <c r="I85" s="36">
        <f>SUMIFS(СВЦЭМ!$C$33:$C$776,СВЦЭМ!$A$33:$A$776,$A85,СВЦЭМ!$B$33:$B$776,I$83)+'СЕТ СН'!$H$9+СВЦЭМ!$D$10+'СЕТ СН'!$H$6-'СЕТ СН'!$H$19</f>
        <v>1181.6838675899999</v>
      </c>
      <c r="J85" s="36">
        <f>SUMIFS(СВЦЭМ!$C$33:$C$776,СВЦЭМ!$A$33:$A$776,$A85,СВЦЭМ!$B$33:$B$776,J$83)+'СЕТ СН'!$H$9+СВЦЭМ!$D$10+'СЕТ СН'!$H$6-'СЕТ СН'!$H$19</f>
        <v>1158.5048967299999</v>
      </c>
      <c r="K85" s="36">
        <f>SUMIFS(СВЦЭМ!$C$33:$C$776,СВЦЭМ!$A$33:$A$776,$A85,СВЦЭМ!$B$33:$B$776,K$83)+'СЕТ СН'!$H$9+СВЦЭМ!$D$10+'СЕТ СН'!$H$6-'СЕТ СН'!$H$19</f>
        <v>1154.1504579</v>
      </c>
      <c r="L85" s="36">
        <f>SUMIFS(СВЦЭМ!$C$33:$C$776,СВЦЭМ!$A$33:$A$776,$A85,СВЦЭМ!$B$33:$B$776,L$83)+'СЕТ СН'!$H$9+СВЦЭМ!$D$10+'СЕТ СН'!$H$6-'СЕТ СН'!$H$19</f>
        <v>1155.8996653099998</v>
      </c>
      <c r="M85" s="36">
        <f>SUMIFS(СВЦЭМ!$C$33:$C$776,СВЦЭМ!$A$33:$A$776,$A85,СВЦЭМ!$B$33:$B$776,M$83)+'СЕТ СН'!$H$9+СВЦЭМ!$D$10+'СЕТ СН'!$H$6-'СЕТ СН'!$H$19</f>
        <v>1187.5294876299999</v>
      </c>
      <c r="N85" s="36">
        <f>SUMIFS(СВЦЭМ!$C$33:$C$776,СВЦЭМ!$A$33:$A$776,$A85,СВЦЭМ!$B$33:$B$776,N$83)+'СЕТ СН'!$H$9+СВЦЭМ!$D$10+'СЕТ СН'!$H$6-'СЕТ СН'!$H$19</f>
        <v>1216.2095985999999</v>
      </c>
      <c r="O85" s="36">
        <f>SUMIFS(СВЦЭМ!$C$33:$C$776,СВЦЭМ!$A$33:$A$776,$A85,СВЦЭМ!$B$33:$B$776,O$83)+'СЕТ СН'!$H$9+СВЦЭМ!$D$10+'СЕТ СН'!$H$6-'СЕТ СН'!$H$19</f>
        <v>1244.7029265400001</v>
      </c>
      <c r="P85" s="36">
        <f>SUMIFS(СВЦЭМ!$C$33:$C$776,СВЦЭМ!$A$33:$A$776,$A85,СВЦЭМ!$B$33:$B$776,P$83)+'СЕТ СН'!$H$9+СВЦЭМ!$D$10+'СЕТ СН'!$H$6-'СЕТ СН'!$H$19</f>
        <v>1263.5131790200001</v>
      </c>
      <c r="Q85" s="36">
        <f>SUMIFS(СВЦЭМ!$C$33:$C$776,СВЦЭМ!$A$33:$A$776,$A85,СВЦЭМ!$B$33:$B$776,Q$83)+'СЕТ СН'!$H$9+СВЦЭМ!$D$10+'СЕТ СН'!$H$6-'СЕТ СН'!$H$19</f>
        <v>1265.83222933</v>
      </c>
      <c r="R85" s="36">
        <f>SUMIFS(СВЦЭМ!$C$33:$C$776,СВЦЭМ!$A$33:$A$776,$A85,СВЦЭМ!$B$33:$B$776,R$83)+'СЕТ СН'!$H$9+СВЦЭМ!$D$10+'СЕТ СН'!$H$6-'СЕТ СН'!$H$19</f>
        <v>1250.6637552299999</v>
      </c>
      <c r="S85" s="36">
        <f>SUMIFS(СВЦЭМ!$C$33:$C$776,СВЦЭМ!$A$33:$A$776,$A85,СВЦЭМ!$B$33:$B$776,S$83)+'СЕТ СН'!$H$9+СВЦЭМ!$D$10+'СЕТ СН'!$H$6-'СЕТ СН'!$H$19</f>
        <v>1241.00318122</v>
      </c>
      <c r="T85" s="36">
        <f>SUMIFS(СВЦЭМ!$C$33:$C$776,СВЦЭМ!$A$33:$A$776,$A85,СВЦЭМ!$B$33:$B$776,T$83)+'СЕТ СН'!$H$9+СВЦЭМ!$D$10+'СЕТ СН'!$H$6-'СЕТ СН'!$H$19</f>
        <v>1211.9494553899999</v>
      </c>
      <c r="U85" s="36">
        <f>SUMIFS(СВЦЭМ!$C$33:$C$776,СВЦЭМ!$A$33:$A$776,$A85,СВЦЭМ!$B$33:$B$776,U$83)+'СЕТ СН'!$H$9+СВЦЭМ!$D$10+'СЕТ СН'!$H$6-'СЕТ СН'!$H$19</f>
        <v>1211.3693591799999</v>
      </c>
      <c r="V85" s="36">
        <f>SUMIFS(СВЦЭМ!$C$33:$C$776,СВЦЭМ!$A$33:$A$776,$A85,СВЦЭМ!$B$33:$B$776,V$83)+'СЕТ СН'!$H$9+СВЦЭМ!$D$10+'СЕТ СН'!$H$6-'СЕТ СН'!$H$19</f>
        <v>1223.47367308</v>
      </c>
      <c r="W85" s="36">
        <f>SUMIFS(СВЦЭМ!$C$33:$C$776,СВЦЭМ!$A$33:$A$776,$A85,СВЦЭМ!$B$33:$B$776,W$83)+'СЕТ СН'!$H$9+СВЦЭМ!$D$10+'СЕТ СН'!$H$6-'СЕТ СН'!$H$19</f>
        <v>1244.9973959499998</v>
      </c>
      <c r="X85" s="36">
        <f>SUMIFS(СВЦЭМ!$C$33:$C$776,СВЦЭМ!$A$33:$A$776,$A85,СВЦЭМ!$B$33:$B$776,X$83)+'СЕТ СН'!$H$9+СВЦЭМ!$D$10+'СЕТ СН'!$H$6-'СЕТ СН'!$H$19</f>
        <v>1273.1967971199999</v>
      </c>
      <c r="Y85" s="36">
        <f>SUMIFS(СВЦЭМ!$C$33:$C$776,СВЦЭМ!$A$33:$A$776,$A85,СВЦЭМ!$B$33:$B$776,Y$83)+'СЕТ СН'!$H$9+СВЦЭМ!$D$10+'СЕТ СН'!$H$6-'СЕТ СН'!$H$19</f>
        <v>1285.9945927199999</v>
      </c>
    </row>
    <row r="86" spans="1:25" ht="15.75" x14ac:dyDescent="0.2">
      <c r="A86" s="35">
        <f t="shared" ref="A86:A114" si="2">A85+1</f>
        <v>44230</v>
      </c>
      <c r="B86" s="36">
        <f>SUMIFS(СВЦЭМ!$C$33:$C$776,СВЦЭМ!$A$33:$A$776,$A86,СВЦЭМ!$B$33:$B$776,B$83)+'СЕТ СН'!$H$9+СВЦЭМ!$D$10+'СЕТ СН'!$H$6-'СЕТ СН'!$H$19</f>
        <v>1196.1988603699999</v>
      </c>
      <c r="C86" s="36">
        <f>SUMIFS(СВЦЭМ!$C$33:$C$776,СВЦЭМ!$A$33:$A$776,$A86,СВЦЭМ!$B$33:$B$776,C$83)+'СЕТ СН'!$H$9+СВЦЭМ!$D$10+'СЕТ СН'!$H$6-'СЕТ СН'!$H$19</f>
        <v>1234.0689294399999</v>
      </c>
      <c r="D86" s="36">
        <f>SUMIFS(СВЦЭМ!$C$33:$C$776,СВЦЭМ!$A$33:$A$776,$A86,СВЦЭМ!$B$33:$B$776,D$83)+'СЕТ СН'!$H$9+СВЦЭМ!$D$10+'СЕТ СН'!$H$6-'СЕТ СН'!$H$19</f>
        <v>1232.8956911800001</v>
      </c>
      <c r="E86" s="36">
        <f>SUMIFS(СВЦЭМ!$C$33:$C$776,СВЦЭМ!$A$33:$A$776,$A86,СВЦЭМ!$B$33:$B$776,E$83)+'СЕТ СН'!$H$9+СВЦЭМ!$D$10+'СЕТ СН'!$H$6-'СЕТ СН'!$H$19</f>
        <v>1228.17698387</v>
      </c>
      <c r="F86" s="36">
        <f>SUMIFS(СВЦЭМ!$C$33:$C$776,СВЦЭМ!$A$33:$A$776,$A86,СВЦЭМ!$B$33:$B$776,F$83)+'СЕТ СН'!$H$9+СВЦЭМ!$D$10+'СЕТ СН'!$H$6-'СЕТ СН'!$H$19</f>
        <v>1224.06633356</v>
      </c>
      <c r="G86" s="36">
        <f>SUMIFS(СВЦЭМ!$C$33:$C$776,СВЦЭМ!$A$33:$A$776,$A86,СВЦЭМ!$B$33:$B$776,G$83)+'СЕТ СН'!$H$9+СВЦЭМ!$D$10+'СЕТ СН'!$H$6-'СЕТ СН'!$H$19</f>
        <v>1219.64428587</v>
      </c>
      <c r="H86" s="36">
        <f>SUMIFS(СВЦЭМ!$C$33:$C$776,СВЦЭМ!$A$33:$A$776,$A86,СВЦЭМ!$B$33:$B$776,H$83)+'СЕТ СН'!$H$9+СВЦЭМ!$D$10+'СЕТ СН'!$H$6-'СЕТ СН'!$H$19</f>
        <v>1192.9162356100001</v>
      </c>
      <c r="I86" s="36">
        <f>SUMIFS(СВЦЭМ!$C$33:$C$776,СВЦЭМ!$A$33:$A$776,$A86,СВЦЭМ!$B$33:$B$776,I$83)+'СЕТ СН'!$H$9+СВЦЭМ!$D$10+'СЕТ СН'!$H$6-'СЕТ СН'!$H$19</f>
        <v>1196.32198477</v>
      </c>
      <c r="J86" s="36">
        <f>SUMIFS(СВЦЭМ!$C$33:$C$776,СВЦЭМ!$A$33:$A$776,$A86,СВЦЭМ!$B$33:$B$776,J$83)+'СЕТ СН'!$H$9+СВЦЭМ!$D$10+'СЕТ СН'!$H$6-'СЕТ СН'!$H$19</f>
        <v>1196.0239951200001</v>
      </c>
      <c r="K86" s="36">
        <f>SUMIFS(СВЦЭМ!$C$33:$C$776,СВЦЭМ!$A$33:$A$776,$A86,СВЦЭМ!$B$33:$B$776,K$83)+'СЕТ СН'!$H$9+СВЦЭМ!$D$10+'СЕТ СН'!$H$6-'СЕТ СН'!$H$19</f>
        <v>1180.6216987799999</v>
      </c>
      <c r="L86" s="36">
        <f>SUMIFS(СВЦЭМ!$C$33:$C$776,СВЦЭМ!$A$33:$A$776,$A86,СВЦЭМ!$B$33:$B$776,L$83)+'СЕТ СН'!$H$9+СВЦЭМ!$D$10+'СЕТ СН'!$H$6-'СЕТ СН'!$H$19</f>
        <v>1185.76412291</v>
      </c>
      <c r="M86" s="36">
        <f>SUMIFS(СВЦЭМ!$C$33:$C$776,СВЦЭМ!$A$33:$A$776,$A86,СВЦЭМ!$B$33:$B$776,M$83)+'СЕТ СН'!$H$9+СВЦЭМ!$D$10+'СЕТ СН'!$H$6-'СЕТ СН'!$H$19</f>
        <v>1181.5365466799999</v>
      </c>
      <c r="N86" s="36">
        <f>SUMIFS(СВЦЭМ!$C$33:$C$776,СВЦЭМ!$A$33:$A$776,$A86,СВЦЭМ!$B$33:$B$776,N$83)+'СЕТ СН'!$H$9+СВЦЭМ!$D$10+'СЕТ СН'!$H$6-'СЕТ СН'!$H$19</f>
        <v>1197.1741298500001</v>
      </c>
      <c r="O86" s="36">
        <f>SUMIFS(СВЦЭМ!$C$33:$C$776,СВЦЭМ!$A$33:$A$776,$A86,СВЦЭМ!$B$33:$B$776,O$83)+'СЕТ СН'!$H$9+СВЦЭМ!$D$10+'СЕТ СН'!$H$6-'СЕТ СН'!$H$19</f>
        <v>1199.2571147400001</v>
      </c>
      <c r="P86" s="36">
        <f>SUMIFS(СВЦЭМ!$C$33:$C$776,СВЦЭМ!$A$33:$A$776,$A86,СВЦЭМ!$B$33:$B$776,P$83)+'СЕТ СН'!$H$9+СВЦЭМ!$D$10+'СЕТ СН'!$H$6-'СЕТ СН'!$H$19</f>
        <v>1196.3594894399998</v>
      </c>
      <c r="Q86" s="36">
        <f>SUMIFS(СВЦЭМ!$C$33:$C$776,СВЦЭМ!$A$33:$A$776,$A86,СВЦЭМ!$B$33:$B$776,Q$83)+'СЕТ СН'!$H$9+СВЦЭМ!$D$10+'СЕТ СН'!$H$6-'СЕТ СН'!$H$19</f>
        <v>1198.80671231</v>
      </c>
      <c r="R86" s="36">
        <f>SUMIFS(СВЦЭМ!$C$33:$C$776,СВЦЭМ!$A$33:$A$776,$A86,СВЦЭМ!$B$33:$B$776,R$83)+'СЕТ СН'!$H$9+СВЦЭМ!$D$10+'СЕТ СН'!$H$6-'СЕТ СН'!$H$19</f>
        <v>1200.1659221</v>
      </c>
      <c r="S86" s="36">
        <f>SUMIFS(СВЦЭМ!$C$33:$C$776,СВЦЭМ!$A$33:$A$776,$A86,СВЦЭМ!$B$33:$B$776,S$83)+'СЕТ СН'!$H$9+СВЦЭМ!$D$10+'СЕТ СН'!$H$6-'СЕТ СН'!$H$19</f>
        <v>1201.8032501499999</v>
      </c>
      <c r="T86" s="36">
        <f>SUMIFS(СВЦЭМ!$C$33:$C$776,СВЦЭМ!$A$33:$A$776,$A86,СВЦЭМ!$B$33:$B$776,T$83)+'СЕТ СН'!$H$9+СВЦЭМ!$D$10+'СЕТ СН'!$H$6-'СЕТ СН'!$H$19</f>
        <v>1200.25202283</v>
      </c>
      <c r="U86" s="36">
        <f>SUMIFS(СВЦЭМ!$C$33:$C$776,СВЦЭМ!$A$33:$A$776,$A86,СВЦЭМ!$B$33:$B$776,U$83)+'СЕТ СН'!$H$9+СВЦЭМ!$D$10+'СЕТ СН'!$H$6-'СЕТ СН'!$H$19</f>
        <v>1198.66044797</v>
      </c>
      <c r="V86" s="36">
        <f>SUMIFS(СВЦЭМ!$C$33:$C$776,СВЦЭМ!$A$33:$A$776,$A86,СВЦЭМ!$B$33:$B$776,V$83)+'СЕТ СН'!$H$9+СВЦЭМ!$D$10+'СЕТ СН'!$H$6-'СЕТ СН'!$H$19</f>
        <v>1197.4896133300001</v>
      </c>
      <c r="W86" s="36">
        <f>SUMIFS(СВЦЭМ!$C$33:$C$776,СВЦЭМ!$A$33:$A$776,$A86,СВЦЭМ!$B$33:$B$776,W$83)+'СЕТ СН'!$H$9+СВЦЭМ!$D$10+'СЕТ СН'!$H$6-'СЕТ СН'!$H$19</f>
        <v>1203.5952010000001</v>
      </c>
      <c r="X86" s="36">
        <f>SUMIFS(СВЦЭМ!$C$33:$C$776,СВЦЭМ!$A$33:$A$776,$A86,СВЦЭМ!$B$33:$B$776,X$83)+'СЕТ СН'!$H$9+СВЦЭМ!$D$10+'СЕТ СН'!$H$6-'СЕТ СН'!$H$19</f>
        <v>1204.63840501</v>
      </c>
      <c r="Y86" s="36">
        <f>SUMIFS(СВЦЭМ!$C$33:$C$776,СВЦЭМ!$A$33:$A$776,$A86,СВЦЭМ!$B$33:$B$776,Y$83)+'СЕТ СН'!$H$9+СВЦЭМ!$D$10+'СЕТ СН'!$H$6-'СЕТ СН'!$H$19</f>
        <v>1226.9319542200001</v>
      </c>
    </row>
    <row r="87" spans="1:25" ht="15.75" x14ac:dyDescent="0.2">
      <c r="A87" s="35">
        <f t="shared" si="2"/>
        <v>44231</v>
      </c>
      <c r="B87" s="36">
        <f>SUMIFS(СВЦЭМ!$C$33:$C$776,СВЦЭМ!$A$33:$A$776,$A87,СВЦЭМ!$B$33:$B$776,B$83)+'СЕТ СН'!$H$9+СВЦЭМ!$D$10+'СЕТ СН'!$H$6-'СЕТ СН'!$H$19</f>
        <v>1271.8236026499999</v>
      </c>
      <c r="C87" s="36">
        <f>SUMIFS(СВЦЭМ!$C$33:$C$776,СВЦЭМ!$A$33:$A$776,$A87,СВЦЭМ!$B$33:$B$776,C$83)+'СЕТ СН'!$H$9+СВЦЭМ!$D$10+'СЕТ СН'!$H$6-'СЕТ СН'!$H$19</f>
        <v>1302.3874017399999</v>
      </c>
      <c r="D87" s="36">
        <f>SUMIFS(СВЦЭМ!$C$33:$C$776,СВЦЭМ!$A$33:$A$776,$A87,СВЦЭМ!$B$33:$B$776,D$83)+'СЕТ СН'!$H$9+СВЦЭМ!$D$10+'СЕТ СН'!$H$6-'СЕТ СН'!$H$19</f>
        <v>1312.26580173</v>
      </c>
      <c r="E87" s="36">
        <f>SUMIFS(СВЦЭМ!$C$33:$C$776,СВЦЭМ!$A$33:$A$776,$A87,СВЦЭМ!$B$33:$B$776,E$83)+'СЕТ СН'!$H$9+СВЦЭМ!$D$10+'СЕТ СН'!$H$6-'СЕТ СН'!$H$19</f>
        <v>1307.15558205</v>
      </c>
      <c r="F87" s="36">
        <f>SUMIFS(СВЦЭМ!$C$33:$C$776,СВЦЭМ!$A$33:$A$776,$A87,СВЦЭМ!$B$33:$B$776,F$83)+'СЕТ СН'!$H$9+СВЦЭМ!$D$10+'СЕТ СН'!$H$6-'СЕТ СН'!$H$19</f>
        <v>1291.9124104499999</v>
      </c>
      <c r="G87" s="36">
        <f>SUMIFS(СВЦЭМ!$C$33:$C$776,СВЦЭМ!$A$33:$A$776,$A87,СВЦЭМ!$B$33:$B$776,G$83)+'СЕТ СН'!$H$9+СВЦЭМ!$D$10+'СЕТ СН'!$H$6-'СЕТ СН'!$H$19</f>
        <v>1289.67163177</v>
      </c>
      <c r="H87" s="36">
        <f>SUMIFS(СВЦЭМ!$C$33:$C$776,СВЦЭМ!$A$33:$A$776,$A87,СВЦЭМ!$B$33:$B$776,H$83)+'СЕТ СН'!$H$9+СВЦЭМ!$D$10+'СЕТ СН'!$H$6-'СЕТ СН'!$H$19</f>
        <v>1257.7369245299999</v>
      </c>
      <c r="I87" s="36">
        <f>SUMIFS(СВЦЭМ!$C$33:$C$776,СВЦЭМ!$A$33:$A$776,$A87,СВЦЭМ!$B$33:$B$776,I$83)+'СЕТ СН'!$H$9+СВЦЭМ!$D$10+'СЕТ СН'!$H$6-'СЕТ СН'!$H$19</f>
        <v>1237.3485423699999</v>
      </c>
      <c r="J87" s="36">
        <f>SUMIFS(СВЦЭМ!$C$33:$C$776,СВЦЭМ!$A$33:$A$776,$A87,СВЦЭМ!$B$33:$B$776,J$83)+'СЕТ СН'!$H$9+СВЦЭМ!$D$10+'СЕТ СН'!$H$6-'СЕТ СН'!$H$19</f>
        <v>1214.7778208099999</v>
      </c>
      <c r="K87" s="36">
        <f>SUMIFS(СВЦЭМ!$C$33:$C$776,СВЦЭМ!$A$33:$A$776,$A87,СВЦЭМ!$B$33:$B$776,K$83)+'СЕТ СН'!$H$9+СВЦЭМ!$D$10+'СЕТ СН'!$H$6-'СЕТ СН'!$H$19</f>
        <v>1214.9741303199999</v>
      </c>
      <c r="L87" s="36">
        <f>SUMIFS(СВЦЭМ!$C$33:$C$776,СВЦЭМ!$A$33:$A$776,$A87,СВЦЭМ!$B$33:$B$776,L$83)+'СЕТ СН'!$H$9+СВЦЭМ!$D$10+'СЕТ СН'!$H$6-'СЕТ СН'!$H$19</f>
        <v>1206.7745328000001</v>
      </c>
      <c r="M87" s="36">
        <f>SUMIFS(СВЦЭМ!$C$33:$C$776,СВЦЭМ!$A$33:$A$776,$A87,СВЦЭМ!$B$33:$B$776,M$83)+'СЕТ СН'!$H$9+СВЦЭМ!$D$10+'СЕТ СН'!$H$6-'СЕТ СН'!$H$19</f>
        <v>1219.1022400100001</v>
      </c>
      <c r="N87" s="36">
        <f>SUMIFS(СВЦЭМ!$C$33:$C$776,СВЦЭМ!$A$33:$A$776,$A87,СВЦЭМ!$B$33:$B$776,N$83)+'СЕТ СН'!$H$9+СВЦЭМ!$D$10+'СЕТ СН'!$H$6-'СЕТ СН'!$H$19</f>
        <v>1235.8117162799999</v>
      </c>
      <c r="O87" s="36">
        <f>SUMIFS(СВЦЭМ!$C$33:$C$776,СВЦЭМ!$A$33:$A$776,$A87,СВЦЭМ!$B$33:$B$776,O$83)+'СЕТ СН'!$H$9+СВЦЭМ!$D$10+'СЕТ СН'!$H$6-'СЕТ СН'!$H$19</f>
        <v>1247.6834853999999</v>
      </c>
      <c r="P87" s="36">
        <f>SUMIFS(СВЦЭМ!$C$33:$C$776,СВЦЭМ!$A$33:$A$776,$A87,СВЦЭМ!$B$33:$B$776,P$83)+'СЕТ СН'!$H$9+СВЦЭМ!$D$10+'СЕТ СН'!$H$6-'СЕТ СН'!$H$19</f>
        <v>1257.5167473399999</v>
      </c>
      <c r="Q87" s="36">
        <f>SUMIFS(СВЦЭМ!$C$33:$C$776,СВЦЭМ!$A$33:$A$776,$A87,СВЦЭМ!$B$33:$B$776,Q$83)+'СЕТ СН'!$H$9+СВЦЭМ!$D$10+'СЕТ СН'!$H$6-'СЕТ СН'!$H$19</f>
        <v>1258.2028124399999</v>
      </c>
      <c r="R87" s="36">
        <f>SUMIFS(СВЦЭМ!$C$33:$C$776,СВЦЭМ!$A$33:$A$776,$A87,СВЦЭМ!$B$33:$B$776,R$83)+'СЕТ СН'!$H$9+СВЦЭМ!$D$10+'СЕТ СН'!$H$6-'СЕТ СН'!$H$19</f>
        <v>1255.5194330499999</v>
      </c>
      <c r="S87" s="36">
        <f>SUMIFS(СВЦЭМ!$C$33:$C$776,СВЦЭМ!$A$33:$A$776,$A87,СВЦЭМ!$B$33:$B$776,S$83)+'СЕТ СН'!$H$9+СВЦЭМ!$D$10+'СЕТ СН'!$H$6-'СЕТ СН'!$H$19</f>
        <v>1255.6372717699999</v>
      </c>
      <c r="T87" s="36">
        <f>SUMIFS(СВЦЭМ!$C$33:$C$776,СВЦЭМ!$A$33:$A$776,$A87,СВЦЭМ!$B$33:$B$776,T$83)+'СЕТ СН'!$H$9+СВЦЭМ!$D$10+'СЕТ СН'!$H$6-'СЕТ СН'!$H$19</f>
        <v>1226.6820640199999</v>
      </c>
      <c r="U87" s="36">
        <f>SUMIFS(СВЦЭМ!$C$33:$C$776,СВЦЭМ!$A$33:$A$776,$A87,СВЦЭМ!$B$33:$B$776,U$83)+'СЕТ СН'!$H$9+СВЦЭМ!$D$10+'СЕТ СН'!$H$6-'СЕТ СН'!$H$19</f>
        <v>1212.4272909000001</v>
      </c>
      <c r="V87" s="36">
        <f>SUMIFS(СВЦЭМ!$C$33:$C$776,СВЦЭМ!$A$33:$A$776,$A87,СВЦЭМ!$B$33:$B$776,V$83)+'СЕТ СН'!$H$9+СВЦЭМ!$D$10+'СЕТ СН'!$H$6-'СЕТ СН'!$H$19</f>
        <v>1236.3213745600001</v>
      </c>
      <c r="W87" s="36">
        <f>SUMIFS(СВЦЭМ!$C$33:$C$776,СВЦЭМ!$A$33:$A$776,$A87,СВЦЭМ!$B$33:$B$776,W$83)+'СЕТ СН'!$H$9+СВЦЭМ!$D$10+'СЕТ СН'!$H$6-'СЕТ СН'!$H$19</f>
        <v>1267.62046925</v>
      </c>
      <c r="X87" s="36">
        <f>SUMIFS(СВЦЭМ!$C$33:$C$776,СВЦЭМ!$A$33:$A$776,$A87,СВЦЭМ!$B$33:$B$776,X$83)+'СЕТ СН'!$H$9+СВЦЭМ!$D$10+'СЕТ СН'!$H$6-'СЕТ СН'!$H$19</f>
        <v>1280.7539454</v>
      </c>
      <c r="Y87" s="36">
        <f>SUMIFS(СВЦЭМ!$C$33:$C$776,СВЦЭМ!$A$33:$A$776,$A87,СВЦЭМ!$B$33:$B$776,Y$83)+'СЕТ СН'!$H$9+СВЦЭМ!$D$10+'СЕТ СН'!$H$6-'СЕТ СН'!$H$19</f>
        <v>1300.7840808999999</v>
      </c>
    </row>
    <row r="88" spans="1:25" ht="15.75" x14ac:dyDescent="0.2">
      <c r="A88" s="35">
        <f t="shared" si="2"/>
        <v>44232</v>
      </c>
      <c r="B88" s="36">
        <f>SUMIFS(СВЦЭМ!$C$33:$C$776,СВЦЭМ!$A$33:$A$776,$A88,СВЦЭМ!$B$33:$B$776,B$83)+'СЕТ СН'!$H$9+СВЦЭМ!$D$10+'СЕТ СН'!$H$6-'СЕТ СН'!$H$19</f>
        <v>1321.8877402200001</v>
      </c>
      <c r="C88" s="36">
        <f>SUMIFS(СВЦЭМ!$C$33:$C$776,СВЦЭМ!$A$33:$A$776,$A88,СВЦЭМ!$B$33:$B$776,C$83)+'СЕТ СН'!$H$9+СВЦЭМ!$D$10+'СЕТ СН'!$H$6-'СЕТ СН'!$H$19</f>
        <v>1340.21208628</v>
      </c>
      <c r="D88" s="36">
        <f>SUMIFS(СВЦЭМ!$C$33:$C$776,СВЦЭМ!$A$33:$A$776,$A88,СВЦЭМ!$B$33:$B$776,D$83)+'СЕТ СН'!$H$9+СВЦЭМ!$D$10+'СЕТ СН'!$H$6-'СЕТ СН'!$H$19</f>
        <v>1358.78344868</v>
      </c>
      <c r="E88" s="36">
        <f>SUMIFS(СВЦЭМ!$C$33:$C$776,СВЦЭМ!$A$33:$A$776,$A88,СВЦЭМ!$B$33:$B$776,E$83)+'СЕТ СН'!$H$9+СВЦЭМ!$D$10+'СЕТ СН'!$H$6-'СЕТ СН'!$H$19</f>
        <v>1336.8123731799999</v>
      </c>
      <c r="F88" s="36">
        <f>SUMIFS(СВЦЭМ!$C$33:$C$776,СВЦЭМ!$A$33:$A$776,$A88,СВЦЭМ!$B$33:$B$776,F$83)+'СЕТ СН'!$H$9+СВЦЭМ!$D$10+'СЕТ СН'!$H$6-'СЕТ СН'!$H$19</f>
        <v>1327.37442738</v>
      </c>
      <c r="G88" s="36">
        <f>SUMIFS(СВЦЭМ!$C$33:$C$776,СВЦЭМ!$A$33:$A$776,$A88,СВЦЭМ!$B$33:$B$776,G$83)+'СЕТ СН'!$H$9+СВЦЭМ!$D$10+'СЕТ СН'!$H$6-'СЕТ СН'!$H$19</f>
        <v>1335.0220361899999</v>
      </c>
      <c r="H88" s="36">
        <f>SUMIFS(СВЦЭМ!$C$33:$C$776,СВЦЭМ!$A$33:$A$776,$A88,СВЦЭМ!$B$33:$B$776,H$83)+'СЕТ СН'!$H$9+СВЦЭМ!$D$10+'СЕТ СН'!$H$6-'СЕТ СН'!$H$19</f>
        <v>1311.8793973300001</v>
      </c>
      <c r="I88" s="36">
        <f>SUMIFS(СВЦЭМ!$C$33:$C$776,СВЦЭМ!$A$33:$A$776,$A88,СВЦЭМ!$B$33:$B$776,I$83)+'СЕТ СН'!$H$9+СВЦЭМ!$D$10+'СЕТ СН'!$H$6-'СЕТ СН'!$H$19</f>
        <v>1290.10820199</v>
      </c>
      <c r="J88" s="36">
        <f>SUMIFS(СВЦЭМ!$C$33:$C$776,СВЦЭМ!$A$33:$A$776,$A88,СВЦЭМ!$B$33:$B$776,J$83)+'СЕТ СН'!$H$9+СВЦЭМ!$D$10+'СЕТ СН'!$H$6-'СЕТ СН'!$H$19</f>
        <v>1246.2569830499999</v>
      </c>
      <c r="K88" s="36">
        <f>SUMIFS(СВЦЭМ!$C$33:$C$776,СВЦЭМ!$A$33:$A$776,$A88,СВЦЭМ!$B$33:$B$776,K$83)+'СЕТ СН'!$H$9+СВЦЭМ!$D$10+'СЕТ СН'!$H$6-'СЕТ СН'!$H$19</f>
        <v>1212.7709808999998</v>
      </c>
      <c r="L88" s="36">
        <f>SUMIFS(СВЦЭМ!$C$33:$C$776,СВЦЭМ!$A$33:$A$776,$A88,СВЦЭМ!$B$33:$B$776,L$83)+'СЕТ СН'!$H$9+СВЦЭМ!$D$10+'СЕТ СН'!$H$6-'СЕТ СН'!$H$19</f>
        <v>1204.63691812</v>
      </c>
      <c r="M88" s="36">
        <f>SUMIFS(СВЦЭМ!$C$33:$C$776,СВЦЭМ!$A$33:$A$776,$A88,СВЦЭМ!$B$33:$B$776,M$83)+'СЕТ СН'!$H$9+СВЦЭМ!$D$10+'СЕТ СН'!$H$6-'СЕТ СН'!$H$19</f>
        <v>1200.6476020100001</v>
      </c>
      <c r="N88" s="36">
        <f>SUMIFS(СВЦЭМ!$C$33:$C$776,СВЦЭМ!$A$33:$A$776,$A88,СВЦЭМ!$B$33:$B$776,N$83)+'СЕТ СН'!$H$9+СВЦЭМ!$D$10+'СЕТ СН'!$H$6-'СЕТ СН'!$H$19</f>
        <v>1218.3433208000001</v>
      </c>
      <c r="O88" s="36">
        <f>SUMIFS(СВЦЭМ!$C$33:$C$776,СВЦЭМ!$A$33:$A$776,$A88,СВЦЭМ!$B$33:$B$776,O$83)+'СЕТ СН'!$H$9+СВЦЭМ!$D$10+'СЕТ СН'!$H$6-'СЕТ СН'!$H$19</f>
        <v>1220.8008670499999</v>
      </c>
      <c r="P88" s="36">
        <f>SUMIFS(СВЦЭМ!$C$33:$C$776,СВЦЭМ!$A$33:$A$776,$A88,СВЦЭМ!$B$33:$B$776,P$83)+'СЕТ СН'!$H$9+СВЦЭМ!$D$10+'СЕТ СН'!$H$6-'СЕТ СН'!$H$19</f>
        <v>1228.97783039</v>
      </c>
      <c r="Q88" s="36">
        <f>SUMIFS(СВЦЭМ!$C$33:$C$776,СВЦЭМ!$A$33:$A$776,$A88,СВЦЭМ!$B$33:$B$776,Q$83)+'СЕТ СН'!$H$9+СВЦЭМ!$D$10+'СЕТ СН'!$H$6-'СЕТ СН'!$H$19</f>
        <v>1236.6605120700001</v>
      </c>
      <c r="R88" s="36">
        <f>SUMIFS(СВЦЭМ!$C$33:$C$776,СВЦЭМ!$A$33:$A$776,$A88,СВЦЭМ!$B$33:$B$776,R$83)+'СЕТ СН'!$H$9+СВЦЭМ!$D$10+'СЕТ СН'!$H$6-'СЕТ СН'!$H$19</f>
        <v>1246.43608038</v>
      </c>
      <c r="S88" s="36">
        <f>SUMIFS(СВЦЭМ!$C$33:$C$776,СВЦЭМ!$A$33:$A$776,$A88,СВЦЭМ!$B$33:$B$776,S$83)+'СЕТ СН'!$H$9+СВЦЭМ!$D$10+'СЕТ СН'!$H$6-'СЕТ СН'!$H$19</f>
        <v>1258.5593773099999</v>
      </c>
      <c r="T88" s="36">
        <f>SUMIFS(СВЦЭМ!$C$33:$C$776,СВЦЭМ!$A$33:$A$776,$A88,СВЦЭМ!$B$33:$B$776,T$83)+'СЕТ СН'!$H$9+СВЦЭМ!$D$10+'СЕТ СН'!$H$6-'СЕТ СН'!$H$19</f>
        <v>1241.8064279199998</v>
      </c>
      <c r="U88" s="36">
        <f>SUMIFS(СВЦЭМ!$C$33:$C$776,СВЦЭМ!$A$33:$A$776,$A88,СВЦЭМ!$B$33:$B$776,U$83)+'СЕТ СН'!$H$9+СВЦЭМ!$D$10+'СЕТ СН'!$H$6-'СЕТ СН'!$H$19</f>
        <v>1190.6551257900001</v>
      </c>
      <c r="V88" s="36">
        <f>SUMIFS(СВЦЭМ!$C$33:$C$776,СВЦЭМ!$A$33:$A$776,$A88,СВЦЭМ!$B$33:$B$776,V$83)+'СЕТ СН'!$H$9+СВЦЭМ!$D$10+'СЕТ СН'!$H$6-'СЕТ СН'!$H$19</f>
        <v>1221.9330589199999</v>
      </c>
      <c r="W88" s="36">
        <f>SUMIFS(СВЦЭМ!$C$33:$C$776,СВЦЭМ!$A$33:$A$776,$A88,СВЦЭМ!$B$33:$B$776,W$83)+'СЕТ СН'!$H$9+СВЦЭМ!$D$10+'СЕТ СН'!$H$6-'СЕТ СН'!$H$19</f>
        <v>1237.7040058</v>
      </c>
      <c r="X88" s="36">
        <f>SUMIFS(СВЦЭМ!$C$33:$C$776,СВЦЭМ!$A$33:$A$776,$A88,СВЦЭМ!$B$33:$B$776,X$83)+'СЕТ СН'!$H$9+СВЦЭМ!$D$10+'СЕТ СН'!$H$6-'СЕТ СН'!$H$19</f>
        <v>1260.2183118599999</v>
      </c>
      <c r="Y88" s="36">
        <f>SUMIFS(СВЦЭМ!$C$33:$C$776,СВЦЭМ!$A$33:$A$776,$A88,СВЦЭМ!$B$33:$B$776,Y$83)+'СЕТ СН'!$H$9+СВЦЭМ!$D$10+'СЕТ СН'!$H$6-'СЕТ СН'!$H$19</f>
        <v>1259.1547894799999</v>
      </c>
    </row>
    <row r="89" spans="1:25" ht="15.75" x14ac:dyDescent="0.2">
      <c r="A89" s="35">
        <f t="shared" si="2"/>
        <v>44233</v>
      </c>
      <c r="B89" s="36">
        <f>SUMIFS(СВЦЭМ!$C$33:$C$776,СВЦЭМ!$A$33:$A$776,$A89,СВЦЭМ!$B$33:$B$776,B$83)+'СЕТ СН'!$H$9+СВЦЭМ!$D$10+'СЕТ СН'!$H$6-'СЕТ СН'!$H$19</f>
        <v>1281.86344777</v>
      </c>
      <c r="C89" s="36">
        <f>SUMIFS(СВЦЭМ!$C$33:$C$776,СВЦЭМ!$A$33:$A$776,$A89,СВЦЭМ!$B$33:$B$776,C$83)+'СЕТ СН'!$H$9+СВЦЭМ!$D$10+'СЕТ СН'!$H$6-'СЕТ СН'!$H$19</f>
        <v>1305.59908077</v>
      </c>
      <c r="D89" s="36">
        <f>SUMIFS(СВЦЭМ!$C$33:$C$776,СВЦЭМ!$A$33:$A$776,$A89,СВЦЭМ!$B$33:$B$776,D$83)+'СЕТ СН'!$H$9+СВЦЭМ!$D$10+'СЕТ СН'!$H$6-'СЕТ СН'!$H$19</f>
        <v>1318.6308423</v>
      </c>
      <c r="E89" s="36">
        <f>SUMIFS(СВЦЭМ!$C$33:$C$776,СВЦЭМ!$A$33:$A$776,$A89,СВЦЭМ!$B$33:$B$776,E$83)+'СЕТ СН'!$H$9+СВЦЭМ!$D$10+'СЕТ СН'!$H$6-'СЕТ СН'!$H$19</f>
        <v>1303.8645369599999</v>
      </c>
      <c r="F89" s="36">
        <f>SUMIFS(СВЦЭМ!$C$33:$C$776,СВЦЭМ!$A$33:$A$776,$A89,СВЦЭМ!$B$33:$B$776,F$83)+'СЕТ СН'!$H$9+СВЦЭМ!$D$10+'СЕТ СН'!$H$6-'СЕТ СН'!$H$19</f>
        <v>1317.4542894799999</v>
      </c>
      <c r="G89" s="36">
        <f>SUMIFS(СВЦЭМ!$C$33:$C$776,СВЦЭМ!$A$33:$A$776,$A89,СВЦЭМ!$B$33:$B$776,G$83)+'СЕТ СН'!$H$9+СВЦЭМ!$D$10+'СЕТ СН'!$H$6-'СЕТ СН'!$H$19</f>
        <v>1324.7395867999999</v>
      </c>
      <c r="H89" s="36">
        <f>SUMIFS(СВЦЭМ!$C$33:$C$776,СВЦЭМ!$A$33:$A$776,$A89,СВЦЭМ!$B$33:$B$776,H$83)+'СЕТ СН'!$H$9+СВЦЭМ!$D$10+'СЕТ СН'!$H$6-'СЕТ СН'!$H$19</f>
        <v>1323.8486530800001</v>
      </c>
      <c r="I89" s="36">
        <f>SUMIFS(СВЦЭМ!$C$33:$C$776,СВЦЭМ!$A$33:$A$776,$A89,СВЦЭМ!$B$33:$B$776,I$83)+'СЕТ СН'!$H$9+СВЦЭМ!$D$10+'СЕТ СН'!$H$6-'СЕТ СН'!$H$19</f>
        <v>1289.7664745100001</v>
      </c>
      <c r="J89" s="36">
        <f>SUMIFS(СВЦЭМ!$C$33:$C$776,СВЦЭМ!$A$33:$A$776,$A89,СВЦЭМ!$B$33:$B$776,J$83)+'СЕТ СН'!$H$9+СВЦЭМ!$D$10+'СЕТ СН'!$H$6-'СЕТ СН'!$H$19</f>
        <v>1244.08680785</v>
      </c>
      <c r="K89" s="36">
        <f>SUMIFS(СВЦЭМ!$C$33:$C$776,СВЦЭМ!$A$33:$A$776,$A89,СВЦЭМ!$B$33:$B$776,K$83)+'СЕТ СН'!$H$9+СВЦЭМ!$D$10+'СЕТ СН'!$H$6-'СЕТ СН'!$H$19</f>
        <v>1191.1856145299998</v>
      </c>
      <c r="L89" s="36">
        <f>SUMIFS(СВЦЭМ!$C$33:$C$776,СВЦЭМ!$A$33:$A$776,$A89,СВЦЭМ!$B$33:$B$776,L$83)+'СЕТ СН'!$H$9+СВЦЭМ!$D$10+'СЕТ СН'!$H$6-'СЕТ СН'!$H$19</f>
        <v>1181.2710431999999</v>
      </c>
      <c r="M89" s="36">
        <f>SUMIFS(СВЦЭМ!$C$33:$C$776,СВЦЭМ!$A$33:$A$776,$A89,СВЦЭМ!$B$33:$B$776,M$83)+'СЕТ СН'!$H$9+СВЦЭМ!$D$10+'СЕТ СН'!$H$6-'СЕТ СН'!$H$19</f>
        <v>1182.5940765299999</v>
      </c>
      <c r="N89" s="36">
        <f>SUMIFS(СВЦЭМ!$C$33:$C$776,СВЦЭМ!$A$33:$A$776,$A89,СВЦЭМ!$B$33:$B$776,N$83)+'СЕТ СН'!$H$9+СВЦЭМ!$D$10+'СЕТ СН'!$H$6-'СЕТ СН'!$H$19</f>
        <v>1196.6787663299999</v>
      </c>
      <c r="O89" s="36">
        <f>SUMIFS(СВЦЭМ!$C$33:$C$776,СВЦЭМ!$A$33:$A$776,$A89,СВЦЭМ!$B$33:$B$776,O$83)+'СЕТ СН'!$H$9+СВЦЭМ!$D$10+'СЕТ СН'!$H$6-'СЕТ СН'!$H$19</f>
        <v>1204.6561298199999</v>
      </c>
      <c r="P89" s="36">
        <f>SUMIFS(СВЦЭМ!$C$33:$C$776,СВЦЭМ!$A$33:$A$776,$A89,СВЦЭМ!$B$33:$B$776,P$83)+'СЕТ СН'!$H$9+СВЦЭМ!$D$10+'СЕТ СН'!$H$6-'СЕТ СН'!$H$19</f>
        <v>1210.7175232</v>
      </c>
      <c r="Q89" s="36">
        <f>SUMIFS(СВЦЭМ!$C$33:$C$776,СВЦЭМ!$A$33:$A$776,$A89,СВЦЭМ!$B$33:$B$776,Q$83)+'СЕТ СН'!$H$9+СВЦЭМ!$D$10+'СЕТ СН'!$H$6-'СЕТ СН'!$H$19</f>
        <v>1223.5267408499999</v>
      </c>
      <c r="R89" s="36">
        <f>SUMIFS(СВЦЭМ!$C$33:$C$776,СВЦЭМ!$A$33:$A$776,$A89,СВЦЭМ!$B$33:$B$776,R$83)+'СЕТ СН'!$H$9+СВЦЭМ!$D$10+'СЕТ СН'!$H$6-'СЕТ СН'!$H$19</f>
        <v>1223.37542411</v>
      </c>
      <c r="S89" s="36">
        <f>SUMIFS(СВЦЭМ!$C$33:$C$776,СВЦЭМ!$A$33:$A$776,$A89,СВЦЭМ!$B$33:$B$776,S$83)+'СЕТ СН'!$H$9+СВЦЭМ!$D$10+'СЕТ СН'!$H$6-'СЕТ СН'!$H$19</f>
        <v>1212.6382139500001</v>
      </c>
      <c r="T89" s="36">
        <f>SUMIFS(СВЦЭМ!$C$33:$C$776,СВЦЭМ!$A$33:$A$776,$A89,СВЦЭМ!$B$33:$B$776,T$83)+'СЕТ СН'!$H$9+СВЦЭМ!$D$10+'СЕТ СН'!$H$6-'СЕТ СН'!$H$19</f>
        <v>1217.8422953499999</v>
      </c>
      <c r="U89" s="36">
        <f>SUMIFS(СВЦЭМ!$C$33:$C$776,СВЦЭМ!$A$33:$A$776,$A89,СВЦЭМ!$B$33:$B$776,U$83)+'СЕТ СН'!$H$9+СВЦЭМ!$D$10+'СЕТ СН'!$H$6-'СЕТ СН'!$H$19</f>
        <v>1227.99495727</v>
      </c>
      <c r="V89" s="36">
        <f>SUMIFS(СВЦЭМ!$C$33:$C$776,СВЦЭМ!$A$33:$A$776,$A89,СВЦЭМ!$B$33:$B$776,V$83)+'СЕТ СН'!$H$9+СВЦЭМ!$D$10+'СЕТ СН'!$H$6-'СЕТ СН'!$H$19</f>
        <v>1293.4886798800001</v>
      </c>
      <c r="W89" s="36">
        <f>SUMIFS(СВЦЭМ!$C$33:$C$776,СВЦЭМ!$A$33:$A$776,$A89,СВЦЭМ!$B$33:$B$776,W$83)+'СЕТ СН'!$H$9+СВЦЭМ!$D$10+'СЕТ СН'!$H$6-'СЕТ СН'!$H$19</f>
        <v>1302.39220942</v>
      </c>
      <c r="X89" s="36">
        <f>SUMIFS(СВЦЭМ!$C$33:$C$776,СВЦЭМ!$A$33:$A$776,$A89,СВЦЭМ!$B$33:$B$776,X$83)+'СЕТ СН'!$H$9+СВЦЭМ!$D$10+'СЕТ СН'!$H$6-'СЕТ СН'!$H$19</f>
        <v>1287.7045087899999</v>
      </c>
      <c r="Y89" s="36">
        <f>SUMIFS(СВЦЭМ!$C$33:$C$776,СВЦЭМ!$A$33:$A$776,$A89,СВЦЭМ!$B$33:$B$776,Y$83)+'СЕТ СН'!$H$9+СВЦЭМ!$D$10+'СЕТ СН'!$H$6-'СЕТ СН'!$H$19</f>
        <v>1264.08969355</v>
      </c>
    </row>
    <row r="90" spans="1:25" ht="15.75" x14ac:dyDescent="0.2">
      <c r="A90" s="35">
        <f t="shared" si="2"/>
        <v>44234</v>
      </c>
      <c r="B90" s="36">
        <f>SUMIFS(СВЦЭМ!$C$33:$C$776,СВЦЭМ!$A$33:$A$776,$A90,СВЦЭМ!$B$33:$B$776,B$83)+'СЕТ СН'!$H$9+СВЦЭМ!$D$10+'СЕТ СН'!$H$6-'СЕТ СН'!$H$19</f>
        <v>1257.5416476299999</v>
      </c>
      <c r="C90" s="36">
        <f>SUMIFS(СВЦЭМ!$C$33:$C$776,СВЦЭМ!$A$33:$A$776,$A90,СВЦЭМ!$B$33:$B$776,C$83)+'СЕТ СН'!$H$9+СВЦЭМ!$D$10+'СЕТ СН'!$H$6-'СЕТ СН'!$H$19</f>
        <v>1276.94758473</v>
      </c>
      <c r="D90" s="36">
        <f>SUMIFS(СВЦЭМ!$C$33:$C$776,СВЦЭМ!$A$33:$A$776,$A90,СВЦЭМ!$B$33:$B$776,D$83)+'СЕТ СН'!$H$9+СВЦЭМ!$D$10+'СЕТ СН'!$H$6-'СЕТ СН'!$H$19</f>
        <v>1279.19507583</v>
      </c>
      <c r="E90" s="36">
        <f>SUMIFS(СВЦЭМ!$C$33:$C$776,СВЦЭМ!$A$33:$A$776,$A90,СВЦЭМ!$B$33:$B$776,E$83)+'СЕТ СН'!$H$9+СВЦЭМ!$D$10+'СЕТ СН'!$H$6-'СЕТ СН'!$H$19</f>
        <v>1279.75290511</v>
      </c>
      <c r="F90" s="36">
        <f>SUMIFS(СВЦЭМ!$C$33:$C$776,СВЦЭМ!$A$33:$A$776,$A90,СВЦЭМ!$B$33:$B$776,F$83)+'СЕТ СН'!$H$9+СВЦЭМ!$D$10+'СЕТ СН'!$H$6-'СЕТ СН'!$H$19</f>
        <v>1289.92763889</v>
      </c>
      <c r="G90" s="36">
        <f>SUMIFS(СВЦЭМ!$C$33:$C$776,СВЦЭМ!$A$33:$A$776,$A90,СВЦЭМ!$B$33:$B$776,G$83)+'СЕТ СН'!$H$9+СВЦЭМ!$D$10+'СЕТ СН'!$H$6-'СЕТ СН'!$H$19</f>
        <v>1284.5597383300001</v>
      </c>
      <c r="H90" s="36">
        <f>SUMIFS(СВЦЭМ!$C$33:$C$776,СВЦЭМ!$A$33:$A$776,$A90,СВЦЭМ!$B$33:$B$776,H$83)+'СЕТ СН'!$H$9+СВЦЭМ!$D$10+'СЕТ СН'!$H$6-'СЕТ СН'!$H$19</f>
        <v>1282.0769718199999</v>
      </c>
      <c r="I90" s="36">
        <f>SUMIFS(СВЦЭМ!$C$33:$C$776,СВЦЭМ!$A$33:$A$776,$A90,СВЦЭМ!$B$33:$B$776,I$83)+'СЕТ СН'!$H$9+СВЦЭМ!$D$10+'СЕТ СН'!$H$6-'СЕТ СН'!$H$19</f>
        <v>1266.6030588799999</v>
      </c>
      <c r="J90" s="36">
        <f>SUMIFS(СВЦЭМ!$C$33:$C$776,СВЦЭМ!$A$33:$A$776,$A90,СВЦЭМ!$B$33:$B$776,J$83)+'СЕТ СН'!$H$9+СВЦЭМ!$D$10+'СЕТ СН'!$H$6-'СЕТ СН'!$H$19</f>
        <v>1248.40044575</v>
      </c>
      <c r="K90" s="36">
        <f>SUMIFS(СВЦЭМ!$C$33:$C$776,СВЦЭМ!$A$33:$A$776,$A90,СВЦЭМ!$B$33:$B$776,K$83)+'СЕТ СН'!$H$9+СВЦЭМ!$D$10+'СЕТ СН'!$H$6-'СЕТ СН'!$H$19</f>
        <v>1224.7399724100001</v>
      </c>
      <c r="L90" s="36">
        <f>SUMIFS(СВЦЭМ!$C$33:$C$776,СВЦЭМ!$A$33:$A$776,$A90,СВЦЭМ!$B$33:$B$776,L$83)+'СЕТ СН'!$H$9+СВЦЭМ!$D$10+'СЕТ СН'!$H$6-'СЕТ СН'!$H$19</f>
        <v>1207.9776022699998</v>
      </c>
      <c r="M90" s="36">
        <f>SUMIFS(СВЦЭМ!$C$33:$C$776,СВЦЭМ!$A$33:$A$776,$A90,СВЦЭМ!$B$33:$B$776,M$83)+'СЕТ СН'!$H$9+СВЦЭМ!$D$10+'СЕТ СН'!$H$6-'СЕТ СН'!$H$19</f>
        <v>1198.61368917</v>
      </c>
      <c r="N90" s="36">
        <f>SUMIFS(СВЦЭМ!$C$33:$C$776,СВЦЭМ!$A$33:$A$776,$A90,СВЦЭМ!$B$33:$B$776,N$83)+'СЕТ СН'!$H$9+СВЦЭМ!$D$10+'СЕТ СН'!$H$6-'СЕТ СН'!$H$19</f>
        <v>1210.6278010000001</v>
      </c>
      <c r="O90" s="36">
        <f>SUMIFS(СВЦЭМ!$C$33:$C$776,СВЦЭМ!$A$33:$A$776,$A90,СВЦЭМ!$B$33:$B$776,O$83)+'СЕТ СН'!$H$9+СВЦЭМ!$D$10+'СЕТ СН'!$H$6-'СЕТ СН'!$H$19</f>
        <v>1229.3727635400001</v>
      </c>
      <c r="P90" s="36">
        <f>SUMIFS(СВЦЭМ!$C$33:$C$776,СВЦЭМ!$A$33:$A$776,$A90,СВЦЭМ!$B$33:$B$776,P$83)+'СЕТ СН'!$H$9+СВЦЭМ!$D$10+'СЕТ СН'!$H$6-'СЕТ СН'!$H$19</f>
        <v>1244.16050817</v>
      </c>
      <c r="Q90" s="36">
        <f>SUMIFS(СВЦЭМ!$C$33:$C$776,СВЦЭМ!$A$33:$A$776,$A90,СВЦЭМ!$B$33:$B$776,Q$83)+'СЕТ СН'!$H$9+СВЦЭМ!$D$10+'СЕТ СН'!$H$6-'СЕТ СН'!$H$19</f>
        <v>1249.22816418</v>
      </c>
      <c r="R90" s="36">
        <f>SUMIFS(СВЦЭМ!$C$33:$C$776,СВЦЭМ!$A$33:$A$776,$A90,СВЦЭМ!$B$33:$B$776,R$83)+'СЕТ СН'!$H$9+СВЦЭМ!$D$10+'СЕТ СН'!$H$6-'СЕТ СН'!$H$19</f>
        <v>1252.1293842600001</v>
      </c>
      <c r="S90" s="36">
        <f>SUMIFS(СВЦЭМ!$C$33:$C$776,СВЦЭМ!$A$33:$A$776,$A90,СВЦЭМ!$B$33:$B$776,S$83)+'СЕТ СН'!$H$9+СВЦЭМ!$D$10+'СЕТ СН'!$H$6-'СЕТ СН'!$H$19</f>
        <v>1257.6125978600001</v>
      </c>
      <c r="T90" s="36">
        <f>SUMIFS(СВЦЭМ!$C$33:$C$776,СВЦЭМ!$A$33:$A$776,$A90,СВЦЭМ!$B$33:$B$776,T$83)+'СЕТ СН'!$H$9+СВЦЭМ!$D$10+'СЕТ СН'!$H$6-'СЕТ СН'!$H$19</f>
        <v>1232.28121526</v>
      </c>
      <c r="U90" s="36">
        <f>SUMIFS(СВЦЭМ!$C$33:$C$776,СВЦЭМ!$A$33:$A$776,$A90,СВЦЭМ!$B$33:$B$776,U$83)+'СЕТ СН'!$H$9+СВЦЭМ!$D$10+'СЕТ СН'!$H$6-'СЕТ СН'!$H$19</f>
        <v>1213.0927921699999</v>
      </c>
      <c r="V90" s="36">
        <f>SUMIFS(СВЦЭМ!$C$33:$C$776,СВЦЭМ!$A$33:$A$776,$A90,СВЦЭМ!$B$33:$B$776,V$83)+'СЕТ СН'!$H$9+СВЦЭМ!$D$10+'СЕТ СН'!$H$6-'СЕТ СН'!$H$19</f>
        <v>1250.94451381</v>
      </c>
      <c r="W90" s="36">
        <f>SUMIFS(СВЦЭМ!$C$33:$C$776,СВЦЭМ!$A$33:$A$776,$A90,СВЦЭМ!$B$33:$B$776,W$83)+'СЕТ СН'!$H$9+СВЦЭМ!$D$10+'СЕТ СН'!$H$6-'СЕТ СН'!$H$19</f>
        <v>1267.35857272</v>
      </c>
      <c r="X90" s="36">
        <f>SUMIFS(СВЦЭМ!$C$33:$C$776,СВЦЭМ!$A$33:$A$776,$A90,СВЦЭМ!$B$33:$B$776,X$83)+'СЕТ СН'!$H$9+СВЦЭМ!$D$10+'СЕТ СН'!$H$6-'СЕТ СН'!$H$19</f>
        <v>1291.09025391</v>
      </c>
      <c r="Y90" s="36">
        <f>SUMIFS(СВЦЭМ!$C$33:$C$776,СВЦЭМ!$A$33:$A$776,$A90,СВЦЭМ!$B$33:$B$776,Y$83)+'СЕТ СН'!$H$9+СВЦЭМ!$D$10+'СЕТ СН'!$H$6-'СЕТ СН'!$H$19</f>
        <v>1299.9998022699999</v>
      </c>
    </row>
    <row r="91" spans="1:25" ht="15.75" x14ac:dyDescent="0.2">
      <c r="A91" s="35">
        <f t="shared" si="2"/>
        <v>44235</v>
      </c>
      <c r="B91" s="36">
        <f>SUMIFS(СВЦЭМ!$C$33:$C$776,СВЦЭМ!$A$33:$A$776,$A91,СВЦЭМ!$B$33:$B$776,B$83)+'СЕТ СН'!$H$9+СВЦЭМ!$D$10+'СЕТ СН'!$H$6-'СЕТ СН'!$H$19</f>
        <v>1288.25686926</v>
      </c>
      <c r="C91" s="36">
        <f>SUMIFS(СВЦЭМ!$C$33:$C$776,СВЦЭМ!$A$33:$A$776,$A91,СВЦЭМ!$B$33:$B$776,C$83)+'СЕТ СН'!$H$9+СВЦЭМ!$D$10+'СЕТ СН'!$H$6-'СЕТ СН'!$H$19</f>
        <v>1324.05786984</v>
      </c>
      <c r="D91" s="36">
        <f>SUMIFS(СВЦЭМ!$C$33:$C$776,СВЦЭМ!$A$33:$A$776,$A91,СВЦЭМ!$B$33:$B$776,D$83)+'СЕТ СН'!$H$9+СВЦЭМ!$D$10+'СЕТ СН'!$H$6-'СЕТ СН'!$H$19</f>
        <v>1355.9916283499999</v>
      </c>
      <c r="E91" s="36">
        <f>SUMIFS(СВЦЭМ!$C$33:$C$776,СВЦЭМ!$A$33:$A$776,$A91,СВЦЭМ!$B$33:$B$776,E$83)+'СЕТ СН'!$H$9+СВЦЭМ!$D$10+'СЕТ СН'!$H$6-'СЕТ СН'!$H$19</f>
        <v>1336.9587595200001</v>
      </c>
      <c r="F91" s="36">
        <f>SUMIFS(СВЦЭМ!$C$33:$C$776,СВЦЭМ!$A$33:$A$776,$A91,СВЦЭМ!$B$33:$B$776,F$83)+'СЕТ СН'!$H$9+СВЦЭМ!$D$10+'СЕТ СН'!$H$6-'СЕТ СН'!$H$19</f>
        <v>1337.9857188999999</v>
      </c>
      <c r="G91" s="36">
        <f>SUMIFS(СВЦЭМ!$C$33:$C$776,СВЦЭМ!$A$33:$A$776,$A91,СВЦЭМ!$B$33:$B$776,G$83)+'СЕТ СН'!$H$9+СВЦЭМ!$D$10+'СЕТ СН'!$H$6-'СЕТ СН'!$H$19</f>
        <v>1331.77045013</v>
      </c>
      <c r="H91" s="36">
        <f>SUMIFS(СВЦЭМ!$C$33:$C$776,СВЦЭМ!$A$33:$A$776,$A91,СВЦЭМ!$B$33:$B$776,H$83)+'СЕТ СН'!$H$9+СВЦЭМ!$D$10+'СЕТ СН'!$H$6-'СЕТ СН'!$H$19</f>
        <v>1307.2057579299999</v>
      </c>
      <c r="I91" s="36">
        <f>SUMIFS(СВЦЭМ!$C$33:$C$776,СВЦЭМ!$A$33:$A$776,$A91,СВЦЭМ!$B$33:$B$776,I$83)+'СЕТ СН'!$H$9+СВЦЭМ!$D$10+'СЕТ СН'!$H$6-'СЕТ СН'!$H$19</f>
        <v>1271.89411651</v>
      </c>
      <c r="J91" s="36">
        <f>SUMIFS(СВЦЭМ!$C$33:$C$776,СВЦЭМ!$A$33:$A$776,$A91,СВЦЭМ!$B$33:$B$776,J$83)+'СЕТ СН'!$H$9+СВЦЭМ!$D$10+'СЕТ СН'!$H$6-'СЕТ СН'!$H$19</f>
        <v>1253.5263251399999</v>
      </c>
      <c r="K91" s="36">
        <f>SUMIFS(СВЦЭМ!$C$33:$C$776,СВЦЭМ!$A$33:$A$776,$A91,СВЦЭМ!$B$33:$B$776,K$83)+'СЕТ СН'!$H$9+СВЦЭМ!$D$10+'СЕТ СН'!$H$6-'СЕТ СН'!$H$19</f>
        <v>1233.3338223999999</v>
      </c>
      <c r="L91" s="36">
        <f>SUMIFS(СВЦЭМ!$C$33:$C$776,СВЦЭМ!$A$33:$A$776,$A91,СВЦЭМ!$B$33:$B$776,L$83)+'СЕТ СН'!$H$9+СВЦЭМ!$D$10+'СЕТ СН'!$H$6-'СЕТ СН'!$H$19</f>
        <v>1229.51192126</v>
      </c>
      <c r="M91" s="36">
        <f>SUMIFS(СВЦЭМ!$C$33:$C$776,СВЦЭМ!$A$33:$A$776,$A91,СВЦЭМ!$B$33:$B$776,M$83)+'СЕТ СН'!$H$9+СВЦЭМ!$D$10+'СЕТ СН'!$H$6-'СЕТ СН'!$H$19</f>
        <v>1237.7165085500001</v>
      </c>
      <c r="N91" s="36">
        <f>SUMIFS(СВЦЭМ!$C$33:$C$776,СВЦЭМ!$A$33:$A$776,$A91,СВЦЭМ!$B$33:$B$776,N$83)+'СЕТ СН'!$H$9+СВЦЭМ!$D$10+'СЕТ СН'!$H$6-'СЕТ СН'!$H$19</f>
        <v>1245.5644821599999</v>
      </c>
      <c r="O91" s="36">
        <f>SUMIFS(СВЦЭМ!$C$33:$C$776,СВЦЭМ!$A$33:$A$776,$A91,СВЦЭМ!$B$33:$B$776,O$83)+'СЕТ СН'!$H$9+СВЦЭМ!$D$10+'СЕТ СН'!$H$6-'СЕТ СН'!$H$19</f>
        <v>1263.76403121</v>
      </c>
      <c r="P91" s="36">
        <f>SUMIFS(СВЦЭМ!$C$33:$C$776,СВЦЭМ!$A$33:$A$776,$A91,СВЦЭМ!$B$33:$B$776,P$83)+'СЕТ СН'!$H$9+СВЦЭМ!$D$10+'СЕТ СН'!$H$6-'СЕТ СН'!$H$19</f>
        <v>1281.3124481899999</v>
      </c>
      <c r="Q91" s="36">
        <f>SUMIFS(СВЦЭМ!$C$33:$C$776,СВЦЭМ!$A$33:$A$776,$A91,СВЦЭМ!$B$33:$B$776,Q$83)+'СЕТ СН'!$H$9+СВЦЭМ!$D$10+'СЕТ СН'!$H$6-'СЕТ СН'!$H$19</f>
        <v>1266.8829653999999</v>
      </c>
      <c r="R91" s="36">
        <f>SUMIFS(СВЦЭМ!$C$33:$C$776,СВЦЭМ!$A$33:$A$776,$A91,СВЦЭМ!$B$33:$B$776,R$83)+'СЕТ СН'!$H$9+СВЦЭМ!$D$10+'СЕТ СН'!$H$6-'СЕТ СН'!$H$19</f>
        <v>1274.2264943299999</v>
      </c>
      <c r="S91" s="36">
        <f>SUMIFS(СВЦЭМ!$C$33:$C$776,СВЦЭМ!$A$33:$A$776,$A91,СВЦЭМ!$B$33:$B$776,S$83)+'СЕТ СН'!$H$9+СВЦЭМ!$D$10+'СЕТ СН'!$H$6-'СЕТ СН'!$H$19</f>
        <v>1277.70677699</v>
      </c>
      <c r="T91" s="36">
        <f>SUMIFS(СВЦЭМ!$C$33:$C$776,СВЦЭМ!$A$33:$A$776,$A91,СВЦЭМ!$B$33:$B$776,T$83)+'СЕТ СН'!$H$9+СВЦЭМ!$D$10+'СЕТ СН'!$H$6-'СЕТ СН'!$H$19</f>
        <v>1255.1194804499999</v>
      </c>
      <c r="U91" s="36">
        <f>SUMIFS(СВЦЭМ!$C$33:$C$776,СВЦЭМ!$A$33:$A$776,$A91,СВЦЭМ!$B$33:$B$776,U$83)+'СЕТ СН'!$H$9+СВЦЭМ!$D$10+'СЕТ СН'!$H$6-'СЕТ СН'!$H$19</f>
        <v>1238.12026767</v>
      </c>
      <c r="V91" s="36">
        <f>SUMIFS(СВЦЭМ!$C$33:$C$776,СВЦЭМ!$A$33:$A$776,$A91,СВЦЭМ!$B$33:$B$776,V$83)+'СЕТ СН'!$H$9+СВЦЭМ!$D$10+'СЕТ СН'!$H$6-'СЕТ СН'!$H$19</f>
        <v>1277.6215192699999</v>
      </c>
      <c r="W91" s="36">
        <f>SUMIFS(СВЦЭМ!$C$33:$C$776,СВЦЭМ!$A$33:$A$776,$A91,СВЦЭМ!$B$33:$B$776,W$83)+'СЕТ СН'!$H$9+СВЦЭМ!$D$10+'СЕТ СН'!$H$6-'СЕТ СН'!$H$19</f>
        <v>1302.7128828099999</v>
      </c>
      <c r="X91" s="36">
        <f>SUMIFS(СВЦЭМ!$C$33:$C$776,СВЦЭМ!$A$33:$A$776,$A91,СВЦЭМ!$B$33:$B$776,X$83)+'СЕТ СН'!$H$9+СВЦЭМ!$D$10+'СЕТ СН'!$H$6-'СЕТ СН'!$H$19</f>
        <v>1324.4650434299999</v>
      </c>
      <c r="Y91" s="36">
        <f>SUMIFS(СВЦЭМ!$C$33:$C$776,СВЦЭМ!$A$33:$A$776,$A91,СВЦЭМ!$B$33:$B$776,Y$83)+'СЕТ СН'!$H$9+СВЦЭМ!$D$10+'СЕТ СН'!$H$6-'СЕТ СН'!$H$19</f>
        <v>1320.7943418299999</v>
      </c>
    </row>
    <row r="92" spans="1:25" ht="15.75" x14ac:dyDescent="0.2">
      <c r="A92" s="35">
        <f t="shared" si="2"/>
        <v>44236</v>
      </c>
      <c r="B92" s="36">
        <f>SUMIFS(СВЦЭМ!$C$33:$C$776,СВЦЭМ!$A$33:$A$776,$A92,СВЦЭМ!$B$33:$B$776,B$83)+'СЕТ СН'!$H$9+СВЦЭМ!$D$10+'СЕТ СН'!$H$6-'СЕТ СН'!$H$19</f>
        <v>1284.96516941</v>
      </c>
      <c r="C92" s="36">
        <f>SUMIFS(СВЦЭМ!$C$33:$C$776,СВЦЭМ!$A$33:$A$776,$A92,СВЦЭМ!$B$33:$B$776,C$83)+'СЕТ СН'!$H$9+СВЦЭМ!$D$10+'СЕТ СН'!$H$6-'СЕТ СН'!$H$19</f>
        <v>1312.26046038</v>
      </c>
      <c r="D92" s="36">
        <f>SUMIFS(СВЦЭМ!$C$33:$C$776,СВЦЭМ!$A$33:$A$776,$A92,СВЦЭМ!$B$33:$B$776,D$83)+'СЕТ СН'!$H$9+СВЦЭМ!$D$10+'СЕТ СН'!$H$6-'СЕТ СН'!$H$19</f>
        <v>1356.9749971599999</v>
      </c>
      <c r="E92" s="36">
        <f>SUMIFS(СВЦЭМ!$C$33:$C$776,СВЦЭМ!$A$33:$A$776,$A92,СВЦЭМ!$B$33:$B$776,E$83)+'СЕТ СН'!$H$9+СВЦЭМ!$D$10+'СЕТ СН'!$H$6-'СЕТ СН'!$H$19</f>
        <v>1345.11584806</v>
      </c>
      <c r="F92" s="36">
        <f>SUMIFS(СВЦЭМ!$C$33:$C$776,СВЦЭМ!$A$33:$A$776,$A92,СВЦЭМ!$B$33:$B$776,F$83)+'СЕТ СН'!$H$9+СВЦЭМ!$D$10+'СЕТ СН'!$H$6-'СЕТ СН'!$H$19</f>
        <v>1331.51914857</v>
      </c>
      <c r="G92" s="36">
        <f>SUMIFS(СВЦЭМ!$C$33:$C$776,СВЦЭМ!$A$33:$A$776,$A92,СВЦЭМ!$B$33:$B$776,G$83)+'СЕТ СН'!$H$9+СВЦЭМ!$D$10+'СЕТ СН'!$H$6-'СЕТ СН'!$H$19</f>
        <v>1319.2617753</v>
      </c>
      <c r="H92" s="36">
        <f>SUMIFS(СВЦЭМ!$C$33:$C$776,СВЦЭМ!$A$33:$A$776,$A92,СВЦЭМ!$B$33:$B$776,H$83)+'СЕТ СН'!$H$9+СВЦЭМ!$D$10+'СЕТ СН'!$H$6-'СЕТ СН'!$H$19</f>
        <v>1293.5412083399999</v>
      </c>
      <c r="I92" s="36">
        <f>SUMIFS(СВЦЭМ!$C$33:$C$776,СВЦЭМ!$A$33:$A$776,$A92,СВЦЭМ!$B$33:$B$776,I$83)+'СЕТ СН'!$H$9+СВЦЭМ!$D$10+'СЕТ СН'!$H$6-'СЕТ СН'!$H$19</f>
        <v>1248.9076840399998</v>
      </c>
      <c r="J92" s="36">
        <f>SUMIFS(СВЦЭМ!$C$33:$C$776,СВЦЭМ!$A$33:$A$776,$A92,СВЦЭМ!$B$33:$B$776,J$83)+'СЕТ СН'!$H$9+СВЦЭМ!$D$10+'СЕТ СН'!$H$6-'СЕТ СН'!$H$19</f>
        <v>1218.7193617099999</v>
      </c>
      <c r="K92" s="36">
        <f>SUMIFS(СВЦЭМ!$C$33:$C$776,СВЦЭМ!$A$33:$A$776,$A92,СВЦЭМ!$B$33:$B$776,K$83)+'СЕТ СН'!$H$9+СВЦЭМ!$D$10+'СЕТ СН'!$H$6-'СЕТ СН'!$H$19</f>
        <v>1199.55267757</v>
      </c>
      <c r="L92" s="36">
        <f>SUMIFS(СВЦЭМ!$C$33:$C$776,СВЦЭМ!$A$33:$A$776,$A92,СВЦЭМ!$B$33:$B$776,L$83)+'СЕТ СН'!$H$9+СВЦЭМ!$D$10+'СЕТ СН'!$H$6-'СЕТ СН'!$H$19</f>
        <v>1193.2642429399998</v>
      </c>
      <c r="M92" s="36">
        <f>SUMIFS(СВЦЭМ!$C$33:$C$776,СВЦЭМ!$A$33:$A$776,$A92,СВЦЭМ!$B$33:$B$776,M$83)+'СЕТ СН'!$H$9+СВЦЭМ!$D$10+'СЕТ СН'!$H$6-'СЕТ СН'!$H$19</f>
        <v>1200.7724796100001</v>
      </c>
      <c r="N92" s="36">
        <f>SUMIFS(СВЦЭМ!$C$33:$C$776,СВЦЭМ!$A$33:$A$776,$A92,СВЦЭМ!$B$33:$B$776,N$83)+'СЕТ СН'!$H$9+СВЦЭМ!$D$10+'СЕТ СН'!$H$6-'СЕТ СН'!$H$19</f>
        <v>1207.0293364300001</v>
      </c>
      <c r="O92" s="36">
        <f>SUMIFS(СВЦЭМ!$C$33:$C$776,СВЦЭМ!$A$33:$A$776,$A92,СВЦЭМ!$B$33:$B$776,O$83)+'СЕТ СН'!$H$9+СВЦЭМ!$D$10+'СЕТ СН'!$H$6-'СЕТ СН'!$H$19</f>
        <v>1227.4281982799998</v>
      </c>
      <c r="P92" s="36">
        <f>SUMIFS(СВЦЭМ!$C$33:$C$776,СВЦЭМ!$A$33:$A$776,$A92,СВЦЭМ!$B$33:$B$776,P$83)+'СЕТ СН'!$H$9+СВЦЭМ!$D$10+'СЕТ СН'!$H$6-'СЕТ СН'!$H$19</f>
        <v>1247.5457431</v>
      </c>
      <c r="Q92" s="36">
        <f>SUMIFS(СВЦЭМ!$C$33:$C$776,СВЦЭМ!$A$33:$A$776,$A92,СВЦЭМ!$B$33:$B$776,Q$83)+'СЕТ СН'!$H$9+СВЦЭМ!$D$10+'СЕТ СН'!$H$6-'СЕТ СН'!$H$19</f>
        <v>1253.6217113800001</v>
      </c>
      <c r="R92" s="36">
        <f>SUMIFS(СВЦЭМ!$C$33:$C$776,СВЦЭМ!$A$33:$A$776,$A92,СВЦЭМ!$B$33:$B$776,R$83)+'СЕТ СН'!$H$9+СВЦЭМ!$D$10+'СЕТ СН'!$H$6-'СЕТ СН'!$H$19</f>
        <v>1263.8756669899999</v>
      </c>
      <c r="S92" s="36">
        <f>SUMIFS(СВЦЭМ!$C$33:$C$776,СВЦЭМ!$A$33:$A$776,$A92,СВЦЭМ!$B$33:$B$776,S$83)+'СЕТ СН'!$H$9+СВЦЭМ!$D$10+'СЕТ СН'!$H$6-'СЕТ СН'!$H$19</f>
        <v>1268.3853046500001</v>
      </c>
      <c r="T92" s="36">
        <f>SUMIFS(СВЦЭМ!$C$33:$C$776,СВЦЭМ!$A$33:$A$776,$A92,СВЦЭМ!$B$33:$B$776,T$83)+'СЕТ СН'!$H$9+СВЦЭМ!$D$10+'СЕТ СН'!$H$6-'СЕТ СН'!$H$19</f>
        <v>1247.08653172</v>
      </c>
      <c r="U92" s="36">
        <f>SUMIFS(СВЦЭМ!$C$33:$C$776,СВЦЭМ!$A$33:$A$776,$A92,СВЦЭМ!$B$33:$B$776,U$83)+'СЕТ СН'!$H$9+СВЦЭМ!$D$10+'СЕТ СН'!$H$6-'СЕТ СН'!$H$19</f>
        <v>1215.39984486</v>
      </c>
      <c r="V92" s="36">
        <f>SUMIFS(СВЦЭМ!$C$33:$C$776,СВЦЭМ!$A$33:$A$776,$A92,СВЦЭМ!$B$33:$B$776,V$83)+'СЕТ СН'!$H$9+СВЦЭМ!$D$10+'СЕТ СН'!$H$6-'СЕТ СН'!$H$19</f>
        <v>1251.2633870099999</v>
      </c>
      <c r="W92" s="36">
        <f>SUMIFS(СВЦЭМ!$C$33:$C$776,СВЦЭМ!$A$33:$A$776,$A92,СВЦЭМ!$B$33:$B$776,W$83)+'СЕТ СН'!$H$9+СВЦЭМ!$D$10+'СЕТ СН'!$H$6-'СЕТ СН'!$H$19</f>
        <v>1268.7813777399999</v>
      </c>
      <c r="X92" s="36">
        <f>SUMIFS(СВЦЭМ!$C$33:$C$776,СВЦЭМ!$A$33:$A$776,$A92,СВЦЭМ!$B$33:$B$776,X$83)+'СЕТ СН'!$H$9+СВЦЭМ!$D$10+'СЕТ СН'!$H$6-'СЕТ СН'!$H$19</f>
        <v>1294.23022464</v>
      </c>
      <c r="Y92" s="36">
        <f>SUMIFS(СВЦЭМ!$C$33:$C$776,СВЦЭМ!$A$33:$A$776,$A92,СВЦЭМ!$B$33:$B$776,Y$83)+'СЕТ СН'!$H$9+СВЦЭМ!$D$10+'СЕТ СН'!$H$6-'СЕТ СН'!$H$19</f>
        <v>1293.26072469</v>
      </c>
    </row>
    <row r="93" spans="1:25" ht="15.75" x14ac:dyDescent="0.2">
      <c r="A93" s="35">
        <f t="shared" si="2"/>
        <v>44237</v>
      </c>
      <c r="B93" s="36">
        <f>SUMIFS(СВЦЭМ!$C$33:$C$776,СВЦЭМ!$A$33:$A$776,$A93,СВЦЭМ!$B$33:$B$776,B$83)+'СЕТ СН'!$H$9+СВЦЭМ!$D$10+'СЕТ СН'!$H$6-'СЕТ СН'!$H$19</f>
        <v>1232.6850935799998</v>
      </c>
      <c r="C93" s="36">
        <f>SUMIFS(СВЦЭМ!$C$33:$C$776,СВЦЭМ!$A$33:$A$776,$A93,СВЦЭМ!$B$33:$B$776,C$83)+'СЕТ СН'!$H$9+СВЦЭМ!$D$10+'СЕТ СН'!$H$6-'СЕТ СН'!$H$19</f>
        <v>1249.8805390499999</v>
      </c>
      <c r="D93" s="36">
        <f>SUMIFS(СВЦЭМ!$C$33:$C$776,СВЦЭМ!$A$33:$A$776,$A93,СВЦЭМ!$B$33:$B$776,D$83)+'СЕТ СН'!$H$9+СВЦЭМ!$D$10+'СЕТ СН'!$H$6-'СЕТ СН'!$H$19</f>
        <v>1281.9687161300001</v>
      </c>
      <c r="E93" s="36">
        <f>SUMIFS(СВЦЭМ!$C$33:$C$776,СВЦЭМ!$A$33:$A$776,$A93,СВЦЭМ!$B$33:$B$776,E$83)+'СЕТ СН'!$H$9+СВЦЭМ!$D$10+'СЕТ СН'!$H$6-'СЕТ СН'!$H$19</f>
        <v>1268.4723260000001</v>
      </c>
      <c r="F93" s="36">
        <f>SUMIFS(СВЦЭМ!$C$33:$C$776,СВЦЭМ!$A$33:$A$776,$A93,СВЦЭМ!$B$33:$B$776,F$83)+'СЕТ СН'!$H$9+СВЦЭМ!$D$10+'СЕТ СН'!$H$6-'СЕТ СН'!$H$19</f>
        <v>1260.58075233</v>
      </c>
      <c r="G93" s="36">
        <f>SUMIFS(СВЦЭМ!$C$33:$C$776,СВЦЭМ!$A$33:$A$776,$A93,СВЦЭМ!$B$33:$B$776,G$83)+'СЕТ СН'!$H$9+СВЦЭМ!$D$10+'СЕТ СН'!$H$6-'СЕТ СН'!$H$19</f>
        <v>1252.9217299699999</v>
      </c>
      <c r="H93" s="36">
        <f>SUMIFS(СВЦЭМ!$C$33:$C$776,СВЦЭМ!$A$33:$A$776,$A93,СВЦЭМ!$B$33:$B$776,H$83)+'СЕТ СН'!$H$9+СВЦЭМ!$D$10+'СЕТ СН'!$H$6-'СЕТ СН'!$H$19</f>
        <v>1240.5344105899999</v>
      </c>
      <c r="I93" s="36">
        <f>SUMIFS(СВЦЭМ!$C$33:$C$776,СВЦЭМ!$A$33:$A$776,$A93,СВЦЭМ!$B$33:$B$776,I$83)+'СЕТ СН'!$H$9+СВЦЭМ!$D$10+'СЕТ СН'!$H$6-'СЕТ СН'!$H$19</f>
        <v>1263.4641670599999</v>
      </c>
      <c r="J93" s="36">
        <f>SUMIFS(СВЦЭМ!$C$33:$C$776,СВЦЭМ!$A$33:$A$776,$A93,СВЦЭМ!$B$33:$B$776,J$83)+'СЕТ СН'!$H$9+СВЦЭМ!$D$10+'СЕТ СН'!$H$6-'СЕТ СН'!$H$19</f>
        <v>1220.13215674</v>
      </c>
      <c r="K93" s="36">
        <f>SUMIFS(СВЦЭМ!$C$33:$C$776,СВЦЭМ!$A$33:$A$776,$A93,СВЦЭМ!$B$33:$B$776,K$83)+'СЕТ СН'!$H$9+СВЦЭМ!$D$10+'СЕТ СН'!$H$6-'СЕТ СН'!$H$19</f>
        <v>1197.7283055299999</v>
      </c>
      <c r="L93" s="36">
        <f>SUMIFS(СВЦЭМ!$C$33:$C$776,СВЦЭМ!$A$33:$A$776,$A93,СВЦЭМ!$B$33:$B$776,L$83)+'СЕТ СН'!$H$9+СВЦЭМ!$D$10+'СЕТ СН'!$H$6-'СЕТ СН'!$H$19</f>
        <v>1196.82821384</v>
      </c>
      <c r="M93" s="36">
        <f>SUMIFS(СВЦЭМ!$C$33:$C$776,СВЦЭМ!$A$33:$A$776,$A93,СВЦЭМ!$B$33:$B$776,M$83)+'СЕТ СН'!$H$9+СВЦЭМ!$D$10+'СЕТ СН'!$H$6-'СЕТ СН'!$H$19</f>
        <v>1205.39438449</v>
      </c>
      <c r="N93" s="36">
        <f>SUMIFS(СВЦЭМ!$C$33:$C$776,СВЦЭМ!$A$33:$A$776,$A93,СВЦЭМ!$B$33:$B$776,N$83)+'СЕТ СН'!$H$9+СВЦЭМ!$D$10+'СЕТ СН'!$H$6-'СЕТ СН'!$H$19</f>
        <v>1216.22039058</v>
      </c>
      <c r="O93" s="36">
        <f>SUMIFS(СВЦЭМ!$C$33:$C$776,СВЦЭМ!$A$33:$A$776,$A93,СВЦЭМ!$B$33:$B$776,O$83)+'СЕТ СН'!$H$9+СВЦЭМ!$D$10+'СЕТ СН'!$H$6-'СЕТ СН'!$H$19</f>
        <v>1236.1571592400001</v>
      </c>
      <c r="P93" s="36">
        <f>SUMIFS(СВЦЭМ!$C$33:$C$776,СВЦЭМ!$A$33:$A$776,$A93,СВЦЭМ!$B$33:$B$776,P$83)+'СЕТ СН'!$H$9+СВЦЭМ!$D$10+'СЕТ СН'!$H$6-'СЕТ СН'!$H$19</f>
        <v>1245.26873409</v>
      </c>
      <c r="Q93" s="36">
        <f>SUMIFS(СВЦЭМ!$C$33:$C$776,СВЦЭМ!$A$33:$A$776,$A93,СВЦЭМ!$B$33:$B$776,Q$83)+'СЕТ СН'!$H$9+СВЦЭМ!$D$10+'СЕТ СН'!$H$6-'СЕТ СН'!$H$19</f>
        <v>1252.8064508</v>
      </c>
      <c r="R93" s="36">
        <f>SUMIFS(СВЦЭМ!$C$33:$C$776,СВЦЭМ!$A$33:$A$776,$A93,СВЦЭМ!$B$33:$B$776,R$83)+'СЕТ СН'!$H$9+СВЦЭМ!$D$10+'СЕТ СН'!$H$6-'СЕТ СН'!$H$19</f>
        <v>1251.2891708699999</v>
      </c>
      <c r="S93" s="36">
        <f>SUMIFS(СВЦЭМ!$C$33:$C$776,СВЦЭМ!$A$33:$A$776,$A93,СВЦЭМ!$B$33:$B$776,S$83)+'СЕТ СН'!$H$9+СВЦЭМ!$D$10+'СЕТ СН'!$H$6-'СЕТ СН'!$H$19</f>
        <v>1242.3840663799999</v>
      </c>
      <c r="T93" s="36">
        <f>SUMIFS(СВЦЭМ!$C$33:$C$776,СВЦЭМ!$A$33:$A$776,$A93,СВЦЭМ!$B$33:$B$776,T$83)+'СЕТ СН'!$H$9+СВЦЭМ!$D$10+'СЕТ СН'!$H$6-'СЕТ СН'!$H$19</f>
        <v>1208.2877085599998</v>
      </c>
      <c r="U93" s="36">
        <f>SUMIFS(СВЦЭМ!$C$33:$C$776,СВЦЭМ!$A$33:$A$776,$A93,СВЦЭМ!$B$33:$B$776,U$83)+'СЕТ СН'!$H$9+СВЦЭМ!$D$10+'СЕТ СН'!$H$6-'СЕТ СН'!$H$19</f>
        <v>1201.0033298400001</v>
      </c>
      <c r="V93" s="36">
        <f>SUMIFS(СВЦЭМ!$C$33:$C$776,СВЦЭМ!$A$33:$A$776,$A93,СВЦЭМ!$B$33:$B$776,V$83)+'СЕТ СН'!$H$9+СВЦЭМ!$D$10+'СЕТ СН'!$H$6-'СЕТ СН'!$H$19</f>
        <v>1215.72224891</v>
      </c>
      <c r="W93" s="36">
        <f>SUMIFS(СВЦЭМ!$C$33:$C$776,СВЦЭМ!$A$33:$A$776,$A93,СВЦЭМ!$B$33:$B$776,W$83)+'СЕТ СН'!$H$9+СВЦЭМ!$D$10+'СЕТ СН'!$H$6-'СЕТ СН'!$H$19</f>
        <v>1230.0438745900001</v>
      </c>
      <c r="X93" s="36">
        <f>SUMIFS(СВЦЭМ!$C$33:$C$776,СВЦЭМ!$A$33:$A$776,$A93,СВЦЭМ!$B$33:$B$776,X$83)+'СЕТ СН'!$H$9+СВЦЭМ!$D$10+'СЕТ СН'!$H$6-'СЕТ СН'!$H$19</f>
        <v>1257.20993858</v>
      </c>
      <c r="Y93" s="36">
        <f>SUMIFS(СВЦЭМ!$C$33:$C$776,СВЦЭМ!$A$33:$A$776,$A93,СВЦЭМ!$B$33:$B$776,Y$83)+'СЕТ СН'!$H$9+СВЦЭМ!$D$10+'СЕТ СН'!$H$6-'СЕТ СН'!$H$19</f>
        <v>1263.4542034199999</v>
      </c>
    </row>
    <row r="94" spans="1:25" ht="15.75" x14ac:dyDescent="0.2">
      <c r="A94" s="35">
        <f t="shared" si="2"/>
        <v>44238</v>
      </c>
      <c r="B94" s="36">
        <f>SUMIFS(СВЦЭМ!$C$33:$C$776,СВЦЭМ!$A$33:$A$776,$A94,СВЦЭМ!$B$33:$B$776,B$83)+'СЕТ СН'!$H$9+СВЦЭМ!$D$10+'СЕТ СН'!$H$6-'СЕТ СН'!$H$19</f>
        <v>1225.3704825499999</v>
      </c>
      <c r="C94" s="36">
        <f>SUMIFS(СВЦЭМ!$C$33:$C$776,СВЦЭМ!$A$33:$A$776,$A94,СВЦЭМ!$B$33:$B$776,C$83)+'СЕТ СН'!$H$9+СВЦЭМ!$D$10+'СЕТ СН'!$H$6-'СЕТ СН'!$H$19</f>
        <v>1271.1461319499999</v>
      </c>
      <c r="D94" s="36">
        <f>SUMIFS(СВЦЭМ!$C$33:$C$776,СВЦЭМ!$A$33:$A$776,$A94,СВЦЭМ!$B$33:$B$776,D$83)+'СЕТ СН'!$H$9+СВЦЭМ!$D$10+'СЕТ СН'!$H$6-'СЕТ СН'!$H$19</f>
        <v>1285.42401445</v>
      </c>
      <c r="E94" s="36">
        <f>SUMIFS(СВЦЭМ!$C$33:$C$776,СВЦЭМ!$A$33:$A$776,$A94,СВЦЭМ!$B$33:$B$776,E$83)+'СЕТ СН'!$H$9+СВЦЭМ!$D$10+'СЕТ СН'!$H$6-'СЕТ СН'!$H$19</f>
        <v>1289.47226237</v>
      </c>
      <c r="F94" s="36">
        <f>SUMIFS(СВЦЭМ!$C$33:$C$776,СВЦЭМ!$A$33:$A$776,$A94,СВЦЭМ!$B$33:$B$776,F$83)+'СЕТ СН'!$H$9+СВЦЭМ!$D$10+'СЕТ СН'!$H$6-'СЕТ СН'!$H$19</f>
        <v>1309.19743963</v>
      </c>
      <c r="G94" s="36">
        <f>SUMIFS(СВЦЭМ!$C$33:$C$776,СВЦЭМ!$A$33:$A$776,$A94,СВЦЭМ!$B$33:$B$776,G$83)+'СЕТ СН'!$H$9+СВЦЭМ!$D$10+'СЕТ СН'!$H$6-'СЕТ СН'!$H$19</f>
        <v>1300.2329031499999</v>
      </c>
      <c r="H94" s="36">
        <f>SUMIFS(СВЦЭМ!$C$33:$C$776,СВЦЭМ!$A$33:$A$776,$A94,СВЦЭМ!$B$33:$B$776,H$83)+'СЕТ СН'!$H$9+СВЦЭМ!$D$10+'СЕТ СН'!$H$6-'СЕТ СН'!$H$19</f>
        <v>1272.6117674099999</v>
      </c>
      <c r="I94" s="36">
        <f>SUMIFS(СВЦЭМ!$C$33:$C$776,СВЦЭМ!$A$33:$A$776,$A94,СВЦЭМ!$B$33:$B$776,I$83)+'СЕТ СН'!$H$9+СВЦЭМ!$D$10+'СЕТ СН'!$H$6-'СЕТ СН'!$H$19</f>
        <v>1233.9397140599999</v>
      </c>
      <c r="J94" s="36">
        <f>SUMIFS(СВЦЭМ!$C$33:$C$776,СВЦЭМ!$A$33:$A$776,$A94,СВЦЭМ!$B$33:$B$776,J$83)+'СЕТ СН'!$H$9+СВЦЭМ!$D$10+'СЕТ СН'!$H$6-'СЕТ СН'!$H$19</f>
        <v>1204.3103990999998</v>
      </c>
      <c r="K94" s="36">
        <f>SUMIFS(СВЦЭМ!$C$33:$C$776,СВЦЭМ!$A$33:$A$776,$A94,СВЦЭМ!$B$33:$B$776,K$83)+'СЕТ СН'!$H$9+СВЦЭМ!$D$10+'СЕТ СН'!$H$6-'СЕТ СН'!$H$19</f>
        <v>1196.5543557000001</v>
      </c>
      <c r="L94" s="36">
        <f>SUMIFS(СВЦЭМ!$C$33:$C$776,СВЦЭМ!$A$33:$A$776,$A94,СВЦЭМ!$B$33:$B$776,L$83)+'СЕТ СН'!$H$9+СВЦЭМ!$D$10+'СЕТ СН'!$H$6-'СЕТ СН'!$H$19</f>
        <v>1198.19516256</v>
      </c>
      <c r="M94" s="36">
        <f>SUMIFS(СВЦЭМ!$C$33:$C$776,СВЦЭМ!$A$33:$A$776,$A94,СВЦЭМ!$B$33:$B$776,M$83)+'СЕТ СН'!$H$9+СВЦЭМ!$D$10+'СЕТ СН'!$H$6-'СЕТ СН'!$H$19</f>
        <v>1208.53133501</v>
      </c>
      <c r="N94" s="36">
        <f>SUMIFS(СВЦЭМ!$C$33:$C$776,СВЦЭМ!$A$33:$A$776,$A94,СВЦЭМ!$B$33:$B$776,N$83)+'СЕТ СН'!$H$9+СВЦЭМ!$D$10+'СЕТ СН'!$H$6-'СЕТ СН'!$H$19</f>
        <v>1230.0812091099999</v>
      </c>
      <c r="O94" s="36">
        <f>SUMIFS(СВЦЭМ!$C$33:$C$776,СВЦЭМ!$A$33:$A$776,$A94,СВЦЭМ!$B$33:$B$776,O$83)+'СЕТ СН'!$H$9+СВЦЭМ!$D$10+'СЕТ СН'!$H$6-'СЕТ СН'!$H$19</f>
        <v>1245.0298834</v>
      </c>
      <c r="P94" s="36">
        <f>SUMIFS(СВЦЭМ!$C$33:$C$776,СВЦЭМ!$A$33:$A$776,$A94,СВЦЭМ!$B$33:$B$776,P$83)+'СЕТ СН'!$H$9+СВЦЭМ!$D$10+'СЕТ СН'!$H$6-'СЕТ СН'!$H$19</f>
        <v>1263.9641039200001</v>
      </c>
      <c r="Q94" s="36">
        <f>SUMIFS(СВЦЭМ!$C$33:$C$776,СВЦЭМ!$A$33:$A$776,$A94,СВЦЭМ!$B$33:$B$776,Q$83)+'СЕТ СН'!$H$9+СВЦЭМ!$D$10+'СЕТ СН'!$H$6-'СЕТ СН'!$H$19</f>
        <v>1267.82174874</v>
      </c>
      <c r="R94" s="36">
        <f>SUMIFS(СВЦЭМ!$C$33:$C$776,СВЦЭМ!$A$33:$A$776,$A94,СВЦЭМ!$B$33:$B$776,R$83)+'СЕТ СН'!$H$9+СВЦЭМ!$D$10+'СЕТ СН'!$H$6-'СЕТ СН'!$H$19</f>
        <v>1269.35800855</v>
      </c>
      <c r="S94" s="36">
        <f>SUMIFS(СВЦЭМ!$C$33:$C$776,СВЦЭМ!$A$33:$A$776,$A94,СВЦЭМ!$B$33:$B$776,S$83)+'СЕТ СН'!$H$9+СВЦЭМ!$D$10+'СЕТ СН'!$H$6-'СЕТ СН'!$H$19</f>
        <v>1244.2917622</v>
      </c>
      <c r="T94" s="36">
        <f>SUMIFS(СВЦЭМ!$C$33:$C$776,СВЦЭМ!$A$33:$A$776,$A94,СВЦЭМ!$B$33:$B$776,T$83)+'СЕТ СН'!$H$9+СВЦЭМ!$D$10+'СЕТ СН'!$H$6-'СЕТ СН'!$H$19</f>
        <v>1213.5359717699998</v>
      </c>
      <c r="U94" s="36">
        <f>SUMIFS(СВЦЭМ!$C$33:$C$776,СВЦЭМ!$A$33:$A$776,$A94,СВЦЭМ!$B$33:$B$776,U$83)+'СЕТ СН'!$H$9+СВЦЭМ!$D$10+'СЕТ СН'!$H$6-'СЕТ СН'!$H$19</f>
        <v>1204.6607646699999</v>
      </c>
      <c r="V94" s="36">
        <f>SUMIFS(СВЦЭМ!$C$33:$C$776,СВЦЭМ!$A$33:$A$776,$A94,СВЦЭМ!$B$33:$B$776,V$83)+'СЕТ СН'!$H$9+СВЦЭМ!$D$10+'СЕТ СН'!$H$6-'СЕТ СН'!$H$19</f>
        <v>1204.4461770799999</v>
      </c>
      <c r="W94" s="36">
        <f>SUMIFS(СВЦЭМ!$C$33:$C$776,СВЦЭМ!$A$33:$A$776,$A94,СВЦЭМ!$B$33:$B$776,W$83)+'СЕТ СН'!$H$9+СВЦЭМ!$D$10+'СЕТ СН'!$H$6-'СЕТ СН'!$H$19</f>
        <v>1225.7044359500001</v>
      </c>
      <c r="X94" s="36">
        <f>SUMIFS(СВЦЭМ!$C$33:$C$776,СВЦЭМ!$A$33:$A$776,$A94,СВЦЭМ!$B$33:$B$776,X$83)+'СЕТ СН'!$H$9+СВЦЭМ!$D$10+'СЕТ СН'!$H$6-'СЕТ СН'!$H$19</f>
        <v>1246.3599627399999</v>
      </c>
      <c r="Y94" s="36">
        <f>SUMIFS(СВЦЭМ!$C$33:$C$776,СВЦЭМ!$A$33:$A$776,$A94,СВЦЭМ!$B$33:$B$776,Y$83)+'СЕТ СН'!$H$9+СВЦЭМ!$D$10+'СЕТ СН'!$H$6-'СЕТ СН'!$H$19</f>
        <v>1258.8423796699999</v>
      </c>
    </row>
    <row r="95" spans="1:25" ht="15.75" x14ac:dyDescent="0.2">
      <c r="A95" s="35">
        <f t="shared" si="2"/>
        <v>44239</v>
      </c>
      <c r="B95" s="36">
        <f>SUMIFS(СВЦЭМ!$C$33:$C$776,СВЦЭМ!$A$33:$A$776,$A95,СВЦЭМ!$B$33:$B$776,B$83)+'СЕТ СН'!$H$9+СВЦЭМ!$D$10+'СЕТ СН'!$H$6-'СЕТ СН'!$H$19</f>
        <v>1270.0097242899999</v>
      </c>
      <c r="C95" s="36">
        <f>SUMIFS(СВЦЭМ!$C$33:$C$776,СВЦЭМ!$A$33:$A$776,$A95,СВЦЭМ!$B$33:$B$776,C$83)+'СЕТ СН'!$H$9+СВЦЭМ!$D$10+'СЕТ СН'!$H$6-'СЕТ СН'!$H$19</f>
        <v>1291.3468720599999</v>
      </c>
      <c r="D95" s="36">
        <f>SUMIFS(СВЦЭМ!$C$33:$C$776,СВЦЭМ!$A$33:$A$776,$A95,СВЦЭМ!$B$33:$B$776,D$83)+'СЕТ СН'!$H$9+СВЦЭМ!$D$10+'СЕТ СН'!$H$6-'СЕТ СН'!$H$19</f>
        <v>1295.8436360599999</v>
      </c>
      <c r="E95" s="36">
        <f>SUMIFS(СВЦЭМ!$C$33:$C$776,СВЦЭМ!$A$33:$A$776,$A95,СВЦЭМ!$B$33:$B$776,E$83)+'СЕТ СН'!$H$9+СВЦЭМ!$D$10+'СЕТ СН'!$H$6-'СЕТ СН'!$H$19</f>
        <v>1300.38657917</v>
      </c>
      <c r="F95" s="36">
        <f>SUMIFS(СВЦЭМ!$C$33:$C$776,СВЦЭМ!$A$33:$A$776,$A95,СВЦЭМ!$B$33:$B$776,F$83)+'СЕТ СН'!$H$9+СВЦЭМ!$D$10+'СЕТ СН'!$H$6-'СЕТ СН'!$H$19</f>
        <v>1300.79737264</v>
      </c>
      <c r="G95" s="36">
        <f>SUMIFS(СВЦЭМ!$C$33:$C$776,СВЦЭМ!$A$33:$A$776,$A95,СВЦЭМ!$B$33:$B$776,G$83)+'СЕТ СН'!$H$9+СВЦЭМ!$D$10+'СЕТ СН'!$H$6-'СЕТ СН'!$H$19</f>
        <v>1284.47422319</v>
      </c>
      <c r="H95" s="36">
        <f>SUMIFS(СВЦЭМ!$C$33:$C$776,СВЦЭМ!$A$33:$A$776,$A95,СВЦЭМ!$B$33:$B$776,H$83)+'СЕТ СН'!$H$9+СВЦЭМ!$D$10+'СЕТ СН'!$H$6-'СЕТ СН'!$H$19</f>
        <v>1257.65606185</v>
      </c>
      <c r="I95" s="36">
        <f>SUMIFS(СВЦЭМ!$C$33:$C$776,СВЦЭМ!$A$33:$A$776,$A95,СВЦЭМ!$B$33:$B$776,I$83)+'СЕТ СН'!$H$9+СВЦЭМ!$D$10+'СЕТ СН'!$H$6-'СЕТ СН'!$H$19</f>
        <v>1243.3659573800001</v>
      </c>
      <c r="J95" s="36">
        <f>SUMIFS(СВЦЭМ!$C$33:$C$776,СВЦЭМ!$A$33:$A$776,$A95,СВЦЭМ!$B$33:$B$776,J$83)+'СЕТ СН'!$H$9+СВЦЭМ!$D$10+'СЕТ СН'!$H$6-'СЕТ СН'!$H$19</f>
        <v>1220.73485235</v>
      </c>
      <c r="K95" s="36">
        <f>SUMIFS(СВЦЭМ!$C$33:$C$776,СВЦЭМ!$A$33:$A$776,$A95,СВЦЭМ!$B$33:$B$776,K$83)+'СЕТ СН'!$H$9+СВЦЭМ!$D$10+'СЕТ СН'!$H$6-'СЕТ СН'!$H$19</f>
        <v>1214.2349095499999</v>
      </c>
      <c r="L95" s="36">
        <f>SUMIFS(СВЦЭМ!$C$33:$C$776,СВЦЭМ!$A$33:$A$776,$A95,СВЦЭМ!$B$33:$B$776,L$83)+'СЕТ СН'!$H$9+СВЦЭМ!$D$10+'СЕТ СН'!$H$6-'СЕТ СН'!$H$19</f>
        <v>1209.55765615</v>
      </c>
      <c r="M95" s="36">
        <f>SUMIFS(СВЦЭМ!$C$33:$C$776,СВЦЭМ!$A$33:$A$776,$A95,СВЦЭМ!$B$33:$B$776,M$83)+'СЕТ СН'!$H$9+СВЦЭМ!$D$10+'СЕТ СН'!$H$6-'СЕТ СН'!$H$19</f>
        <v>1231.6252058499999</v>
      </c>
      <c r="N95" s="36">
        <f>SUMIFS(СВЦЭМ!$C$33:$C$776,СВЦЭМ!$A$33:$A$776,$A95,СВЦЭМ!$B$33:$B$776,N$83)+'СЕТ СН'!$H$9+СВЦЭМ!$D$10+'СЕТ СН'!$H$6-'СЕТ СН'!$H$19</f>
        <v>1236.2684782000001</v>
      </c>
      <c r="O95" s="36">
        <f>SUMIFS(СВЦЭМ!$C$33:$C$776,СВЦЭМ!$A$33:$A$776,$A95,СВЦЭМ!$B$33:$B$776,O$83)+'СЕТ СН'!$H$9+СВЦЭМ!$D$10+'СЕТ СН'!$H$6-'СЕТ СН'!$H$19</f>
        <v>1242.3743559499999</v>
      </c>
      <c r="P95" s="36">
        <f>SUMIFS(СВЦЭМ!$C$33:$C$776,СВЦЭМ!$A$33:$A$776,$A95,СВЦЭМ!$B$33:$B$776,P$83)+'СЕТ СН'!$H$9+СВЦЭМ!$D$10+'СЕТ СН'!$H$6-'СЕТ СН'!$H$19</f>
        <v>1261.21821565</v>
      </c>
      <c r="Q95" s="36">
        <f>SUMIFS(СВЦЭМ!$C$33:$C$776,СВЦЭМ!$A$33:$A$776,$A95,СВЦЭМ!$B$33:$B$776,Q$83)+'СЕТ СН'!$H$9+СВЦЭМ!$D$10+'СЕТ СН'!$H$6-'СЕТ СН'!$H$19</f>
        <v>1264.49714389</v>
      </c>
      <c r="R95" s="36">
        <f>SUMIFS(СВЦЭМ!$C$33:$C$776,СВЦЭМ!$A$33:$A$776,$A95,СВЦЭМ!$B$33:$B$776,R$83)+'СЕТ СН'!$H$9+СВЦЭМ!$D$10+'СЕТ СН'!$H$6-'СЕТ СН'!$H$19</f>
        <v>1252.36183061</v>
      </c>
      <c r="S95" s="36">
        <f>SUMIFS(СВЦЭМ!$C$33:$C$776,СВЦЭМ!$A$33:$A$776,$A95,СВЦЭМ!$B$33:$B$776,S$83)+'СЕТ СН'!$H$9+СВЦЭМ!$D$10+'СЕТ СН'!$H$6-'СЕТ СН'!$H$19</f>
        <v>1245.75779511</v>
      </c>
      <c r="T95" s="36">
        <f>SUMIFS(СВЦЭМ!$C$33:$C$776,СВЦЭМ!$A$33:$A$776,$A95,СВЦЭМ!$B$33:$B$776,T$83)+'СЕТ СН'!$H$9+СВЦЭМ!$D$10+'СЕТ СН'!$H$6-'СЕТ СН'!$H$19</f>
        <v>1231.67545251</v>
      </c>
      <c r="U95" s="36">
        <f>SUMIFS(СВЦЭМ!$C$33:$C$776,СВЦЭМ!$A$33:$A$776,$A95,СВЦЭМ!$B$33:$B$776,U$83)+'СЕТ СН'!$H$9+СВЦЭМ!$D$10+'СЕТ СН'!$H$6-'СЕТ СН'!$H$19</f>
        <v>1221.2392749400001</v>
      </c>
      <c r="V95" s="36">
        <f>SUMIFS(СВЦЭМ!$C$33:$C$776,СВЦЭМ!$A$33:$A$776,$A95,СВЦЭМ!$B$33:$B$776,V$83)+'СЕТ СН'!$H$9+СВЦЭМ!$D$10+'СЕТ СН'!$H$6-'СЕТ СН'!$H$19</f>
        <v>1227.68386334</v>
      </c>
      <c r="W95" s="36">
        <f>SUMIFS(СВЦЭМ!$C$33:$C$776,СВЦЭМ!$A$33:$A$776,$A95,СВЦЭМ!$B$33:$B$776,W$83)+'СЕТ СН'!$H$9+СВЦЭМ!$D$10+'СЕТ СН'!$H$6-'СЕТ СН'!$H$19</f>
        <v>1252.1922760499999</v>
      </c>
      <c r="X95" s="36">
        <f>SUMIFS(СВЦЭМ!$C$33:$C$776,СВЦЭМ!$A$33:$A$776,$A95,СВЦЭМ!$B$33:$B$776,X$83)+'СЕТ СН'!$H$9+СВЦЭМ!$D$10+'СЕТ СН'!$H$6-'СЕТ СН'!$H$19</f>
        <v>1259.0149375999999</v>
      </c>
      <c r="Y95" s="36">
        <f>SUMIFS(СВЦЭМ!$C$33:$C$776,СВЦЭМ!$A$33:$A$776,$A95,СВЦЭМ!$B$33:$B$776,Y$83)+'СЕТ СН'!$H$9+СВЦЭМ!$D$10+'СЕТ СН'!$H$6-'СЕТ СН'!$H$19</f>
        <v>1261.9307980399999</v>
      </c>
    </row>
    <row r="96" spans="1:25" ht="15.75" x14ac:dyDescent="0.2">
      <c r="A96" s="35">
        <f t="shared" si="2"/>
        <v>44240</v>
      </c>
      <c r="B96" s="36">
        <f>SUMIFS(СВЦЭМ!$C$33:$C$776,СВЦЭМ!$A$33:$A$776,$A96,СВЦЭМ!$B$33:$B$776,B$83)+'СЕТ СН'!$H$9+СВЦЭМ!$D$10+'СЕТ СН'!$H$6-'СЕТ СН'!$H$19</f>
        <v>1241.2835901399999</v>
      </c>
      <c r="C96" s="36">
        <f>SUMIFS(СВЦЭМ!$C$33:$C$776,СВЦЭМ!$A$33:$A$776,$A96,СВЦЭМ!$B$33:$B$776,C$83)+'СЕТ СН'!$H$9+СВЦЭМ!$D$10+'СЕТ СН'!$H$6-'СЕТ СН'!$H$19</f>
        <v>1249.0215759600001</v>
      </c>
      <c r="D96" s="36">
        <f>SUMIFS(СВЦЭМ!$C$33:$C$776,СВЦЭМ!$A$33:$A$776,$A96,СВЦЭМ!$B$33:$B$776,D$83)+'СЕТ СН'!$H$9+СВЦЭМ!$D$10+'СЕТ СН'!$H$6-'СЕТ СН'!$H$19</f>
        <v>1234.0532431500001</v>
      </c>
      <c r="E96" s="36">
        <f>SUMIFS(СВЦЭМ!$C$33:$C$776,СВЦЭМ!$A$33:$A$776,$A96,СВЦЭМ!$B$33:$B$776,E$83)+'СЕТ СН'!$H$9+СВЦЭМ!$D$10+'СЕТ СН'!$H$6-'СЕТ СН'!$H$19</f>
        <v>1245.5148879899998</v>
      </c>
      <c r="F96" s="36">
        <f>SUMIFS(СВЦЭМ!$C$33:$C$776,СВЦЭМ!$A$33:$A$776,$A96,СВЦЭМ!$B$33:$B$776,F$83)+'СЕТ СН'!$H$9+СВЦЭМ!$D$10+'СЕТ СН'!$H$6-'СЕТ СН'!$H$19</f>
        <v>1259.7864124600001</v>
      </c>
      <c r="G96" s="36">
        <f>SUMIFS(СВЦЭМ!$C$33:$C$776,СВЦЭМ!$A$33:$A$776,$A96,СВЦЭМ!$B$33:$B$776,G$83)+'СЕТ СН'!$H$9+СВЦЭМ!$D$10+'СЕТ СН'!$H$6-'СЕТ СН'!$H$19</f>
        <v>1243.0237885399999</v>
      </c>
      <c r="H96" s="36">
        <f>SUMIFS(СВЦЭМ!$C$33:$C$776,СВЦЭМ!$A$33:$A$776,$A96,СВЦЭМ!$B$33:$B$776,H$83)+'СЕТ СН'!$H$9+СВЦЭМ!$D$10+'СЕТ СН'!$H$6-'СЕТ СН'!$H$19</f>
        <v>1240.3212568399999</v>
      </c>
      <c r="I96" s="36">
        <f>SUMIFS(СВЦЭМ!$C$33:$C$776,СВЦЭМ!$A$33:$A$776,$A96,СВЦЭМ!$B$33:$B$776,I$83)+'СЕТ СН'!$H$9+СВЦЭМ!$D$10+'СЕТ СН'!$H$6-'СЕТ СН'!$H$19</f>
        <v>1217.42835401</v>
      </c>
      <c r="J96" s="36">
        <f>SUMIFS(СВЦЭМ!$C$33:$C$776,СВЦЭМ!$A$33:$A$776,$A96,СВЦЭМ!$B$33:$B$776,J$83)+'СЕТ СН'!$H$9+СВЦЭМ!$D$10+'СЕТ СН'!$H$6-'СЕТ СН'!$H$19</f>
        <v>1207.07195847</v>
      </c>
      <c r="K96" s="36">
        <f>SUMIFS(СВЦЭМ!$C$33:$C$776,СВЦЭМ!$A$33:$A$776,$A96,СВЦЭМ!$B$33:$B$776,K$83)+'СЕТ СН'!$H$9+СВЦЭМ!$D$10+'СЕТ СН'!$H$6-'СЕТ СН'!$H$19</f>
        <v>1187.87470893</v>
      </c>
      <c r="L96" s="36">
        <f>SUMIFS(СВЦЭМ!$C$33:$C$776,СВЦЭМ!$A$33:$A$776,$A96,СВЦЭМ!$B$33:$B$776,L$83)+'СЕТ СН'!$H$9+СВЦЭМ!$D$10+'СЕТ СН'!$H$6-'СЕТ СН'!$H$19</f>
        <v>1211.48364683</v>
      </c>
      <c r="M96" s="36">
        <f>SUMIFS(СВЦЭМ!$C$33:$C$776,СВЦЭМ!$A$33:$A$776,$A96,СВЦЭМ!$B$33:$B$776,M$83)+'СЕТ СН'!$H$9+СВЦЭМ!$D$10+'СЕТ СН'!$H$6-'СЕТ СН'!$H$19</f>
        <v>1213.1569701999999</v>
      </c>
      <c r="N96" s="36">
        <f>SUMIFS(СВЦЭМ!$C$33:$C$776,СВЦЭМ!$A$33:$A$776,$A96,СВЦЭМ!$B$33:$B$776,N$83)+'СЕТ СН'!$H$9+СВЦЭМ!$D$10+'СЕТ СН'!$H$6-'СЕТ СН'!$H$19</f>
        <v>1198.4605254000001</v>
      </c>
      <c r="O96" s="36">
        <f>SUMIFS(СВЦЭМ!$C$33:$C$776,СВЦЭМ!$A$33:$A$776,$A96,СВЦЭМ!$B$33:$B$776,O$83)+'СЕТ СН'!$H$9+СВЦЭМ!$D$10+'СЕТ СН'!$H$6-'СЕТ СН'!$H$19</f>
        <v>1205.44536277</v>
      </c>
      <c r="P96" s="36">
        <f>SUMIFS(СВЦЭМ!$C$33:$C$776,СВЦЭМ!$A$33:$A$776,$A96,СВЦЭМ!$B$33:$B$776,P$83)+'СЕТ СН'!$H$9+СВЦЭМ!$D$10+'СЕТ СН'!$H$6-'СЕТ СН'!$H$19</f>
        <v>1223.3798187299999</v>
      </c>
      <c r="Q96" s="36">
        <f>SUMIFS(СВЦЭМ!$C$33:$C$776,СВЦЭМ!$A$33:$A$776,$A96,СВЦЭМ!$B$33:$B$776,Q$83)+'СЕТ СН'!$H$9+СВЦЭМ!$D$10+'СЕТ СН'!$H$6-'СЕТ СН'!$H$19</f>
        <v>1229.02727856</v>
      </c>
      <c r="R96" s="36">
        <f>SUMIFS(СВЦЭМ!$C$33:$C$776,СВЦЭМ!$A$33:$A$776,$A96,СВЦЭМ!$B$33:$B$776,R$83)+'СЕТ СН'!$H$9+СВЦЭМ!$D$10+'СЕТ СН'!$H$6-'СЕТ СН'!$H$19</f>
        <v>1230.3719578099999</v>
      </c>
      <c r="S96" s="36">
        <f>SUMIFS(СВЦЭМ!$C$33:$C$776,СВЦЭМ!$A$33:$A$776,$A96,СВЦЭМ!$B$33:$B$776,S$83)+'СЕТ СН'!$H$9+СВЦЭМ!$D$10+'СЕТ СН'!$H$6-'СЕТ СН'!$H$19</f>
        <v>1243.04277643</v>
      </c>
      <c r="T96" s="36">
        <f>SUMIFS(СВЦЭМ!$C$33:$C$776,СВЦЭМ!$A$33:$A$776,$A96,СВЦЭМ!$B$33:$B$776,T$83)+'СЕТ СН'!$H$9+СВЦЭМ!$D$10+'СЕТ СН'!$H$6-'СЕТ СН'!$H$19</f>
        <v>1210.6308260199999</v>
      </c>
      <c r="U96" s="36">
        <f>SUMIFS(СВЦЭМ!$C$33:$C$776,СВЦЭМ!$A$33:$A$776,$A96,СВЦЭМ!$B$33:$B$776,U$83)+'СЕТ СН'!$H$9+СВЦЭМ!$D$10+'СЕТ СН'!$H$6-'СЕТ СН'!$H$19</f>
        <v>1182.3094901700001</v>
      </c>
      <c r="V96" s="36">
        <f>SUMIFS(СВЦЭМ!$C$33:$C$776,СВЦЭМ!$A$33:$A$776,$A96,СВЦЭМ!$B$33:$B$776,V$83)+'СЕТ СН'!$H$9+СВЦЭМ!$D$10+'СЕТ СН'!$H$6-'СЕТ СН'!$H$19</f>
        <v>1187.7175457899998</v>
      </c>
      <c r="W96" s="36">
        <f>SUMIFS(СВЦЭМ!$C$33:$C$776,СВЦЭМ!$A$33:$A$776,$A96,СВЦЭМ!$B$33:$B$776,W$83)+'СЕТ СН'!$H$9+СВЦЭМ!$D$10+'СЕТ СН'!$H$6-'СЕТ СН'!$H$19</f>
        <v>1207.1515398500001</v>
      </c>
      <c r="X96" s="36">
        <f>SUMIFS(СВЦЭМ!$C$33:$C$776,СВЦЭМ!$A$33:$A$776,$A96,СВЦЭМ!$B$33:$B$776,X$83)+'СЕТ СН'!$H$9+СВЦЭМ!$D$10+'СЕТ СН'!$H$6-'СЕТ СН'!$H$19</f>
        <v>1216.4182921900001</v>
      </c>
      <c r="Y96" s="36">
        <f>SUMIFS(СВЦЭМ!$C$33:$C$776,СВЦЭМ!$A$33:$A$776,$A96,СВЦЭМ!$B$33:$B$776,Y$83)+'СЕТ СН'!$H$9+СВЦЭМ!$D$10+'СЕТ СН'!$H$6-'СЕТ СН'!$H$19</f>
        <v>1222.08951252</v>
      </c>
    </row>
    <row r="97" spans="1:25" ht="15.75" x14ac:dyDescent="0.2">
      <c r="A97" s="35">
        <f t="shared" si="2"/>
        <v>44241</v>
      </c>
      <c r="B97" s="36">
        <f>SUMIFS(СВЦЭМ!$C$33:$C$776,СВЦЭМ!$A$33:$A$776,$A97,СВЦЭМ!$B$33:$B$776,B$83)+'СЕТ СН'!$H$9+СВЦЭМ!$D$10+'СЕТ СН'!$H$6-'СЕТ СН'!$H$19</f>
        <v>1281.3821231100001</v>
      </c>
      <c r="C97" s="36">
        <f>SUMIFS(СВЦЭМ!$C$33:$C$776,СВЦЭМ!$A$33:$A$776,$A97,СВЦЭМ!$B$33:$B$776,C$83)+'СЕТ СН'!$H$9+СВЦЭМ!$D$10+'СЕТ СН'!$H$6-'СЕТ СН'!$H$19</f>
        <v>1304.16642824</v>
      </c>
      <c r="D97" s="36">
        <f>SUMIFS(СВЦЭМ!$C$33:$C$776,СВЦЭМ!$A$33:$A$776,$A97,СВЦЭМ!$B$33:$B$776,D$83)+'СЕТ СН'!$H$9+СВЦЭМ!$D$10+'СЕТ СН'!$H$6-'СЕТ СН'!$H$19</f>
        <v>1297.48934755</v>
      </c>
      <c r="E97" s="36">
        <f>SUMIFS(СВЦЭМ!$C$33:$C$776,СВЦЭМ!$A$33:$A$776,$A97,СВЦЭМ!$B$33:$B$776,E$83)+'СЕТ СН'!$H$9+СВЦЭМ!$D$10+'СЕТ СН'!$H$6-'СЕТ СН'!$H$19</f>
        <v>1299.67943341</v>
      </c>
      <c r="F97" s="36">
        <f>SUMIFS(СВЦЭМ!$C$33:$C$776,СВЦЭМ!$A$33:$A$776,$A97,СВЦЭМ!$B$33:$B$776,F$83)+'СЕТ СН'!$H$9+СВЦЭМ!$D$10+'СЕТ СН'!$H$6-'СЕТ СН'!$H$19</f>
        <v>1306.4384312</v>
      </c>
      <c r="G97" s="36">
        <f>SUMIFS(СВЦЭМ!$C$33:$C$776,СВЦЭМ!$A$33:$A$776,$A97,СВЦЭМ!$B$33:$B$776,G$83)+'СЕТ СН'!$H$9+СВЦЭМ!$D$10+'СЕТ СН'!$H$6-'СЕТ СН'!$H$19</f>
        <v>1305.75357738</v>
      </c>
      <c r="H97" s="36">
        <f>SUMIFS(СВЦЭМ!$C$33:$C$776,СВЦЭМ!$A$33:$A$776,$A97,СВЦЭМ!$B$33:$B$776,H$83)+'СЕТ СН'!$H$9+СВЦЭМ!$D$10+'СЕТ СН'!$H$6-'СЕТ СН'!$H$19</f>
        <v>1299.7957066199999</v>
      </c>
      <c r="I97" s="36">
        <f>SUMIFS(СВЦЭМ!$C$33:$C$776,СВЦЭМ!$A$33:$A$776,$A97,СВЦЭМ!$B$33:$B$776,I$83)+'СЕТ СН'!$H$9+СВЦЭМ!$D$10+'СЕТ СН'!$H$6-'СЕТ СН'!$H$19</f>
        <v>1290.9522745899999</v>
      </c>
      <c r="J97" s="36">
        <f>SUMIFS(СВЦЭМ!$C$33:$C$776,СВЦЭМ!$A$33:$A$776,$A97,СВЦЭМ!$B$33:$B$776,J$83)+'СЕТ СН'!$H$9+СВЦЭМ!$D$10+'СЕТ СН'!$H$6-'СЕТ СН'!$H$19</f>
        <v>1260.7704722999999</v>
      </c>
      <c r="K97" s="36">
        <f>SUMIFS(СВЦЭМ!$C$33:$C$776,СВЦЭМ!$A$33:$A$776,$A97,СВЦЭМ!$B$33:$B$776,K$83)+'СЕТ СН'!$H$9+СВЦЭМ!$D$10+'СЕТ СН'!$H$6-'СЕТ СН'!$H$19</f>
        <v>1215.5291600099999</v>
      </c>
      <c r="L97" s="36">
        <f>SUMIFS(СВЦЭМ!$C$33:$C$776,СВЦЭМ!$A$33:$A$776,$A97,СВЦЭМ!$B$33:$B$776,L$83)+'СЕТ СН'!$H$9+СВЦЭМ!$D$10+'СЕТ СН'!$H$6-'СЕТ СН'!$H$19</f>
        <v>1202.69090624</v>
      </c>
      <c r="M97" s="36">
        <f>SUMIFS(СВЦЭМ!$C$33:$C$776,СВЦЭМ!$A$33:$A$776,$A97,СВЦЭМ!$B$33:$B$776,M$83)+'СЕТ СН'!$H$9+СВЦЭМ!$D$10+'СЕТ СН'!$H$6-'СЕТ СН'!$H$19</f>
        <v>1206.21090491</v>
      </c>
      <c r="N97" s="36">
        <f>SUMIFS(СВЦЭМ!$C$33:$C$776,СВЦЭМ!$A$33:$A$776,$A97,СВЦЭМ!$B$33:$B$776,N$83)+'СЕТ СН'!$H$9+СВЦЭМ!$D$10+'СЕТ СН'!$H$6-'СЕТ СН'!$H$19</f>
        <v>1218.66375242</v>
      </c>
      <c r="O97" s="36">
        <f>SUMIFS(СВЦЭМ!$C$33:$C$776,СВЦЭМ!$A$33:$A$776,$A97,СВЦЭМ!$B$33:$B$776,O$83)+'СЕТ СН'!$H$9+СВЦЭМ!$D$10+'СЕТ СН'!$H$6-'СЕТ СН'!$H$19</f>
        <v>1230.63916374</v>
      </c>
      <c r="P97" s="36">
        <f>SUMIFS(СВЦЭМ!$C$33:$C$776,СВЦЭМ!$A$33:$A$776,$A97,СВЦЭМ!$B$33:$B$776,P$83)+'СЕТ СН'!$H$9+СВЦЭМ!$D$10+'СЕТ СН'!$H$6-'СЕТ СН'!$H$19</f>
        <v>1242.6691519799999</v>
      </c>
      <c r="Q97" s="36">
        <f>SUMIFS(СВЦЭМ!$C$33:$C$776,СВЦЭМ!$A$33:$A$776,$A97,СВЦЭМ!$B$33:$B$776,Q$83)+'СЕТ СН'!$H$9+СВЦЭМ!$D$10+'СЕТ СН'!$H$6-'СЕТ СН'!$H$19</f>
        <v>1247.73961551</v>
      </c>
      <c r="R97" s="36">
        <f>SUMIFS(СВЦЭМ!$C$33:$C$776,СВЦЭМ!$A$33:$A$776,$A97,СВЦЭМ!$B$33:$B$776,R$83)+'СЕТ СН'!$H$9+СВЦЭМ!$D$10+'СЕТ СН'!$H$6-'СЕТ СН'!$H$19</f>
        <v>1244.75496853</v>
      </c>
      <c r="S97" s="36">
        <f>SUMIFS(СВЦЭМ!$C$33:$C$776,СВЦЭМ!$A$33:$A$776,$A97,СВЦЭМ!$B$33:$B$776,S$83)+'СЕТ СН'!$H$9+СВЦЭМ!$D$10+'СЕТ СН'!$H$6-'СЕТ СН'!$H$19</f>
        <v>1223.8471892600001</v>
      </c>
      <c r="T97" s="36">
        <f>SUMIFS(СВЦЭМ!$C$33:$C$776,СВЦЭМ!$A$33:$A$776,$A97,СВЦЭМ!$B$33:$B$776,T$83)+'СЕТ СН'!$H$9+СВЦЭМ!$D$10+'СЕТ СН'!$H$6-'СЕТ СН'!$H$19</f>
        <v>1212.8082724000001</v>
      </c>
      <c r="U97" s="36">
        <f>SUMIFS(СВЦЭМ!$C$33:$C$776,СВЦЭМ!$A$33:$A$776,$A97,СВЦЭМ!$B$33:$B$776,U$83)+'СЕТ СН'!$H$9+СВЦЭМ!$D$10+'СЕТ СН'!$H$6-'СЕТ СН'!$H$19</f>
        <v>1200.1045022800001</v>
      </c>
      <c r="V97" s="36">
        <f>SUMIFS(СВЦЭМ!$C$33:$C$776,СВЦЭМ!$A$33:$A$776,$A97,СВЦЭМ!$B$33:$B$776,V$83)+'СЕТ СН'!$H$9+СВЦЭМ!$D$10+'СЕТ СН'!$H$6-'СЕТ СН'!$H$19</f>
        <v>1221.5243143499999</v>
      </c>
      <c r="W97" s="36">
        <f>SUMIFS(СВЦЭМ!$C$33:$C$776,СВЦЭМ!$A$33:$A$776,$A97,СВЦЭМ!$B$33:$B$776,W$83)+'СЕТ СН'!$H$9+СВЦЭМ!$D$10+'СЕТ СН'!$H$6-'СЕТ СН'!$H$19</f>
        <v>1247.9195540000001</v>
      </c>
      <c r="X97" s="36">
        <f>SUMIFS(СВЦЭМ!$C$33:$C$776,СВЦЭМ!$A$33:$A$776,$A97,СВЦЭМ!$B$33:$B$776,X$83)+'СЕТ СН'!$H$9+СВЦЭМ!$D$10+'СЕТ СН'!$H$6-'СЕТ СН'!$H$19</f>
        <v>1282.6158227199999</v>
      </c>
      <c r="Y97" s="36">
        <f>SUMIFS(СВЦЭМ!$C$33:$C$776,СВЦЭМ!$A$33:$A$776,$A97,СВЦЭМ!$B$33:$B$776,Y$83)+'СЕТ СН'!$H$9+СВЦЭМ!$D$10+'СЕТ СН'!$H$6-'СЕТ СН'!$H$19</f>
        <v>1304.2782958499999</v>
      </c>
    </row>
    <row r="98" spans="1:25" ht="15.75" x14ac:dyDescent="0.2">
      <c r="A98" s="35">
        <f t="shared" si="2"/>
        <v>44242</v>
      </c>
      <c r="B98" s="36">
        <f>SUMIFS(СВЦЭМ!$C$33:$C$776,СВЦЭМ!$A$33:$A$776,$A98,СВЦЭМ!$B$33:$B$776,B$83)+'СЕТ СН'!$H$9+СВЦЭМ!$D$10+'СЕТ СН'!$H$6-'СЕТ СН'!$H$19</f>
        <v>1331.06528746</v>
      </c>
      <c r="C98" s="36">
        <f>SUMIFS(СВЦЭМ!$C$33:$C$776,СВЦЭМ!$A$33:$A$776,$A98,СВЦЭМ!$B$33:$B$776,C$83)+'СЕТ СН'!$H$9+СВЦЭМ!$D$10+'СЕТ СН'!$H$6-'СЕТ СН'!$H$19</f>
        <v>1339.25404043</v>
      </c>
      <c r="D98" s="36">
        <f>SUMIFS(СВЦЭМ!$C$33:$C$776,СВЦЭМ!$A$33:$A$776,$A98,СВЦЭМ!$B$33:$B$776,D$83)+'СЕТ СН'!$H$9+СВЦЭМ!$D$10+'СЕТ СН'!$H$6-'СЕТ СН'!$H$19</f>
        <v>1348.0590208599999</v>
      </c>
      <c r="E98" s="36">
        <f>SUMIFS(СВЦЭМ!$C$33:$C$776,СВЦЭМ!$A$33:$A$776,$A98,СВЦЭМ!$B$33:$B$776,E$83)+'СЕТ СН'!$H$9+СВЦЭМ!$D$10+'СЕТ СН'!$H$6-'СЕТ СН'!$H$19</f>
        <v>1324.4989817399999</v>
      </c>
      <c r="F98" s="36">
        <f>SUMIFS(СВЦЭМ!$C$33:$C$776,СВЦЭМ!$A$33:$A$776,$A98,СВЦЭМ!$B$33:$B$776,F$83)+'СЕТ СН'!$H$9+СВЦЭМ!$D$10+'СЕТ СН'!$H$6-'СЕТ СН'!$H$19</f>
        <v>1329.0017559999999</v>
      </c>
      <c r="G98" s="36">
        <f>SUMIFS(СВЦЭМ!$C$33:$C$776,СВЦЭМ!$A$33:$A$776,$A98,СВЦЭМ!$B$33:$B$776,G$83)+'СЕТ СН'!$H$9+СВЦЭМ!$D$10+'СЕТ СН'!$H$6-'СЕТ СН'!$H$19</f>
        <v>1341.4323140500001</v>
      </c>
      <c r="H98" s="36">
        <f>SUMIFS(СВЦЭМ!$C$33:$C$776,СВЦЭМ!$A$33:$A$776,$A98,СВЦЭМ!$B$33:$B$776,H$83)+'СЕТ СН'!$H$9+СВЦЭМ!$D$10+'СЕТ СН'!$H$6-'СЕТ СН'!$H$19</f>
        <v>1321.5407465000001</v>
      </c>
      <c r="I98" s="36">
        <f>SUMIFS(СВЦЭМ!$C$33:$C$776,СВЦЭМ!$A$33:$A$776,$A98,СВЦЭМ!$B$33:$B$776,I$83)+'СЕТ СН'!$H$9+СВЦЭМ!$D$10+'СЕТ СН'!$H$6-'СЕТ СН'!$H$19</f>
        <v>1283.32646991</v>
      </c>
      <c r="J98" s="36">
        <f>SUMIFS(СВЦЭМ!$C$33:$C$776,СВЦЭМ!$A$33:$A$776,$A98,СВЦЭМ!$B$33:$B$776,J$83)+'СЕТ СН'!$H$9+СВЦЭМ!$D$10+'СЕТ СН'!$H$6-'СЕТ СН'!$H$19</f>
        <v>1267.1901531999999</v>
      </c>
      <c r="K98" s="36">
        <f>SUMIFS(СВЦЭМ!$C$33:$C$776,СВЦЭМ!$A$33:$A$776,$A98,СВЦЭМ!$B$33:$B$776,K$83)+'СЕТ СН'!$H$9+СВЦЭМ!$D$10+'СЕТ СН'!$H$6-'СЕТ СН'!$H$19</f>
        <v>1246.5256574800001</v>
      </c>
      <c r="L98" s="36">
        <f>SUMIFS(СВЦЭМ!$C$33:$C$776,СВЦЭМ!$A$33:$A$776,$A98,СВЦЭМ!$B$33:$B$776,L$83)+'СЕТ СН'!$H$9+СВЦЭМ!$D$10+'СЕТ СН'!$H$6-'СЕТ СН'!$H$19</f>
        <v>1240.5663664499998</v>
      </c>
      <c r="M98" s="36">
        <f>SUMIFS(СВЦЭМ!$C$33:$C$776,СВЦЭМ!$A$33:$A$776,$A98,СВЦЭМ!$B$33:$B$776,M$83)+'СЕТ СН'!$H$9+СВЦЭМ!$D$10+'СЕТ СН'!$H$6-'СЕТ СН'!$H$19</f>
        <v>1249.11973188</v>
      </c>
      <c r="N98" s="36">
        <f>SUMIFS(СВЦЭМ!$C$33:$C$776,СВЦЭМ!$A$33:$A$776,$A98,СВЦЭМ!$B$33:$B$776,N$83)+'СЕТ СН'!$H$9+СВЦЭМ!$D$10+'СЕТ СН'!$H$6-'СЕТ СН'!$H$19</f>
        <v>1255.6078039500001</v>
      </c>
      <c r="O98" s="36">
        <f>SUMIFS(СВЦЭМ!$C$33:$C$776,СВЦЭМ!$A$33:$A$776,$A98,СВЦЭМ!$B$33:$B$776,O$83)+'СЕТ СН'!$H$9+СВЦЭМ!$D$10+'СЕТ СН'!$H$6-'СЕТ СН'!$H$19</f>
        <v>1257.82008989</v>
      </c>
      <c r="P98" s="36">
        <f>SUMIFS(СВЦЭМ!$C$33:$C$776,СВЦЭМ!$A$33:$A$776,$A98,СВЦЭМ!$B$33:$B$776,P$83)+'СЕТ СН'!$H$9+СВЦЭМ!$D$10+'СЕТ СН'!$H$6-'СЕТ СН'!$H$19</f>
        <v>1256.2033256</v>
      </c>
      <c r="Q98" s="36">
        <f>SUMIFS(СВЦЭМ!$C$33:$C$776,СВЦЭМ!$A$33:$A$776,$A98,СВЦЭМ!$B$33:$B$776,Q$83)+'СЕТ СН'!$H$9+СВЦЭМ!$D$10+'СЕТ СН'!$H$6-'СЕТ СН'!$H$19</f>
        <v>1252.33169432</v>
      </c>
      <c r="R98" s="36">
        <f>SUMIFS(СВЦЭМ!$C$33:$C$776,СВЦЭМ!$A$33:$A$776,$A98,СВЦЭМ!$B$33:$B$776,R$83)+'СЕТ СН'!$H$9+СВЦЭМ!$D$10+'СЕТ СН'!$H$6-'СЕТ СН'!$H$19</f>
        <v>1244.7963843799998</v>
      </c>
      <c r="S98" s="36">
        <f>SUMIFS(СВЦЭМ!$C$33:$C$776,СВЦЭМ!$A$33:$A$776,$A98,СВЦЭМ!$B$33:$B$776,S$83)+'СЕТ СН'!$H$9+СВЦЭМ!$D$10+'СЕТ СН'!$H$6-'СЕТ СН'!$H$19</f>
        <v>1235.10865375</v>
      </c>
      <c r="T98" s="36">
        <f>SUMIFS(СВЦЭМ!$C$33:$C$776,СВЦЭМ!$A$33:$A$776,$A98,СВЦЭМ!$B$33:$B$776,T$83)+'СЕТ СН'!$H$9+СВЦЭМ!$D$10+'СЕТ СН'!$H$6-'СЕТ СН'!$H$19</f>
        <v>1209.0364513300001</v>
      </c>
      <c r="U98" s="36">
        <f>SUMIFS(СВЦЭМ!$C$33:$C$776,СВЦЭМ!$A$33:$A$776,$A98,СВЦЭМ!$B$33:$B$776,U$83)+'СЕТ СН'!$H$9+СВЦЭМ!$D$10+'СЕТ СН'!$H$6-'СЕТ СН'!$H$19</f>
        <v>1209.4428917299999</v>
      </c>
      <c r="V98" s="36">
        <f>SUMIFS(СВЦЭМ!$C$33:$C$776,СВЦЭМ!$A$33:$A$776,$A98,СВЦЭМ!$B$33:$B$776,V$83)+'СЕТ СН'!$H$9+СВЦЭМ!$D$10+'СЕТ СН'!$H$6-'СЕТ СН'!$H$19</f>
        <v>1222.4859852899999</v>
      </c>
      <c r="W98" s="36">
        <f>SUMIFS(СВЦЭМ!$C$33:$C$776,СВЦЭМ!$A$33:$A$776,$A98,СВЦЭМ!$B$33:$B$776,W$83)+'СЕТ СН'!$H$9+СВЦЭМ!$D$10+'СЕТ СН'!$H$6-'СЕТ СН'!$H$19</f>
        <v>1269.6888220199999</v>
      </c>
      <c r="X98" s="36">
        <f>SUMIFS(СВЦЭМ!$C$33:$C$776,СВЦЭМ!$A$33:$A$776,$A98,СВЦЭМ!$B$33:$B$776,X$83)+'СЕТ СН'!$H$9+СВЦЭМ!$D$10+'СЕТ СН'!$H$6-'СЕТ СН'!$H$19</f>
        <v>1289.3282573899999</v>
      </c>
      <c r="Y98" s="36">
        <f>SUMIFS(СВЦЭМ!$C$33:$C$776,СВЦЭМ!$A$33:$A$776,$A98,СВЦЭМ!$B$33:$B$776,Y$83)+'СЕТ СН'!$H$9+СВЦЭМ!$D$10+'СЕТ СН'!$H$6-'СЕТ СН'!$H$19</f>
        <v>1276.07232942</v>
      </c>
    </row>
    <row r="99" spans="1:25" ht="15.75" x14ac:dyDescent="0.2">
      <c r="A99" s="35">
        <f t="shared" si="2"/>
        <v>44243</v>
      </c>
      <c r="B99" s="36">
        <f>SUMIFS(СВЦЭМ!$C$33:$C$776,СВЦЭМ!$A$33:$A$776,$A99,СВЦЭМ!$B$33:$B$776,B$83)+'СЕТ СН'!$H$9+СВЦЭМ!$D$10+'СЕТ СН'!$H$6-'СЕТ СН'!$H$19</f>
        <v>1225.78757707</v>
      </c>
      <c r="C99" s="36">
        <f>SUMIFS(СВЦЭМ!$C$33:$C$776,СВЦЭМ!$A$33:$A$776,$A99,СВЦЭМ!$B$33:$B$776,C$83)+'СЕТ СН'!$H$9+СВЦЭМ!$D$10+'СЕТ СН'!$H$6-'СЕТ СН'!$H$19</f>
        <v>1257.0325794600001</v>
      </c>
      <c r="D99" s="36">
        <f>SUMIFS(СВЦЭМ!$C$33:$C$776,СВЦЭМ!$A$33:$A$776,$A99,СВЦЭМ!$B$33:$B$776,D$83)+'СЕТ СН'!$H$9+СВЦЭМ!$D$10+'СЕТ СН'!$H$6-'СЕТ СН'!$H$19</f>
        <v>1265.6250447699999</v>
      </c>
      <c r="E99" s="36">
        <f>SUMIFS(СВЦЭМ!$C$33:$C$776,СВЦЭМ!$A$33:$A$776,$A99,СВЦЭМ!$B$33:$B$776,E$83)+'СЕТ СН'!$H$9+СВЦЭМ!$D$10+'СЕТ СН'!$H$6-'СЕТ СН'!$H$19</f>
        <v>1256.42347952</v>
      </c>
      <c r="F99" s="36">
        <f>SUMIFS(СВЦЭМ!$C$33:$C$776,СВЦЭМ!$A$33:$A$776,$A99,СВЦЭМ!$B$33:$B$776,F$83)+'СЕТ СН'!$H$9+СВЦЭМ!$D$10+'СЕТ СН'!$H$6-'СЕТ СН'!$H$19</f>
        <v>1243.35919754</v>
      </c>
      <c r="G99" s="36">
        <f>SUMIFS(СВЦЭМ!$C$33:$C$776,СВЦЭМ!$A$33:$A$776,$A99,СВЦЭМ!$B$33:$B$776,G$83)+'СЕТ СН'!$H$9+СВЦЭМ!$D$10+'СЕТ СН'!$H$6-'СЕТ СН'!$H$19</f>
        <v>1215.9712047600001</v>
      </c>
      <c r="H99" s="36">
        <f>SUMIFS(СВЦЭМ!$C$33:$C$776,СВЦЭМ!$A$33:$A$776,$A99,СВЦЭМ!$B$33:$B$776,H$83)+'СЕТ СН'!$H$9+СВЦЭМ!$D$10+'СЕТ СН'!$H$6-'СЕТ СН'!$H$19</f>
        <v>1211.6411851799999</v>
      </c>
      <c r="I99" s="36">
        <f>SUMIFS(СВЦЭМ!$C$33:$C$776,СВЦЭМ!$A$33:$A$776,$A99,СВЦЭМ!$B$33:$B$776,I$83)+'СЕТ СН'!$H$9+СВЦЭМ!$D$10+'СЕТ СН'!$H$6-'СЕТ СН'!$H$19</f>
        <v>1217.6978864799999</v>
      </c>
      <c r="J99" s="36">
        <f>SUMIFS(СВЦЭМ!$C$33:$C$776,СВЦЭМ!$A$33:$A$776,$A99,СВЦЭМ!$B$33:$B$776,J$83)+'СЕТ СН'!$H$9+СВЦЭМ!$D$10+'СЕТ СН'!$H$6-'СЕТ СН'!$H$19</f>
        <v>1221.95395848</v>
      </c>
      <c r="K99" s="36">
        <f>SUMIFS(СВЦЭМ!$C$33:$C$776,СВЦЭМ!$A$33:$A$776,$A99,СВЦЭМ!$B$33:$B$776,K$83)+'СЕТ СН'!$H$9+СВЦЭМ!$D$10+'СЕТ СН'!$H$6-'СЕТ СН'!$H$19</f>
        <v>1204.3660245900001</v>
      </c>
      <c r="L99" s="36">
        <f>SUMIFS(СВЦЭМ!$C$33:$C$776,СВЦЭМ!$A$33:$A$776,$A99,СВЦЭМ!$B$33:$B$776,L$83)+'СЕТ СН'!$H$9+СВЦЭМ!$D$10+'СЕТ СН'!$H$6-'СЕТ СН'!$H$19</f>
        <v>1203.4580341999999</v>
      </c>
      <c r="M99" s="36">
        <f>SUMIFS(СВЦЭМ!$C$33:$C$776,СВЦЭМ!$A$33:$A$776,$A99,СВЦЭМ!$B$33:$B$776,M$83)+'СЕТ СН'!$H$9+СВЦЭМ!$D$10+'СЕТ СН'!$H$6-'СЕТ СН'!$H$19</f>
        <v>1195.81566505</v>
      </c>
      <c r="N99" s="36">
        <f>SUMIFS(СВЦЭМ!$C$33:$C$776,СВЦЭМ!$A$33:$A$776,$A99,СВЦЭМ!$B$33:$B$776,N$83)+'СЕТ СН'!$H$9+СВЦЭМ!$D$10+'СЕТ СН'!$H$6-'СЕТ СН'!$H$19</f>
        <v>1180.43934156</v>
      </c>
      <c r="O99" s="36">
        <f>SUMIFS(СВЦЭМ!$C$33:$C$776,СВЦЭМ!$A$33:$A$776,$A99,СВЦЭМ!$B$33:$B$776,O$83)+'СЕТ СН'!$H$9+СВЦЭМ!$D$10+'СЕТ СН'!$H$6-'СЕТ СН'!$H$19</f>
        <v>1172.4425256499999</v>
      </c>
      <c r="P99" s="36">
        <f>SUMIFS(СВЦЭМ!$C$33:$C$776,СВЦЭМ!$A$33:$A$776,$A99,СВЦЭМ!$B$33:$B$776,P$83)+'СЕТ СН'!$H$9+СВЦЭМ!$D$10+'СЕТ СН'!$H$6-'СЕТ СН'!$H$19</f>
        <v>1185.00221992</v>
      </c>
      <c r="Q99" s="36">
        <f>SUMIFS(СВЦЭМ!$C$33:$C$776,СВЦЭМ!$A$33:$A$776,$A99,СВЦЭМ!$B$33:$B$776,Q$83)+'СЕТ СН'!$H$9+СВЦЭМ!$D$10+'СЕТ СН'!$H$6-'СЕТ СН'!$H$19</f>
        <v>1181.63651955</v>
      </c>
      <c r="R99" s="36">
        <f>SUMIFS(СВЦЭМ!$C$33:$C$776,СВЦЭМ!$A$33:$A$776,$A99,СВЦЭМ!$B$33:$B$776,R$83)+'СЕТ СН'!$H$9+СВЦЭМ!$D$10+'СЕТ СН'!$H$6-'СЕТ СН'!$H$19</f>
        <v>1173.8093257199998</v>
      </c>
      <c r="S99" s="36">
        <f>SUMIFS(СВЦЭМ!$C$33:$C$776,СВЦЭМ!$A$33:$A$776,$A99,СВЦЭМ!$B$33:$B$776,S$83)+'СЕТ СН'!$H$9+СВЦЭМ!$D$10+'СЕТ СН'!$H$6-'СЕТ СН'!$H$19</f>
        <v>1170.00221691</v>
      </c>
      <c r="T99" s="36">
        <f>SUMIFS(СВЦЭМ!$C$33:$C$776,СВЦЭМ!$A$33:$A$776,$A99,СВЦЭМ!$B$33:$B$776,T$83)+'СЕТ СН'!$H$9+СВЦЭМ!$D$10+'СЕТ СН'!$H$6-'СЕТ СН'!$H$19</f>
        <v>1200.44766396</v>
      </c>
      <c r="U99" s="36">
        <f>SUMIFS(СВЦЭМ!$C$33:$C$776,СВЦЭМ!$A$33:$A$776,$A99,СВЦЭМ!$B$33:$B$776,U$83)+'СЕТ СН'!$H$9+СВЦЭМ!$D$10+'СЕТ СН'!$H$6-'СЕТ СН'!$H$19</f>
        <v>1216.71832191</v>
      </c>
      <c r="V99" s="36">
        <f>SUMIFS(СВЦЭМ!$C$33:$C$776,СВЦЭМ!$A$33:$A$776,$A99,СВЦЭМ!$B$33:$B$776,V$83)+'СЕТ СН'!$H$9+СВЦЭМ!$D$10+'СЕТ СН'!$H$6-'СЕТ СН'!$H$19</f>
        <v>1213.50385547</v>
      </c>
      <c r="W99" s="36">
        <f>SUMIFS(СВЦЭМ!$C$33:$C$776,СВЦЭМ!$A$33:$A$776,$A99,СВЦЭМ!$B$33:$B$776,W$83)+'СЕТ СН'!$H$9+СВЦЭМ!$D$10+'СЕТ СН'!$H$6-'СЕТ СН'!$H$19</f>
        <v>1211.14962848</v>
      </c>
      <c r="X99" s="36">
        <f>SUMIFS(СВЦЭМ!$C$33:$C$776,СВЦЭМ!$A$33:$A$776,$A99,СВЦЭМ!$B$33:$B$776,X$83)+'СЕТ СН'!$H$9+СВЦЭМ!$D$10+'СЕТ СН'!$H$6-'СЕТ СН'!$H$19</f>
        <v>1193.9795369399999</v>
      </c>
      <c r="Y99" s="36">
        <f>SUMIFS(СВЦЭМ!$C$33:$C$776,СВЦЭМ!$A$33:$A$776,$A99,СВЦЭМ!$B$33:$B$776,Y$83)+'СЕТ СН'!$H$9+СВЦЭМ!$D$10+'СЕТ СН'!$H$6-'СЕТ СН'!$H$19</f>
        <v>1226.0802712099999</v>
      </c>
    </row>
    <row r="100" spans="1:25" ht="15.75" x14ac:dyDescent="0.2">
      <c r="A100" s="35">
        <f t="shared" si="2"/>
        <v>44244</v>
      </c>
      <c r="B100" s="36">
        <f>SUMIFS(СВЦЭМ!$C$33:$C$776,СВЦЭМ!$A$33:$A$776,$A100,СВЦЭМ!$B$33:$B$776,B$83)+'СЕТ СН'!$H$9+СВЦЭМ!$D$10+'СЕТ СН'!$H$6-'СЕТ СН'!$H$19</f>
        <v>1234.3061426099998</v>
      </c>
      <c r="C100" s="36">
        <f>SUMIFS(СВЦЭМ!$C$33:$C$776,СВЦЭМ!$A$33:$A$776,$A100,СВЦЭМ!$B$33:$B$776,C$83)+'СЕТ СН'!$H$9+СВЦЭМ!$D$10+'СЕТ СН'!$H$6-'СЕТ СН'!$H$19</f>
        <v>1269.2002604499999</v>
      </c>
      <c r="D100" s="36">
        <f>SUMIFS(СВЦЭМ!$C$33:$C$776,СВЦЭМ!$A$33:$A$776,$A100,СВЦЭМ!$B$33:$B$776,D$83)+'СЕТ СН'!$H$9+СВЦЭМ!$D$10+'СЕТ СН'!$H$6-'СЕТ СН'!$H$19</f>
        <v>1308.0242001699999</v>
      </c>
      <c r="E100" s="36">
        <f>SUMIFS(СВЦЭМ!$C$33:$C$776,СВЦЭМ!$A$33:$A$776,$A100,СВЦЭМ!$B$33:$B$776,E$83)+'СЕТ СН'!$H$9+СВЦЭМ!$D$10+'СЕТ СН'!$H$6-'СЕТ СН'!$H$19</f>
        <v>1286.5280235800001</v>
      </c>
      <c r="F100" s="36">
        <f>SUMIFS(СВЦЭМ!$C$33:$C$776,СВЦЭМ!$A$33:$A$776,$A100,СВЦЭМ!$B$33:$B$776,F$83)+'СЕТ СН'!$H$9+СВЦЭМ!$D$10+'СЕТ СН'!$H$6-'СЕТ СН'!$H$19</f>
        <v>1269.9435543100001</v>
      </c>
      <c r="G100" s="36">
        <f>SUMIFS(СВЦЭМ!$C$33:$C$776,СВЦЭМ!$A$33:$A$776,$A100,СВЦЭМ!$B$33:$B$776,G$83)+'СЕТ СН'!$H$9+СВЦЭМ!$D$10+'СЕТ СН'!$H$6-'СЕТ СН'!$H$19</f>
        <v>1240.46951973</v>
      </c>
      <c r="H100" s="36">
        <f>SUMIFS(СВЦЭМ!$C$33:$C$776,СВЦЭМ!$A$33:$A$776,$A100,СВЦЭМ!$B$33:$B$776,H$83)+'СЕТ СН'!$H$9+СВЦЭМ!$D$10+'СЕТ СН'!$H$6-'СЕТ СН'!$H$19</f>
        <v>1230.1669492699998</v>
      </c>
      <c r="I100" s="36">
        <f>SUMIFS(СВЦЭМ!$C$33:$C$776,СВЦЭМ!$A$33:$A$776,$A100,СВЦЭМ!$B$33:$B$776,I$83)+'СЕТ СН'!$H$9+СВЦЭМ!$D$10+'СЕТ СН'!$H$6-'СЕТ СН'!$H$19</f>
        <v>1220.06750253</v>
      </c>
      <c r="J100" s="36">
        <f>SUMIFS(СВЦЭМ!$C$33:$C$776,СВЦЭМ!$A$33:$A$776,$A100,СВЦЭМ!$B$33:$B$776,J$83)+'СЕТ СН'!$H$9+СВЦЭМ!$D$10+'СЕТ СН'!$H$6-'СЕТ СН'!$H$19</f>
        <v>1222.00700721</v>
      </c>
      <c r="K100" s="36">
        <f>SUMIFS(СВЦЭМ!$C$33:$C$776,СВЦЭМ!$A$33:$A$776,$A100,СВЦЭМ!$B$33:$B$776,K$83)+'СЕТ СН'!$H$9+СВЦЭМ!$D$10+'СЕТ СН'!$H$6-'СЕТ СН'!$H$19</f>
        <v>1206.0082412699999</v>
      </c>
      <c r="L100" s="36">
        <f>SUMIFS(СВЦЭМ!$C$33:$C$776,СВЦЭМ!$A$33:$A$776,$A100,СВЦЭМ!$B$33:$B$776,L$83)+'СЕТ СН'!$H$9+СВЦЭМ!$D$10+'СЕТ СН'!$H$6-'СЕТ СН'!$H$19</f>
        <v>1200.02522684</v>
      </c>
      <c r="M100" s="36">
        <f>SUMIFS(СВЦЭМ!$C$33:$C$776,СВЦЭМ!$A$33:$A$776,$A100,СВЦЭМ!$B$33:$B$776,M$83)+'СЕТ СН'!$H$9+СВЦЭМ!$D$10+'СЕТ СН'!$H$6-'СЕТ СН'!$H$19</f>
        <v>1198.28050766</v>
      </c>
      <c r="N100" s="36">
        <f>SUMIFS(СВЦЭМ!$C$33:$C$776,СВЦЭМ!$A$33:$A$776,$A100,СВЦЭМ!$B$33:$B$776,N$83)+'СЕТ СН'!$H$9+СВЦЭМ!$D$10+'СЕТ СН'!$H$6-'СЕТ СН'!$H$19</f>
        <v>1195.26081647</v>
      </c>
      <c r="O100" s="36">
        <f>SUMIFS(СВЦЭМ!$C$33:$C$776,СВЦЭМ!$A$33:$A$776,$A100,СВЦЭМ!$B$33:$B$776,O$83)+'СЕТ СН'!$H$9+СВЦЭМ!$D$10+'СЕТ СН'!$H$6-'СЕТ СН'!$H$19</f>
        <v>1178.8523079699999</v>
      </c>
      <c r="P100" s="36">
        <f>SUMIFS(СВЦЭМ!$C$33:$C$776,СВЦЭМ!$A$33:$A$776,$A100,СВЦЭМ!$B$33:$B$776,P$83)+'СЕТ СН'!$H$9+СВЦЭМ!$D$10+'СЕТ СН'!$H$6-'СЕТ СН'!$H$19</f>
        <v>1178.69332691</v>
      </c>
      <c r="Q100" s="36">
        <f>SUMIFS(СВЦЭМ!$C$33:$C$776,СВЦЭМ!$A$33:$A$776,$A100,СВЦЭМ!$B$33:$B$776,Q$83)+'СЕТ СН'!$H$9+СВЦЭМ!$D$10+'СЕТ СН'!$H$6-'СЕТ СН'!$H$19</f>
        <v>1199.90375853</v>
      </c>
      <c r="R100" s="36">
        <f>SUMIFS(СВЦЭМ!$C$33:$C$776,СВЦЭМ!$A$33:$A$776,$A100,СВЦЭМ!$B$33:$B$776,R$83)+'СЕТ СН'!$H$9+СВЦЭМ!$D$10+'СЕТ СН'!$H$6-'СЕТ СН'!$H$19</f>
        <v>1204.3362057700001</v>
      </c>
      <c r="S100" s="36">
        <f>SUMIFS(СВЦЭМ!$C$33:$C$776,СВЦЭМ!$A$33:$A$776,$A100,СВЦЭМ!$B$33:$B$776,S$83)+'СЕТ СН'!$H$9+СВЦЭМ!$D$10+'СЕТ СН'!$H$6-'СЕТ СН'!$H$19</f>
        <v>1209.8187456999999</v>
      </c>
      <c r="T100" s="36">
        <f>SUMIFS(СВЦЭМ!$C$33:$C$776,СВЦЭМ!$A$33:$A$776,$A100,СВЦЭМ!$B$33:$B$776,T$83)+'СЕТ СН'!$H$9+СВЦЭМ!$D$10+'СЕТ СН'!$H$6-'СЕТ СН'!$H$19</f>
        <v>1225.02305897</v>
      </c>
      <c r="U100" s="36">
        <f>SUMIFS(СВЦЭМ!$C$33:$C$776,СВЦЭМ!$A$33:$A$776,$A100,СВЦЭМ!$B$33:$B$776,U$83)+'СЕТ СН'!$H$9+СВЦЭМ!$D$10+'СЕТ СН'!$H$6-'СЕТ СН'!$H$19</f>
        <v>1210.01057122</v>
      </c>
      <c r="V100" s="36">
        <f>SUMIFS(СВЦЭМ!$C$33:$C$776,СВЦЭМ!$A$33:$A$776,$A100,СВЦЭМ!$B$33:$B$776,V$83)+'СЕТ СН'!$H$9+СВЦЭМ!$D$10+'СЕТ СН'!$H$6-'СЕТ СН'!$H$19</f>
        <v>1228.3762662700001</v>
      </c>
      <c r="W100" s="36">
        <f>SUMIFS(СВЦЭМ!$C$33:$C$776,СВЦЭМ!$A$33:$A$776,$A100,СВЦЭМ!$B$33:$B$776,W$83)+'СЕТ СН'!$H$9+СВЦЭМ!$D$10+'СЕТ СН'!$H$6-'СЕТ СН'!$H$19</f>
        <v>1225.65700683</v>
      </c>
      <c r="X100" s="36">
        <f>SUMIFS(СВЦЭМ!$C$33:$C$776,СВЦЭМ!$A$33:$A$776,$A100,СВЦЭМ!$B$33:$B$776,X$83)+'СЕТ СН'!$H$9+СВЦЭМ!$D$10+'СЕТ СН'!$H$6-'СЕТ СН'!$H$19</f>
        <v>1236.88694629</v>
      </c>
      <c r="Y100" s="36">
        <f>SUMIFS(СВЦЭМ!$C$33:$C$776,СВЦЭМ!$A$33:$A$776,$A100,СВЦЭМ!$B$33:$B$776,Y$83)+'СЕТ СН'!$H$9+СВЦЭМ!$D$10+'СЕТ СН'!$H$6-'СЕТ СН'!$H$19</f>
        <v>1235.10931557</v>
      </c>
    </row>
    <row r="101" spans="1:25" ht="15.75" x14ac:dyDescent="0.2">
      <c r="A101" s="35">
        <f t="shared" si="2"/>
        <v>44245</v>
      </c>
      <c r="B101" s="36">
        <f>SUMIFS(СВЦЭМ!$C$33:$C$776,СВЦЭМ!$A$33:$A$776,$A101,СВЦЭМ!$B$33:$B$776,B$83)+'СЕТ СН'!$H$9+СВЦЭМ!$D$10+'СЕТ СН'!$H$6-'СЕТ СН'!$H$19</f>
        <v>1248.7916160499999</v>
      </c>
      <c r="C101" s="36">
        <f>SUMIFS(СВЦЭМ!$C$33:$C$776,СВЦЭМ!$A$33:$A$776,$A101,СВЦЭМ!$B$33:$B$776,C$83)+'СЕТ СН'!$H$9+СВЦЭМ!$D$10+'СЕТ СН'!$H$6-'СЕТ СН'!$H$19</f>
        <v>1273.3116094499999</v>
      </c>
      <c r="D101" s="36">
        <f>SUMIFS(СВЦЭМ!$C$33:$C$776,СВЦЭМ!$A$33:$A$776,$A101,СВЦЭМ!$B$33:$B$776,D$83)+'СЕТ СН'!$H$9+СВЦЭМ!$D$10+'СЕТ СН'!$H$6-'СЕТ СН'!$H$19</f>
        <v>1291.5525129999999</v>
      </c>
      <c r="E101" s="36">
        <f>SUMIFS(СВЦЭМ!$C$33:$C$776,СВЦЭМ!$A$33:$A$776,$A101,СВЦЭМ!$B$33:$B$776,E$83)+'СЕТ СН'!$H$9+СВЦЭМ!$D$10+'СЕТ СН'!$H$6-'СЕТ СН'!$H$19</f>
        <v>1296.0276047499999</v>
      </c>
      <c r="F101" s="36">
        <f>SUMIFS(СВЦЭМ!$C$33:$C$776,СВЦЭМ!$A$33:$A$776,$A101,СВЦЭМ!$B$33:$B$776,F$83)+'СЕТ СН'!$H$9+СВЦЭМ!$D$10+'СЕТ СН'!$H$6-'СЕТ СН'!$H$19</f>
        <v>1284.5941777200001</v>
      </c>
      <c r="G101" s="36">
        <f>SUMIFS(СВЦЭМ!$C$33:$C$776,СВЦЭМ!$A$33:$A$776,$A101,СВЦЭМ!$B$33:$B$776,G$83)+'СЕТ СН'!$H$9+СВЦЭМ!$D$10+'СЕТ СН'!$H$6-'СЕТ СН'!$H$19</f>
        <v>1271.88828122</v>
      </c>
      <c r="H101" s="36">
        <f>SUMIFS(СВЦЭМ!$C$33:$C$776,СВЦЭМ!$A$33:$A$776,$A101,СВЦЭМ!$B$33:$B$776,H$83)+'СЕТ СН'!$H$9+СВЦЭМ!$D$10+'СЕТ СН'!$H$6-'СЕТ СН'!$H$19</f>
        <v>1231.8876183100001</v>
      </c>
      <c r="I101" s="36">
        <f>SUMIFS(СВЦЭМ!$C$33:$C$776,СВЦЭМ!$A$33:$A$776,$A101,СВЦЭМ!$B$33:$B$776,I$83)+'СЕТ СН'!$H$9+СВЦЭМ!$D$10+'СЕТ СН'!$H$6-'СЕТ СН'!$H$19</f>
        <v>1203.0329487499998</v>
      </c>
      <c r="J101" s="36">
        <f>SUMIFS(СВЦЭМ!$C$33:$C$776,СВЦЭМ!$A$33:$A$776,$A101,СВЦЭМ!$B$33:$B$776,J$83)+'СЕТ СН'!$H$9+СВЦЭМ!$D$10+'СЕТ СН'!$H$6-'СЕТ СН'!$H$19</f>
        <v>1178.7395233699999</v>
      </c>
      <c r="K101" s="36">
        <f>SUMIFS(СВЦЭМ!$C$33:$C$776,СВЦЭМ!$A$33:$A$776,$A101,СВЦЭМ!$B$33:$B$776,K$83)+'СЕТ СН'!$H$9+СВЦЭМ!$D$10+'СЕТ СН'!$H$6-'СЕТ СН'!$H$19</f>
        <v>1173.0055940899999</v>
      </c>
      <c r="L101" s="36">
        <f>SUMIFS(СВЦЭМ!$C$33:$C$776,СВЦЭМ!$A$33:$A$776,$A101,СВЦЭМ!$B$33:$B$776,L$83)+'СЕТ СН'!$H$9+СВЦЭМ!$D$10+'СЕТ СН'!$H$6-'СЕТ СН'!$H$19</f>
        <v>1170.0936211799999</v>
      </c>
      <c r="M101" s="36">
        <f>SUMIFS(СВЦЭМ!$C$33:$C$776,СВЦЭМ!$A$33:$A$776,$A101,СВЦЭМ!$B$33:$B$776,M$83)+'СЕТ СН'!$H$9+СВЦЭМ!$D$10+'СЕТ СН'!$H$6-'СЕТ СН'!$H$19</f>
        <v>1175.83214372</v>
      </c>
      <c r="N101" s="36">
        <f>SUMIFS(СВЦЭМ!$C$33:$C$776,СВЦЭМ!$A$33:$A$776,$A101,СВЦЭМ!$B$33:$B$776,N$83)+'СЕТ СН'!$H$9+СВЦЭМ!$D$10+'СЕТ СН'!$H$6-'СЕТ СН'!$H$19</f>
        <v>1188.8699871700001</v>
      </c>
      <c r="O101" s="36">
        <f>SUMIFS(СВЦЭМ!$C$33:$C$776,СВЦЭМ!$A$33:$A$776,$A101,СВЦЭМ!$B$33:$B$776,O$83)+'СЕТ СН'!$H$9+СВЦЭМ!$D$10+'СЕТ СН'!$H$6-'СЕТ СН'!$H$19</f>
        <v>1186.64686824</v>
      </c>
      <c r="P101" s="36">
        <f>SUMIFS(СВЦЭМ!$C$33:$C$776,СВЦЭМ!$A$33:$A$776,$A101,СВЦЭМ!$B$33:$B$776,P$83)+'СЕТ СН'!$H$9+СВЦЭМ!$D$10+'СЕТ СН'!$H$6-'СЕТ СН'!$H$19</f>
        <v>1188.9891045099998</v>
      </c>
      <c r="Q101" s="36">
        <f>SUMIFS(СВЦЭМ!$C$33:$C$776,СВЦЭМ!$A$33:$A$776,$A101,СВЦЭМ!$B$33:$B$776,Q$83)+'СЕТ СН'!$H$9+СВЦЭМ!$D$10+'СЕТ СН'!$H$6-'СЕТ СН'!$H$19</f>
        <v>1184.26611099</v>
      </c>
      <c r="R101" s="36">
        <f>SUMIFS(СВЦЭМ!$C$33:$C$776,СВЦЭМ!$A$33:$A$776,$A101,СВЦЭМ!$B$33:$B$776,R$83)+'СЕТ СН'!$H$9+СВЦЭМ!$D$10+'СЕТ СН'!$H$6-'СЕТ СН'!$H$19</f>
        <v>1195.7553402399999</v>
      </c>
      <c r="S101" s="36">
        <f>SUMIFS(СВЦЭМ!$C$33:$C$776,СВЦЭМ!$A$33:$A$776,$A101,СВЦЭМ!$B$33:$B$776,S$83)+'СЕТ СН'!$H$9+СВЦЭМ!$D$10+'СЕТ СН'!$H$6-'СЕТ СН'!$H$19</f>
        <v>1169.9087677499999</v>
      </c>
      <c r="T101" s="36">
        <f>SUMIFS(СВЦЭМ!$C$33:$C$776,СВЦЭМ!$A$33:$A$776,$A101,СВЦЭМ!$B$33:$B$776,T$83)+'СЕТ СН'!$H$9+СВЦЭМ!$D$10+'СЕТ СН'!$H$6-'СЕТ СН'!$H$19</f>
        <v>1146.2244031800001</v>
      </c>
      <c r="U101" s="36">
        <f>SUMIFS(СВЦЭМ!$C$33:$C$776,СВЦЭМ!$A$33:$A$776,$A101,СВЦЭМ!$B$33:$B$776,U$83)+'СЕТ СН'!$H$9+СВЦЭМ!$D$10+'СЕТ СН'!$H$6-'СЕТ СН'!$H$19</f>
        <v>1155.6911386100001</v>
      </c>
      <c r="V101" s="36">
        <f>SUMIFS(СВЦЭМ!$C$33:$C$776,СВЦЭМ!$A$33:$A$776,$A101,СВЦЭМ!$B$33:$B$776,V$83)+'СЕТ СН'!$H$9+СВЦЭМ!$D$10+'СЕТ СН'!$H$6-'СЕТ СН'!$H$19</f>
        <v>1139.72204268</v>
      </c>
      <c r="W101" s="36">
        <f>SUMIFS(СВЦЭМ!$C$33:$C$776,СВЦЭМ!$A$33:$A$776,$A101,СВЦЭМ!$B$33:$B$776,W$83)+'СЕТ СН'!$H$9+СВЦЭМ!$D$10+'СЕТ СН'!$H$6-'СЕТ СН'!$H$19</f>
        <v>1156.44841346</v>
      </c>
      <c r="X101" s="36">
        <f>SUMIFS(СВЦЭМ!$C$33:$C$776,СВЦЭМ!$A$33:$A$776,$A101,СВЦЭМ!$B$33:$B$776,X$83)+'СЕТ СН'!$H$9+СВЦЭМ!$D$10+'СЕТ СН'!$H$6-'СЕТ СН'!$H$19</f>
        <v>1170.8846123600001</v>
      </c>
      <c r="Y101" s="36">
        <f>SUMIFS(СВЦЭМ!$C$33:$C$776,СВЦЭМ!$A$33:$A$776,$A101,СВЦЭМ!$B$33:$B$776,Y$83)+'СЕТ СН'!$H$9+СВЦЭМ!$D$10+'СЕТ СН'!$H$6-'СЕТ СН'!$H$19</f>
        <v>1208.06032031</v>
      </c>
    </row>
    <row r="102" spans="1:25" ht="15.75" x14ac:dyDescent="0.2">
      <c r="A102" s="35">
        <f t="shared" si="2"/>
        <v>44246</v>
      </c>
      <c r="B102" s="36">
        <f>SUMIFS(СВЦЭМ!$C$33:$C$776,СВЦЭМ!$A$33:$A$776,$A102,СВЦЭМ!$B$33:$B$776,B$83)+'СЕТ СН'!$H$9+СВЦЭМ!$D$10+'СЕТ СН'!$H$6-'СЕТ СН'!$H$19</f>
        <v>1216.70270805</v>
      </c>
      <c r="C102" s="36">
        <f>SUMIFS(СВЦЭМ!$C$33:$C$776,СВЦЭМ!$A$33:$A$776,$A102,СВЦЭМ!$B$33:$B$776,C$83)+'СЕТ СН'!$H$9+СВЦЭМ!$D$10+'СЕТ СН'!$H$6-'СЕТ СН'!$H$19</f>
        <v>1242.1284234300001</v>
      </c>
      <c r="D102" s="36">
        <f>SUMIFS(СВЦЭМ!$C$33:$C$776,СВЦЭМ!$A$33:$A$776,$A102,СВЦЭМ!$B$33:$B$776,D$83)+'СЕТ СН'!$H$9+СВЦЭМ!$D$10+'СЕТ СН'!$H$6-'СЕТ СН'!$H$19</f>
        <v>1281.71192019</v>
      </c>
      <c r="E102" s="36">
        <f>SUMIFS(СВЦЭМ!$C$33:$C$776,СВЦЭМ!$A$33:$A$776,$A102,СВЦЭМ!$B$33:$B$776,E$83)+'СЕТ СН'!$H$9+СВЦЭМ!$D$10+'СЕТ СН'!$H$6-'СЕТ СН'!$H$19</f>
        <v>1288.3723075099999</v>
      </c>
      <c r="F102" s="36">
        <f>SUMIFS(СВЦЭМ!$C$33:$C$776,СВЦЭМ!$A$33:$A$776,$A102,СВЦЭМ!$B$33:$B$776,F$83)+'СЕТ СН'!$H$9+СВЦЭМ!$D$10+'СЕТ СН'!$H$6-'СЕТ СН'!$H$19</f>
        <v>1293.2385306399999</v>
      </c>
      <c r="G102" s="36">
        <f>SUMIFS(СВЦЭМ!$C$33:$C$776,СВЦЭМ!$A$33:$A$776,$A102,СВЦЭМ!$B$33:$B$776,G$83)+'СЕТ СН'!$H$9+СВЦЭМ!$D$10+'СЕТ СН'!$H$6-'СЕТ СН'!$H$19</f>
        <v>1259.7489777000001</v>
      </c>
      <c r="H102" s="36">
        <f>SUMIFS(СВЦЭМ!$C$33:$C$776,СВЦЭМ!$A$33:$A$776,$A102,СВЦЭМ!$B$33:$B$776,H$83)+'СЕТ СН'!$H$9+СВЦЭМ!$D$10+'СЕТ СН'!$H$6-'СЕТ СН'!$H$19</f>
        <v>1223.53111102</v>
      </c>
      <c r="I102" s="36">
        <f>SUMIFS(СВЦЭМ!$C$33:$C$776,СВЦЭМ!$A$33:$A$776,$A102,СВЦЭМ!$B$33:$B$776,I$83)+'СЕТ СН'!$H$9+СВЦЭМ!$D$10+'СЕТ СН'!$H$6-'СЕТ СН'!$H$19</f>
        <v>1192.13962025</v>
      </c>
      <c r="J102" s="36">
        <f>SUMIFS(СВЦЭМ!$C$33:$C$776,СВЦЭМ!$A$33:$A$776,$A102,СВЦЭМ!$B$33:$B$776,J$83)+'СЕТ СН'!$H$9+СВЦЭМ!$D$10+'СЕТ СН'!$H$6-'СЕТ СН'!$H$19</f>
        <v>1167.5304331799998</v>
      </c>
      <c r="K102" s="36">
        <f>SUMIFS(СВЦЭМ!$C$33:$C$776,СВЦЭМ!$A$33:$A$776,$A102,СВЦЭМ!$B$33:$B$776,K$83)+'СЕТ СН'!$H$9+СВЦЭМ!$D$10+'СЕТ СН'!$H$6-'СЕТ СН'!$H$19</f>
        <v>1168.4580239299999</v>
      </c>
      <c r="L102" s="36">
        <f>SUMIFS(СВЦЭМ!$C$33:$C$776,СВЦЭМ!$A$33:$A$776,$A102,СВЦЭМ!$B$33:$B$776,L$83)+'СЕТ СН'!$H$9+СВЦЭМ!$D$10+'СЕТ СН'!$H$6-'СЕТ СН'!$H$19</f>
        <v>1200.25344501</v>
      </c>
      <c r="M102" s="36">
        <f>SUMIFS(СВЦЭМ!$C$33:$C$776,СВЦЭМ!$A$33:$A$776,$A102,СВЦЭМ!$B$33:$B$776,M$83)+'СЕТ СН'!$H$9+СВЦЭМ!$D$10+'СЕТ СН'!$H$6-'СЕТ СН'!$H$19</f>
        <v>1180.3777046599998</v>
      </c>
      <c r="N102" s="36">
        <f>SUMIFS(СВЦЭМ!$C$33:$C$776,СВЦЭМ!$A$33:$A$776,$A102,СВЦЭМ!$B$33:$B$776,N$83)+'СЕТ СН'!$H$9+СВЦЭМ!$D$10+'СЕТ СН'!$H$6-'СЕТ СН'!$H$19</f>
        <v>1197.65867293</v>
      </c>
      <c r="O102" s="36">
        <f>SUMIFS(СВЦЭМ!$C$33:$C$776,СВЦЭМ!$A$33:$A$776,$A102,СВЦЭМ!$B$33:$B$776,O$83)+'СЕТ СН'!$H$9+СВЦЭМ!$D$10+'СЕТ СН'!$H$6-'СЕТ СН'!$H$19</f>
        <v>1206.1079228200001</v>
      </c>
      <c r="P102" s="36">
        <f>SUMIFS(СВЦЭМ!$C$33:$C$776,СВЦЭМ!$A$33:$A$776,$A102,СВЦЭМ!$B$33:$B$776,P$83)+'СЕТ СН'!$H$9+СВЦЭМ!$D$10+'СЕТ СН'!$H$6-'СЕТ СН'!$H$19</f>
        <v>1188.7112609199999</v>
      </c>
      <c r="Q102" s="36">
        <f>SUMIFS(СВЦЭМ!$C$33:$C$776,СВЦЭМ!$A$33:$A$776,$A102,СВЦЭМ!$B$33:$B$776,Q$83)+'СЕТ СН'!$H$9+СВЦЭМ!$D$10+'СЕТ СН'!$H$6-'СЕТ СН'!$H$19</f>
        <v>1198.66084776</v>
      </c>
      <c r="R102" s="36">
        <f>SUMIFS(СВЦЭМ!$C$33:$C$776,СВЦЭМ!$A$33:$A$776,$A102,СВЦЭМ!$B$33:$B$776,R$83)+'СЕТ СН'!$H$9+СВЦЭМ!$D$10+'СЕТ СН'!$H$6-'СЕТ СН'!$H$19</f>
        <v>1206.4045568399999</v>
      </c>
      <c r="S102" s="36">
        <f>SUMIFS(СВЦЭМ!$C$33:$C$776,СВЦЭМ!$A$33:$A$776,$A102,СВЦЭМ!$B$33:$B$776,S$83)+'СЕТ СН'!$H$9+СВЦЭМ!$D$10+'СЕТ СН'!$H$6-'СЕТ СН'!$H$19</f>
        <v>1193.5484865399999</v>
      </c>
      <c r="T102" s="36">
        <f>SUMIFS(СВЦЭМ!$C$33:$C$776,СВЦЭМ!$A$33:$A$776,$A102,СВЦЭМ!$B$33:$B$776,T$83)+'СЕТ СН'!$H$9+СВЦЭМ!$D$10+'СЕТ СН'!$H$6-'СЕТ СН'!$H$19</f>
        <v>1182.75834889</v>
      </c>
      <c r="U102" s="36">
        <f>SUMIFS(СВЦЭМ!$C$33:$C$776,СВЦЭМ!$A$33:$A$776,$A102,СВЦЭМ!$B$33:$B$776,U$83)+'СЕТ СН'!$H$9+СВЦЭМ!$D$10+'СЕТ СН'!$H$6-'СЕТ СН'!$H$19</f>
        <v>1185.6749496299999</v>
      </c>
      <c r="V102" s="36">
        <f>SUMIFS(СВЦЭМ!$C$33:$C$776,СВЦЭМ!$A$33:$A$776,$A102,СВЦЭМ!$B$33:$B$776,V$83)+'СЕТ СН'!$H$9+СВЦЭМ!$D$10+'СЕТ СН'!$H$6-'СЕТ СН'!$H$19</f>
        <v>1182.11060204</v>
      </c>
      <c r="W102" s="36">
        <f>SUMIFS(СВЦЭМ!$C$33:$C$776,СВЦЭМ!$A$33:$A$776,$A102,СВЦЭМ!$B$33:$B$776,W$83)+'СЕТ СН'!$H$9+СВЦЭМ!$D$10+'СЕТ СН'!$H$6-'СЕТ СН'!$H$19</f>
        <v>1191.4222561900001</v>
      </c>
      <c r="X102" s="36">
        <f>SUMIFS(СВЦЭМ!$C$33:$C$776,СВЦЭМ!$A$33:$A$776,$A102,СВЦЭМ!$B$33:$B$776,X$83)+'СЕТ СН'!$H$9+СВЦЭМ!$D$10+'СЕТ СН'!$H$6-'СЕТ СН'!$H$19</f>
        <v>1215.16672681</v>
      </c>
      <c r="Y102" s="36">
        <f>SUMIFS(СВЦЭМ!$C$33:$C$776,СВЦЭМ!$A$33:$A$776,$A102,СВЦЭМ!$B$33:$B$776,Y$83)+'СЕТ СН'!$H$9+СВЦЭМ!$D$10+'СЕТ СН'!$H$6-'СЕТ СН'!$H$19</f>
        <v>1237.03989015</v>
      </c>
    </row>
    <row r="103" spans="1:25" ht="15.75" x14ac:dyDescent="0.2">
      <c r="A103" s="35">
        <f t="shared" si="2"/>
        <v>44247</v>
      </c>
      <c r="B103" s="36">
        <f>SUMIFS(СВЦЭМ!$C$33:$C$776,СВЦЭМ!$A$33:$A$776,$A103,СВЦЭМ!$B$33:$B$776,B$83)+'СЕТ СН'!$H$9+СВЦЭМ!$D$10+'СЕТ СН'!$H$6-'СЕТ СН'!$H$19</f>
        <v>1231.4159432699998</v>
      </c>
      <c r="C103" s="36">
        <f>SUMIFS(СВЦЭМ!$C$33:$C$776,СВЦЭМ!$A$33:$A$776,$A103,СВЦЭМ!$B$33:$B$776,C$83)+'СЕТ СН'!$H$9+СВЦЭМ!$D$10+'СЕТ СН'!$H$6-'СЕТ СН'!$H$19</f>
        <v>1250.6510368199999</v>
      </c>
      <c r="D103" s="36">
        <f>SUMIFS(СВЦЭМ!$C$33:$C$776,СВЦЭМ!$A$33:$A$776,$A103,СВЦЭМ!$B$33:$B$776,D$83)+'СЕТ СН'!$H$9+СВЦЭМ!$D$10+'СЕТ СН'!$H$6-'СЕТ СН'!$H$19</f>
        <v>1275.8743976799999</v>
      </c>
      <c r="E103" s="36">
        <f>SUMIFS(СВЦЭМ!$C$33:$C$776,СВЦЭМ!$A$33:$A$776,$A103,СВЦЭМ!$B$33:$B$776,E$83)+'СЕТ СН'!$H$9+СВЦЭМ!$D$10+'СЕТ СН'!$H$6-'СЕТ СН'!$H$19</f>
        <v>1274.5539325899999</v>
      </c>
      <c r="F103" s="36">
        <f>SUMIFS(СВЦЭМ!$C$33:$C$776,СВЦЭМ!$A$33:$A$776,$A103,СВЦЭМ!$B$33:$B$776,F$83)+'СЕТ СН'!$H$9+СВЦЭМ!$D$10+'СЕТ СН'!$H$6-'СЕТ СН'!$H$19</f>
        <v>1282.35532444</v>
      </c>
      <c r="G103" s="36">
        <f>SUMIFS(СВЦЭМ!$C$33:$C$776,СВЦЭМ!$A$33:$A$776,$A103,СВЦЭМ!$B$33:$B$776,G$83)+'СЕТ СН'!$H$9+СВЦЭМ!$D$10+'СЕТ СН'!$H$6-'СЕТ СН'!$H$19</f>
        <v>1255.3794400499999</v>
      </c>
      <c r="H103" s="36">
        <f>SUMIFS(СВЦЭМ!$C$33:$C$776,СВЦЭМ!$A$33:$A$776,$A103,СВЦЭМ!$B$33:$B$776,H$83)+'СЕТ СН'!$H$9+СВЦЭМ!$D$10+'СЕТ СН'!$H$6-'СЕТ СН'!$H$19</f>
        <v>1225.9763937799999</v>
      </c>
      <c r="I103" s="36">
        <f>SUMIFS(СВЦЭМ!$C$33:$C$776,СВЦЭМ!$A$33:$A$776,$A103,СВЦЭМ!$B$33:$B$776,I$83)+'СЕТ СН'!$H$9+СВЦЭМ!$D$10+'СЕТ СН'!$H$6-'СЕТ СН'!$H$19</f>
        <v>1198.4121277900001</v>
      </c>
      <c r="J103" s="36">
        <f>SUMIFS(СВЦЭМ!$C$33:$C$776,СВЦЭМ!$A$33:$A$776,$A103,СВЦЭМ!$B$33:$B$776,J$83)+'СЕТ СН'!$H$9+СВЦЭМ!$D$10+'СЕТ СН'!$H$6-'СЕТ СН'!$H$19</f>
        <v>1171.4514383599999</v>
      </c>
      <c r="K103" s="36">
        <f>SUMIFS(СВЦЭМ!$C$33:$C$776,СВЦЭМ!$A$33:$A$776,$A103,СВЦЭМ!$B$33:$B$776,K$83)+'СЕТ СН'!$H$9+СВЦЭМ!$D$10+'СЕТ СН'!$H$6-'СЕТ СН'!$H$19</f>
        <v>1167.4309454899999</v>
      </c>
      <c r="L103" s="36">
        <f>SUMIFS(СВЦЭМ!$C$33:$C$776,СВЦЭМ!$A$33:$A$776,$A103,СВЦЭМ!$B$33:$B$776,L$83)+'СЕТ СН'!$H$9+СВЦЭМ!$D$10+'СЕТ СН'!$H$6-'СЕТ СН'!$H$19</f>
        <v>1167.9763540700001</v>
      </c>
      <c r="M103" s="36">
        <f>SUMIFS(СВЦЭМ!$C$33:$C$776,СВЦЭМ!$A$33:$A$776,$A103,СВЦЭМ!$B$33:$B$776,M$83)+'СЕТ СН'!$H$9+СВЦЭМ!$D$10+'СЕТ СН'!$H$6-'СЕТ СН'!$H$19</f>
        <v>1171.76789149</v>
      </c>
      <c r="N103" s="36">
        <f>SUMIFS(СВЦЭМ!$C$33:$C$776,СВЦЭМ!$A$33:$A$776,$A103,СВЦЭМ!$B$33:$B$776,N$83)+'СЕТ СН'!$H$9+СВЦЭМ!$D$10+'СЕТ СН'!$H$6-'СЕТ СН'!$H$19</f>
        <v>1151.9629446499998</v>
      </c>
      <c r="O103" s="36">
        <f>SUMIFS(СВЦЭМ!$C$33:$C$776,СВЦЭМ!$A$33:$A$776,$A103,СВЦЭМ!$B$33:$B$776,O$83)+'СЕТ СН'!$H$9+СВЦЭМ!$D$10+'СЕТ СН'!$H$6-'СЕТ СН'!$H$19</f>
        <v>1158.44852582</v>
      </c>
      <c r="P103" s="36">
        <f>SUMIFS(СВЦЭМ!$C$33:$C$776,СВЦЭМ!$A$33:$A$776,$A103,СВЦЭМ!$B$33:$B$776,P$83)+'СЕТ СН'!$H$9+СВЦЭМ!$D$10+'СЕТ СН'!$H$6-'СЕТ СН'!$H$19</f>
        <v>1146.3722840599999</v>
      </c>
      <c r="Q103" s="36">
        <f>SUMIFS(СВЦЭМ!$C$33:$C$776,СВЦЭМ!$A$33:$A$776,$A103,СВЦЭМ!$B$33:$B$776,Q$83)+'СЕТ СН'!$H$9+СВЦЭМ!$D$10+'СЕТ СН'!$H$6-'СЕТ СН'!$H$19</f>
        <v>1151.18300808</v>
      </c>
      <c r="R103" s="36">
        <f>SUMIFS(СВЦЭМ!$C$33:$C$776,СВЦЭМ!$A$33:$A$776,$A103,СВЦЭМ!$B$33:$B$776,R$83)+'СЕТ СН'!$H$9+СВЦЭМ!$D$10+'СЕТ СН'!$H$6-'СЕТ СН'!$H$19</f>
        <v>1154.90097311</v>
      </c>
      <c r="S103" s="36">
        <f>SUMIFS(СВЦЭМ!$C$33:$C$776,СВЦЭМ!$A$33:$A$776,$A103,СВЦЭМ!$B$33:$B$776,S$83)+'СЕТ СН'!$H$9+СВЦЭМ!$D$10+'СЕТ СН'!$H$6-'СЕТ СН'!$H$19</f>
        <v>1130.0877659</v>
      </c>
      <c r="T103" s="36">
        <f>SUMIFS(СВЦЭМ!$C$33:$C$776,СВЦЭМ!$A$33:$A$776,$A103,СВЦЭМ!$B$33:$B$776,T$83)+'СЕТ СН'!$H$9+СВЦЭМ!$D$10+'СЕТ СН'!$H$6-'СЕТ СН'!$H$19</f>
        <v>1130.1306886500001</v>
      </c>
      <c r="U103" s="36">
        <f>SUMIFS(СВЦЭМ!$C$33:$C$776,СВЦЭМ!$A$33:$A$776,$A103,СВЦЭМ!$B$33:$B$776,U$83)+'СЕТ СН'!$H$9+СВЦЭМ!$D$10+'СЕТ СН'!$H$6-'СЕТ СН'!$H$19</f>
        <v>1144.09740814</v>
      </c>
      <c r="V103" s="36">
        <f>SUMIFS(СВЦЭМ!$C$33:$C$776,СВЦЭМ!$A$33:$A$776,$A103,СВЦЭМ!$B$33:$B$776,V$83)+'СЕТ СН'!$H$9+СВЦЭМ!$D$10+'СЕТ СН'!$H$6-'СЕТ СН'!$H$19</f>
        <v>1143.88539165</v>
      </c>
      <c r="W103" s="36">
        <f>SUMIFS(СВЦЭМ!$C$33:$C$776,СВЦЭМ!$A$33:$A$776,$A103,СВЦЭМ!$B$33:$B$776,W$83)+'СЕТ СН'!$H$9+СВЦЭМ!$D$10+'СЕТ СН'!$H$6-'СЕТ СН'!$H$19</f>
        <v>1141.75466185</v>
      </c>
      <c r="X103" s="36">
        <f>SUMIFS(СВЦЭМ!$C$33:$C$776,СВЦЭМ!$A$33:$A$776,$A103,СВЦЭМ!$B$33:$B$776,X$83)+'СЕТ СН'!$H$9+СВЦЭМ!$D$10+'СЕТ СН'!$H$6-'СЕТ СН'!$H$19</f>
        <v>1153.6396941600001</v>
      </c>
      <c r="Y103" s="36">
        <f>SUMIFS(СВЦЭМ!$C$33:$C$776,СВЦЭМ!$A$33:$A$776,$A103,СВЦЭМ!$B$33:$B$776,Y$83)+'СЕТ СН'!$H$9+СВЦЭМ!$D$10+'СЕТ СН'!$H$6-'СЕТ СН'!$H$19</f>
        <v>1167.78321003</v>
      </c>
    </row>
    <row r="104" spans="1:25" ht="15.75" x14ac:dyDescent="0.2">
      <c r="A104" s="35">
        <f t="shared" si="2"/>
        <v>44248</v>
      </c>
      <c r="B104" s="36">
        <f>SUMIFS(СВЦЭМ!$C$33:$C$776,СВЦЭМ!$A$33:$A$776,$A104,СВЦЭМ!$B$33:$B$776,B$83)+'СЕТ СН'!$H$9+СВЦЭМ!$D$10+'СЕТ СН'!$H$6-'СЕТ СН'!$H$19</f>
        <v>1233.4213029299999</v>
      </c>
      <c r="C104" s="36">
        <f>SUMIFS(СВЦЭМ!$C$33:$C$776,СВЦЭМ!$A$33:$A$776,$A104,СВЦЭМ!$B$33:$B$776,C$83)+'СЕТ СН'!$H$9+СВЦЭМ!$D$10+'СЕТ СН'!$H$6-'СЕТ СН'!$H$19</f>
        <v>1241.7458868499998</v>
      </c>
      <c r="D104" s="36">
        <f>SUMIFS(СВЦЭМ!$C$33:$C$776,СВЦЭМ!$A$33:$A$776,$A104,СВЦЭМ!$B$33:$B$776,D$83)+'СЕТ СН'!$H$9+СВЦЭМ!$D$10+'СЕТ СН'!$H$6-'СЕТ СН'!$H$19</f>
        <v>1265.6275748799999</v>
      </c>
      <c r="E104" s="36">
        <f>SUMIFS(СВЦЭМ!$C$33:$C$776,СВЦЭМ!$A$33:$A$776,$A104,СВЦЭМ!$B$33:$B$776,E$83)+'СЕТ СН'!$H$9+СВЦЭМ!$D$10+'СЕТ СН'!$H$6-'СЕТ СН'!$H$19</f>
        <v>1264.5240315399999</v>
      </c>
      <c r="F104" s="36">
        <f>SUMIFS(СВЦЭМ!$C$33:$C$776,СВЦЭМ!$A$33:$A$776,$A104,СВЦЭМ!$B$33:$B$776,F$83)+'СЕТ СН'!$H$9+СВЦЭМ!$D$10+'СЕТ СН'!$H$6-'СЕТ СН'!$H$19</f>
        <v>1270.50145312</v>
      </c>
      <c r="G104" s="36">
        <f>SUMIFS(СВЦЭМ!$C$33:$C$776,СВЦЭМ!$A$33:$A$776,$A104,СВЦЭМ!$B$33:$B$776,G$83)+'СЕТ СН'!$H$9+СВЦЭМ!$D$10+'СЕТ СН'!$H$6-'СЕТ СН'!$H$19</f>
        <v>1280.99543853</v>
      </c>
      <c r="H104" s="36">
        <f>SUMIFS(СВЦЭМ!$C$33:$C$776,СВЦЭМ!$A$33:$A$776,$A104,СВЦЭМ!$B$33:$B$776,H$83)+'СЕТ СН'!$H$9+СВЦЭМ!$D$10+'СЕТ СН'!$H$6-'СЕТ СН'!$H$19</f>
        <v>1283.5848900399999</v>
      </c>
      <c r="I104" s="36">
        <f>SUMIFS(СВЦЭМ!$C$33:$C$776,СВЦЭМ!$A$33:$A$776,$A104,СВЦЭМ!$B$33:$B$776,I$83)+'СЕТ СН'!$H$9+СВЦЭМ!$D$10+'СЕТ СН'!$H$6-'СЕТ СН'!$H$19</f>
        <v>1277.6392670499999</v>
      </c>
      <c r="J104" s="36">
        <f>SUMIFS(СВЦЭМ!$C$33:$C$776,СВЦЭМ!$A$33:$A$776,$A104,СВЦЭМ!$B$33:$B$776,J$83)+'СЕТ СН'!$H$9+СВЦЭМ!$D$10+'СЕТ СН'!$H$6-'СЕТ СН'!$H$19</f>
        <v>1245.0883303400001</v>
      </c>
      <c r="K104" s="36">
        <f>SUMIFS(СВЦЭМ!$C$33:$C$776,СВЦЭМ!$A$33:$A$776,$A104,СВЦЭМ!$B$33:$B$776,K$83)+'СЕТ СН'!$H$9+СВЦЭМ!$D$10+'СЕТ СН'!$H$6-'СЕТ СН'!$H$19</f>
        <v>1195.6818096</v>
      </c>
      <c r="L104" s="36">
        <f>SUMIFS(СВЦЭМ!$C$33:$C$776,СВЦЭМ!$A$33:$A$776,$A104,СВЦЭМ!$B$33:$B$776,L$83)+'СЕТ СН'!$H$9+СВЦЭМ!$D$10+'СЕТ СН'!$H$6-'СЕТ СН'!$H$19</f>
        <v>1179.4792624199999</v>
      </c>
      <c r="M104" s="36">
        <f>SUMIFS(СВЦЭМ!$C$33:$C$776,СВЦЭМ!$A$33:$A$776,$A104,СВЦЭМ!$B$33:$B$776,M$83)+'СЕТ СН'!$H$9+СВЦЭМ!$D$10+'СЕТ СН'!$H$6-'СЕТ СН'!$H$19</f>
        <v>1183.99157891</v>
      </c>
      <c r="N104" s="36">
        <f>SUMIFS(СВЦЭМ!$C$33:$C$776,СВЦЭМ!$A$33:$A$776,$A104,СВЦЭМ!$B$33:$B$776,N$83)+'СЕТ СН'!$H$9+СВЦЭМ!$D$10+'СЕТ СН'!$H$6-'СЕТ СН'!$H$19</f>
        <v>1204.2829430500001</v>
      </c>
      <c r="O104" s="36">
        <f>SUMIFS(СВЦЭМ!$C$33:$C$776,СВЦЭМ!$A$33:$A$776,$A104,СВЦЭМ!$B$33:$B$776,O$83)+'СЕТ СН'!$H$9+СВЦЭМ!$D$10+'СЕТ СН'!$H$6-'СЕТ СН'!$H$19</f>
        <v>1219.1441337399999</v>
      </c>
      <c r="P104" s="36">
        <f>SUMIFS(СВЦЭМ!$C$33:$C$776,СВЦЭМ!$A$33:$A$776,$A104,СВЦЭМ!$B$33:$B$776,P$83)+'СЕТ СН'!$H$9+СВЦЭМ!$D$10+'СЕТ СН'!$H$6-'СЕТ СН'!$H$19</f>
        <v>1202.04930139</v>
      </c>
      <c r="Q104" s="36">
        <f>SUMIFS(СВЦЭМ!$C$33:$C$776,СВЦЭМ!$A$33:$A$776,$A104,СВЦЭМ!$B$33:$B$776,Q$83)+'СЕТ СН'!$H$9+СВЦЭМ!$D$10+'СЕТ СН'!$H$6-'СЕТ СН'!$H$19</f>
        <v>1209.41500565</v>
      </c>
      <c r="R104" s="36">
        <f>SUMIFS(СВЦЭМ!$C$33:$C$776,СВЦЭМ!$A$33:$A$776,$A104,СВЦЭМ!$B$33:$B$776,R$83)+'СЕТ СН'!$H$9+СВЦЭМ!$D$10+'СЕТ СН'!$H$6-'СЕТ СН'!$H$19</f>
        <v>1239.0119349399999</v>
      </c>
      <c r="S104" s="36">
        <f>SUMIFS(СВЦЭМ!$C$33:$C$776,СВЦЭМ!$A$33:$A$776,$A104,СВЦЭМ!$B$33:$B$776,S$83)+'СЕТ СН'!$H$9+СВЦЭМ!$D$10+'СЕТ СН'!$H$6-'СЕТ СН'!$H$19</f>
        <v>1208.0756763099998</v>
      </c>
      <c r="T104" s="36">
        <f>SUMIFS(СВЦЭМ!$C$33:$C$776,СВЦЭМ!$A$33:$A$776,$A104,СВЦЭМ!$B$33:$B$776,T$83)+'СЕТ СН'!$H$9+СВЦЭМ!$D$10+'СЕТ СН'!$H$6-'СЕТ СН'!$H$19</f>
        <v>1177.54240157</v>
      </c>
      <c r="U104" s="36">
        <f>SUMIFS(СВЦЭМ!$C$33:$C$776,СВЦЭМ!$A$33:$A$776,$A104,СВЦЭМ!$B$33:$B$776,U$83)+'СЕТ СН'!$H$9+СВЦЭМ!$D$10+'СЕТ СН'!$H$6-'СЕТ СН'!$H$19</f>
        <v>1168.8040107900001</v>
      </c>
      <c r="V104" s="36">
        <f>SUMIFS(СВЦЭМ!$C$33:$C$776,СВЦЭМ!$A$33:$A$776,$A104,СВЦЭМ!$B$33:$B$776,V$83)+'СЕТ СН'!$H$9+СВЦЭМ!$D$10+'СЕТ СН'!$H$6-'СЕТ СН'!$H$19</f>
        <v>1179.0265183199999</v>
      </c>
      <c r="W104" s="36">
        <f>SUMIFS(СВЦЭМ!$C$33:$C$776,СВЦЭМ!$A$33:$A$776,$A104,СВЦЭМ!$B$33:$B$776,W$83)+'СЕТ СН'!$H$9+СВЦЭМ!$D$10+'СЕТ СН'!$H$6-'СЕТ СН'!$H$19</f>
        <v>1195.7301265900001</v>
      </c>
      <c r="X104" s="36">
        <f>SUMIFS(СВЦЭМ!$C$33:$C$776,СВЦЭМ!$A$33:$A$776,$A104,СВЦЭМ!$B$33:$B$776,X$83)+'СЕТ СН'!$H$9+СВЦЭМ!$D$10+'СЕТ СН'!$H$6-'СЕТ СН'!$H$19</f>
        <v>1223.13614616</v>
      </c>
      <c r="Y104" s="36">
        <f>SUMIFS(СВЦЭМ!$C$33:$C$776,СВЦЭМ!$A$33:$A$776,$A104,СВЦЭМ!$B$33:$B$776,Y$83)+'СЕТ СН'!$H$9+СВЦЭМ!$D$10+'СЕТ СН'!$H$6-'СЕТ СН'!$H$19</f>
        <v>1235.7274723400001</v>
      </c>
    </row>
    <row r="105" spans="1:25" ht="15.75" x14ac:dyDescent="0.2">
      <c r="A105" s="35">
        <f t="shared" si="2"/>
        <v>44249</v>
      </c>
      <c r="B105" s="36">
        <f>SUMIFS(СВЦЭМ!$C$33:$C$776,СВЦЭМ!$A$33:$A$776,$A105,СВЦЭМ!$B$33:$B$776,B$83)+'СЕТ СН'!$H$9+СВЦЭМ!$D$10+'СЕТ СН'!$H$6-'СЕТ СН'!$H$19</f>
        <v>1241.9226829899999</v>
      </c>
      <c r="C105" s="36">
        <f>SUMIFS(СВЦЭМ!$C$33:$C$776,СВЦЭМ!$A$33:$A$776,$A105,СВЦЭМ!$B$33:$B$776,C$83)+'СЕТ СН'!$H$9+СВЦЭМ!$D$10+'СЕТ СН'!$H$6-'СЕТ СН'!$H$19</f>
        <v>1267.10144367</v>
      </c>
      <c r="D105" s="36">
        <f>SUMIFS(СВЦЭМ!$C$33:$C$776,СВЦЭМ!$A$33:$A$776,$A105,СВЦЭМ!$B$33:$B$776,D$83)+'СЕТ СН'!$H$9+СВЦЭМ!$D$10+'СЕТ СН'!$H$6-'СЕТ СН'!$H$19</f>
        <v>1314.7885129900001</v>
      </c>
      <c r="E105" s="36">
        <f>SUMIFS(СВЦЭМ!$C$33:$C$776,СВЦЭМ!$A$33:$A$776,$A105,СВЦЭМ!$B$33:$B$776,E$83)+'СЕТ СН'!$H$9+СВЦЭМ!$D$10+'СЕТ СН'!$H$6-'СЕТ СН'!$H$19</f>
        <v>1297.8889385800001</v>
      </c>
      <c r="F105" s="36">
        <f>SUMIFS(СВЦЭМ!$C$33:$C$776,СВЦЭМ!$A$33:$A$776,$A105,СВЦЭМ!$B$33:$B$776,F$83)+'СЕТ СН'!$H$9+СВЦЭМ!$D$10+'СЕТ СН'!$H$6-'СЕТ СН'!$H$19</f>
        <v>1307.7573959199999</v>
      </c>
      <c r="G105" s="36">
        <f>SUMIFS(СВЦЭМ!$C$33:$C$776,СВЦЭМ!$A$33:$A$776,$A105,СВЦЭМ!$B$33:$B$776,G$83)+'СЕТ СН'!$H$9+СВЦЭМ!$D$10+'СЕТ СН'!$H$6-'СЕТ СН'!$H$19</f>
        <v>1304.83815344</v>
      </c>
      <c r="H105" s="36">
        <f>SUMIFS(СВЦЭМ!$C$33:$C$776,СВЦЭМ!$A$33:$A$776,$A105,СВЦЭМ!$B$33:$B$776,H$83)+'СЕТ СН'!$H$9+СВЦЭМ!$D$10+'СЕТ СН'!$H$6-'СЕТ СН'!$H$19</f>
        <v>1298.52678246</v>
      </c>
      <c r="I105" s="36">
        <f>SUMIFS(СВЦЭМ!$C$33:$C$776,СВЦЭМ!$A$33:$A$776,$A105,СВЦЭМ!$B$33:$B$776,I$83)+'СЕТ СН'!$H$9+СВЦЭМ!$D$10+'СЕТ СН'!$H$6-'СЕТ СН'!$H$19</f>
        <v>1276.90669387</v>
      </c>
      <c r="J105" s="36">
        <f>SUMIFS(СВЦЭМ!$C$33:$C$776,СВЦЭМ!$A$33:$A$776,$A105,СВЦЭМ!$B$33:$B$776,J$83)+'СЕТ СН'!$H$9+СВЦЭМ!$D$10+'СЕТ СН'!$H$6-'СЕТ СН'!$H$19</f>
        <v>1241.4361715499999</v>
      </c>
      <c r="K105" s="36">
        <f>SUMIFS(СВЦЭМ!$C$33:$C$776,СВЦЭМ!$A$33:$A$776,$A105,СВЦЭМ!$B$33:$B$776,K$83)+'СЕТ СН'!$H$9+СВЦЭМ!$D$10+'СЕТ СН'!$H$6-'СЕТ СН'!$H$19</f>
        <v>1189.15743327</v>
      </c>
      <c r="L105" s="36">
        <f>SUMIFS(СВЦЭМ!$C$33:$C$776,СВЦЭМ!$A$33:$A$776,$A105,СВЦЭМ!$B$33:$B$776,L$83)+'СЕТ СН'!$H$9+СВЦЭМ!$D$10+'СЕТ СН'!$H$6-'СЕТ СН'!$H$19</f>
        <v>1163.77285551</v>
      </c>
      <c r="M105" s="36">
        <f>SUMIFS(СВЦЭМ!$C$33:$C$776,СВЦЭМ!$A$33:$A$776,$A105,СВЦЭМ!$B$33:$B$776,M$83)+'СЕТ СН'!$H$9+СВЦЭМ!$D$10+'СЕТ СН'!$H$6-'СЕТ СН'!$H$19</f>
        <v>1165.4939627200001</v>
      </c>
      <c r="N105" s="36">
        <f>SUMIFS(СВЦЭМ!$C$33:$C$776,СВЦЭМ!$A$33:$A$776,$A105,СВЦЭМ!$B$33:$B$776,N$83)+'СЕТ СН'!$H$9+СВЦЭМ!$D$10+'СЕТ СН'!$H$6-'СЕТ СН'!$H$19</f>
        <v>1187.75262492</v>
      </c>
      <c r="O105" s="36">
        <f>SUMIFS(СВЦЭМ!$C$33:$C$776,СВЦЭМ!$A$33:$A$776,$A105,СВЦЭМ!$B$33:$B$776,O$83)+'СЕТ СН'!$H$9+СВЦЭМ!$D$10+'СЕТ СН'!$H$6-'СЕТ СН'!$H$19</f>
        <v>1195.16751673</v>
      </c>
      <c r="P105" s="36">
        <f>SUMIFS(СВЦЭМ!$C$33:$C$776,СВЦЭМ!$A$33:$A$776,$A105,СВЦЭМ!$B$33:$B$776,P$83)+'СЕТ СН'!$H$9+СВЦЭМ!$D$10+'СЕТ СН'!$H$6-'СЕТ СН'!$H$19</f>
        <v>1177.28585327</v>
      </c>
      <c r="Q105" s="36">
        <f>SUMIFS(СВЦЭМ!$C$33:$C$776,СВЦЭМ!$A$33:$A$776,$A105,СВЦЭМ!$B$33:$B$776,Q$83)+'СЕТ СН'!$H$9+СВЦЭМ!$D$10+'СЕТ СН'!$H$6-'СЕТ СН'!$H$19</f>
        <v>1187.3918570999999</v>
      </c>
      <c r="R105" s="36">
        <f>SUMIFS(СВЦЭМ!$C$33:$C$776,СВЦЭМ!$A$33:$A$776,$A105,СВЦЭМ!$B$33:$B$776,R$83)+'СЕТ СН'!$H$9+СВЦЭМ!$D$10+'СЕТ СН'!$H$6-'СЕТ СН'!$H$19</f>
        <v>1206.8645625199999</v>
      </c>
      <c r="S105" s="36">
        <f>SUMIFS(СВЦЭМ!$C$33:$C$776,СВЦЭМ!$A$33:$A$776,$A105,СВЦЭМ!$B$33:$B$776,S$83)+'СЕТ СН'!$H$9+СВЦЭМ!$D$10+'СЕТ СН'!$H$6-'СЕТ СН'!$H$19</f>
        <v>1183.0870484699999</v>
      </c>
      <c r="T105" s="36">
        <f>SUMIFS(СВЦЭМ!$C$33:$C$776,СВЦЭМ!$A$33:$A$776,$A105,СВЦЭМ!$B$33:$B$776,T$83)+'СЕТ СН'!$H$9+СВЦЭМ!$D$10+'СЕТ СН'!$H$6-'СЕТ СН'!$H$19</f>
        <v>1160.1227005199999</v>
      </c>
      <c r="U105" s="36">
        <f>SUMIFS(СВЦЭМ!$C$33:$C$776,СВЦЭМ!$A$33:$A$776,$A105,СВЦЭМ!$B$33:$B$776,U$83)+'СЕТ СН'!$H$9+СВЦЭМ!$D$10+'СЕТ СН'!$H$6-'СЕТ СН'!$H$19</f>
        <v>1153.2554783999999</v>
      </c>
      <c r="V105" s="36">
        <f>SUMIFS(СВЦЭМ!$C$33:$C$776,СВЦЭМ!$A$33:$A$776,$A105,СВЦЭМ!$B$33:$B$776,V$83)+'СЕТ СН'!$H$9+СВЦЭМ!$D$10+'СЕТ СН'!$H$6-'СЕТ СН'!$H$19</f>
        <v>1170.76829127</v>
      </c>
      <c r="W105" s="36">
        <f>SUMIFS(СВЦЭМ!$C$33:$C$776,СВЦЭМ!$A$33:$A$776,$A105,СВЦЭМ!$B$33:$B$776,W$83)+'СЕТ СН'!$H$9+СВЦЭМ!$D$10+'СЕТ СН'!$H$6-'СЕТ СН'!$H$19</f>
        <v>1175.9819665599998</v>
      </c>
      <c r="X105" s="36">
        <f>SUMIFS(СВЦЭМ!$C$33:$C$776,СВЦЭМ!$A$33:$A$776,$A105,СВЦЭМ!$B$33:$B$776,X$83)+'СЕТ СН'!$H$9+СВЦЭМ!$D$10+'СЕТ СН'!$H$6-'СЕТ СН'!$H$19</f>
        <v>1207.05917699</v>
      </c>
      <c r="Y105" s="36">
        <f>SUMIFS(СВЦЭМ!$C$33:$C$776,СВЦЭМ!$A$33:$A$776,$A105,СВЦЭМ!$B$33:$B$776,Y$83)+'СЕТ СН'!$H$9+СВЦЭМ!$D$10+'СЕТ СН'!$H$6-'СЕТ СН'!$H$19</f>
        <v>1234.62776818</v>
      </c>
    </row>
    <row r="106" spans="1:25" ht="15.75" x14ac:dyDescent="0.2">
      <c r="A106" s="35">
        <f t="shared" si="2"/>
        <v>44250</v>
      </c>
      <c r="B106" s="36">
        <f>SUMIFS(СВЦЭМ!$C$33:$C$776,СВЦЭМ!$A$33:$A$776,$A106,СВЦЭМ!$B$33:$B$776,B$83)+'СЕТ СН'!$H$9+СВЦЭМ!$D$10+'СЕТ СН'!$H$6-'СЕТ СН'!$H$19</f>
        <v>1197.20665575</v>
      </c>
      <c r="C106" s="36">
        <f>SUMIFS(СВЦЭМ!$C$33:$C$776,СВЦЭМ!$A$33:$A$776,$A106,СВЦЭМ!$B$33:$B$776,C$83)+'СЕТ СН'!$H$9+СВЦЭМ!$D$10+'СЕТ СН'!$H$6-'СЕТ СН'!$H$19</f>
        <v>1221.77585305</v>
      </c>
      <c r="D106" s="36">
        <f>SUMIFS(СВЦЭМ!$C$33:$C$776,СВЦЭМ!$A$33:$A$776,$A106,СВЦЭМ!$B$33:$B$776,D$83)+'СЕТ СН'!$H$9+СВЦЭМ!$D$10+'СЕТ СН'!$H$6-'СЕТ СН'!$H$19</f>
        <v>1252.9140207799999</v>
      </c>
      <c r="E106" s="36">
        <f>SUMIFS(СВЦЭМ!$C$33:$C$776,СВЦЭМ!$A$33:$A$776,$A106,СВЦЭМ!$B$33:$B$776,E$83)+'СЕТ СН'!$H$9+СВЦЭМ!$D$10+'СЕТ СН'!$H$6-'СЕТ СН'!$H$19</f>
        <v>1253.26448555</v>
      </c>
      <c r="F106" s="36">
        <f>SUMIFS(СВЦЭМ!$C$33:$C$776,СВЦЭМ!$A$33:$A$776,$A106,СВЦЭМ!$B$33:$B$776,F$83)+'СЕТ СН'!$H$9+СВЦЭМ!$D$10+'СЕТ СН'!$H$6-'СЕТ СН'!$H$19</f>
        <v>1259.69770821</v>
      </c>
      <c r="G106" s="36">
        <f>SUMIFS(СВЦЭМ!$C$33:$C$776,СВЦЭМ!$A$33:$A$776,$A106,СВЦЭМ!$B$33:$B$776,G$83)+'СЕТ СН'!$H$9+СВЦЭМ!$D$10+'СЕТ СН'!$H$6-'СЕТ СН'!$H$19</f>
        <v>1282.3378693099999</v>
      </c>
      <c r="H106" s="36">
        <f>SUMIFS(СВЦЭМ!$C$33:$C$776,СВЦЭМ!$A$33:$A$776,$A106,СВЦЭМ!$B$33:$B$776,H$83)+'СЕТ СН'!$H$9+СВЦЭМ!$D$10+'СЕТ СН'!$H$6-'СЕТ СН'!$H$19</f>
        <v>1284.4585586999999</v>
      </c>
      <c r="I106" s="36">
        <f>SUMIFS(СВЦЭМ!$C$33:$C$776,СВЦЭМ!$A$33:$A$776,$A106,СВЦЭМ!$B$33:$B$776,I$83)+'СЕТ СН'!$H$9+СВЦЭМ!$D$10+'СЕТ СН'!$H$6-'СЕТ СН'!$H$19</f>
        <v>1263.5371534599999</v>
      </c>
      <c r="J106" s="36">
        <f>SUMIFS(СВЦЭМ!$C$33:$C$776,СВЦЭМ!$A$33:$A$776,$A106,СВЦЭМ!$B$33:$B$776,J$83)+'СЕТ СН'!$H$9+СВЦЭМ!$D$10+'СЕТ СН'!$H$6-'СЕТ СН'!$H$19</f>
        <v>1216.5994959</v>
      </c>
      <c r="K106" s="36">
        <f>SUMIFS(СВЦЭМ!$C$33:$C$776,СВЦЭМ!$A$33:$A$776,$A106,СВЦЭМ!$B$33:$B$776,K$83)+'СЕТ СН'!$H$9+СВЦЭМ!$D$10+'СЕТ СН'!$H$6-'СЕТ СН'!$H$19</f>
        <v>1166.4994732999999</v>
      </c>
      <c r="L106" s="36">
        <f>SUMIFS(СВЦЭМ!$C$33:$C$776,СВЦЭМ!$A$33:$A$776,$A106,СВЦЭМ!$B$33:$B$776,L$83)+'СЕТ СН'!$H$9+СВЦЭМ!$D$10+'СЕТ СН'!$H$6-'СЕТ СН'!$H$19</f>
        <v>1158.1624662499999</v>
      </c>
      <c r="M106" s="36">
        <f>SUMIFS(СВЦЭМ!$C$33:$C$776,СВЦЭМ!$A$33:$A$776,$A106,СВЦЭМ!$B$33:$B$776,M$83)+'СЕТ СН'!$H$9+СВЦЭМ!$D$10+'СЕТ СН'!$H$6-'СЕТ СН'!$H$19</f>
        <v>1156.4352864299999</v>
      </c>
      <c r="N106" s="36">
        <f>SUMIFS(СВЦЭМ!$C$33:$C$776,СВЦЭМ!$A$33:$A$776,$A106,СВЦЭМ!$B$33:$B$776,N$83)+'СЕТ СН'!$H$9+СВЦЭМ!$D$10+'СЕТ СН'!$H$6-'СЕТ СН'!$H$19</f>
        <v>1180.3295662599999</v>
      </c>
      <c r="O106" s="36">
        <f>SUMIFS(СВЦЭМ!$C$33:$C$776,СВЦЭМ!$A$33:$A$776,$A106,СВЦЭМ!$B$33:$B$776,O$83)+'СЕТ СН'!$H$9+СВЦЭМ!$D$10+'СЕТ СН'!$H$6-'СЕТ СН'!$H$19</f>
        <v>1204.16034468</v>
      </c>
      <c r="P106" s="36">
        <f>SUMIFS(СВЦЭМ!$C$33:$C$776,СВЦЭМ!$A$33:$A$776,$A106,СВЦЭМ!$B$33:$B$776,P$83)+'СЕТ СН'!$H$9+СВЦЭМ!$D$10+'СЕТ СН'!$H$6-'СЕТ СН'!$H$19</f>
        <v>1199.8283024899999</v>
      </c>
      <c r="Q106" s="36">
        <f>SUMIFS(СВЦЭМ!$C$33:$C$776,СВЦЭМ!$A$33:$A$776,$A106,СВЦЭМ!$B$33:$B$776,Q$83)+'СЕТ СН'!$H$9+СВЦЭМ!$D$10+'СЕТ СН'!$H$6-'СЕТ СН'!$H$19</f>
        <v>1199.0214888600001</v>
      </c>
      <c r="R106" s="36">
        <f>SUMIFS(СВЦЭМ!$C$33:$C$776,СВЦЭМ!$A$33:$A$776,$A106,СВЦЭМ!$B$33:$B$776,R$83)+'СЕТ СН'!$H$9+СВЦЭМ!$D$10+'СЕТ СН'!$H$6-'СЕТ СН'!$H$19</f>
        <v>1211.6529503100001</v>
      </c>
      <c r="S106" s="36">
        <f>SUMIFS(СВЦЭМ!$C$33:$C$776,СВЦЭМ!$A$33:$A$776,$A106,СВЦЭМ!$B$33:$B$776,S$83)+'СЕТ СН'!$H$9+СВЦЭМ!$D$10+'СЕТ СН'!$H$6-'СЕТ СН'!$H$19</f>
        <v>1195.9319445000001</v>
      </c>
      <c r="T106" s="36">
        <f>SUMIFS(СВЦЭМ!$C$33:$C$776,СВЦЭМ!$A$33:$A$776,$A106,СВЦЭМ!$B$33:$B$776,T$83)+'СЕТ СН'!$H$9+СВЦЭМ!$D$10+'СЕТ СН'!$H$6-'СЕТ СН'!$H$19</f>
        <v>1180.45601541</v>
      </c>
      <c r="U106" s="36">
        <f>SUMIFS(СВЦЭМ!$C$33:$C$776,СВЦЭМ!$A$33:$A$776,$A106,СВЦЭМ!$B$33:$B$776,U$83)+'СЕТ СН'!$H$9+СВЦЭМ!$D$10+'СЕТ СН'!$H$6-'СЕТ СН'!$H$19</f>
        <v>1169.5298974899999</v>
      </c>
      <c r="V106" s="36">
        <f>SUMIFS(СВЦЭМ!$C$33:$C$776,СВЦЭМ!$A$33:$A$776,$A106,СВЦЭМ!$B$33:$B$776,V$83)+'СЕТ СН'!$H$9+СВЦЭМ!$D$10+'СЕТ СН'!$H$6-'СЕТ СН'!$H$19</f>
        <v>1190.1741440599999</v>
      </c>
      <c r="W106" s="36">
        <f>SUMIFS(СВЦЭМ!$C$33:$C$776,СВЦЭМ!$A$33:$A$776,$A106,СВЦЭМ!$B$33:$B$776,W$83)+'СЕТ СН'!$H$9+СВЦЭМ!$D$10+'СЕТ СН'!$H$6-'СЕТ СН'!$H$19</f>
        <v>1201.97703</v>
      </c>
      <c r="X106" s="36">
        <f>SUMIFS(СВЦЭМ!$C$33:$C$776,СВЦЭМ!$A$33:$A$776,$A106,СВЦЭМ!$B$33:$B$776,X$83)+'СЕТ СН'!$H$9+СВЦЭМ!$D$10+'СЕТ СН'!$H$6-'СЕТ СН'!$H$19</f>
        <v>1229.8954805399999</v>
      </c>
      <c r="Y106" s="36">
        <f>SUMIFS(СВЦЭМ!$C$33:$C$776,СВЦЭМ!$A$33:$A$776,$A106,СВЦЭМ!$B$33:$B$776,Y$83)+'СЕТ СН'!$H$9+СВЦЭМ!$D$10+'СЕТ СН'!$H$6-'СЕТ СН'!$H$19</f>
        <v>1249.7518226500001</v>
      </c>
    </row>
    <row r="107" spans="1:25" ht="15.75" x14ac:dyDescent="0.2">
      <c r="A107" s="35">
        <f t="shared" si="2"/>
        <v>44251</v>
      </c>
      <c r="B107" s="36">
        <f>SUMIFS(СВЦЭМ!$C$33:$C$776,СВЦЭМ!$A$33:$A$776,$A107,СВЦЭМ!$B$33:$B$776,B$83)+'СЕТ СН'!$H$9+СВЦЭМ!$D$10+'СЕТ СН'!$H$6-'СЕТ СН'!$H$19</f>
        <v>1206.2793344299998</v>
      </c>
      <c r="C107" s="36">
        <f>SUMIFS(СВЦЭМ!$C$33:$C$776,СВЦЭМ!$A$33:$A$776,$A107,СВЦЭМ!$B$33:$B$776,C$83)+'СЕТ СН'!$H$9+СВЦЭМ!$D$10+'СЕТ СН'!$H$6-'СЕТ СН'!$H$19</f>
        <v>1218.8434151399999</v>
      </c>
      <c r="D107" s="36">
        <f>SUMIFS(СВЦЭМ!$C$33:$C$776,СВЦЭМ!$A$33:$A$776,$A107,СВЦЭМ!$B$33:$B$776,D$83)+'СЕТ СН'!$H$9+СВЦЭМ!$D$10+'СЕТ СН'!$H$6-'СЕТ СН'!$H$19</f>
        <v>1257.8785663199999</v>
      </c>
      <c r="E107" s="36">
        <f>SUMIFS(СВЦЭМ!$C$33:$C$776,СВЦЭМ!$A$33:$A$776,$A107,СВЦЭМ!$B$33:$B$776,E$83)+'СЕТ СН'!$H$9+СВЦЭМ!$D$10+'СЕТ СН'!$H$6-'СЕТ СН'!$H$19</f>
        <v>1227.5829732500001</v>
      </c>
      <c r="F107" s="36">
        <f>SUMIFS(СВЦЭМ!$C$33:$C$776,СВЦЭМ!$A$33:$A$776,$A107,СВЦЭМ!$B$33:$B$776,F$83)+'СЕТ СН'!$H$9+СВЦЭМ!$D$10+'СЕТ СН'!$H$6-'СЕТ СН'!$H$19</f>
        <v>1246.3878759499999</v>
      </c>
      <c r="G107" s="36">
        <f>SUMIFS(СВЦЭМ!$C$33:$C$776,СВЦЭМ!$A$33:$A$776,$A107,СВЦЭМ!$B$33:$B$776,G$83)+'СЕТ СН'!$H$9+СВЦЭМ!$D$10+'СЕТ СН'!$H$6-'СЕТ СН'!$H$19</f>
        <v>1235.52064922</v>
      </c>
      <c r="H107" s="36">
        <f>SUMIFS(СВЦЭМ!$C$33:$C$776,СВЦЭМ!$A$33:$A$776,$A107,СВЦЭМ!$B$33:$B$776,H$83)+'СЕТ СН'!$H$9+СВЦЭМ!$D$10+'СЕТ СН'!$H$6-'СЕТ СН'!$H$19</f>
        <v>1219.7892196299999</v>
      </c>
      <c r="I107" s="36">
        <f>SUMIFS(СВЦЭМ!$C$33:$C$776,СВЦЭМ!$A$33:$A$776,$A107,СВЦЭМ!$B$33:$B$776,I$83)+'СЕТ СН'!$H$9+СВЦЭМ!$D$10+'СЕТ СН'!$H$6-'СЕТ СН'!$H$19</f>
        <v>1214.3403530800001</v>
      </c>
      <c r="J107" s="36">
        <f>SUMIFS(СВЦЭМ!$C$33:$C$776,СВЦЭМ!$A$33:$A$776,$A107,СВЦЭМ!$B$33:$B$776,J$83)+'СЕТ СН'!$H$9+СВЦЭМ!$D$10+'СЕТ СН'!$H$6-'СЕТ СН'!$H$19</f>
        <v>1200.0135121999999</v>
      </c>
      <c r="K107" s="36">
        <f>SUMIFS(СВЦЭМ!$C$33:$C$776,СВЦЭМ!$A$33:$A$776,$A107,СВЦЭМ!$B$33:$B$776,K$83)+'СЕТ СН'!$H$9+СВЦЭМ!$D$10+'СЕТ СН'!$H$6-'СЕТ СН'!$H$19</f>
        <v>1186.2943442000001</v>
      </c>
      <c r="L107" s="36">
        <f>SUMIFS(СВЦЭМ!$C$33:$C$776,СВЦЭМ!$A$33:$A$776,$A107,СВЦЭМ!$B$33:$B$776,L$83)+'СЕТ СН'!$H$9+СВЦЭМ!$D$10+'СЕТ СН'!$H$6-'СЕТ СН'!$H$19</f>
        <v>1191.52159489</v>
      </c>
      <c r="M107" s="36">
        <f>SUMIFS(СВЦЭМ!$C$33:$C$776,СВЦЭМ!$A$33:$A$776,$A107,СВЦЭМ!$B$33:$B$776,M$83)+'СЕТ СН'!$H$9+СВЦЭМ!$D$10+'СЕТ СН'!$H$6-'СЕТ СН'!$H$19</f>
        <v>1202.5883255499998</v>
      </c>
      <c r="N107" s="36">
        <f>SUMIFS(СВЦЭМ!$C$33:$C$776,СВЦЭМ!$A$33:$A$776,$A107,СВЦЭМ!$B$33:$B$776,N$83)+'СЕТ СН'!$H$9+СВЦЭМ!$D$10+'СЕТ СН'!$H$6-'СЕТ СН'!$H$19</f>
        <v>1221.4499107500001</v>
      </c>
      <c r="O107" s="36">
        <f>SUMIFS(СВЦЭМ!$C$33:$C$776,СВЦЭМ!$A$33:$A$776,$A107,СВЦЭМ!$B$33:$B$776,O$83)+'СЕТ СН'!$H$9+СВЦЭМ!$D$10+'СЕТ СН'!$H$6-'СЕТ СН'!$H$19</f>
        <v>1235.2833685599999</v>
      </c>
      <c r="P107" s="36">
        <f>SUMIFS(СВЦЭМ!$C$33:$C$776,СВЦЭМ!$A$33:$A$776,$A107,СВЦЭМ!$B$33:$B$776,P$83)+'СЕТ СН'!$H$9+СВЦЭМ!$D$10+'СЕТ СН'!$H$6-'СЕТ СН'!$H$19</f>
        <v>1200.79782387</v>
      </c>
      <c r="Q107" s="36">
        <f>SUMIFS(СВЦЭМ!$C$33:$C$776,СВЦЭМ!$A$33:$A$776,$A107,СВЦЭМ!$B$33:$B$776,Q$83)+'СЕТ СН'!$H$9+СВЦЭМ!$D$10+'СЕТ СН'!$H$6-'СЕТ СН'!$H$19</f>
        <v>1219.69221221</v>
      </c>
      <c r="R107" s="36">
        <f>SUMIFS(СВЦЭМ!$C$33:$C$776,СВЦЭМ!$A$33:$A$776,$A107,СВЦЭМ!$B$33:$B$776,R$83)+'СЕТ СН'!$H$9+СВЦЭМ!$D$10+'СЕТ СН'!$H$6-'СЕТ СН'!$H$19</f>
        <v>1253.3839792799999</v>
      </c>
      <c r="S107" s="36">
        <f>SUMIFS(СВЦЭМ!$C$33:$C$776,СВЦЭМ!$A$33:$A$776,$A107,СВЦЭМ!$B$33:$B$776,S$83)+'СЕТ СН'!$H$9+СВЦЭМ!$D$10+'СЕТ СН'!$H$6-'СЕТ СН'!$H$19</f>
        <v>1249.5643835000001</v>
      </c>
      <c r="T107" s="36">
        <f>SUMIFS(СВЦЭМ!$C$33:$C$776,СВЦЭМ!$A$33:$A$776,$A107,СВЦЭМ!$B$33:$B$776,T$83)+'СЕТ СН'!$H$9+СВЦЭМ!$D$10+'СЕТ СН'!$H$6-'СЕТ СН'!$H$19</f>
        <v>1236.7353855599999</v>
      </c>
      <c r="U107" s="36">
        <f>SUMIFS(СВЦЭМ!$C$33:$C$776,СВЦЭМ!$A$33:$A$776,$A107,СВЦЭМ!$B$33:$B$776,U$83)+'СЕТ СН'!$H$9+СВЦЭМ!$D$10+'СЕТ СН'!$H$6-'СЕТ СН'!$H$19</f>
        <v>1200.38568689</v>
      </c>
      <c r="V107" s="36">
        <f>SUMIFS(СВЦЭМ!$C$33:$C$776,СВЦЭМ!$A$33:$A$776,$A107,СВЦЭМ!$B$33:$B$776,V$83)+'СЕТ СН'!$H$9+СВЦЭМ!$D$10+'СЕТ СН'!$H$6-'СЕТ СН'!$H$19</f>
        <v>1186.51055851</v>
      </c>
      <c r="W107" s="36">
        <f>SUMIFS(СВЦЭМ!$C$33:$C$776,СВЦЭМ!$A$33:$A$776,$A107,СВЦЭМ!$B$33:$B$776,W$83)+'СЕТ СН'!$H$9+СВЦЭМ!$D$10+'СЕТ СН'!$H$6-'СЕТ СН'!$H$19</f>
        <v>1193.8476614599999</v>
      </c>
      <c r="X107" s="36">
        <f>SUMIFS(СВЦЭМ!$C$33:$C$776,СВЦЭМ!$A$33:$A$776,$A107,СВЦЭМ!$B$33:$B$776,X$83)+'СЕТ СН'!$H$9+СВЦЭМ!$D$10+'СЕТ СН'!$H$6-'СЕТ СН'!$H$19</f>
        <v>1218.8743445699999</v>
      </c>
      <c r="Y107" s="36">
        <f>SUMIFS(СВЦЭМ!$C$33:$C$776,СВЦЭМ!$A$33:$A$776,$A107,СВЦЭМ!$B$33:$B$776,Y$83)+'СЕТ СН'!$H$9+СВЦЭМ!$D$10+'СЕТ СН'!$H$6-'СЕТ СН'!$H$19</f>
        <v>1254.9990089400001</v>
      </c>
    </row>
    <row r="108" spans="1:25" ht="15.75" x14ac:dyDescent="0.2">
      <c r="A108" s="35">
        <f t="shared" si="2"/>
        <v>44252</v>
      </c>
      <c r="B108" s="36">
        <f>SUMIFS(СВЦЭМ!$C$33:$C$776,СВЦЭМ!$A$33:$A$776,$A108,СВЦЭМ!$B$33:$B$776,B$83)+'СЕТ СН'!$H$9+СВЦЭМ!$D$10+'СЕТ СН'!$H$6-'СЕТ СН'!$H$19</f>
        <v>1209.9990663799999</v>
      </c>
      <c r="C108" s="36">
        <f>SUMIFS(СВЦЭМ!$C$33:$C$776,СВЦЭМ!$A$33:$A$776,$A108,СВЦЭМ!$B$33:$B$776,C$83)+'СЕТ СН'!$H$9+СВЦЭМ!$D$10+'СЕТ СН'!$H$6-'СЕТ СН'!$H$19</f>
        <v>1228.3207405399999</v>
      </c>
      <c r="D108" s="36">
        <f>SUMIFS(СВЦЭМ!$C$33:$C$776,СВЦЭМ!$A$33:$A$776,$A108,СВЦЭМ!$B$33:$B$776,D$83)+'СЕТ СН'!$H$9+СВЦЭМ!$D$10+'СЕТ СН'!$H$6-'СЕТ СН'!$H$19</f>
        <v>1261.7665915999999</v>
      </c>
      <c r="E108" s="36">
        <f>SUMIFS(СВЦЭМ!$C$33:$C$776,СВЦЭМ!$A$33:$A$776,$A108,СВЦЭМ!$B$33:$B$776,E$83)+'СЕТ СН'!$H$9+СВЦЭМ!$D$10+'СЕТ СН'!$H$6-'СЕТ СН'!$H$19</f>
        <v>1249.7612007399998</v>
      </c>
      <c r="F108" s="36">
        <f>SUMIFS(СВЦЭМ!$C$33:$C$776,СВЦЭМ!$A$33:$A$776,$A108,СВЦЭМ!$B$33:$B$776,F$83)+'СЕТ СН'!$H$9+СВЦЭМ!$D$10+'СЕТ СН'!$H$6-'СЕТ СН'!$H$19</f>
        <v>1260.1962934599999</v>
      </c>
      <c r="G108" s="36">
        <f>SUMIFS(СВЦЭМ!$C$33:$C$776,СВЦЭМ!$A$33:$A$776,$A108,СВЦЭМ!$B$33:$B$776,G$83)+'СЕТ СН'!$H$9+СВЦЭМ!$D$10+'СЕТ СН'!$H$6-'СЕТ СН'!$H$19</f>
        <v>1239.92221496</v>
      </c>
      <c r="H108" s="36">
        <f>SUMIFS(СВЦЭМ!$C$33:$C$776,СВЦЭМ!$A$33:$A$776,$A108,СВЦЭМ!$B$33:$B$776,H$83)+'СЕТ СН'!$H$9+СВЦЭМ!$D$10+'СЕТ СН'!$H$6-'СЕТ СН'!$H$19</f>
        <v>1191.3694013300001</v>
      </c>
      <c r="I108" s="36">
        <f>SUMIFS(СВЦЭМ!$C$33:$C$776,СВЦЭМ!$A$33:$A$776,$A108,СВЦЭМ!$B$33:$B$776,I$83)+'СЕТ СН'!$H$9+СВЦЭМ!$D$10+'СЕТ СН'!$H$6-'СЕТ СН'!$H$19</f>
        <v>1182.63673406</v>
      </c>
      <c r="J108" s="36">
        <f>SUMIFS(СВЦЭМ!$C$33:$C$776,СВЦЭМ!$A$33:$A$776,$A108,СВЦЭМ!$B$33:$B$776,J$83)+'СЕТ СН'!$H$9+СВЦЭМ!$D$10+'СЕТ СН'!$H$6-'СЕТ СН'!$H$19</f>
        <v>1188.1537009899998</v>
      </c>
      <c r="K108" s="36">
        <f>SUMIFS(СВЦЭМ!$C$33:$C$776,СВЦЭМ!$A$33:$A$776,$A108,СВЦЭМ!$B$33:$B$776,K$83)+'СЕТ СН'!$H$9+СВЦЭМ!$D$10+'СЕТ СН'!$H$6-'СЕТ СН'!$H$19</f>
        <v>1175.88030458</v>
      </c>
      <c r="L108" s="36">
        <f>SUMIFS(СВЦЭМ!$C$33:$C$776,СВЦЭМ!$A$33:$A$776,$A108,СВЦЭМ!$B$33:$B$776,L$83)+'СЕТ СН'!$H$9+СВЦЭМ!$D$10+'СЕТ СН'!$H$6-'СЕТ СН'!$H$19</f>
        <v>1193.3307917100001</v>
      </c>
      <c r="M108" s="36">
        <f>SUMIFS(СВЦЭМ!$C$33:$C$776,СВЦЭМ!$A$33:$A$776,$A108,СВЦЭМ!$B$33:$B$776,M$83)+'СЕТ СН'!$H$9+СВЦЭМ!$D$10+'СЕТ СН'!$H$6-'СЕТ СН'!$H$19</f>
        <v>1190.9315855999998</v>
      </c>
      <c r="N108" s="36">
        <f>SUMIFS(СВЦЭМ!$C$33:$C$776,СВЦЭМ!$A$33:$A$776,$A108,СВЦЭМ!$B$33:$B$776,N$83)+'СЕТ СН'!$H$9+СВЦЭМ!$D$10+'СЕТ СН'!$H$6-'СЕТ СН'!$H$19</f>
        <v>1213.7646727299998</v>
      </c>
      <c r="O108" s="36">
        <f>SUMIFS(СВЦЭМ!$C$33:$C$776,СВЦЭМ!$A$33:$A$776,$A108,СВЦЭМ!$B$33:$B$776,O$83)+'СЕТ СН'!$H$9+СВЦЭМ!$D$10+'СЕТ СН'!$H$6-'СЕТ СН'!$H$19</f>
        <v>1250.0194772</v>
      </c>
      <c r="P108" s="36">
        <f>SUMIFS(СВЦЭМ!$C$33:$C$776,СВЦЭМ!$A$33:$A$776,$A108,СВЦЭМ!$B$33:$B$776,P$83)+'СЕТ СН'!$H$9+СВЦЭМ!$D$10+'СЕТ СН'!$H$6-'СЕТ СН'!$H$19</f>
        <v>1231.6787195699999</v>
      </c>
      <c r="Q108" s="36">
        <f>SUMIFS(СВЦЭМ!$C$33:$C$776,СВЦЭМ!$A$33:$A$776,$A108,СВЦЭМ!$B$33:$B$776,Q$83)+'СЕТ СН'!$H$9+СВЦЭМ!$D$10+'СЕТ СН'!$H$6-'СЕТ СН'!$H$19</f>
        <v>1232.4481429499999</v>
      </c>
      <c r="R108" s="36">
        <f>SUMIFS(СВЦЭМ!$C$33:$C$776,СВЦЭМ!$A$33:$A$776,$A108,СВЦЭМ!$B$33:$B$776,R$83)+'СЕТ СН'!$H$9+СВЦЭМ!$D$10+'СЕТ СН'!$H$6-'СЕТ СН'!$H$19</f>
        <v>1256.8241136699999</v>
      </c>
      <c r="S108" s="36">
        <f>SUMIFS(СВЦЭМ!$C$33:$C$776,СВЦЭМ!$A$33:$A$776,$A108,СВЦЭМ!$B$33:$B$776,S$83)+'СЕТ СН'!$H$9+СВЦЭМ!$D$10+'СЕТ СН'!$H$6-'СЕТ СН'!$H$19</f>
        <v>1258.826654</v>
      </c>
      <c r="T108" s="36">
        <f>SUMIFS(СВЦЭМ!$C$33:$C$776,СВЦЭМ!$A$33:$A$776,$A108,СВЦЭМ!$B$33:$B$776,T$83)+'СЕТ СН'!$H$9+СВЦЭМ!$D$10+'СЕТ СН'!$H$6-'СЕТ СН'!$H$19</f>
        <v>1251.3262973599999</v>
      </c>
      <c r="U108" s="36">
        <f>SUMIFS(СВЦЭМ!$C$33:$C$776,СВЦЭМ!$A$33:$A$776,$A108,СВЦЭМ!$B$33:$B$776,U$83)+'СЕТ СН'!$H$9+СВЦЭМ!$D$10+'СЕТ СН'!$H$6-'СЕТ СН'!$H$19</f>
        <v>1236.8611454100001</v>
      </c>
      <c r="V108" s="36">
        <f>SUMIFS(СВЦЭМ!$C$33:$C$776,СВЦЭМ!$A$33:$A$776,$A108,СВЦЭМ!$B$33:$B$776,V$83)+'СЕТ СН'!$H$9+СВЦЭМ!$D$10+'СЕТ СН'!$H$6-'СЕТ СН'!$H$19</f>
        <v>1219.0384529399998</v>
      </c>
      <c r="W108" s="36">
        <f>SUMIFS(СВЦЭМ!$C$33:$C$776,СВЦЭМ!$A$33:$A$776,$A108,СВЦЭМ!$B$33:$B$776,W$83)+'СЕТ СН'!$H$9+СВЦЭМ!$D$10+'СЕТ СН'!$H$6-'СЕТ СН'!$H$19</f>
        <v>1206.7130180499998</v>
      </c>
      <c r="X108" s="36">
        <f>SUMIFS(СВЦЭМ!$C$33:$C$776,СВЦЭМ!$A$33:$A$776,$A108,СВЦЭМ!$B$33:$B$776,X$83)+'СЕТ СН'!$H$9+СВЦЭМ!$D$10+'СЕТ СН'!$H$6-'СЕТ СН'!$H$19</f>
        <v>1233.3908345</v>
      </c>
      <c r="Y108" s="36">
        <f>SUMIFS(СВЦЭМ!$C$33:$C$776,СВЦЭМ!$A$33:$A$776,$A108,СВЦЭМ!$B$33:$B$776,Y$83)+'СЕТ СН'!$H$9+СВЦЭМ!$D$10+'СЕТ СН'!$H$6-'СЕТ СН'!$H$19</f>
        <v>1245.1430261400001</v>
      </c>
    </row>
    <row r="109" spans="1:25" ht="15.75" x14ac:dyDescent="0.2">
      <c r="A109" s="35">
        <f t="shared" si="2"/>
        <v>44253</v>
      </c>
      <c r="B109" s="36">
        <f>SUMIFS(СВЦЭМ!$C$33:$C$776,СВЦЭМ!$A$33:$A$776,$A109,СВЦЭМ!$B$33:$B$776,B$83)+'СЕТ СН'!$H$9+СВЦЭМ!$D$10+'СЕТ СН'!$H$6-'СЕТ СН'!$H$19</f>
        <v>1227.8427588700001</v>
      </c>
      <c r="C109" s="36">
        <f>SUMIFS(СВЦЭМ!$C$33:$C$776,СВЦЭМ!$A$33:$A$776,$A109,СВЦЭМ!$B$33:$B$776,C$83)+'СЕТ СН'!$H$9+СВЦЭМ!$D$10+'СЕТ СН'!$H$6-'СЕТ СН'!$H$19</f>
        <v>1233.86625241</v>
      </c>
      <c r="D109" s="36">
        <f>SUMIFS(СВЦЭМ!$C$33:$C$776,СВЦЭМ!$A$33:$A$776,$A109,СВЦЭМ!$B$33:$B$776,D$83)+'СЕТ СН'!$H$9+СВЦЭМ!$D$10+'СЕТ СН'!$H$6-'СЕТ СН'!$H$19</f>
        <v>1276.66693502</v>
      </c>
      <c r="E109" s="36">
        <f>SUMIFS(СВЦЭМ!$C$33:$C$776,СВЦЭМ!$A$33:$A$776,$A109,СВЦЭМ!$B$33:$B$776,E$83)+'СЕТ СН'!$H$9+СВЦЭМ!$D$10+'СЕТ СН'!$H$6-'СЕТ СН'!$H$19</f>
        <v>1263.61220058</v>
      </c>
      <c r="F109" s="36">
        <f>SUMIFS(СВЦЭМ!$C$33:$C$776,СВЦЭМ!$A$33:$A$776,$A109,СВЦЭМ!$B$33:$B$776,F$83)+'СЕТ СН'!$H$9+СВЦЭМ!$D$10+'СЕТ СН'!$H$6-'СЕТ СН'!$H$19</f>
        <v>1274.2113388600001</v>
      </c>
      <c r="G109" s="36">
        <f>SUMIFS(СВЦЭМ!$C$33:$C$776,СВЦЭМ!$A$33:$A$776,$A109,СВЦЭМ!$B$33:$B$776,G$83)+'СЕТ СН'!$H$9+СВЦЭМ!$D$10+'СЕТ СН'!$H$6-'СЕТ СН'!$H$19</f>
        <v>1251.25492276</v>
      </c>
      <c r="H109" s="36">
        <f>SUMIFS(СВЦЭМ!$C$33:$C$776,СВЦЭМ!$A$33:$A$776,$A109,СВЦЭМ!$B$33:$B$776,H$83)+'СЕТ СН'!$H$9+СВЦЭМ!$D$10+'СЕТ СН'!$H$6-'СЕТ СН'!$H$19</f>
        <v>1222.1751326399999</v>
      </c>
      <c r="I109" s="36">
        <f>SUMIFS(СВЦЭМ!$C$33:$C$776,СВЦЭМ!$A$33:$A$776,$A109,СВЦЭМ!$B$33:$B$776,I$83)+'СЕТ СН'!$H$9+СВЦЭМ!$D$10+'СЕТ СН'!$H$6-'СЕТ СН'!$H$19</f>
        <v>1206.7201850599999</v>
      </c>
      <c r="J109" s="36">
        <f>SUMIFS(СВЦЭМ!$C$33:$C$776,СВЦЭМ!$A$33:$A$776,$A109,СВЦЭМ!$B$33:$B$776,J$83)+'СЕТ СН'!$H$9+СВЦЭМ!$D$10+'СЕТ СН'!$H$6-'СЕТ СН'!$H$19</f>
        <v>1183.86786785</v>
      </c>
      <c r="K109" s="36">
        <f>SUMIFS(СВЦЭМ!$C$33:$C$776,СВЦЭМ!$A$33:$A$776,$A109,СВЦЭМ!$B$33:$B$776,K$83)+'СЕТ СН'!$H$9+СВЦЭМ!$D$10+'СЕТ СН'!$H$6-'СЕТ СН'!$H$19</f>
        <v>1190.9817742199998</v>
      </c>
      <c r="L109" s="36">
        <f>SUMIFS(СВЦЭМ!$C$33:$C$776,СВЦЭМ!$A$33:$A$776,$A109,СВЦЭМ!$B$33:$B$776,L$83)+'СЕТ СН'!$H$9+СВЦЭМ!$D$10+'СЕТ СН'!$H$6-'СЕТ СН'!$H$19</f>
        <v>1191.7408124799999</v>
      </c>
      <c r="M109" s="36">
        <f>SUMIFS(СВЦЭМ!$C$33:$C$776,СВЦЭМ!$A$33:$A$776,$A109,СВЦЭМ!$B$33:$B$776,M$83)+'СЕТ СН'!$H$9+СВЦЭМ!$D$10+'СЕТ СН'!$H$6-'СЕТ СН'!$H$19</f>
        <v>1189.6802103999999</v>
      </c>
      <c r="N109" s="36">
        <f>SUMIFS(СВЦЭМ!$C$33:$C$776,СВЦЭМ!$A$33:$A$776,$A109,СВЦЭМ!$B$33:$B$776,N$83)+'СЕТ СН'!$H$9+СВЦЭМ!$D$10+'СЕТ СН'!$H$6-'СЕТ СН'!$H$19</f>
        <v>1210.14080784</v>
      </c>
      <c r="O109" s="36">
        <f>SUMIFS(СВЦЭМ!$C$33:$C$776,СВЦЭМ!$A$33:$A$776,$A109,СВЦЭМ!$B$33:$B$776,O$83)+'СЕТ СН'!$H$9+СВЦЭМ!$D$10+'СЕТ СН'!$H$6-'СЕТ СН'!$H$19</f>
        <v>1217.54940274</v>
      </c>
      <c r="P109" s="36">
        <f>SUMIFS(СВЦЭМ!$C$33:$C$776,СВЦЭМ!$A$33:$A$776,$A109,СВЦЭМ!$B$33:$B$776,P$83)+'СЕТ СН'!$H$9+СВЦЭМ!$D$10+'СЕТ СН'!$H$6-'СЕТ СН'!$H$19</f>
        <v>1203.1210431499999</v>
      </c>
      <c r="Q109" s="36">
        <f>SUMIFS(СВЦЭМ!$C$33:$C$776,СВЦЭМ!$A$33:$A$776,$A109,СВЦЭМ!$B$33:$B$776,Q$83)+'СЕТ СН'!$H$9+СВЦЭМ!$D$10+'СЕТ СН'!$H$6-'СЕТ СН'!$H$19</f>
        <v>1209.5039649199998</v>
      </c>
      <c r="R109" s="36">
        <f>SUMIFS(СВЦЭМ!$C$33:$C$776,СВЦЭМ!$A$33:$A$776,$A109,СВЦЭМ!$B$33:$B$776,R$83)+'СЕТ СН'!$H$9+СВЦЭМ!$D$10+'СЕТ СН'!$H$6-'СЕТ СН'!$H$19</f>
        <v>1223.21902488</v>
      </c>
      <c r="S109" s="36">
        <f>SUMIFS(СВЦЭМ!$C$33:$C$776,СВЦЭМ!$A$33:$A$776,$A109,СВЦЭМ!$B$33:$B$776,S$83)+'СЕТ СН'!$H$9+СВЦЭМ!$D$10+'СЕТ СН'!$H$6-'СЕТ СН'!$H$19</f>
        <v>1220.4454194899999</v>
      </c>
      <c r="T109" s="36">
        <f>SUMIFS(СВЦЭМ!$C$33:$C$776,СВЦЭМ!$A$33:$A$776,$A109,СВЦЭМ!$B$33:$B$776,T$83)+'СЕТ СН'!$H$9+СВЦЭМ!$D$10+'СЕТ СН'!$H$6-'СЕТ СН'!$H$19</f>
        <v>1204.68222683</v>
      </c>
      <c r="U109" s="36">
        <f>SUMIFS(СВЦЭМ!$C$33:$C$776,СВЦЭМ!$A$33:$A$776,$A109,СВЦЭМ!$B$33:$B$776,U$83)+'СЕТ СН'!$H$9+СВЦЭМ!$D$10+'СЕТ СН'!$H$6-'СЕТ СН'!$H$19</f>
        <v>1207.8505380900001</v>
      </c>
      <c r="V109" s="36">
        <f>SUMIFS(СВЦЭМ!$C$33:$C$776,СВЦЭМ!$A$33:$A$776,$A109,СВЦЭМ!$B$33:$B$776,V$83)+'СЕТ СН'!$H$9+СВЦЭМ!$D$10+'СЕТ СН'!$H$6-'СЕТ СН'!$H$19</f>
        <v>1216.3729584600001</v>
      </c>
      <c r="W109" s="36">
        <f>SUMIFS(СВЦЭМ!$C$33:$C$776,СВЦЭМ!$A$33:$A$776,$A109,СВЦЭМ!$B$33:$B$776,W$83)+'СЕТ СН'!$H$9+СВЦЭМ!$D$10+'СЕТ СН'!$H$6-'СЕТ СН'!$H$19</f>
        <v>1206.81700856</v>
      </c>
      <c r="X109" s="36">
        <f>SUMIFS(СВЦЭМ!$C$33:$C$776,СВЦЭМ!$A$33:$A$776,$A109,СВЦЭМ!$B$33:$B$776,X$83)+'СЕТ СН'!$H$9+СВЦЭМ!$D$10+'СЕТ СН'!$H$6-'СЕТ СН'!$H$19</f>
        <v>1225.37369771</v>
      </c>
      <c r="Y109" s="36">
        <f>SUMIFS(СВЦЭМ!$C$33:$C$776,СВЦЭМ!$A$33:$A$776,$A109,СВЦЭМ!$B$33:$B$776,Y$83)+'СЕТ СН'!$H$9+СВЦЭМ!$D$10+'СЕТ СН'!$H$6-'СЕТ СН'!$H$19</f>
        <v>1232.3999053299999</v>
      </c>
    </row>
    <row r="110" spans="1:25" ht="15.75" x14ac:dyDescent="0.2">
      <c r="A110" s="35">
        <f t="shared" si="2"/>
        <v>44254</v>
      </c>
      <c r="B110" s="36">
        <f>SUMIFS(СВЦЭМ!$C$33:$C$776,СВЦЭМ!$A$33:$A$776,$A110,СВЦЭМ!$B$33:$B$776,B$83)+'СЕТ СН'!$H$9+СВЦЭМ!$D$10+'СЕТ СН'!$H$6-'СЕТ СН'!$H$19</f>
        <v>1237.6501465599999</v>
      </c>
      <c r="C110" s="36">
        <f>SUMIFS(СВЦЭМ!$C$33:$C$776,СВЦЭМ!$A$33:$A$776,$A110,СВЦЭМ!$B$33:$B$776,C$83)+'СЕТ СН'!$H$9+СВЦЭМ!$D$10+'СЕТ СН'!$H$6-'СЕТ СН'!$H$19</f>
        <v>1245.7060678600001</v>
      </c>
      <c r="D110" s="36">
        <f>SUMIFS(СВЦЭМ!$C$33:$C$776,СВЦЭМ!$A$33:$A$776,$A110,СВЦЭМ!$B$33:$B$776,D$83)+'СЕТ СН'!$H$9+СВЦЭМ!$D$10+'СЕТ СН'!$H$6-'СЕТ СН'!$H$19</f>
        <v>1277.9858350100001</v>
      </c>
      <c r="E110" s="36">
        <f>SUMIFS(СВЦЭМ!$C$33:$C$776,СВЦЭМ!$A$33:$A$776,$A110,СВЦЭМ!$B$33:$B$776,E$83)+'СЕТ СН'!$H$9+СВЦЭМ!$D$10+'СЕТ СН'!$H$6-'СЕТ СН'!$H$19</f>
        <v>1280.19396686</v>
      </c>
      <c r="F110" s="36">
        <f>SUMIFS(СВЦЭМ!$C$33:$C$776,СВЦЭМ!$A$33:$A$776,$A110,СВЦЭМ!$B$33:$B$776,F$83)+'СЕТ СН'!$H$9+СВЦЭМ!$D$10+'СЕТ СН'!$H$6-'СЕТ СН'!$H$19</f>
        <v>1295.7538780899999</v>
      </c>
      <c r="G110" s="36">
        <f>SUMIFS(СВЦЭМ!$C$33:$C$776,СВЦЭМ!$A$33:$A$776,$A110,СВЦЭМ!$B$33:$B$776,G$83)+'СЕТ СН'!$H$9+СВЦЭМ!$D$10+'СЕТ СН'!$H$6-'СЕТ СН'!$H$19</f>
        <v>1296.17012112</v>
      </c>
      <c r="H110" s="36">
        <f>SUMIFS(СВЦЭМ!$C$33:$C$776,СВЦЭМ!$A$33:$A$776,$A110,СВЦЭМ!$B$33:$B$776,H$83)+'СЕТ СН'!$H$9+СВЦЭМ!$D$10+'СЕТ СН'!$H$6-'СЕТ СН'!$H$19</f>
        <v>1286.3192985799999</v>
      </c>
      <c r="I110" s="36">
        <f>SUMIFS(СВЦЭМ!$C$33:$C$776,СВЦЭМ!$A$33:$A$776,$A110,СВЦЭМ!$B$33:$B$776,I$83)+'СЕТ СН'!$H$9+СВЦЭМ!$D$10+'СЕТ СН'!$H$6-'СЕТ СН'!$H$19</f>
        <v>1288.1010775</v>
      </c>
      <c r="J110" s="36">
        <f>SUMIFS(СВЦЭМ!$C$33:$C$776,СВЦЭМ!$A$33:$A$776,$A110,СВЦЭМ!$B$33:$B$776,J$83)+'СЕТ СН'!$H$9+СВЦЭМ!$D$10+'СЕТ СН'!$H$6-'СЕТ СН'!$H$19</f>
        <v>1270.8348317699999</v>
      </c>
      <c r="K110" s="36">
        <f>SUMIFS(СВЦЭМ!$C$33:$C$776,СВЦЭМ!$A$33:$A$776,$A110,СВЦЭМ!$B$33:$B$776,K$83)+'СЕТ СН'!$H$9+СВЦЭМ!$D$10+'СЕТ СН'!$H$6-'СЕТ СН'!$H$19</f>
        <v>1222.3491419900001</v>
      </c>
      <c r="L110" s="36">
        <f>SUMIFS(СВЦЭМ!$C$33:$C$776,СВЦЭМ!$A$33:$A$776,$A110,СВЦЭМ!$B$33:$B$776,L$83)+'СЕТ СН'!$H$9+СВЦЭМ!$D$10+'СЕТ СН'!$H$6-'СЕТ СН'!$H$19</f>
        <v>1220.5692766899999</v>
      </c>
      <c r="M110" s="36">
        <f>SUMIFS(СВЦЭМ!$C$33:$C$776,СВЦЭМ!$A$33:$A$776,$A110,СВЦЭМ!$B$33:$B$776,M$83)+'СЕТ СН'!$H$9+СВЦЭМ!$D$10+'СЕТ СН'!$H$6-'СЕТ СН'!$H$19</f>
        <v>1217.5202468399998</v>
      </c>
      <c r="N110" s="36">
        <f>SUMIFS(СВЦЭМ!$C$33:$C$776,СВЦЭМ!$A$33:$A$776,$A110,СВЦЭМ!$B$33:$B$776,N$83)+'СЕТ СН'!$H$9+СВЦЭМ!$D$10+'СЕТ СН'!$H$6-'СЕТ СН'!$H$19</f>
        <v>1223.6090118500001</v>
      </c>
      <c r="O110" s="36">
        <f>SUMIFS(СВЦЭМ!$C$33:$C$776,СВЦЭМ!$A$33:$A$776,$A110,СВЦЭМ!$B$33:$B$776,O$83)+'СЕТ СН'!$H$9+СВЦЭМ!$D$10+'СЕТ СН'!$H$6-'СЕТ СН'!$H$19</f>
        <v>1237.9909624100001</v>
      </c>
      <c r="P110" s="36">
        <f>SUMIFS(СВЦЭМ!$C$33:$C$776,СВЦЭМ!$A$33:$A$776,$A110,СВЦЭМ!$B$33:$B$776,P$83)+'СЕТ СН'!$H$9+СВЦЭМ!$D$10+'СЕТ СН'!$H$6-'СЕТ СН'!$H$19</f>
        <v>1225.20007566</v>
      </c>
      <c r="Q110" s="36">
        <f>SUMIFS(СВЦЭМ!$C$33:$C$776,СВЦЭМ!$A$33:$A$776,$A110,СВЦЭМ!$B$33:$B$776,Q$83)+'СЕТ СН'!$H$9+СВЦЭМ!$D$10+'СЕТ СН'!$H$6-'СЕТ СН'!$H$19</f>
        <v>1238.2302316</v>
      </c>
      <c r="R110" s="36">
        <f>SUMIFS(СВЦЭМ!$C$33:$C$776,СВЦЭМ!$A$33:$A$776,$A110,СВЦЭМ!$B$33:$B$776,R$83)+'СЕТ СН'!$H$9+СВЦЭМ!$D$10+'СЕТ СН'!$H$6-'СЕТ СН'!$H$19</f>
        <v>1260.66491617</v>
      </c>
      <c r="S110" s="36">
        <f>SUMIFS(СВЦЭМ!$C$33:$C$776,СВЦЭМ!$A$33:$A$776,$A110,СВЦЭМ!$B$33:$B$776,S$83)+'СЕТ СН'!$H$9+СВЦЭМ!$D$10+'СЕТ СН'!$H$6-'СЕТ СН'!$H$19</f>
        <v>1236.8455462900001</v>
      </c>
      <c r="T110" s="36">
        <f>SUMIFS(СВЦЭМ!$C$33:$C$776,СВЦЭМ!$A$33:$A$776,$A110,СВЦЭМ!$B$33:$B$776,T$83)+'СЕТ СН'!$H$9+СВЦЭМ!$D$10+'СЕТ СН'!$H$6-'СЕТ СН'!$H$19</f>
        <v>1237.86532801</v>
      </c>
      <c r="U110" s="36">
        <f>SUMIFS(СВЦЭМ!$C$33:$C$776,СВЦЭМ!$A$33:$A$776,$A110,СВЦЭМ!$B$33:$B$776,U$83)+'СЕТ СН'!$H$9+СВЦЭМ!$D$10+'СЕТ СН'!$H$6-'СЕТ СН'!$H$19</f>
        <v>1218.63154381</v>
      </c>
      <c r="V110" s="36">
        <f>SUMIFS(СВЦЭМ!$C$33:$C$776,СВЦЭМ!$A$33:$A$776,$A110,СВЦЭМ!$B$33:$B$776,V$83)+'СЕТ СН'!$H$9+СВЦЭМ!$D$10+'СЕТ СН'!$H$6-'СЕТ СН'!$H$19</f>
        <v>1232.3184755699999</v>
      </c>
      <c r="W110" s="36">
        <f>SUMIFS(СВЦЭМ!$C$33:$C$776,СВЦЭМ!$A$33:$A$776,$A110,СВЦЭМ!$B$33:$B$776,W$83)+'СЕТ СН'!$H$9+СВЦЭМ!$D$10+'СЕТ СН'!$H$6-'СЕТ СН'!$H$19</f>
        <v>1253.2414856099999</v>
      </c>
      <c r="X110" s="36">
        <f>SUMIFS(СВЦЭМ!$C$33:$C$776,СВЦЭМ!$A$33:$A$776,$A110,СВЦЭМ!$B$33:$B$776,X$83)+'СЕТ СН'!$H$9+СВЦЭМ!$D$10+'СЕТ СН'!$H$6-'СЕТ СН'!$H$19</f>
        <v>1273.68094243</v>
      </c>
      <c r="Y110" s="36">
        <f>SUMIFS(СВЦЭМ!$C$33:$C$776,СВЦЭМ!$A$33:$A$776,$A110,СВЦЭМ!$B$33:$B$776,Y$83)+'СЕТ СН'!$H$9+СВЦЭМ!$D$10+'СЕТ СН'!$H$6-'СЕТ СН'!$H$19</f>
        <v>1308.3972892300001</v>
      </c>
    </row>
    <row r="111" spans="1:25" ht="15.75" x14ac:dyDescent="0.2">
      <c r="A111" s="35">
        <f t="shared" si="2"/>
        <v>44255</v>
      </c>
      <c r="B111" s="36">
        <f>SUMIFS(СВЦЭМ!$C$33:$C$776,СВЦЭМ!$A$33:$A$776,$A111,СВЦЭМ!$B$33:$B$776,B$83)+'СЕТ СН'!$H$9+СВЦЭМ!$D$10+'СЕТ СН'!$H$6-'СЕТ СН'!$H$19</f>
        <v>1235.0610018</v>
      </c>
      <c r="C111" s="36">
        <f>SUMIFS(СВЦЭМ!$C$33:$C$776,СВЦЭМ!$A$33:$A$776,$A111,СВЦЭМ!$B$33:$B$776,C$83)+'СЕТ СН'!$H$9+СВЦЭМ!$D$10+'СЕТ СН'!$H$6-'СЕТ СН'!$H$19</f>
        <v>1244.3947168300001</v>
      </c>
      <c r="D111" s="36">
        <f>SUMIFS(СВЦЭМ!$C$33:$C$776,СВЦЭМ!$A$33:$A$776,$A111,СВЦЭМ!$B$33:$B$776,D$83)+'СЕТ СН'!$H$9+СВЦЭМ!$D$10+'СЕТ СН'!$H$6-'СЕТ СН'!$H$19</f>
        <v>1275.75253965</v>
      </c>
      <c r="E111" s="36">
        <f>SUMIFS(СВЦЭМ!$C$33:$C$776,СВЦЭМ!$A$33:$A$776,$A111,СВЦЭМ!$B$33:$B$776,E$83)+'СЕТ СН'!$H$9+СВЦЭМ!$D$10+'СЕТ СН'!$H$6-'СЕТ СН'!$H$19</f>
        <v>1285.0141343099999</v>
      </c>
      <c r="F111" s="36">
        <f>SUMIFS(СВЦЭМ!$C$33:$C$776,СВЦЭМ!$A$33:$A$776,$A111,СВЦЭМ!$B$33:$B$776,F$83)+'СЕТ СН'!$H$9+СВЦЭМ!$D$10+'СЕТ СН'!$H$6-'СЕТ СН'!$H$19</f>
        <v>1306.83664896</v>
      </c>
      <c r="G111" s="36">
        <f>SUMIFS(СВЦЭМ!$C$33:$C$776,СВЦЭМ!$A$33:$A$776,$A111,СВЦЭМ!$B$33:$B$776,G$83)+'СЕТ СН'!$H$9+СВЦЭМ!$D$10+'СЕТ СН'!$H$6-'СЕТ СН'!$H$19</f>
        <v>1324.6617029399999</v>
      </c>
      <c r="H111" s="36">
        <f>SUMIFS(СВЦЭМ!$C$33:$C$776,СВЦЭМ!$A$33:$A$776,$A111,СВЦЭМ!$B$33:$B$776,H$83)+'СЕТ СН'!$H$9+СВЦЭМ!$D$10+'СЕТ СН'!$H$6-'СЕТ СН'!$H$19</f>
        <v>1320.3593660700001</v>
      </c>
      <c r="I111" s="36">
        <f>SUMIFS(СВЦЭМ!$C$33:$C$776,СВЦЭМ!$A$33:$A$776,$A111,СВЦЭМ!$B$33:$B$776,I$83)+'СЕТ СН'!$H$9+СВЦЭМ!$D$10+'СЕТ СН'!$H$6-'СЕТ СН'!$H$19</f>
        <v>1269.0353893399999</v>
      </c>
      <c r="J111" s="36">
        <f>SUMIFS(СВЦЭМ!$C$33:$C$776,СВЦЭМ!$A$33:$A$776,$A111,СВЦЭМ!$B$33:$B$776,J$83)+'СЕТ СН'!$H$9+СВЦЭМ!$D$10+'СЕТ СН'!$H$6-'СЕТ СН'!$H$19</f>
        <v>1212.52162675</v>
      </c>
      <c r="K111" s="36">
        <f>SUMIFS(СВЦЭМ!$C$33:$C$776,СВЦЭМ!$A$33:$A$776,$A111,СВЦЭМ!$B$33:$B$776,K$83)+'СЕТ СН'!$H$9+СВЦЭМ!$D$10+'СЕТ СН'!$H$6-'СЕТ СН'!$H$19</f>
        <v>1177.9536203600001</v>
      </c>
      <c r="L111" s="36">
        <f>SUMIFS(СВЦЭМ!$C$33:$C$776,СВЦЭМ!$A$33:$A$776,$A111,СВЦЭМ!$B$33:$B$776,L$83)+'СЕТ СН'!$H$9+СВЦЭМ!$D$10+'СЕТ СН'!$H$6-'СЕТ СН'!$H$19</f>
        <v>1178.8708276699999</v>
      </c>
      <c r="M111" s="36">
        <f>SUMIFS(СВЦЭМ!$C$33:$C$776,СВЦЭМ!$A$33:$A$776,$A111,СВЦЭМ!$B$33:$B$776,M$83)+'СЕТ СН'!$H$9+СВЦЭМ!$D$10+'СЕТ СН'!$H$6-'СЕТ СН'!$H$19</f>
        <v>1198.4702963699999</v>
      </c>
      <c r="N111" s="36">
        <f>SUMIFS(СВЦЭМ!$C$33:$C$776,СВЦЭМ!$A$33:$A$776,$A111,СВЦЭМ!$B$33:$B$776,N$83)+'СЕТ СН'!$H$9+СВЦЭМ!$D$10+'СЕТ СН'!$H$6-'СЕТ СН'!$H$19</f>
        <v>1229.6973746899998</v>
      </c>
      <c r="O111" s="36">
        <f>SUMIFS(СВЦЭМ!$C$33:$C$776,СВЦЭМ!$A$33:$A$776,$A111,СВЦЭМ!$B$33:$B$776,O$83)+'СЕТ СН'!$H$9+СВЦЭМ!$D$10+'СЕТ СН'!$H$6-'СЕТ СН'!$H$19</f>
        <v>1245.1953853099999</v>
      </c>
      <c r="P111" s="36">
        <f>SUMIFS(СВЦЭМ!$C$33:$C$776,СВЦЭМ!$A$33:$A$776,$A111,СВЦЭМ!$B$33:$B$776,P$83)+'СЕТ СН'!$H$9+СВЦЭМ!$D$10+'СЕТ СН'!$H$6-'СЕТ СН'!$H$19</f>
        <v>1230.83506364</v>
      </c>
      <c r="Q111" s="36">
        <f>SUMIFS(СВЦЭМ!$C$33:$C$776,СВЦЭМ!$A$33:$A$776,$A111,СВЦЭМ!$B$33:$B$776,Q$83)+'СЕТ СН'!$H$9+СВЦЭМ!$D$10+'СЕТ СН'!$H$6-'СЕТ СН'!$H$19</f>
        <v>1237.19292552</v>
      </c>
      <c r="R111" s="36">
        <f>SUMIFS(СВЦЭМ!$C$33:$C$776,СВЦЭМ!$A$33:$A$776,$A111,СВЦЭМ!$B$33:$B$776,R$83)+'СЕТ СН'!$H$9+СВЦЭМ!$D$10+'СЕТ СН'!$H$6-'СЕТ СН'!$H$19</f>
        <v>1252.7359875699999</v>
      </c>
      <c r="S111" s="36">
        <f>SUMIFS(СВЦЭМ!$C$33:$C$776,СВЦЭМ!$A$33:$A$776,$A111,СВЦЭМ!$B$33:$B$776,S$83)+'СЕТ СН'!$H$9+СВЦЭМ!$D$10+'СЕТ СН'!$H$6-'СЕТ СН'!$H$19</f>
        <v>1227.6953964099998</v>
      </c>
      <c r="T111" s="36">
        <f>SUMIFS(СВЦЭМ!$C$33:$C$776,СВЦЭМ!$A$33:$A$776,$A111,СВЦЭМ!$B$33:$B$776,T$83)+'СЕТ СН'!$H$9+СВЦЭМ!$D$10+'СЕТ СН'!$H$6-'СЕТ СН'!$H$19</f>
        <v>1216.2983457199998</v>
      </c>
      <c r="U111" s="36">
        <f>SUMIFS(СВЦЭМ!$C$33:$C$776,СВЦЭМ!$A$33:$A$776,$A111,СВЦЭМ!$B$33:$B$776,U$83)+'СЕТ СН'!$H$9+СВЦЭМ!$D$10+'СЕТ СН'!$H$6-'СЕТ СН'!$H$19</f>
        <v>1204.71851044</v>
      </c>
      <c r="V111" s="36">
        <f>SUMIFS(СВЦЭМ!$C$33:$C$776,СВЦЭМ!$A$33:$A$776,$A111,СВЦЭМ!$B$33:$B$776,V$83)+'СЕТ СН'!$H$9+СВЦЭМ!$D$10+'СЕТ СН'!$H$6-'СЕТ СН'!$H$19</f>
        <v>1250.5388335</v>
      </c>
      <c r="W111" s="36">
        <f>SUMIFS(СВЦЭМ!$C$33:$C$776,СВЦЭМ!$A$33:$A$776,$A111,СВЦЭМ!$B$33:$B$776,W$83)+'СЕТ СН'!$H$9+СВЦЭМ!$D$10+'СЕТ СН'!$H$6-'СЕТ СН'!$H$19</f>
        <v>1277.59414814</v>
      </c>
      <c r="X111" s="36">
        <f>SUMIFS(СВЦЭМ!$C$33:$C$776,СВЦЭМ!$A$33:$A$776,$A111,СВЦЭМ!$B$33:$B$776,X$83)+'СЕТ СН'!$H$9+СВЦЭМ!$D$10+'СЕТ СН'!$H$6-'СЕТ СН'!$H$19</f>
        <v>1299.16935915</v>
      </c>
      <c r="Y111" s="36">
        <f>SUMIFS(СВЦЭМ!$C$33:$C$776,СВЦЭМ!$A$33:$A$776,$A111,СВЦЭМ!$B$33:$B$776,Y$83)+'СЕТ СН'!$H$9+СВЦЭМ!$D$10+'СЕТ СН'!$H$6-'СЕТ СН'!$H$19</f>
        <v>1327.3186406</v>
      </c>
    </row>
    <row r="112" spans="1:25" ht="15.75" hidden="1" x14ac:dyDescent="0.2">
      <c r="A112" s="35">
        <f t="shared" si="2"/>
        <v>44256</v>
      </c>
      <c r="B112" s="36">
        <f>SUMIFS(СВЦЭМ!$C$33:$C$776,СВЦЭМ!$A$33:$A$776,$A112,СВЦЭМ!$B$33:$B$776,B$83)+'СЕТ СН'!$H$9+СВЦЭМ!$D$10+'СЕТ СН'!$H$6-'СЕТ СН'!$H$19</f>
        <v>227.30948038</v>
      </c>
      <c r="C112" s="36">
        <f>SUMIFS(СВЦЭМ!$C$33:$C$776,СВЦЭМ!$A$33:$A$776,$A112,СВЦЭМ!$B$33:$B$776,C$83)+'СЕТ СН'!$H$9+СВЦЭМ!$D$10+'СЕТ СН'!$H$6-'СЕТ СН'!$H$19</f>
        <v>227.30948038</v>
      </c>
      <c r="D112" s="36">
        <f>SUMIFS(СВЦЭМ!$C$33:$C$776,СВЦЭМ!$A$33:$A$776,$A112,СВЦЭМ!$B$33:$B$776,D$83)+'СЕТ СН'!$H$9+СВЦЭМ!$D$10+'СЕТ СН'!$H$6-'СЕТ СН'!$H$19</f>
        <v>227.30948038</v>
      </c>
      <c r="E112" s="36">
        <f>SUMIFS(СВЦЭМ!$C$33:$C$776,СВЦЭМ!$A$33:$A$776,$A112,СВЦЭМ!$B$33:$B$776,E$83)+'СЕТ СН'!$H$9+СВЦЭМ!$D$10+'СЕТ СН'!$H$6-'СЕТ СН'!$H$19</f>
        <v>227.30948038</v>
      </c>
      <c r="F112" s="36">
        <f>SUMIFS(СВЦЭМ!$C$33:$C$776,СВЦЭМ!$A$33:$A$776,$A112,СВЦЭМ!$B$33:$B$776,F$83)+'СЕТ СН'!$H$9+СВЦЭМ!$D$10+'СЕТ СН'!$H$6-'СЕТ СН'!$H$19</f>
        <v>227.30948038</v>
      </c>
      <c r="G112" s="36">
        <f>SUMIFS(СВЦЭМ!$C$33:$C$776,СВЦЭМ!$A$33:$A$776,$A112,СВЦЭМ!$B$33:$B$776,G$83)+'СЕТ СН'!$H$9+СВЦЭМ!$D$10+'СЕТ СН'!$H$6-'СЕТ СН'!$H$19</f>
        <v>227.30948038</v>
      </c>
      <c r="H112" s="36">
        <f>SUMIFS(СВЦЭМ!$C$33:$C$776,СВЦЭМ!$A$33:$A$776,$A112,СВЦЭМ!$B$33:$B$776,H$83)+'СЕТ СН'!$H$9+СВЦЭМ!$D$10+'СЕТ СН'!$H$6-'СЕТ СН'!$H$19</f>
        <v>227.30948038</v>
      </c>
      <c r="I112" s="36">
        <f>SUMIFS(СВЦЭМ!$C$33:$C$776,СВЦЭМ!$A$33:$A$776,$A112,СВЦЭМ!$B$33:$B$776,I$83)+'СЕТ СН'!$H$9+СВЦЭМ!$D$10+'СЕТ СН'!$H$6-'СЕТ СН'!$H$19</f>
        <v>227.30948038</v>
      </c>
      <c r="J112" s="36">
        <f>SUMIFS(СВЦЭМ!$C$33:$C$776,СВЦЭМ!$A$33:$A$776,$A112,СВЦЭМ!$B$33:$B$776,J$83)+'СЕТ СН'!$H$9+СВЦЭМ!$D$10+'СЕТ СН'!$H$6-'СЕТ СН'!$H$19</f>
        <v>227.30948038</v>
      </c>
      <c r="K112" s="36">
        <f>SUMIFS(СВЦЭМ!$C$33:$C$776,СВЦЭМ!$A$33:$A$776,$A112,СВЦЭМ!$B$33:$B$776,K$83)+'СЕТ СН'!$H$9+СВЦЭМ!$D$10+'СЕТ СН'!$H$6-'СЕТ СН'!$H$19</f>
        <v>227.30948038</v>
      </c>
      <c r="L112" s="36">
        <f>SUMIFS(СВЦЭМ!$C$33:$C$776,СВЦЭМ!$A$33:$A$776,$A112,СВЦЭМ!$B$33:$B$776,L$83)+'СЕТ СН'!$H$9+СВЦЭМ!$D$10+'СЕТ СН'!$H$6-'СЕТ СН'!$H$19</f>
        <v>227.30948038</v>
      </c>
      <c r="M112" s="36">
        <f>SUMIFS(СВЦЭМ!$C$33:$C$776,СВЦЭМ!$A$33:$A$776,$A112,СВЦЭМ!$B$33:$B$776,M$83)+'СЕТ СН'!$H$9+СВЦЭМ!$D$10+'СЕТ СН'!$H$6-'СЕТ СН'!$H$19</f>
        <v>227.30948038</v>
      </c>
      <c r="N112" s="36">
        <f>SUMIFS(СВЦЭМ!$C$33:$C$776,СВЦЭМ!$A$33:$A$776,$A112,СВЦЭМ!$B$33:$B$776,N$83)+'СЕТ СН'!$H$9+СВЦЭМ!$D$10+'СЕТ СН'!$H$6-'СЕТ СН'!$H$19</f>
        <v>227.30948038</v>
      </c>
      <c r="O112" s="36">
        <f>SUMIFS(СВЦЭМ!$C$33:$C$776,СВЦЭМ!$A$33:$A$776,$A112,СВЦЭМ!$B$33:$B$776,O$83)+'СЕТ СН'!$H$9+СВЦЭМ!$D$10+'СЕТ СН'!$H$6-'СЕТ СН'!$H$19</f>
        <v>227.30948038</v>
      </c>
      <c r="P112" s="36">
        <f>SUMIFS(СВЦЭМ!$C$33:$C$776,СВЦЭМ!$A$33:$A$776,$A112,СВЦЭМ!$B$33:$B$776,P$83)+'СЕТ СН'!$H$9+СВЦЭМ!$D$10+'СЕТ СН'!$H$6-'СЕТ СН'!$H$19</f>
        <v>227.30948038</v>
      </c>
      <c r="Q112" s="36">
        <f>SUMIFS(СВЦЭМ!$C$33:$C$776,СВЦЭМ!$A$33:$A$776,$A112,СВЦЭМ!$B$33:$B$776,Q$83)+'СЕТ СН'!$H$9+СВЦЭМ!$D$10+'СЕТ СН'!$H$6-'СЕТ СН'!$H$19</f>
        <v>227.30948038</v>
      </c>
      <c r="R112" s="36">
        <f>SUMIFS(СВЦЭМ!$C$33:$C$776,СВЦЭМ!$A$33:$A$776,$A112,СВЦЭМ!$B$33:$B$776,R$83)+'СЕТ СН'!$H$9+СВЦЭМ!$D$10+'СЕТ СН'!$H$6-'СЕТ СН'!$H$19</f>
        <v>227.30948038</v>
      </c>
      <c r="S112" s="36">
        <f>SUMIFS(СВЦЭМ!$C$33:$C$776,СВЦЭМ!$A$33:$A$776,$A112,СВЦЭМ!$B$33:$B$776,S$83)+'СЕТ СН'!$H$9+СВЦЭМ!$D$10+'СЕТ СН'!$H$6-'СЕТ СН'!$H$19</f>
        <v>227.30948038</v>
      </c>
      <c r="T112" s="36">
        <f>SUMIFS(СВЦЭМ!$C$33:$C$776,СВЦЭМ!$A$33:$A$776,$A112,СВЦЭМ!$B$33:$B$776,T$83)+'СЕТ СН'!$H$9+СВЦЭМ!$D$10+'СЕТ СН'!$H$6-'СЕТ СН'!$H$19</f>
        <v>227.30948038</v>
      </c>
      <c r="U112" s="36">
        <f>SUMIFS(СВЦЭМ!$C$33:$C$776,СВЦЭМ!$A$33:$A$776,$A112,СВЦЭМ!$B$33:$B$776,U$83)+'СЕТ СН'!$H$9+СВЦЭМ!$D$10+'СЕТ СН'!$H$6-'СЕТ СН'!$H$19</f>
        <v>227.30948038</v>
      </c>
      <c r="V112" s="36">
        <f>SUMIFS(СВЦЭМ!$C$33:$C$776,СВЦЭМ!$A$33:$A$776,$A112,СВЦЭМ!$B$33:$B$776,V$83)+'СЕТ СН'!$H$9+СВЦЭМ!$D$10+'СЕТ СН'!$H$6-'СЕТ СН'!$H$19</f>
        <v>227.30948038</v>
      </c>
      <c r="W112" s="36">
        <f>SUMIFS(СВЦЭМ!$C$33:$C$776,СВЦЭМ!$A$33:$A$776,$A112,СВЦЭМ!$B$33:$B$776,W$83)+'СЕТ СН'!$H$9+СВЦЭМ!$D$10+'СЕТ СН'!$H$6-'СЕТ СН'!$H$19</f>
        <v>227.30948038</v>
      </c>
      <c r="X112" s="36">
        <f>SUMIFS(СВЦЭМ!$C$33:$C$776,СВЦЭМ!$A$33:$A$776,$A112,СВЦЭМ!$B$33:$B$776,X$83)+'СЕТ СН'!$H$9+СВЦЭМ!$D$10+'СЕТ СН'!$H$6-'СЕТ СН'!$H$19</f>
        <v>227.30948038</v>
      </c>
      <c r="Y112" s="36">
        <f>SUMIFS(СВЦЭМ!$C$33:$C$776,СВЦЭМ!$A$33:$A$776,$A112,СВЦЭМ!$B$33:$B$776,Y$83)+'СЕТ СН'!$H$9+СВЦЭМ!$D$10+'СЕТ СН'!$H$6-'СЕТ СН'!$H$19</f>
        <v>227.30948038</v>
      </c>
    </row>
    <row r="113" spans="1:27" ht="15.75" hidden="1" x14ac:dyDescent="0.2">
      <c r="A113" s="35">
        <f t="shared" si="2"/>
        <v>44257</v>
      </c>
      <c r="B113" s="36">
        <f>SUMIFS(СВЦЭМ!$C$33:$C$776,СВЦЭМ!$A$33:$A$776,$A113,СВЦЭМ!$B$33:$B$776,B$83)+'СЕТ СН'!$H$9+СВЦЭМ!$D$10+'СЕТ СН'!$H$6-'СЕТ СН'!$H$19</f>
        <v>227.30948038</v>
      </c>
      <c r="C113" s="36">
        <f>SUMIFS(СВЦЭМ!$C$33:$C$776,СВЦЭМ!$A$33:$A$776,$A113,СВЦЭМ!$B$33:$B$776,C$83)+'СЕТ СН'!$H$9+СВЦЭМ!$D$10+'СЕТ СН'!$H$6-'СЕТ СН'!$H$19</f>
        <v>227.30948038</v>
      </c>
      <c r="D113" s="36">
        <f>SUMIFS(СВЦЭМ!$C$33:$C$776,СВЦЭМ!$A$33:$A$776,$A113,СВЦЭМ!$B$33:$B$776,D$83)+'СЕТ СН'!$H$9+СВЦЭМ!$D$10+'СЕТ СН'!$H$6-'СЕТ СН'!$H$19</f>
        <v>227.30948038</v>
      </c>
      <c r="E113" s="36">
        <f>SUMIFS(СВЦЭМ!$C$33:$C$776,СВЦЭМ!$A$33:$A$776,$A113,СВЦЭМ!$B$33:$B$776,E$83)+'СЕТ СН'!$H$9+СВЦЭМ!$D$10+'СЕТ СН'!$H$6-'СЕТ СН'!$H$19</f>
        <v>227.30948038</v>
      </c>
      <c r="F113" s="36">
        <f>SUMIFS(СВЦЭМ!$C$33:$C$776,СВЦЭМ!$A$33:$A$776,$A113,СВЦЭМ!$B$33:$B$776,F$83)+'СЕТ СН'!$H$9+СВЦЭМ!$D$10+'СЕТ СН'!$H$6-'СЕТ СН'!$H$19</f>
        <v>227.30948038</v>
      </c>
      <c r="G113" s="36">
        <f>SUMIFS(СВЦЭМ!$C$33:$C$776,СВЦЭМ!$A$33:$A$776,$A113,СВЦЭМ!$B$33:$B$776,G$83)+'СЕТ СН'!$H$9+СВЦЭМ!$D$10+'СЕТ СН'!$H$6-'СЕТ СН'!$H$19</f>
        <v>227.30948038</v>
      </c>
      <c r="H113" s="36">
        <f>SUMIFS(СВЦЭМ!$C$33:$C$776,СВЦЭМ!$A$33:$A$776,$A113,СВЦЭМ!$B$33:$B$776,H$83)+'СЕТ СН'!$H$9+СВЦЭМ!$D$10+'СЕТ СН'!$H$6-'СЕТ СН'!$H$19</f>
        <v>227.30948038</v>
      </c>
      <c r="I113" s="36">
        <f>SUMIFS(СВЦЭМ!$C$33:$C$776,СВЦЭМ!$A$33:$A$776,$A113,СВЦЭМ!$B$33:$B$776,I$83)+'СЕТ СН'!$H$9+СВЦЭМ!$D$10+'СЕТ СН'!$H$6-'СЕТ СН'!$H$19</f>
        <v>227.30948038</v>
      </c>
      <c r="J113" s="36">
        <f>SUMIFS(СВЦЭМ!$C$33:$C$776,СВЦЭМ!$A$33:$A$776,$A113,СВЦЭМ!$B$33:$B$776,J$83)+'СЕТ СН'!$H$9+СВЦЭМ!$D$10+'СЕТ СН'!$H$6-'СЕТ СН'!$H$19</f>
        <v>227.30948038</v>
      </c>
      <c r="K113" s="36">
        <f>SUMIFS(СВЦЭМ!$C$33:$C$776,СВЦЭМ!$A$33:$A$776,$A113,СВЦЭМ!$B$33:$B$776,K$83)+'СЕТ СН'!$H$9+СВЦЭМ!$D$10+'СЕТ СН'!$H$6-'СЕТ СН'!$H$19</f>
        <v>227.30948038</v>
      </c>
      <c r="L113" s="36">
        <f>SUMIFS(СВЦЭМ!$C$33:$C$776,СВЦЭМ!$A$33:$A$776,$A113,СВЦЭМ!$B$33:$B$776,L$83)+'СЕТ СН'!$H$9+СВЦЭМ!$D$10+'СЕТ СН'!$H$6-'СЕТ СН'!$H$19</f>
        <v>227.30948038</v>
      </c>
      <c r="M113" s="36">
        <f>SUMIFS(СВЦЭМ!$C$33:$C$776,СВЦЭМ!$A$33:$A$776,$A113,СВЦЭМ!$B$33:$B$776,M$83)+'СЕТ СН'!$H$9+СВЦЭМ!$D$10+'СЕТ СН'!$H$6-'СЕТ СН'!$H$19</f>
        <v>227.30948038</v>
      </c>
      <c r="N113" s="36">
        <f>SUMIFS(СВЦЭМ!$C$33:$C$776,СВЦЭМ!$A$33:$A$776,$A113,СВЦЭМ!$B$33:$B$776,N$83)+'СЕТ СН'!$H$9+СВЦЭМ!$D$10+'СЕТ СН'!$H$6-'СЕТ СН'!$H$19</f>
        <v>227.30948038</v>
      </c>
      <c r="O113" s="36">
        <f>SUMIFS(СВЦЭМ!$C$33:$C$776,СВЦЭМ!$A$33:$A$776,$A113,СВЦЭМ!$B$33:$B$776,O$83)+'СЕТ СН'!$H$9+СВЦЭМ!$D$10+'СЕТ СН'!$H$6-'СЕТ СН'!$H$19</f>
        <v>227.30948038</v>
      </c>
      <c r="P113" s="36">
        <f>SUMIFS(СВЦЭМ!$C$33:$C$776,СВЦЭМ!$A$33:$A$776,$A113,СВЦЭМ!$B$33:$B$776,P$83)+'СЕТ СН'!$H$9+СВЦЭМ!$D$10+'СЕТ СН'!$H$6-'СЕТ СН'!$H$19</f>
        <v>227.30948038</v>
      </c>
      <c r="Q113" s="36">
        <f>SUMIFS(СВЦЭМ!$C$33:$C$776,СВЦЭМ!$A$33:$A$776,$A113,СВЦЭМ!$B$33:$B$776,Q$83)+'СЕТ СН'!$H$9+СВЦЭМ!$D$10+'СЕТ СН'!$H$6-'СЕТ СН'!$H$19</f>
        <v>227.30948038</v>
      </c>
      <c r="R113" s="36">
        <f>SUMIFS(СВЦЭМ!$C$33:$C$776,СВЦЭМ!$A$33:$A$776,$A113,СВЦЭМ!$B$33:$B$776,R$83)+'СЕТ СН'!$H$9+СВЦЭМ!$D$10+'СЕТ СН'!$H$6-'СЕТ СН'!$H$19</f>
        <v>227.30948038</v>
      </c>
      <c r="S113" s="36">
        <f>SUMIFS(СВЦЭМ!$C$33:$C$776,СВЦЭМ!$A$33:$A$776,$A113,СВЦЭМ!$B$33:$B$776,S$83)+'СЕТ СН'!$H$9+СВЦЭМ!$D$10+'СЕТ СН'!$H$6-'СЕТ СН'!$H$19</f>
        <v>227.30948038</v>
      </c>
      <c r="T113" s="36">
        <f>SUMIFS(СВЦЭМ!$C$33:$C$776,СВЦЭМ!$A$33:$A$776,$A113,СВЦЭМ!$B$33:$B$776,T$83)+'СЕТ СН'!$H$9+СВЦЭМ!$D$10+'СЕТ СН'!$H$6-'СЕТ СН'!$H$19</f>
        <v>227.30948038</v>
      </c>
      <c r="U113" s="36">
        <f>SUMIFS(СВЦЭМ!$C$33:$C$776,СВЦЭМ!$A$33:$A$776,$A113,СВЦЭМ!$B$33:$B$776,U$83)+'СЕТ СН'!$H$9+СВЦЭМ!$D$10+'СЕТ СН'!$H$6-'СЕТ СН'!$H$19</f>
        <v>227.30948038</v>
      </c>
      <c r="V113" s="36">
        <f>SUMIFS(СВЦЭМ!$C$33:$C$776,СВЦЭМ!$A$33:$A$776,$A113,СВЦЭМ!$B$33:$B$776,V$83)+'СЕТ СН'!$H$9+СВЦЭМ!$D$10+'СЕТ СН'!$H$6-'СЕТ СН'!$H$19</f>
        <v>227.30948038</v>
      </c>
      <c r="W113" s="36">
        <f>SUMIFS(СВЦЭМ!$C$33:$C$776,СВЦЭМ!$A$33:$A$776,$A113,СВЦЭМ!$B$33:$B$776,W$83)+'СЕТ СН'!$H$9+СВЦЭМ!$D$10+'СЕТ СН'!$H$6-'СЕТ СН'!$H$19</f>
        <v>227.30948038</v>
      </c>
      <c r="X113" s="36">
        <f>SUMIFS(СВЦЭМ!$C$33:$C$776,СВЦЭМ!$A$33:$A$776,$A113,СВЦЭМ!$B$33:$B$776,X$83)+'СЕТ СН'!$H$9+СВЦЭМ!$D$10+'СЕТ СН'!$H$6-'СЕТ СН'!$H$19</f>
        <v>227.30948038</v>
      </c>
      <c r="Y113" s="36">
        <f>SUMIFS(СВЦЭМ!$C$33:$C$776,СВЦЭМ!$A$33:$A$776,$A113,СВЦЭМ!$B$33:$B$776,Y$83)+'СЕТ СН'!$H$9+СВЦЭМ!$D$10+'СЕТ СН'!$H$6-'СЕТ СН'!$H$19</f>
        <v>227.30948038</v>
      </c>
      <c r="AA113" s="37"/>
    </row>
    <row r="114" spans="1:27" ht="15.75" hidden="1" x14ac:dyDescent="0.2">
      <c r="A114" s="35">
        <f t="shared" si="2"/>
        <v>44258</v>
      </c>
      <c r="B114" s="36">
        <f>SUMIFS(СВЦЭМ!$C$33:$C$776,СВЦЭМ!$A$33:$A$776,$A114,СВЦЭМ!$B$33:$B$776,B$83)+'СЕТ СН'!$H$9+СВЦЭМ!$D$10+'СЕТ СН'!$H$6-'СЕТ СН'!$H$19</f>
        <v>227.30948038</v>
      </c>
      <c r="C114" s="36">
        <f>SUMIFS(СВЦЭМ!$C$33:$C$776,СВЦЭМ!$A$33:$A$776,$A114,СВЦЭМ!$B$33:$B$776,C$83)+'СЕТ СН'!$H$9+СВЦЭМ!$D$10+'СЕТ СН'!$H$6-'СЕТ СН'!$H$19</f>
        <v>227.30948038</v>
      </c>
      <c r="D114" s="36">
        <f>SUMIFS(СВЦЭМ!$C$33:$C$776,СВЦЭМ!$A$33:$A$776,$A114,СВЦЭМ!$B$33:$B$776,D$83)+'СЕТ СН'!$H$9+СВЦЭМ!$D$10+'СЕТ СН'!$H$6-'СЕТ СН'!$H$19</f>
        <v>227.30948038</v>
      </c>
      <c r="E114" s="36">
        <f>SUMIFS(СВЦЭМ!$C$33:$C$776,СВЦЭМ!$A$33:$A$776,$A114,СВЦЭМ!$B$33:$B$776,E$83)+'СЕТ СН'!$H$9+СВЦЭМ!$D$10+'СЕТ СН'!$H$6-'СЕТ СН'!$H$19</f>
        <v>227.30948038</v>
      </c>
      <c r="F114" s="36">
        <f>SUMIFS(СВЦЭМ!$C$33:$C$776,СВЦЭМ!$A$33:$A$776,$A114,СВЦЭМ!$B$33:$B$776,F$83)+'СЕТ СН'!$H$9+СВЦЭМ!$D$10+'СЕТ СН'!$H$6-'СЕТ СН'!$H$19</f>
        <v>227.30948038</v>
      </c>
      <c r="G114" s="36">
        <f>SUMIFS(СВЦЭМ!$C$33:$C$776,СВЦЭМ!$A$33:$A$776,$A114,СВЦЭМ!$B$33:$B$776,G$83)+'СЕТ СН'!$H$9+СВЦЭМ!$D$10+'СЕТ СН'!$H$6-'СЕТ СН'!$H$19</f>
        <v>227.30948038</v>
      </c>
      <c r="H114" s="36">
        <f>SUMIFS(СВЦЭМ!$C$33:$C$776,СВЦЭМ!$A$33:$A$776,$A114,СВЦЭМ!$B$33:$B$776,H$83)+'СЕТ СН'!$H$9+СВЦЭМ!$D$10+'СЕТ СН'!$H$6-'СЕТ СН'!$H$19</f>
        <v>227.30948038</v>
      </c>
      <c r="I114" s="36">
        <f>SUMIFS(СВЦЭМ!$C$33:$C$776,СВЦЭМ!$A$33:$A$776,$A114,СВЦЭМ!$B$33:$B$776,I$83)+'СЕТ СН'!$H$9+СВЦЭМ!$D$10+'СЕТ СН'!$H$6-'СЕТ СН'!$H$19</f>
        <v>227.30948038</v>
      </c>
      <c r="J114" s="36">
        <f>SUMIFS(СВЦЭМ!$C$33:$C$776,СВЦЭМ!$A$33:$A$776,$A114,СВЦЭМ!$B$33:$B$776,J$83)+'СЕТ СН'!$H$9+СВЦЭМ!$D$10+'СЕТ СН'!$H$6-'СЕТ СН'!$H$19</f>
        <v>227.30948038</v>
      </c>
      <c r="K114" s="36">
        <f>SUMIFS(СВЦЭМ!$C$33:$C$776,СВЦЭМ!$A$33:$A$776,$A114,СВЦЭМ!$B$33:$B$776,K$83)+'СЕТ СН'!$H$9+СВЦЭМ!$D$10+'СЕТ СН'!$H$6-'СЕТ СН'!$H$19</f>
        <v>227.30948038</v>
      </c>
      <c r="L114" s="36">
        <f>SUMIFS(СВЦЭМ!$C$33:$C$776,СВЦЭМ!$A$33:$A$776,$A114,СВЦЭМ!$B$33:$B$776,L$83)+'СЕТ СН'!$H$9+СВЦЭМ!$D$10+'СЕТ СН'!$H$6-'СЕТ СН'!$H$19</f>
        <v>227.30948038</v>
      </c>
      <c r="M114" s="36">
        <f>SUMIFS(СВЦЭМ!$C$33:$C$776,СВЦЭМ!$A$33:$A$776,$A114,СВЦЭМ!$B$33:$B$776,M$83)+'СЕТ СН'!$H$9+СВЦЭМ!$D$10+'СЕТ СН'!$H$6-'СЕТ СН'!$H$19</f>
        <v>227.30948038</v>
      </c>
      <c r="N114" s="36">
        <f>SUMIFS(СВЦЭМ!$C$33:$C$776,СВЦЭМ!$A$33:$A$776,$A114,СВЦЭМ!$B$33:$B$776,N$83)+'СЕТ СН'!$H$9+СВЦЭМ!$D$10+'СЕТ СН'!$H$6-'СЕТ СН'!$H$19</f>
        <v>227.30948038</v>
      </c>
      <c r="O114" s="36">
        <f>SUMIFS(СВЦЭМ!$C$33:$C$776,СВЦЭМ!$A$33:$A$776,$A114,СВЦЭМ!$B$33:$B$776,O$83)+'СЕТ СН'!$H$9+СВЦЭМ!$D$10+'СЕТ СН'!$H$6-'СЕТ СН'!$H$19</f>
        <v>227.30948038</v>
      </c>
      <c r="P114" s="36">
        <f>SUMIFS(СВЦЭМ!$C$33:$C$776,СВЦЭМ!$A$33:$A$776,$A114,СВЦЭМ!$B$33:$B$776,P$83)+'СЕТ СН'!$H$9+СВЦЭМ!$D$10+'СЕТ СН'!$H$6-'СЕТ СН'!$H$19</f>
        <v>227.30948038</v>
      </c>
      <c r="Q114" s="36">
        <f>SUMIFS(СВЦЭМ!$C$33:$C$776,СВЦЭМ!$A$33:$A$776,$A114,СВЦЭМ!$B$33:$B$776,Q$83)+'СЕТ СН'!$H$9+СВЦЭМ!$D$10+'СЕТ СН'!$H$6-'СЕТ СН'!$H$19</f>
        <v>227.30948038</v>
      </c>
      <c r="R114" s="36">
        <f>SUMIFS(СВЦЭМ!$C$33:$C$776,СВЦЭМ!$A$33:$A$776,$A114,СВЦЭМ!$B$33:$B$776,R$83)+'СЕТ СН'!$H$9+СВЦЭМ!$D$10+'СЕТ СН'!$H$6-'СЕТ СН'!$H$19</f>
        <v>227.30948038</v>
      </c>
      <c r="S114" s="36">
        <f>SUMIFS(СВЦЭМ!$C$33:$C$776,СВЦЭМ!$A$33:$A$776,$A114,СВЦЭМ!$B$33:$B$776,S$83)+'СЕТ СН'!$H$9+СВЦЭМ!$D$10+'СЕТ СН'!$H$6-'СЕТ СН'!$H$19</f>
        <v>227.30948038</v>
      </c>
      <c r="T114" s="36">
        <f>SUMIFS(СВЦЭМ!$C$33:$C$776,СВЦЭМ!$A$33:$A$776,$A114,СВЦЭМ!$B$33:$B$776,T$83)+'СЕТ СН'!$H$9+СВЦЭМ!$D$10+'СЕТ СН'!$H$6-'СЕТ СН'!$H$19</f>
        <v>227.30948038</v>
      </c>
      <c r="U114" s="36">
        <f>SUMIFS(СВЦЭМ!$C$33:$C$776,СВЦЭМ!$A$33:$A$776,$A114,СВЦЭМ!$B$33:$B$776,U$83)+'СЕТ СН'!$H$9+СВЦЭМ!$D$10+'СЕТ СН'!$H$6-'СЕТ СН'!$H$19</f>
        <v>227.30948038</v>
      </c>
      <c r="V114" s="36">
        <f>SUMIFS(СВЦЭМ!$C$33:$C$776,СВЦЭМ!$A$33:$A$776,$A114,СВЦЭМ!$B$33:$B$776,V$83)+'СЕТ СН'!$H$9+СВЦЭМ!$D$10+'СЕТ СН'!$H$6-'СЕТ СН'!$H$19</f>
        <v>227.30948038</v>
      </c>
      <c r="W114" s="36">
        <f>SUMIFS(СВЦЭМ!$C$33:$C$776,СВЦЭМ!$A$33:$A$776,$A114,СВЦЭМ!$B$33:$B$776,W$83)+'СЕТ СН'!$H$9+СВЦЭМ!$D$10+'СЕТ СН'!$H$6-'СЕТ СН'!$H$19</f>
        <v>227.30948038</v>
      </c>
      <c r="X114" s="36">
        <f>SUMIFS(СВЦЭМ!$C$33:$C$776,СВЦЭМ!$A$33:$A$776,$A114,СВЦЭМ!$B$33:$B$776,X$83)+'СЕТ СН'!$H$9+СВЦЭМ!$D$10+'СЕТ СН'!$H$6-'СЕТ СН'!$H$19</f>
        <v>227.30948038</v>
      </c>
      <c r="Y114" s="36">
        <f>SUMIFS(СВЦЭМ!$C$33:$C$776,СВЦЭМ!$A$33:$A$776,$A114,СВЦЭМ!$B$33:$B$776,Y$83)+'СЕТ СН'!$H$9+СВЦЭМ!$D$10+'СЕТ СН'!$H$6-'СЕТ СН'!$H$19</f>
        <v>227.30948038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01.02.2021</v>
      </c>
      <c r="B120" s="36">
        <f>SUMIFS(СВЦЭМ!$C$33:$C$776,СВЦЭМ!$A$33:$A$776,$A120,СВЦЭМ!$B$33:$B$776,B$119)+'СЕТ СН'!$I$9+СВЦЭМ!$D$10+'СЕТ СН'!$I$6-'СЕТ СН'!$I$19</f>
        <v>1479.4461521799999</v>
      </c>
      <c r="C120" s="36">
        <f>SUMIFS(СВЦЭМ!$C$33:$C$776,СВЦЭМ!$A$33:$A$776,$A120,СВЦЭМ!$B$33:$B$776,C$119)+'СЕТ СН'!$I$9+СВЦЭМ!$D$10+'СЕТ СН'!$I$6-'СЕТ СН'!$I$19</f>
        <v>1526.6501810299999</v>
      </c>
      <c r="D120" s="36">
        <f>SUMIFS(СВЦЭМ!$C$33:$C$776,СВЦЭМ!$A$33:$A$776,$A120,СВЦЭМ!$B$33:$B$776,D$119)+'СЕТ СН'!$I$9+СВЦЭМ!$D$10+'СЕТ СН'!$I$6-'СЕТ СН'!$I$19</f>
        <v>1538.0642714999999</v>
      </c>
      <c r="E120" s="36">
        <f>SUMIFS(СВЦЭМ!$C$33:$C$776,СВЦЭМ!$A$33:$A$776,$A120,СВЦЭМ!$B$33:$B$776,E$119)+'СЕТ СН'!$I$9+СВЦЭМ!$D$10+'СЕТ СН'!$I$6-'СЕТ СН'!$I$19</f>
        <v>1550.98164838</v>
      </c>
      <c r="F120" s="36">
        <f>SUMIFS(СВЦЭМ!$C$33:$C$776,СВЦЭМ!$A$33:$A$776,$A120,СВЦЭМ!$B$33:$B$776,F$119)+'СЕТ СН'!$I$9+СВЦЭМ!$D$10+'СЕТ СН'!$I$6-'СЕТ СН'!$I$19</f>
        <v>1569.4856416299999</v>
      </c>
      <c r="G120" s="36">
        <f>SUMIFS(СВЦЭМ!$C$33:$C$776,СВЦЭМ!$A$33:$A$776,$A120,СВЦЭМ!$B$33:$B$776,G$119)+'СЕТ СН'!$I$9+СВЦЭМ!$D$10+'СЕТ СН'!$I$6-'СЕТ СН'!$I$19</f>
        <v>1555.9719622299999</v>
      </c>
      <c r="H120" s="36">
        <f>SUMIFS(СВЦЭМ!$C$33:$C$776,СВЦЭМ!$A$33:$A$776,$A120,СВЦЭМ!$B$33:$B$776,H$119)+'СЕТ СН'!$I$9+СВЦЭМ!$D$10+'СЕТ СН'!$I$6-'СЕТ СН'!$I$19</f>
        <v>1534.64647485</v>
      </c>
      <c r="I120" s="36">
        <f>SUMIFS(СВЦЭМ!$C$33:$C$776,СВЦЭМ!$A$33:$A$776,$A120,СВЦЭМ!$B$33:$B$776,I$119)+'СЕТ СН'!$I$9+СВЦЭМ!$D$10+'СЕТ СН'!$I$6-'СЕТ СН'!$I$19</f>
        <v>1511.6398792499999</v>
      </c>
      <c r="J120" s="36">
        <f>SUMIFS(СВЦЭМ!$C$33:$C$776,СВЦЭМ!$A$33:$A$776,$A120,СВЦЭМ!$B$33:$B$776,J$119)+'СЕТ СН'!$I$9+СВЦЭМ!$D$10+'СЕТ СН'!$I$6-'СЕТ СН'!$I$19</f>
        <v>1486.4651396899999</v>
      </c>
      <c r="K120" s="36">
        <f>SUMIFS(СВЦЭМ!$C$33:$C$776,СВЦЭМ!$A$33:$A$776,$A120,СВЦЭМ!$B$33:$B$776,K$119)+'СЕТ СН'!$I$9+СВЦЭМ!$D$10+'СЕТ СН'!$I$6-'СЕТ СН'!$I$19</f>
        <v>1483.4134252199999</v>
      </c>
      <c r="L120" s="36">
        <f>SUMIFS(СВЦЭМ!$C$33:$C$776,СВЦЭМ!$A$33:$A$776,$A120,СВЦЭМ!$B$33:$B$776,L$119)+'СЕТ СН'!$I$9+СВЦЭМ!$D$10+'СЕТ СН'!$I$6-'СЕТ СН'!$I$19</f>
        <v>1488.4403906299999</v>
      </c>
      <c r="M120" s="36">
        <f>SUMIFS(СВЦЭМ!$C$33:$C$776,СВЦЭМ!$A$33:$A$776,$A120,СВЦЭМ!$B$33:$B$776,M$119)+'СЕТ СН'!$I$9+СВЦЭМ!$D$10+'СЕТ СН'!$I$6-'СЕТ СН'!$I$19</f>
        <v>1494.9608409699999</v>
      </c>
      <c r="N120" s="36">
        <f>SUMIFS(СВЦЭМ!$C$33:$C$776,СВЦЭМ!$A$33:$A$776,$A120,СВЦЭМ!$B$33:$B$776,N$119)+'СЕТ СН'!$I$9+СВЦЭМ!$D$10+'СЕТ СН'!$I$6-'СЕТ СН'!$I$19</f>
        <v>1503.5153653199998</v>
      </c>
      <c r="O120" s="36">
        <f>SUMIFS(СВЦЭМ!$C$33:$C$776,СВЦЭМ!$A$33:$A$776,$A120,СВЦЭМ!$B$33:$B$776,O$119)+'СЕТ СН'!$I$9+СВЦЭМ!$D$10+'СЕТ СН'!$I$6-'СЕТ СН'!$I$19</f>
        <v>1525.6208122199998</v>
      </c>
      <c r="P120" s="36">
        <f>SUMIFS(СВЦЭМ!$C$33:$C$776,СВЦЭМ!$A$33:$A$776,$A120,СВЦЭМ!$B$33:$B$776,P$119)+'СЕТ СН'!$I$9+СВЦЭМ!$D$10+'СЕТ СН'!$I$6-'СЕТ СН'!$I$19</f>
        <v>1538.53373093</v>
      </c>
      <c r="Q120" s="36">
        <f>SUMIFS(СВЦЭМ!$C$33:$C$776,СВЦЭМ!$A$33:$A$776,$A120,СВЦЭМ!$B$33:$B$776,Q$119)+'СЕТ СН'!$I$9+СВЦЭМ!$D$10+'СЕТ СН'!$I$6-'СЕТ СН'!$I$19</f>
        <v>1543.5237861399999</v>
      </c>
      <c r="R120" s="36">
        <f>SUMIFS(СВЦЭМ!$C$33:$C$776,СВЦЭМ!$A$33:$A$776,$A120,СВЦЭМ!$B$33:$B$776,R$119)+'СЕТ СН'!$I$9+СВЦЭМ!$D$10+'СЕТ СН'!$I$6-'СЕТ СН'!$I$19</f>
        <v>1537.55866352</v>
      </c>
      <c r="S120" s="36">
        <f>SUMIFS(СВЦЭМ!$C$33:$C$776,СВЦЭМ!$A$33:$A$776,$A120,СВЦЭМ!$B$33:$B$776,S$119)+'СЕТ СН'!$I$9+СВЦЭМ!$D$10+'СЕТ СН'!$I$6-'СЕТ СН'!$I$19</f>
        <v>1508.9009868799999</v>
      </c>
      <c r="T120" s="36">
        <f>SUMIFS(СВЦЭМ!$C$33:$C$776,СВЦЭМ!$A$33:$A$776,$A120,СВЦЭМ!$B$33:$B$776,T$119)+'СЕТ СН'!$I$9+СВЦЭМ!$D$10+'СЕТ СН'!$I$6-'СЕТ СН'!$I$19</f>
        <v>1483.8497141600001</v>
      </c>
      <c r="U120" s="36">
        <f>SUMIFS(СВЦЭМ!$C$33:$C$776,СВЦЭМ!$A$33:$A$776,$A120,СВЦЭМ!$B$33:$B$776,U$119)+'СЕТ СН'!$I$9+СВЦЭМ!$D$10+'СЕТ СН'!$I$6-'СЕТ СН'!$I$19</f>
        <v>1481.6719429099999</v>
      </c>
      <c r="V120" s="36">
        <f>SUMIFS(СВЦЭМ!$C$33:$C$776,СВЦЭМ!$A$33:$A$776,$A120,СВЦЭМ!$B$33:$B$776,V$119)+'СЕТ СН'!$I$9+СВЦЭМ!$D$10+'СЕТ СН'!$I$6-'СЕТ СН'!$I$19</f>
        <v>1487.78854228</v>
      </c>
      <c r="W120" s="36">
        <f>SUMIFS(СВЦЭМ!$C$33:$C$776,СВЦЭМ!$A$33:$A$776,$A120,СВЦЭМ!$B$33:$B$776,W$119)+'СЕТ СН'!$I$9+СВЦЭМ!$D$10+'СЕТ СН'!$I$6-'СЕТ СН'!$I$19</f>
        <v>1502.4193755599999</v>
      </c>
      <c r="X120" s="36">
        <f>SUMIFS(СВЦЭМ!$C$33:$C$776,СВЦЭМ!$A$33:$A$776,$A120,СВЦЭМ!$B$33:$B$776,X$119)+'СЕТ СН'!$I$9+СВЦЭМ!$D$10+'СЕТ СН'!$I$6-'СЕТ СН'!$I$19</f>
        <v>1528.9320233199999</v>
      </c>
      <c r="Y120" s="36">
        <f>SUMIFS(СВЦЭМ!$C$33:$C$776,СВЦЭМ!$A$33:$A$776,$A120,СВЦЭМ!$B$33:$B$776,Y$119)+'СЕТ СН'!$I$9+СВЦЭМ!$D$10+'СЕТ СН'!$I$6-'СЕТ СН'!$I$19</f>
        <v>1540.3236645099998</v>
      </c>
    </row>
    <row r="121" spans="1:27" ht="15.75" x14ac:dyDescent="0.2">
      <c r="A121" s="35">
        <f>A120+1</f>
        <v>44229</v>
      </c>
      <c r="B121" s="36">
        <f>SUMIFS(СВЦЭМ!$C$33:$C$776,СВЦЭМ!$A$33:$A$776,$A121,СВЦЭМ!$B$33:$B$776,B$119)+'СЕТ СН'!$I$9+СВЦЭМ!$D$10+'СЕТ СН'!$I$6-'СЕТ СН'!$I$19</f>
        <v>1509.1286851099999</v>
      </c>
      <c r="C121" s="36">
        <f>SUMIFS(СВЦЭМ!$C$33:$C$776,СВЦЭМ!$A$33:$A$776,$A121,СВЦЭМ!$B$33:$B$776,C$119)+'СЕТ СН'!$I$9+СВЦЭМ!$D$10+'СЕТ СН'!$I$6-'СЕТ СН'!$I$19</f>
        <v>1531.8091432899998</v>
      </c>
      <c r="D121" s="36">
        <f>SUMIFS(СВЦЭМ!$C$33:$C$776,СВЦЭМ!$A$33:$A$776,$A121,СВЦЭМ!$B$33:$B$776,D$119)+'СЕТ СН'!$I$9+СВЦЭМ!$D$10+'СЕТ СН'!$I$6-'СЕТ СН'!$I$19</f>
        <v>1542.79693929</v>
      </c>
      <c r="E121" s="36">
        <f>SUMIFS(СВЦЭМ!$C$33:$C$776,СВЦЭМ!$A$33:$A$776,$A121,СВЦЭМ!$B$33:$B$776,E$119)+'СЕТ СН'!$I$9+СВЦЭМ!$D$10+'СЕТ СН'!$I$6-'СЕТ СН'!$I$19</f>
        <v>1550.61305849</v>
      </c>
      <c r="F121" s="36">
        <f>SUMIFS(СВЦЭМ!$C$33:$C$776,СВЦЭМ!$A$33:$A$776,$A121,СВЦЭМ!$B$33:$B$776,F$119)+'СЕТ СН'!$I$9+СВЦЭМ!$D$10+'СЕТ СН'!$I$6-'СЕТ СН'!$I$19</f>
        <v>1555.89524667</v>
      </c>
      <c r="G121" s="36">
        <f>SUMIFS(СВЦЭМ!$C$33:$C$776,СВЦЭМ!$A$33:$A$776,$A121,СВЦЭМ!$B$33:$B$776,G$119)+'СЕТ СН'!$I$9+СВЦЭМ!$D$10+'СЕТ СН'!$I$6-'СЕТ СН'!$I$19</f>
        <v>1531.85138835</v>
      </c>
      <c r="H121" s="36">
        <f>SUMIFS(СВЦЭМ!$C$33:$C$776,СВЦЭМ!$A$33:$A$776,$A121,СВЦЭМ!$B$33:$B$776,H$119)+'СЕТ СН'!$I$9+СВЦЭМ!$D$10+'СЕТ СН'!$I$6-'СЕТ СН'!$I$19</f>
        <v>1493.08423042</v>
      </c>
      <c r="I121" s="36">
        <f>SUMIFS(СВЦЭМ!$C$33:$C$776,СВЦЭМ!$A$33:$A$776,$A121,СВЦЭМ!$B$33:$B$776,I$119)+'СЕТ СН'!$I$9+СВЦЭМ!$D$10+'СЕТ СН'!$I$6-'СЕТ СН'!$I$19</f>
        <v>1475.73386759</v>
      </c>
      <c r="J121" s="36">
        <f>SUMIFS(СВЦЭМ!$C$33:$C$776,СВЦЭМ!$A$33:$A$776,$A121,СВЦЭМ!$B$33:$B$776,J$119)+'СЕТ СН'!$I$9+СВЦЭМ!$D$10+'СЕТ СН'!$I$6-'СЕТ СН'!$I$19</f>
        <v>1452.5548967299999</v>
      </c>
      <c r="K121" s="36">
        <f>SUMIFS(СВЦЭМ!$C$33:$C$776,СВЦЭМ!$A$33:$A$776,$A121,СВЦЭМ!$B$33:$B$776,K$119)+'СЕТ СН'!$I$9+СВЦЭМ!$D$10+'СЕТ СН'!$I$6-'СЕТ СН'!$I$19</f>
        <v>1448.2004578999999</v>
      </c>
      <c r="L121" s="36">
        <f>SUMIFS(СВЦЭМ!$C$33:$C$776,СВЦЭМ!$A$33:$A$776,$A121,СВЦЭМ!$B$33:$B$776,L$119)+'СЕТ СН'!$I$9+СВЦЭМ!$D$10+'СЕТ СН'!$I$6-'СЕТ СН'!$I$19</f>
        <v>1449.94966531</v>
      </c>
      <c r="M121" s="36">
        <f>SUMIFS(СВЦЭМ!$C$33:$C$776,СВЦЭМ!$A$33:$A$776,$A121,СВЦЭМ!$B$33:$B$776,M$119)+'СЕТ СН'!$I$9+СВЦЭМ!$D$10+'СЕТ СН'!$I$6-'СЕТ СН'!$I$19</f>
        <v>1481.5794876299999</v>
      </c>
      <c r="N121" s="36">
        <f>SUMIFS(СВЦЭМ!$C$33:$C$776,СВЦЭМ!$A$33:$A$776,$A121,СВЦЭМ!$B$33:$B$776,N$119)+'СЕТ СН'!$I$9+СВЦЭМ!$D$10+'СЕТ СН'!$I$6-'СЕТ СН'!$I$19</f>
        <v>1510.2595985999999</v>
      </c>
      <c r="O121" s="36">
        <f>SUMIFS(СВЦЭМ!$C$33:$C$776,СВЦЭМ!$A$33:$A$776,$A121,СВЦЭМ!$B$33:$B$776,O$119)+'СЕТ СН'!$I$9+СВЦЭМ!$D$10+'СЕТ СН'!$I$6-'СЕТ СН'!$I$19</f>
        <v>1538.7529265400001</v>
      </c>
      <c r="P121" s="36">
        <f>SUMIFS(СВЦЭМ!$C$33:$C$776,СВЦЭМ!$A$33:$A$776,$A121,СВЦЭМ!$B$33:$B$776,P$119)+'СЕТ СН'!$I$9+СВЦЭМ!$D$10+'СЕТ СН'!$I$6-'СЕТ СН'!$I$19</f>
        <v>1557.56317902</v>
      </c>
      <c r="Q121" s="36">
        <f>SUMIFS(СВЦЭМ!$C$33:$C$776,СВЦЭМ!$A$33:$A$776,$A121,СВЦЭМ!$B$33:$B$776,Q$119)+'СЕТ СН'!$I$9+СВЦЭМ!$D$10+'СЕТ СН'!$I$6-'СЕТ СН'!$I$19</f>
        <v>1559.88222933</v>
      </c>
      <c r="R121" s="36">
        <f>SUMIFS(СВЦЭМ!$C$33:$C$776,СВЦЭМ!$A$33:$A$776,$A121,СВЦЭМ!$B$33:$B$776,R$119)+'СЕТ СН'!$I$9+СВЦЭМ!$D$10+'СЕТ СН'!$I$6-'СЕТ СН'!$I$19</f>
        <v>1544.7137552299998</v>
      </c>
      <c r="S121" s="36">
        <f>SUMIFS(СВЦЭМ!$C$33:$C$776,СВЦЭМ!$A$33:$A$776,$A121,СВЦЭМ!$B$33:$B$776,S$119)+'СЕТ СН'!$I$9+СВЦЭМ!$D$10+'СЕТ СН'!$I$6-'СЕТ СН'!$I$19</f>
        <v>1535.0531812199999</v>
      </c>
      <c r="T121" s="36">
        <f>SUMIFS(СВЦЭМ!$C$33:$C$776,СВЦЭМ!$A$33:$A$776,$A121,СВЦЭМ!$B$33:$B$776,T$119)+'СЕТ СН'!$I$9+СВЦЭМ!$D$10+'СЕТ СН'!$I$6-'СЕТ СН'!$I$19</f>
        <v>1505.9994553899999</v>
      </c>
      <c r="U121" s="36">
        <f>SUMIFS(СВЦЭМ!$C$33:$C$776,СВЦЭМ!$A$33:$A$776,$A121,СВЦЭМ!$B$33:$B$776,U$119)+'СЕТ СН'!$I$9+СВЦЭМ!$D$10+'СЕТ СН'!$I$6-'СЕТ СН'!$I$19</f>
        <v>1505.4193591799999</v>
      </c>
      <c r="V121" s="36">
        <f>SUMIFS(СВЦЭМ!$C$33:$C$776,СВЦЭМ!$A$33:$A$776,$A121,СВЦЭМ!$B$33:$B$776,V$119)+'СЕТ СН'!$I$9+СВЦЭМ!$D$10+'СЕТ СН'!$I$6-'СЕТ СН'!$I$19</f>
        <v>1517.52367308</v>
      </c>
      <c r="W121" s="36">
        <f>SUMIFS(СВЦЭМ!$C$33:$C$776,СВЦЭМ!$A$33:$A$776,$A121,СВЦЭМ!$B$33:$B$776,W$119)+'СЕТ СН'!$I$9+СВЦЭМ!$D$10+'СЕТ СН'!$I$6-'СЕТ СН'!$I$19</f>
        <v>1539.0473959499998</v>
      </c>
      <c r="X121" s="36">
        <f>SUMIFS(СВЦЭМ!$C$33:$C$776,СВЦЭМ!$A$33:$A$776,$A121,СВЦЭМ!$B$33:$B$776,X$119)+'СЕТ СН'!$I$9+СВЦЭМ!$D$10+'СЕТ СН'!$I$6-'СЕТ СН'!$I$19</f>
        <v>1567.2467971199999</v>
      </c>
      <c r="Y121" s="36">
        <f>SUMIFS(СВЦЭМ!$C$33:$C$776,СВЦЭМ!$A$33:$A$776,$A121,СВЦЭМ!$B$33:$B$776,Y$119)+'СЕТ СН'!$I$9+СВЦЭМ!$D$10+'СЕТ СН'!$I$6-'СЕТ СН'!$I$19</f>
        <v>1580.0445927199999</v>
      </c>
    </row>
    <row r="122" spans="1:27" ht="15.75" x14ac:dyDescent="0.2">
      <c r="A122" s="35">
        <f t="shared" ref="A122:A150" si="3">A121+1</f>
        <v>44230</v>
      </c>
      <c r="B122" s="36">
        <f>SUMIFS(СВЦЭМ!$C$33:$C$776,СВЦЭМ!$A$33:$A$776,$A122,СВЦЭМ!$B$33:$B$776,B$119)+'СЕТ СН'!$I$9+СВЦЭМ!$D$10+'СЕТ СН'!$I$6-'СЕТ СН'!$I$19</f>
        <v>1490.2488603699999</v>
      </c>
      <c r="C122" s="36">
        <f>SUMIFS(СВЦЭМ!$C$33:$C$776,СВЦЭМ!$A$33:$A$776,$A122,СВЦЭМ!$B$33:$B$776,C$119)+'СЕТ СН'!$I$9+СВЦЭМ!$D$10+'СЕТ СН'!$I$6-'СЕТ СН'!$I$19</f>
        <v>1528.1189294399999</v>
      </c>
      <c r="D122" s="36">
        <f>SUMIFS(СВЦЭМ!$C$33:$C$776,СВЦЭМ!$A$33:$A$776,$A122,СВЦЭМ!$B$33:$B$776,D$119)+'СЕТ СН'!$I$9+СВЦЭМ!$D$10+'СЕТ СН'!$I$6-'СЕТ СН'!$I$19</f>
        <v>1526.94569118</v>
      </c>
      <c r="E122" s="36">
        <f>SUMIFS(СВЦЭМ!$C$33:$C$776,СВЦЭМ!$A$33:$A$776,$A122,СВЦЭМ!$B$33:$B$776,E$119)+'СЕТ СН'!$I$9+СВЦЭМ!$D$10+'СЕТ СН'!$I$6-'СЕТ СН'!$I$19</f>
        <v>1522.2269838699999</v>
      </c>
      <c r="F122" s="36">
        <f>SUMIFS(СВЦЭМ!$C$33:$C$776,СВЦЭМ!$A$33:$A$776,$A122,СВЦЭМ!$B$33:$B$776,F$119)+'СЕТ СН'!$I$9+СВЦЭМ!$D$10+'СЕТ СН'!$I$6-'СЕТ СН'!$I$19</f>
        <v>1518.1163335599999</v>
      </c>
      <c r="G122" s="36">
        <f>SUMIFS(СВЦЭМ!$C$33:$C$776,СВЦЭМ!$A$33:$A$776,$A122,СВЦЭМ!$B$33:$B$776,G$119)+'СЕТ СН'!$I$9+СВЦЭМ!$D$10+'СЕТ СН'!$I$6-'СЕТ СН'!$I$19</f>
        <v>1513.6942858699999</v>
      </c>
      <c r="H122" s="36">
        <f>SUMIFS(СВЦЭМ!$C$33:$C$776,СВЦЭМ!$A$33:$A$776,$A122,СВЦЭМ!$B$33:$B$776,H$119)+'СЕТ СН'!$I$9+СВЦЭМ!$D$10+'СЕТ СН'!$I$6-'СЕТ СН'!$I$19</f>
        <v>1486.96623561</v>
      </c>
      <c r="I122" s="36">
        <f>SUMIFS(СВЦЭМ!$C$33:$C$776,СВЦЭМ!$A$33:$A$776,$A122,СВЦЭМ!$B$33:$B$776,I$119)+'СЕТ СН'!$I$9+СВЦЭМ!$D$10+'СЕТ СН'!$I$6-'СЕТ СН'!$I$19</f>
        <v>1490.3719847699999</v>
      </c>
      <c r="J122" s="36">
        <f>SUMIFS(СВЦЭМ!$C$33:$C$776,СВЦЭМ!$A$33:$A$776,$A122,СВЦЭМ!$B$33:$B$776,J$119)+'СЕТ СН'!$I$9+СВЦЭМ!$D$10+'СЕТ СН'!$I$6-'СЕТ СН'!$I$19</f>
        <v>1490.0739951200001</v>
      </c>
      <c r="K122" s="36">
        <f>SUMIFS(СВЦЭМ!$C$33:$C$776,СВЦЭМ!$A$33:$A$776,$A122,СВЦЭМ!$B$33:$B$776,K$119)+'СЕТ СН'!$I$9+СВЦЭМ!$D$10+'СЕТ СН'!$I$6-'СЕТ СН'!$I$19</f>
        <v>1474.67169878</v>
      </c>
      <c r="L122" s="36">
        <f>SUMIFS(СВЦЭМ!$C$33:$C$776,СВЦЭМ!$A$33:$A$776,$A122,СВЦЭМ!$B$33:$B$776,L$119)+'СЕТ СН'!$I$9+СВЦЭМ!$D$10+'СЕТ СН'!$I$6-'СЕТ СН'!$I$19</f>
        <v>1479.8141229099999</v>
      </c>
      <c r="M122" s="36">
        <f>SUMIFS(СВЦЭМ!$C$33:$C$776,СВЦЭМ!$A$33:$A$776,$A122,СВЦЭМ!$B$33:$B$776,M$119)+'СЕТ СН'!$I$9+СВЦЭМ!$D$10+'СЕТ СН'!$I$6-'СЕТ СН'!$I$19</f>
        <v>1475.5865466800001</v>
      </c>
      <c r="N122" s="36">
        <f>SUMIFS(СВЦЭМ!$C$33:$C$776,СВЦЭМ!$A$33:$A$776,$A122,СВЦЭМ!$B$33:$B$776,N$119)+'СЕТ СН'!$I$9+СВЦЭМ!$D$10+'СЕТ СН'!$I$6-'СЕТ СН'!$I$19</f>
        <v>1491.2241298500001</v>
      </c>
      <c r="O122" s="36">
        <f>SUMIFS(СВЦЭМ!$C$33:$C$776,СВЦЭМ!$A$33:$A$776,$A122,СВЦЭМ!$B$33:$B$776,O$119)+'СЕТ СН'!$I$9+СВЦЭМ!$D$10+'СЕТ СН'!$I$6-'СЕТ СН'!$I$19</f>
        <v>1493.3071147400001</v>
      </c>
      <c r="P122" s="36">
        <f>SUMIFS(СВЦЭМ!$C$33:$C$776,СВЦЭМ!$A$33:$A$776,$A122,СВЦЭМ!$B$33:$B$776,P$119)+'СЕТ СН'!$I$9+СВЦЭМ!$D$10+'СЕТ СН'!$I$6-'СЕТ СН'!$I$19</f>
        <v>1490.40948944</v>
      </c>
      <c r="Q122" s="36">
        <f>SUMIFS(СВЦЭМ!$C$33:$C$776,СВЦЭМ!$A$33:$A$776,$A122,СВЦЭМ!$B$33:$B$776,Q$119)+'СЕТ СН'!$I$9+СВЦЭМ!$D$10+'СЕТ СН'!$I$6-'СЕТ СН'!$I$19</f>
        <v>1492.8567123099999</v>
      </c>
      <c r="R122" s="36">
        <f>SUMIFS(СВЦЭМ!$C$33:$C$776,СВЦЭМ!$A$33:$A$776,$A122,СВЦЭМ!$B$33:$B$776,R$119)+'СЕТ СН'!$I$9+СВЦЭМ!$D$10+'СЕТ СН'!$I$6-'СЕТ СН'!$I$19</f>
        <v>1494.2159220999999</v>
      </c>
      <c r="S122" s="36">
        <f>SUMIFS(СВЦЭМ!$C$33:$C$776,СВЦЭМ!$A$33:$A$776,$A122,СВЦЭМ!$B$33:$B$776,S$119)+'СЕТ СН'!$I$9+СВЦЭМ!$D$10+'СЕТ СН'!$I$6-'СЕТ СН'!$I$19</f>
        <v>1495.8532501499999</v>
      </c>
      <c r="T122" s="36">
        <f>SUMIFS(СВЦЭМ!$C$33:$C$776,СВЦЭМ!$A$33:$A$776,$A122,СВЦЭМ!$B$33:$B$776,T$119)+'СЕТ СН'!$I$9+СВЦЭМ!$D$10+'СЕТ СН'!$I$6-'СЕТ СН'!$I$19</f>
        <v>1494.3020228299999</v>
      </c>
      <c r="U122" s="36">
        <f>SUMIFS(СВЦЭМ!$C$33:$C$776,СВЦЭМ!$A$33:$A$776,$A122,СВЦЭМ!$B$33:$B$776,U$119)+'СЕТ СН'!$I$9+СВЦЭМ!$D$10+'СЕТ СН'!$I$6-'СЕТ СН'!$I$19</f>
        <v>1492.7104479699999</v>
      </c>
      <c r="V122" s="36">
        <f>SUMIFS(СВЦЭМ!$C$33:$C$776,СВЦЭМ!$A$33:$A$776,$A122,СВЦЭМ!$B$33:$B$776,V$119)+'СЕТ СН'!$I$9+СВЦЭМ!$D$10+'СЕТ СН'!$I$6-'СЕТ СН'!$I$19</f>
        <v>1491.5396133300001</v>
      </c>
      <c r="W122" s="36">
        <f>SUMIFS(СВЦЭМ!$C$33:$C$776,СВЦЭМ!$A$33:$A$776,$A122,СВЦЭМ!$B$33:$B$776,W$119)+'СЕТ СН'!$I$9+СВЦЭМ!$D$10+'СЕТ СН'!$I$6-'СЕТ СН'!$I$19</f>
        <v>1497.645201</v>
      </c>
      <c r="X122" s="36">
        <f>SUMIFS(СВЦЭМ!$C$33:$C$776,СВЦЭМ!$A$33:$A$776,$A122,СВЦЭМ!$B$33:$B$776,X$119)+'СЕТ СН'!$I$9+СВЦЭМ!$D$10+'СЕТ СН'!$I$6-'СЕТ СН'!$I$19</f>
        <v>1498.68840501</v>
      </c>
      <c r="Y122" s="36">
        <f>SUMIFS(СВЦЭМ!$C$33:$C$776,СВЦЭМ!$A$33:$A$776,$A122,СВЦЭМ!$B$33:$B$776,Y$119)+'СЕТ СН'!$I$9+СВЦЭМ!$D$10+'СЕТ СН'!$I$6-'СЕТ СН'!$I$19</f>
        <v>1520.98195422</v>
      </c>
    </row>
    <row r="123" spans="1:27" ht="15.75" x14ac:dyDescent="0.2">
      <c r="A123" s="35">
        <f t="shared" si="3"/>
        <v>44231</v>
      </c>
      <c r="B123" s="36">
        <f>SUMIFS(СВЦЭМ!$C$33:$C$776,СВЦЭМ!$A$33:$A$776,$A123,СВЦЭМ!$B$33:$B$776,B$119)+'СЕТ СН'!$I$9+СВЦЭМ!$D$10+'СЕТ СН'!$I$6-'СЕТ СН'!$I$19</f>
        <v>1565.8736026499998</v>
      </c>
      <c r="C123" s="36">
        <f>SUMIFS(СВЦЭМ!$C$33:$C$776,СВЦЭМ!$A$33:$A$776,$A123,СВЦЭМ!$B$33:$B$776,C$119)+'СЕТ СН'!$I$9+СВЦЭМ!$D$10+'СЕТ СН'!$I$6-'СЕТ СН'!$I$19</f>
        <v>1596.4374017399998</v>
      </c>
      <c r="D123" s="36">
        <f>SUMIFS(СВЦЭМ!$C$33:$C$776,СВЦЭМ!$A$33:$A$776,$A123,СВЦЭМ!$B$33:$B$776,D$119)+'СЕТ СН'!$I$9+СВЦЭМ!$D$10+'СЕТ СН'!$I$6-'СЕТ СН'!$I$19</f>
        <v>1606.31580173</v>
      </c>
      <c r="E123" s="36">
        <f>SUMIFS(СВЦЭМ!$C$33:$C$776,СВЦЭМ!$A$33:$A$776,$A123,СВЦЭМ!$B$33:$B$776,E$119)+'СЕТ СН'!$I$9+СВЦЭМ!$D$10+'СЕТ СН'!$I$6-'СЕТ СН'!$I$19</f>
        <v>1601.20558205</v>
      </c>
      <c r="F123" s="36">
        <f>SUMIFS(СВЦЭМ!$C$33:$C$776,СВЦЭМ!$A$33:$A$776,$A123,СВЦЭМ!$B$33:$B$776,F$119)+'СЕТ СН'!$I$9+СВЦЭМ!$D$10+'СЕТ СН'!$I$6-'СЕТ СН'!$I$19</f>
        <v>1585.9624104499999</v>
      </c>
      <c r="G123" s="36">
        <f>SUMIFS(СВЦЭМ!$C$33:$C$776,СВЦЭМ!$A$33:$A$776,$A123,СВЦЭМ!$B$33:$B$776,G$119)+'СЕТ СН'!$I$9+СВЦЭМ!$D$10+'СЕТ СН'!$I$6-'СЕТ СН'!$I$19</f>
        <v>1583.7216317699999</v>
      </c>
      <c r="H123" s="36">
        <f>SUMIFS(СВЦЭМ!$C$33:$C$776,СВЦЭМ!$A$33:$A$776,$A123,СВЦЭМ!$B$33:$B$776,H$119)+'СЕТ СН'!$I$9+СВЦЭМ!$D$10+'СЕТ СН'!$I$6-'СЕТ СН'!$I$19</f>
        <v>1551.7869245299999</v>
      </c>
      <c r="I123" s="36">
        <f>SUMIFS(СВЦЭМ!$C$33:$C$776,СВЦЭМ!$A$33:$A$776,$A123,СВЦЭМ!$B$33:$B$776,I$119)+'СЕТ СН'!$I$9+СВЦЭМ!$D$10+'СЕТ СН'!$I$6-'СЕТ СН'!$I$19</f>
        <v>1531.3985423699999</v>
      </c>
      <c r="J123" s="36">
        <f>SUMIFS(СВЦЭМ!$C$33:$C$776,СВЦЭМ!$A$33:$A$776,$A123,СВЦЭМ!$B$33:$B$776,J$119)+'СЕТ СН'!$I$9+СВЦЭМ!$D$10+'СЕТ СН'!$I$6-'СЕТ СН'!$I$19</f>
        <v>1508.8278208099998</v>
      </c>
      <c r="K123" s="36">
        <f>SUMIFS(СВЦЭМ!$C$33:$C$776,СВЦЭМ!$A$33:$A$776,$A123,СВЦЭМ!$B$33:$B$776,K$119)+'СЕТ СН'!$I$9+СВЦЭМ!$D$10+'СЕТ СН'!$I$6-'СЕТ СН'!$I$19</f>
        <v>1509.0241303199998</v>
      </c>
      <c r="L123" s="36">
        <f>SUMIFS(СВЦЭМ!$C$33:$C$776,СВЦЭМ!$A$33:$A$776,$A123,СВЦЭМ!$B$33:$B$776,L$119)+'СЕТ СН'!$I$9+СВЦЭМ!$D$10+'СЕТ СН'!$I$6-'СЕТ СН'!$I$19</f>
        <v>1500.8245328</v>
      </c>
      <c r="M123" s="36">
        <f>SUMIFS(СВЦЭМ!$C$33:$C$776,СВЦЭМ!$A$33:$A$776,$A123,СВЦЭМ!$B$33:$B$776,M$119)+'СЕТ СН'!$I$9+СВЦЭМ!$D$10+'СЕТ СН'!$I$6-'СЕТ СН'!$I$19</f>
        <v>1513.15224001</v>
      </c>
      <c r="N123" s="36">
        <f>SUMIFS(СВЦЭМ!$C$33:$C$776,СВЦЭМ!$A$33:$A$776,$A123,СВЦЭМ!$B$33:$B$776,N$119)+'СЕТ СН'!$I$9+СВЦЭМ!$D$10+'СЕТ СН'!$I$6-'СЕТ СН'!$I$19</f>
        <v>1529.8617162799999</v>
      </c>
      <c r="O123" s="36">
        <f>SUMIFS(СВЦЭМ!$C$33:$C$776,СВЦЭМ!$A$33:$A$776,$A123,СВЦЭМ!$B$33:$B$776,O$119)+'СЕТ СН'!$I$9+СВЦЭМ!$D$10+'СЕТ СН'!$I$6-'СЕТ СН'!$I$19</f>
        <v>1541.7334853999998</v>
      </c>
      <c r="P123" s="36">
        <f>SUMIFS(СВЦЭМ!$C$33:$C$776,СВЦЭМ!$A$33:$A$776,$A123,СВЦЭМ!$B$33:$B$776,P$119)+'СЕТ СН'!$I$9+СВЦЭМ!$D$10+'СЕТ СН'!$I$6-'СЕТ СН'!$I$19</f>
        <v>1551.5667473399999</v>
      </c>
      <c r="Q123" s="36">
        <f>SUMIFS(СВЦЭМ!$C$33:$C$776,СВЦЭМ!$A$33:$A$776,$A123,СВЦЭМ!$B$33:$B$776,Q$119)+'СЕТ СН'!$I$9+СВЦЭМ!$D$10+'СЕТ СН'!$I$6-'СЕТ СН'!$I$19</f>
        <v>1552.2528124399998</v>
      </c>
      <c r="R123" s="36">
        <f>SUMIFS(СВЦЭМ!$C$33:$C$776,СВЦЭМ!$A$33:$A$776,$A123,СВЦЭМ!$B$33:$B$776,R$119)+'СЕТ СН'!$I$9+СВЦЭМ!$D$10+'СЕТ СН'!$I$6-'СЕТ СН'!$I$19</f>
        <v>1549.5694330499998</v>
      </c>
      <c r="S123" s="36">
        <f>SUMIFS(СВЦЭМ!$C$33:$C$776,СВЦЭМ!$A$33:$A$776,$A123,СВЦЭМ!$B$33:$B$776,S$119)+'СЕТ СН'!$I$9+СВЦЭМ!$D$10+'СЕТ СН'!$I$6-'СЕТ СН'!$I$19</f>
        <v>1549.6872717699998</v>
      </c>
      <c r="T123" s="36">
        <f>SUMIFS(СВЦЭМ!$C$33:$C$776,СВЦЭМ!$A$33:$A$776,$A123,СВЦЭМ!$B$33:$B$776,T$119)+'СЕТ СН'!$I$9+СВЦЭМ!$D$10+'СЕТ СН'!$I$6-'СЕТ СН'!$I$19</f>
        <v>1520.7320640199998</v>
      </c>
      <c r="U123" s="36">
        <f>SUMIFS(СВЦЭМ!$C$33:$C$776,СВЦЭМ!$A$33:$A$776,$A123,СВЦЭМ!$B$33:$B$776,U$119)+'СЕТ СН'!$I$9+СВЦЭМ!$D$10+'СЕТ СН'!$I$6-'СЕТ СН'!$I$19</f>
        <v>1506.4772909000001</v>
      </c>
      <c r="V123" s="36">
        <f>SUMIFS(СВЦЭМ!$C$33:$C$776,СВЦЭМ!$A$33:$A$776,$A123,СВЦЭМ!$B$33:$B$776,V$119)+'СЕТ СН'!$I$9+СВЦЭМ!$D$10+'СЕТ СН'!$I$6-'СЕТ СН'!$I$19</f>
        <v>1530.37137456</v>
      </c>
      <c r="W123" s="36">
        <f>SUMIFS(СВЦЭМ!$C$33:$C$776,СВЦЭМ!$A$33:$A$776,$A123,СВЦЭМ!$B$33:$B$776,W$119)+'СЕТ СН'!$I$9+СВЦЭМ!$D$10+'СЕТ СН'!$I$6-'СЕТ СН'!$I$19</f>
        <v>1561.67046925</v>
      </c>
      <c r="X123" s="36">
        <f>SUMIFS(СВЦЭМ!$C$33:$C$776,СВЦЭМ!$A$33:$A$776,$A123,СВЦЭМ!$B$33:$B$776,X$119)+'СЕТ СН'!$I$9+СВЦЭМ!$D$10+'СЕТ СН'!$I$6-'СЕТ СН'!$I$19</f>
        <v>1574.8039454</v>
      </c>
      <c r="Y123" s="36">
        <f>SUMIFS(СВЦЭМ!$C$33:$C$776,СВЦЭМ!$A$33:$A$776,$A123,СВЦЭМ!$B$33:$B$776,Y$119)+'СЕТ СН'!$I$9+СВЦЭМ!$D$10+'СЕТ СН'!$I$6-'СЕТ СН'!$I$19</f>
        <v>1594.8340808999999</v>
      </c>
    </row>
    <row r="124" spans="1:27" ht="15.75" x14ac:dyDescent="0.2">
      <c r="A124" s="35">
        <f t="shared" si="3"/>
        <v>44232</v>
      </c>
      <c r="B124" s="36">
        <f>SUMIFS(СВЦЭМ!$C$33:$C$776,СВЦЭМ!$A$33:$A$776,$A124,СВЦЭМ!$B$33:$B$776,B$119)+'СЕТ СН'!$I$9+СВЦЭМ!$D$10+'СЕТ СН'!$I$6-'СЕТ СН'!$I$19</f>
        <v>1615.93774022</v>
      </c>
      <c r="C124" s="36">
        <f>SUMIFS(СВЦЭМ!$C$33:$C$776,СВЦЭМ!$A$33:$A$776,$A124,СВЦЭМ!$B$33:$B$776,C$119)+'СЕТ СН'!$I$9+СВЦЭМ!$D$10+'СЕТ СН'!$I$6-'СЕТ СН'!$I$19</f>
        <v>1634.2620862799999</v>
      </c>
      <c r="D124" s="36">
        <f>SUMIFS(СВЦЭМ!$C$33:$C$776,СВЦЭМ!$A$33:$A$776,$A124,СВЦЭМ!$B$33:$B$776,D$119)+'СЕТ СН'!$I$9+СВЦЭМ!$D$10+'СЕТ СН'!$I$6-'СЕТ СН'!$I$19</f>
        <v>1652.8334486799999</v>
      </c>
      <c r="E124" s="36">
        <f>SUMIFS(СВЦЭМ!$C$33:$C$776,СВЦЭМ!$A$33:$A$776,$A124,СВЦЭМ!$B$33:$B$776,E$119)+'СЕТ СН'!$I$9+СВЦЭМ!$D$10+'СЕТ СН'!$I$6-'СЕТ СН'!$I$19</f>
        <v>1630.8623731799998</v>
      </c>
      <c r="F124" s="36">
        <f>SUMIFS(СВЦЭМ!$C$33:$C$776,СВЦЭМ!$A$33:$A$776,$A124,СВЦЭМ!$B$33:$B$776,F$119)+'СЕТ СН'!$I$9+СВЦЭМ!$D$10+'СЕТ СН'!$I$6-'СЕТ СН'!$I$19</f>
        <v>1621.42442738</v>
      </c>
      <c r="G124" s="36">
        <f>SUMIFS(СВЦЭМ!$C$33:$C$776,СВЦЭМ!$A$33:$A$776,$A124,СВЦЭМ!$B$33:$B$776,G$119)+'СЕТ СН'!$I$9+СВЦЭМ!$D$10+'СЕТ СН'!$I$6-'СЕТ СН'!$I$19</f>
        <v>1629.0720361899998</v>
      </c>
      <c r="H124" s="36">
        <f>SUMIFS(СВЦЭМ!$C$33:$C$776,СВЦЭМ!$A$33:$A$776,$A124,СВЦЭМ!$B$33:$B$776,H$119)+'СЕТ СН'!$I$9+СВЦЭМ!$D$10+'СЕТ СН'!$I$6-'СЕТ СН'!$I$19</f>
        <v>1605.92939733</v>
      </c>
      <c r="I124" s="36">
        <f>SUMIFS(СВЦЭМ!$C$33:$C$776,СВЦЭМ!$A$33:$A$776,$A124,СВЦЭМ!$B$33:$B$776,I$119)+'СЕТ СН'!$I$9+СВЦЭМ!$D$10+'СЕТ СН'!$I$6-'СЕТ СН'!$I$19</f>
        <v>1584.15820199</v>
      </c>
      <c r="J124" s="36">
        <f>SUMIFS(СВЦЭМ!$C$33:$C$776,СВЦЭМ!$A$33:$A$776,$A124,СВЦЭМ!$B$33:$B$776,J$119)+'СЕТ СН'!$I$9+СВЦЭМ!$D$10+'СЕТ СН'!$I$6-'СЕТ СН'!$I$19</f>
        <v>1540.3069830499999</v>
      </c>
      <c r="K124" s="36">
        <f>SUMIFS(СВЦЭМ!$C$33:$C$776,СВЦЭМ!$A$33:$A$776,$A124,СВЦЭМ!$B$33:$B$776,K$119)+'СЕТ СН'!$I$9+СВЦЭМ!$D$10+'СЕТ СН'!$I$6-'СЕТ СН'!$I$19</f>
        <v>1506.8209808999998</v>
      </c>
      <c r="L124" s="36">
        <f>SUMIFS(СВЦЭМ!$C$33:$C$776,СВЦЭМ!$A$33:$A$776,$A124,СВЦЭМ!$B$33:$B$776,L$119)+'СЕТ СН'!$I$9+СВЦЭМ!$D$10+'СЕТ СН'!$I$6-'СЕТ СН'!$I$19</f>
        <v>1498.68691812</v>
      </c>
      <c r="M124" s="36">
        <f>SUMIFS(СВЦЭМ!$C$33:$C$776,СВЦЭМ!$A$33:$A$776,$A124,СВЦЭМ!$B$33:$B$776,M$119)+'СЕТ СН'!$I$9+СВЦЭМ!$D$10+'СЕТ СН'!$I$6-'СЕТ СН'!$I$19</f>
        <v>1494.6976020100001</v>
      </c>
      <c r="N124" s="36">
        <f>SUMIFS(СВЦЭМ!$C$33:$C$776,СВЦЭМ!$A$33:$A$776,$A124,СВЦЭМ!$B$33:$B$776,N$119)+'СЕТ СН'!$I$9+СВЦЭМ!$D$10+'СЕТ СН'!$I$6-'СЕТ СН'!$I$19</f>
        <v>1512.3933208000001</v>
      </c>
      <c r="O124" s="36">
        <f>SUMIFS(СВЦЭМ!$C$33:$C$776,СВЦЭМ!$A$33:$A$776,$A124,СВЦЭМ!$B$33:$B$776,O$119)+'СЕТ СН'!$I$9+СВЦЭМ!$D$10+'СЕТ СН'!$I$6-'СЕТ СН'!$I$19</f>
        <v>1514.8508670499998</v>
      </c>
      <c r="P124" s="36">
        <f>SUMIFS(СВЦЭМ!$C$33:$C$776,СВЦЭМ!$A$33:$A$776,$A124,СВЦЭМ!$B$33:$B$776,P$119)+'СЕТ СН'!$I$9+СВЦЭМ!$D$10+'СЕТ СН'!$I$6-'СЕТ СН'!$I$19</f>
        <v>1523.02783039</v>
      </c>
      <c r="Q124" s="36">
        <f>SUMIFS(СВЦЭМ!$C$33:$C$776,СВЦЭМ!$A$33:$A$776,$A124,СВЦЭМ!$B$33:$B$776,Q$119)+'СЕТ СН'!$I$9+СВЦЭМ!$D$10+'СЕТ СН'!$I$6-'СЕТ СН'!$I$19</f>
        <v>1530.71051207</v>
      </c>
      <c r="R124" s="36">
        <f>SUMIFS(СВЦЭМ!$C$33:$C$776,СВЦЭМ!$A$33:$A$776,$A124,СВЦЭМ!$B$33:$B$776,R$119)+'СЕТ СН'!$I$9+СВЦЭМ!$D$10+'СЕТ СН'!$I$6-'СЕТ СН'!$I$19</f>
        <v>1540.48608038</v>
      </c>
      <c r="S124" s="36">
        <f>SUMIFS(СВЦЭМ!$C$33:$C$776,СВЦЭМ!$A$33:$A$776,$A124,СВЦЭМ!$B$33:$B$776,S$119)+'СЕТ СН'!$I$9+СВЦЭМ!$D$10+'СЕТ СН'!$I$6-'СЕТ СН'!$I$19</f>
        <v>1552.6093773099999</v>
      </c>
      <c r="T124" s="36">
        <f>SUMIFS(СВЦЭМ!$C$33:$C$776,СВЦЭМ!$A$33:$A$776,$A124,СВЦЭМ!$B$33:$B$776,T$119)+'СЕТ СН'!$I$9+СВЦЭМ!$D$10+'СЕТ СН'!$I$6-'СЕТ СН'!$I$19</f>
        <v>1535.8564279199998</v>
      </c>
      <c r="U124" s="36">
        <f>SUMIFS(СВЦЭМ!$C$33:$C$776,СВЦЭМ!$A$33:$A$776,$A124,СВЦЭМ!$B$33:$B$776,U$119)+'СЕТ СН'!$I$9+СВЦЭМ!$D$10+'СЕТ СН'!$I$6-'СЕТ СН'!$I$19</f>
        <v>1484.70512579</v>
      </c>
      <c r="V124" s="36">
        <f>SUMIFS(СВЦЭМ!$C$33:$C$776,СВЦЭМ!$A$33:$A$776,$A124,СВЦЭМ!$B$33:$B$776,V$119)+'СЕТ СН'!$I$9+СВЦЭМ!$D$10+'СЕТ СН'!$I$6-'СЕТ СН'!$I$19</f>
        <v>1515.9830589199998</v>
      </c>
      <c r="W124" s="36">
        <f>SUMIFS(СВЦЭМ!$C$33:$C$776,СВЦЭМ!$A$33:$A$776,$A124,СВЦЭМ!$B$33:$B$776,W$119)+'СЕТ СН'!$I$9+СВЦЭМ!$D$10+'СЕТ СН'!$I$6-'СЕТ СН'!$I$19</f>
        <v>1531.7540058</v>
      </c>
      <c r="X124" s="36">
        <f>SUMIFS(СВЦЭМ!$C$33:$C$776,СВЦЭМ!$A$33:$A$776,$A124,СВЦЭМ!$B$33:$B$776,X$119)+'СЕТ СН'!$I$9+СВЦЭМ!$D$10+'СЕТ СН'!$I$6-'СЕТ СН'!$I$19</f>
        <v>1554.2683118599998</v>
      </c>
      <c r="Y124" s="36">
        <f>SUMIFS(СВЦЭМ!$C$33:$C$776,СВЦЭМ!$A$33:$A$776,$A124,СВЦЭМ!$B$33:$B$776,Y$119)+'СЕТ СН'!$I$9+СВЦЭМ!$D$10+'СЕТ СН'!$I$6-'СЕТ СН'!$I$19</f>
        <v>1553.2047894799998</v>
      </c>
    </row>
    <row r="125" spans="1:27" ht="15.75" x14ac:dyDescent="0.2">
      <c r="A125" s="35">
        <f t="shared" si="3"/>
        <v>44233</v>
      </c>
      <c r="B125" s="36">
        <f>SUMIFS(СВЦЭМ!$C$33:$C$776,СВЦЭМ!$A$33:$A$776,$A125,СВЦЭМ!$B$33:$B$776,B$119)+'СЕТ СН'!$I$9+СВЦЭМ!$D$10+'СЕТ СН'!$I$6-'СЕТ СН'!$I$19</f>
        <v>1575.9134477699999</v>
      </c>
      <c r="C125" s="36">
        <f>SUMIFS(СВЦЭМ!$C$33:$C$776,СВЦЭМ!$A$33:$A$776,$A125,СВЦЭМ!$B$33:$B$776,C$119)+'СЕТ СН'!$I$9+СВЦЭМ!$D$10+'СЕТ СН'!$I$6-'СЕТ СН'!$I$19</f>
        <v>1599.64908077</v>
      </c>
      <c r="D125" s="36">
        <f>SUMIFS(СВЦЭМ!$C$33:$C$776,СВЦЭМ!$A$33:$A$776,$A125,СВЦЭМ!$B$33:$B$776,D$119)+'СЕТ СН'!$I$9+СВЦЭМ!$D$10+'СЕТ СН'!$I$6-'СЕТ СН'!$I$19</f>
        <v>1612.6808423</v>
      </c>
      <c r="E125" s="36">
        <f>SUMIFS(СВЦЭМ!$C$33:$C$776,СВЦЭМ!$A$33:$A$776,$A125,СВЦЭМ!$B$33:$B$776,E$119)+'СЕТ СН'!$I$9+СВЦЭМ!$D$10+'СЕТ СН'!$I$6-'СЕТ СН'!$I$19</f>
        <v>1597.9145369599999</v>
      </c>
      <c r="F125" s="36">
        <f>SUMIFS(СВЦЭМ!$C$33:$C$776,СВЦЭМ!$A$33:$A$776,$A125,СВЦЭМ!$B$33:$B$776,F$119)+'СЕТ СН'!$I$9+СВЦЭМ!$D$10+'СЕТ СН'!$I$6-'СЕТ СН'!$I$19</f>
        <v>1611.5042894799999</v>
      </c>
      <c r="G125" s="36">
        <f>SUMIFS(СВЦЭМ!$C$33:$C$776,СВЦЭМ!$A$33:$A$776,$A125,СВЦЭМ!$B$33:$B$776,G$119)+'СЕТ СН'!$I$9+СВЦЭМ!$D$10+'СЕТ СН'!$I$6-'СЕТ СН'!$I$19</f>
        <v>1618.7895867999998</v>
      </c>
      <c r="H125" s="36">
        <f>SUMIFS(СВЦЭМ!$C$33:$C$776,СВЦЭМ!$A$33:$A$776,$A125,СВЦЭМ!$B$33:$B$776,H$119)+'СЕТ СН'!$I$9+СВЦЭМ!$D$10+'СЕТ СН'!$I$6-'СЕТ СН'!$I$19</f>
        <v>1617.89865308</v>
      </c>
      <c r="I125" s="36">
        <f>SUMIFS(СВЦЭМ!$C$33:$C$776,СВЦЭМ!$A$33:$A$776,$A125,СВЦЭМ!$B$33:$B$776,I$119)+'СЕТ СН'!$I$9+СВЦЭМ!$D$10+'СЕТ СН'!$I$6-'СЕТ СН'!$I$19</f>
        <v>1583.81647451</v>
      </c>
      <c r="J125" s="36">
        <f>SUMIFS(СВЦЭМ!$C$33:$C$776,СВЦЭМ!$A$33:$A$776,$A125,СВЦЭМ!$B$33:$B$776,J$119)+'СЕТ СН'!$I$9+СВЦЭМ!$D$10+'СЕТ СН'!$I$6-'СЕТ СН'!$I$19</f>
        <v>1538.13680785</v>
      </c>
      <c r="K125" s="36">
        <f>SUMIFS(СВЦЭМ!$C$33:$C$776,СВЦЭМ!$A$33:$A$776,$A125,СВЦЭМ!$B$33:$B$776,K$119)+'СЕТ СН'!$I$9+СВЦЭМ!$D$10+'СЕТ СН'!$I$6-'СЕТ СН'!$I$19</f>
        <v>1485.23561453</v>
      </c>
      <c r="L125" s="36">
        <f>SUMIFS(СВЦЭМ!$C$33:$C$776,СВЦЭМ!$A$33:$A$776,$A125,СВЦЭМ!$B$33:$B$776,L$119)+'СЕТ СН'!$I$9+СВЦЭМ!$D$10+'СЕТ СН'!$I$6-'СЕТ СН'!$I$19</f>
        <v>1475.3210432000001</v>
      </c>
      <c r="M125" s="36">
        <f>SUMIFS(СВЦЭМ!$C$33:$C$776,СВЦЭМ!$A$33:$A$776,$A125,СВЦЭМ!$B$33:$B$776,M$119)+'СЕТ СН'!$I$9+СВЦЭМ!$D$10+'СЕТ СН'!$I$6-'СЕТ СН'!$I$19</f>
        <v>1476.6440765299999</v>
      </c>
      <c r="N125" s="36">
        <f>SUMIFS(СВЦЭМ!$C$33:$C$776,СВЦЭМ!$A$33:$A$776,$A125,СВЦЭМ!$B$33:$B$776,N$119)+'СЕТ СН'!$I$9+СВЦЭМ!$D$10+'СЕТ СН'!$I$6-'СЕТ СН'!$I$19</f>
        <v>1490.7287663299999</v>
      </c>
      <c r="O125" s="36">
        <f>SUMIFS(СВЦЭМ!$C$33:$C$776,СВЦЭМ!$A$33:$A$776,$A125,СВЦЭМ!$B$33:$B$776,O$119)+'СЕТ СН'!$I$9+СВЦЭМ!$D$10+'СЕТ СН'!$I$6-'СЕТ СН'!$I$19</f>
        <v>1498.7061298199999</v>
      </c>
      <c r="P125" s="36">
        <f>SUMIFS(СВЦЭМ!$C$33:$C$776,СВЦЭМ!$A$33:$A$776,$A125,СВЦЭМ!$B$33:$B$776,P$119)+'СЕТ СН'!$I$9+СВЦЭМ!$D$10+'СЕТ СН'!$I$6-'СЕТ СН'!$I$19</f>
        <v>1504.7675231999999</v>
      </c>
      <c r="Q125" s="36">
        <f>SUMIFS(СВЦЭМ!$C$33:$C$776,СВЦЭМ!$A$33:$A$776,$A125,СВЦЭМ!$B$33:$B$776,Q$119)+'СЕТ СН'!$I$9+СВЦЭМ!$D$10+'СЕТ СН'!$I$6-'СЕТ СН'!$I$19</f>
        <v>1517.5767408499999</v>
      </c>
      <c r="R125" s="36">
        <f>SUMIFS(СВЦЭМ!$C$33:$C$776,СВЦЭМ!$A$33:$A$776,$A125,СВЦЭМ!$B$33:$B$776,R$119)+'СЕТ СН'!$I$9+СВЦЭМ!$D$10+'СЕТ СН'!$I$6-'СЕТ СН'!$I$19</f>
        <v>1517.42542411</v>
      </c>
      <c r="S125" s="36">
        <f>SUMIFS(СВЦЭМ!$C$33:$C$776,СВЦЭМ!$A$33:$A$776,$A125,СВЦЭМ!$B$33:$B$776,S$119)+'СЕТ СН'!$I$9+СВЦЭМ!$D$10+'СЕТ СН'!$I$6-'СЕТ СН'!$I$19</f>
        <v>1506.6882139500001</v>
      </c>
      <c r="T125" s="36">
        <f>SUMIFS(СВЦЭМ!$C$33:$C$776,СВЦЭМ!$A$33:$A$776,$A125,СВЦЭМ!$B$33:$B$776,T$119)+'СЕТ СН'!$I$9+СВЦЭМ!$D$10+'СЕТ СН'!$I$6-'СЕТ СН'!$I$19</f>
        <v>1511.8922953499998</v>
      </c>
      <c r="U125" s="36">
        <f>SUMIFS(СВЦЭМ!$C$33:$C$776,СВЦЭМ!$A$33:$A$776,$A125,СВЦЭМ!$B$33:$B$776,U$119)+'СЕТ СН'!$I$9+СВЦЭМ!$D$10+'СЕТ СН'!$I$6-'СЕТ СН'!$I$19</f>
        <v>1522.0449572699999</v>
      </c>
      <c r="V125" s="36">
        <f>SUMIFS(СВЦЭМ!$C$33:$C$776,СВЦЭМ!$A$33:$A$776,$A125,СВЦЭМ!$B$33:$B$776,V$119)+'СЕТ СН'!$I$9+СВЦЭМ!$D$10+'СЕТ СН'!$I$6-'СЕТ СН'!$I$19</f>
        <v>1587.53867988</v>
      </c>
      <c r="W125" s="36">
        <f>SUMIFS(СВЦЭМ!$C$33:$C$776,СВЦЭМ!$A$33:$A$776,$A125,СВЦЭМ!$B$33:$B$776,W$119)+'СЕТ СН'!$I$9+СВЦЭМ!$D$10+'СЕТ СН'!$I$6-'СЕТ СН'!$I$19</f>
        <v>1596.4422094199999</v>
      </c>
      <c r="X125" s="36">
        <f>SUMIFS(СВЦЭМ!$C$33:$C$776,СВЦЭМ!$A$33:$A$776,$A125,СВЦЭМ!$B$33:$B$776,X$119)+'СЕТ СН'!$I$9+СВЦЭМ!$D$10+'СЕТ СН'!$I$6-'СЕТ СН'!$I$19</f>
        <v>1581.7545087899998</v>
      </c>
      <c r="Y125" s="36">
        <f>SUMIFS(СВЦЭМ!$C$33:$C$776,СВЦЭМ!$A$33:$A$776,$A125,СВЦЭМ!$B$33:$B$776,Y$119)+'СЕТ СН'!$I$9+СВЦЭМ!$D$10+'СЕТ СН'!$I$6-'СЕТ СН'!$I$19</f>
        <v>1558.1396935499999</v>
      </c>
    </row>
    <row r="126" spans="1:27" ht="15.75" x14ac:dyDescent="0.2">
      <c r="A126" s="35">
        <f t="shared" si="3"/>
        <v>44234</v>
      </c>
      <c r="B126" s="36">
        <f>SUMIFS(СВЦЭМ!$C$33:$C$776,СВЦЭМ!$A$33:$A$776,$A126,СВЦЭМ!$B$33:$B$776,B$119)+'СЕТ СН'!$I$9+СВЦЭМ!$D$10+'СЕТ СН'!$I$6-'СЕТ СН'!$I$19</f>
        <v>1551.5916476299999</v>
      </c>
      <c r="C126" s="36">
        <f>SUMIFS(СВЦЭМ!$C$33:$C$776,СВЦЭМ!$A$33:$A$776,$A126,СВЦЭМ!$B$33:$B$776,C$119)+'СЕТ СН'!$I$9+СВЦЭМ!$D$10+'СЕТ СН'!$I$6-'СЕТ СН'!$I$19</f>
        <v>1570.99758473</v>
      </c>
      <c r="D126" s="36">
        <f>SUMIFS(СВЦЭМ!$C$33:$C$776,СВЦЭМ!$A$33:$A$776,$A126,СВЦЭМ!$B$33:$B$776,D$119)+'СЕТ СН'!$I$9+СВЦЭМ!$D$10+'СЕТ СН'!$I$6-'СЕТ СН'!$I$19</f>
        <v>1573.2450758299999</v>
      </c>
      <c r="E126" s="36">
        <f>SUMIFS(СВЦЭМ!$C$33:$C$776,СВЦЭМ!$A$33:$A$776,$A126,СВЦЭМ!$B$33:$B$776,E$119)+'СЕТ СН'!$I$9+СВЦЭМ!$D$10+'СЕТ СН'!$I$6-'СЕТ СН'!$I$19</f>
        <v>1573.80290511</v>
      </c>
      <c r="F126" s="36">
        <f>SUMIFS(СВЦЭМ!$C$33:$C$776,СВЦЭМ!$A$33:$A$776,$A126,СВЦЭМ!$B$33:$B$776,F$119)+'СЕТ СН'!$I$9+СВЦЭМ!$D$10+'СЕТ СН'!$I$6-'СЕТ СН'!$I$19</f>
        <v>1583.97763889</v>
      </c>
      <c r="G126" s="36">
        <f>SUMIFS(СВЦЭМ!$C$33:$C$776,СВЦЭМ!$A$33:$A$776,$A126,СВЦЭМ!$B$33:$B$776,G$119)+'СЕТ СН'!$I$9+СВЦЭМ!$D$10+'СЕТ СН'!$I$6-'СЕТ СН'!$I$19</f>
        <v>1578.60973833</v>
      </c>
      <c r="H126" s="36">
        <f>SUMIFS(СВЦЭМ!$C$33:$C$776,СВЦЭМ!$A$33:$A$776,$A126,СВЦЭМ!$B$33:$B$776,H$119)+'СЕТ СН'!$I$9+СВЦЭМ!$D$10+'СЕТ СН'!$I$6-'СЕТ СН'!$I$19</f>
        <v>1576.1269718199999</v>
      </c>
      <c r="I126" s="36">
        <f>SUMIFS(СВЦЭМ!$C$33:$C$776,СВЦЭМ!$A$33:$A$776,$A126,СВЦЭМ!$B$33:$B$776,I$119)+'СЕТ СН'!$I$9+СВЦЭМ!$D$10+'СЕТ СН'!$I$6-'СЕТ СН'!$I$19</f>
        <v>1560.6530588799999</v>
      </c>
      <c r="J126" s="36">
        <f>SUMIFS(СВЦЭМ!$C$33:$C$776,СВЦЭМ!$A$33:$A$776,$A126,СВЦЭМ!$B$33:$B$776,J$119)+'СЕТ СН'!$I$9+СВЦЭМ!$D$10+'СЕТ СН'!$I$6-'СЕТ СН'!$I$19</f>
        <v>1542.45044575</v>
      </c>
      <c r="K126" s="36">
        <f>SUMIFS(СВЦЭМ!$C$33:$C$776,СВЦЭМ!$A$33:$A$776,$A126,СВЦЭМ!$B$33:$B$776,K$119)+'СЕТ СН'!$I$9+СВЦЭМ!$D$10+'СЕТ СН'!$I$6-'СЕТ СН'!$I$19</f>
        <v>1518.78997241</v>
      </c>
      <c r="L126" s="36">
        <f>SUMIFS(СВЦЭМ!$C$33:$C$776,СВЦЭМ!$A$33:$A$776,$A126,СВЦЭМ!$B$33:$B$776,L$119)+'СЕТ СН'!$I$9+СВЦЭМ!$D$10+'СЕТ СН'!$I$6-'СЕТ СН'!$I$19</f>
        <v>1502.0276022699998</v>
      </c>
      <c r="M126" s="36">
        <f>SUMIFS(СВЦЭМ!$C$33:$C$776,СВЦЭМ!$A$33:$A$776,$A126,СВЦЭМ!$B$33:$B$776,M$119)+'СЕТ СН'!$I$9+СВЦЭМ!$D$10+'СЕТ СН'!$I$6-'СЕТ СН'!$I$19</f>
        <v>1492.66368917</v>
      </c>
      <c r="N126" s="36">
        <f>SUMIFS(СВЦЭМ!$C$33:$C$776,СВЦЭМ!$A$33:$A$776,$A126,СВЦЭМ!$B$33:$B$776,N$119)+'СЕТ СН'!$I$9+СВЦЭМ!$D$10+'СЕТ СН'!$I$6-'СЕТ СН'!$I$19</f>
        <v>1504.677801</v>
      </c>
      <c r="O126" s="36">
        <f>SUMIFS(СВЦЭМ!$C$33:$C$776,СВЦЭМ!$A$33:$A$776,$A126,СВЦЭМ!$B$33:$B$776,O$119)+'СЕТ СН'!$I$9+СВЦЭМ!$D$10+'СЕТ СН'!$I$6-'СЕТ СН'!$I$19</f>
        <v>1523.42276354</v>
      </c>
      <c r="P126" s="36">
        <f>SUMIFS(СВЦЭМ!$C$33:$C$776,СВЦЭМ!$A$33:$A$776,$A126,СВЦЭМ!$B$33:$B$776,P$119)+'СЕТ СН'!$I$9+СВЦЭМ!$D$10+'СЕТ СН'!$I$6-'СЕТ СН'!$I$19</f>
        <v>1538.2105081699999</v>
      </c>
      <c r="Q126" s="36">
        <f>SUMIFS(СВЦЭМ!$C$33:$C$776,СВЦЭМ!$A$33:$A$776,$A126,СВЦЭМ!$B$33:$B$776,Q$119)+'СЕТ СН'!$I$9+СВЦЭМ!$D$10+'СЕТ СН'!$I$6-'СЕТ СН'!$I$19</f>
        <v>1543.27816418</v>
      </c>
      <c r="R126" s="36">
        <f>SUMIFS(СВЦЭМ!$C$33:$C$776,СВЦЭМ!$A$33:$A$776,$A126,СВЦЭМ!$B$33:$B$776,R$119)+'СЕТ СН'!$I$9+СВЦЭМ!$D$10+'СЕТ СН'!$I$6-'СЕТ СН'!$I$19</f>
        <v>1546.17938426</v>
      </c>
      <c r="S126" s="36">
        <f>SUMIFS(СВЦЭМ!$C$33:$C$776,СВЦЭМ!$A$33:$A$776,$A126,СВЦЭМ!$B$33:$B$776,S$119)+'СЕТ СН'!$I$9+СВЦЭМ!$D$10+'СЕТ СН'!$I$6-'СЕТ СН'!$I$19</f>
        <v>1551.66259786</v>
      </c>
      <c r="T126" s="36">
        <f>SUMIFS(СВЦЭМ!$C$33:$C$776,СВЦЭМ!$A$33:$A$776,$A126,СВЦЭМ!$B$33:$B$776,T$119)+'СЕТ СН'!$I$9+СВЦЭМ!$D$10+'СЕТ СН'!$I$6-'СЕТ СН'!$I$19</f>
        <v>1526.3312152599999</v>
      </c>
      <c r="U126" s="36">
        <f>SUMIFS(СВЦЭМ!$C$33:$C$776,СВЦЭМ!$A$33:$A$776,$A126,СВЦЭМ!$B$33:$B$776,U$119)+'СЕТ СН'!$I$9+СВЦЭМ!$D$10+'СЕТ СН'!$I$6-'СЕТ СН'!$I$19</f>
        <v>1507.1427921699999</v>
      </c>
      <c r="V126" s="36">
        <f>SUMIFS(СВЦЭМ!$C$33:$C$776,СВЦЭМ!$A$33:$A$776,$A126,СВЦЭМ!$B$33:$B$776,V$119)+'СЕТ СН'!$I$9+СВЦЭМ!$D$10+'СЕТ СН'!$I$6-'СЕТ СН'!$I$19</f>
        <v>1544.9945138099999</v>
      </c>
      <c r="W126" s="36">
        <f>SUMIFS(СВЦЭМ!$C$33:$C$776,СВЦЭМ!$A$33:$A$776,$A126,СВЦЭМ!$B$33:$B$776,W$119)+'СЕТ СН'!$I$9+СВЦЭМ!$D$10+'СЕТ СН'!$I$6-'СЕТ СН'!$I$19</f>
        <v>1561.4085727199999</v>
      </c>
      <c r="X126" s="36">
        <f>SUMIFS(СВЦЭМ!$C$33:$C$776,СВЦЭМ!$A$33:$A$776,$A126,СВЦЭМ!$B$33:$B$776,X$119)+'СЕТ СН'!$I$9+СВЦЭМ!$D$10+'СЕТ СН'!$I$6-'СЕТ СН'!$I$19</f>
        <v>1585.14025391</v>
      </c>
      <c r="Y126" s="36">
        <f>SUMIFS(СВЦЭМ!$C$33:$C$776,СВЦЭМ!$A$33:$A$776,$A126,СВЦЭМ!$B$33:$B$776,Y$119)+'СЕТ СН'!$I$9+СВЦЭМ!$D$10+'СЕТ СН'!$I$6-'СЕТ СН'!$I$19</f>
        <v>1594.0498022699999</v>
      </c>
    </row>
    <row r="127" spans="1:27" ht="15.75" x14ac:dyDescent="0.2">
      <c r="A127" s="35">
        <f t="shared" si="3"/>
        <v>44235</v>
      </c>
      <c r="B127" s="36">
        <f>SUMIFS(СВЦЭМ!$C$33:$C$776,СВЦЭМ!$A$33:$A$776,$A127,СВЦЭМ!$B$33:$B$776,B$119)+'СЕТ СН'!$I$9+СВЦЭМ!$D$10+'СЕТ СН'!$I$6-'СЕТ СН'!$I$19</f>
        <v>1582.30686926</v>
      </c>
      <c r="C127" s="36">
        <f>SUMIFS(СВЦЭМ!$C$33:$C$776,СВЦЭМ!$A$33:$A$776,$A127,СВЦЭМ!$B$33:$B$776,C$119)+'СЕТ СН'!$I$9+СВЦЭМ!$D$10+'СЕТ СН'!$I$6-'СЕТ СН'!$I$19</f>
        <v>1618.1078698399999</v>
      </c>
      <c r="D127" s="36">
        <f>SUMIFS(СВЦЭМ!$C$33:$C$776,СВЦЭМ!$A$33:$A$776,$A127,СВЦЭМ!$B$33:$B$776,D$119)+'СЕТ СН'!$I$9+СВЦЭМ!$D$10+'СЕТ СН'!$I$6-'СЕТ СН'!$I$19</f>
        <v>1650.0416283499999</v>
      </c>
      <c r="E127" s="36">
        <f>SUMIFS(СВЦЭМ!$C$33:$C$776,СВЦЭМ!$A$33:$A$776,$A127,СВЦЭМ!$B$33:$B$776,E$119)+'СЕТ СН'!$I$9+СВЦЭМ!$D$10+'СЕТ СН'!$I$6-'СЕТ СН'!$I$19</f>
        <v>1631.00875952</v>
      </c>
      <c r="F127" s="36">
        <f>SUMIFS(СВЦЭМ!$C$33:$C$776,СВЦЭМ!$A$33:$A$776,$A127,СВЦЭМ!$B$33:$B$776,F$119)+'СЕТ СН'!$I$9+СВЦЭМ!$D$10+'СЕТ СН'!$I$6-'СЕТ СН'!$I$19</f>
        <v>1632.0357188999999</v>
      </c>
      <c r="G127" s="36">
        <f>SUMIFS(СВЦЭМ!$C$33:$C$776,СВЦЭМ!$A$33:$A$776,$A127,СВЦЭМ!$B$33:$B$776,G$119)+'СЕТ СН'!$I$9+СВЦЭМ!$D$10+'СЕТ СН'!$I$6-'СЕТ СН'!$I$19</f>
        <v>1625.8204501299999</v>
      </c>
      <c r="H127" s="36">
        <f>SUMIFS(СВЦЭМ!$C$33:$C$776,СВЦЭМ!$A$33:$A$776,$A127,СВЦЭМ!$B$33:$B$776,H$119)+'СЕТ СН'!$I$9+СВЦЭМ!$D$10+'СЕТ СН'!$I$6-'СЕТ СН'!$I$19</f>
        <v>1601.2557579299998</v>
      </c>
      <c r="I127" s="36">
        <f>SUMIFS(СВЦЭМ!$C$33:$C$776,СВЦЭМ!$A$33:$A$776,$A127,СВЦЭМ!$B$33:$B$776,I$119)+'СЕТ СН'!$I$9+СВЦЭМ!$D$10+'СЕТ СН'!$I$6-'СЕТ СН'!$I$19</f>
        <v>1565.94411651</v>
      </c>
      <c r="J127" s="36">
        <f>SUMIFS(СВЦЭМ!$C$33:$C$776,СВЦЭМ!$A$33:$A$776,$A127,СВЦЭМ!$B$33:$B$776,J$119)+'СЕТ СН'!$I$9+СВЦЭМ!$D$10+'СЕТ СН'!$I$6-'СЕТ СН'!$I$19</f>
        <v>1547.5763251399999</v>
      </c>
      <c r="K127" s="36">
        <f>SUMIFS(СВЦЭМ!$C$33:$C$776,СВЦЭМ!$A$33:$A$776,$A127,СВЦЭМ!$B$33:$B$776,K$119)+'СЕТ СН'!$I$9+СВЦЭМ!$D$10+'СЕТ СН'!$I$6-'СЕТ СН'!$I$19</f>
        <v>1527.3838223999999</v>
      </c>
      <c r="L127" s="36">
        <f>SUMIFS(СВЦЭМ!$C$33:$C$776,СВЦЭМ!$A$33:$A$776,$A127,СВЦЭМ!$B$33:$B$776,L$119)+'СЕТ СН'!$I$9+СВЦЭМ!$D$10+'СЕТ СН'!$I$6-'СЕТ СН'!$I$19</f>
        <v>1523.56192126</v>
      </c>
      <c r="M127" s="36">
        <f>SUMIFS(СВЦЭМ!$C$33:$C$776,СВЦЭМ!$A$33:$A$776,$A127,СВЦЭМ!$B$33:$B$776,M$119)+'СЕТ СН'!$I$9+СВЦЭМ!$D$10+'СЕТ СН'!$I$6-'СЕТ СН'!$I$19</f>
        <v>1531.76650855</v>
      </c>
      <c r="N127" s="36">
        <f>SUMIFS(СВЦЭМ!$C$33:$C$776,СВЦЭМ!$A$33:$A$776,$A127,СВЦЭМ!$B$33:$B$776,N$119)+'СЕТ СН'!$I$9+СВЦЭМ!$D$10+'СЕТ СН'!$I$6-'СЕТ СН'!$I$19</f>
        <v>1539.6144821599999</v>
      </c>
      <c r="O127" s="36">
        <f>SUMIFS(СВЦЭМ!$C$33:$C$776,СВЦЭМ!$A$33:$A$776,$A127,СВЦЭМ!$B$33:$B$776,O$119)+'СЕТ СН'!$I$9+СВЦЭМ!$D$10+'СЕТ СН'!$I$6-'СЕТ СН'!$I$19</f>
        <v>1557.8140312099999</v>
      </c>
      <c r="P127" s="36">
        <f>SUMIFS(СВЦЭМ!$C$33:$C$776,СВЦЭМ!$A$33:$A$776,$A127,СВЦЭМ!$B$33:$B$776,P$119)+'СЕТ СН'!$I$9+СВЦЭМ!$D$10+'СЕТ СН'!$I$6-'СЕТ СН'!$I$19</f>
        <v>1575.3624481899999</v>
      </c>
      <c r="Q127" s="36">
        <f>SUMIFS(СВЦЭМ!$C$33:$C$776,СВЦЭМ!$A$33:$A$776,$A127,СВЦЭМ!$B$33:$B$776,Q$119)+'СЕТ СН'!$I$9+СВЦЭМ!$D$10+'СЕТ СН'!$I$6-'СЕТ СН'!$I$19</f>
        <v>1560.9329653999998</v>
      </c>
      <c r="R127" s="36">
        <f>SUMIFS(СВЦЭМ!$C$33:$C$776,СВЦЭМ!$A$33:$A$776,$A127,СВЦЭМ!$B$33:$B$776,R$119)+'СЕТ СН'!$I$9+СВЦЭМ!$D$10+'СЕТ СН'!$I$6-'СЕТ СН'!$I$19</f>
        <v>1568.2764943299999</v>
      </c>
      <c r="S127" s="36">
        <f>SUMIFS(СВЦЭМ!$C$33:$C$776,СВЦЭМ!$A$33:$A$776,$A127,СВЦЭМ!$B$33:$B$776,S$119)+'СЕТ СН'!$I$9+СВЦЭМ!$D$10+'СЕТ СН'!$I$6-'СЕТ СН'!$I$19</f>
        <v>1571.7567769899999</v>
      </c>
      <c r="T127" s="36">
        <f>SUMIFS(СВЦЭМ!$C$33:$C$776,СВЦЭМ!$A$33:$A$776,$A127,СВЦЭМ!$B$33:$B$776,T$119)+'СЕТ СН'!$I$9+СВЦЭМ!$D$10+'СЕТ СН'!$I$6-'СЕТ СН'!$I$19</f>
        <v>1549.1694804499998</v>
      </c>
      <c r="U127" s="36">
        <f>SUMIFS(СВЦЭМ!$C$33:$C$776,СВЦЭМ!$A$33:$A$776,$A127,СВЦЭМ!$B$33:$B$776,U$119)+'СЕТ СН'!$I$9+СВЦЭМ!$D$10+'СЕТ СН'!$I$6-'СЕТ СН'!$I$19</f>
        <v>1532.1702676699999</v>
      </c>
      <c r="V127" s="36">
        <f>SUMIFS(СВЦЭМ!$C$33:$C$776,СВЦЭМ!$A$33:$A$776,$A127,СВЦЭМ!$B$33:$B$776,V$119)+'СЕТ СН'!$I$9+СВЦЭМ!$D$10+'СЕТ СН'!$I$6-'СЕТ СН'!$I$19</f>
        <v>1571.6715192699999</v>
      </c>
      <c r="W127" s="36">
        <f>SUMIFS(СВЦЭМ!$C$33:$C$776,СВЦЭМ!$A$33:$A$776,$A127,СВЦЭМ!$B$33:$B$776,W$119)+'СЕТ СН'!$I$9+СВЦЭМ!$D$10+'СЕТ СН'!$I$6-'СЕТ СН'!$I$19</f>
        <v>1596.7628828099998</v>
      </c>
      <c r="X127" s="36">
        <f>SUMIFS(СВЦЭМ!$C$33:$C$776,СВЦЭМ!$A$33:$A$776,$A127,СВЦЭМ!$B$33:$B$776,X$119)+'СЕТ СН'!$I$9+СВЦЭМ!$D$10+'СЕТ СН'!$I$6-'СЕТ СН'!$I$19</f>
        <v>1618.5150434299999</v>
      </c>
      <c r="Y127" s="36">
        <f>SUMIFS(СВЦЭМ!$C$33:$C$776,СВЦЭМ!$A$33:$A$776,$A127,СВЦЭМ!$B$33:$B$776,Y$119)+'СЕТ СН'!$I$9+СВЦЭМ!$D$10+'СЕТ СН'!$I$6-'СЕТ СН'!$I$19</f>
        <v>1614.8443418299998</v>
      </c>
    </row>
    <row r="128" spans="1:27" ht="15.75" x14ac:dyDescent="0.2">
      <c r="A128" s="35">
        <f t="shared" si="3"/>
        <v>44236</v>
      </c>
      <c r="B128" s="36">
        <f>SUMIFS(СВЦЭМ!$C$33:$C$776,СВЦЭМ!$A$33:$A$776,$A128,СВЦЭМ!$B$33:$B$776,B$119)+'СЕТ СН'!$I$9+СВЦЭМ!$D$10+'СЕТ СН'!$I$6-'СЕТ СН'!$I$19</f>
        <v>1579.01516941</v>
      </c>
      <c r="C128" s="36">
        <f>SUMIFS(СВЦЭМ!$C$33:$C$776,СВЦЭМ!$A$33:$A$776,$A128,СВЦЭМ!$B$33:$B$776,C$119)+'СЕТ СН'!$I$9+СВЦЭМ!$D$10+'СЕТ СН'!$I$6-'СЕТ СН'!$I$19</f>
        <v>1606.31046038</v>
      </c>
      <c r="D128" s="36">
        <f>SUMIFS(СВЦЭМ!$C$33:$C$776,СВЦЭМ!$A$33:$A$776,$A128,СВЦЭМ!$B$33:$B$776,D$119)+'СЕТ СН'!$I$9+СВЦЭМ!$D$10+'СЕТ СН'!$I$6-'СЕТ СН'!$I$19</f>
        <v>1651.0249971599999</v>
      </c>
      <c r="E128" s="36">
        <f>SUMIFS(СВЦЭМ!$C$33:$C$776,СВЦЭМ!$A$33:$A$776,$A128,СВЦЭМ!$B$33:$B$776,E$119)+'СЕТ СН'!$I$9+СВЦЭМ!$D$10+'СЕТ СН'!$I$6-'СЕТ СН'!$I$19</f>
        <v>1639.1658480599999</v>
      </c>
      <c r="F128" s="36">
        <f>SUMIFS(СВЦЭМ!$C$33:$C$776,СВЦЭМ!$A$33:$A$776,$A128,СВЦЭМ!$B$33:$B$776,F$119)+'СЕТ СН'!$I$9+СВЦЭМ!$D$10+'СЕТ СН'!$I$6-'СЕТ СН'!$I$19</f>
        <v>1625.5691485699999</v>
      </c>
      <c r="G128" s="36">
        <f>SUMIFS(СВЦЭМ!$C$33:$C$776,СВЦЭМ!$A$33:$A$776,$A128,СВЦЭМ!$B$33:$B$776,G$119)+'СЕТ СН'!$I$9+СВЦЭМ!$D$10+'СЕТ СН'!$I$6-'СЕТ СН'!$I$19</f>
        <v>1613.3117752999999</v>
      </c>
      <c r="H128" s="36">
        <f>SUMIFS(СВЦЭМ!$C$33:$C$776,СВЦЭМ!$A$33:$A$776,$A128,СВЦЭМ!$B$33:$B$776,H$119)+'СЕТ СН'!$I$9+СВЦЭМ!$D$10+'СЕТ СН'!$I$6-'СЕТ СН'!$I$19</f>
        <v>1587.5912083399999</v>
      </c>
      <c r="I128" s="36">
        <f>SUMIFS(СВЦЭМ!$C$33:$C$776,СВЦЭМ!$A$33:$A$776,$A128,СВЦЭМ!$B$33:$B$776,I$119)+'СЕТ СН'!$I$9+СВЦЭМ!$D$10+'СЕТ СН'!$I$6-'СЕТ СН'!$I$19</f>
        <v>1542.9576840399998</v>
      </c>
      <c r="J128" s="36">
        <f>SUMIFS(СВЦЭМ!$C$33:$C$776,СВЦЭМ!$A$33:$A$776,$A128,СВЦЭМ!$B$33:$B$776,J$119)+'СЕТ СН'!$I$9+СВЦЭМ!$D$10+'СЕТ СН'!$I$6-'СЕТ СН'!$I$19</f>
        <v>1512.7693617099999</v>
      </c>
      <c r="K128" s="36">
        <f>SUMIFS(СВЦЭМ!$C$33:$C$776,СВЦЭМ!$A$33:$A$776,$A128,СВЦЭМ!$B$33:$B$776,K$119)+'СЕТ СН'!$I$9+СВЦЭМ!$D$10+'СЕТ СН'!$I$6-'СЕТ СН'!$I$19</f>
        <v>1493.60267757</v>
      </c>
      <c r="L128" s="36">
        <f>SUMIFS(СВЦЭМ!$C$33:$C$776,СВЦЭМ!$A$33:$A$776,$A128,СВЦЭМ!$B$33:$B$776,L$119)+'СЕТ СН'!$I$9+СВЦЭМ!$D$10+'СЕТ СН'!$I$6-'СЕТ СН'!$I$19</f>
        <v>1487.31424294</v>
      </c>
      <c r="M128" s="36">
        <f>SUMIFS(СВЦЭМ!$C$33:$C$776,СВЦЭМ!$A$33:$A$776,$A128,СВЦЭМ!$B$33:$B$776,M$119)+'СЕТ СН'!$I$9+СВЦЭМ!$D$10+'СЕТ СН'!$I$6-'СЕТ СН'!$I$19</f>
        <v>1494.8224796100001</v>
      </c>
      <c r="N128" s="36">
        <f>SUMIFS(СВЦЭМ!$C$33:$C$776,СВЦЭМ!$A$33:$A$776,$A128,СВЦЭМ!$B$33:$B$776,N$119)+'СЕТ СН'!$I$9+СВЦЭМ!$D$10+'СЕТ СН'!$I$6-'СЕТ СН'!$I$19</f>
        <v>1501.07933643</v>
      </c>
      <c r="O128" s="36">
        <f>SUMIFS(СВЦЭМ!$C$33:$C$776,СВЦЭМ!$A$33:$A$776,$A128,СВЦЭМ!$B$33:$B$776,O$119)+'СЕТ СН'!$I$9+СВЦЭМ!$D$10+'СЕТ СН'!$I$6-'СЕТ СН'!$I$19</f>
        <v>1521.4781982799998</v>
      </c>
      <c r="P128" s="36">
        <f>SUMIFS(СВЦЭМ!$C$33:$C$776,СВЦЭМ!$A$33:$A$776,$A128,СВЦЭМ!$B$33:$B$776,P$119)+'СЕТ СН'!$I$9+СВЦЭМ!$D$10+'СЕТ СН'!$I$6-'СЕТ СН'!$I$19</f>
        <v>1541.5957430999999</v>
      </c>
      <c r="Q128" s="36">
        <f>SUMIFS(СВЦЭМ!$C$33:$C$776,СВЦЭМ!$A$33:$A$776,$A128,СВЦЭМ!$B$33:$B$776,Q$119)+'СЕТ СН'!$I$9+СВЦЭМ!$D$10+'СЕТ СН'!$I$6-'СЕТ СН'!$I$19</f>
        <v>1547.67171138</v>
      </c>
      <c r="R128" s="36">
        <f>SUMIFS(СВЦЭМ!$C$33:$C$776,СВЦЭМ!$A$33:$A$776,$A128,СВЦЭМ!$B$33:$B$776,R$119)+'СЕТ СН'!$I$9+СВЦЭМ!$D$10+'СЕТ СН'!$I$6-'СЕТ СН'!$I$19</f>
        <v>1557.9256669899999</v>
      </c>
      <c r="S128" s="36">
        <f>SUMIFS(СВЦЭМ!$C$33:$C$776,СВЦЭМ!$A$33:$A$776,$A128,СВЦЭМ!$B$33:$B$776,S$119)+'СЕТ СН'!$I$9+СВЦЭМ!$D$10+'СЕТ СН'!$I$6-'СЕТ СН'!$I$19</f>
        <v>1562.43530465</v>
      </c>
      <c r="T128" s="36">
        <f>SUMIFS(СВЦЭМ!$C$33:$C$776,СВЦЭМ!$A$33:$A$776,$A128,СВЦЭМ!$B$33:$B$776,T$119)+'СЕТ СН'!$I$9+СВЦЭМ!$D$10+'СЕТ СН'!$I$6-'СЕТ СН'!$I$19</f>
        <v>1541.13653172</v>
      </c>
      <c r="U128" s="36">
        <f>SUMIFS(СВЦЭМ!$C$33:$C$776,СВЦЭМ!$A$33:$A$776,$A128,СВЦЭМ!$B$33:$B$776,U$119)+'СЕТ СН'!$I$9+СВЦЭМ!$D$10+'СЕТ СН'!$I$6-'СЕТ СН'!$I$19</f>
        <v>1509.44984486</v>
      </c>
      <c r="V128" s="36">
        <f>SUMIFS(СВЦЭМ!$C$33:$C$776,СВЦЭМ!$A$33:$A$776,$A128,СВЦЭМ!$B$33:$B$776,V$119)+'СЕТ СН'!$I$9+СВЦЭМ!$D$10+'СЕТ СН'!$I$6-'СЕТ СН'!$I$19</f>
        <v>1545.3133870099998</v>
      </c>
      <c r="W128" s="36">
        <f>SUMIFS(СВЦЭМ!$C$33:$C$776,СВЦЭМ!$A$33:$A$776,$A128,СВЦЭМ!$B$33:$B$776,W$119)+'СЕТ СН'!$I$9+СВЦЭМ!$D$10+'СЕТ СН'!$I$6-'СЕТ СН'!$I$19</f>
        <v>1562.8313777399999</v>
      </c>
      <c r="X128" s="36">
        <f>SUMIFS(СВЦЭМ!$C$33:$C$776,СВЦЭМ!$A$33:$A$776,$A128,СВЦЭМ!$B$33:$B$776,X$119)+'СЕТ СН'!$I$9+СВЦЭМ!$D$10+'СЕТ СН'!$I$6-'СЕТ СН'!$I$19</f>
        <v>1588.2802246399999</v>
      </c>
      <c r="Y128" s="36">
        <f>SUMIFS(СВЦЭМ!$C$33:$C$776,СВЦЭМ!$A$33:$A$776,$A128,СВЦЭМ!$B$33:$B$776,Y$119)+'СЕТ СН'!$I$9+СВЦЭМ!$D$10+'СЕТ СН'!$I$6-'СЕТ СН'!$I$19</f>
        <v>1587.3107246899999</v>
      </c>
    </row>
    <row r="129" spans="1:25" ht="15.75" x14ac:dyDescent="0.2">
      <c r="A129" s="35">
        <f t="shared" si="3"/>
        <v>44237</v>
      </c>
      <c r="B129" s="36">
        <f>SUMIFS(СВЦЭМ!$C$33:$C$776,СВЦЭМ!$A$33:$A$776,$A129,СВЦЭМ!$B$33:$B$776,B$119)+'СЕТ СН'!$I$9+СВЦЭМ!$D$10+'СЕТ СН'!$I$6-'СЕТ СН'!$I$19</f>
        <v>1526.7350935799998</v>
      </c>
      <c r="C129" s="36">
        <f>SUMIFS(СВЦЭМ!$C$33:$C$776,СВЦЭМ!$A$33:$A$776,$A129,СВЦЭМ!$B$33:$B$776,C$119)+'СЕТ СН'!$I$9+СВЦЭМ!$D$10+'СЕТ СН'!$I$6-'СЕТ СН'!$I$19</f>
        <v>1543.9305390499999</v>
      </c>
      <c r="D129" s="36">
        <f>SUMIFS(СВЦЭМ!$C$33:$C$776,СВЦЭМ!$A$33:$A$776,$A129,СВЦЭМ!$B$33:$B$776,D$119)+'СЕТ СН'!$I$9+СВЦЭМ!$D$10+'СЕТ СН'!$I$6-'СЕТ СН'!$I$19</f>
        <v>1576.01871613</v>
      </c>
      <c r="E129" s="36">
        <f>SUMIFS(СВЦЭМ!$C$33:$C$776,СВЦЭМ!$A$33:$A$776,$A129,СВЦЭМ!$B$33:$B$776,E$119)+'СЕТ СН'!$I$9+СВЦЭМ!$D$10+'СЕТ СН'!$I$6-'СЕТ СН'!$I$19</f>
        <v>1562.522326</v>
      </c>
      <c r="F129" s="36">
        <f>SUMIFS(СВЦЭМ!$C$33:$C$776,СВЦЭМ!$A$33:$A$776,$A129,СВЦЭМ!$B$33:$B$776,F$119)+'СЕТ СН'!$I$9+СВЦЭМ!$D$10+'СЕТ СН'!$I$6-'СЕТ СН'!$I$19</f>
        <v>1554.63075233</v>
      </c>
      <c r="G129" s="36">
        <f>SUMIFS(СВЦЭМ!$C$33:$C$776,СВЦЭМ!$A$33:$A$776,$A129,СВЦЭМ!$B$33:$B$776,G$119)+'СЕТ СН'!$I$9+СВЦЭМ!$D$10+'СЕТ СН'!$I$6-'СЕТ СН'!$I$19</f>
        <v>1546.9717299699998</v>
      </c>
      <c r="H129" s="36">
        <f>SUMIFS(СВЦЭМ!$C$33:$C$776,СВЦЭМ!$A$33:$A$776,$A129,СВЦЭМ!$B$33:$B$776,H$119)+'СЕТ СН'!$I$9+СВЦЭМ!$D$10+'СЕТ СН'!$I$6-'СЕТ СН'!$I$19</f>
        <v>1534.5844105899998</v>
      </c>
      <c r="I129" s="36">
        <f>SUMIFS(СВЦЭМ!$C$33:$C$776,СВЦЭМ!$A$33:$A$776,$A129,СВЦЭМ!$B$33:$B$776,I$119)+'СЕТ СН'!$I$9+СВЦЭМ!$D$10+'СЕТ СН'!$I$6-'СЕТ СН'!$I$19</f>
        <v>1557.5141670599999</v>
      </c>
      <c r="J129" s="36">
        <f>SUMIFS(СВЦЭМ!$C$33:$C$776,СВЦЭМ!$A$33:$A$776,$A129,СВЦЭМ!$B$33:$B$776,J$119)+'СЕТ СН'!$I$9+СВЦЭМ!$D$10+'СЕТ СН'!$I$6-'СЕТ СН'!$I$19</f>
        <v>1514.18215674</v>
      </c>
      <c r="K129" s="36">
        <f>SUMIFS(СВЦЭМ!$C$33:$C$776,СВЦЭМ!$A$33:$A$776,$A129,СВЦЭМ!$B$33:$B$776,K$119)+'СЕТ СН'!$I$9+СВЦЭМ!$D$10+'СЕТ СН'!$I$6-'СЕТ СН'!$I$19</f>
        <v>1491.7783055299999</v>
      </c>
      <c r="L129" s="36">
        <f>SUMIFS(СВЦЭМ!$C$33:$C$776,СВЦЭМ!$A$33:$A$776,$A129,СВЦЭМ!$B$33:$B$776,L$119)+'СЕТ СН'!$I$9+СВЦЭМ!$D$10+'СЕТ СН'!$I$6-'СЕТ СН'!$I$19</f>
        <v>1490.8782138399999</v>
      </c>
      <c r="M129" s="36">
        <f>SUMIFS(СВЦЭМ!$C$33:$C$776,СВЦЭМ!$A$33:$A$776,$A129,СВЦЭМ!$B$33:$B$776,M$119)+'СЕТ СН'!$I$9+СВЦЭМ!$D$10+'СЕТ СН'!$I$6-'СЕТ СН'!$I$19</f>
        <v>1499.4443844899999</v>
      </c>
      <c r="N129" s="36">
        <f>SUMIFS(СВЦЭМ!$C$33:$C$776,СВЦЭМ!$A$33:$A$776,$A129,СВЦЭМ!$B$33:$B$776,N$119)+'СЕТ СН'!$I$9+СВЦЭМ!$D$10+'СЕТ СН'!$I$6-'СЕТ СН'!$I$19</f>
        <v>1510.2703905799999</v>
      </c>
      <c r="O129" s="36">
        <f>SUMIFS(СВЦЭМ!$C$33:$C$776,СВЦЭМ!$A$33:$A$776,$A129,СВЦЭМ!$B$33:$B$776,O$119)+'СЕТ СН'!$I$9+СВЦЭМ!$D$10+'СЕТ СН'!$I$6-'СЕТ СН'!$I$19</f>
        <v>1530.20715924</v>
      </c>
      <c r="P129" s="36">
        <f>SUMIFS(СВЦЭМ!$C$33:$C$776,СВЦЭМ!$A$33:$A$776,$A129,СВЦЭМ!$B$33:$B$776,P$119)+'СЕТ СН'!$I$9+СВЦЭМ!$D$10+'СЕТ СН'!$I$6-'СЕТ СН'!$I$19</f>
        <v>1539.3187340899999</v>
      </c>
      <c r="Q129" s="36">
        <f>SUMIFS(СВЦЭМ!$C$33:$C$776,СВЦЭМ!$A$33:$A$776,$A129,СВЦЭМ!$B$33:$B$776,Q$119)+'СЕТ СН'!$I$9+СВЦЭМ!$D$10+'СЕТ СН'!$I$6-'СЕТ СН'!$I$19</f>
        <v>1546.8564507999999</v>
      </c>
      <c r="R129" s="36">
        <f>SUMIFS(СВЦЭМ!$C$33:$C$776,СВЦЭМ!$A$33:$A$776,$A129,СВЦЭМ!$B$33:$B$776,R$119)+'СЕТ СН'!$I$9+СВЦЭМ!$D$10+'СЕТ СН'!$I$6-'СЕТ СН'!$I$19</f>
        <v>1545.3391708699999</v>
      </c>
      <c r="S129" s="36">
        <f>SUMIFS(СВЦЭМ!$C$33:$C$776,СВЦЭМ!$A$33:$A$776,$A129,СВЦЭМ!$B$33:$B$776,S$119)+'СЕТ СН'!$I$9+СВЦЭМ!$D$10+'СЕТ СН'!$I$6-'СЕТ СН'!$I$19</f>
        <v>1536.4340663799999</v>
      </c>
      <c r="T129" s="36">
        <f>SUMIFS(СВЦЭМ!$C$33:$C$776,СВЦЭМ!$A$33:$A$776,$A129,СВЦЭМ!$B$33:$B$776,T$119)+'СЕТ СН'!$I$9+СВЦЭМ!$D$10+'СЕТ СН'!$I$6-'СЕТ СН'!$I$19</f>
        <v>1502.3377085599998</v>
      </c>
      <c r="U129" s="36">
        <f>SUMIFS(СВЦЭМ!$C$33:$C$776,СВЦЭМ!$A$33:$A$776,$A129,СВЦЭМ!$B$33:$B$776,U$119)+'СЕТ СН'!$I$9+СВЦЭМ!$D$10+'СЕТ СН'!$I$6-'СЕТ СН'!$I$19</f>
        <v>1495.0533298400001</v>
      </c>
      <c r="V129" s="36">
        <f>SUMIFS(СВЦЭМ!$C$33:$C$776,СВЦЭМ!$A$33:$A$776,$A129,СВЦЭМ!$B$33:$B$776,V$119)+'СЕТ СН'!$I$9+СВЦЭМ!$D$10+'СЕТ СН'!$I$6-'СЕТ СН'!$I$19</f>
        <v>1509.7722489099999</v>
      </c>
      <c r="W129" s="36">
        <f>SUMIFS(СВЦЭМ!$C$33:$C$776,СВЦЭМ!$A$33:$A$776,$A129,СВЦЭМ!$B$33:$B$776,W$119)+'СЕТ СН'!$I$9+СВЦЭМ!$D$10+'СЕТ СН'!$I$6-'СЕТ СН'!$I$19</f>
        <v>1524.09387459</v>
      </c>
      <c r="X129" s="36">
        <f>SUMIFS(СВЦЭМ!$C$33:$C$776,СВЦЭМ!$A$33:$A$776,$A129,СВЦЭМ!$B$33:$B$776,X$119)+'СЕТ СН'!$I$9+СВЦЭМ!$D$10+'СЕТ СН'!$I$6-'СЕТ СН'!$I$19</f>
        <v>1551.2599385799999</v>
      </c>
      <c r="Y129" s="36">
        <f>SUMIFS(СВЦЭМ!$C$33:$C$776,СВЦЭМ!$A$33:$A$776,$A129,СВЦЭМ!$B$33:$B$776,Y$119)+'СЕТ СН'!$I$9+СВЦЭМ!$D$10+'СЕТ СН'!$I$6-'СЕТ СН'!$I$19</f>
        <v>1557.5042034199998</v>
      </c>
    </row>
    <row r="130" spans="1:25" ht="15.75" x14ac:dyDescent="0.2">
      <c r="A130" s="35">
        <f t="shared" si="3"/>
        <v>44238</v>
      </c>
      <c r="B130" s="36">
        <f>SUMIFS(СВЦЭМ!$C$33:$C$776,СВЦЭМ!$A$33:$A$776,$A130,СВЦЭМ!$B$33:$B$776,B$119)+'СЕТ СН'!$I$9+СВЦЭМ!$D$10+'СЕТ СН'!$I$6-'СЕТ СН'!$I$19</f>
        <v>1519.4204825499999</v>
      </c>
      <c r="C130" s="36">
        <f>SUMIFS(СВЦЭМ!$C$33:$C$776,СВЦЭМ!$A$33:$A$776,$A130,СВЦЭМ!$B$33:$B$776,C$119)+'СЕТ СН'!$I$9+СВЦЭМ!$D$10+'СЕТ СН'!$I$6-'СЕТ СН'!$I$19</f>
        <v>1565.1961319499999</v>
      </c>
      <c r="D130" s="36">
        <f>SUMIFS(СВЦЭМ!$C$33:$C$776,СВЦЭМ!$A$33:$A$776,$A130,СВЦЭМ!$B$33:$B$776,D$119)+'СЕТ СН'!$I$9+СВЦЭМ!$D$10+'СЕТ СН'!$I$6-'СЕТ СН'!$I$19</f>
        <v>1579.4740144499999</v>
      </c>
      <c r="E130" s="36">
        <f>SUMIFS(СВЦЭМ!$C$33:$C$776,СВЦЭМ!$A$33:$A$776,$A130,СВЦЭМ!$B$33:$B$776,E$119)+'СЕТ СН'!$I$9+СВЦЭМ!$D$10+'СЕТ СН'!$I$6-'СЕТ СН'!$I$19</f>
        <v>1583.5222623699999</v>
      </c>
      <c r="F130" s="36">
        <f>SUMIFS(СВЦЭМ!$C$33:$C$776,СВЦЭМ!$A$33:$A$776,$A130,СВЦЭМ!$B$33:$B$776,F$119)+'СЕТ СН'!$I$9+СВЦЭМ!$D$10+'СЕТ СН'!$I$6-'СЕТ СН'!$I$19</f>
        <v>1603.2474396299999</v>
      </c>
      <c r="G130" s="36">
        <f>SUMIFS(СВЦЭМ!$C$33:$C$776,СВЦЭМ!$A$33:$A$776,$A130,СВЦЭМ!$B$33:$B$776,G$119)+'СЕТ СН'!$I$9+СВЦЭМ!$D$10+'СЕТ СН'!$I$6-'СЕТ СН'!$I$19</f>
        <v>1594.2829031499998</v>
      </c>
      <c r="H130" s="36">
        <f>SUMIFS(СВЦЭМ!$C$33:$C$776,СВЦЭМ!$A$33:$A$776,$A130,СВЦЭМ!$B$33:$B$776,H$119)+'СЕТ СН'!$I$9+СВЦЭМ!$D$10+'СЕТ СН'!$I$6-'СЕТ СН'!$I$19</f>
        <v>1566.6617674099998</v>
      </c>
      <c r="I130" s="36">
        <f>SUMIFS(СВЦЭМ!$C$33:$C$776,СВЦЭМ!$A$33:$A$776,$A130,СВЦЭМ!$B$33:$B$776,I$119)+'СЕТ СН'!$I$9+СВЦЭМ!$D$10+'СЕТ СН'!$I$6-'СЕТ СН'!$I$19</f>
        <v>1527.9897140599999</v>
      </c>
      <c r="J130" s="36">
        <f>SUMIFS(СВЦЭМ!$C$33:$C$776,СВЦЭМ!$A$33:$A$776,$A130,СВЦЭМ!$B$33:$B$776,J$119)+'СЕТ СН'!$I$9+СВЦЭМ!$D$10+'СЕТ СН'!$I$6-'СЕТ СН'!$I$19</f>
        <v>1498.3603990999998</v>
      </c>
      <c r="K130" s="36">
        <f>SUMIFS(СВЦЭМ!$C$33:$C$776,СВЦЭМ!$A$33:$A$776,$A130,СВЦЭМ!$B$33:$B$776,K$119)+'СЕТ СН'!$I$9+СВЦЭМ!$D$10+'СЕТ СН'!$I$6-'СЕТ СН'!$I$19</f>
        <v>1490.6043557</v>
      </c>
      <c r="L130" s="36">
        <f>SUMIFS(СВЦЭМ!$C$33:$C$776,СВЦЭМ!$A$33:$A$776,$A130,СВЦЭМ!$B$33:$B$776,L$119)+'СЕТ СН'!$I$9+СВЦЭМ!$D$10+'СЕТ СН'!$I$6-'СЕТ СН'!$I$19</f>
        <v>1492.2451625599999</v>
      </c>
      <c r="M130" s="36">
        <f>SUMIFS(СВЦЭМ!$C$33:$C$776,СВЦЭМ!$A$33:$A$776,$A130,СВЦЭМ!$B$33:$B$776,M$119)+'СЕТ СН'!$I$9+СВЦЭМ!$D$10+'СЕТ СН'!$I$6-'СЕТ СН'!$I$19</f>
        <v>1502.58133501</v>
      </c>
      <c r="N130" s="36">
        <f>SUMIFS(СВЦЭМ!$C$33:$C$776,СВЦЭМ!$A$33:$A$776,$A130,СВЦЭМ!$B$33:$B$776,N$119)+'СЕТ СН'!$I$9+СВЦЭМ!$D$10+'СЕТ СН'!$I$6-'СЕТ СН'!$I$19</f>
        <v>1524.1312091099999</v>
      </c>
      <c r="O130" s="36">
        <f>SUMIFS(СВЦЭМ!$C$33:$C$776,СВЦЭМ!$A$33:$A$776,$A130,СВЦЭМ!$B$33:$B$776,O$119)+'СЕТ СН'!$I$9+СВЦЭМ!$D$10+'СЕТ СН'!$I$6-'СЕТ СН'!$I$19</f>
        <v>1539.0798834</v>
      </c>
      <c r="P130" s="36">
        <f>SUMIFS(СВЦЭМ!$C$33:$C$776,СВЦЭМ!$A$33:$A$776,$A130,СВЦЭМ!$B$33:$B$776,P$119)+'СЕТ СН'!$I$9+СВЦЭМ!$D$10+'СЕТ СН'!$I$6-'СЕТ СН'!$I$19</f>
        <v>1558.01410392</v>
      </c>
      <c r="Q130" s="36">
        <f>SUMIFS(СВЦЭМ!$C$33:$C$776,СВЦЭМ!$A$33:$A$776,$A130,СВЦЭМ!$B$33:$B$776,Q$119)+'СЕТ СН'!$I$9+СВЦЭМ!$D$10+'СЕТ СН'!$I$6-'СЕТ СН'!$I$19</f>
        <v>1561.8717487399999</v>
      </c>
      <c r="R130" s="36">
        <f>SUMIFS(СВЦЭМ!$C$33:$C$776,СВЦЭМ!$A$33:$A$776,$A130,СВЦЭМ!$B$33:$B$776,R$119)+'СЕТ СН'!$I$9+СВЦЭМ!$D$10+'СЕТ СН'!$I$6-'СЕТ СН'!$I$19</f>
        <v>1563.40800855</v>
      </c>
      <c r="S130" s="36">
        <f>SUMIFS(СВЦЭМ!$C$33:$C$776,СВЦЭМ!$A$33:$A$776,$A130,СВЦЭМ!$B$33:$B$776,S$119)+'СЕТ СН'!$I$9+СВЦЭМ!$D$10+'СЕТ СН'!$I$6-'СЕТ СН'!$I$19</f>
        <v>1538.3417621999999</v>
      </c>
      <c r="T130" s="36">
        <f>SUMIFS(СВЦЭМ!$C$33:$C$776,СВЦЭМ!$A$33:$A$776,$A130,СВЦЭМ!$B$33:$B$776,T$119)+'СЕТ СН'!$I$9+СВЦЭМ!$D$10+'СЕТ СН'!$I$6-'СЕТ СН'!$I$19</f>
        <v>1507.5859717699998</v>
      </c>
      <c r="U130" s="36">
        <f>SUMIFS(СВЦЭМ!$C$33:$C$776,СВЦЭМ!$A$33:$A$776,$A130,СВЦЭМ!$B$33:$B$776,U$119)+'СЕТ СН'!$I$9+СВЦЭМ!$D$10+'СЕТ СН'!$I$6-'СЕТ СН'!$I$19</f>
        <v>1498.7107646699999</v>
      </c>
      <c r="V130" s="36">
        <f>SUMIFS(СВЦЭМ!$C$33:$C$776,СВЦЭМ!$A$33:$A$776,$A130,СВЦЭМ!$B$33:$B$776,V$119)+'СЕТ СН'!$I$9+СВЦЭМ!$D$10+'СЕТ СН'!$I$6-'СЕТ СН'!$I$19</f>
        <v>1498.4961770799998</v>
      </c>
      <c r="W130" s="36">
        <f>SUMIFS(СВЦЭМ!$C$33:$C$776,СВЦЭМ!$A$33:$A$776,$A130,СВЦЭМ!$B$33:$B$776,W$119)+'СЕТ СН'!$I$9+СВЦЭМ!$D$10+'СЕТ СН'!$I$6-'СЕТ СН'!$I$19</f>
        <v>1519.75443595</v>
      </c>
      <c r="X130" s="36">
        <f>SUMIFS(СВЦЭМ!$C$33:$C$776,СВЦЭМ!$A$33:$A$776,$A130,СВЦЭМ!$B$33:$B$776,X$119)+'СЕТ СН'!$I$9+СВЦЭМ!$D$10+'СЕТ СН'!$I$6-'СЕТ СН'!$I$19</f>
        <v>1540.4099627399999</v>
      </c>
      <c r="Y130" s="36">
        <f>SUMIFS(СВЦЭМ!$C$33:$C$776,СВЦЭМ!$A$33:$A$776,$A130,СВЦЭМ!$B$33:$B$776,Y$119)+'СЕТ СН'!$I$9+СВЦЭМ!$D$10+'СЕТ СН'!$I$6-'СЕТ СН'!$I$19</f>
        <v>1552.8923796699999</v>
      </c>
    </row>
    <row r="131" spans="1:25" ht="15.75" x14ac:dyDescent="0.2">
      <c r="A131" s="35">
        <f t="shared" si="3"/>
        <v>44239</v>
      </c>
      <c r="B131" s="36">
        <f>SUMIFS(СВЦЭМ!$C$33:$C$776,СВЦЭМ!$A$33:$A$776,$A131,СВЦЭМ!$B$33:$B$776,B$119)+'СЕТ СН'!$I$9+СВЦЭМ!$D$10+'СЕТ СН'!$I$6-'СЕТ СН'!$I$19</f>
        <v>1564.0597242899998</v>
      </c>
      <c r="C131" s="36">
        <f>SUMIFS(СВЦЭМ!$C$33:$C$776,СВЦЭМ!$A$33:$A$776,$A131,СВЦЭМ!$B$33:$B$776,C$119)+'СЕТ СН'!$I$9+СВЦЭМ!$D$10+'СЕТ СН'!$I$6-'СЕТ СН'!$I$19</f>
        <v>1585.3968720599999</v>
      </c>
      <c r="D131" s="36">
        <f>SUMIFS(СВЦЭМ!$C$33:$C$776,СВЦЭМ!$A$33:$A$776,$A131,СВЦЭМ!$B$33:$B$776,D$119)+'СЕТ СН'!$I$9+СВЦЭМ!$D$10+'СЕТ СН'!$I$6-'СЕТ СН'!$I$19</f>
        <v>1589.8936360599998</v>
      </c>
      <c r="E131" s="36">
        <f>SUMIFS(СВЦЭМ!$C$33:$C$776,СВЦЭМ!$A$33:$A$776,$A131,СВЦЭМ!$B$33:$B$776,E$119)+'СЕТ СН'!$I$9+СВЦЭМ!$D$10+'СЕТ СН'!$I$6-'СЕТ СН'!$I$19</f>
        <v>1594.43657917</v>
      </c>
      <c r="F131" s="36">
        <f>SUMIFS(СВЦЭМ!$C$33:$C$776,СВЦЭМ!$A$33:$A$776,$A131,СВЦЭМ!$B$33:$B$776,F$119)+'СЕТ СН'!$I$9+СВЦЭМ!$D$10+'СЕТ СН'!$I$6-'СЕТ СН'!$I$19</f>
        <v>1594.84737264</v>
      </c>
      <c r="G131" s="36">
        <f>SUMIFS(СВЦЭМ!$C$33:$C$776,СВЦЭМ!$A$33:$A$776,$A131,СВЦЭМ!$B$33:$B$776,G$119)+'СЕТ СН'!$I$9+СВЦЭМ!$D$10+'СЕТ СН'!$I$6-'СЕТ СН'!$I$19</f>
        <v>1578.5242231899999</v>
      </c>
      <c r="H131" s="36">
        <f>SUMIFS(СВЦЭМ!$C$33:$C$776,СВЦЭМ!$A$33:$A$776,$A131,СВЦЭМ!$B$33:$B$776,H$119)+'СЕТ СН'!$I$9+СВЦЭМ!$D$10+'СЕТ СН'!$I$6-'СЕТ СН'!$I$19</f>
        <v>1551.70606185</v>
      </c>
      <c r="I131" s="36">
        <f>SUMIFS(СВЦЭМ!$C$33:$C$776,СВЦЭМ!$A$33:$A$776,$A131,СВЦЭМ!$B$33:$B$776,I$119)+'СЕТ СН'!$I$9+СВЦЭМ!$D$10+'СЕТ СН'!$I$6-'СЕТ СН'!$I$19</f>
        <v>1537.41595738</v>
      </c>
      <c r="J131" s="36">
        <f>SUMIFS(СВЦЭМ!$C$33:$C$776,СВЦЭМ!$A$33:$A$776,$A131,СВЦЭМ!$B$33:$B$776,J$119)+'СЕТ СН'!$I$9+СВЦЭМ!$D$10+'СЕТ СН'!$I$6-'СЕТ СН'!$I$19</f>
        <v>1514.7848523499999</v>
      </c>
      <c r="K131" s="36">
        <f>SUMIFS(СВЦЭМ!$C$33:$C$776,СВЦЭМ!$A$33:$A$776,$A131,СВЦЭМ!$B$33:$B$776,K$119)+'СЕТ СН'!$I$9+СВЦЭМ!$D$10+'СЕТ СН'!$I$6-'СЕТ СН'!$I$19</f>
        <v>1508.2849095499998</v>
      </c>
      <c r="L131" s="36">
        <f>SUMIFS(СВЦЭМ!$C$33:$C$776,СВЦЭМ!$A$33:$A$776,$A131,СВЦЭМ!$B$33:$B$776,L$119)+'СЕТ СН'!$I$9+СВЦЭМ!$D$10+'СЕТ СН'!$I$6-'СЕТ СН'!$I$19</f>
        <v>1503.6076561499999</v>
      </c>
      <c r="M131" s="36">
        <f>SUMIFS(СВЦЭМ!$C$33:$C$776,СВЦЭМ!$A$33:$A$776,$A131,СВЦЭМ!$B$33:$B$776,M$119)+'СЕТ СН'!$I$9+СВЦЭМ!$D$10+'СЕТ СН'!$I$6-'СЕТ СН'!$I$19</f>
        <v>1525.6752058499999</v>
      </c>
      <c r="N131" s="36">
        <f>SUMIFS(СВЦЭМ!$C$33:$C$776,СВЦЭМ!$A$33:$A$776,$A131,СВЦЭМ!$B$33:$B$776,N$119)+'СЕТ СН'!$I$9+СВЦЭМ!$D$10+'СЕТ СН'!$I$6-'СЕТ СН'!$I$19</f>
        <v>1530.3184782000001</v>
      </c>
      <c r="O131" s="36">
        <f>SUMIFS(СВЦЭМ!$C$33:$C$776,СВЦЭМ!$A$33:$A$776,$A131,СВЦЭМ!$B$33:$B$776,O$119)+'СЕТ СН'!$I$9+СВЦЭМ!$D$10+'СЕТ СН'!$I$6-'СЕТ СН'!$I$19</f>
        <v>1536.4243559499998</v>
      </c>
      <c r="P131" s="36">
        <f>SUMIFS(СВЦЭМ!$C$33:$C$776,СВЦЭМ!$A$33:$A$776,$A131,СВЦЭМ!$B$33:$B$776,P$119)+'СЕТ СН'!$I$9+СВЦЭМ!$D$10+'СЕТ СН'!$I$6-'СЕТ СН'!$I$19</f>
        <v>1555.26821565</v>
      </c>
      <c r="Q131" s="36">
        <f>SUMIFS(СВЦЭМ!$C$33:$C$776,СВЦЭМ!$A$33:$A$776,$A131,СВЦЭМ!$B$33:$B$776,Q$119)+'СЕТ СН'!$I$9+СВЦЭМ!$D$10+'СЕТ СН'!$I$6-'СЕТ СН'!$I$19</f>
        <v>1558.5471438899999</v>
      </c>
      <c r="R131" s="36">
        <f>SUMIFS(СВЦЭМ!$C$33:$C$776,СВЦЭМ!$A$33:$A$776,$A131,СВЦЭМ!$B$33:$B$776,R$119)+'СЕТ СН'!$I$9+СВЦЭМ!$D$10+'СЕТ СН'!$I$6-'СЕТ СН'!$I$19</f>
        <v>1546.4118306099999</v>
      </c>
      <c r="S131" s="36">
        <f>SUMIFS(СВЦЭМ!$C$33:$C$776,СВЦЭМ!$A$33:$A$776,$A131,СВЦЭМ!$B$33:$B$776,S$119)+'СЕТ СН'!$I$9+СВЦЭМ!$D$10+'СЕТ СН'!$I$6-'СЕТ СН'!$I$19</f>
        <v>1539.8077951099999</v>
      </c>
      <c r="T131" s="36">
        <f>SUMIFS(СВЦЭМ!$C$33:$C$776,СВЦЭМ!$A$33:$A$776,$A131,СВЦЭМ!$B$33:$B$776,T$119)+'СЕТ СН'!$I$9+СВЦЭМ!$D$10+'СЕТ СН'!$I$6-'СЕТ СН'!$I$19</f>
        <v>1525.72545251</v>
      </c>
      <c r="U131" s="36">
        <f>SUMIFS(СВЦЭМ!$C$33:$C$776,СВЦЭМ!$A$33:$A$776,$A131,СВЦЭМ!$B$33:$B$776,U$119)+'СЕТ СН'!$I$9+СВЦЭМ!$D$10+'СЕТ СН'!$I$6-'СЕТ СН'!$I$19</f>
        <v>1515.28927494</v>
      </c>
      <c r="V131" s="36">
        <f>SUMIFS(СВЦЭМ!$C$33:$C$776,СВЦЭМ!$A$33:$A$776,$A131,СВЦЭМ!$B$33:$B$776,V$119)+'СЕТ СН'!$I$9+СВЦЭМ!$D$10+'СЕТ СН'!$I$6-'СЕТ СН'!$I$19</f>
        <v>1521.73386334</v>
      </c>
      <c r="W131" s="36">
        <f>SUMIFS(СВЦЭМ!$C$33:$C$776,СВЦЭМ!$A$33:$A$776,$A131,СВЦЭМ!$B$33:$B$776,W$119)+'СЕТ СН'!$I$9+СВЦЭМ!$D$10+'СЕТ СН'!$I$6-'СЕТ СН'!$I$19</f>
        <v>1546.2422760499999</v>
      </c>
      <c r="X131" s="36">
        <f>SUMIFS(СВЦЭМ!$C$33:$C$776,СВЦЭМ!$A$33:$A$776,$A131,СВЦЭМ!$B$33:$B$776,X$119)+'СЕТ СН'!$I$9+СВЦЭМ!$D$10+'СЕТ СН'!$I$6-'СЕТ СН'!$I$19</f>
        <v>1553.0649375999999</v>
      </c>
      <c r="Y131" s="36">
        <f>SUMIFS(СВЦЭМ!$C$33:$C$776,СВЦЭМ!$A$33:$A$776,$A131,СВЦЭМ!$B$33:$B$776,Y$119)+'СЕТ СН'!$I$9+СВЦЭМ!$D$10+'СЕТ СН'!$I$6-'СЕТ СН'!$I$19</f>
        <v>1555.9807980399999</v>
      </c>
    </row>
    <row r="132" spans="1:25" ht="15.75" x14ac:dyDescent="0.2">
      <c r="A132" s="35">
        <f t="shared" si="3"/>
        <v>44240</v>
      </c>
      <c r="B132" s="36">
        <f>SUMIFS(СВЦЭМ!$C$33:$C$776,СВЦЭМ!$A$33:$A$776,$A132,СВЦЭМ!$B$33:$B$776,B$119)+'СЕТ СН'!$I$9+СВЦЭМ!$D$10+'СЕТ СН'!$I$6-'СЕТ СН'!$I$19</f>
        <v>1535.3335901399998</v>
      </c>
      <c r="C132" s="36">
        <f>SUMIFS(СВЦЭМ!$C$33:$C$776,СВЦЭМ!$A$33:$A$776,$A132,СВЦЭМ!$B$33:$B$776,C$119)+'СЕТ СН'!$I$9+СВЦЭМ!$D$10+'СЕТ СН'!$I$6-'СЕТ СН'!$I$19</f>
        <v>1543.07157596</v>
      </c>
      <c r="D132" s="36">
        <f>SUMIFS(СВЦЭМ!$C$33:$C$776,СВЦЭМ!$A$33:$A$776,$A132,СВЦЭМ!$B$33:$B$776,D$119)+'СЕТ СН'!$I$9+СВЦЭМ!$D$10+'СЕТ СН'!$I$6-'СЕТ СН'!$I$19</f>
        <v>1528.10324315</v>
      </c>
      <c r="E132" s="36">
        <f>SUMIFS(СВЦЭМ!$C$33:$C$776,СВЦЭМ!$A$33:$A$776,$A132,СВЦЭМ!$B$33:$B$776,E$119)+'СЕТ СН'!$I$9+СВЦЭМ!$D$10+'СЕТ СН'!$I$6-'СЕТ СН'!$I$19</f>
        <v>1539.5648879899998</v>
      </c>
      <c r="F132" s="36">
        <f>SUMIFS(СВЦЭМ!$C$33:$C$776,СВЦЭМ!$A$33:$A$776,$A132,СВЦЭМ!$B$33:$B$776,F$119)+'СЕТ СН'!$I$9+СВЦЭМ!$D$10+'СЕТ СН'!$I$6-'СЕТ СН'!$I$19</f>
        <v>1553.83641246</v>
      </c>
      <c r="G132" s="36">
        <f>SUMIFS(СВЦЭМ!$C$33:$C$776,СВЦЭМ!$A$33:$A$776,$A132,СВЦЭМ!$B$33:$B$776,G$119)+'СЕТ СН'!$I$9+СВЦЭМ!$D$10+'СЕТ СН'!$I$6-'СЕТ СН'!$I$19</f>
        <v>1537.0737885399999</v>
      </c>
      <c r="H132" s="36">
        <f>SUMIFS(СВЦЭМ!$C$33:$C$776,СВЦЭМ!$A$33:$A$776,$A132,СВЦЭМ!$B$33:$B$776,H$119)+'СЕТ СН'!$I$9+СВЦЭМ!$D$10+'СЕТ СН'!$I$6-'СЕТ СН'!$I$19</f>
        <v>1534.3712568399999</v>
      </c>
      <c r="I132" s="36">
        <f>SUMIFS(СВЦЭМ!$C$33:$C$776,СВЦЭМ!$A$33:$A$776,$A132,СВЦЭМ!$B$33:$B$776,I$119)+'СЕТ СН'!$I$9+СВЦЭМ!$D$10+'СЕТ СН'!$I$6-'СЕТ СН'!$I$19</f>
        <v>1511.47835401</v>
      </c>
      <c r="J132" s="36">
        <f>SUMIFS(СВЦЭМ!$C$33:$C$776,СВЦЭМ!$A$33:$A$776,$A132,СВЦЭМ!$B$33:$B$776,J$119)+'СЕТ СН'!$I$9+СВЦЭМ!$D$10+'СЕТ СН'!$I$6-'СЕТ СН'!$I$19</f>
        <v>1501.12195847</v>
      </c>
      <c r="K132" s="36">
        <f>SUMIFS(СВЦЭМ!$C$33:$C$776,СВЦЭМ!$A$33:$A$776,$A132,СВЦЭМ!$B$33:$B$776,K$119)+'СЕТ СН'!$I$9+СВЦЭМ!$D$10+'СЕТ СН'!$I$6-'СЕТ СН'!$I$19</f>
        <v>1481.92470893</v>
      </c>
      <c r="L132" s="36">
        <f>SUMIFS(СВЦЭМ!$C$33:$C$776,СВЦЭМ!$A$33:$A$776,$A132,СВЦЭМ!$B$33:$B$776,L$119)+'СЕТ СН'!$I$9+СВЦЭМ!$D$10+'СЕТ СН'!$I$6-'СЕТ СН'!$I$19</f>
        <v>1505.53364683</v>
      </c>
      <c r="M132" s="36">
        <f>SUMIFS(СВЦЭМ!$C$33:$C$776,СВЦЭМ!$A$33:$A$776,$A132,СВЦЭМ!$B$33:$B$776,M$119)+'СЕТ СН'!$I$9+СВЦЭМ!$D$10+'СЕТ СН'!$I$6-'СЕТ СН'!$I$19</f>
        <v>1507.2069701999999</v>
      </c>
      <c r="N132" s="36">
        <f>SUMIFS(СВЦЭМ!$C$33:$C$776,СВЦЭМ!$A$33:$A$776,$A132,СВЦЭМ!$B$33:$B$776,N$119)+'СЕТ СН'!$I$9+СВЦЭМ!$D$10+'СЕТ СН'!$I$6-'СЕТ СН'!$I$19</f>
        <v>1492.5105254</v>
      </c>
      <c r="O132" s="36">
        <f>SUMIFS(СВЦЭМ!$C$33:$C$776,СВЦЭМ!$A$33:$A$776,$A132,СВЦЭМ!$B$33:$B$776,O$119)+'СЕТ СН'!$I$9+СВЦЭМ!$D$10+'СЕТ СН'!$I$6-'СЕТ СН'!$I$19</f>
        <v>1499.4953627699999</v>
      </c>
      <c r="P132" s="36">
        <f>SUMIFS(СВЦЭМ!$C$33:$C$776,СВЦЭМ!$A$33:$A$776,$A132,СВЦЭМ!$B$33:$B$776,P$119)+'СЕТ СН'!$I$9+СВЦЭМ!$D$10+'СЕТ СН'!$I$6-'СЕТ СН'!$I$19</f>
        <v>1517.4298187299999</v>
      </c>
      <c r="Q132" s="36">
        <f>SUMIFS(СВЦЭМ!$C$33:$C$776,СВЦЭМ!$A$33:$A$776,$A132,СВЦЭМ!$B$33:$B$776,Q$119)+'СЕТ СН'!$I$9+СВЦЭМ!$D$10+'СЕТ СН'!$I$6-'СЕТ СН'!$I$19</f>
        <v>1523.07727856</v>
      </c>
      <c r="R132" s="36">
        <f>SUMIFS(СВЦЭМ!$C$33:$C$776,СВЦЭМ!$A$33:$A$776,$A132,СВЦЭМ!$B$33:$B$776,R$119)+'СЕТ СН'!$I$9+СВЦЭМ!$D$10+'СЕТ СН'!$I$6-'СЕТ СН'!$I$19</f>
        <v>1524.4219578099999</v>
      </c>
      <c r="S132" s="36">
        <f>SUMIFS(СВЦЭМ!$C$33:$C$776,СВЦЭМ!$A$33:$A$776,$A132,СВЦЭМ!$B$33:$B$776,S$119)+'СЕТ СН'!$I$9+СВЦЭМ!$D$10+'СЕТ СН'!$I$6-'СЕТ СН'!$I$19</f>
        <v>1537.09277643</v>
      </c>
      <c r="T132" s="36">
        <f>SUMIFS(СВЦЭМ!$C$33:$C$776,СВЦЭМ!$A$33:$A$776,$A132,СВЦЭМ!$B$33:$B$776,T$119)+'СЕТ СН'!$I$9+СВЦЭМ!$D$10+'СЕТ СН'!$I$6-'СЕТ СН'!$I$19</f>
        <v>1504.6808260199998</v>
      </c>
      <c r="U132" s="36">
        <f>SUMIFS(СВЦЭМ!$C$33:$C$776,СВЦЭМ!$A$33:$A$776,$A132,СВЦЭМ!$B$33:$B$776,U$119)+'СЕТ СН'!$I$9+СВЦЭМ!$D$10+'СЕТ СН'!$I$6-'СЕТ СН'!$I$19</f>
        <v>1476.3594901700001</v>
      </c>
      <c r="V132" s="36">
        <f>SUMIFS(СВЦЭМ!$C$33:$C$776,СВЦЭМ!$A$33:$A$776,$A132,СВЦЭМ!$B$33:$B$776,V$119)+'СЕТ СН'!$I$9+СВЦЭМ!$D$10+'СЕТ СН'!$I$6-'СЕТ СН'!$I$19</f>
        <v>1481.76754579</v>
      </c>
      <c r="W132" s="36">
        <f>SUMIFS(СВЦЭМ!$C$33:$C$776,СВЦЭМ!$A$33:$A$776,$A132,СВЦЭМ!$B$33:$B$776,W$119)+'СЕТ СН'!$I$9+СВЦЭМ!$D$10+'СЕТ СН'!$I$6-'СЕТ СН'!$I$19</f>
        <v>1501.20153985</v>
      </c>
      <c r="X132" s="36">
        <f>SUMIFS(СВЦЭМ!$C$33:$C$776,СВЦЭМ!$A$33:$A$776,$A132,СВЦЭМ!$B$33:$B$776,X$119)+'СЕТ СН'!$I$9+СВЦЭМ!$D$10+'СЕТ СН'!$I$6-'СЕТ СН'!$I$19</f>
        <v>1510.4682921900001</v>
      </c>
      <c r="Y132" s="36">
        <f>SUMIFS(СВЦЭМ!$C$33:$C$776,СВЦЭМ!$A$33:$A$776,$A132,СВЦЭМ!$B$33:$B$776,Y$119)+'СЕТ СН'!$I$9+СВЦЭМ!$D$10+'СЕТ СН'!$I$6-'СЕТ СН'!$I$19</f>
        <v>1516.1395125199999</v>
      </c>
    </row>
    <row r="133" spans="1:25" ht="15.75" x14ac:dyDescent="0.2">
      <c r="A133" s="35">
        <f t="shared" si="3"/>
        <v>44241</v>
      </c>
      <c r="B133" s="36">
        <f>SUMIFS(СВЦЭМ!$C$33:$C$776,СВЦЭМ!$A$33:$A$776,$A133,СВЦЭМ!$B$33:$B$776,B$119)+'СЕТ СН'!$I$9+СВЦЭМ!$D$10+'СЕТ СН'!$I$6-'СЕТ СН'!$I$19</f>
        <v>1575.43212311</v>
      </c>
      <c r="C133" s="36">
        <f>SUMIFS(СВЦЭМ!$C$33:$C$776,СВЦЭМ!$A$33:$A$776,$A133,СВЦЭМ!$B$33:$B$776,C$119)+'СЕТ СН'!$I$9+СВЦЭМ!$D$10+'СЕТ СН'!$I$6-'СЕТ СН'!$I$19</f>
        <v>1598.2164282399999</v>
      </c>
      <c r="D133" s="36">
        <f>SUMIFS(СВЦЭМ!$C$33:$C$776,СВЦЭМ!$A$33:$A$776,$A133,СВЦЭМ!$B$33:$B$776,D$119)+'СЕТ СН'!$I$9+СВЦЭМ!$D$10+'СЕТ СН'!$I$6-'СЕТ СН'!$I$19</f>
        <v>1591.53934755</v>
      </c>
      <c r="E133" s="36">
        <f>SUMIFS(СВЦЭМ!$C$33:$C$776,СВЦЭМ!$A$33:$A$776,$A133,СВЦЭМ!$B$33:$B$776,E$119)+'СЕТ СН'!$I$9+СВЦЭМ!$D$10+'СЕТ СН'!$I$6-'СЕТ СН'!$I$19</f>
        <v>1593.72943341</v>
      </c>
      <c r="F133" s="36">
        <f>SUMIFS(СВЦЭМ!$C$33:$C$776,СВЦЭМ!$A$33:$A$776,$A133,СВЦЭМ!$B$33:$B$776,F$119)+'СЕТ СН'!$I$9+СВЦЭМ!$D$10+'СЕТ СН'!$I$6-'СЕТ СН'!$I$19</f>
        <v>1600.4884311999999</v>
      </c>
      <c r="G133" s="36">
        <f>SUMIFS(СВЦЭМ!$C$33:$C$776,СВЦЭМ!$A$33:$A$776,$A133,СВЦЭМ!$B$33:$B$776,G$119)+'СЕТ СН'!$I$9+СВЦЭМ!$D$10+'СЕТ СН'!$I$6-'СЕТ СН'!$I$19</f>
        <v>1599.80357738</v>
      </c>
      <c r="H133" s="36">
        <f>SUMIFS(СВЦЭМ!$C$33:$C$776,СВЦЭМ!$A$33:$A$776,$A133,СВЦЭМ!$B$33:$B$776,H$119)+'СЕТ СН'!$I$9+СВЦЭМ!$D$10+'СЕТ СН'!$I$6-'СЕТ СН'!$I$19</f>
        <v>1593.8457066199999</v>
      </c>
      <c r="I133" s="36">
        <f>SUMIFS(СВЦЭМ!$C$33:$C$776,СВЦЭМ!$A$33:$A$776,$A133,СВЦЭМ!$B$33:$B$776,I$119)+'СЕТ СН'!$I$9+СВЦЭМ!$D$10+'СЕТ СН'!$I$6-'СЕТ СН'!$I$19</f>
        <v>1585.0022745899998</v>
      </c>
      <c r="J133" s="36">
        <f>SUMIFS(СВЦЭМ!$C$33:$C$776,СВЦЭМ!$A$33:$A$776,$A133,СВЦЭМ!$B$33:$B$776,J$119)+'СЕТ СН'!$I$9+СВЦЭМ!$D$10+'СЕТ СН'!$I$6-'СЕТ СН'!$I$19</f>
        <v>1554.8204722999999</v>
      </c>
      <c r="K133" s="36">
        <f>SUMIFS(СВЦЭМ!$C$33:$C$776,СВЦЭМ!$A$33:$A$776,$A133,СВЦЭМ!$B$33:$B$776,K$119)+'СЕТ СН'!$I$9+СВЦЭМ!$D$10+'СЕТ СН'!$I$6-'СЕТ СН'!$I$19</f>
        <v>1509.5791600099999</v>
      </c>
      <c r="L133" s="36">
        <f>SUMIFS(СВЦЭМ!$C$33:$C$776,СВЦЭМ!$A$33:$A$776,$A133,СВЦЭМ!$B$33:$B$776,L$119)+'СЕТ СН'!$I$9+СВЦЭМ!$D$10+'СЕТ СН'!$I$6-'СЕТ СН'!$I$19</f>
        <v>1496.74090624</v>
      </c>
      <c r="M133" s="36">
        <f>SUMIFS(СВЦЭМ!$C$33:$C$776,СВЦЭМ!$A$33:$A$776,$A133,СВЦЭМ!$B$33:$B$776,M$119)+'СЕТ СН'!$I$9+СВЦЭМ!$D$10+'СЕТ СН'!$I$6-'СЕТ СН'!$I$19</f>
        <v>1500.2609049099999</v>
      </c>
      <c r="N133" s="36">
        <f>SUMIFS(СВЦЭМ!$C$33:$C$776,СВЦЭМ!$A$33:$A$776,$A133,СВЦЭМ!$B$33:$B$776,N$119)+'СЕТ СН'!$I$9+СВЦЭМ!$D$10+'СЕТ СН'!$I$6-'СЕТ СН'!$I$19</f>
        <v>1512.71375242</v>
      </c>
      <c r="O133" s="36">
        <f>SUMIFS(СВЦЭМ!$C$33:$C$776,СВЦЭМ!$A$33:$A$776,$A133,СВЦЭМ!$B$33:$B$776,O$119)+'СЕТ СН'!$I$9+СВЦЭМ!$D$10+'СЕТ СН'!$I$6-'СЕТ СН'!$I$19</f>
        <v>1524.6891637399999</v>
      </c>
      <c r="P133" s="36">
        <f>SUMIFS(СВЦЭМ!$C$33:$C$776,СВЦЭМ!$A$33:$A$776,$A133,СВЦЭМ!$B$33:$B$776,P$119)+'СЕТ СН'!$I$9+СВЦЭМ!$D$10+'СЕТ СН'!$I$6-'СЕТ СН'!$I$19</f>
        <v>1536.7191519799999</v>
      </c>
      <c r="Q133" s="36">
        <f>SUMIFS(СВЦЭМ!$C$33:$C$776,СВЦЭМ!$A$33:$A$776,$A133,СВЦЭМ!$B$33:$B$776,Q$119)+'СЕТ СН'!$I$9+СВЦЭМ!$D$10+'СЕТ СН'!$I$6-'СЕТ СН'!$I$19</f>
        <v>1541.78961551</v>
      </c>
      <c r="R133" s="36">
        <f>SUMIFS(СВЦЭМ!$C$33:$C$776,СВЦЭМ!$A$33:$A$776,$A133,СВЦЭМ!$B$33:$B$776,R$119)+'СЕТ СН'!$I$9+СВЦЭМ!$D$10+'СЕТ СН'!$I$6-'СЕТ СН'!$I$19</f>
        <v>1538.80496853</v>
      </c>
      <c r="S133" s="36">
        <f>SUMIFS(СВЦЭМ!$C$33:$C$776,СВЦЭМ!$A$33:$A$776,$A133,СВЦЭМ!$B$33:$B$776,S$119)+'СЕТ СН'!$I$9+СВЦЭМ!$D$10+'СЕТ СН'!$I$6-'СЕТ СН'!$I$19</f>
        <v>1517.89718926</v>
      </c>
      <c r="T133" s="36">
        <f>SUMIFS(СВЦЭМ!$C$33:$C$776,СВЦЭМ!$A$33:$A$776,$A133,СВЦЭМ!$B$33:$B$776,T$119)+'СЕТ СН'!$I$9+СВЦЭМ!$D$10+'СЕТ СН'!$I$6-'СЕТ СН'!$I$19</f>
        <v>1506.8582724</v>
      </c>
      <c r="U133" s="36">
        <f>SUMIFS(СВЦЭМ!$C$33:$C$776,СВЦЭМ!$A$33:$A$776,$A133,СВЦЭМ!$B$33:$B$776,U$119)+'СЕТ СН'!$I$9+СВЦЭМ!$D$10+'СЕТ СН'!$I$6-'СЕТ СН'!$I$19</f>
        <v>1494.1545022800001</v>
      </c>
      <c r="V133" s="36">
        <f>SUMIFS(СВЦЭМ!$C$33:$C$776,СВЦЭМ!$A$33:$A$776,$A133,СВЦЭМ!$B$33:$B$776,V$119)+'СЕТ СН'!$I$9+СВЦЭМ!$D$10+'СЕТ СН'!$I$6-'СЕТ СН'!$I$19</f>
        <v>1515.5743143499999</v>
      </c>
      <c r="W133" s="36">
        <f>SUMIFS(СВЦЭМ!$C$33:$C$776,СВЦЭМ!$A$33:$A$776,$A133,СВЦЭМ!$B$33:$B$776,W$119)+'СЕТ СН'!$I$9+СВЦЭМ!$D$10+'СЕТ СН'!$I$6-'СЕТ СН'!$I$19</f>
        <v>1541.969554</v>
      </c>
      <c r="X133" s="36">
        <f>SUMIFS(СВЦЭМ!$C$33:$C$776,СВЦЭМ!$A$33:$A$776,$A133,СВЦЭМ!$B$33:$B$776,X$119)+'СЕТ СН'!$I$9+СВЦЭМ!$D$10+'СЕТ СН'!$I$6-'СЕТ СН'!$I$19</f>
        <v>1576.6658227199998</v>
      </c>
      <c r="Y133" s="36">
        <f>SUMIFS(СВЦЭМ!$C$33:$C$776,СВЦЭМ!$A$33:$A$776,$A133,СВЦЭМ!$B$33:$B$776,Y$119)+'СЕТ СН'!$I$9+СВЦЭМ!$D$10+'СЕТ СН'!$I$6-'СЕТ СН'!$I$19</f>
        <v>1598.3282958499999</v>
      </c>
    </row>
    <row r="134" spans="1:25" ht="15.75" x14ac:dyDescent="0.2">
      <c r="A134" s="35">
        <f t="shared" si="3"/>
        <v>44242</v>
      </c>
      <c r="B134" s="36">
        <f>SUMIFS(СВЦЭМ!$C$33:$C$776,СВЦЭМ!$A$33:$A$776,$A134,СВЦЭМ!$B$33:$B$776,B$119)+'СЕТ СН'!$I$9+СВЦЭМ!$D$10+'СЕТ СН'!$I$6-'СЕТ СН'!$I$19</f>
        <v>1625.11528746</v>
      </c>
      <c r="C134" s="36">
        <f>SUMIFS(СВЦЭМ!$C$33:$C$776,СВЦЭМ!$A$33:$A$776,$A134,СВЦЭМ!$B$33:$B$776,C$119)+'СЕТ СН'!$I$9+СВЦЭМ!$D$10+'СЕТ СН'!$I$6-'СЕТ СН'!$I$19</f>
        <v>1633.30404043</v>
      </c>
      <c r="D134" s="36">
        <f>SUMIFS(СВЦЭМ!$C$33:$C$776,СВЦЭМ!$A$33:$A$776,$A134,СВЦЭМ!$B$33:$B$776,D$119)+'СЕТ СН'!$I$9+СВЦЭМ!$D$10+'СЕТ СН'!$I$6-'СЕТ СН'!$I$19</f>
        <v>1642.1090208599999</v>
      </c>
      <c r="E134" s="36">
        <f>SUMIFS(СВЦЭМ!$C$33:$C$776,СВЦЭМ!$A$33:$A$776,$A134,СВЦЭМ!$B$33:$B$776,E$119)+'СЕТ СН'!$I$9+СВЦЭМ!$D$10+'СЕТ СН'!$I$6-'СЕТ СН'!$I$19</f>
        <v>1618.5489817399998</v>
      </c>
      <c r="F134" s="36">
        <f>SUMIFS(СВЦЭМ!$C$33:$C$776,СВЦЭМ!$A$33:$A$776,$A134,СВЦЭМ!$B$33:$B$776,F$119)+'СЕТ СН'!$I$9+СВЦЭМ!$D$10+'СЕТ СН'!$I$6-'СЕТ СН'!$I$19</f>
        <v>1623.0517559999998</v>
      </c>
      <c r="G134" s="36">
        <f>SUMIFS(СВЦЭМ!$C$33:$C$776,СВЦЭМ!$A$33:$A$776,$A134,СВЦЭМ!$B$33:$B$776,G$119)+'СЕТ СН'!$I$9+СВЦЭМ!$D$10+'СЕТ СН'!$I$6-'СЕТ СН'!$I$19</f>
        <v>1635.48231405</v>
      </c>
      <c r="H134" s="36">
        <f>SUMIFS(СВЦЭМ!$C$33:$C$776,СВЦЭМ!$A$33:$A$776,$A134,СВЦЭМ!$B$33:$B$776,H$119)+'СЕТ СН'!$I$9+СВЦЭМ!$D$10+'СЕТ СН'!$I$6-'СЕТ СН'!$I$19</f>
        <v>1615.5907465</v>
      </c>
      <c r="I134" s="36">
        <f>SUMIFS(СВЦЭМ!$C$33:$C$776,СВЦЭМ!$A$33:$A$776,$A134,СВЦЭМ!$B$33:$B$776,I$119)+'СЕТ СН'!$I$9+СВЦЭМ!$D$10+'СЕТ СН'!$I$6-'СЕТ СН'!$I$19</f>
        <v>1577.37646991</v>
      </c>
      <c r="J134" s="36">
        <f>SUMIFS(СВЦЭМ!$C$33:$C$776,СВЦЭМ!$A$33:$A$776,$A134,СВЦЭМ!$B$33:$B$776,J$119)+'СЕТ СН'!$I$9+СВЦЭМ!$D$10+'СЕТ СН'!$I$6-'СЕТ СН'!$I$19</f>
        <v>1561.2401531999999</v>
      </c>
      <c r="K134" s="36">
        <f>SUMIFS(СВЦЭМ!$C$33:$C$776,СВЦЭМ!$A$33:$A$776,$A134,СВЦЭМ!$B$33:$B$776,K$119)+'СЕТ СН'!$I$9+СВЦЭМ!$D$10+'СЕТ СН'!$I$6-'СЕТ СН'!$I$19</f>
        <v>1540.57565748</v>
      </c>
      <c r="L134" s="36">
        <f>SUMIFS(СВЦЭМ!$C$33:$C$776,СВЦЭМ!$A$33:$A$776,$A134,СВЦЭМ!$B$33:$B$776,L$119)+'СЕТ СН'!$I$9+СВЦЭМ!$D$10+'СЕТ СН'!$I$6-'СЕТ СН'!$I$19</f>
        <v>1534.6163664499998</v>
      </c>
      <c r="M134" s="36">
        <f>SUMIFS(СВЦЭМ!$C$33:$C$776,СВЦЭМ!$A$33:$A$776,$A134,СВЦЭМ!$B$33:$B$776,M$119)+'СЕТ СН'!$I$9+СВЦЭМ!$D$10+'СЕТ СН'!$I$6-'СЕТ СН'!$I$19</f>
        <v>1543.16973188</v>
      </c>
      <c r="N134" s="36">
        <f>SUMIFS(СВЦЭМ!$C$33:$C$776,СВЦЭМ!$A$33:$A$776,$A134,СВЦЭМ!$B$33:$B$776,N$119)+'СЕТ СН'!$I$9+СВЦЭМ!$D$10+'СЕТ СН'!$I$6-'СЕТ СН'!$I$19</f>
        <v>1549.65780395</v>
      </c>
      <c r="O134" s="36">
        <f>SUMIFS(СВЦЭМ!$C$33:$C$776,СВЦЭМ!$A$33:$A$776,$A134,СВЦЭМ!$B$33:$B$776,O$119)+'СЕТ СН'!$I$9+СВЦЭМ!$D$10+'СЕТ СН'!$I$6-'СЕТ СН'!$I$19</f>
        <v>1551.8700898899999</v>
      </c>
      <c r="P134" s="36">
        <f>SUMIFS(СВЦЭМ!$C$33:$C$776,СВЦЭМ!$A$33:$A$776,$A134,СВЦЭМ!$B$33:$B$776,P$119)+'СЕТ СН'!$I$9+СВЦЭМ!$D$10+'СЕТ СН'!$I$6-'СЕТ СН'!$I$19</f>
        <v>1550.2533255999999</v>
      </c>
      <c r="Q134" s="36">
        <f>SUMIFS(СВЦЭМ!$C$33:$C$776,СВЦЭМ!$A$33:$A$776,$A134,СВЦЭМ!$B$33:$B$776,Q$119)+'СЕТ СН'!$I$9+СВЦЭМ!$D$10+'СЕТ СН'!$I$6-'СЕТ СН'!$I$19</f>
        <v>1546.38169432</v>
      </c>
      <c r="R134" s="36">
        <f>SUMIFS(СВЦЭМ!$C$33:$C$776,СВЦЭМ!$A$33:$A$776,$A134,СВЦЭМ!$B$33:$B$776,R$119)+'СЕТ СН'!$I$9+СВЦЭМ!$D$10+'СЕТ СН'!$I$6-'СЕТ СН'!$I$19</f>
        <v>1538.8463843799998</v>
      </c>
      <c r="S134" s="36">
        <f>SUMIFS(СВЦЭМ!$C$33:$C$776,СВЦЭМ!$A$33:$A$776,$A134,СВЦЭМ!$B$33:$B$776,S$119)+'СЕТ СН'!$I$9+СВЦЭМ!$D$10+'СЕТ СН'!$I$6-'СЕТ СН'!$I$19</f>
        <v>1529.15865375</v>
      </c>
      <c r="T134" s="36">
        <f>SUMIFS(СВЦЭМ!$C$33:$C$776,СВЦЭМ!$A$33:$A$776,$A134,СВЦЭМ!$B$33:$B$776,T$119)+'СЕТ СН'!$I$9+СВЦЭМ!$D$10+'СЕТ СН'!$I$6-'СЕТ СН'!$I$19</f>
        <v>1503.08645133</v>
      </c>
      <c r="U134" s="36">
        <f>SUMIFS(СВЦЭМ!$C$33:$C$776,СВЦЭМ!$A$33:$A$776,$A134,СВЦЭМ!$B$33:$B$776,U$119)+'СЕТ СН'!$I$9+СВЦЭМ!$D$10+'СЕТ СН'!$I$6-'СЕТ СН'!$I$19</f>
        <v>1503.4928917299999</v>
      </c>
      <c r="V134" s="36">
        <f>SUMIFS(СВЦЭМ!$C$33:$C$776,СВЦЭМ!$A$33:$A$776,$A134,СВЦЭМ!$B$33:$B$776,V$119)+'СЕТ СН'!$I$9+СВЦЭМ!$D$10+'СЕТ СН'!$I$6-'СЕТ СН'!$I$19</f>
        <v>1516.5359852899999</v>
      </c>
      <c r="W134" s="36">
        <f>SUMIFS(СВЦЭМ!$C$33:$C$776,СВЦЭМ!$A$33:$A$776,$A134,СВЦЭМ!$B$33:$B$776,W$119)+'СЕТ СН'!$I$9+СВЦЭМ!$D$10+'СЕТ СН'!$I$6-'СЕТ СН'!$I$19</f>
        <v>1563.7388220199998</v>
      </c>
      <c r="X134" s="36">
        <f>SUMIFS(СВЦЭМ!$C$33:$C$776,СВЦЭМ!$A$33:$A$776,$A134,СВЦЭМ!$B$33:$B$776,X$119)+'СЕТ СН'!$I$9+СВЦЭМ!$D$10+'СЕТ СН'!$I$6-'СЕТ СН'!$I$19</f>
        <v>1583.3782573899998</v>
      </c>
      <c r="Y134" s="36">
        <f>SUMIFS(СВЦЭМ!$C$33:$C$776,СВЦЭМ!$A$33:$A$776,$A134,СВЦЭМ!$B$33:$B$776,Y$119)+'СЕТ СН'!$I$9+СВЦЭМ!$D$10+'СЕТ СН'!$I$6-'СЕТ СН'!$I$19</f>
        <v>1570.1223294199999</v>
      </c>
    </row>
    <row r="135" spans="1:25" ht="15.75" x14ac:dyDescent="0.2">
      <c r="A135" s="35">
        <f t="shared" si="3"/>
        <v>44243</v>
      </c>
      <c r="B135" s="36">
        <f>SUMIFS(СВЦЭМ!$C$33:$C$776,СВЦЭМ!$A$33:$A$776,$A135,СВЦЭМ!$B$33:$B$776,B$119)+'СЕТ СН'!$I$9+СВЦЭМ!$D$10+'СЕТ СН'!$I$6-'СЕТ СН'!$I$19</f>
        <v>1519.83757707</v>
      </c>
      <c r="C135" s="36">
        <f>SUMIFS(СВЦЭМ!$C$33:$C$776,СВЦЭМ!$A$33:$A$776,$A135,СВЦЭМ!$B$33:$B$776,C$119)+'СЕТ СН'!$I$9+СВЦЭМ!$D$10+'СЕТ СН'!$I$6-'СЕТ СН'!$I$19</f>
        <v>1551.08257946</v>
      </c>
      <c r="D135" s="36">
        <f>SUMIFS(СВЦЭМ!$C$33:$C$776,СВЦЭМ!$A$33:$A$776,$A135,СВЦЭМ!$B$33:$B$776,D$119)+'СЕТ СН'!$I$9+СВЦЭМ!$D$10+'СЕТ СН'!$I$6-'СЕТ СН'!$I$19</f>
        <v>1559.6750447699999</v>
      </c>
      <c r="E135" s="36">
        <f>SUMIFS(СВЦЭМ!$C$33:$C$776,СВЦЭМ!$A$33:$A$776,$A135,СВЦЭМ!$B$33:$B$776,E$119)+'СЕТ СН'!$I$9+СВЦЭМ!$D$10+'СЕТ СН'!$I$6-'СЕТ СН'!$I$19</f>
        <v>1550.47347952</v>
      </c>
      <c r="F135" s="36">
        <f>SUMIFS(СВЦЭМ!$C$33:$C$776,СВЦЭМ!$A$33:$A$776,$A135,СВЦЭМ!$B$33:$B$776,F$119)+'СЕТ СН'!$I$9+СВЦЭМ!$D$10+'СЕТ СН'!$I$6-'СЕТ СН'!$I$19</f>
        <v>1537.4091975399999</v>
      </c>
      <c r="G135" s="36">
        <f>SUMIFS(СВЦЭМ!$C$33:$C$776,СВЦЭМ!$A$33:$A$776,$A135,СВЦЭМ!$B$33:$B$776,G$119)+'СЕТ СН'!$I$9+СВЦЭМ!$D$10+'СЕТ СН'!$I$6-'СЕТ СН'!$I$19</f>
        <v>1510.02120476</v>
      </c>
      <c r="H135" s="36">
        <f>SUMIFS(СВЦЭМ!$C$33:$C$776,СВЦЭМ!$A$33:$A$776,$A135,СВЦЭМ!$B$33:$B$776,H$119)+'СЕТ СН'!$I$9+СВЦЭМ!$D$10+'СЕТ СН'!$I$6-'СЕТ СН'!$I$19</f>
        <v>1505.6911851799998</v>
      </c>
      <c r="I135" s="36">
        <f>SUMIFS(СВЦЭМ!$C$33:$C$776,СВЦЭМ!$A$33:$A$776,$A135,СВЦЭМ!$B$33:$B$776,I$119)+'СЕТ СН'!$I$9+СВЦЭМ!$D$10+'СЕТ СН'!$I$6-'СЕТ СН'!$I$19</f>
        <v>1511.7478864799998</v>
      </c>
      <c r="J135" s="36">
        <f>SUMIFS(СВЦЭМ!$C$33:$C$776,СВЦЭМ!$A$33:$A$776,$A135,СВЦЭМ!$B$33:$B$776,J$119)+'СЕТ СН'!$I$9+СВЦЭМ!$D$10+'СЕТ СН'!$I$6-'СЕТ СН'!$I$19</f>
        <v>1516.0039584799999</v>
      </c>
      <c r="K135" s="36">
        <f>SUMIFS(СВЦЭМ!$C$33:$C$776,СВЦЭМ!$A$33:$A$776,$A135,СВЦЭМ!$B$33:$B$776,K$119)+'СЕТ СН'!$I$9+СВЦЭМ!$D$10+'СЕТ СН'!$I$6-'СЕТ СН'!$I$19</f>
        <v>1498.41602459</v>
      </c>
      <c r="L135" s="36">
        <f>SUMIFS(СВЦЭМ!$C$33:$C$776,СВЦЭМ!$A$33:$A$776,$A135,СВЦЭМ!$B$33:$B$776,L$119)+'СЕТ СН'!$I$9+СВЦЭМ!$D$10+'СЕТ СН'!$I$6-'СЕТ СН'!$I$19</f>
        <v>1497.5080341999999</v>
      </c>
      <c r="M135" s="36">
        <f>SUMIFS(СВЦЭМ!$C$33:$C$776,СВЦЭМ!$A$33:$A$776,$A135,СВЦЭМ!$B$33:$B$776,M$119)+'СЕТ СН'!$I$9+СВЦЭМ!$D$10+'СЕТ СН'!$I$6-'СЕТ СН'!$I$19</f>
        <v>1489.86566505</v>
      </c>
      <c r="N135" s="36">
        <f>SUMIFS(СВЦЭМ!$C$33:$C$776,СВЦЭМ!$A$33:$A$776,$A135,СВЦЭМ!$B$33:$B$776,N$119)+'СЕТ СН'!$I$9+СВЦЭМ!$D$10+'СЕТ СН'!$I$6-'СЕТ СН'!$I$19</f>
        <v>1474.48934156</v>
      </c>
      <c r="O135" s="36">
        <f>SUMIFS(СВЦЭМ!$C$33:$C$776,СВЦЭМ!$A$33:$A$776,$A135,СВЦЭМ!$B$33:$B$776,O$119)+'СЕТ СН'!$I$9+СВЦЭМ!$D$10+'СЕТ СН'!$I$6-'СЕТ СН'!$I$19</f>
        <v>1466.4925256500001</v>
      </c>
      <c r="P135" s="36">
        <f>SUMIFS(СВЦЭМ!$C$33:$C$776,СВЦЭМ!$A$33:$A$776,$A135,СВЦЭМ!$B$33:$B$776,P$119)+'СЕТ СН'!$I$9+СВЦЭМ!$D$10+'СЕТ СН'!$I$6-'СЕТ СН'!$I$19</f>
        <v>1479.05221992</v>
      </c>
      <c r="Q135" s="36">
        <f>SUMIFS(СВЦЭМ!$C$33:$C$776,СВЦЭМ!$A$33:$A$776,$A135,СВЦЭМ!$B$33:$B$776,Q$119)+'СЕТ СН'!$I$9+СВЦЭМ!$D$10+'СЕТ СН'!$I$6-'СЕТ СН'!$I$19</f>
        <v>1475.68651955</v>
      </c>
      <c r="R135" s="36">
        <f>SUMIFS(СВЦЭМ!$C$33:$C$776,СВЦЭМ!$A$33:$A$776,$A135,СВЦЭМ!$B$33:$B$776,R$119)+'СЕТ СН'!$I$9+СВЦЭМ!$D$10+'СЕТ СН'!$I$6-'СЕТ СН'!$I$19</f>
        <v>1467.85932572</v>
      </c>
      <c r="S135" s="36">
        <f>SUMIFS(СВЦЭМ!$C$33:$C$776,СВЦЭМ!$A$33:$A$776,$A135,СВЦЭМ!$B$33:$B$776,S$119)+'СЕТ СН'!$I$9+СВЦЭМ!$D$10+'СЕТ СН'!$I$6-'СЕТ СН'!$I$19</f>
        <v>1464.05221691</v>
      </c>
      <c r="T135" s="36">
        <f>SUMIFS(СВЦЭМ!$C$33:$C$776,СВЦЭМ!$A$33:$A$776,$A135,СВЦЭМ!$B$33:$B$776,T$119)+'СЕТ СН'!$I$9+СВЦЭМ!$D$10+'СЕТ СН'!$I$6-'СЕТ СН'!$I$19</f>
        <v>1494.49766396</v>
      </c>
      <c r="U135" s="36">
        <f>SUMIFS(СВЦЭМ!$C$33:$C$776,СВЦЭМ!$A$33:$A$776,$A135,СВЦЭМ!$B$33:$B$776,U$119)+'СЕТ СН'!$I$9+СВЦЭМ!$D$10+'СЕТ СН'!$I$6-'СЕТ СН'!$I$19</f>
        <v>1510.7683219099999</v>
      </c>
      <c r="V135" s="36">
        <f>SUMIFS(СВЦЭМ!$C$33:$C$776,СВЦЭМ!$A$33:$A$776,$A135,СВЦЭМ!$B$33:$B$776,V$119)+'СЕТ СН'!$I$9+СВЦЭМ!$D$10+'СЕТ СН'!$I$6-'СЕТ СН'!$I$19</f>
        <v>1507.5538554699999</v>
      </c>
      <c r="W135" s="36">
        <f>SUMIFS(СВЦЭМ!$C$33:$C$776,СВЦЭМ!$A$33:$A$776,$A135,СВЦЭМ!$B$33:$B$776,W$119)+'СЕТ СН'!$I$9+СВЦЭМ!$D$10+'СЕТ СН'!$I$6-'СЕТ СН'!$I$19</f>
        <v>1505.19962848</v>
      </c>
      <c r="X135" s="36">
        <f>SUMIFS(СВЦЭМ!$C$33:$C$776,СВЦЭМ!$A$33:$A$776,$A135,СВЦЭМ!$B$33:$B$776,X$119)+'СЕТ СН'!$I$9+СВЦЭМ!$D$10+'СЕТ СН'!$I$6-'СЕТ СН'!$I$19</f>
        <v>1488.0295369400001</v>
      </c>
      <c r="Y135" s="36">
        <f>SUMIFS(СВЦЭМ!$C$33:$C$776,СВЦЭМ!$A$33:$A$776,$A135,СВЦЭМ!$B$33:$B$776,Y$119)+'СЕТ СН'!$I$9+СВЦЭМ!$D$10+'СЕТ СН'!$I$6-'СЕТ СН'!$I$19</f>
        <v>1520.1302712099998</v>
      </c>
    </row>
    <row r="136" spans="1:25" ht="15.75" x14ac:dyDescent="0.2">
      <c r="A136" s="35">
        <f t="shared" si="3"/>
        <v>44244</v>
      </c>
      <c r="B136" s="36">
        <f>SUMIFS(СВЦЭМ!$C$33:$C$776,СВЦЭМ!$A$33:$A$776,$A136,СВЦЭМ!$B$33:$B$776,B$119)+'СЕТ СН'!$I$9+СВЦЭМ!$D$10+'СЕТ СН'!$I$6-'СЕТ СН'!$I$19</f>
        <v>1528.3561426099998</v>
      </c>
      <c r="C136" s="36">
        <f>SUMIFS(СВЦЭМ!$C$33:$C$776,СВЦЭМ!$A$33:$A$776,$A136,СВЦЭМ!$B$33:$B$776,C$119)+'СЕТ СН'!$I$9+СВЦЭМ!$D$10+'СЕТ СН'!$I$6-'СЕТ СН'!$I$19</f>
        <v>1563.2502604499998</v>
      </c>
      <c r="D136" s="36">
        <f>SUMIFS(СВЦЭМ!$C$33:$C$776,СВЦЭМ!$A$33:$A$776,$A136,СВЦЭМ!$B$33:$B$776,D$119)+'СЕТ СН'!$I$9+СВЦЭМ!$D$10+'СЕТ СН'!$I$6-'СЕТ СН'!$I$19</f>
        <v>1602.0742001699998</v>
      </c>
      <c r="E136" s="36">
        <f>SUMIFS(СВЦЭМ!$C$33:$C$776,СВЦЭМ!$A$33:$A$776,$A136,СВЦЭМ!$B$33:$B$776,E$119)+'СЕТ СН'!$I$9+СВЦЭМ!$D$10+'СЕТ СН'!$I$6-'СЕТ СН'!$I$19</f>
        <v>1580.57802358</v>
      </c>
      <c r="F136" s="36">
        <f>SUMIFS(СВЦЭМ!$C$33:$C$776,СВЦЭМ!$A$33:$A$776,$A136,СВЦЭМ!$B$33:$B$776,F$119)+'СЕТ СН'!$I$9+СВЦЭМ!$D$10+'СЕТ СН'!$I$6-'СЕТ СН'!$I$19</f>
        <v>1563.99355431</v>
      </c>
      <c r="G136" s="36">
        <f>SUMIFS(СВЦЭМ!$C$33:$C$776,СВЦЭМ!$A$33:$A$776,$A136,СВЦЭМ!$B$33:$B$776,G$119)+'СЕТ СН'!$I$9+СВЦЭМ!$D$10+'СЕТ СН'!$I$6-'СЕТ СН'!$I$19</f>
        <v>1534.51951973</v>
      </c>
      <c r="H136" s="36">
        <f>SUMIFS(СВЦЭМ!$C$33:$C$776,СВЦЭМ!$A$33:$A$776,$A136,СВЦЭМ!$B$33:$B$776,H$119)+'СЕТ СН'!$I$9+СВЦЭМ!$D$10+'СЕТ СН'!$I$6-'СЕТ СН'!$I$19</f>
        <v>1524.2169492699998</v>
      </c>
      <c r="I136" s="36">
        <f>SUMIFS(СВЦЭМ!$C$33:$C$776,СВЦЭМ!$A$33:$A$776,$A136,СВЦЭМ!$B$33:$B$776,I$119)+'СЕТ СН'!$I$9+СВЦЭМ!$D$10+'СЕТ СН'!$I$6-'СЕТ СН'!$I$19</f>
        <v>1514.1175025299999</v>
      </c>
      <c r="J136" s="36">
        <f>SUMIFS(СВЦЭМ!$C$33:$C$776,СВЦЭМ!$A$33:$A$776,$A136,СВЦЭМ!$B$33:$B$776,J$119)+'СЕТ СН'!$I$9+СВЦЭМ!$D$10+'СЕТ СН'!$I$6-'СЕТ СН'!$I$19</f>
        <v>1516.0570072099999</v>
      </c>
      <c r="K136" s="36">
        <f>SUMIFS(СВЦЭМ!$C$33:$C$776,СВЦЭМ!$A$33:$A$776,$A136,СВЦЭМ!$B$33:$B$776,K$119)+'СЕТ СН'!$I$9+СВЦЭМ!$D$10+'СЕТ СН'!$I$6-'СЕТ СН'!$I$19</f>
        <v>1500.0582412699998</v>
      </c>
      <c r="L136" s="36">
        <f>SUMIFS(СВЦЭМ!$C$33:$C$776,СВЦЭМ!$A$33:$A$776,$A136,СВЦЭМ!$B$33:$B$776,L$119)+'СЕТ СН'!$I$9+СВЦЭМ!$D$10+'СЕТ СН'!$I$6-'СЕТ СН'!$I$19</f>
        <v>1494.0752268399999</v>
      </c>
      <c r="M136" s="36">
        <f>SUMIFS(СВЦЭМ!$C$33:$C$776,СВЦЭМ!$A$33:$A$776,$A136,СВЦЭМ!$B$33:$B$776,M$119)+'СЕТ СН'!$I$9+СВЦЭМ!$D$10+'СЕТ СН'!$I$6-'СЕТ СН'!$I$19</f>
        <v>1492.33050766</v>
      </c>
      <c r="N136" s="36">
        <f>SUMIFS(СВЦЭМ!$C$33:$C$776,СВЦЭМ!$A$33:$A$776,$A136,СВЦЭМ!$B$33:$B$776,N$119)+'СЕТ СН'!$I$9+СВЦЭМ!$D$10+'СЕТ СН'!$I$6-'СЕТ СН'!$I$19</f>
        <v>1489.31081647</v>
      </c>
      <c r="O136" s="36">
        <f>SUMIFS(СВЦЭМ!$C$33:$C$776,СВЦЭМ!$A$33:$A$776,$A136,СВЦЭМ!$B$33:$B$776,O$119)+'СЕТ СН'!$I$9+СВЦЭМ!$D$10+'СЕТ СН'!$I$6-'СЕТ СН'!$I$19</f>
        <v>1472.90230797</v>
      </c>
      <c r="P136" s="36">
        <f>SUMIFS(СВЦЭМ!$C$33:$C$776,СВЦЭМ!$A$33:$A$776,$A136,СВЦЭМ!$B$33:$B$776,P$119)+'СЕТ СН'!$I$9+СВЦЭМ!$D$10+'СЕТ СН'!$I$6-'СЕТ СН'!$I$19</f>
        <v>1472.74332691</v>
      </c>
      <c r="Q136" s="36">
        <f>SUMIFS(СВЦЭМ!$C$33:$C$776,СВЦЭМ!$A$33:$A$776,$A136,СВЦЭМ!$B$33:$B$776,Q$119)+'СЕТ СН'!$I$9+СВЦЭМ!$D$10+'СЕТ СН'!$I$6-'СЕТ СН'!$I$19</f>
        <v>1493.95375853</v>
      </c>
      <c r="R136" s="36">
        <f>SUMIFS(СВЦЭМ!$C$33:$C$776,СВЦЭМ!$A$33:$A$776,$A136,СВЦЭМ!$B$33:$B$776,R$119)+'СЕТ СН'!$I$9+СВЦЭМ!$D$10+'СЕТ СН'!$I$6-'СЕТ СН'!$I$19</f>
        <v>1498.3862057700001</v>
      </c>
      <c r="S136" s="36">
        <f>SUMIFS(СВЦЭМ!$C$33:$C$776,СВЦЭМ!$A$33:$A$776,$A136,СВЦЭМ!$B$33:$B$776,S$119)+'СЕТ СН'!$I$9+СВЦЭМ!$D$10+'СЕТ СН'!$I$6-'СЕТ СН'!$I$19</f>
        <v>1503.8687456999999</v>
      </c>
      <c r="T136" s="36">
        <f>SUMIFS(СВЦЭМ!$C$33:$C$776,СВЦЭМ!$A$33:$A$776,$A136,СВЦЭМ!$B$33:$B$776,T$119)+'СЕТ СН'!$I$9+СВЦЭМ!$D$10+'СЕТ СН'!$I$6-'СЕТ СН'!$I$19</f>
        <v>1519.0730589699999</v>
      </c>
      <c r="U136" s="36">
        <f>SUMIFS(СВЦЭМ!$C$33:$C$776,СВЦЭМ!$A$33:$A$776,$A136,СВЦЭМ!$B$33:$B$776,U$119)+'СЕТ СН'!$I$9+СВЦЭМ!$D$10+'СЕТ СН'!$I$6-'СЕТ СН'!$I$19</f>
        <v>1504.0605712199999</v>
      </c>
      <c r="V136" s="36">
        <f>SUMIFS(СВЦЭМ!$C$33:$C$776,СВЦЭМ!$A$33:$A$776,$A136,СВЦЭМ!$B$33:$B$776,V$119)+'СЕТ СН'!$I$9+СВЦЭМ!$D$10+'СЕТ СН'!$I$6-'СЕТ СН'!$I$19</f>
        <v>1522.42626627</v>
      </c>
      <c r="W136" s="36">
        <f>SUMIFS(СВЦЭМ!$C$33:$C$776,СВЦЭМ!$A$33:$A$776,$A136,СВЦЭМ!$B$33:$B$776,W$119)+'СЕТ СН'!$I$9+СВЦЭМ!$D$10+'СЕТ СН'!$I$6-'СЕТ СН'!$I$19</f>
        <v>1519.70700683</v>
      </c>
      <c r="X136" s="36">
        <f>SUMIFS(СВЦЭМ!$C$33:$C$776,СВЦЭМ!$A$33:$A$776,$A136,СВЦЭМ!$B$33:$B$776,X$119)+'СЕТ СН'!$I$9+СВЦЭМ!$D$10+'СЕТ СН'!$I$6-'СЕТ СН'!$I$19</f>
        <v>1530.9369462899999</v>
      </c>
      <c r="Y136" s="36">
        <f>SUMIFS(СВЦЭМ!$C$33:$C$776,СВЦЭМ!$A$33:$A$776,$A136,СВЦЭМ!$B$33:$B$776,Y$119)+'СЕТ СН'!$I$9+СВЦЭМ!$D$10+'СЕТ СН'!$I$6-'СЕТ СН'!$I$19</f>
        <v>1529.15931557</v>
      </c>
    </row>
    <row r="137" spans="1:25" ht="15.75" x14ac:dyDescent="0.2">
      <c r="A137" s="35">
        <f t="shared" si="3"/>
        <v>44245</v>
      </c>
      <c r="B137" s="36">
        <f>SUMIFS(СВЦЭМ!$C$33:$C$776,СВЦЭМ!$A$33:$A$776,$A137,СВЦЭМ!$B$33:$B$776,B$119)+'СЕТ СН'!$I$9+СВЦЭМ!$D$10+'СЕТ СН'!$I$6-'СЕТ СН'!$I$19</f>
        <v>1542.8416160499999</v>
      </c>
      <c r="C137" s="36">
        <f>SUMIFS(СВЦЭМ!$C$33:$C$776,СВЦЭМ!$A$33:$A$776,$A137,СВЦЭМ!$B$33:$B$776,C$119)+'СЕТ СН'!$I$9+СВЦЭМ!$D$10+'СЕТ СН'!$I$6-'СЕТ СН'!$I$19</f>
        <v>1567.3616094499998</v>
      </c>
      <c r="D137" s="36">
        <f>SUMIFS(СВЦЭМ!$C$33:$C$776,СВЦЭМ!$A$33:$A$776,$A137,СВЦЭМ!$B$33:$B$776,D$119)+'СЕТ СН'!$I$9+СВЦЭМ!$D$10+'СЕТ СН'!$I$6-'СЕТ СН'!$I$19</f>
        <v>1585.6025129999998</v>
      </c>
      <c r="E137" s="36">
        <f>SUMIFS(СВЦЭМ!$C$33:$C$776,СВЦЭМ!$A$33:$A$776,$A137,СВЦЭМ!$B$33:$B$776,E$119)+'СЕТ СН'!$I$9+СВЦЭМ!$D$10+'СЕТ СН'!$I$6-'СЕТ СН'!$I$19</f>
        <v>1590.0776047499999</v>
      </c>
      <c r="F137" s="36">
        <f>SUMIFS(СВЦЭМ!$C$33:$C$776,СВЦЭМ!$A$33:$A$776,$A137,СВЦЭМ!$B$33:$B$776,F$119)+'СЕТ СН'!$I$9+СВЦЭМ!$D$10+'СЕТ СН'!$I$6-'СЕТ СН'!$I$19</f>
        <v>1578.64417772</v>
      </c>
      <c r="G137" s="36">
        <f>SUMIFS(СВЦЭМ!$C$33:$C$776,СВЦЭМ!$A$33:$A$776,$A137,СВЦЭМ!$B$33:$B$776,G$119)+'СЕТ СН'!$I$9+СВЦЭМ!$D$10+'СЕТ СН'!$I$6-'СЕТ СН'!$I$19</f>
        <v>1565.9382812199999</v>
      </c>
      <c r="H137" s="36">
        <f>SUMIFS(СВЦЭМ!$C$33:$C$776,СВЦЭМ!$A$33:$A$776,$A137,СВЦЭМ!$B$33:$B$776,H$119)+'СЕТ СН'!$I$9+СВЦЭМ!$D$10+'СЕТ СН'!$I$6-'СЕТ СН'!$I$19</f>
        <v>1525.9376183100001</v>
      </c>
      <c r="I137" s="36">
        <f>SUMIFS(СВЦЭМ!$C$33:$C$776,СВЦЭМ!$A$33:$A$776,$A137,СВЦЭМ!$B$33:$B$776,I$119)+'СЕТ СН'!$I$9+СВЦЭМ!$D$10+'СЕТ СН'!$I$6-'СЕТ СН'!$I$19</f>
        <v>1497.0829487499998</v>
      </c>
      <c r="J137" s="36">
        <f>SUMIFS(СВЦЭМ!$C$33:$C$776,СВЦЭМ!$A$33:$A$776,$A137,СВЦЭМ!$B$33:$B$776,J$119)+'СЕТ СН'!$I$9+СВЦЭМ!$D$10+'СЕТ СН'!$I$6-'СЕТ СН'!$I$19</f>
        <v>1472.7895233699999</v>
      </c>
      <c r="K137" s="36">
        <f>SUMIFS(СВЦЭМ!$C$33:$C$776,СВЦЭМ!$A$33:$A$776,$A137,СВЦЭМ!$B$33:$B$776,K$119)+'СЕТ СН'!$I$9+СВЦЭМ!$D$10+'СЕТ СН'!$I$6-'СЕТ СН'!$I$19</f>
        <v>1467.0555940899999</v>
      </c>
      <c r="L137" s="36">
        <f>SUMIFS(СВЦЭМ!$C$33:$C$776,СВЦЭМ!$A$33:$A$776,$A137,СВЦЭМ!$B$33:$B$776,L$119)+'СЕТ СН'!$I$9+СВЦЭМ!$D$10+'СЕТ СН'!$I$6-'СЕТ СН'!$I$19</f>
        <v>1464.1436211800001</v>
      </c>
      <c r="M137" s="36">
        <f>SUMIFS(СВЦЭМ!$C$33:$C$776,СВЦЭМ!$A$33:$A$776,$A137,СВЦЭМ!$B$33:$B$776,M$119)+'СЕТ СН'!$I$9+СВЦЭМ!$D$10+'СЕТ СН'!$I$6-'СЕТ СН'!$I$19</f>
        <v>1469.8821437199999</v>
      </c>
      <c r="N137" s="36">
        <f>SUMIFS(СВЦЭМ!$C$33:$C$776,СВЦЭМ!$A$33:$A$776,$A137,СВЦЭМ!$B$33:$B$776,N$119)+'СЕТ СН'!$I$9+СВЦЭМ!$D$10+'СЕТ СН'!$I$6-'СЕТ СН'!$I$19</f>
        <v>1482.91998717</v>
      </c>
      <c r="O137" s="36">
        <f>SUMIFS(СВЦЭМ!$C$33:$C$776,СВЦЭМ!$A$33:$A$776,$A137,СВЦЭМ!$B$33:$B$776,O$119)+'СЕТ СН'!$I$9+СВЦЭМ!$D$10+'СЕТ СН'!$I$6-'СЕТ СН'!$I$19</f>
        <v>1480.69686824</v>
      </c>
      <c r="P137" s="36">
        <f>SUMIFS(СВЦЭМ!$C$33:$C$776,СВЦЭМ!$A$33:$A$776,$A137,СВЦЭМ!$B$33:$B$776,P$119)+'СЕТ СН'!$I$9+СВЦЭМ!$D$10+'СЕТ СН'!$I$6-'СЕТ СН'!$I$19</f>
        <v>1483.03910451</v>
      </c>
      <c r="Q137" s="36">
        <f>SUMIFS(СВЦЭМ!$C$33:$C$776,СВЦЭМ!$A$33:$A$776,$A137,СВЦЭМ!$B$33:$B$776,Q$119)+'СЕТ СН'!$I$9+СВЦЭМ!$D$10+'СЕТ СН'!$I$6-'СЕТ СН'!$I$19</f>
        <v>1478.31611099</v>
      </c>
      <c r="R137" s="36">
        <f>SUMIFS(СВЦЭМ!$C$33:$C$776,СВЦЭМ!$A$33:$A$776,$A137,СВЦЭМ!$B$33:$B$776,R$119)+'СЕТ СН'!$I$9+СВЦЭМ!$D$10+'СЕТ СН'!$I$6-'СЕТ СН'!$I$19</f>
        <v>1489.8053402400001</v>
      </c>
      <c r="S137" s="36">
        <f>SUMIFS(СВЦЭМ!$C$33:$C$776,СВЦЭМ!$A$33:$A$776,$A137,СВЦЭМ!$B$33:$B$776,S$119)+'СЕТ СН'!$I$9+СВЦЭМ!$D$10+'СЕТ СН'!$I$6-'СЕТ СН'!$I$19</f>
        <v>1463.9587677499999</v>
      </c>
      <c r="T137" s="36">
        <f>SUMIFS(СВЦЭМ!$C$33:$C$776,СВЦЭМ!$A$33:$A$776,$A137,СВЦЭМ!$B$33:$B$776,T$119)+'СЕТ СН'!$I$9+СВЦЭМ!$D$10+'СЕТ СН'!$I$6-'СЕТ СН'!$I$19</f>
        <v>1440.27440318</v>
      </c>
      <c r="U137" s="36">
        <f>SUMIFS(СВЦЭМ!$C$33:$C$776,СВЦЭМ!$A$33:$A$776,$A137,СВЦЭМ!$B$33:$B$776,U$119)+'СЕТ СН'!$I$9+СВЦЭМ!$D$10+'СЕТ СН'!$I$6-'СЕТ СН'!$I$19</f>
        <v>1449.74113861</v>
      </c>
      <c r="V137" s="36">
        <f>SUMIFS(СВЦЭМ!$C$33:$C$776,СВЦЭМ!$A$33:$A$776,$A137,СВЦЭМ!$B$33:$B$776,V$119)+'СЕТ СН'!$I$9+СВЦЭМ!$D$10+'СЕТ СН'!$I$6-'СЕТ СН'!$I$19</f>
        <v>1433.7720426799999</v>
      </c>
      <c r="W137" s="36">
        <f>SUMIFS(СВЦЭМ!$C$33:$C$776,СВЦЭМ!$A$33:$A$776,$A137,СВЦЭМ!$B$33:$B$776,W$119)+'СЕТ СН'!$I$9+СВЦЭМ!$D$10+'СЕТ СН'!$I$6-'СЕТ СН'!$I$19</f>
        <v>1450.4984134599999</v>
      </c>
      <c r="X137" s="36">
        <f>SUMIFS(СВЦЭМ!$C$33:$C$776,СВЦЭМ!$A$33:$A$776,$A137,СВЦЭМ!$B$33:$B$776,X$119)+'СЕТ СН'!$I$9+СВЦЭМ!$D$10+'СЕТ СН'!$I$6-'СЕТ СН'!$I$19</f>
        <v>1464.9346123600001</v>
      </c>
      <c r="Y137" s="36">
        <f>SUMIFS(СВЦЭМ!$C$33:$C$776,СВЦЭМ!$A$33:$A$776,$A137,СВЦЭМ!$B$33:$B$776,Y$119)+'СЕТ СН'!$I$9+СВЦЭМ!$D$10+'СЕТ СН'!$I$6-'СЕТ СН'!$I$19</f>
        <v>1502.1103203099999</v>
      </c>
    </row>
    <row r="138" spans="1:25" ht="15.75" x14ac:dyDescent="0.2">
      <c r="A138" s="35">
        <f t="shared" si="3"/>
        <v>44246</v>
      </c>
      <c r="B138" s="36">
        <f>SUMIFS(СВЦЭМ!$C$33:$C$776,СВЦЭМ!$A$33:$A$776,$A138,СВЦЭМ!$B$33:$B$776,B$119)+'СЕТ СН'!$I$9+СВЦЭМ!$D$10+'СЕТ СН'!$I$6-'СЕТ СН'!$I$19</f>
        <v>1510.7527080499999</v>
      </c>
      <c r="C138" s="36">
        <f>SUMIFS(СВЦЭМ!$C$33:$C$776,СВЦЭМ!$A$33:$A$776,$A138,СВЦЭМ!$B$33:$B$776,C$119)+'СЕТ СН'!$I$9+СВЦЭМ!$D$10+'СЕТ СН'!$I$6-'СЕТ СН'!$I$19</f>
        <v>1536.1784234300001</v>
      </c>
      <c r="D138" s="36">
        <f>SUMIFS(СВЦЭМ!$C$33:$C$776,СВЦЭМ!$A$33:$A$776,$A138,СВЦЭМ!$B$33:$B$776,D$119)+'СЕТ СН'!$I$9+СВЦЭМ!$D$10+'СЕТ СН'!$I$6-'СЕТ СН'!$I$19</f>
        <v>1575.76192019</v>
      </c>
      <c r="E138" s="36">
        <f>SUMIFS(СВЦЭМ!$C$33:$C$776,СВЦЭМ!$A$33:$A$776,$A138,СВЦЭМ!$B$33:$B$776,E$119)+'СЕТ СН'!$I$9+СВЦЭМ!$D$10+'СЕТ СН'!$I$6-'СЕТ СН'!$I$19</f>
        <v>1582.4223075099999</v>
      </c>
      <c r="F138" s="36">
        <f>SUMIFS(СВЦЭМ!$C$33:$C$776,СВЦЭМ!$A$33:$A$776,$A138,СВЦЭМ!$B$33:$B$776,F$119)+'СЕТ СН'!$I$9+СВЦЭМ!$D$10+'СЕТ СН'!$I$6-'СЕТ СН'!$I$19</f>
        <v>1587.2885306399999</v>
      </c>
      <c r="G138" s="36">
        <f>SUMIFS(СВЦЭМ!$C$33:$C$776,СВЦЭМ!$A$33:$A$776,$A138,СВЦЭМ!$B$33:$B$776,G$119)+'СЕТ СН'!$I$9+СВЦЭМ!$D$10+'СЕТ СН'!$I$6-'СЕТ СН'!$I$19</f>
        <v>1553.7989777</v>
      </c>
      <c r="H138" s="36">
        <f>SUMIFS(СВЦЭМ!$C$33:$C$776,СВЦЭМ!$A$33:$A$776,$A138,СВЦЭМ!$B$33:$B$776,H$119)+'СЕТ СН'!$I$9+СВЦЭМ!$D$10+'СЕТ СН'!$I$6-'СЕТ СН'!$I$19</f>
        <v>1517.58111102</v>
      </c>
      <c r="I138" s="36">
        <f>SUMIFS(СВЦЭМ!$C$33:$C$776,СВЦЭМ!$A$33:$A$776,$A138,СВЦЭМ!$B$33:$B$776,I$119)+'СЕТ СН'!$I$9+СВЦЭМ!$D$10+'СЕТ СН'!$I$6-'СЕТ СН'!$I$19</f>
        <v>1486.18962025</v>
      </c>
      <c r="J138" s="36">
        <f>SUMIFS(СВЦЭМ!$C$33:$C$776,СВЦЭМ!$A$33:$A$776,$A138,СВЦЭМ!$B$33:$B$776,J$119)+'СЕТ СН'!$I$9+СВЦЭМ!$D$10+'СЕТ СН'!$I$6-'СЕТ СН'!$I$19</f>
        <v>1461.58043318</v>
      </c>
      <c r="K138" s="36">
        <f>SUMIFS(СВЦЭМ!$C$33:$C$776,СВЦЭМ!$A$33:$A$776,$A138,СВЦЭМ!$B$33:$B$776,K$119)+'СЕТ СН'!$I$9+СВЦЭМ!$D$10+'СЕТ СН'!$I$6-'СЕТ СН'!$I$19</f>
        <v>1462.50802393</v>
      </c>
      <c r="L138" s="36">
        <f>SUMIFS(СВЦЭМ!$C$33:$C$776,СВЦЭМ!$A$33:$A$776,$A138,СВЦЭМ!$B$33:$B$776,L$119)+'СЕТ СН'!$I$9+СВЦЭМ!$D$10+'СЕТ СН'!$I$6-'СЕТ СН'!$I$19</f>
        <v>1494.3034450099999</v>
      </c>
      <c r="M138" s="36">
        <f>SUMIFS(СВЦЭМ!$C$33:$C$776,СВЦЭМ!$A$33:$A$776,$A138,СВЦЭМ!$B$33:$B$776,M$119)+'СЕТ СН'!$I$9+СВЦЭМ!$D$10+'СЕТ СН'!$I$6-'СЕТ СН'!$I$19</f>
        <v>1474.42770466</v>
      </c>
      <c r="N138" s="36">
        <f>SUMIFS(СВЦЭМ!$C$33:$C$776,СВЦЭМ!$A$33:$A$776,$A138,СВЦЭМ!$B$33:$B$776,N$119)+'СЕТ СН'!$I$9+СВЦЭМ!$D$10+'СЕТ СН'!$I$6-'СЕТ СН'!$I$19</f>
        <v>1491.7086729299999</v>
      </c>
      <c r="O138" s="36">
        <f>SUMIFS(СВЦЭМ!$C$33:$C$776,СВЦЭМ!$A$33:$A$776,$A138,СВЦЭМ!$B$33:$B$776,O$119)+'СЕТ СН'!$I$9+СВЦЭМ!$D$10+'СЕТ СН'!$I$6-'СЕТ СН'!$I$19</f>
        <v>1500.1579228200001</v>
      </c>
      <c r="P138" s="36">
        <f>SUMIFS(СВЦЭМ!$C$33:$C$776,СВЦЭМ!$A$33:$A$776,$A138,СВЦЭМ!$B$33:$B$776,P$119)+'СЕТ СН'!$I$9+СВЦЭМ!$D$10+'СЕТ СН'!$I$6-'СЕТ СН'!$I$19</f>
        <v>1482.76126092</v>
      </c>
      <c r="Q138" s="36">
        <f>SUMIFS(СВЦЭМ!$C$33:$C$776,СВЦЭМ!$A$33:$A$776,$A138,СВЦЭМ!$B$33:$B$776,Q$119)+'СЕТ СН'!$I$9+СВЦЭМ!$D$10+'СЕТ СН'!$I$6-'СЕТ СН'!$I$19</f>
        <v>1492.71084776</v>
      </c>
      <c r="R138" s="36">
        <f>SUMIFS(СВЦЭМ!$C$33:$C$776,СВЦЭМ!$A$33:$A$776,$A138,СВЦЭМ!$B$33:$B$776,R$119)+'СЕТ СН'!$I$9+СВЦЭМ!$D$10+'СЕТ СН'!$I$6-'СЕТ СН'!$I$19</f>
        <v>1500.4545568399999</v>
      </c>
      <c r="S138" s="36">
        <f>SUMIFS(СВЦЭМ!$C$33:$C$776,СВЦЭМ!$A$33:$A$776,$A138,СВЦЭМ!$B$33:$B$776,S$119)+'СЕТ СН'!$I$9+СВЦЭМ!$D$10+'СЕТ СН'!$I$6-'СЕТ СН'!$I$19</f>
        <v>1487.5984865400001</v>
      </c>
      <c r="T138" s="36">
        <f>SUMIFS(СВЦЭМ!$C$33:$C$776,СВЦЭМ!$A$33:$A$776,$A138,СВЦЭМ!$B$33:$B$776,T$119)+'СЕТ СН'!$I$9+СВЦЭМ!$D$10+'СЕТ СН'!$I$6-'СЕТ СН'!$I$19</f>
        <v>1476.8083488899999</v>
      </c>
      <c r="U138" s="36">
        <f>SUMIFS(СВЦЭМ!$C$33:$C$776,СВЦЭМ!$A$33:$A$776,$A138,СВЦЭМ!$B$33:$B$776,U$119)+'СЕТ СН'!$I$9+СВЦЭМ!$D$10+'СЕТ СН'!$I$6-'СЕТ СН'!$I$19</f>
        <v>1479.7249496300001</v>
      </c>
      <c r="V138" s="36">
        <f>SUMIFS(СВЦЭМ!$C$33:$C$776,СВЦЭМ!$A$33:$A$776,$A138,СВЦЭМ!$B$33:$B$776,V$119)+'СЕТ СН'!$I$9+СВЦЭМ!$D$10+'СЕТ СН'!$I$6-'СЕТ СН'!$I$19</f>
        <v>1476.16060204</v>
      </c>
      <c r="W138" s="36">
        <f>SUMIFS(СВЦЭМ!$C$33:$C$776,СВЦЭМ!$A$33:$A$776,$A138,СВЦЭМ!$B$33:$B$776,W$119)+'СЕТ СН'!$I$9+СВЦЭМ!$D$10+'СЕТ СН'!$I$6-'СЕТ СН'!$I$19</f>
        <v>1485.4722561900001</v>
      </c>
      <c r="X138" s="36">
        <f>SUMIFS(СВЦЭМ!$C$33:$C$776,СВЦЭМ!$A$33:$A$776,$A138,СВЦЭМ!$B$33:$B$776,X$119)+'СЕТ СН'!$I$9+СВЦЭМ!$D$10+'СЕТ СН'!$I$6-'СЕТ СН'!$I$19</f>
        <v>1509.21672681</v>
      </c>
      <c r="Y138" s="36">
        <f>SUMIFS(СВЦЭМ!$C$33:$C$776,СВЦЭМ!$A$33:$A$776,$A138,СВЦЭМ!$B$33:$B$776,Y$119)+'СЕТ СН'!$I$9+СВЦЭМ!$D$10+'СЕТ СН'!$I$6-'СЕТ СН'!$I$19</f>
        <v>1531.08989015</v>
      </c>
    </row>
    <row r="139" spans="1:25" ht="15.75" x14ac:dyDescent="0.2">
      <c r="A139" s="35">
        <f t="shared" si="3"/>
        <v>44247</v>
      </c>
      <c r="B139" s="36">
        <f>SUMIFS(СВЦЭМ!$C$33:$C$776,СВЦЭМ!$A$33:$A$776,$A139,СВЦЭМ!$B$33:$B$776,B$119)+'СЕТ СН'!$I$9+СВЦЭМ!$D$10+'СЕТ СН'!$I$6-'СЕТ СН'!$I$19</f>
        <v>1525.4659432699998</v>
      </c>
      <c r="C139" s="36">
        <f>SUMIFS(СВЦЭМ!$C$33:$C$776,СВЦЭМ!$A$33:$A$776,$A139,СВЦЭМ!$B$33:$B$776,C$119)+'СЕТ СН'!$I$9+СВЦЭМ!$D$10+'СЕТ СН'!$I$6-'СЕТ СН'!$I$19</f>
        <v>1544.7010368199999</v>
      </c>
      <c r="D139" s="36">
        <f>SUMIFS(СВЦЭМ!$C$33:$C$776,СВЦЭМ!$A$33:$A$776,$A139,СВЦЭМ!$B$33:$B$776,D$119)+'СЕТ СН'!$I$9+СВЦЭМ!$D$10+'СЕТ СН'!$I$6-'СЕТ СН'!$I$19</f>
        <v>1569.9243976799999</v>
      </c>
      <c r="E139" s="36">
        <f>SUMIFS(СВЦЭМ!$C$33:$C$776,СВЦЭМ!$A$33:$A$776,$A139,СВЦЭМ!$B$33:$B$776,E$119)+'СЕТ СН'!$I$9+СВЦЭМ!$D$10+'СЕТ СН'!$I$6-'СЕТ СН'!$I$19</f>
        <v>1568.6039325899999</v>
      </c>
      <c r="F139" s="36">
        <f>SUMIFS(СВЦЭМ!$C$33:$C$776,СВЦЭМ!$A$33:$A$776,$A139,СВЦЭМ!$B$33:$B$776,F$119)+'СЕТ СН'!$I$9+СВЦЭМ!$D$10+'СЕТ СН'!$I$6-'СЕТ СН'!$I$19</f>
        <v>1576.40532444</v>
      </c>
      <c r="G139" s="36">
        <f>SUMIFS(СВЦЭМ!$C$33:$C$776,СВЦЭМ!$A$33:$A$776,$A139,СВЦЭМ!$B$33:$B$776,G$119)+'СЕТ СН'!$I$9+СВЦЭМ!$D$10+'СЕТ СН'!$I$6-'СЕТ СН'!$I$19</f>
        <v>1549.4294400499998</v>
      </c>
      <c r="H139" s="36">
        <f>SUMIFS(СВЦЭМ!$C$33:$C$776,СВЦЭМ!$A$33:$A$776,$A139,СВЦЭМ!$B$33:$B$776,H$119)+'СЕТ СН'!$I$9+СВЦЭМ!$D$10+'СЕТ СН'!$I$6-'СЕТ СН'!$I$19</f>
        <v>1520.0263937799998</v>
      </c>
      <c r="I139" s="36">
        <f>SUMIFS(СВЦЭМ!$C$33:$C$776,СВЦЭМ!$A$33:$A$776,$A139,СВЦЭМ!$B$33:$B$776,I$119)+'СЕТ СН'!$I$9+СВЦЭМ!$D$10+'СЕТ СН'!$I$6-'СЕТ СН'!$I$19</f>
        <v>1492.4621277900001</v>
      </c>
      <c r="J139" s="36">
        <f>SUMIFS(СВЦЭМ!$C$33:$C$776,СВЦЭМ!$A$33:$A$776,$A139,СВЦЭМ!$B$33:$B$776,J$119)+'СЕТ СН'!$I$9+СВЦЭМ!$D$10+'СЕТ СН'!$I$6-'СЕТ СН'!$I$19</f>
        <v>1465.5014383600001</v>
      </c>
      <c r="K139" s="36">
        <f>SUMIFS(СВЦЭМ!$C$33:$C$776,СВЦЭМ!$A$33:$A$776,$A139,СВЦЭМ!$B$33:$B$776,K$119)+'СЕТ СН'!$I$9+СВЦЭМ!$D$10+'СЕТ СН'!$I$6-'СЕТ СН'!$I$19</f>
        <v>1461.4809454900001</v>
      </c>
      <c r="L139" s="36">
        <f>SUMIFS(СВЦЭМ!$C$33:$C$776,СВЦЭМ!$A$33:$A$776,$A139,СВЦЭМ!$B$33:$B$776,L$119)+'СЕТ СН'!$I$9+СВЦЭМ!$D$10+'СЕТ СН'!$I$6-'СЕТ СН'!$I$19</f>
        <v>1462.02635407</v>
      </c>
      <c r="M139" s="36">
        <f>SUMIFS(СВЦЭМ!$C$33:$C$776,СВЦЭМ!$A$33:$A$776,$A139,СВЦЭМ!$B$33:$B$776,M$119)+'СЕТ СН'!$I$9+СВЦЭМ!$D$10+'СЕТ СН'!$I$6-'СЕТ СН'!$I$19</f>
        <v>1465.81789149</v>
      </c>
      <c r="N139" s="36">
        <f>SUMIFS(СВЦЭМ!$C$33:$C$776,СВЦЭМ!$A$33:$A$776,$A139,СВЦЭМ!$B$33:$B$776,N$119)+'СЕТ СН'!$I$9+СВЦЭМ!$D$10+'СЕТ СН'!$I$6-'СЕТ СН'!$I$19</f>
        <v>1446.01294465</v>
      </c>
      <c r="O139" s="36">
        <f>SUMIFS(СВЦЭМ!$C$33:$C$776,СВЦЭМ!$A$33:$A$776,$A139,СВЦЭМ!$B$33:$B$776,O$119)+'СЕТ СН'!$I$9+СВЦЭМ!$D$10+'СЕТ СН'!$I$6-'СЕТ СН'!$I$19</f>
        <v>1452.4985258199999</v>
      </c>
      <c r="P139" s="36">
        <f>SUMIFS(СВЦЭМ!$C$33:$C$776,СВЦЭМ!$A$33:$A$776,$A139,СВЦЭМ!$B$33:$B$776,P$119)+'СЕТ СН'!$I$9+СВЦЭМ!$D$10+'СЕТ СН'!$I$6-'СЕТ СН'!$I$19</f>
        <v>1440.42228406</v>
      </c>
      <c r="Q139" s="36">
        <f>SUMIFS(СВЦЭМ!$C$33:$C$776,СВЦЭМ!$A$33:$A$776,$A139,СВЦЭМ!$B$33:$B$776,Q$119)+'СЕТ СН'!$I$9+СВЦЭМ!$D$10+'СЕТ СН'!$I$6-'СЕТ СН'!$I$19</f>
        <v>1445.23300808</v>
      </c>
      <c r="R139" s="36">
        <f>SUMIFS(СВЦЭМ!$C$33:$C$776,СВЦЭМ!$A$33:$A$776,$A139,СВЦЭМ!$B$33:$B$776,R$119)+'СЕТ СН'!$I$9+СВЦЭМ!$D$10+'СЕТ СН'!$I$6-'СЕТ СН'!$I$19</f>
        <v>1448.9509731099999</v>
      </c>
      <c r="S139" s="36">
        <f>SUMIFS(СВЦЭМ!$C$33:$C$776,СВЦЭМ!$A$33:$A$776,$A139,СВЦЭМ!$B$33:$B$776,S$119)+'СЕТ СН'!$I$9+СВЦЭМ!$D$10+'СЕТ СН'!$I$6-'СЕТ СН'!$I$19</f>
        <v>1424.1377659</v>
      </c>
      <c r="T139" s="36">
        <f>SUMIFS(СВЦЭМ!$C$33:$C$776,СВЦЭМ!$A$33:$A$776,$A139,СВЦЭМ!$B$33:$B$776,T$119)+'СЕТ СН'!$I$9+СВЦЭМ!$D$10+'СЕТ СН'!$I$6-'СЕТ СН'!$I$19</f>
        <v>1424.1806886500001</v>
      </c>
      <c r="U139" s="36">
        <f>SUMIFS(СВЦЭМ!$C$33:$C$776,СВЦЭМ!$A$33:$A$776,$A139,СВЦЭМ!$B$33:$B$776,U$119)+'СЕТ СН'!$I$9+СВЦЭМ!$D$10+'СЕТ СН'!$I$6-'СЕТ СН'!$I$19</f>
        <v>1438.1474081399999</v>
      </c>
      <c r="V139" s="36">
        <f>SUMIFS(СВЦЭМ!$C$33:$C$776,СВЦЭМ!$A$33:$A$776,$A139,СВЦЭМ!$B$33:$B$776,V$119)+'СЕТ СН'!$I$9+СВЦЭМ!$D$10+'СЕТ СН'!$I$6-'СЕТ СН'!$I$19</f>
        <v>1437.9353916499999</v>
      </c>
      <c r="W139" s="36">
        <f>SUMIFS(СВЦЭМ!$C$33:$C$776,СВЦЭМ!$A$33:$A$776,$A139,СВЦЭМ!$B$33:$B$776,W$119)+'СЕТ СН'!$I$9+СВЦЭМ!$D$10+'СЕТ СН'!$I$6-'СЕТ СН'!$I$19</f>
        <v>1435.80466185</v>
      </c>
      <c r="X139" s="36">
        <f>SUMIFS(СВЦЭМ!$C$33:$C$776,СВЦЭМ!$A$33:$A$776,$A139,СВЦЭМ!$B$33:$B$776,X$119)+'СЕТ СН'!$I$9+СВЦЭМ!$D$10+'СЕТ СН'!$I$6-'СЕТ СН'!$I$19</f>
        <v>1447.68969416</v>
      </c>
      <c r="Y139" s="36">
        <f>SUMIFS(СВЦЭМ!$C$33:$C$776,СВЦЭМ!$A$33:$A$776,$A139,СВЦЭМ!$B$33:$B$776,Y$119)+'СЕТ СН'!$I$9+СВЦЭМ!$D$10+'СЕТ СН'!$I$6-'СЕТ СН'!$I$19</f>
        <v>1461.8332100299999</v>
      </c>
    </row>
    <row r="140" spans="1:25" ht="15.75" x14ac:dyDescent="0.2">
      <c r="A140" s="35">
        <f t="shared" si="3"/>
        <v>44248</v>
      </c>
      <c r="B140" s="36">
        <f>SUMIFS(СВЦЭМ!$C$33:$C$776,СВЦЭМ!$A$33:$A$776,$A140,СВЦЭМ!$B$33:$B$776,B$119)+'СЕТ СН'!$I$9+СВЦЭМ!$D$10+'СЕТ СН'!$I$6-'СЕТ СН'!$I$19</f>
        <v>1527.4713029299999</v>
      </c>
      <c r="C140" s="36">
        <f>SUMIFS(СВЦЭМ!$C$33:$C$776,СВЦЭМ!$A$33:$A$776,$A140,СВЦЭМ!$B$33:$B$776,C$119)+'СЕТ СН'!$I$9+СВЦЭМ!$D$10+'СЕТ СН'!$I$6-'СЕТ СН'!$I$19</f>
        <v>1535.7958868499998</v>
      </c>
      <c r="D140" s="36">
        <f>SUMIFS(СВЦЭМ!$C$33:$C$776,СВЦЭМ!$A$33:$A$776,$A140,СВЦЭМ!$B$33:$B$776,D$119)+'СЕТ СН'!$I$9+СВЦЭМ!$D$10+'СЕТ СН'!$I$6-'СЕТ СН'!$I$19</f>
        <v>1559.6775748799998</v>
      </c>
      <c r="E140" s="36">
        <f>SUMIFS(СВЦЭМ!$C$33:$C$776,СВЦЭМ!$A$33:$A$776,$A140,СВЦЭМ!$B$33:$B$776,E$119)+'СЕТ СН'!$I$9+СВЦЭМ!$D$10+'СЕТ СН'!$I$6-'СЕТ СН'!$I$19</f>
        <v>1558.5740315399999</v>
      </c>
      <c r="F140" s="36">
        <f>SUMIFS(СВЦЭМ!$C$33:$C$776,СВЦЭМ!$A$33:$A$776,$A140,СВЦЭМ!$B$33:$B$776,F$119)+'СЕТ СН'!$I$9+СВЦЭМ!$D$10+'СЕТ СН'!$I$6-'СЕТ СН'!$I$19</f>
        <v>1564.5514531199999</v>
      </c>
      <c r="G140" s="36">
        <f>SUMIFS(СВЦЭМ!$C$33:$C$776,СВЦЭМ!$A$33:$A$776,$A140,СВЦЭМ!$B$33:$B$776,G$119)+'СЕТ СН'!$I$9+СВЦЭМ!$D$10+'СЕТ СН'!$I$6-'СЕТ СН'!$I$19</f>
        <v>1575.04543853</v>
      </c>
      <c r="H140" s="36">
        <f>SUMIFS(СВЦЭМ!$C$33:$C$776,СВЦЭМ!$A$33:$A$776,$A140,СВЦЭМ!$B$33:$B$776,H$119)+'СЕТ СН'!$I$9+СВЦЭМ!$D$10+'СЕТ СН'!$I$6-'СЕТ СН'!$I$19</f>
        <v>1577.6348900399998</v>
      </c>
      <c r="I140" s="36">
        <f>SUMIFS(СВЦЭМ!$C$33:$C$776,СВЦЭМ!$A$33:$A$776,$A140,СВЦЭМ!$B$33:$B$776,I$119)+'СЕТ СН'!$I$9+СВЦЭМ!$D$10+'СЕТ СН'!$I$6-'СЕТ СН'!$I$19</f>
        <v>1571.6892670499999</v>
      </c>
      <c r="J140" s="36">
        <f>SUMIFS(СВЦЭМ!$C$33:$C$776,СВЦЭМ!$A$33:$A$776,$A140,СВЦЭМ!$B$33:$B$776,J$119)+'СЕТ СН'!$I$9+СВЦЭМ!$D$10+'СЕТ СН'!$I$6-'СЕТ СН'!$I$19</f>
        <v>1539.13833034</v>
      </c>
      <c r="K140" s="36">
        <f>SUMIFS(СВЦЭМ!$C$33:$C$776,СВЦЭМ!$A$33:$A$776,$A140,СВЦЭМ!$B$33:$B$776,K$119)+'СЕТ СН'!$I$9+СВЦЭМ!$D$10+'СЕТ СН'!$I$6-'СЕТ СН'!$I$19</f>
        <v>1489.7318095999999</v>
      </c>
      <c r="L140" s="36">
        <f>SUMIFS(СВЦЭМ!$C$33:$C$776,СВЦЭМ!$A$33:$A$776,$A140,СВЦЭМ!$B$33:$B$776,L$119)+'СЕТ СН'!$I$9+СВЦЭМ!$D$10+'СЕТ СН'!$I$6-'СЕТ СН'!$I$19</f>
        <v>1473.5292624199999</v>
      </c>
      <c r="M140" s="36">
        <f>SUMIFS(СВЦЭМ!$C$33:$C$776,СВЦЭМ!$A$33:$A$776,$A140,СВЦЭМ!$B$33:$B$776,M$119)+'СЕТ СН'!$I$9+СВЦЭМ!$D$10+'СЕТ СН'!$I$6-'СЕТ СН'!$I$19</f>
        <v>1478.04157891</v>
      </c>
      <c r="N140" s="36">
        <f>SUMIFS(СВЦЭМ!$C$33:$C$776,СВЦЭМ!$A$33:$A$776,$A140,СВЦЭМ!$B$33:$B$776,N$119)+'СЕТ СН'!$I$9+СВЦЭМ!$D$10+'СЕТ СН'!$I$6-'СЕТ СН'!$I$19</f>
        <v>1498.33294305</v>
      </c>
      <c r="O140" s="36">
        <f>SUMIFS(СВЦЭМ!$C$33:$C$776,СВЦЭМ!$A$33:$A$776,$A140,СВЦЭМ!$B$33:$B$776,O$119)+'СЕТ СН'!$I$9+СВЦЭМ!$D$10+'СЕТ СН'!$I$6-'СЕТ СН'!$I$19</f>
        <v>1513.1941337399999</v>
      </c>
      <c r="P140" s="36">
        <f>SUMIFS(СВЦЭМ!$C$33:$C$776,СВЦЭМ!$A$33:$A$776,$A140,СВЦЭМ!$B$33:$B$776,P$119)+'СЕТ СН'!$I$9+СВЦЭМ!$D$10+'СЕТ СН'!$I$6-'СЕТ СН'!$I$19</f>
        <v>1496.0993013899999</v>
      </c>
      <c r="Q140" s="36">
        <f>SUMIFS(СВЦЭМ!$C$33:$C$776,СВЦЭМ!$A$33:$A$776,$A140,СВЦЭМ!$B$33:$B$776,Q$119)+'СЕТ СН'!$I$9+СВЦЭМ!$D$10+'СЕТ СН'!$I$6-'СЕТ СН'!$I$19</f>
        <v>1503.46500565</v>
      </c>
      <c r="R140" s="36">
        <f>SUMIFS(СВЦЭМ!$C$33:$C$776,СВЦЭМ!$A$33:$A$776,$A140,СВЦЭМ!$B$33:$B$776,R$119)+'СЕТ СН'!$I$9+СВЦЭМ!$D$10+'СЕТ СН'!$I$6-'СЕТ СН'!$I$19</f>
        <v>1533.0619349399999</v>
      </c>
      <c r="S140" s="36">
        <f>SUMIFS(СВЦЭМ!$C$33:$C$776,СВЦЭМ!$A$33:$A$776,$A140,СВЦЭМ!$B$33:$B$776,S$119)+'СЕТ СН'!$I$9+СВЦЭМ!$D$10+'СЕТ СН'!$I$6-'СЕТ СН'!$I$19</f>
        <v>1502.1256763099998</v>
      </c>
      <c r="T140" s="36">
        <f>SUMIFS(СВЦЭМ!$C$33:$C$776,СВЦЭМ!$A$33:$A$776,$A140,СВЦЭМ!$B$33:$B$776,T$119)+'СЕТ СН'!$I$9+СВЦЭМ!$D$10+'СЕТ СН'!$I$6-'СЕТ СН'!$I$19</f>
        <v>1471.59240157</v>
      </c>
      <c r="U140" s="36">
        <f>SUMIFS(СВЦЭМ!$C$33:$C$776,СВЦЭМ!$A$33:$A$776,$A140,СВЦЭМ!$B$33:$B$776,U$119)+'СЕТ СН'!$I$9+СВЦЭМ!$D$10+'СЕТ СН'!$I$6-'СЕТ СН'!$I$19</f>
        <v>1462.8540107900001</v>
      </c>
      <c r="V140" s="36">
        <f>SUMIFS(СВЦЭМ!$C$33:$C$776,СВЦЭМ!$A$33:$A$776,$A140,СВЦЭМ!$B$33:$B$776,V$119)+'СЕТ СН'!$I$9+СВЦЭМ!$D$10+'СЕТ СН'!$I$6-'СЕТ СН'!$I$19</f>
        <v>1473.0765183199999</v>
      </c>
      <c r="W140" s="36">
        <f>SUMIFS(СВЦЭМ!$C$33:$C$776,СВЦЭМ!$A$33:$A$776,$A140,СВЦЭМ!$B$33:$B$776,W$119)+'СЕТ СН'!$I$9+СВЦЭМ!$D$10+'СЕТ СН'!$I$6-'СЕТ СН'!$I$19</f>
        <v>1489.78012659</v>
      </c>
      <c r="X140" s="36">
        <f>SUMIFS(СВЦЭМ!$C$33:$C$776,СВЦЭМ!$A$33:$A$776,$A140,СВЦЭМ!$B$33:$B$776,X$119)+'СЕТ СН'!$I$9+СВЦЭМ!$D$10+'СЕТ СН'!$I$6-'СЕТ СН'!$I$19</f>
        <v>1517.1861461599999</v>
      </c>
      <c r="Y140" s="36">
        <f>SUMIFS(СВЦЭМ!$C$33:$C$776,СВЦЭМ!$A$33:$A$776,$A140,СВЦЭМ!$B$33:$B$776,Y$119)+'СЕТ СН'!$I$9+СВЦЭМ!$D$10+'СЕТ СН'!$I$6-'СЕТ СН'!$I$19</f>
        <v>1529.77747234</v>
      </c>
    </row>
    <row r="141" spans="1:25" ht="15.75" x14ac:dyDescent="0.2">
      <c r="A141" s="35">
        <f t="shared" si="3"/>
        <v>44249</v>
      </c>
      <c r="B141" s="36">
        <f>SUMIFS(СВЦЭМ!$C$33:$C$776,СВЦЭМ!$A$33:$A$776,$A141,СВЦЭМ!$B$33:$B$776,B$119)+'СЕТ СН'!$I$9+СВЦЭМ!$D$10+'СЕТ СН'!$I$6-'СЕТ СН'!$I$19</f>
        <v>1535.9726829899998</v>
      </c>
      <c r="C141" s="36">
        <f>SUMIFS(СВЦЭМ!$C$33:$C$776,СВЦЭМ!$A$33:$A$776,$A141,СВЦЭМ!$B$33:$B$776,C$119)+'СЕТ СН'!$I$9+СВЦЭМ!$D$10+'СЕТ СН'!$I$6-'СЕТ СН'!$I$19</f>
        <v>1561.1514436699999</v>
      </c>
      <c r="D141" s="36">
        <f>SUMIFS(СВЦЭМ!$C$33:$C$776,СВЦЭМ!$A$33:$A$776,$A141,СВЦЭМ!$B$33:$B$776,D$119)+'СЕТ СН'!$I$9+СВЦЭМ!$D$10+'СЕТ СН'!$I$6-'СЕТ СН'!$I$19</f>
        <v>1608.83851299</v>
      </c>
      <c r="E141" s="36">
        <f>SUMIFS(СВЦЭМ!$C$33:$C$776,СВЦЭМ!$A$33:$A$776,$A141,СВЦЭМ!$B$33:$B$776,E$119)+'СЕТ СН'!$I$9+СВЦЭМ!$D$10+'СЕТ СН'!$I$6-'СЕТ СН'!$I$19</f>
        <v>1591.93893858</v>
      </c>
      <c r="F141" s="36">
        <f>SUMIFS(СВЦЭМ!$C$33:$C$776,СВЦЭМ!$A$33:$A$776,$A141,СВЦЭМ!$B$33:$B$776,F$119)+'СЕТ СН'!$I$9+СВЦЭМ!$D$10+'СЕТ СН'!$I$6-'СЕТ СН'!$I$19</f>
        <v>1601.8073959199999</v>
      </c>
      <c r="G141" s="36">
        <f>SUMIFS(СВЦЭМ!$C$33:$C$776,СВЦЭМ!$A$33:$A$776,$A141,СВЦЭМ!$B$33:$B$776,G$119)+'СЕТ СН'!$I$9+СВЦЭМ!$D$10+'СЕТ СН'!$I$6-'СЕТ СН'!$I$19</f>
        <v>1598.88815344</v>
      </c>
      <c r="H141" s="36">
        <f>SUMIFS(СВЦЭМ!$C$33:$C$776,СВЦЭМ!$A$33:$A$776,$A141,СВЦЭМ!$B$33:$B$776,H$119)+'СЕТ СН'!$I$9+СВЦЭМ!$D$10+'СЕТ СН'!$I$6-'СЕТ СН'!$I$19</f>
        <v>1592.57678246</v>
      </c>
      <c r="I141" s="36">
        <f>SUMIFS(СВЦЭМ!$C$33:$C$776,СВЦЭМ!$A$33:$A$776,$A141,СВЦЭМ!$B$33:$B$776,I$119)+'СЕТ СН'!$I$9+СВЦЭМ!$D$10+'СЕТ СН'!$I$6-'СЕТ СН'!$I$19</f>
        <v>1570.95669387</v>
      </c>
      <c r="J141" s="36">
        <f>SUMIFS(СВЦЭМ!$C$33:$C$776,СВЦЭМ!$A$33:$A$776,$A141,СВЦЭМ!$B$33:$B$776,J$119)+'СЕТ СН'!$I$9+СВЦЭМ!$D$10+'СЕТ СН'!$I$6-'СЕТ СН'!$I$19</f>
        <v>1535.4861715499999</v>
      </c>
      <c r="K141" s="36">
        <f>SUMIFS(СВЦЭМ!$C$33:$C$776,СВЦЭМ!$A$33:$A$776,$A141,СВЦЭМ!$B$33:$B$776,K$119)+'СЕТ СН'!$I$9+СВЦЭМ!$D$10+'СЕТ СН'!$I$6-'СЕТ СН'!$I$19</f>
        <v>1483.2074332699999</v>
      </c>
      <c r="L141" s="36">
        <f>SUMIFS(СВЦЭМ!$C$33:$C$776,СВЦЭМ!$A$33:$A$776,$A141,СВЦЭМ!$B$33:$B$776,L$119)+'СЕТ СН'!$I$9+СВЦЭМ!$D$10+'СЕТ СН'!$I$6-'СЕТ СН'!$I$19</f>
        <v>1457.82285551</v>
      </c>
      <c r="M141" s="36">
        <f>SUMIFS(СВЦЭМ!$C$33:$C$776,СВЦЭМ!$A$33:$A$776,$A141,СВЦЭМ!$B$33:$B$776,M$119)+'СЕТ СН'!$I$9+СВЦЭМ!$D$10+'СЕТ СН'!$I$6-'СЕТ СН'!$I$19</f>
        <v>1459.5439627200001</v>
      </c>
      <c r="N141" s="36">
        <f>SUMIFS(СВЦЭМ!$C$33:$C$776,СВЦЭМ!$A$33:$A$776,$A141,СВЦЭМ!$B$33:$B$776,N$119)+'СЕТ СН'!$I$9+СВЦЭМ!$D$10+'СЕТ СН'!$I$6-'СЕТ СН'!$I$19</f>
        <v>1481.80262492</v>
      </c>
      <c r="O141" s="36">
        <f>SUMIFS(СВЦЭМ!$C$33:$C$776,СВЦЭМ!$A$33:$A$776,$A141,СВЦЭМ!$B$33:$B$776,O$119)+'СЕТ СН'!$I$9+СВЦЭМ!$D$10+'СЕТ СН'!$I$6-'СЕТ СН'!$I$19</f>
        <v>1489.2175167299999</v>
      </c>
      <c r="P141" s="36">
        <f>SUMIFS(СВЦЭМ!$C$33:$C$776,СВЦЭМ!$A$33:$A$776,$A141,СВЦЭМ!$B$33:$B$776,P$119)+'СЕТ СН'!$I$9+СВЦЭМ!$D$10+'СЕТ СН'!$I$6-'СЕТ СН'!$I$19</f>
        <v>1471.3358532699999</v>
      </c>
      <c r="Q141" s="36">
        <f>SUMIFS(СВЦЭМ!$C$33:$C$776,СВЦЭМ!$A$33:$A$776,$A141,СВЦЭМ!$B$33:$B$776,Q$119)+'СЕТ СН'!$I$9+СВЦЭМ!$D$10+'СЕТ СН'!$I$6-'СЕТ СН'!$I$19</f>
        <v>1481.4418570999999</v>
      </c>
      <c r="R141" s="36">
        <f>SUMIFS(СВЦЭМ!$C$33:$C$776,СВЦЭМ!$A$33:$A$776,$A141,СВЦЭМ!$B$33:$B$776,R$119)+'СЕТ СН'!$I$9+СВЦЭМ!$D$10+'СЕТ СН'!$I$6-'СЕТ СН'!$I$19</f>
        <v>1500.9145625199999</v>
      </c>
      <c r="S141" s="36">
        <f>SUMIFS(СВЦЭМ!$C$33:$C$776,СВЦЭМ!$A$33:$A$776,$A141,СВЦЭМ!$B$33:$B$776,S$119)+'СЕТ СН'!$I$9+СВЦЭМ!$D$10+'СЕТ СН'!$I$6-'СЕТ СН'!$I$19</f>
        <v>1477.1370484700001</v>
      </c>
      <c r="T141" s="36">
        <f>SUMIFS(СВЦЭМ!$C$33:$C$776,СВЦЭМ!$A$33:$A$776,$A141,СВЦЭМ!$B$33:$B$776,T$119)+'СЕТ СН'!$I$9+СВЦЭМ!$D$10+'СЕТ СН'!$I$6-'СЕТ СН'!$I$19</f>
        <v>1454.17270052</v>
      </c>
      <c r="U141" s="36">
        <f>SUMIFS(СВЦЭМ!$C$33:$C$776,СВЦЭМ!$A$33:$A$776,$A141,СВЦЭМ!$B$33:$B$776,U$119)+'СЕТ СН'!$I$9+СВЦЭМ!$D$10+'СЕТ СН'!$I$6-'СЕТ СН'!$I$19</f>
        <v>1447.3054784000001</v>
      </c>
      <c r="V141" s="36">
        <f>SUMIFS(СВЦЭМ!$C$33:$C$776,СВЦЭМ!$A$33:$A$776,$A141,СВЦЭМ!$B$33:$B$776,V$119)+'СЕТ СН'!$I$9+СВЦЭМ!$D$10+'СЕТ СН'!$I$6-'СЕТ СН'!$I$19</f>
        <v>1464.8182912699999</v>
      </c>
      <c r="W141" s="36">
        <f>SUMIFS(СВЦЭМ!$C$33:$C$776,СВЦЭМ!$A$33:$A$776,$A141,СВЦЭМ!$B$33:$B$776,W$119)+'СЕТ СН'!$I$9+СВЦЭМ!$D$10+'СЕТ СН'!$I$6-'СЕТ СН'!$I$19</f>
        <v>1470.03196656</v>
      </c>
      <c r="X141" s="36">
        <f>SUMIFS(СВЦЭМ!$C$33:$C$776,СВЦЭМ!$A$33:$A$776,$A141,СВЦЭМ!$B$33:$B$776,X$119)+'СЕТ СН'!$I$9+СВЦЭМ!$D$10+'СЕТ СН'!$I$6-'СЕТ СН'!$I$19</f>
        <v>1501.1091769899999</v>
      </c>
      <c r="Y141" s="36">
        <f>SUMIFS(СВЦЭМ!$C$33:$C$776,СВЦЭМ!$A$33:$A$776,$A141,СВЦЭМ!$B$33:$B$776,Y$119)+'СЕТ СН'!$I$9+СВЦЭМ!$D$10+'СЕТ СН'!$I$6-'СЕТ СН'!$I$19</f>
        <v>1528.6777681799999</v>
      </c>
    </row>
    <row r="142" spans="1:25" ht="15.75" x14ac:dyDescent="0.2">
      <c r="A142" s="35">
        <f t="shared" si="3"/>
        <v>44250</v>
      </c>
      <c r="B142" s="36">
        <f>SUMIFS(СВЦЭМ!$C$33:$C$776,СВЦЭМ!$A$33:$A$776,$A142,СВЦЭМ!$B$33:$B$776,B$119)+'СЕТ СН'!$I$9+СВЦЭМ!$D$10+'СЕТ СН'!$I$6-'СЕТ СН'!$I$19</f>
        <v>1491.2566557499999</v>
      </c>
      <c r="C142" s="36">
        <f>SUMIFS(СВЦЭМ!$C$33:$C$776,СВЦЭМ!$A$33:$A$776,$A142,СВЦЭМ!$B$33:$B$776,C$119)+'СЕТ СН'!$I$9+СВЦЭМ!$D$10+'СЕТ СН'!$I$6-'СЕТ СН'!$I$19</f>
        <v>1515.82585305</v>
      </c>
      <c r="D142" s="36">
        <f>SUMIFS(СВЦЭМ!$C$33:$C$776,СВЦЭМ!$A$33:$A$776,$A142,СВЦЭМ!$B$33:$B$776,D$119)+'СЕТ СН'!$I$9+СВЦЭМ!$D$10+'СЕТ СН'!$I$6-'СЕТ СН'!$I$19</f>
        <v>1546.9640207799998</v>
      </c>
      <c r="E142" s="36">
        <f>SUMIFS(СВЦЭМ!$C$33:$C$776,СВЦЭМ!$A$33:$A$776,$A142,СВЦЭМ!$B$33:$B$776,E$119)+'СЕТ СН'!$I$9+СВЦЭМ!$D$10+'СЕТ СН'!$I$6-'СЕТ СН'!$I$19</f>
        <v>1547.31448555</v>
      </c>
      <c r="F142" s="36">
        <f>SUMIFS(СВЦЭМ!$C$33:$C$776,СВЦЭМ!$A$33:$A$776,$A142,СВЦЭМ!$B$33:$B$776,F$119)+'СЕТ СН'!$I$9+СВЦЭМ!$D$10+'СЕТ СН'!$I$6-'СЕТ СН'!$I$19</f>
        <v>1553.7477082099999</v>
      </c>
      <c r="G142" s="36">
        <f>SUMIFS(СВЦЭМ!$C$33:$C$776,СВЦЭМ!$A$33:$A$776,$A142,СВЦЭМ!$B$33:$B$776,G$119)+'СЕТ СН'!$I$9+СВЦЭМ!$D$10+'СЕТ СН'!$I$6-'СЕТ СН'!$I$19</f>
        <v>1576.3878693099998</v>
      </c>
      <c r="H142" s="36">
        <f>SUMIFS(СВЦЭМ!$C$33:$C$776,СВЦЭМ!$A$33:$A$776,$A142,СВЦЭМ!$B$33:$B$776,H$119)+'СЕТ СН'!$I$9+СВЦЭМ!$D$10+'СЕТ СН'!$I$6-'СЕТ СН'!$I$19</f>
        <v>1578.5085586999999</v>
      </c>
      <c r="I142" s="36">
        <f>SUMIFS(СВЦЭМ!$C$33:$C$776,СВЦЭМ!$A$33:$A$776,$A142,СВЦЭМ!$B$33:$B$776,I$119)+'СЕТ СН'!$I$9+СВЦЭМ!$D$10+'СЕТ СН'!$I$6-'СЕТ СН'!$I$19</f>
        <v>1557.5871534599999</v>
      </c>
      <c r="J142" s="36">
        <f>SUMIFS(СВЦЭМ!$C$33:$C$776,СВЦЭМ!$A$33:$A$776,$A142,СВЦЭМ!$B$33:$B$776,J$119)+'СЕТ СН'!$I$9+СВЦЭМ!$D$10+'СЕТ СН'!$I$6-'СЕТ СН'!$I$19</f>
        <v>1510.6494958999999</v>
      </c>
      <c r="K142" s="36">
        <f>SUMIFS(СВЦЭМ!$C$33:$C$776,СВЦЭМ!$A$33:$A$776,$A142,СВЦЭМ!$B$33:$B$776,K$119)+'СЕТ СН'!$I$9+СВЦЭМ!$D$10+'СЕТ СН'!$I$6-'СЕТ СН'!$I$19</f>
        <v>1460.5494733</v>
      </c>
      <c r="L142" s="36">
        <f>SUMIFS(СВЦЭМ!$C$33:$C$776,СВЦЭМ!$A$33:$A$776,$A142,СВЦЭМ!$B$33:$B$776,L$119)+'СЕТ СН'!$I$9+СВЦЭМ!$D$10+'СЕТ СН'!$I$6-'СЕТ СН'!$I$19</f>
        <v>1452.21246625</v>
      </c>
      <c r="M142" s="36">
        <f>SUMIFS(СВЦЭМ!$C$33:$C$776,СВЦЭМ!$A$33:$A$776,$A142,СВЦЭМ!$B$33:$B$776,M$119)+'СЕТ СН'!$I$9+СВЦЭМ!$D$10+'СЕТ СН'!$I$6-'СЕТ СН'!$I$19</f>
        <v>1450.4852864300001</v>
      </c>
      <c r="N142" s="36">
        <f>SUMIFS(СВЦЭМ!$C$33:$C$776,СВЦЭМ!$A$33:$A$776,$A142,СВЦЭМ!$B$33:$B$776,N$119)+'СЕТ СН'!$I$9+СВЦЭМ!$D$10+'СЕТ СН'!$I$6-'СЕТ СН'!$I$19</f>
        <v>1474.37956626</v>
      </c>
      <c r="O142" s="36">
        <f>SUMIFS(СВЦЭМ!$C$33:$C$776,СВЦЭМ!$A$33:$A$776,$A142,СВЦЭМ!$B$33:$B$776,O$119)+'СЕТ СН'!$I$9+СВЦЭМ!$D$10+'СЕТ СН'!$I$6-'СЕТ СН'!$I$19</f>
        <v>1498.2103446799999</v>
      </c>
      <c r="P142" s="36">
        <f>SUMIFS(СВЦЭМ!$C$33:$C$776,СВЦЭМ!$A$33:$A$776,$A142,СВЦЭМ!$B$33:$B$776,P$119)+'СЕТ СН'!$I$9+СВЦЭМ!$D$10+'СЕТ СН'!$I$6-'СЕТ СН'!$I$19</f>
        <v>1493.8783024899999</v>
      </c>
      <c r="Q142" s="36">
        <f>SUMIFS(СВЦЭМ!$C$33:$C$776,СВЦЭМ!$A$33:$A$776,$A142,СВЦЭМ!$B$33:$B$776,Q$119)+'СЕТ СН'!$I$9+СВЦЭМ!$D$10+'СЕТ СН'!$I$6-'СЕТ СН'!$I$19</f>
        <v>1493.07148886</v>
      </c>
      <c r="R142" s="36">
        <f>SUMIFS(СВЦЭМ!$C$33:$C$776,СВЦЭМ!$A$33:$A$776,$A142,СВЦЭМ!$B$33:$B$776,R$119)+'СЕТ СН'!$I$9+СВЦЭМ!$D$10+'СЕТ СН'!$I$6-'СЕТ СН'!$I$19</f>
        <v>1505.70295031</v>
      </c>
      <c r="S142" s="36">
        <f>SUMIFS(СВЦЭМ!$C$33:$C$776,СВЦЭМ!$A$33:$A$776,$A142,СВЦЭМ!$B$33:$B$776,S$119)+'СЕТ СН'!$I$9+СВЦЭМ!$D$10+'СЕТ СН'!$I$6-'СЕТ СН'!$I$19</f>
        <v>1489.9819445000001</v>
      </c>
      <c r="T142" s="36">
        <f>SUMIFS(СВЦЭМ!$C$33:$C$776,СВЦЭМ!$A$33:$A$776,$A142,СВЦЭМ!$B$33:$B$776,T$119)+'СЕТ СН'!$I$9+СВЦЭМ!$D$10+'СЕТ СН'!$I$6-'СЕТ СН'!$I$19</f>
        <v>1474.5060154099999</v>
      </c>
      <c r="U142" s="36">
        <f>SUMIFS(СВЦЭМ!$C$33:$C$776,СВЦЭМ!$A$33:$A$776,$A142,СВЦЭМ!$B$33:$B$776,U$119)+'СЕТ СН'!$I$9+СВЦЭМ!$D$10+'СЕТ СН'!$I$6-'СЕТ СН'!$I$19</f>
        <v>1463.5798974899999</v>
      </c>
      <c r="V142" s="36">
        <f>SUMIFS(СВЦЭМ!$C$33:$C$776,СВЦЭМ!$A$33:$A$776,$A142,СВЦЭМ!$B$33:$B$776,V$119)+'СЕТ СН'!$I$9+СВЦЭМ!$D$10+'СЕТ СН'!$I$6-'СЕТ СН'!$I$19</f>
        <v>1484.2241440600001</v>
      </c>
      <c r="W142" s="36">
        <f>SUMIFS(СВЦЭМ!$C$33:$C$776,СВЦЭМ!$A$33:$A$776,$A142,СВЦЭМ!$B$33:$B$776,W$119)+'СЕТ СН'!$I$9+СВЦЭМ!$D$10+'СЕТ СН'!$I$6-'СЕТ СН'!$I$19</f>
        <v>1496.02703</v>
      </c>
      <c r="X142" s="36">
        <f>SUMIFS(СВЦЭМ!$C$33:$C$776,СВЦЭМ!$A$33:$A$776,$A142,СВЦЭМ!$B$33:$B$776,X$119)+'СЕТ СН'!$I$9+СВЦЭМ!$D$10+'СЕТ СН'!$I$6-'СЕТ СН'!$I$19</f>
        <v>1523.9454805399998</v>
      </c>
      <c r="Y142" s="36">
        <f>SUMIFS(СВЦЭМ!$C$33:$C$776,СВЦЭМ!$A$33:$A$776,$A142,СВЦЭМ!$B$33:$B$776,Y$119)+'СЕТ СН'!$I$9+СВЦЭМ!$D$10+'СЕТ СН'!$I$6-'СЕТ СН'!$I$19</f>
        <v>1543.8018226500001</v>
      </c>
    </row>
    <row r="143" spans="1:25" ht="15.75" x14ac:dyDescent="0.2">
      <c r="A143" s="35">
        <f t="shared" si="3"/>
        <v>44251</v>
      </c>
      <c r="B143" s="36">
        <f>SUMIFS(СВЦЭМ!$C$33:$C$776,СВЦЭМ!$A$33:$A$776,$A143,СВЦЭМ!$B$33:$B$776,B$119)+'СЕТ СН'!$I$9+СВЦЭМ!$D$10+'СЕТ СН'!$I$6-'СЕТ СН'!$I$19</f>
        <v>1500.3293344299998</v>
      </c>
      <c r="C143" s="36">
        <f>SUMIFS(СВЦЭМ!$C$33:$C$776,СВЦЭМ!$A$33:$A$776,$A143,СВЦЭМ!$B$33:$B$776,C$119)+'СЕТ СН'!$I$9+СВЦЭМ!$D$10+'СЕТ СН'!$I$6-'СЕТ СН'!$I$19</f>
        <v>1512.8934151399999</v>
      </c>
      <c r="D143" s="36">
        <f>SUMIFS(СВЦЭМ!$C$33:$C$776,СВЦЭМ!$A$33:$A$776,$A143,СВЦЭМ!$B$33:$B$776,D$119)+'СЕТ СН'!$I$9+СВЦЭМ!$D$10+'СЕТ СН'!$I$6-'СЕТ СН'!$I$19</f>
        <v>1551.9285663199998</v>
      </c>
      <c r="E143" s="36">
        <f>SUMIFS(СВЦЭМ!$C$33:$C$776,СВЦЭМ!$A$33:$A$776,$A143,СВЦЭМ!$B$33:$B$776,E$119)+'СЕТ СН'!$I$9+СВЦЭМ!$D$10+'СЕТ СН'!$I$6-'СЕТ СН'!$I$19</f>
        <v>1521.6329732500001</v>
      </c>
      <c r="F143" s="36">
        <f>SUMIFS(СВЦЭМ!$C$33:$C$776,СВЦЭМ!$A$33:$A$776,$A143,СВЦЭМ!$B$33:$B$776,F$119)+'СЕТ СН'!$I$9+СВЦЭМ!$D$10+'СЕТ СН'!$I$6-'СЕТ СН'!$I$19</f>
        <v>1540.4378759499998</v>
      </c>
      <c r="G143" s="36">
        <f>SUMIFS(СВЦЭМ!$C$33:$C$776,СВЦЭМ!$A$33:$A$776,$A143,СВЦЭМ!$B$33:$B$776,G$119)+'СЕТ СН'!$I$9+СВЦЭМ!$D$10+'СЕТ СН'!$I$6-'СЕТ СН'!$I$19</f>
        <v>1529.57064922</v>
      </c>
      <c r="H143" s="36">
        <f>SUMIFS(СВЦЭМ!$C$33:$C$776,СВЦЭМ!$A$33:$A$776,$A143,СВЦЭМ!$B$33:$B$776,H$119)+'СЕТ СН'!$I$9+СВЦЭМ!$D$10+'СЕТ СН'!$I$6-'СЕТ СН'!$I$19</f>
        <v>1513.8392196299999</v>
      </c>
      <c r="I143" s="36">
        <f>SUMIFS(СВЦЭМ!$C$33:$C$776,СВЦЭМ!$A$33:$A$776,$A143,СВЦЭМ!$B$33:$B$776,I$119)+'СЕТ СН'!$I$9+СВЦЭМ!$D$10+'СЕТ СН'!$I$6-'СЕТ СН'!$I$19</f>
        <v>1508.3903530800001</v>
      </c>
      <c r="J143" s="36">
        <f>SUMIFS(СВЦЭМ!$C$33:$C$776,СВЦЭМ!$A$33:$A$776,$A143,СВЦЭМ!$B$33:$B$776,J$119)+'СЕТ СН'!$I$9+СВЦЭМ!$D$10+'СЕТ СН'!$I$6-'СЕТ СН'!$I$19</f>
        <v>1494.0635121999999</v>
      </c>
      <c r="K143" s="36">
        <f>SUMIFS(СВЦЭМ!$C$33:$C$776,СВЦЭМ!$A$33:$A$776,$A143,СВЦЭМ!$B$33:$B$776,K$119)+'СЕТ СН'!$I$9+СВЦЭМ!$D$10+'СЕТ СН'!$I$6-'СЕТ СН'!$I$19</f>
        <v>1480.3443442</v>
      </c>
      <c r="L143" s="36">
        <f>SUMIFS(СВЦЭМ!$C$33:$C$776,СВЦЭМ!$A$33:$A$776,$A143,СВЦЭМ!$B$33:$B$776,L$119)+'СЕТ СН'!$I$9+СВЦЭМ!$D$10+'СЕТ СН'!$I$6-'СЕТ СН'!$I$19</f>
        <v>1485.5715948899999</v>
      </c>
      <c r="M143" s="36">
        <f>SUMIFS(СВЦЭМ!$C$33:$C$776,СВЦЭМ!$A$33:$A$776,$A143,СВЦЭМ!$B$33:$B$776,M$119)+'СЕТ СН'!$I$9+СВЦЭМ!$D$10+'СЕТ СН'!$I$6-'СЕТ СН'!$I$19</f>
        <v>1496.6383255499998</v>
      </c>
      <c r="N143" s="36">
        <f>SUMIFS(СВЦЭМ!$C$33:$C$776,СВЦЭМ!$A$33:$A$776,$A143,СВЦЭМ!$B$33:$B$776,N$119)+'СЕТ СН'!$I$9+СВЦЭМ!$D$10+'СЕТ СН'!$I$6-'СЕТ СН'!$I$19</f>
        <v>1515.49991075</v>
      </c>
      <c r="O143" s="36">
        <f>SUMIFS(СВЦЭМ!$C$33:$C$776,СВЦЭМ!$A$33:$A$776,$A143,СВЦЭМ!$B$33:$B$776,O$119)+'СЕТ СН'!$I$9+СВЦЭМ!$D$10+'СЕТ СН'!$I$6-'СЕТ СН'!$I$19</f>
        <v>1529.3333685599998</v>
      </c>
      <c r="P143" s="36">
        <f>SUMIFS(СВЦЭМ!$C$33:$C$776,СВЦЭМ!$A$33:$A$776,$A143,СВЦЭМ!$B$33:$B$776,P$119)+'СЕТ СН'!$I$9+СВЦЭМ!$D$10+'СЕТ СН'!$I$6-'СЕТ СН'!$I$19</f>
        <v>1494.84782387</v>
      </c>
      <c r="Q143" s="36">
        <f>SUMIFS(СВЦЭМ!$C$33:$C$776,СВЦЭМ!$A$33:$A$776,$A143,СВЦЭМ!$B$33:$B$776,Q$119)+'СЕТ СН'!$I$9+СВЦЭМ!$D$10+'СЕТ СН'!$I$6-'СЕТ СН'!$I$19</f>
        <v>1513.7422122099999</v>
      </c>
      <c r="R143" s="36">
        <f>SUMIFS(СВЦЭМ!$C$33:$C$776,СВЦЭМ!$A$33:$A$776,$A143,СВЦЭМ!$B$33:$B$776,R$119)+'СЕТ СН'!$I$9+СВЦЭМ!$D$10+'СЕТ СН'!$I$6-'СЕТ СН'!$I$19</f>
        <v>1547.4339792799999</v>
      </c>
      <c r="S143" s="36">
        <f>SUMIFS(СВЦЭМ!$C$33:$C$776,СВЦЭМ!$A$33:$A$776,$A143,СВЦЭМ!$B$33:$B$776,S$119)+'СЕТ СН'!$I$9+СВЦЭМ!$D$10+'СЕТ СН'!$I$6-'СЕТ СН'!$I$19</f>
        <v>1543.6143835</v>
      </c>
      <c r="T143" s="36">
        <f>SUMIFS(СВЦЭМ!$C$33:$C$776,СВЦЭМ!$A$33:$A$776,$A143,СВЦЭМ!$B$33:$B$776,T$119)+'СЕТ СН'!$I$9+СВЦЭМ!$D$10+'СЕТ СН'!$I$6-'СЕТ СН'!$I$19</f>
        <v>1530.7853855599999</v>
      </c>
      <c r="U143" s="36">
        <f>SUMIFS(СВЦЭМ!$C$33:$C$776,СВЦЭМ!$A$33:$A$776,$A143,СВЦЭМ!$B$33:$B$776,U$119)+'СЕТ СН'!$I$9+СВЦЭМ!$D$10+'СЕТ СН'!$I$6-'СЕТ СН'!$I$19</f>
        <v>1494.4356868899999</v>
      </c>
      <c r="V143" s="36">
        <f>SUMIFS(СВЦЭМ!$C$33:$C$776,СВЦЭМ!$A$33:$A$776,$A143,СВЦЭМ!$B$33:$B$776,V$119)+'СЕТ СН'!$I$9+СВЦЭМ!$D$10+'СЕТ СН'!$I$6-'СЕТ СН'!$I$19</f>
        <v>1480.56055851</v>
      </c>
      <c r="W143" s="36">
        <f>SUMIFS(СВЦЭМ!$C$33:$C$776,СВЦЭМ!$A$33:$A$776,$A143,СВЦЭМ!$B$33:$B$776,W$119)+'СЕТ СН'!$I$9+СВЦЭМ!$D$10+'СЕТ СН'!$I$6-'СЕТ СН'!$I$19</f>
        <v>1487.8976614599999</v>
      </c>
      <c r="X143" s="36">
        <f>SUMIFS(СВЦЭМ!$C$33:$C$776,СВЦЭМ!$A$33:$A$776,$A143,СВЦЭМ!$B$33:$B$776,X$119)+'СЕТ СН'!$I$9+СВЦЭМ!$D$10+'СЕТ СН'!$I$6-'СЕТ СН'!$I$19</f>
        <v>1512.9243445699999</v>
      </c>
      <c r="Y143" s="36">
        <f>SUMIFS(СВЦЭМ!$C$33:$C$776,СВЦЭМ!$A$33:$A$776,$A143,СВЦЭМ!$B$33:$B$776,Y$119)+'СЕТ СН'!$I$9+СВЦЭМ!$D$10+'СЕТ СН'!$I$6-'СЕТ СН'!$I$19</f>
        <v>1549.04900894</v>
      </c>
    </row>
    <row r="144" spans="1:25" ht="15.75" x14ac:dyDescent="0.2">
      <c r="A144" s="35">
        <f t="shared" si="3"/>
        <v>44252</v>
      </c>
      <c r="B144" s="36">
        <f>SUMIFS(СВЦЭМ!$C$33:$C$776,СВЦЭМ!$A$33:$A$776,$A144,СВЦЭМ!$B$33:$B$776,B$119)+'СЕТ СН'!$I$9+СВЦЭМ!$D$10+'СЕТ СН'!$I$6-'СЕТ СН'!$I$19</f>
        <v>1504.0490663799999</v>
      </c>
      <c r="C144" s="36">
        <f>SUMIFS(СВЦЭМ!$C$33:$C$776,СВЦЭМ!$A$33:$A$776,$A144,СВЦЭМ!$B$33:$B$776,C$119)+'СЕТ СН'!$I$9+СВЦЭМ!$D$10+'СЕТ СН'!$I$6-'СЕТ СН'!$I$19</f>
        <v>1522.3707405399998</v>
      </c>
      <c r="D144" s="36">
        <f>SUMIFS(СВЦЭМ!$C$33:$C$776,СВЦЭМ!$A$33:$A$776,$A144,СВЦЭМ!$B$33:$B$776,D$119)+'СЕТ СН'!$I$9+СВЦЭМ!$D$10+'СЕТ СН'!$I$6-'СЕТ СН'!$I$19</f>
        <v>1555.8165915999998</v>
      </c>
      <c r="E144" s="36">
        <f>SUMIFS(СВЦЭМ!$C$33:$C$776,СВЦЭМ!$A$33:$A$776,$A144,СВЦЭМ!$B$33:$B$776,E$119)+'СЕТ СН'!$I$9+СВЦЭМ!$D$10+'СЕТ СН'!$I$6-'СЕТ СН'!$I$19</f>
        <v>1543.8112007399998</v>
      </c>
      <c r="F144" s="36">
        <f>SUMIFS(СВЦЭМ!$C$33:$C$776,СВЦЭМ!$A$33:$A$776,$A144,СВЦЭМ!$B$33:$B$776,F$119)+'СЕТ СН'!$I$9+СВЦЭМ!$D$10+'СЕТ СН'!$I$6-'СЕТ СН'!$I$19</f>
        <v>1554.2462934599998</v>
      </c>
      <c r="G144" s="36">
        <f>SUMIFS(СВЦЭМ!$C$33:$C$776,СВЦЭМ!$A$33:$A$776,$A144,СВЦЭМ!$B$33:$B$776,G$119)+'СЕТ СН'!$I$9+СВЦЭМ!$D$10+'СЕТ СН'!$I$6-'СЕТ СН'!$I$19</f>
        <v>1533.97221496</v>
      </c>
      <c r="H144" s="36">
        <f>SUMIFS(СВЦЭМ!$C$33:$C$776,СВЦЭМ!$A$33:$A$776,$A144,СВЦЭМ!$B$33:$B$776,H$119)+'СЕТ СН'!$I$9+СВЦЭМ!$D$10+'СЕТ СН'!$I$6-'СЕТ СН'!$I$19</f>
        <v>1485.41940133</v>
      </c>
      <c r="I144" s="36">
        <f>SUMIFS(СВЦЭМ!$C$33:$C$776,СВЦЭМ!$A$33:$A$776,$A144,СВЦЭМ!$B$33:$B$776,I$119)+'СЕТ СН'!$I$9+СВЦЭМ!$D$10+'СЕТ СН'!$I$6-'СЕТ СН'!$I$19</f>
        <v>1476.6867340599999</v>
      </c>
      <c r="J144" s="36">
        <f>SUMIFS(СВЦЭМ!$C$33:$C$776,СВЦЭМ!$A$33:$A$776,$A144,СВЦЭМ!$B$33:$B$776,J$119)+'СЕТ СН'!$I$9+СВЦЭМ!$D$10+'СЕТ СН'!$I$6-'СЕТ СН'!$I$19</f>
        <v>1482.20370099</v>
      </c>
      <c r="K144" s="36">
        <f>SUMIFS(СВЦЭМ!$C$33:$C$776,СВЦЭМ!$A$33:$A$776,$A144,СВЦЭМ!$B$33:$B$776,K$119)+'СЕТ СН'!$I$9+СВЦЭМ!$D$10+'СЕТ СН'!$I$6-'СЕТ СН'!$I$19</f>
        <v>1469.93030458</v>
      </c>
      <c r="L144" s="36">
        <f>SUMIFS(СВЦЭМ!$C$33:$C$776,СВЦЭМ!$A$33:$A$776,$A144,СВЦЭМ!$B$33:$B$776,L$119)+'СЕТ СН'!$I$9+СВЦЭМ!$D$10+'СЕТ СН'!$I$6-'СЕТ СН'!$I$19</f>
        <v>1487.38079171</v>
      </c>
      <c r="M144" s="36">
        <f>SUMIFS(СВЦЭМ!$C$33:$C$776,СВЦЭМ!$A$33:$A$776,$A144,СВЦЭМ!$B$33:$B$776,M$119)+'СЕТ СН'!$I$9+СВЦЭМ!$D$10+'СЕТ СН'!$I$6-'СЕТ СН'!$I$19</f>
        <v>1484.9815856</v>
      </c>
      <c r="N144" s="36">
        <f>SUMIFS(СВЦЭМ!$C$33:$C$776,СВЦЭМ!$A$33:$A$776,$A144,СВЦЭМ!$B$33:$B$776,N$119)+'СЕТ СН'!$I$9+СВЦЭМ!$D$10+'СЕТ СН'!$I$6-'СЕТ СН'!$I$19</f>
        <v>1507.8146727299998</v>
      </c>
      <c r="O144" s="36">
        <f>SUMIFS(СВЦЭМ!$C$33:$C$776,СВЦЭМ!$A$33:$A$776,$A144,СВЦЭМ!$B$33:$B$776,O$119)+'СЕТ СН'!$I$9+СВЦЭМ!$D$10+'СЕТ СН'!$I$6-'СЕТ СН'!$I$19</f>
        <v>1544.0694771999999</v>
      </c>
      <c r="P144" s="36">
        <f>SUMIFS(СВЦЭМ!$C$33:$C$776,СВЦЭМ!$A$33:$A$776,$A144,СВЦЭМ!$B$33:$B$776,P$119)+'СЕТ СН'!$I$9+СВЦЭМ!$D$10+'СЕТ СН'!$I$6-'СЕТ СН'!$I$19</f>
        <v>1525.7287195699998</v>
      </c>
      <c r="Q144" s="36">
        <f>SUMIFS(СВЦЭМ!$C$33:$C$776,СВЦЭМ!$A$33:$A$776,$A144,СВЦЭМ!$B$33:$B$776,Q$119)+'СЕТ СН'!$I$9+СВЦЭМ!$D$10+'СЕТ СН'!$I$6-'СЕТ СН'!$I$19</f>
        <v>1526.4981429499999</v>
      </c>
      <c r="R144" s="36">
        <f>SUMIFS(СВЦЭМ!$C$33:$C$776,СВЦЭМ!$A$33:$A$776,$A144,СВЦЭМ!$B$33:$B$776,R$119)+'СЕТ СН'!$I$9+СВЦЭМ!$D$10+'СЕТ СН'!$I$6-'СЕТ СН'!$I$19</f>
        <v>1550.8741136699998</v>
      </c>
      <c r="S144" s="36">
        <f>SUMIFS(СВЦЭМ!$C$33:$C$776,СВЦЭМ!$A$33:$A$776,$A144,СВЦЭМ!$B$33:$B$776,S$119)+'СЕТ СН'!$I$9+СВЦЭМ!$D$10+'СЕТ СН'!$I$6-'СЕТ СН'!$I$19</f>
        <v>1552.8766539999999</v>
      </c>
      <c r="T144" s="36">
        <f>SUMIFS(СВЦЭМ!$C$33:$C$776,СВЦЭМ!$A$33:$A$776,$A144,СВЦЭМ!$B$33:$B$776,T$119)+'СЕТ СН'!$I$9+СВЦЭМ!$D$10+'СЕТ СН'!$I$6-'СЕТ СН'!$I$19</f>
        <v>1545.3762973599999</v>
      </c>
      <c r="U144" s="36">
        <f>SUMIFS(СВЦЭМ!$C$33:$C$776,СВЦЭМ!$A$33:$A$776,$A144,СВЦЭМ!$B$33:$B$776,U$119)+'СЕТ СН'!$I$9+СВЦЭМ!$D$10+'СЕТ СН'!$I$6-'СЕТ СН'!$I$19</f>
        <v>1530.91114541</v>
      </c>
      <c r="V144" s="36">
        <f>SUMIFS(СВЦЭМ!$C$33:$C$776,СВЦЭМ!$A$33:$A$776,$A144,СВЦЭМ!$B$33:$B$776,V$119)+'СЕТ СН'!$I$9+СВЦЭМ!$D$10+'СЕТ СН'!$I$6-'СЕТ СН'!$I$19</f>
        <v>1513.0884529399998</v>
      </c>
      <c r="W144" s="36">
        <f>SUMIFS(СВЦЭМ!$C$33:$C$776,СВЦЭМ!$A$33:$A$776,$A144,СВЦЭМ!$B$33:$B$776,W$119)+'СЕТ СН'!$I$9+СВЦЭМ!$D$10+'СЕТ СН'!$I$6-'СЕТ СН'!$I$19</f>
        <v>1500.7630180499998</v>
      </c>
      <c r="X144" s="36">
        <f>SUMIFS(СВЦЭМ!$C$33:$C$776,СВЦЭМ!$A$33:$A$776,$A144,СВЦЭМ!$B$33:$B$776,X$119)+'СЕТ СН'!$I$9+СВЦЭМ!$D$10+'СЕТ СН'!$I$6-'СЕТ СН'!$I$19</f>
        <v>1527.4408344999999</v>
      </c>
      <c r="Y144" s="36">
        <f>SUMIFS(СВЦЭМ!$C$33:$C$776,СВЦЭМ!$A$33:$A$776,$A144,СВЦЭМ!$B$33:$B$776,Y$119)+'СЕТ СН'!$I$9+СВЦЭМ!$D$10+'СЕТ СН'!$I$6-'СЕТ СН'!$I$19</f>
        <v>1539.19302614</v>
      </c>
    </row>
    <row r="145" spans="1:26" ht="15.75" x14ac:dyDescent="0.2">
      <c r="A145" s="35">
        <f t="shared" si="3"/>
        <v>44253</v>
      </c>
      <c r="B145" s="36">
        <f>SUMIFS(СВЦЭМ!$C$33:$C$776,СВЦЭМ!$A$33:$A$776,$A145,СВЦЭМ!$B$33:$B$776,B$119)+'СЕТ СН'!$I$9+СВЦЭМ!$D$10+'СЕТ СН'!$I$6-'СЕТ СН'!$I$19</f>
        <v>1521.8927588700001</v>
      </c>
      <c r="C145" s="36">
        <f>SUMIFS(СВЦЭМ!$C$33:$C$776,СВЦЭМ!$A$33:$A$776,$A145,СВЦЭМ!$B$33:$B$776,C$119)+'СЕТ СН'!$I$9+СВЦЭМ!$D$10+'СЕТ СН'!$I$6-'СЕТ СН'!$I$19</f>
        <v>1527.91625241</v>
      </c>
      <c r="D145" s="36">
        <f>SUMIFS(СВЦЭМ!$C$33:$C$776,СВЦЭМ!$A$33:$A$776,$A145,СВЦЭМ!$B$33:$B$776,D$119)+'СЕТ СН'!$I$9+СВЦЭМ!$D$10+'СЕТ СН'!$I$6-'СЕТ СН'!$I$19</f>
        <v>1570.7169350199999</v>
      </c>
      <c r="E145" s="36">
        <f>SUMIFS(СВЦЭМ!$C$33:$C$776,СВЦЭМ!$A$33:$A$776,$A145,СВЦЭМ!$B$33:$B$776,E$119)+'СЕТ СН'!$I$9+СВЦЭМ!$D$10+'СЕТ СН'!$I$6-'СЕТ СН'!$I$19</f>
        <v>1557.66220058</v>
      </c>
      <c r="F145" s="36">
        <f>SUMIFS(СВЦЭМ!$C$33:$C$776,СВЦЭМ!$A$33:$A$776,$A145,СВЦЭМ!$B$33:$B$776,F$119)+'СЕТ СН'!$I$9+СВЦЭМ!$D$10+'СЕТ СН'!$I$6-'СЕТ СН'!$I$19</f>
        <v>1568.26133886</v>
      </c>
      <c r="G145" s="36">
        <f>SUMIFS(СВЦЭМ!$C$33:$C$776,СВЦЭМ!$A$33:$A$776,$A145,СВЦЭМ!$B$33:$B$776,G$119)+'СЕТ СН'!$I$9+СВЦЭМ!$D$10+'СЕТ СН'!$I$6-'СЕТ СН'!$I$19</f>
        <v>1545.30492276</v>
      </c>
      <c r="H145" s="36">
        <f>SUMIFS(СВЦЭМ!$C$33:$C$776,СВЦЭМ!$A$33:$A$776,$A145,СВЦЭМ!$B$33:$B$776,H$119)+'СЕТ СН'!$I$9+СВЦЭМ!$D$10+'СЕТ СН'!$I$6-'СЕТ СН'!$I$19</f>
        <v>1516.2251326399999</v>
      </c>
      <c r="I145" s="36">
        <f>SUMIFS(СВЦЭМ!$C$33:$C$776,СВЦЭМ!$A$33:$A$776,$A145,СВЦЭМ!$B$33:$B$776,I$119)+'СЕТ СН'!$I$9+СВЦЭМ!$D$10+'СЕТ СН'!$I$6-'СЕТ СН'!$I$19</f>
        <v>1500.7701850599999</v>
      </c>
      <c r="J145" s="36">
        <f>SUMIFS(СВЦЭМ!$C$33:$C$776,СВЦЭМ!$A$33:$A$776,$A145,СВЦЭМ!$B$33:$B$776,J$119)+'СЕТ СН'!$I$9+СВЦЭМ!$D$10+'СЕТ СН'!$I$6-'СЕТ СН'!$I$19</f>
        <v>1477.91786785</v>
      </c>
      <c r="K145" s="36">
        <f>SUMIFS(СВЦЭМ!$C$33:$C$776,СВЦЭМ!$A$33:$A$776,$A145,СВЦЭМ!$B$33:$B$776,K$119)+'СЕТ СН'!$I$9+СВЦЭМ!$D$10+'СЕТ СН'!$I$6-'СЕТ СН'!$I$19</f>
        <v>1485.03177422</v>
      </c>
      <c r="L145" s="36">
        <f>SUMIFS(СВЦЭМ!$C$33:$C$776,СВЦЭМ!$A$33:$A$776,$A145,СВЦЭМ!$B$33:$B$776,L$119)+'СЕТ СН'!$I$9+СВЦЭМ!$D$10+'СЕТ СН'!$I$6-'СЕТ СН'!$I$19</f>
        <v>1485.7908124799999</v>
      </c>
      <c r="M145" s="36">
        <f>SUMIFS(СВЦЭМ!$C$33:$C$776,СВЦЭМ!$A$33:$A$776,$A145,СВЦЭМ!$B$33:$B$776,M$119)+'СЕТ СН'!$I$9+СВЦЭМ!$D$10+'СЕТ СН'!$I$6-'СЕТ СН'!$I$19</f>
        <v>1483.7302104</v>
      </c>
      <c r="N145" s="36">
        <f>SUMIFS(СВЦЭМ!$C$33:$C$776,СВЦЭМ!$A$33:$A$776,$A145,СВЦЭМ!$B$33:$B$776,N$119)+'СЕТ СН'!$I$9+СВЦЭМ!$D$10+'СЕТ СН'!$I$6-'СЕТ СН'!$I$19</f>
        <v>1504.1908078399999</v>
      </c>
      <c r="O145" s="36">
        <f>SUMIFS(СВЦЭМ!$C$33:$C$776,СВЦЭМ!$A$33:$A$776,$A145,СВЦЭМ!$B$33:$B$776,O$119)+'СЕТ СН'!$I$9+СВЦЭМ!$D$10+'СЕТ СН'!$I$6-'СЕТ СН'!$I$19</f>
        <v>1511.59940274</v>
      </c>
      <c r="P145" s="36">
        <f>SUMIFS(СВЦЭМ!$C$33:$C$776,СВЦЭМ!$A$33:$A$776,$A145,СВЦЭМ!$B$33:$B$776,P$119)+'СЕТ СН'!$I$9+СВЦЭМ!$D$10+'СЕТ СН'!$I$6-'СЕТ СН'!$I$19</f>
        <v>1497.1710431499998</v>
      </c>
      <c r="Q145" s="36">
        <f>SUMIFS(СВЦЭМ!$C$33:$C$776,СВЦЭМ!$A$33:$A$776,$A145,СВЦЭМ!$B$33:$B$776,Q$119)+'СЕТ СН'!$I$9+СВЦЭМ!$D$10+'СЕТ СН'!$I$6-'СЕТ СН'!$I$19</f>
        <v>1503.5539649199998</v>
      </c>
      <c r="R145" s="36">
        <f>SUMIFS(СВЦЭМ!$C$33:$C$776,СВЦЭМ!$A$33:$A$776,$A145,СВЦЭМ!$B$33:$B$776,R$119)+'СЕТ СН'!$I$9+СВЦЭМ!$D$10+'СЕТ СН'!$I$6-'СЕТ СН'!$I$19</f>
        <v>1517.26902488</v>
      </c>
      <c r="S145" s="36">
        <f>SUMIFS(СВЦЭМ!$C$33:$C$776,СВЦЭМ!$A$33:$A$776,$A145,СВЦЭМ!$B$33:$B$776,S$119)+'СЕТ СН'!$I$9+СВЦЭМ!$D$10+'СЕТ СН'!$I$6-'СЕТ СН'!$I$19</f>
        <v>1514.4954194899999</v>
      </c>
      <c r="T145" s="36">
        <f>SUMIFS(СВЦЭМ!$C$33:$C$776,СВЦЭМ!$A$33:$A$776,$A145,СВЦЭМ!$B$33:$B$776,T$119)+'СЕТ СН'!$I$9+СВЦЭМ!$D$10+'СЕТ СН'!$I$6-'СЕТ СН'!$I$19</f>
        <v>1498.7322268299999</v>
      </c>
      <c r="U145" s="36">
        <f>SUMIFS(СВЦЭМ!$C$33:$C$776,СВЦЭМ!$A$33:$A$776,$A145,СВЦЭМ!$B$33:$B$776,U$119)+'СЕТ СН'!$I$9+СВЦЭМ!$D$10+'СЕТ СН'!$I$6-'СЕТ СН'!$I$19</f>
        <v>1501.9005380900001</v>
      </c>
      <c r="V145" s="36">
        <f>SUMIFS(СВЦЭМ!$C$33:$C$776,СВЦЭМ!$A$33:$A$776,$A145,СВЦЭМ!$B$33:$B$776,V$119)+'СЕТ СН'!$I$9+СВЦЭМ!$D$10+'СЕТ СН'!$I$6-'СЕТ СН'!$I$19</f>
        <v>1510.42295846</v>
      </c>
      <c r="W145" s="36">
        <f>SUMIFS(СВЦЭМ!$C$33:$C$776,СВЦЭМ!$A$33:$A$776,$A145,СВЦЭМ!$B$33:$B$776,W$119)+'СЕТ СН'!$I$9+СВЦЭМ!$D$10+'СЕТ СН'!$I$6-'СЕТ СН'!$I$19</f>
        <v>1500.8670085599999</v>
      </c>
      <c r="X145" s="36">
        <f>SUMIFS(СВЦЭМ!$C$33:$C$776,СВЦЭМ!$A$33:$A$776,$A145,СВЦЭМ!$B$33:$B$776,X$119)+'СЕТ СН'!$I$9+СВЦЭМ!$D$10+'СЕТ СН'!$I$6-'СЕТ СН'!$I$19</f>
        <v>1519.4236977099999</v>
      </c>
      <c r="Y145" s="36">
        <f>SUMIFS(СВЦЭМ!$C$33:$C$776,СВЦЭМ!$A$33:$A$776,$A145,СВЦЭМ!$B$33:$B$776,Y$119)+'СЕТ СН'!$I$9+СВЦЭМ!$D$10+'СЕТ СН'!$I$6-'СЕТ СН'!$I$19</f>
        <v>1526.4499053299999</v>
      </c>
    </row>
    <row r="146" spans="1:26" ht="15.75" x14ac:dyDescent="0.2">
      <c r="A146" s="35">
        <f t="shared" si="3"/>
        <v>44254</v>
      </c>
      <c r="B146" s="36">
        <f>SUMIFS(СВЦЭМ!$C$33:$C$776,СВЦЭМ!$A$33:$A$776,$A146,СВЦЭМ!$B$33:$B$776,B$119)+'СЕТ СН'!$I$9+СВЦЭМ!$D$10+'СЕТ СН'!$I$6-'СЕТ СН'!$I$19</f>
        <v>1531.7001465599999</v>
      </c>
      <c r="C146" s="36">
        <f>SUMIFS(СВЦЭМ!$C$33:$C$776,СВЦЭМ!$A$33:$A$776,$A146,СВЦЭМ!$B$33:$B$776,C$119)+'СЕТ СН'!$I$9+СВЦЭМ!$D$10+'СЕТ СН'!$I$6-'СЕТ СН'!$I$19</f>
        <v>1539.75606786</v>
      </c>
      <c r="D146" s="36">
        <f>SUMIFS(СВЦЭМ!$C$33:$C$776,СВЦЭМ!$A$33:$A$776,$A146,СВЦЭМ!$B$33:$B$776,D$119)+'СЕТ СН'!$I$9+СВЦЭМ!$D$10+'СЕТ СН'!$I$6-'СЕТ СН'!$I$19</f>
        <v>1572.03583501</v>
      </c>
      <c r="E146" s="36">
        <f>SUMIFS(СВЦЭМ!$C$33:$C$776,СВЦЭМ!$A$33:$A$776,$A146,СВЦЭМ!$B$33:$B$776,E$119)+'СЕТ СН'!$I$9+СВЦЭМ!$D$10+'СЕТ СН'!$I$6-'СЕТ СН'!$I$19</f>
        <v>1574.24396686</v>
      </c>
      <c r="F146" s="36">
        <f>SUMIFS(СВЦЭМ!$C$33:$C$776,СВЦЭМ!$A$33:$A$776,$A146,СВЦЭМ!$B$33:$B$776,F$119)+'СЕТ СН'!$I$9+СВЦЭМ!$D$10+'СЕТ СН'!$I$6-'СЕТ СН'!$I$19</f>
        <v>1589.8038780899999</v>
      </c>
      <c r="G146" s="36">
        <f>SUMIFS(СВЦЭМ!$C$33:$C$776,СВЦЭМ!$A$33:$A$776,$A146,СВЦЭМ!$B$33:$B$776,G$119)+'СЕТ СН'!$I$9+СВЦЭМ!$D$10+'СЕТ СН'!$I$6-'СЕТ СН'!$I$19</f>
        <v>1590.2201211199999</v>
      </c>
      <c r="H146" s="36">
        <f>SUMIFS(СВЦЭМ!$C$33:$C$776,СВЦЭМ!$A$33:$A$776,$A146,СВЦЭМ!$B$33:$B$776,H$119)+'СЕТ СН'!$I$9+СВЦЭМ!$D$10+'СЕТ СН'!$I$6-'СЕТ СН'!$I$19</f>
        <v>1580.3692985799998</v>
      </c>
      <c r="I146" s="36">
        <f>SUMIFS(СВЦЭМ!$C$33:$C$776,СВЦЭМ!$A$33:$A$776,$A146,СВЦЭМ!$B$33:$B$776,I$119)+'СЕТ СН'!$I$9+СВЦЭМ!$D$10+'СЕТ СН'!$I$6-'СЕТ СН'!$I$19</f>
        <v>1582.1510774999999</v>
      </c>
      <c r="J146" s="36">
        <f>SUMIFS(СВЦЭМ!$C$33:$C$776,СВЦЭМ!$A$33:$A$776,$A146,СВЦЭМ!$B$33:$B$776,J$119)+'СЕТ СН'!$I$9+СВЦЭМ!$D$10+'СЕТ СН'!$I$6-'СЕТ СН'!$I$19</f>
        <v>1564.8848317699999</v>
      </c>
      <c r="K146" s="36">
        <f>SUMIFS(СВЦЭМ!$C$33:$C$776,СВЦЭМ!$A$33:$A$776,$A146,СВЦЭМ!$B$33:$B$776,K$119)+'СЕТ СН'!$I$9+СВЦЭМ!$D$10+'СЕТ СН'!$I$6-'СЕТ СН'!$I$19</f>
        <v>1516.3991419900001</v>
      </c>
      <c r="L146" s="36">
        <f>SUMIFS(СВЦЭМ!$C$33:$C$776,СВЦЭМ!$A$33:$A$776,$A146,СВЦЭМ!$B$33:$B$776,L$119)+'СЕТ СН'!$I$9+СВЦЭМ!$D$10+'СЕТ СН'!$I$6-'СЕТ СН'!$I$19</f>
        <v>1514.6192766899999</v>
      </c>
      <c r="M146" s="36">
        <f>SUMIFS(СВЦЭМ!$C$33:$C$776,СВЦЭМ!$A$33:$A$776,$A146,СВЦЭМ!$B$33:$B$776,M$119)+'СЕТ СН'!$I$9+СВЦЭМ!$D$10+'СЕТ СН'!$I$6-'СЕТ СН'!$I$19</f>
        <v>1511.5702468399998</v>
      </c>
      <c r="N146" s="36">
        <f>SUMIFS(СВЦЭМ!$C$33:$C$776,СВЦЭМ!$A$33:$A$776,$A146,СВЦЭМ!$B$33:$B$776,N$119)+'СЕТ СН'!$I$9+СВЦЭМ!$D$10+'СЕТ СН'!$I$6-'СЕТ СН'!$I$19</f>
        <v>1517.6590118500001</v>
      </c>
      <c r="O146" s="36">
        <f>SUMIFS(СВЦЭМ!$C$33:$C$776,СВЦЭМ!$A$33:$A$776,$A146,СВЦЭМ!$B$33:$B$776,O$119)+'СЕТ СН'!$I$9+СВЦЭМ!$D$10+'СЕТ СН'!$I$6-'СЕТ СН'!$I$19</f>
        <v>1532.04096241</v>
      </c>
      <c r="P146" s="36">
        <f>SUMIFS(СВЦЭМ!$C$33:$C$776,СВЦЭМ!$A$33:$A$776,$A146,СВЦЭМ!$B$33:$B$776,P$119)+'СЕТ СН'!$I$9+СВЦЭМ!$D$10+'СЕТ СН'!$I$6-'СЕТ СН'!$I$19</f>
        <v>1519.25007566</v>
      </c>
      <c r="Q146" s="36">
        <f>SUMIFS(СВЦЭМ!$C$33:$C$776,СВЦЭМ!$A$33:$A$776,$A146,СВЦЭМ!$B$33:$B$776,Q$119)+'СЕТ СН'!$I$9+СВЦЭМ!$D$10+'СЕТ СН'!$I$6-'СЕТ СН'!$I$19</f>
        <v>1532.2802316</v>
      </c>
      <c r="R146" s="36">
        <f>SUMIFS(СВЦЭМ!$C$33:$C$776,СВЦЭМ!$A$33:$A$776,$A146,СВЦЭМ!$B$33:$B$776,R$119)+'СЕТ СН'!$I$9+СВЦЭМ!$D$10+'СЕТ СН'!$I$6-'СЕТ СН'!$I$19</f>
        <v>1554.7149161699999</v>
      </c>
      <c r="S146" s="36">
        <f>SUMIFS(СВЦЭМ!$C$33:$C$776,СВЦЭМ!$A$33:$A$776,$A146,СВЦЭМ!$B$33:$B$776,S$119)+'СЕТ СН'!$I$9+СВЦЭМ!$D$10+'СЕТ СН'!$I$6-'СЕТ СН'!$I$19</f>
        <v>1530.8955462900001</v>
      </c>
      <c r="T146" s="36">
        <f>SUMIFS(СВЦЭМ!$C$33:$C$776,СВЦЭМ!$A$33:$A$776,$A146,СВЦЭМ!$B$33:$B$776,T$119)+'СЕТ СН'!$I$9+СВЦЭМ!$D$10+'СЕТ СН'!$I$6-'СЕТ СН'!$I$19</f>
        <v>1531.9153280099999</v>
      </c>
      <c r="U146" s="36">
        <f>SUMIFS(СВЦЭМ!$C$33:$C$776,СВЦЭМ!$A$33:$A$776,$A146,СВЦЭМ!$B$33:$B$776,U$119)+'СЕТ СН'!$I$9+СВЦЭМ!$D$10+'СЕТ СН'!$I$6-'СЕТ СН'!$I$19</f>
        <v>1512.68154381</v>
      </c>
      <c r="V146" s="36">
        <f>SUMIFS(СВЦЭМ!$C$33:$C$776,СВЦЭМ!$A$33:$A$776,$A146,СВЦЭМ!$B$33:$B$776,V$119)+'СЕТ СН'!$I$9+СВЦЭМ!$D$10+'СЕТ СН'!$I$6-'СЕТ СН'!$I$19</f>
        <v>1526.3684755699999</v>
      </c>
      <c r="W146" s="36">
        <f>SUMIFS(СВЦЭМ!$C$33:$C$776,СВЦЭМ!$A$33:$A$776,$A146,СВЦЭМ!$B$33:$B$776,W$119)+'СЕТ СН'!$I$9+СВЦЭМ!$D$10+'СЕТ СН'!$I$6-'СЕТ СН'!$I$19</f>
        <v>1547.2914856099999</v>
      </c>
      <c r="X146" s="36">
        <f>SUMIFS(СВЦЭМ!$C$33:$C$776,СВЦЭМ!$A$33:$A$776,$A146,СВЦЭМ!$B$33:$B$776,X$119)+'СЕТ СН'!$I$9+СВЦЭМ!$D$10+'СЕТ СН'!$I$6-'СЕТ СН'!$I$19</f>
        <v>1567.7309424299999</v>
      </c>
      <c r="Y146" s="36">
        <f>SUMIFS(СВЦЭМ!$C$33:$C$776,СВЦЭМ!$A$33:$A$776,$A146,СВЦЭМ!$B$33:$B$776,Y$119)+'СЕТ СН'!$I$9+СВЦЭМ!$D$10+'СЕТ СН'!$I$6-'СЕТ СН'!$I$19</f>
        <v>1602.44728923</v>
      </c>
    </row>
    <row r="147" spans="1:26" ht="15.75" x14ac:dyDescent="0.2">
      <c r="A147" s="35">
        <f t="shared" si="3"/>
        <v>44255</v>
      </c>
      <c r="B147" s="36">
        <f>SUMIFS(СВЦЭМ!$C$33:$C$776,СВЦЭМ!$A$33:$A$776,$A147,СВЦЭМ!$B$33:$B$776,B$119)+'СЕТ СН'!$I$9+СВЦЭМ!$D$10+'СЕТ СН'!$I$6-'СЕТ СН'!$I$19</f>
        <v>1529.1110017999999</v>
      </c>
      <c r="C147" s="36">
        <f>SUMIFS(СВЦЭМ!$C$33:$C$776,СВЦЭМ!$A$33:$A$776,$A147,СВЦЭМ!$B$33:$B$776,C$119)+'СЕТ СН'!$I$9+СВЦЭМ!$D$10+'СЕТ СН'!$I$6-'СЕТ СН'!$I$19</f>
        <v>1538.4447168300001</v>
      </c>
      <c r="D147" s="36">
        <f>SUMIFS(СВЦЭМ!$C$33:$C$776,СВЦЭМ!$A$33:$A$776,$A147,СВЦЭМ!$B$33:$B$776,D$119)+'СЕТ СН'!$I$9+СВЦЭМ!$D$10+'СЕТ СН'!$I$6-'СЕТ СН'!$I$19</f>
        <v>1569.80253965</v>
      </c>
      <c r="E147" s="36">
        <f>SUMIFS(СВЦЭМ!$C$33:$C$776,СВЦЭМ!$A$33:$A$776,$A147,СВЦЭМ!$B$33:$B$776,E$119)+'СЕТ СН'!$I$9+СВЦЭМ!$D$10+'СЕТ СН'!$I$6-'СЕТ СН'!$I$19</f>
        <v>1579.0641343099999</v>
      </c>
      <c r="F147" s="36">
        <f>SUMIFS(СВЦЭМ!$C$33:$C$776,СВЦЭМ!$A$33:$A$776,$A147,СВЦЭМ!$B$33:$B$776,F$119)+'СЕТ СН'!$I$9+СВЦЭМ!$D$10+'СЕТ СН'!$I$6-'СЕТ СН'!$I$19</f>
        <v>1600.88664896</v>
      </c>
      <c r="G147" s="36">
        <f>SUMIFS(СВЦЭМ!$C$33:$C$776,СВЦЭМ!$A$33:$A$776,$A147,СВЦЭМ!$B$33:$B$776,G$119)+'СЕТ СН'!$I$9+СВЦЭМ!$D$10+'СЕТ СН'!$I$6-'СЕТ СН'!$I$19</f>
        <v>1618.7117029399999</v>
      </c>
      <c r="H147" s="36">
        <f>SUMIFS(СВЦЭМ!$C$33:$C$776,СВЦЭМ!$A$33:$A$776,$A147,СВЦЭМ!$B$33:$B$776,H$119)+'СЕТ СН'!$I$9+СВЦЭМ!$D$10+'СЕТ СН'!$I$6-'СЕТ СН'!$I$19</f>
        <v>1614.40936607</v>
      </c>
      <c r="I147" s="36">
        <f>SUMIFS(СВЦЭМ!$C$33:$C$776,СВЦЭМ!$A$33:$A$776,$A147,СВЦЭМ!$B$33:$B$776,I$119)+'СЕТ СН'!$I$9+СВЦЭМ!$D$10+'СЕТ СН'!$I$6-'СЕТ СН'!$I$19</f>
        <v>1563.0853893399999</v>
      </c>
      <c r="J147" s="36">
        <f>SUMIFS(СВЦЭМ!$C$33:$C$776,СВЦЭМ!$A$33:$A$776,$A147,СВЦЭМ!$B$33:$B$776,J$119)+'СЕТ СН'!$I$9+СВЦЭМ!$D$10+'СЕТ СН'!$I$6-'СЕТ СН'!$I$19</f>
        <v>1506.57162675</v>
      </c>
      <c r="K147" s="36">
        <f>SUMIFS(СВЦЭМ!$C$33:$C$776,СВЦЭМ!$A$33:$A$776,$A147,СВЦЭМ!$B$33:$B$776,K$119)+'СЕТ СН'!$I$9+СВЦЭМ!$D$10+'СЕТ СН'!$I$6-'СЕТ СН'!$I$19</f>
        <v>1472.00362036</v>
      </c>
      <c r="L147" s="36">
        <f>SUMIFS(СВЦЭМ!$C$33:$C$776,СВЦЭМ!$A$33:$A$776,$A147,СВЦЭМ!$B$33:$B$776,L$119)+'СЕТ СН'!$I$9+СВЦЭМ!$D$10+'СЕТ СН'!$I$6-'СЕТ СН'!$I$19</f>
        <v>1472.9208276699999</v>
      </c>
      <c r="M147" s="36">
        <f>SUMIFS(СВЦЭМ!$C$33:$C$776,СВЦЭМ!$A$33:$A$776,$A147,СВЦЭМ!$B$33:$B$776,M$119)+'СЕТ СН'!$I$9+СВЦЭМ!$D$10+'СЕТ СН'!$I$6-'СЕТ СН'!$I$19</f>
        <v>1492.5202963699999</v>
      </c>
      <c r="N147" s="36">
        <f>SUMIFS(СВЦЭМ!$C$33:$C$776,СВЦЭМ!$A$33:$A$776,$A147,СВЦЭМ!$B$33:$B$776,N$119)+'СЕТ СН'!$I$9+СВЦЭМ!$D$10+'СЕТ СН'!$I$6-'СЕТ СН'!$I$19</f>
        <v>1523.7473746899998</v>
      </c>
      <c r="O147" s="36">
        <f>SUMIFS(СВЦЭМ!$C$33:$C$776,СВЦЭМ!$A$33:$A$776,$A147,СВЦЭМ!$B$33:$B$776,O$119)+'СЕТ СН'!$I$9+СВЦЭМ!$D$10+'СЕТ СН'!$I$6-'СЕТ СН'!$I$19</f>
        <v>1539.2453853099998</v>
      </c>
      <c r="P147" s="36">
        <f>SUMIFS(СВЦЭМ!$C$33:$C$776,СВЦЭМ!$A$33:$A$776,$A147,СВЦЭМ!$B$33:$B$776,P$119)+'СЕТ СН'!$I$9+СВЦЭМ!$D$10+'СЕТ СН'!$I$6-'СЕТ СН'!$I$19</f>
        <v>1524.88506364</v>
      </c>
      <c r="Q147" s="36">
        <f>SUMIFS(СВЦЭМ!$C$33:$C$776,СВЦЭМ!$A$33:$A$776,$A147,СВЦЭМ!$B$33:$B$776,Q$119)+'СЕТ СН'!$I$9+СВЦЭМ!$D$10+'СЕТ СН'!$I$6-'СЕТ СН'!$I$19</f>
        <v>1531.24292552</v>
      </c>
      <c r="R147" s="36">
        <f>SUMIFS(СВЦЭМ!$C$33:$C$776,СВЦЭМ!$A$33:$A$776,$A147,СВЦЭМ!$B$33:$B$776,R$119)+'СЕТ СН'!$I$9+СВЦЭМ!$D$10+'СЕТ СН'!$I$6-'СЕТ СН'!$I$19</f>
        <v>1546.7859875699999</v>
      </c>
      <c r="S147" s="36">
        <f>SUMIFS(СВЦЭМ!$C$33:$C$776,СВЦЭМ!$A$33:$A$776,$A147,СВЦЭМ!$B$33:$B$776,S$119)+'СЕТ СН'!$I$9+СВЦЭМ!$D$10+'СЕТ СН'!$I$6-'СЕТ СН'!$I$19</f>
        <v>1521.7453964099998</v>
      </c>
      <c r="T147" s="36">
        <f>SUMIFS(СВЦЭМ!$C$33:$C$776,СВЦЭМ!$A$33:$A$776,$A147,СВЦЭМ!$B$33:$B$776,T$119)+'СЕТ СН'!$I$9+СВЦЭМ!$D$10+'СЕТ СН'!$I$6-'СЕТ СН'!$I$19</f>
        <v>1510.3483457199998</v>
      </c>
      <c r="U147" s="36">
        <f>SUMIFS(СВЦЭМ!$C$33:$C$776,СВЦЭМ!$A$33:$A$776,$A147,СВЦЭМ!$B$33:$B$776,U$119)+'СЕТ СН'!$I$9+СВЦЭМ!$D$10+'СЕТ СН'!$I$6-'СЕТ СН'!$I$19</f>
        <v>1498.76851044</v>
      </c>
      <c r="V147" s="36">
        <f>SUMIFS(СВЦЭМ!$C$33:$C$776,СВЦЭМ!$A$33:$A$776,$A147,СВЦЭМ!$B$33:$B$776,V$119)+'СЕТ СН'!$I$9+СВЦЭМ!$D$10+'СЕТ СН'!$I$6-'СЕТ СН'!$I$19</f>
        <v>1544.5888335</v>
      </c>
      <c r="W147" s="36">
        <f>SUMIFS(СВЦЭМ!$C$33:$C$776,СВЦЭМ!$A$33:$A$776,$A147,СВЦЭМ!$B$33:$B$776,W$119)+'СЕТ СН'!$I$9+СВЦЭМ!$D$10+'СЕТ СН'!$I$6-'СЕТ СН'!$I$19</f>
        <v>1571.64414814</v>
      </c>
      <c r="X147" s="36">
        <f>SUMIFS(СВЦЭМ!$C$33:$C$776,СВЦЭМ!$A$33:$A$776,$A147,СВЦЭМ!$B$33:$B$776,X$119)+'СЕТ СН'!$I$9+СВЦЭМ!$D$10+'СЕТ СН'!$I$6-'СЕТ СН'!$I$19</f>
        <v>1593.2193591499999</v>
      </c>
      <c r="Y147" s="36">
        <f>SUMIFS(СВЦЭМ!$C$33:$C$776,СВЦЭМ!$A$33:$A$776,$A147,СВЦЭМ!$B$33:$B$776,Y$119)+'СЕТ СН'!$I$9+СВЦЭМ!$D$10+'СЕТ СН'!$I$6-'СЕТ СН'!$I$19</f>
        <v>1621.3686405999999</v>
      </c>
    </row>
    <row r="148" spans="1:26" ht="15.75" hidden="1" x14ac:dyDescent="0.2">
      <c r="A148" s="35">
        <f t="shared" si="3"/>
        <v>44256</v>
      </c>
      <c r="B148" s="36">
        <f>SUMIFS(СВЦЭМ!$C$33:$C$776,СВЦЭМ!$A$33:$A$776,$A148,СВЦЭМ!$B$33:$B$776,B$119)+'СЕТ СН'!$I$9+СВЦЭМ!$D$10+'СЕТ СН'!$I$6-'СЕТ СН'!$I$19</f>
        <v>521.35948038000004</v>
      </c>
      <c r="C148" s="36">
        <f>SUMIFS(СВЦЭМ!$C$33:$C$776,СВЦЭМ!$A$33:$A$776,$A148,СВЦЭМ!$B$33:$B$776,C$119)+'СЕТ СН'!$I$9+СВЦЭМ!$D$10+'СЕТ СН'!$I$6-'СЕТ СН'!$I$19</f>
        <v>521.35948038000004</v>
      </c>
      <c r="D148" s="36">
        <f>SUMIFS(СВЦЭМ!$C$33:$C$776,СВЦЭМ!$A$33:$A$776,$A148,СВЦЭМ!$B$33:$B$776,D$119)+'СЕТ СН'!$I$9+СВЦЭМ!$D$10+'СЕТ СН'!$I$6-'СЕТ СН'!$I$19</f>
        <v>521.35948038000004</v>
      </c>
      <c r="E148" s="36">
        <f>SUMIFS(СВЦЭМ!$C$33:$C$776,СВЦЭМ!$A$33:$A$776,$A148,СВЦЭМ!$B$33:$B$776,E$119)+'СЕТ СН'!$I$9+СВЦЭМ!$D$10+'СЕТ СН'!$I$6-'СЕТ СН'!$I$19</f>
        <v>521.35948038000004</v>
      </c>
      <c r="F148" s="36">
        <f>SUMIFS(СВЦЭМ!$C$33:$C$776,СВЦЭМ!$A$33:$A$776,$A148,СВЦЭМ!$B$33:$B$776,F$119)+'СЕТ СН'!$I$9+СВЦЭМ!$D$10+'СЕТ СН'!$I$6-'СЕТ СН'!$I$19</f>
        <v>521.35948038000004</v>
      </c>
      <c r="G148" s="36">
        <f>SUMIFS(СВЦЭМ!$C$33:$C$776,СВЦЭМ!$A$33:$A$776,$A148,СВЦЭМ!$B$33:$B$776,G$119)+'СЕТ СН'!$I$9+СВЦЭМ!$D$10+'СЕТ СН'!$I$6-'СЕТ СН'!$I$19</f>
        <v>521.35948038000004</v>
      </c>
      <c r="H148" s="36">
        <f>SUMIFS(СВЦЭМ!$C$33:$C$776,СВЦЭМ!$A$33:$A$776,$A148,СВЦЭМ!$B$33:$B$776,H$119)+'СЕТ СН'!$I$9+СВЦЭМ!$D$10+'СЕТ СН'!$I$6-'СЕТ СН'!$I$19</f>
        <v>521.35948038000004</v>
      </c>
      <c r="I148" s="36">
        <f>SUMIFS(СВЦЭМ!$C$33:$C$776,СВЦЭМ!$A$33:$A$776,$A148,СВЦЭМ!$B$33:$B$776,I$119)+'СЕТ СН'!$I$9+СВЦЭМ!$D$10+'СЕТ СН'!$I$6-'СЕТ СН'!$I$19</f>
        <v>521.35948038000004</v>
      </c>
      <c r="J148" s="36">
        <f>SUMIFS(СВЦЭМ!$C$33:$C$776,СВЦЭМ!$A$33:$A$776,$A148,СВЦЭМ!$B$33:$B$776,J$119)+'СЕТ СН'!$I$9+СВЦЭМ!$D$10+'СЕТ СН'!$I$6-'СЕТ СН'!$I$19</f>
        <v>521.35948038000004</v>
      </c>
      <c r="K148" s="36">
        <f>SUMIFS(СВЦЭМ!$C$33:$C$776,СВЦЭМ!$A$33:$A$776,$A148,СВЦЭМ!$B$33:$B$776,K$119)+'СЕТ СН'!$I$9+СВЦЭМ!$D$10+'СЕТ СН'!$I$6-'СЕТ СН'!$I$19</f>
        <v>521.35948038000004</v>
      </c>
      <c r="L148" s="36">
        <f>SUMIFS(СВЦЭМ!$C$33:$C$776,СВЦЭМ!$A$33:$A$776,$A148,СВЦЭМ!$B$33:$B$776,L$119)+'СЕТ СН'!$I$9+СВЦЭМ!$D$10+'СЕТ СН'!$I$6-'СЕТ СН'!$I$19</f>
        <v>521.35948038000004</v>
      </c>
      <c r="M148" s="36">
        <f>SUMIFS(СВЦЭМ!$C$33:$C$776,СВЦЭМ!$A$33:$A$776,$A148,СВЦЭМ!$B$33:$B$776,M$119)+'СЕТ СН'!$I$9+СВЦЭМ!$D$10+'СЕТ СН'!$I$6-'СЕТ СН'!$I$19</f>
        <v>521.35948038000004</v>
      </c>
      <c r="N148" s="36">
        <f>SUMIFS(СВЦЭМ!$C$33:$C$776,СВЦЭМ!$A$33:$A$776,$A148,СВЦЭМ!$B$33:$B$776,N$119)+'СЕТ СН'!$I$9+СВЦЭМ!$D$10+'СЕТ СН'!$I$6-'СЕТ СН'!$I$19</f>
        <v>521.35948038000004</v>
      </c>
      <c r="O148" s="36">
        <f>SUMIFS(СВЦЭМ!$C$33:$C$776,СВЦЭМ!$A$33:$A$776,$A148,СВЦЭМ!$B$33:$B$776,O$119)+'СЕТ СН'!$I$9+СВЦЭМ!$D$10+'СЕТ СН'!$I$6-'СЕТ СН'!$I$19</f>
        <v>521.35948038000004</v>
      </c>
      <c r="P148" s="36">
        <f>SUMIFS(СВЦЭМ!$C$33:$C$776,СВЦЭМ!$A$33:$A$776,$A148,СВЦЭМ!$B$33:$B$776,P$119)+'СЕТ СН'!$I$9+СВЦЭМ!$D$10+'СЕТ СН'!$I$6-'СЕТ СН'!$I$19</f>
        <v>521.35948038000004</v>
      </c>
      <c r="Q148" s="36">
        <f>SUMIFS(СВЦЭМ!$C$33:$C$776,СВЦЭМ!$A$33:$A$776,$A148,СВЦЭМ!$B$33:$B$776,Q$119)+'СЕТ СН'!$I$9+СВЦЭМ!$D$10+'СЕТ СН'!$I$6-'СЕТ СН'!$I$19</f>
        <v>521.35948038000004</v>
      </c>
      <c r="R148" s="36">
        <f>SUMIFS(СВЦЭМ!$C$33:$C$776,СВЦЭМ!$A$33:$A$776,$A148,СВЦЭМ!$B$33:$B$776,R$119)+'СЕТ СН'!$I$9+СВЦЭМ!$D$10+'СЕТ СН'!$I$6-'СЕТ СН'!$I$19</f>
        <v>521.35948038000004</v>
      </c>
      <c r="S148" s="36">
        <f>SUMIFS(СВЦЭМ!$C$33:$C$776,СВЦЭМ!$A$33:$A$776,$A148,СВЦЭМ!$B$33:$B$776,S$119)+'СЕТ СН'!$I$9+СВЦЭМ!$D$10+'СЕТ СН'!$I$6-'СЕТ СН'!$I$19</f>
        <v>521.35948038000004</v>
      </c>
      <c r="T148" s="36">
        <f>SUMIFS(СВЦЭМ!$C$33:$C$776,СВЦЭМ!$A$33:$A$776,$A148,СВЦЭМ!$B$33:$B$776,T$119)+'СЕТ СН'!$I$9+СВЦЭМ!$D$10+'СЕТ СН'!$I$6-'СЕТ СН'!$I$19</f>
        <v>521.35948038000004</v>
      </c>
      <c r="U148" s="36">
        <f>SUMIFS(СВЦЭМ!$C$33:$C$776,СВЦЭМ!$A$33:$A$776,$A148,СВЦЭМ!$B$33:$B$776,U$119)+'СЕТ СН'!$I$9+СВЦЭМ!$D$10+'СЕТ СН'!$I$6-'СЕТ СН'!$I$19</f>
        <v>521.35948038000004</v>
      </c>
      <c r="V148" s="36">
        <f>SUMIFS(СВЦЭМ!$C$33:$C$776,СВЦЭМ!$A$33:$A$776,$A148,СВЦЭМ!$B$33:$B$776,V$119)+'СЕТ СН'!$I$9+СВЦЭМ!$D$10+'СЕТ СН'!$I$6-'СЕТ СН'!$I$19</f>
        <v>521.35948038000004</v>
      </c>
      <c r="W148" s="36">
        <f>SUMIFS(СВЦЭМ!$C$33:$C$776,СВЦЭМ!$A$33:$A$776,$A148,СВЦЭМ!$B$33:$B$776,W$119)+'СЕТ СН'!$I$9+СВЦЭМ!$D$10+'СЕТ СН'!$I$6-'СЕТ СН'!$I$19</f>
        <v>521.35948038000004</v>
      </c>
      <c r="X148" s="36">
        <f>SUMIFS(СВЦЭМ!$C$33:$C$776,СВЦЭМ!$A$33:$A$776,$A148,СВЦЭМ!$B$33:$B$776,X$119)+'СЕТ СН'!$I$9+СВЦЭМ!$D$10+'СЕТ СН'!$I$6-'СЕТ СН'!$I$19</f>
        <v>521.35948038000004</v>
      </c>
      <c r="Y148" s="36">
        <f>SUMIFS(СВЦЭМ!$C$33:$C$776,СВЦЭМ!$A$33:$A$776,$A148,СВЦЭМ!$B$33:$B$776,Y$119)+'СЕТ СН'!$I$9+СВЦЭМ!$D$10+'СЕТ СН'!$I$6-'СЕТ СН'!$I$19</f>
        <v>521.35948038000004</v>
      </c>
    </row>
    <row r="149" spans="1:26" ht="15.75" hidden="1" x14ac:dyDescent="0.2">
      <c r="A149" s="35">
        <f t="shared" si="3"/>
        <v>44257</v>
      </c>
      <c r="B149" s="36">
        <f>SUMIFS(СВЦЭМ!$C$33:$C$776,СВЦЭМ!$A$33:$A$776,$A149,СВЦЭМ!$B$33:$B$776,B$119)+'СЕТ СН'!$I$9+СВЦЭМ!$D$10+'СЕТ СН'!$I$6-'СЕТ СН'!$I$19</f>
        <v>521.35948038000004</v>
      </c>
      <c r="C149" s="36">
        <f>SUMIFS(СВЦЭМ!$C$33:$C$776,СВЦЭМ!$A$33:$A$776,$A149,СВЦЭМ!$B$33:$B$776,C$119)+'СЕТ СН'!$I$9+СВЦЭМ!$D$10+'СЕТ СН'!$I$6-'СЕТ СН'!$I$19</f>
        <v>521.35948038000004</v>
      </c>
      <c r="D149" s="36">
        <f>SUMIFS(СВЦЭМ!$C$33:$C$776,СВЦЭМ!$A$33:$A$776,$A149,СВЦЭМ!$B$33:$B$776,D$119)+'СЕТ СН'!$I$9+СВЦЭМ!$D$10+'СЕТ СН'!$I$6-'СЕТ СН'!$I$19</f>
        <v>521.35948038000004</v>
      </c>
      <c r="E149" s="36">
        <f>SUMIFS(СВЦЭМ!$C$33:$C$776,СВЦЭМ!$A$33:$A$776,$A149,СВЦЭМ!$B$33:$B$776,E$119)+'СЕТ СН'!$I$9+СВЦЭМ!$D$10+'СЕТ СН'!$I$6-'СЕТ СН'!$I$19</f>
        <v>521.35948038000004</v>
      </c>
      <c r="F149" s="36">
        <f>SUMIFS(СВЦЭМ!$C$33:$C$776,СВЦЭМ!$A$33:$A$776,$A149,СВЦЭМ!$B$33:$B$776,F$119)+'СЕТ СН'!$I$9+СВЦЭМ!$D$10+'СЕТ СН'!$I$6-'СЕТ СН'!$I$19</f>
        <v>521.35948038000004</v>
      </c>
      <c r="G149" s="36">
        <f>SUMIFS(СВЦЭМ!$C$33:$C$776,СВЦЭМ!$A$33:$A$776,$A149,СВЦЭМ!$B$33:$B$776,G$119)+'СЕТ СН'!$I$9+СВЦЭМ!$D$10+'СЕТ СН'!$I$6-'СЕТ СН'!$I$19</f>
        <v>521.35948038000004</v>
      </c>
      <c r="H149" s="36">
        <f>SUMIFS(СВЦЭМ!$C$33:$C$776,СВЦЭМ!$A$33:$A$776,$A149,СВЦЭМ!$B$33:$B$776,H$119)+'СЕТ СН'!$I$9+СВЦЭМ!$D$10+'СЕТ СН'!$I$6-'СЕТ СН'!$I$19</f>
        <v>521.35948038000004</v>
      </c>
      <c r="I149" s="36">
        <f>SUMIFS(СВЦЭМ!$C$33:$C$776,СВЦЭМ!$A$33:$A$776,$A149,СВЦЭМ!$B$33:$B$776,I$119)+'СЕТ СН'!$I$9+СВЦЭМ!$D$10+'СЕТ СН'!$I$6-'СЕТ СН'!$I$19</f>
        <v>521.35948038000004</v>
      </c>
      <c r="J149" s="36">
        <f>SUMIFS(СВЦЭМ!$C$33:$C$776,СВЦЭМ!$A$33:$A$776,$A149,СВЦЭМ!$B$33:$B$776,J$119)+'СЕТ СН'!$I$9+СВЦЭМ!$D$10+'СЕТ СН'!$I$6-'СЕТ СН'!$I$19</f>
        <v>521.35948038000004</v>
      </c>
      <c r="K149" s="36">
        <f>SUMIFS(СВЦЭМ!$C$33:$C$776,СВЦЭМ!$A$33:$A$776,$A149,СВЦЭМ!$B$33:$B$776,K$119)+'СЕТ СН'!$I$9+СВЦЭМ!$D$10+'СЕТ СН'!$I$6-'СЕТ СН'!$I$19</f>
        <v>521.35948038000004</v>
      </c>
      <c r="L149" s="36">
        <f>SUMIFS(СВЦЭМ!$C$33:$C$776,СВЦЭМ!$A$33:$A$776,$A149,СВЦЭМ!$B$33:$B$776,L$119)+'СЕТ СН'!$I$9+СВЦЭМ!$D$10+'СЕТ СН'!$I$6-'СЕТ СН'!$I$19</f>
        <v>521.35948038000004</v>
      </c>
      <c r="M149" s="36">
        <f>SUMIFS(СВЦЭМ!$C$33:$C$776,СВЦЭМ!$A$33:$A$776,$A149,СВЦЭМ!$B$33:$B$776,M$119)+'СЕТ СН'!$I$9+СВЦЭМ!$D$10+'СЕТ СН'!$I$6-'СЕТ СН'!$I$19</f>
        <v>521.35948038000004</v>
      </c>
      <c r="N149" s="36">
        <f>SUMIFS(СВЦЭМ!$C$33:$C$776,СВЦЭМ!$A$33:$A$776,$A149,СВЦЭМ!$B$33:$B$776,N$119)+'СЕТ СН'!$I$9+СВЦЭМ!$D$10+'СЕТ СН'!$I$6-'СЕТ СН'!$I$19</f>
        <v>521.35948038000004</v>
      </c>
      <c r="O149" s="36">
        <f>SUMIFS(СВЦЭМ!$C$33:$C$776,СВЦЭМ!$A$33:$A$776,$A149,СВЦЭМ!$B$33:$B$776,O$119)+'СЕТ СН'!$I$9+СВЦЭМ!$D$10+'СЕТ СН'!$I$6-'СЕТ СН'!$I$19</f>
        <v>521.35948038000004</v>
      </c>
      <c r="P149" s="36">
        <f>SUMIFS(СВЦЭМ!$C$33:$C$776,СВЦЭМ!$A$33:$A$776,$A149,СВЦЭМ!$B$33:$B$776,P$119)+'СЕТ СН'!$I$9+СВЦЭМ!$D$10+'СЕТ СН'!$I$6-'СЕТ СН'!$I$19</f>
        <v>521.35948038000004</v>
      </c>
      <c r="Q149" s="36">
        <f>SUMIFS(СВЦЭМ!$C$33:$C$776,СВЦЭМ!$A$33:$A$776,$A149,СВЦЭМ!$B$33:$B$776,Q$119)+'СЕТ СН'!$I$9+СВЦЭМ!$D$10+'СЕТ СН'!$I$6-'СЕТ СН'!$I$19</f>
        <v>521.35948038000004</v>
      </c>
      <c r="R149" s="36">
        <f>SUMIFS(СВЦЭМ!$C$33:$C$776,СВЦЭМ!$A$33:$A$776,$A149,СВЦЭМ!$B$33:$B$776,R$119)+'СЕТ СН'!$I$9+СВЦЭМ!$D$10+'СЕТ СН'!$I$6-'СЕТ СН'!$I$19</f>
        <v>521.35948038000004</v>
      </c>
      <c r="S149" s="36">
        <f>SUMIFS(СВЦЭМ!$C$33:$C$776,СВЦЭМ!$A$33:$A$776,$A149,СВЦЭМ!$B$33:$B$776,S$119)+'СЕТ СН'!$I$9+СВЦЭМ!$D$10+'СЕТ СН'!$I$6-'СЕТ СН'!$I$19</f>
        <v>521.35948038000004</v>
      </c>
      <c r="T149" s="36">
        <f>SUMIFS(СВЦЭМ!$C$33:$C$776,СВЦЭМ!$A$33:$A$776,$A149,СВЦЭМ!$B$33:$B$776,T$119)+'СЕТ СН'!$I$9+СВЦЭМ!$D$10+'СЕТ СН'!$I$6-'СЕТ СН'!$I$19</f>
        <v>521.35948038000004</v>
      </c>
      <c r="U149" s="36">
        <f>SUMIFS(СВЦЭМ!$C$33:$C$776,СВЦЭМ!$A$33:$A$776,$A149,СВЦЭМ!$B$33:$B$776,U$119)+'СЕТ СН'!$I$9+СВЦЭМ!$D$10+'СЕТ СН'!$I$6-'СЕТ СН'!$I$19</f>
        <v>521.35948038000004</v>
      </c>
      <c r="V149" s="36">
        <f>SUMIFS(СВЦЭМ!$C$33:$C$776,СВЦЭМ!$A$33:$A$776,$A149,СВЦЭМ!$B$33:$B$776,V$119)+'СЕТ СН'!$I$9+СВЦЭМ!$D$10+'СЕТ СН'!$I$6-'СЕТ СН'!$I$19</f>
        <v>521.35948038000004</v>
      </c>
      <c r="W149" s="36">
        <f>SUMIFS(СВЦЭМ!$C$33:$C$776,СВЦЭМ!$A$33:$A$776,$A149,СВЦЭМ!$B$33:$B$776,W$119)+'СЕТ СН'!$I$9+СВЦЭМ!$D$10+'СЕТ СН'!$I$6-'СЕТ СН'!$I$19</f>
        <v>521.35948038000004</v>
      </c>
      <c r="X149" s="36">
        <f>SUMIFS(СВЦЭМ!$C$33:$C$776,СВЦЭМ!$A$33:$A$776,$A149,СВЦЭМ!$B$33:$B$776,X$119)+'СЕТ СН'!$I$9+СВЦЭМ!$D$10+'СЕТ СН'!$I$6-'СЕТ СН'!$I$19</f>
        <v>521.35948038000004</v>
      </c>
      <c r="Y149" s="36">
        <f>SUMIFS(СВЦЭМ!$C$33:$C$776,СВЦЭМ!$A$33:$A$776,$A149,СВЦЭМ!$B$33:$B$776,Y$119)+'СЕТ СН'!$I$9+СВЦЭМ!$D$10+'СЕТ СН'!$I$6-'СЕТ СН'!$I$19</f>
        <v>521.35948038000004</v>
      </c>
    </row>
    <row r="150" spans="1:26" ht="15.75" hidden="1" x14ac:dyDescent="0.2">
      <c r="A150" s="35">
        <f t="shared" si="3"/>
        <v>44258</v>
      </c>
      <c r="B150" s="36">
        <f>SUMIFS(СВЦЭМ!$C$33:$C$776,СВЦЭМ!$A$33:$A$776,$A150,СВЦЭМ!$B$33:$B$776,B$119)+'СЕТ СН'!$I$9+СВЦЭМ!$D$10+'СЕТ СН'!$I$6-'СЕТ СН'!$I$19</f>
        <v>521.35948038000004</v>
      </c>
      <c r="C150" s="36">
        <f>SUMIFS(СВЦЭМ!$C$33:$C$776,СВЦЭМ!$A$33:$A$776,$A150,СВЦЭМ!$B$33:$B$776,C$119)+'СЕТ СН'!$I$9+СВЦЭМ!$D$10+'СЕТ СН'!$I$6-'СЕТ СН'!$I$19</f>
        <v>521.35948038000004</v>
      </c>
      <c r="D150" s="36">
        <f>SUMIFS(СВЦЭМ!$C$33:$C$776,СВЦЭМ!$A$33:$A$776,$A150,СВЦЭМ!$B$33:$B$776,D$119)+'СЕТ СН'!$I$9+СВЦЭМ!$D$10+'СЕТ СН'!$I$6-'СЕТ СН'!$I$19</f>
        <v>521.35948038000004</v>
      </c>
      <c r="E150" s="36">
        <f>SUMIFS(СВЦЭМ!$C$33:$C$776,СВЦЭМ!$A$33:$A$776,$A150,СВЦЭМ!$B$33:$B$776,E$119)+'СЕТ СН'!$I$9+СВЦЭМ!$D$10+'СЕТ СН'!$I$6-'СЕТ СН'!$I$19</f>
        <v>521.35948038000004</v>
      </c>
      <c r="F150" s="36">
        <f>SUMIFS(СВЦЭМ!$C$33:$C$776,СВЦЭМ!$A$33:$A$776,$A150,СВЦЭМ!$B$33:$B$776,F$119)+'СЕТ СН'!$I$9+СВЦЭМ!$D$10+'СЕТ СН'!$I$6-'СЕТ СН'!$I$19</f>
        <v>521.35948038000004</v>
      </c>
      <c r="G150" s="36">
        <f>SUMIFS(СВЦЭМ!$C$33:$C$776,СВЦЭМ!$A$33:$A$776,$A150,СВЦЭМ!$B$33:$B$776,G$119)+'СЕТ СН'!$I$9+СВЦЭМ!$D$10+'СЕТ СН'!$I$6-'СЕТ СН'!$I$19</f>
        <v>521.35948038000004</v>
      </c>
      <c r="H150" s="36">
        <f>SUMIFS(СВЦЭМ!$C$33:$C$776,СВЦЭМ!$A$33:$A$776,$A150,СВЦЭМ!$B$33:$B$776,H$119)+'СЕТ СН'!$I$9+СВЦЭМ!$D$10+'СЕТ СН'!$I$6-'СЕТ СН'!$I$19</f>
        <v>521.35948038000004</v>
      </c>
      <c r="I150" s="36">
        <f>SUMIFS(СВЦЭМ!$C$33:$C$776,СВЦЭМ!$A$33:$A$776,$A150,СВЦЭМ!$B$33:$B$776,I$119)+'СЕТ СН'!$I$9+СВЦЭМ!$D$10+'СЕТ СН'!$I$6-'СЕТ СН'!$I$19</f>
        <v>521.35948038000004</v>
      </c>
      <c r="J150" s="36">
        <f>SUMIFS(СВЦЭМ!$C$33:$C$776,СВЦЭМ!$A$33:$A$776,$A150,СВЦЭМ!$B$33:$B$776,J$119)+'СЕТ СН'!$I$9+СВЦЭМ!$D$10+'СЕТ СН'!$I$6-'СЕТ СН'!$I$19</f>
        <v>521.35948038000004</v>
      </c>
      <c r="K150" s="36">
        <f>SUMIFS(СВЦЭМ!$C$33:$C$776,СВЦЭМ!$A$33:$A$776,$A150,СВЦЭМ!$B$33:$B$776,K$119)+'СЕТ СН'!$I$9+СВЦЭМ!$D$10+'СЕТ СН'!$I$6-'СЕТ СН'!$I$19</f>
        <v>521.35948038000004</v>
      </c>
      <c r="L150" s="36">
        <f>SUMIFS(СВЦЭМ!$C$33:$C$776,СВЦЭМ!$A$33:$A$776,$A150,СВЦЭМ!$B$33:$B$776,L$119)+'СЕТ СН'!$I$9+СВЦЭМ!$D$10+'СЕТ СН'!$I$6-'СЕТ СН'!$I$19</f>
        <v>521.35948038000004</v>
      </c>
      <c r="M150" s="36">
        <f>SUMIFS(СВЦЭМ!$C$33:$C$776,СВЦЭМ!$A$33:$A$776,$A150,СВЦЭМ!$B$33:$B$776,M$119)+'СЕТ СН'!$I$9+СВЦЭМ!$D$10+'СЕТ СН'!$I$6-'СЕТ СН'!$I$19</f>
        <v>521.35948038000004</v>
      </c>
      <c r="N150" s="36">
        <f>SUMIFS(СВЦЭМ!$C$33:$C$776,СВЦЭМ!$A$33:$A$776,$A150,СВЦЭМ!$B$33:$B$776,N$119)+'СЕТ СН'!$I$9+СВЦЭМ!$D$10+'СЕТ СН'!$I$6-'СЕТ СН'!$I$19</f>
        <v>521.35948038000004</v>
      </c>
      <c r="O150" s="36">
        <f>SUMIFS(СВЦЭМ!$C$33:$C$776,СВЦЭМ!$A$33:$A$776,$A150,СВЦЭМ!$B$33:$B$776,O$119)+'СЕТ СН'!$I$9+СВЦЭМ!$D$10+'СЕТ СН'!$I$6-'СЕТ СН'!$I$19</f>
        <v>521.35948038000004</v>
      </c>
      <c r="P150" s="36">
        <f>SUMIFS(СВЦЭМ!$C$33:$C$776,СВЦЭМ!$A$33:$A$776,$A150,СВЦЭМ!$B$33:$B$776,P$119)+'СЕТ СН'!$I$9+СВЦЭМ!$D$10+'СЕТ СН'!$I$6-'СЕТ СН'!$I$19</f>
        <v>521.35948038000004</v>
      </c>
      <c r="Q150" s="36">
        <f>SUMIFS(СВЦЭМ!$C$33:$C$776,СВЦЭМ!$A$33:$A$776,$A150,СВЦЭМ!$B$33:$B$776,Q$119)+'СЕТ СН'!$I$9+СВЦЭМ!$D$10+'СЕТ СН'!$I$6-'СЕТ СН'!$I$19</f>
        <v>521.35948038000004</v>
      </c>
      <c r="R150" s="36">
        <f>SUMIFS(СВЦЭМ!$C$33:$C$776,СВЦЭМ!$A$33:$A$776,$A150,СВЦЭМ!$B$33:$B$776,R$119)+'СЕТ СН'!$I$9+СВЦЭМ!$D$10+'СЕТ СН'!$I$6-'СЕТ СН'!$I$19</f>
        <v>521.35948038000004</v>
      </c>
      <c r="S150" s="36">
        <f>SUMIFS(СВЦЭМ!$C$33:$C$776,СВЦЭМ!$A$33:$A$776,$A150,СВЦЭМ!$B$33:$B$776,S$119)+'СЕТ СН'!$I$9+СВЦЭМ!$D$10+'СЕТ СН'!$I$6-'СЕТ СН'!$I$19</f>
        <v>521.35948038000004</v>
      </c>
      <c r="T150" s="36">
        <f>SUMIFS(СВЦЭМ!$C$33:$C$776,СВЦЭМ!$A$33:$A$776,$A150,СВЦЭМ!$B$33:$B$776,T$119)+'СЕТ СН'!$I$9+СВЦЭМ!$D$10+'СЕТ СН'!$I$6-'СЕТ СН'!$I$19</f>
        <v>521.35948038000004</v>
      </c>
      <c r="U150" s="36">
        <f>SUMIFS(СВЦЭМ!$C$33:$C$776,СВЦЭМ!$A$33:$A$776,$A150,СВЦЭМ!$B$33:$B$776,U$119)+'СЕТ СН'!$I$9+СВЦЭМ!$D$10+'СЕТ СН'!$I$6-'СЕТ СН'!$I$19</f>
        <v>521.35948038000004</v>
      </c>
      <c r="V150" s="36">
        <f>SUMIFS(СВЦЭМ!$C$33:$C$776,СВЦЭМ!$A$33:$A$776,$A150,СВЦЭМ!$B$33:$B$776,V$119)+'СЕТ СН'!$I$9+СВЦЭМ!$D$10+'СЕТ СН'!$I$6-'СЕТ СН'!$I$19</f>
        <v>521.35948038000004</v>
      </c>
      <c r="W150" s="36">
        <f>SUMIFS(СВЦЭМ!$C$33:$C$776,СВЦЭМ!$A$33:$A$776,$A150,СВЦЭМ!$B$33:$B$776,W$119)+'СЕТ СН'!$I$9+СВЦЭМ!$D$10+'СЕТ СН'!$I$6-'СЕТ СН'!$I$19</f>
        <v>521.35948038000004</v>
      </c>
      <c r="X150" s="36">
        <f>SUMIFS(СВЦЭМ!$C$33:$C$776,СВЦЭМ!$A$33:$A$776,$A150,СВЦЭМ!$B$33:$B$776,X$119)+'СЕТ СН'!$I$9+СВЦЭМ!$D$10+'СЕТ СН'!$I$6-'СЕТ СН'!$I$19</f>
        <v>521.35948038000004</v>
      </c>
      <c r="Y150" s="36">
        <f>SUMIFS(СВЦЭМ!$C$33:$C$776,СВЦЭМ!$A$33:$A$776,$A150,СВЦЭМ!$B$33:$B$776,Y$119)+'СЕТ СН'!$I$9+СВЦЭМ!$D$10+'СЕТ СН'!$I$6-'СЕТ СН'!$I$19</f>
        <v>521.35948038000004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0" t="s">
        <v>74</v>
      </c>
      <c r="B153" s="120"/>
      <c r="C153" s="120"/>
      <c r="D153" s="120"/>
      <c r="E153" s="120"/>
      <c r="F153" s="120"/>
      <c r="G153" s="120"/>
      <c r="H153" s="120"/>
      <c r="I153" s="120"/>
      <c r="J153" s="120"/>
      <c r="K153" s="120"/>
      <c r="L153" s="120"/>
      <c r="M153" s="120"/>
      <c r="N153" s="121" t="s">
        <v>29</v>
      </c>
      <c r="O153" s="121"/>
      <c r="P153" s="121"/>
      <c r="Q153" s="121"/>
      <c r="R153" s="121"/>
      <c r="S153" s="121"/>
      <c r="T153" s="121"/>
      <c r="U153" s="121"/>
      <c r="V153" s="39"/>
      <c r="W153" s="39"/>
      <c r="X153" s="39"/>
      <c r="Y153" s="39"/>
      <c r="Z153" s="39"/>
    </row>
    <row r="154" spans="1:26" ht="15.75" x14ac:dyDescent="0.25">
      <c r="A154" s="120"/>
      <c r="B154" s="120"/>
      <c r="C154" s="120"/>
      <c r="D154" s="120"/>
      <c r="E154" s="120"/>
      <c r="F154" s="120"/>
      <c r="G154" s="120"/>
      <c r="H154" s="120"/>
      <c r="I154" s="120"/>
      <c r="J154" s="120"/>
      <c r="K154" s="120"/>
      <c r="L154" s="120"/>
      <c r="M154" s="120"/>
      <c r="N154" s="122" t="s">
        <v>0</v>
      </c>
      <c r="O154" s="122"/>
      <c r="P154" s="122" t="s">
        <v>1</v>
      </c>
      <c r="Q154" s="122"/>
      <c r="R154" s="122" t="s">
        <v>2</v>
      </c>
      <c r="S154" s="122"/>
      <c r="T154" s="122" t="s">
        <v>3</v>
      </c>
      <c r="U154" s="122"/>
      <c r="V154" s="32"/>
      <c r="W154" s="32"/>
      <c r="X154" s="32"/>
      <c r="Y154" s="32"/>
    </row>
    <row r="155" spans="1:26" ht="15.75" x14ac:dyDescent="0.2">
      <c r="A155" s="120"/>
      <c r="B155" s="120"/>
      <c r="C155" s="120"/>
      <c r="D155" s="120"/>
      <c r="E155" s="120"/>
      <c r="F155" s="120"/>
      <c r="G155" s="120"/>
      <c r="H155" s="120"/>
      <c r="I155" s="120"/>
      <c r="J155" s="120"/>
      <c r="K155" s="120"/>
      <c r="L155" s="120"/>
      <c r="M155" s="120"/>
      <c r="N155" s="123">
        <f>СВЦЭМ!$D$12+'СЕТ СН'!$F$10-'СЕТ СН'!$F$20</f>
        <v>511862.80940594058</v>
      </c>
      <c r="O155" s="124"/>
      <c r="P155" s="123">
        <f>СВЦЭМ!$D$12+'СЕТ СН'!$F$10-'СЕТ СН'!$G$20</f>
        <v>511862.80940594058</v>
      </c>
      <c r="Q155" s="124"/>
      <c r="R155" s="123">
        <f>СВЦЭМ!$D$12+'СЕТ СН'!$F$10-'СЕТ СН'!$H$20</f>
        <v>511862.80940594058</v>
      </c>
      <c r="S155" s="124"/>
      <c r="T155" s="123">
        <f>СВЦЭМ!$D$12+'СЕТ СН'!$F$10-'СЕТ СН'!$I$20</f>
        <v>511862.80940594058</v>
      </c>
      <c r="U155" s="124"/>
      <c r="V155" s="40"/>
      <c r="W155" s="40"/>
      <c r="X155" s="40"/>
      <c r="Y155" s="40"/>
    </row>
    <row r="156" spans="1:26" x14ac:dyDescent="0.25">
      <c r="A156" s="148"/>
      <c r="B156" s="148"/>
      <c r="C156" s="148"/>
      <c r="D156" s="148"/>
      <c r="E156" s="148"/>
      <c r="F156" s="149"/>
      <c r="G156" s="149"/>
      <c r="H156" s="149"/>
      <c r="I156" s="149"/>
      <c r="J156" s="149"/>
      <c r="K156" s="149"/>
      <c r="L156" s="149"/>
      <c r="M156" s="149"/>
    </row>
    <row r="157" spans="1:26" ht="15.75" x14ac:dyDescent="0.25">
      <c r="A157" s="139" t="s">
        <v>75</v>
      </c>
      <c r="B157" s="140"/>
      <c r="C157" s="140"/>
      <c r="D157" s="140"/>
      <c r="E157" s="140"/>
      <c r="F157" s="140"/>
      <c r="G157" s="140"/>
      <c r="H157" s="140"/>
      <c r="I157" s="140"/>
      <c r="J157" s="140"/>
      <c r="K157" s="140"/>
      <c r="L157" s="140"/>
      <c r="M157" s="141"/>
      <c r="N157" s="121" t="s">
        <v>29</v>
      </c>
      <c r="O157" s="121"/>
      <c r="P157" s="121"/>
      <c r="Q157" s="121"/>
      <c r="R157" s="121"/>
      <c r="S157" s="121"/>
      <c r="T157" s="121"/>
      <c r="U157" s="121"/>
    </row>
    <row r="158" spans="1:26" ht="15.75" x14ac:dyDescent="0.25">
      <c r="A158" s="142"/>
      <c r="B158" s="143"/>
      <c r="C158" s="143"/>
      <c r="D158" s="143"/>
      <c r="E158" s="143"/>
      <c r="F158" s="143"/>
      <c r="G158" s="143"/>
      <c r="H158" s="143"/>
      <c r="I158" s="143"/>
      <c r="J158" s="143"/>
      <c r="K158" s="143"/>
      <c r="L158" s="143"/>
      <c r="M158" s="144"/>
      <c r="N158" s="122" t="s">
        <v>0</v>
      </c>
      <c r="O158" s="122"/>
      <c r="P158" s="122" t="s">
        <v>1</v>
      </c>
      <c r="Q158" s="122"/>
      <c r="R158" s="122" t="s">
        <v>2</v>
      </c>
      <c r="S158" s="122"/>
      <c r="T158" s="122" t="s">
        <v>3</v>
      </c>
      <c r="U158" s="122"/>
    </row>
    <row r="159" spans="1:26" ht="15.75" x14ac:dyDescent="0.25">
      <c r="A159" s="145"/>
      <c r="B159" s="146"/>
      <c r="C159" s="146"/>
      <c r="D159" s="146"/>
      <c r="E159" s="146"/>
      <c r="F159" s="146"/>
      <c r="G159" s="146"/>
      <c r="H159" s="146"/>
      <c r="I159" s="146"/>
      <c r="J159" s="146"/>
      <c r="K159" s="146"/>
      <c r="L159" s="146"/>
      <c r="M159" s="147"/>
      <c r="N159" s="138">
        <f>'СЕТ СН'!$F$7</f>
        <v>921252.81</v>
      </c>
      <c r="O159" s="138"/>
      <c r="P159" s="138">
        <f>'СЕТ СН'!$G$7</f>
        <v>1390504.25</v>
      </c>
      <c r="Q159" s="138"/>
      <c r="R159" s="138">
        <f>'СЕТ СН'!$H$7</f>
        <v>1121514.2</v>
      </c>
      <c r="S159" s="138"/>
      <c r="T159" s="138">
        <f>'СЕТ СН'!$I$7</f>
        <v>874156.75</v>
      </c>
      <c r="U159" s="138"/>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7" t="s">
        <v>40</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10</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01.02.2021</v>
      </c>
      <c r="B12" s="36">
        <f>SUMIFS(СВЦЭМ!$D$33:$D$776,СВЦЭМ!$A$33:$A$776,$A12,СВЦЭМ!$B$33:$B$776,B$11)+'СЕТ СН'!$F$11+СВЦЭМ!$D$10+'СЕТ СН'!$F$5-'СЕТ СН'!$F$21</f>
        <v>2491.5586609299999</v>
      </c>
      <c r="C12" s="36">
        <f>SUMIFS(СВЦЭМ!$D$33:$D$776,СВЦЭМ!$A$33:$A$776,$A12,СВЦЭМ!$B$33:$B$776,C$11)+'СЕТ СН'!$F$11+СВЦЭМ!$D$10+'СЕТ СН'!$F$5-'СЕТ СН'!$F$21</f>
        <v>2531.9328152600001</v>
      </c>
      <c r="D12" s="36">
        <f>SUMIFS(СВЦЭМ!$D$33:$D$776,СВЦЭМ!$A$33:$A$776,$A12,СВЦЭМ!$B$33:$B$776,D$11)+'СЕТ СН'!$F$11+СВЦЭМ!$D$10+'СЕТ СН'!$F$5-'СЕТ СН'!$F$21</f>
        <v>2554.2732795800002</v>
      </c>
      <c r="E12" s="36">
        <f>SUMIFS(СВЦЭМ!$D$33:$D$776,СВЦЭМ!$A$33:$A$776,$A12,СВЦЭМ!$B$33:$B$776,E$11)+'СЕТ СН'!$F$11+СВЦЭМ!$D$10+'СЕТ СН'!$F$5-'СЕТ СН'!$F$21</f>
        <v>2564.5165269099998</v>
      </c>
      <c r="F12" s="36">
        <f>SUMIFS(СВЦЭМ!$D$33:$D$776,СВЦЭМ!$A$33:$A$776,$A12,СВЦЭМ!$B$33:$B$776,F$11)+'СЕТ СН'!$F$11+СВЦЭМ!$D$10+'СЕТ СН'!$F$5-'СЕТ СН'!$F$21</f>
        <v>2579.2740443500002</v>
      </c>
      <c r="G12" s="36">
        <f>SUMIFS(СВЦЭМ!$D$33:$D$776,СВЦЭМ!$A$33:$A$776,$A12,СВЦЭМ!$B$33:$B$776,G$11)+'СЕТ СН'!$F$11+СВЦЭМ!$D$10+'СЕТ СН'!$F$5-'СЕТ СН'!$F$21</f>
        <v>2563.31835774</v>
      </c>
      <c r="H12" s="36">
        <f>SUMIFS(СВЦЭМ!$D$33:$D$776,СВЦЭМ!$A$33:$A$776,$A12,СВЦЭМ!$B$33:$B$776,H$11)+'СЕТ СН'!$F$11+СВЦЭМ!$D$10+'СЕТ СН'!$F$5-'СЕТ СН'!$F$21</f>
        <v>2540.6151690900001</v>
      </c>
      <c r="I12" s="36">
        <f>SUMIFS(СВЦЭМ!$D$33:$D$776,СВЦЭМ!$A$33:$A$776,$A12,СВЦЭМ!$B$33:$B$776,I$11)+'СЕТ СН'!$F$11+СВЦЭМ!$D$10+'СЕТ СН'!$F$5-'СЕТ СН'!$F$21</f>
        <v>2519.0279411000001</v>
      </c>
      <c r="J12" s="36">
        <f>SUMIFS(СВЦЭМ!$D$33:$D$776,СВЦЭМ!$A$33:$A$776,$A12,СВЦЭМ!$B$33:$B$776,J$11)+'СЕТ СН'!$F$11+СВЦЭМ!$D$10+'СЕТ СН'!$F$5-'СЕТ СН'!$F$21</f>
        <v>2494.13527484</v>
      </c>
      <c r="K12" s="36">
        <f>SUMIFS(СВЦЭМ!$D$33:$D$776,СВЦЭМ!$A$33:$A$776,$A12,СВЦЭМ!$B$33:$B$776,K$11)+'СЕТ СН'!$F$11+СВЦЭМ!$D$10+'СЕТ СН'!$F$5-'СЕТ СН'!$F$21</f>
        <v>2490.5828805199999</v>
      </c>
      <c r="L12" s="36">
        <f>SUMIFS(СВЦЭМ!$D$33:$D$776,СВЦЭМ!$A$33:$A$776,$A12,СВЦЭМ!$B$33:$B$776,L$11)+'СЕТ СН'!$F$11+СВЦЭМ!$D$10+'СЕТ СН'!$F$5-'СЕТ СН'!$F$21</f>
        <v>2492.2877047299999</v>
      </c>
      <c r="M12" s="36">
        <f>SUMIFS(СВЦЭМ!$D$33:$D$776,СВЦЭМ!$A$33:$A$776,$A12,СВЦЭМ!$B$33:$B$776,M$11)+'СЕТ СН'!$F$11+СВЦЭМ!$D$10+'СЕТ СН'!$F$5-'СЕТ СН'!$F$21</f>
        <v>2500.6478918900002</v>
      </c>
      <c r="N12" s="36">
        <f>SUMIFS(СВЦЭМ!$D$33:$D$776,СВЦЭМ!$A$33:$A$776,$A12,СВЦЭМ!$B$33:$B$776,N$11)+'СЕТ СН'!$F$11+СВЦЭМ!$D$10+'СЕТ СН'!$F$5-'СЕТ СН'!$F$21</f>
        <v>2514.1001478400003</v>
      </c>
      <c r="O12" s="36">
        <f>SUMIFS(СВЦЭМ!$D$33:$D$776,СВЦЭМ!$A$33:$A$776,$A12,СВЦЭМ!$B$33:$B$776,O$11)+'СЕТ СН'!$F$11+СВЦЭМ!$D$10+'СЕТ СН'!$F$5-'СЕТ СН'!$F$21</f>
        <v>2528.9524841900002</v>
      </c>
      <c r="P12" s="36">
        <f>SUMIFS(СВЦЭМ!$D$33:$D$776,СВЦЭМ!$A$33:$A$776,$A12,СВЦЭМ!$B$33:$B$776,P$11)+'СЕТ СН'!$F$11+СВЦЭМ!$D$10+'СЕТ СН'!$F$5-'СЕТ СН'!$F$21</f>
        <v>2540.4690135800001</v>
      </c>
      <c r="Q12" s="36">
        <f>SUMIFS(СВЦЭМ!$D$33:$D$776,СВЦЭМ!$A$33:$A$776,$A12,СВЦЭМ!$B$33:$B$776,Q$11)+'СЕТ СН'!$F$11+СВЦЭМ!$D$10+'СЕТ СН'!$F$5-'СЕТ СН'!$F$21</f>
        <v>2544.8615556499999</v>
      </c>
      <c r="R12" s="36">
        <f>SUMIFS(СВЦЭМ!$D$33:$D$776,СВЦЭМ!$A$33:$A$776,$A12,СВЦЭМ!$B$33:$B$776,R$11)+'СЕТ СН'!$F$11+СВЦЭМ!$D$10+'СЕТ СН'!$F$5-'СЕТ СН'!$F$21</f>
        <v>2539.2544738000001</v>
      </c>
      <c r="S12" s="36">
        <f>SUMIFS(СВЦЭМ!$D$33:$D$776,СВЦЭМ!$A$33:$A$776,$A12,СВЦЭМ!$B$33:$B$776,S$11)+'СЕТ СН'!$F$11+СВЦЭМ!$D$10+'СЕТ СН'!$F$5-'СЕТ СН'!$F$21</f>
        <v>2524.65757201</v>
      </c>
      <c r="T12" s="36">
        <f>SUMIFS(СВЦЭМ!$D$33:$D$776,СВЦЭМ!$A$33:$A$776,$A12,СВЦЭМ!$B$33:$B$776,T$11)+'СЕТ СН'!$F$11+СВЦЭМ!$D$10+'СЕТ СН'!$F$5-'СЕТ СН'!$F$21</f>
        <v>2501.1858352500003</v>
      </c>
      <c r="U12" s="36">
        <f>SUMIFS(СВЦЭМ!$D$33:$D$776,СВЦЭМ!$A$33:$A$776,$A12,СВЦЭМ!$B$33:$B$776,U$11)+'СЕТ СН'!$F$11+СВЦЭМ!$D$10+'СЕТ СН'!$F$5-'СЕТ СН'!$F$21</f>
        <v>2497.4980975500002</v>
      </c>
      <c r="V12" s="36">
        <f>SUMIFS(СВЦЭМ!$D$33:$D$776,СВЦЭМ!$A$33:$A$776,$A12,СВЦЭМ!$B$33:$B$776,V$11)+'СЕТ СН'!$F$11+СВЦЭМ!$D$10+'СЕТ СН'!$F$5-'СЕТ СН'!$F$21</f>
        <v>2505.1623979400001</v>
      </c>
      <c r="W12" s="36">
        <f>SUMIFS(СВЦЭМ!$D$33:$D$776,СВЦЭМ!$A$33:$A$776,$A12,СВЦЭМ!$B$33:$B$776,W$11)+'СЕТ СН'!$F$11+СВЦЭМ!$D$10+'СЕТ СН'!$F$5-'СЕТ СН'!$F$21</f>
        <v>2519.5779190100002</v>
      </c>
      <c r="X12" s="36">
        <f>SUMIFS(СВЦЭМ!$D$33:$D$776,СВЦЭМ!$A$33:$A$776,$A12,СВЦЭМ!$B$33:$B$776,X$11)+'СЕТ СН'!$F$11+СВЦЭМ!$D$10+'СЕТ СН'!$F$5-'СЕТ СН'!$F$21</f>
        <v>2544.92985722</v>
      </c>
      <c r="Y12" s="36">
        <f>SUMIFS(СВЦЭМ!$D$33:$D$776,СВЦЭМ!$A$33:$A$776,$A12,СВЦЭМ!$B$33:$B$776,Y$11)+'СЕТ СН'!$F$11+СВЦЭМ!$D$10+'СЕТ СН'!$F$5-'СЕТ СН'!$F$21</f>
        <v>2557.3118962100002</v>
      </c>
      <c r="AA12" s="45"/>
    </row>
    <row r="13" spans="1:27" ht="15.75" x14ac:dyDescent="0.2">
      <c r="A13" s="35">
        <f>A12+1</f>
        <v>44229</v>
      </c>
      <c r="B13" s="36">
        <f>SUMIFS(СВЦЭМ!$D$33:$D$776,СВЦЭМ!$A$33:$A$776,$A13,СВЦЭМ!$B$33:$B$776,B$11)+'СЕТ СН'!$F$11+СВЦЭМ!$D$10+'СЕТ СН'!$F$5-'СЕТ СН'!$F$21</f>
        <v>2526.5770531100002</v>
      </c>
      <c r="C13" s="36">
        <f>SUMIFS(СВЦЭМ!$D$33:$D$776,СВЦЭМ!$A$33:$A$776,$A13,СВЦЭМ!$B$33:$B$776,C$11)+'СЕТ СН'!$F$11+СВЦЭМ!$D$10+'СЕТ СН'!$F$5-'СЕТ СН'!$F$21</f>
        <v>2547.2115247700003</v>
      </c>
      <c r="D13" s="36">
        <f>SUMIFS(СВЦЭМ!$D$33:$D$776,СВЦЭМ!$A$33:$A$776,$A13,СВЦЭМ!$B$33:$B$776,D$11)+'СЕТ СН'!$F$11+СВЦЭМ!$D$10+'СЕТ СН'!$F$5-'СЕТ СН'!$F$21</f>
        <v>2559.3474097899998</v>
      </c>
      <c r="E13" s="36">
        <f>SUMIFS(СВЦЭМ!$D$33:$D$776,СВЦЭМ!$A$33:$A$776,$A13,СВЦЭМ!$B$33:$B$776,E$11)+'СЕТ СН'!$F$11+СВЦЭМ!$D$10+'СЕТ СН'!$F$5-'СЕТ СН'!$F$21</f>
        <v>2564.38005987</v>
      </c>
      <c r="F13" s="36">
        <f>SUMIFS(СВЦЭМ!$D$33:$D$776,СВЦЭМ!$A$33:$A$776,$A13,СВЦЭМ!$B$33:$B$776,F$11)+'СЕТ СН'!$F$11+СВЦЭМ!$D$10+'СЕТ СН'!$F$5-'СЕТ СН'!$F$21</f>
        <v>2569.9186194499998</v>
      </c>
      <c r="G13" s="36">
        <f>SUMIFS(СВЦЭМ!$D$33:$D$776,СВЦЭМ!$A$33:$A$776,$A13,СВЦЭМ!$B$33:$B$776,G$11)+'СЕТ СН'!$F$11+СВЦЭМ!$D$10+'СЕТ СН'!$F$5-'СЕТ СН'!$F$21</f>
        <v>2547.9108007700002</v>
      </c>
      <c r="H13" s="36">
        <f>SUMIFS(СВЦЭМ!$D$33:$D$776,СВЦЭМ!$A$33:$A$776,$A13,СВЦЭМ!$B$33:$B$776,H$11)+'СЕТ СН'!$F$11+СВЦЭМ!$D$10+'СЕТ СН'!$F$5-'СЕТ СН'!$F$21</f>
        <v>2510.3132119800002</v>
      </c>
      <c r="I13" s="36">
        <f>SUMIFS(СВЦЭМ!$D$33:$D$776,СВЦЭМ!$A$33:$A$776,$A13,СВЦЭМ!$B$33:$B$776,I$11)+'СЕТ СН'!$F$11+СВЦЭМ!$D$10+'СЕТ СН'!$F$5-'СЕТ СН'!$F$21</f>
        <v>2492.8941367400002</v>
      </c>
      <c r="J13" s="36">
        <f>SUMIFS(СВЦЭМ!$D$33:$D$776,СВЦЭМ!$A$33:$A$776,$A13,СВЦЭМ!$B$33:$B$776,J$11)+'СЕТ СН'!$F$11+СВЦЭМ!$D$10+'СЕТ СН'!$F$5-'СЕТ СН'!$F$21</f>
        <v>2468.6562168600003</v>
      </c>
      <c r="K13" s="36">
        <f>SUMIFS(СВЦЭМ!$D$33:$D$776,СВЦЭМ!$A$33:$A$776,$A13,СВЦЭМ!$B$33:$B$776,K$11)+'СЕТ СН'!$F$11+СВЦЭМ!$D$10+'СЕТ СН'!$F$5-'СЕТ СН'!$F$21</f>
        <v>2456.4793230099999</v>
      </c>
      <c r="L13" s="36">
        <f>SUMIFS(СВЦЭМ!$D$33:$D$776,СВЦЭМ!$A$33:$A$776,$A13,СВЦЭМ!$B$33:$B$776,L$11)+'СЕТ СН'!$F$11+СВЦЭМ!$D$10+'СЕТ СН'!$F$5-'СЕТ СН'!$F$21</f>
        <v>2457.8084100200003</v>
      </c>
      <c r="M13" s="36">
        <f>SUMIFS(СВЦЭМ!$D$33:$D$776,СВЦЭМ!$A$33:$A$776,$A13,СВЦЭМ!$B$33:$B$776,M$11)+'СЕТ СН'!$F$11+СВЦЭМ!$D$10+'СЕТ СН'!$F$5-'СЕТ СН'!$F$21</f>
        <v>2491.0471043100001</v>
      </c>
      <c r="N13" s="36">
        <f>SUMIFS(СВЦЭМ!$D$33:$D$776,СВЦЭМ!$A$33:$A$776,$A13,СВЦЭМ!$B$33:$B$776,N$11)+'СЕТ СН'!$F$11+СВЦЭМ!$D$10+'СЕТ СН'!$F$5-'СЕТ СН'!$F$21</f>
        <v>2528.0058742900001</v>
      </c>
      <c r="O13" s="36">
        <f>SUMIFS(СВЦЭМ!$D$33:$D$776,СВЦЭМ!$A$33:$A$776,$A13,СВЦЭМ!$B$33:$B$776,O$11)+'СЕТ СН'!$F$11+СВЦЭМ!$D$10+'СЕТ СН'!$F$5-'СЕТ СН'!$F$21</f>
        <v>2544.1645506700002</v>
      </c>
      <c r="P13" s="36">
        <f>SUMIFS(СВЦЭМ!$D$33:$D$776,СВЦЭМ!$A$33:$A$776,$A13,СВЦЭМ!$B$33:$B$776,P$11)+'СЕТ СН'!$F$11+СВЦЭМ!$D$10+'СЕТ СН'!$F$5-'СЕТ СН'!$F$21</f>
        <v>2559.8966086600003</v>
      </c>
      <c r="Q13" s="36">
        <f>SUMIFS(СВЦЭМ!$D$33:$D$776,СВЦЭМ!$A$33:$A$776,$A13,СВЦЭМ!$B$33:$B$776,Q$11)+'СЕТ СН'!$F$11+СВЦЭМ!$D$10+'СЕТ СН'!$F$5-'СЕТ СН'!$F$21</f>
        <v>2562.5048454400003</v>
      </c>
      <c r="R13" s="36">
        <f>SUMIFS(СВЦЭМ!$D$33:$D$776,СВЦЭМ!$A$33:$A$776,$A13,СВЦЭМ!$B$33:$B$776,R$11)+'СЕТ СН'!$F$11+СВЦЭМ!$D$10+'СЕТ СН'!$F$5-'СЕТ СН'!$F$21</f>
        <v>2562.4801398500003</v>
      </c>
      <c r="S13" s="36">
        <f>SUMIFS(СВЦЭМ!$D$33:$D$776,СВЦЭМ!$A$33:$A$776,$A13,СВЦЭМ!$B$33:$B$776,S$11)+'СЕТ СН'!$F$11+СВЦЭМ!$D$10+'СЕТ СН'!$F$5-'СЕТ СН'!$F$21</f>
        <v>2551.2067382800001</v>
      </c>
      <c r="T13" s="36">
        <f>SUMIFS(СВЦЭМ!$D$33:$D$776,СВЦЭМ!$A$33:$A$776,$A13,СВЦЭМ!$B$33:$B$776,T$11)+'СЕТ СН'!$F$11+СВЦЭМ!$D$10+'СЕТ СН'!$F$5-'СЕТ СН'!$F$21</f>
        <v>2522.93546388</v>
      </c>
      <c r="U13" s="36">
        <f>SUMIFS(СВЦЭМ!$D$33:$D$776,СВЦЭМ!$A$33:$A$776,$A13,СВЦЭМ!$B$33:$B$776,U$11)+'СЕТ СН'!$F$11+СВЦЭМ!$D$10+'СЕТ СН'!$F$5-'СЕТ СН'!$F$21</f>
        <v>2520.2481181600001</v>
      </c>
      <c r="V13" s="36">
        <f>SUMIFS(СВЦЭМ!$D$33:$D$776,СВЦЭМ!$A$33:$A$776,$A13,СВЦЭМ!$B$33:$B$776,V$11)+'СЕТ СН'!$F$11+СВЦЭМ!$D$10+'СЕТ СН'!$F$5-'СЕТ СН'!$F$21</f>
        <v>2534.9020127399999</v>
      </c>
      <c r="W13" s="36">
        <f>SUMIFS(СВЦЭМ!$D$33:$D$776,СВЦЭМ!$A$33:$A$776,$A13,СВЦЭМ!$B$33:$B$776,W$11)+'СЕТ СН'!$F$11+СВЦЭМ!$D$10+'СЕТ СН'!$F$5-'СЕТ СН'!$F$21</f>
        <v>2556.10873838</v>
      </c>
      <c r="X13" s="36">
        <f>SUMIFS(СВЦЭМ!$D$33:$D$776,СВЦЭМ!$A$33:$A$776,$A13,СВЦЭМ!$B$33:$B$776,X$11)+'СЕТ СН'!$F$11+СВЦЭМ!$D$10+'СЕТ СН'!$F$5-'СЕТ СН'!$F$21</f>
        <v>2584.2231977599999</v>
      </c>
      <c r="Y13" s="36">
        <f>SUMIFS(СВЦЭМ!$D$33:$D$776,СВЦЭМ!$A$33:$A$776,$A13,СВЦЭМ!$B$33:$B$776,Y$11)+'СЕТ СН'!$F$11+СВЦЭМ!$D$10+'СЕТ СН'!$F$5-'СЕТ СН'!$F$21</f>
        <v>2596.23647807</v>
      </c>
    </row>
    <row r="14" spans="1:27" ht="15.75" x14ac:dyDescent="0.2">
      <c r="A14" s="35">
        <f t="shared" ref="A14:A42" si="0">A13+1</f>
        <v>44230</v>
      </c>
      <c r="B14" s="36">
        <f>SUMIFS(СВЦЭМ!$D$33:$D$776,СВЦЭМ!$A$33:$A$776,$A14,СВЦЭМ!$B$33:$B$776,B$11)+'СЕТ СН'!$F$11+СВЦЭМ!$D$10+'СЕТ СН'!$F$5-'СЕТ СН'!$F$21</f>
        <v>2507.7823877000001</v>
      </c>
      <c r="C14" s="36">
        <f>SUMIFS(СВЦЭМ!$D$33:$D$776,СВЦЭМ!$A$33:$A$776,$A14,СВЦЭМ!$B$33:$B$776,C$11)+'СЕТ СН'!$F$11+СВЦЭМ!$D$10+'СЕТ СН'!$F$5-'СЕТ СН'!$F$21</f>
        <v>2534.4534278299998</v>
      </c>
      <c r="D14" s="36">
        <f>SUMIFS(СВЦЭМ!$D$33:$D$776,СВЦЭМ!$A$33:$A$776,$A14,СВЦЭМ!$B$33:$B$776,D$11)+'СЕТ СН'!$F$11+СВЦЭМ!$D$10+'СЕТ СН'!$F$5-'СЕТ СН'!$F$21</f>
        <v>2540.6236585900001</v>
      </c>
      <c r="E14" s="36">
        <f>SUMIFS(СВЦЭМ!$D$33:$D$776,СВЦЭМ!$A$33:$A$776,$A14,СВЦЭМ!$B$33:$B$776,E$11)+'СЕТ СН'!$F$11+СВЦЭМ!$D$10+'СЕТ СН'!$F$5-'СЕТ СН'!$F$21</f>
        <v>2539.36436723</v>
      </c>
      <c r="F14" s="36">
        <f>SUMIFS(СВЦЭМ!$D$33:$D$776,СВЦЭМ!$A$33:$A$776,$A14,СВЦЭМ!$B$33:$B$776,F$11)+'СЕТ СН'!$F$11+СВЦЭМ!$D$10+'СЕТ СН'!$F$5-'СЕТ СН'!$F$21</f>
        <v>2533.4535488199999</v>
      </c>
      <c r="G14" s="36">
        <f>SUMIFS(СВЦЭМ!$D$33:$D$776,СВЦЭМ!$A$33:$A$776,$A14,СВЦЭМ!$B$33:$B$776,G$11)+'СЕТ СН'!$F$11+СВЦЭМ!$D$10+'СЕТ СН'!$F$5-'СЕТ СН'!$F$21</f>
        <v>2525.3325542800003</v>
      </c>
      <c r="H14" s="36">
        <f>SUMIFS(СВЦЭМ!$D$33:$D$776,СВЦЭМ!$A$33:$A$776,$A14,СВЦЭМ!$B$33:$B$776,H$11)+'СЕТ СН'!$F$11+СВЦЭМ!$D$10+'СЕТ СН'!$F$5-'СЕТ СН'!$F$21</f>
        <v>2498.2125843399999</v>
      </c>
      <c r="I14" s="36">
        <f>SUMIFS(СВЦЭМ!$D$33:$D$776,СВЦЭМ!$A$33:$A$776,$A14,СВЦЭМ!$B$33:$B$776,I$11)+'СЕТ СН'!$F$11+СВЦЭМ!$D$10+'СЕТ СН'!$F$5-'СЕТ СН'!$F$21</f>
        <v>2508.0996978399999</v>
      </c>
      <c r="J14" s="36">
        <f>SUMIFS(СВЦЭМ!$D$33:$D$776,СВЦЭМ!$A$33:$A$776,$A14,СВЦЭМ!$B$33:$B$776,J$11)+'СЕТ СН'!$F$11+СВЦЭМ!$D$10+'СЕТ СН'!$F$5-'СЕТ СН'!$F$21</f>
        <v>2507.5252453600001</v>
      </c>
      <c r="K14" s="36">
        <f>SUMIFS(СВЦЭМ!$D$33:$D$776,СВЦЭМ!$A$33:$A$776,$A14,СВЦЭМ!$B$33:$B$776,K$11)+'СЕТ СН'!$F$11+СВЦЭМ!$D$10+'СЕТ СН'!$F$5-'СЕТ СН'!$F$21</f>
        <v>2489.7647484399999</v>
      </c>
      <c r="L14" s="36">
        <f>SUMIFS(СВЦЭМ!$D$33:$D$776,СВЦЭМ!$A$33:$A$776,$A14,СВЦЭМ!$B$33:$B$776,L$11)+'СЕТ СН'!$F$11+СВЦЭМ!$D$10+'СЕТ СН'!$F$5-'СЕТ СН'!$F$21</f>
        <v>2494.9214868399999</v>
      </c>
      <c r="M14" s="36">
        <f>SUMIFS(СВЦЭМ!$D$33:$D$776,СВЦЭМ!$A$33:$A$776,$A14,СВЦЭМ!$B$33:$B$776,M$11)+'СЕТ СН'!$F$11+СВЦЭМ!$D$10+'СЕТ СН'!$F$5-'СЕТ СН'!$F$21</f>
        <v>2493.0737971200001</v>
      </c>
      <c r="N14" s="36">
        <f>SUMIFS(СВЦЭМ!$D$33:$D$776,СВЦЭМ!$A$33:$A$776,$A14,СВЦЭМ!$B$33:$B$776,N$11)+'СЕТ СН'!$F$11+СВЦЭМ!$D$10+'СЕТ СН'!$F$5-'СЕТ СН'!$F$21</f>
        <v>2509.3234315300001</v>
      </c>
      <c r="O14" s="36">
        <f>SUMIFS(СВЦЭМ!$D$33:$D$776,СВЦЭМ!$A$33:$A$776,$A14,СВЦЭМ!$B$33:$B$776,O$11)+'СЕТ СН'!$F$11+СВЦЭМ!$D$10+'СЕТ СН'!$F$5-'СЕТ СН'!$F$21</f>
        <v>2510.4257127599999</v>
      </c>
      <c r="P14" s="36">
        <f>SUMIFS(СВЦЭМ!$D$33:$D$776,СВЦЭМ!$A$33:$A$776,$A14,СВЦЭМ!$B$33:$B$776,P$11)+'СЕТ СН'!$F$11+СВЦЭМ!$D$10+'СЕТ СН'!$F$5-'СЕТ СН'!$F$21</f>
        <v>2507.0930704800003</v>
      </c>
      <c r="Q14" s="36">
        <f>SUMIFS(СВЦЭМ!$D$33:$D$776,СВЦЭМ!$A$33:$A$776,$A14,СВЦЭМ!$B$33:$B$776,Q$11)+'СЕТ СН'!$F$11+СВЦЭМ!$D$10+'СЕТ СН'!$F$5-'СЕТ СН'!$F$21</f>
        <v>2509.7988761199999</v>
      </c>
      <c r="R14" s="36">
        <f>SUMIFS(СВЦЭМ!$D$33:$D$776,СВЦЭМ!$A$33:$A$776,$A14,СВЦЭМ!$B$33:$B$776,R$11)+'СЕТ СН'!$F$11+СВЦЭМ!$D$10+'СЕТ СН'!$F$5-'СЕТ СН'!$F$21</f>
        <v>2510.5319519</v>
      </c>
      <c r="S14" s="36">
        <f>SUMIFS(СВЦЭМ!$D$33:$D$776,СВЦЭМ!$A$33:$A$776,$A14,СВЦЭМ!$B$33:$B$776,S$11)+'СЕТ СН'!$F$11+СВЦЭМ!$D$10+'СЕТ СН'!$F$5-'СЕТ СН'!$F$21</f>
        <v>2512.8706659500003</v>
      </c>
      <c r="T14" s="36">
        <f>SUMIFS(СВЦЭМ!$D$33:$D$776,СВЦЭМ!$A$33:$A$776,$A14,СВЦЭМ!$B$33:$B$776,T$11)+'СЕТ СН'!$F$11+СВЦЭМ!$D$10+'СЕТ СН'!$F$5-'СЕТ СН'!$F$21</f>
        <v>2510.7018608899998</v>
      </c>
      <c r="U14" s="36">
        <f>SUMIFS(СВЦЭМ!$D$33:$D$776,СВЦЭМ!$A$33:$A$776,$A14,СВЦЭМ!$B$33:$B$776,U$11)+'СЕТ СН'!$F$11+СВЦЭМ!$D$10+'СЕТ СН'!$F$5-'СЕТ СН'!$F$21</f>
        <v>2509.9891587299999</v>
      </c>
      <c r="V14" s="36">
        <f>SUMIFS(СВЦЭМ!$D$33:$D$776,СВЦЭМ!$A$33:$A$776,$A14,СВЦЭМ!$B$33:$B$776,V$11)+'СЕТ СН'!$F$11+СВЦЭМ!$D$10+'СЕТ СН'!$F$5-'СЕТ СН'!$F$21</f>
        <v>2508.7400786500002</v>
      </c>
      <c r="W14" s="36">
        <f>SUMIFS(СВЦЭМ!$D$33:$D$776,СВЦЭМ!$A$33:$A$776,$A14,СВЦЭМ!$B$33:$B$776,W$11)+'СЕТ СН'!$F$11+СВЦЭМ!$D$10+'СЕТ СН'!$F$5-'СЕТ СН'!$F$21</f>
        <v>2514.6697322700002</v>
      </c>
      <c r="X14" s="36">
        <f>SUMIFS(СВЦЭМ!$D$33:$D$776,СВЦЭМ!$A$33:$A$776,$A14,СВЦЭМ!$B$33:$B$776,X$11)+'СЕТ СН'!$F$11+СВЦЭМ!$D$10+'СЕТ СН'!$F$5-'СЕТ СН'!$F$21</f>
        <v>2515.8085011500002</v>
      </c>
      <c r="Y14" s="36">
        <f>SUMIFS(СВЦЭМ!$D$33:$D$776,СВЦЭМ!$A$33:$A$776,$A14,СВЦЭМ!$B$33:$B$776,Y$11)+'СЕТ СН'!$F$11+СВЦЭМ!$D$10+'СЕТ СН'!$F$5-'СЕТ СН'!$F$21</f>
        <v>2538.0877543900001</v>
      </c>
    </row>
    <row r="15" spans="1:27" ht="15.75" x14ac:dyDescent="0.2">
      <c r="A15" s="35">
        <f t="shared" si="0"/>
        <v>44231</v>
      </c>
      <c r="B15" s="36">
        <f>SUMIFS(СВЦЭМ!$D$33:$D$776,СВЦЭМ!$A$33:$A$776,$A15,СВЦЭМ!$B$33:$B$776,B$11)+'СЕТ СН'!$F$11+СВЦЭМ!$D$10+'СЕТ СН'!$F$5-'СЕТ СН'!$F$21</f>
        <v>2583.4692503200004</v>
      </c>
      <c r="C15" s="36">
        <f>SUMIFS(СВЦЭМ!$D$33:$D$776,СВЦЭМ!$A$33:$A$776,$A15,СВЦЭМ!$B$33:$B$776,C$11)+'СЕТ СН'!$F$11+СВЦЭМ!$D$10+'СЕТ СН'!$F$5-'СЕТ СН'!$F$21</f>
        <v>2603.9386677500001</v>
      </c>
      <c r="D15" s="36">
        <f>SUMIFS(СВЦЭМ!$D$33:$D$776,СВЦЭМ!$A$33:$A$776,$A15,СВЦЭМ!$B$33:$B$776,D$11)+'СЕТ СН'!$F$11+СВЦЭМ!$D$10+'СЕТ СН'!$F$5-'СЕТ СН'!$F$21</f>
        <v>2607.9558998299999</v>
      </c>
      <c r="E15" s="36">
        <f>SUMIFS(СВЦЭМ!$D$33:$D$776,СВЦЭМ!$A$33:$A$776,$A15,СВЦЭМ!$B$33:$B$776,E$11)+'СЕТ СН'!$F$11+СВЦЭМ!$D$10+'СЕТ СН'!$F$5-'СЕТ СН'!$F$21</f>
        <v>2604.7114859200001</v>
      </c>
      <c r="F15" s="36">
        <f>SUMIFS(СВЦЭМ!$D$33:$D$776,СВЦЭМ!$A$33:$A$776,$A15,СВЦЭМ!$B$33:$B$776,F$11)+'СЕТ СН'!$F$11+СВЦЭМ!$D$10+'СЕТ СН'!$F$5-'СЕТ СН'!$F$21</f>
        <v>2600.1385852100002</v>
      </c>
      <c r="G15" s="36">
        <f>SUMIFS(СВЦЭМ!$D$33:$D$776,СВЦЭМ!$A$33:$A$776,$A15,СВЦЭМ!$B$33:$B$776,G$11)+'СЕТ СН'!$F$11+СВЦЭМ!$D$10+'СЕТ СН'!$F$5-'СЕТ СН'!$F$21</f>
        <v>2599.0014890299999</v>
      </c>
      <c r="H15" s="36">
        <f>SUMIFS(СВЦЭМ!$D$33:$D$776,СВЦЭМ!$A$33:$A$776,$A15,СВЦЭМ!$B$33:$B$776,H$11)+'СЕТ СН'!$F$11+СВЦЭМ!$D$10+'СЕТ СН'!$F$5-'СЕТ СН'!$F$21</f>
        <v>2562.9565019500001</v>
      </c>
      <c r="I15" s="36">
        <f>SUMIFS(СВЦЭМ!$D$33:$D$776,СВЦЭМ!$A$33:$A$776,$A15,СВЦЭМ!$B$33:$B$776,I$11)+'СЕТ СН'!$F$11+СВЦЭМ!$D$10+'СЕТ СН'!$F$5-'СЕТ СН'!$F$21</f>
        <v>2541.6514198300001</v>
      </c>
      <c r="J15" s="36">
        <f>SUMIFS(СВЦЭМ!$D$33:$D$776,СВЦЭМ!$A$33:$A$776,$A15,СВЦЭМ!$B$33:$B$776,J$11)+'СЕТ СН'!$F$11+СВЦЭМ!$D$10+'СЕТ СН'!$F$5-'СЕТ СН'!$F$21</f>
        <v>2517.2920983200002</v>
      </c>
      <c r="K15" s="36">
        <f>SUMIFS(СВЦЭМ!$D$33:$D$776,СВЦЭМ!$A$33:$A$776,$A15,СВЦЭМ!$B$33:$B$776,K$11)+'СЕТ СН'!$F$11+СВЦЭМ!$D$10+'СЕТ СН'!$F$5-'СЕТ СН'!$F$21</f>
        <v>2515.1925674800004</v>
      </c>
      <c r="L15" s="36">
        <f>SUMIFS(СВЦЭМ!$D$33:$D$776,СВЦЭМ!$A$33:$A$776,$A15,СВЦЭМ!$B$33:$B$776,L$11)+'СЕТ СН'!$F$11+СВЦЭМ!$D$10+'СЕТ СН'!$F$5-'СЕТ СН'!$F$21</f>
        <v>2507.3245446800001</v>
      </c>
      <c r="M15" s="36">
        <f>SUMIFS(СВЦЭМ!$D$33:$D$776,СВЦЭМ!$A$33:$A$776,$A15,СВЦЭМ!$B$33:$B$776,M$11)+'СЕТ СН'!$F$11+СВЦЭМ!$D$10+'СЕТ СН'!$F$5-'СЕТ СН'!$F$21</f>
        <v>2522.1636035500001</v>
      </c>
      <c r="N15" s="36">
        <f>SUMIFS(СВЦЭМ!$D$33:$D$776,СВЦЭМ!$A$33:$A$776,$A15,СВЦЭМ!$B$33:$B$776,N$11)+'СЕТ СН'!$F$11+СВЦЭМ!$D$10+'СЕТ СН'!$F$5-'СЕТ СН'!$F$21</f>
        <v>2547.3748059700001</v>
      </c>
      <c r="O15" s="36">
        <f>SUMIFS(СВЦЭМ!$D$33:$D$776,СВЦЭМ!$A$33:$A$776,$A15,СВЦЭМ!$B$33:$B$776,O$11)+'СЕТ СН'!$F$11+СВЦЭМ!$D$10+'СЕТ СН'!$F$5-'СЕТ СН'!$F$21</f>
        <v>2547.3202462099998</v>
      </c>
      <c r="P15" s="36">
        <f>SUMIFS(СВЦЭМ!$D$33:$D$776,СВЦЭМ!$A$33:$A$776,$A15,СВЦЭМ!$B$33:$B$776,P$11)+'СЕТ СН'!$F$11+СВЦЭМ!$D$10+'СЕТ СН'!$F$5-'СЕТ СН'!$F$21</f>
        <v>2554.8026304700002</v>
      </c>
      <c r="Q15" s="36">
        <f>SUMIFS(СВЦЭМ!$D$33:$D$776,СВЦЭМ!$A$33:$A$776,$A15,СВЦЭМ!$B$33:$B$776,Q$11)+'СЕТ СН'!$F$11+СВЦЭМ!$D$10+'СЕТ СН'!$F$5-'СЕТ СН'!$F$21</f>
        <v>2553.9867175999998</v>
      </c>
      <c r="R15" s="36">
        <f>SUMIFS(СВЦЭМ!$D$33:$D$776,СВЦЭМ!$A$33:$A$776,$A15,СВЦЭМ!$B$33:$B$776,R$11)+'СЕТ СН'!$F$11+СВЦЭМ!$D$10+'СЕТ СН'!$F$5-'СЕТ СН'!$F$21</f>
        <v>2551.87378313</v>
      </c>
      <c r="S15" s="36">
        <f>SUMIFS(СВЦЭМ!$D$33:$D$776,СВЦЭМ!$A$33:$A$776,$A15,СВЦЭМ!$B$33:$B$776,S$11)+'СЕТ СН'!$F$11+СВЦЭМ!$D$10+'СЕТ СН'!$F$5-'СЕТ СН'!$F$21</f>
        <v>2550.0900897299998</v>
      </c>
      <c r="T15" s="36">
        <f>SUMIFS(СВЦЭМ!$D$33:$D$776,СВЦЭМ!$A$33:$A$776,$A15,СВЦЭМ!$B$33:$B$776,T$11)+'СЕТ СН'!$F$11+СВЦЭМ!$D$10+'СЕТ СН'!$F$5-'СЕТ СН'!$F$21</f>
        <v>2522.5464174500003</v>
      </c>
      <c r="U15" s="36">
        <f>SUMIFS(СВЦЭМ!$D$33:$D$776,СВЦЭМ!$A$33:$A$776,$A15,СВЦЭМ!$B$33:$B$776,U$11)+'СЕТ СН'!$F$11+СВЦЭМ!$D$10+'СЕТ СН'!$F$5-'СЕТ СН'!$F$21</f>
        <v>2513.9153641100002</v>
      </c>
      <c r="V15" s="36">
        <f>SUMIFS(СВЦЭМ!$D$33:$D$776,СВЦЭМ!$A$33:$A$776,$A15,СВЦЭМ!$B$33:$B$776,V$11)+'СЕТ СН'!$F$11+СВЦЭМ!$D$10+'СЕТ СН'!$F$5-'СЕТ СН'!$F$21</f>
        <v>2535.1634130500001</v>
      </c>
      <c r="W15" s="36">
        <f>SUMIFS(СВЦЭМ!$D$33:$D$776,СВЦЭМ!$A$33:$A$776,$A15,СВЦЭМ!$B$33:$B$776,W$11)+'СЕТ СН'!$F$11+СВЦЭМ!$D$10+'СЕТ СН'!$F$5-'СЕТ СН'!$F$21</f>
        <v>2559.91276784</v>
      </c>
      <c r="X15" s="36">
        <f>SUMIFS(СВЦЭМ!$D$33:$D$776,СВЦЭМ!$A$33:$A$776,$A15,СВЦЭМ!$B$33:$B$776,X$11)+'СЕТ СН'!$F$11+СВЦЭМ!$D$10+'СЕТ СН'!$F$5-'СЕТ СН'!$F$21</f>
        <v>2570.8087685199998</v>
      </c>
      <c r="Y15" s="36">
        <f>SUMIFS(СВЦЭМ!$D$33:$D$776,СВЦЭМ!$A$33:$A$776,$A15,СВЦЭМ!$B$33:$B$776,Y$11)+'СЕТ СН'!$F$11+СВЦЭМ!$D$10+'СЕТ СН'!$F$5-'СЕТ СН'!$F$21</f>
        <v>2593.2384728500001</v>
      </c>
    </row>
    <row r="16" spans="1:27" ht="15.75" x14ac:dyDescent="0.2">
      <c r="A16" s="35">
        <f t="shared" si="0"/>
        <v>44232</v>
      </c>
      <c r="B16" s="36">
        <f>SUMIFS(СВЦЭМ!$D$33:$D$776,СВЦЭМ!$A$33:$A$776,$A16,СВЦЭМ!$B$33:$B$776,B$11)+'СЕТ СН'!$F$11+СВЦЭМ!$D$10+'СЕТ СН'!$F$5-'СЕТ СН'!$F$21</f>
        <v>2598.9965645000002</v>
      </c>
      <c r="C16" s="36">
        <f>SUMIFS(СВЦЭМ!$D$33:$D$776,СВЦЭМ!$A$33:$A$776,$A16,СВЦЭМ!$B$33:$B$776,C$11)+'СЕТ СН'!$F$11+СВЦЭМ!$D$10+'СЕТ СН'!$F$5-'СЕТ СН'!$F$21</f>
        <v>2620.9498392599999</v>
      </c>
      <c r="D16" s="36">
        <f>SUMIFS(СВЦЭМ!$D$33:$D$776,СВЦЭМ!$A$33:$A$776,$A16,СВЦЭМ!$B$33:$B$776,D$11)+'СЕТ СН'!$F$11+СВЦЭМ!$D$10+'СЕТ СН'!$F$5-'СЕТ СН'!$F$21</f>
        <v>2625.3300690999999</v>
      </c>
      <c r="E16" s="36">
        <f>SUMIFS(СВЦЭМ!$D$33:$D$776,СВЦЭМ!$A$33:$A$776,$A16,СВЦЭМ!$B$33:$B$776,E$11)+'СЕТ СН'!$F$11+СВЦЭМ!$D$10+'СЕТ СН'!$F$5-'СЕТ СН'!$F$21</f>
        <v>2626.92930024</v>
      </c>
      <c r="F16" s="36">
        <f>SUMIFS(СВЦЭМ!$D$33:$D$776,СВЦЭМ!$A$33:$A$776,$A16,СВЦЭМ!$B$33:$B$776,F$11)+'СЕТ СН'!$F$11+СВЦЭМ!$D$10+'СЕТ СН'!$F$5-'СЕТ СН'!$F$21</f>
        <v>2618.1588866100001</v>
      </c>
      <c r="G16" s="36">
        <f>SUMIFS(СВЦЭМ!$D$33:$D$776,СВЦЭМ!$A$33:$A$776,$A16,СВЦЭМ!$B$33:$B$776,G$11)+'СЕТ СН'!$F$11+СВЦЭМ!$D$10+'СЕТ СН'!$F$5-'СЕТ СН'!$F$21</f>
        <v>2615.1241909300002</v>
      </c>
      <c r="H16" s="36">
        <f>SUMIFS(СВЦЭМ!$D$33:$D$776,СВЦЭМ!$A$33:$A$776,$A16,СВЦЭМ!$B$33:$B$776,H$11)+'СЕТ СН'!$F$11+СВЦЭМ!$D$10+'СЕТ СН'!$F$5-'СЕТ СН'!$F$21</f>
        <v>2581.8844000999998</v>
      </c>
      <c r="I16" s="36">
        <f>SUMIFS(СВЦЭМ!$D$33:$D$776,СВЦЭМ!$A$33:$A$776,$A16,СВЦЭМ!$B$33:$B$776,I$11)+'СЕТ СН'!$F$11+СВЦЭМ!$D$10+'СЕТ СН'!$F$5-'СЕТ СН'!$F$21</f>
        <v>2568.9287506400001</v>
      </c>
      <c r="J16" s="36">
        <f>SUMIFS(СВЦЭМ!$D$33:$D$776,СВЦЭМ!$A$33:$A$776,$A16,СВЦЭМ!$B$33:$B$776,J$11)+'СЕТ СН'!$F$11+СВЦЭМ!$D$10+'СЕТ СН'!$F$5-'СЕТ СН'!$F$21</f>
        <v>2534.2792401400002</v>
      </c>
      <c r="K16" s="36">
        <f>SUMIFS(СВЦЭМ!$D$33:$D$776,СВЦЭМ!$A$33:$A$776,$A16,СВЦЭМ!$B$33:$B$776,K$11)+'СЕТ СН'!$F$11+СВЦЭМ!$D$10+'СЕТ СН'!$F$5-'СЕТ СН'!$F$21</f>
        <v>2521.4648855099999</v>
      </c>
      <c r="L16" s="36">
        <f>SUMIFS(СВЦЭМ!$D$33:$D$776,СВЦЭМ!$A$33:$A$776,$A16,СВЦЭМ!$B$33:$B$776,L$11)+'СЕТ СН'!$F$11+СВЦЭМ!$D$10+'СЕТ СН'!$F$5-'СЕТ СН'!$F$21</f>
        <v>2512.0250262300001</v>
      </c>
      <c r="M16" s="36">
        <f>SUMIFS(СВЦЭМ!$D$33:$D$776,СВЦЭМ!$A$33:$A$776,$A16,СВЦЭМ!$B$33:$B$776,M$11)+'СЕТ СН'!$F$11+СВЦЭМ!$D$10+'СЕТ СН'!$F$5-'СЕТ СН'!$F$21</f>
        <v>2505.6033051899999</v>
      </c>
      <c r="N16" s="36">
        <f>SUMIFS(СВЦЭМ!$D$33:$D$776,СВЦЭМ!$A$33:$A$776,$A16,СВЦЭМ!$B$33:$B$776,N$11)+'СЕТ СН'!$F$11+СВЦЭМ!$D$10+'СЕТ СН'!$F$5-'СЕТ СН'!$F$21</f>
        <v>2523.3181506300002</v>
      </c>
      <c r="O16" s="36">
        <f>SUMIFS(СВЦЭМ!$D$33:$D$776,СВЦЭМ!$A$33:$A$776,$A16,СВЦЭМ!$B$33:$B$776,O$11)+'СЕТ СН'!$F$11+СВЦЭМ!$D$10+'СЕТ СН'!$F$5-'СЕТ СН'!$F$21</f>
        <v>2524.4425681000002</v>
      </c>
      <c r="P16" s="36">
        <f>SUMIFS(СВЦЭМ!$D$33:$D$776,СВЦЭМ!$A$33:$A$776,$A16,СВЦЭМ!$B$33:$B$776,P$11)+'СЕТ СН'!$F$11+СВЦЭМ!$D$10+'СЕТ СН'!$F$5-'СЕТ СН'!$F$21</f>
        <v>2533.9979314299999</v>
      </c>
      <c r="Q16" s="36">
        <f>SUMIFS(СВЦЭМ!$D$33:$D$776,СВЦЭМ!$A$33:$A$776,$A16,СВЦЭМ!$B$33:$B$776,Q$11)+'СЕТ СН'!$F$11+СВЦЭМ!$D$10+'СЕТ СН'!$F$5-'СЕТ СН'!$F$21</f>
        <v>2541.33152716</v>
      </c>
      <c r="R16" s="36">
        <f>SUMIFS(СВЦЭМ!$D$33:$D$776,СВЦЭМ!$A$33:$A$776,$A16,СВЦЭМ!$B$33:$B$776,R$11)+'СЕТ СН'!$F$11+СВЦЭМ!$D$10+'СЕТ СН'!$F$5-'СЕТ СН'!$F$21</f>
        <v>2540.2002735699998</v>
      </c>
      <c r="S16" s="36">
        <f>SUMIFS(СВЦЭМ!$D$33:$D$776,СВЦЭМ!$A$33:$A$776,$A16,СВЦЭМ!$B$33:$B$776,S$11)+'СЕТ СН'!$F$11+СВЦЭМ!$D$10+'СЕТ СН'!$F$5-'СЕТ СН'!$F$21</f>
        <v>2529.3943910600001</v>
      </c>
      <c r="T16" s="36">
        <f>SUMIFS(СВЦЭМ!$D$33:$D$776,СВЦЭМ!$A$33:$A$776,$A16,СВЦЭМ!$B$33:$B$776,T$11)+'СЕТ СН'!$F$11+СВЦЭМ!$D$10+'СЕТ СН'!$F$5-'СЕТ СН'!$F$21</f>
        <v>2505.04679842</v>
      </c>
      <c r="U16" s="36">
        <f>SUMIFS(СВЦЭМ!$D$33:$D$776,СВЦЭМ!$A$33:$A$776,$A16,СВЦЭМ!$B$33:$B$776,U$11)+'СЕТ СН'!$F$11+СВЦЭМ!$D$10+'СЕТ СН'!$F$5-'СЕТ СН'!$F$21</f>
        <v>2483.7605048300002</v>
      </c>
      <c r="V16" s="36">
        <f>SUMIFS(СВЦЭМ!$D$33:$D$776,СВЦЭМ!$A$33:$A$776,$A16,СВЦЭМ!$B$33:$B$776,V$11)+'СЕТ СН'!$F$11+СВЦЭМ!$D$10+'СЕТ СН'!$F$5-'СЕТ СН'!$F$21</f>
        <v>2486.60414124</v>
      </c>
      <c r="W16" s="36">
        <f>SUMIFS(СВЦЭМ!$D$33:$D$776,СВЦЭМ!$A$33:$A$776,$A16,СВЦЭМ!$B$33:$B$776,W$11)+'СЕТ СН'!$F$11+СВЦЭМ!$D$10+'СЕТ СН'!$F$5-'СЕТ СН'!$F$21</f>
        <v>2500.6075390999999</v>
      </c>
      <c r="X16" s="36">
        <f>SUMIFS(СВЦЭМ!$D$33:$D$776,СВЦЭМ!$A$33:$A$776,$A16,СВЦЭМ!$B$33:$B$776,X$11)+'СЕТ СН'!$F$11+СВЦЭМ!$D$10+'СЕТ СН'!$F$5-'СЕТ СН'!$F$21</f>
        <v>2520.4118020300002</v>
      </c>
      <c r="Y16" s="36">
        <f>SUMIFS(СВЦЭМ!$D$33:$D$776,СВЦЭМ!$A$33:$A$776,$A16,СВЦЭМ!$B$33:$B$776,Y$11)+'СЕТ СН'!$F$11+СВЦЭМ!$D$10+'СЕТ СН'!$F$5-'СЕТ СН'!$F$21</f>
        <v>2534.3860185499998</v>
      </c>
    </row>
    <row r="17" spans="1:25" ht="15.75" x14ac:dyDescent="0.2">
      <c r="A17" s="35">
        <f t="shared" si="0"/>
        <v>44233</v>
      </c>
      <c r="B17" s="36">
        <f>SUMIFS(СВЦЭМ!$D$33:$D$776,СВЦЭМ!$A$33:$A$776,$A17,СВЦЭМ!$B$33:$B$776,B$11)+'СЕТ СН'!$F$11+СВЦЭМ!$D$10+'СЕТ СН'!$F$5-'СЕТ СН'!$F$21</f>
        <v>2562.4629869099999</v>
      </c>
      <c r="C17" s="36">
        <f>SUMIFS(СВЦЭМ!$D$33:$D$776,СВЦЭМ!$A$33:$A$776,$A17,СВЦЭМ!$B$33:$B$776,C$11)+'СЕТ СН'!$F$11+СВЦЭМ!$D$10+'СЕТ СН'!$F$5-'СЕТ СН'!$F$21</f>
        <v>2584.4028808000003</v>
      </c>
      <c r="D17" s="36">
        <f>SUMIFS(СВЦЭМ!$D$33:$D$776,СВЦЭМ!$A$33:$A$776,$A17,СВЦЭМ!$B$33:$B$776,D$11)+'СЕТ СН'!$F$11+СВЦЭМ!$D$10+'СЕТ СН'!$F$5-'СЕТ СН'!$F$21</f>
        <v>2583.5509798800003</v>
      </c>
      <c r="E17" s="36">
        <f>SUMIFS(СВЦЭМ!$D$33:$D$776,СВЦЭМ!$A$33:$A$776,$A17,СВЦЭМ!$B$33:$B$776,E$11)+'СЕТ СН'!$F$11+СВЦЭМ!$D$10+'СЕТ СН'!$F$5-'СЕТ СН'!$F$21</f>
        <v>2593.0459589399998</v>
      </c>
      <c r="F17" s="36">
        <f>SUMIFS(СВЦЭМ!$D$33:$D$776,СВЦЭМ!$A$33:$A$776,$A17,СВЦЭМ!$B$33:$B$776,F$11)+'СЕТ СН'!$F$11+СВЦЭМ!$D$10+'СЕТ СН'!$F$5-'СЕТ СН'!$F$21</f>
        <v>2607.1928337199997</v>
      </c>
      <c r="G17" s="36">
        <f>SUMIFS(СВЦЭМ!$D$33:$D$776,СВЦЭМ!$A$33:$A$776,$A17,СВЦЭМ!$B$33:$B$776,G$11)+'СЕТ СН'!$F$11+СВЦЭМ!$D$10+'СЕТ СН'!$F$5-'СЕТ СН'!$F$21</f>
        <v>2602.6360105399999</v>
      </c>
      <c r="H17" s="36">
        <f>SUMIFS(СВЦЭМ!$D$33:$D$776,СВЦЭМ!$A$33:$A$776,$A17,СВЦЭМ!$B$33:$B$776,H$11)+'СЕТ СН'!$F$11+СВЦЭМ!$D$10+'СЕТ СН'!$F$5-'СЕТ СН'!$F$21</f>
        <v>2589.8960156800003</v>
      </c>
      <c r="I17" s="36">
        <f>SUMIFS(СВЦЭМ!$D$33:$D$776,СВЦЭМ!$A$33:$A$776,$A17,СВЦЭМ!$B$33:$B$776,I$11)+'СЕТ СН'!$F$11+СВЦЭМ!$D$10+'СЕТ СН'!$F$5-'СЕТ СН'!$F$21</f>
        <v>2566.05046614</v>
      </c>
      <c r="J17" s="36">
        <f>SUMIFS(СВЦЭМ!$D$33:$D$776,СВЦЭМ!$A$33:$A$776,$A17,СВЦЭМ!$B$33:$B$776,J$11)+'СЕТ СН'!$F$11+СВЦЭМ!$D$10+'СЕТ СН'!$F$5-'СЕТ СН'!$F$21</f>
        <v>2530.1223127200001</v>
      </c>
      <c r="K17" s="36">
        <f>SUMIFS(СВЦЭМ!$D$33:$D$776,СВЦЭМ!$A$33:$A$776,$A17,СВЦЭМ!$B$33:$B$776,K$11)+'СЕТ СН'!$F$11+СВЦЭМ!$D$10+'СЕТ СН'!$F$5-'СЕТ СН'!$F$21</f>
        <v>2495.7819760399998</v>
      </c>
      <c r="L17" s="36">
        <f>SUMIFS(СВЦЭМ!$D$33:$D$776,СВЦЭМ!$A$33:$A$776,$A17,СВЦЭМ!$B$33:$B$776,L$11)+'СЕТ СН'!$F$11+СВЦЭМ!$D$10+'СЕТ СН'!$F$5-'СЕТ СН'!$F$21</f>
        <v>2484.9756799400002</v>
      </c>
      <c r="M17" s="36">
        <f>SUMIFS(СВЦЭМ!$D$33:$D$776,СВЦЭМ!$A$33:$A$776,$A17,СВЦЭМ!$B$33:$B$776,M$11)+'СЕТ СН'!$F$11+СВЦЭМ!$D$10+'СЕТ СН'!$F$5-'СЕТ СН'!$F$21</f>
        <v>2486.53450307</v>
      </c>
      <c r="N17" s="36">
        <f>SUMIFS(СВЦЭМ!$D$33:$D$776,СВЦЭМ!$A$33:$A$776,$A17,СВЦЭМ!$B$33:$B$776,N$11)+'СЕТ СН'!$F$11+СВЦЭМ!$D$10+'СЕТ СН'!$F$5-'СЕТ СН'!$F$21</f>
        <v>2501.58258101</v>
      </c>
      <c r="O17" s="36">
        <f>SUMIFS(СВЦЭМ!$D$33:$D$776,СВЦЭМ!$A$33:$A$776,$A17,СВЦЭМ!$B$33:$B$776,O$11)+'СЕТ СН'!$F$11+СВЦЭМ!$D$10+'СЕТ СН'!$F$5-'СЕТ СН'!$F$21</f>
        <v>2516.7685074400001</v>
      </c>
      <c r="P17" s="36">
        <f>SUMIFS(СВЦЭМ!$D$33:$D$776,СВЦЭМ!$A$33:$A$776,$A17,СВЦЭМ!$B$33:$B$776,P$11)+'СЕТ СН'!$F$11+СВЦЭМ!$D$10+'СЕТ СН'!$F$5-'СЕТ СН'!$F$21</f>
        <v>2523.0461285000001</v>
      </c>
      <c r="Q17" s="36">
        <f>SUMIFS(СВЦЭМ!$D$33:$D$776,СВЦЭМ!$A$33:$A$776,$A17,СВЦЭМ!$B$33:$B$776,Q$11)+'СЕТ СН'!$F$11+СВЦЭМ!$D$10+'СЕТ СН'!$F$5-'СЕТ СН'!$F$21</f>
        <v>2535.8647790300001</v>
      </c>
      <c r="R17" s="36">
        <f>SUMIFS(СВЦЭМ!$D$33:$D$776,СВЦЭМ!$A$33:$A$776,$A17,СВЦЭМ!$B$33:$B$776,R$11)+'СЕТ СН'!$F$11+СВЦЭМ!$D$10+'СЕТ СН'!$F$5-'СЕТ СН'!$F$21</f>
        <v>2533.9423493300001</v>
      </c>
      <c r="S17" s="36">
        <f>SUMIFS(СВЦЭМ!$D$33:$D$776,СВЦЭМ!$A$33:$A$776,$A17,СВЦЭМ!$B$33:$B$776,S$11)+'СЕТ СН'!$F$11+СВЦЭМ!$D$10+'СЕТ СН'!$F$5-'СЕТ СН'!$F$21</f>
        <v>2516.4859927500002</v>
      </c>
      <c r="T17" s="36">
        <f>SUMIFS(СВЦЭМ!$D$33:$D$776,СВЦЭМ!$A$33:$A$776,$A17,СВЦЭМ!$B$33:$B$776,T$11)+'СЕТ СН'!$F$11+СВЦЭМ!$D$10+'СЕТ СН'!$F$5-'СЕТ СН'!$F$21</f>
        <v>2493.3409060900003</v>
      </c>
      <c r="U17" s="36">
        <f>SUMIFS(СВЦЭМ!$D$33:$D$776,СВЦЭМ!$A$33:$A$776,$A17,СВЦЭМ!$B$33:$B$776,U$11)+'СЕТ СН'!$F$11+СВЦЭМ!$D$10+'СЕТ СН'!$F$5-'СЕТ СН'!$F$21</f>
        <v>2497.01729746</v>
      </c>
      <c r="V17" s="36">
        <f>SUMIFS(СВЦЭМ!$D$33:$D$776,СВЦЭМ!$A$33:$A$776,$A17,СВЦЭМ!$B$33:$B$776,V$11)+'СЕТ СН'!$F$11+СВЦЭМ!$D$10+'СЕТ СН'!$F$5-'СЕТ СН'!$F$21</f>
        <v>2513.1219357199998</v>
      </c>
      <c r="W17" s="36">
        <f>SUMIFS(СВЦЭМ!$D$33:$D$776,СВЦЭМ!$A$33:$A$776,$A17,СВЦЭМ!$B$33:$B$776,W$11)+'СЕТ СН'!$F$11+СВЦЭМ!$D$10+'СЕТ СН'!$F$5-'СЕТ СН'!$F$21</f>
        <v>2528.8925821500002</v>
      </c>
      <c r="X17" s="36">
        <f>SUMIFS(СВЦЭМ!$D$33:$D$776,СВЦЭМ!$A$33:$A$776,$A17,СВЦЭМ!$B$33:$B$776,X$11)+'СЕТ СН'!$F$11+СВЦЭМ!$D$10+'СЕТ СН'!$F$5-'СЕТ СН'!$F$21</f>
        <v>2545.9256131000002</v>
      </c>
      <c r="Y17" s="36">
        <f>SUMIFS(СВЦЭМ!$D$33:$D$776,СВЦЭМ!$A$33:$A$776,$A17,СВЦЭМ!$B$33:$B$776,Y$11)+'СЕТ СН'!$F$11+СВЦЭМ!$D$10+'СЕТ СН'!$F$5-'СЕТ СН'!$F$21</f>
        <v>2565.74771633</v>
      </c>
    </row>
    <row r="18" spans="1:25" ht="15.75" x14ac:dyDescent="0.2">
      <c r="A18" s="35">
        <f t="shared" si="0"/>
        <v>44234</v>
      </c>
      <c r="B18" s="36">
        <f>SUMIFS(СВЦЭМ!$D$33:$D$776,СВЦЭМ!$A$33:$A$776,$A18,СВЦЭМ!$B$33:$B$776,B$11)+'СЕТ СН'!$F$11+СВЦЭМ!$D$10+'СЕТ СН'!$F$5-'СЕТ СН'!$F$21</f>
        <v>2561.7984538300002</v>
      </c>
      <c r="C18" s="36">
        <f>SUMIFS(СВЦЭМ!$D$33:$D$776,СВЦЭМ!$A$33:$A$776,$A18,СВЦЭМ!$B$33:$B$776,C$11)+'СЕТ СН'!$F$11+СВЦЭМ!$D$10+'СЕТ СН'!$F$5-'СЕТ СН'!$F$21</f>
        <v>2581.57897555</v>
      </c>
      <c r="D18" s="36">
        <f>SUMIFS(СВЦЭМ!$D$33:$D$776,СВЦЭМ!$A$33:$A$776,$A18,СВЦЭМ!$B$33:$B$776,D$11)+'СЕТ СН'!$F$11+СВЦЭМ!$D$10+'СЕТ СН'!$F$5-'СЕТ СН'!$F$21</f>
        <v>2580.9009100800004</v>
      </c>
      <c r="E18" s="36">
        <f>SUMIFS(СВЦЭМ!$D$33:$D$776,СВЦЭМ!$A$33:$A$776,$A18,СВЦЭМ!$B$33:$B$776,E$11)+'СЕТ СН'!$F$11+СВЦЭМ!$D$10+'СЕТ СН'!$F$5-'СЕТ СН'!$F$21</f>
        <v>2587.1139771799999</v>
      </c>
      <c r="F18" s="36">
        <f>SUMIFS(СВЦЭМ!$D$33:$D$776,СВЦЭМ!$A$33:$A$776,$A18,СВЦЭМ!$B$33:$B$776,F$11)+'СЕТ СН'!$F$11+СВЦЭМ!$D$10+'СЕТ СН'!$F$5-'СЕТ СН'!$F$21</f>
        <v>2597.2054930700001</v>
      </c>
      <c r="G18" s="36">
        <f>SUMIFS(СВЦЭМ!$D$33:$D$776,СВЦЭМ!$A$33:$A$776,$A18,СВЦЭМ!$B$33:$B$776,G$11)+'СЕТ СН'!$F$11+СВЦЭМ!$D$10+'СЕТ СН'!$F$5-'СЕТ СН'!$F$21</f>
        <v>2589.8998103700001</v>
      </c>
      <c r="H18" s="36">
        <f>SUMIFS(СВЦЭМ!$D$33:$D$776,СВЦЭМ!$A$33:$A$776,$A18,СВЦЭМ!$B$33:$B$776,H$11)+'СЕТ СН'!$F$11+СВЦЭМ!$D$10+'СЕТ СН'!$F$5-'СЕТ СН'!$F$21</f>
        <v>2583.15699223</v>
      </c>
      <c r="I18" s="36">
        <f>SUMIFS(СВЦЭМ!$D$33:$D$776,СВЦЭМ!$A$33:$A$776,$A18,СВЦЭМ!$B$33:$B$776,I$11)+'СЕТ СН'!$F$11+СВЦЭМ!$D$10+'СЕТ СН'!$F$5-'СЕТ СН'!$F$21</f>
        <v>2569.83799026</v>
      </c>
      <c r="J18" s="36">
        <f>SUMIFS(СВЦЭМ!$D$33:$D$776,СВЦЭМ!$A$33:$A$776,$A18,СВЦЭМ!$B$33:$B$776,J$11)+'СЕТ СН'!$F$11+СВЦЭМ!$D$10+'СЕТ СН'!$F$5-'СЕТ СН'!$F$21</f>
        <v>2549.3880171599999</v>
      </c>
      <c r="K18" s="36">
        <f>SUMIFS(СВЦЭМ!$D$33:$D$776,СВЦЭМ!$A$33:$A$776,$A18,СВЦЭМ!$B$33:$B$776,K$11)+'СЕТ СН'!$F$11+СВЦЭМ!$D$10+'СЕТ СН'!$F$5-'СЕТ СН'!$F$21</f>
        <v>2529.8019688700001</v>
      </c>
      <c r="L18" s="36">
        <f>SUMIFS(СВЦЭМ!$D$33:$D$776,СВЦЭМ!$A$33:$A$776,$A18,СВЦЭМ!$B$33:$B$776,L$11)+'СЕТ СН'!$F$11+СВЦЭМ!$D$10+'СЕТ СН'!$F$5-'СЕТ СН'!$F$21</f>
        <v>2511.8159368500001</v>
      </c>
      <c r="M18" s="36">
        <f>SUMIFS(СВЦЭМ!$D$33:$D$776,СВЦЭМ!$A$33:$A$776,$A18,СВЦЭМ!$B$33:$B$776,M$11)+'СЕТ СН'!$F$11+СВЦЭМ!$D$10+'СЕТ СН'!$F$5-'СЕТ СН'!$F$21</f>
        <v>2502.5064115599998</v>
      </c>
      <c r="N18" s="36">
        <f>SUMIFS(СВЦЭМ!$D$33:$D$776,СВЦЭМ!$A$33:$A$776,$A18,СВЦЭМ!$B$33:$B$776,N$11)+'СЕТ СН'!$F$11+СВЦЭМ!$D$10+'СЕТ СН'!$F$5-'СЕТ СН'!$F$21</f>
        <v>2515.3555617299999</v>
      </c>
      <c r="O18" s="36">
        <f>SUMIFS(СВЦЭМ!$D$33:$D$776,СВЦЭМ!$A$33:$A$776,$A18,СВЦЭМ!$B$33:$B$776,O$11)+'СЕТ СН'!$F$11+СВЦЭМ!$D$10+'СЕТ СН'!$F$5-'СЕТ СН'!$F$21</f>
        <v>2533.4633079200003</v>
      </c>
      <c r="P18" s="36">
        <f>SUMIFS(СВЦЭМ!$D$33:$D$776,СВЦЭМ!$A$33:$A$776,$A18,СВЦЭМ!$B$33:$B$776,P$11)+'СЕТ СН'!$F$11+СВЦЭМ!$D$10+'СЕТ СН'!$F$5-'СЕТ СН'!$F$21</f>
        <v>2548.5244404300001</v>
      </c>
      <c r="Q18" s="36">
        <f>SUMIFS(СВЦЭМ!$D$33:$D$776,СВЦЭМ!$A$33:$A$776,$A18,СВЦЭМ!$B$33:$B$776,Q$11)+'СЕТ СН'!$F$11+СВЦЭМ!$D$10+'СЕТ СН'!$F$5-'СЕТ СН'!$F$21</f>
        <v>2553.3165466199998</v>
      </c>
      <c r="R18" s="36">
        <f>SUMIFS(СВЦЭМ!$D$33:$D$776,СВЦЭМ!$A$33:$A$776,$A18,СВЦЭМ!$B$33:$B$776,R$11)+'СЕТ СН'!$F$11+СВЦЭМ!$D$10+'СЕТ СН'!$F$5-'СЕТ СН'!$F$21</f>
        <v>2543.43172215</v>
      </c>
      <c r="S18" s="36">
        <f>SUMIFS(СВЦЭМ!$D$33:$D$776,СВЦЭМ!$A$33:$A$776,$A18,СВЦЭМ!$B$33:$B$776,S$11)+'СЕТ СН'!$F$11+СВЦЭМ!$D$10+'СЕТ СН'!$F$5-'СЕТ СН'!$F$21</f>
        <v>2525.24709244</v>
      </c>
      <c r="T18" s="36">
        <f>SUMIFS(СВЦЭМ!$D$33:$D$776,СВЦЭМ!$A$33:$A$776,$A18,СВЦЭМ!$B$33:$B$776,T$11)+'СЕТ СН'!$F$11+СВЦЭМ!$D$10+'СЕТ СН'!$F$5-'СЕТ СН'!$F$21</f>
        <v>2495.3984248199999</v>
      </c>
      <c r="U18" s="36">
        <f>SUMIFS(СВЦЭМ!$D$33:$D$776,СВЦЭМ!$A$33:$A$776,$A18,СВЦЭМ!$B$33:$B$776,U$11)+'СЕТ СН'!$F$11+СВЦЭМ!$D$10+'СЕТ СН'!$F$5-'СЕТ СН'!$F$21</f>
        <v>2506.2721385200002</v>
      </c>
      <c r="V18" s="36">
        <f>SUMIFS(СВЦЭМ!$D$33:$D$776,СВЦЭМ!$A$33:$A$776,$A18,СВЦЭМ!$B$33:$B$776,V$11)+'СЕТ СН'!$F$11+СВЦЭМ!$D$10+'СЕТ СН'!$F$5-'СЕТ СН'!$F$21</f>
        <v>2518.20939297</v>
      </c>
      <c r="W18" s="36">
        <f>SUMIFS(СВЦЭМ!$D$33:$D$776,СВЦЭМ!$A$33:$A$776,$A18,СВЦЭМ!$B$33:$B$776,W$11)+'СЕТ СН'!$F$11+СВЦЭМ!$D$10+'СЕТ СН'!$F$5-'СЕТ СН'!$F$21</f>
        <v>2531.1407064800001</v>
      </c>
      <c r="X18" s="36">
        <f>SUMIFS(СВЦЭМ!$D$33:$D$776,СВЦЭМ!$A$33:$A$776,$A18,СВЦЭМ!$B$33:$B$776,X$11)+'СЕТ СН'!$F$11+СВЦЭМ!$D$10+'СЕТ СН'!$F$5-'СЕТ СН'!$F$21</f>
        <v>2551.8392399700001</v>
      </c>
      <c r="Y18" s="36">
        <f>SUMIFS(СВЦЭМ!$D$33:$D$776,СВЦЭМ!$A$33:$A$776,$A18,СВЦЭМ!$B$33:$B$776,Y$11)+'СЕТ СН'!$F$11+СВЦЭМ!$D$10+'СЕТ СН'!$F$5-'СЕТ СН'!$F$21</f>
        <v>2576.8895925900001</v>
      </c>
    </row>
    <row r="19" spans="1:25" ht="15.75" x14ac:dyDescent="0.2">
      <c r="A19" s="35">
        <f t="shared" si="0"/>
        <v>44235</v>
      </c>
      <c r="B19" s="36">
        <f>SUMIFS(СВЦЭМ!$D$33:$D$776,СВЦЭМ!$A$33:$A$776,$A19,СВЦЭМ!$B$33:$B$776,B$11)+'СЕТ СН'!$F$11+СВЦЭМ!$D$10+'СЕТ СН'!$F$5-'СЕТ СН'!$F$21</f>
        <v>2570.5177625400001</v>
      </c>
      <c r="C19" s="36">
        <f>SUMIFS(СВЦЭМ!$D$33:$D$776,СВЦЭМ!$A$33:$A$776,$A19,СВЦЭМ!$B$33:$B$776,C$11)+'СЕТ СН'!$F$11+СВЦЭМ!$D$10+'СЕТ СН'!$F$5-'СЕТ СН'!$F$21</f>
        <v>2603.9904439100001</v>
      </c>
      <c r="D19" s="36">
        <f>SUMIFS(СВЦЭМ!$D$33:$D$776,СВЦЭМ!$A$33:$A$776,$A19,СВЦЭМ!$B$33:$B$776,D$11)+'СЕТ СН'!$F$11+СВЦЭМ!$D$10+'СЕТ СН'!$F$5-'СЕТ СН'!$F$21</f>
        <v>2620.8223960599998</v>
      </c>
      <c r="E19" s="36">
        <f>SUMIFS(СВЦЭМ!$D$33:$D$776,СВЦЭМ!$A$33:$A$776,$A19,СВЦЭМ!$B$33:$B$776,E$11)+'СЕТ СН'!$F$11+СВЦЭМ!$D$10+'СЕТ СН'!$F$5-'СЕТ СН'!$F$21</f>
        <v>2626.46035889</v>
      </c>
      <c r="F19" s="36">
        <f>SUMIFS(СВЦЭМ!$D$33:$D$776,СВЦЭМ!$A$33:$A$776,$A19,СВЦЭМ!$B$33:$B$776,F$11)+'СЕТ СН'!$F$11+СВЦЭМ!$D$10+'СЕТ СН'!$F$5-'СЕТ СН'!$F$21</f>
        <v>2628.0883170699999</v>
      </c>
      <c r="G19" s="36">
        <f>SUMIFS(СВЦЭМ!$D$33:$D$776,СВЦЭМ!$A$33:$A$776,$A19,СВЦЭМ!$B$33:$B$776,G$11)+'СЕТ СН'!$F$11+СВЦЭМ!$D$10+'СЕТ СН'!$F$5-'СЕТ СН'!$F$21</f>
        <v>2611.16698602</v>
      </c>
      <c r="H19" s="36">
        <f>SUMIFS(СВЦЭМ!$D$33:$D$776,СВЦЭМ!$A$33:$A$776,$A19,СВЦЭМ!$B$33:$B$776,H$11)+'СЕТ СН'!$F$11+СВЦЭМ!$D$10+'СЕТ СН'!$F$5-'СЕТ СН'!$F$21</f>
        <v>2578.75250155</v>
      </c>
      <c r="I19" s="36">
        <f>SUMIFS(СВЦЭМ!$D$33:$D$776,СВЦЭМ!$A$33:$A$776,$A19,СВЦЭМ!$B$33:$B$776,I$11)+'СЕТ СН'!$F$11+СВЦЭМ!$D$10+'СЕТ СН'!$F$5-'СЕТ СН'!$F$21</f>
        <v>2551.2660924299998</v>
      </c>
      <c r="J19" s="36">
        <f>SUMIFS(СВЦЭМ!$D$33:$D$776,СВЦЭМ!$A$33:$A$776,$A19,СВЦЭМ!$B$33:$B$776,J$11)+'СЕТ СН'!$F$11+СВЦЭМ!$D$10+'СЕТ СН'!$F$5-'СЕТ СН'!$F$21</f>
        <v>2544.2811584400001</v>
      </c>
      <c r="K19" s="36">
        <f>SUMIFS(СВЦЭМ!$D$33:$D$776,СВЦЭМ!$A$33:$A$776,$A19,СВЦЭМ!$B$33:$B$776,K$11)+'СЕТ СН'!$F$11+СВЦЭМ!$D$10+'СЕТ СН'!$F$5-'СЕТ СН'!$F$21</f>
        <v>2538.2047757400001</v>
      </c>
      <c r="L19" s="36">
        <f>SUMIFS(СВЦЭМ!$D$33:$D$776,СВЦЭМ!$A$33:$A$776,$A19,СВЦЭМ!$B$33:$B$776,L$11)+'СЕТ СН'!$F$11+СВЦЭМ!$D$10+'СЕТ СН'!$F$5-'СЕТ СН'!$F$21</f>
        <v>2534.1061616400002</v>
      </c>
      <c r="M19" s="36">
        <f>SUMIFS(СВЦЭМ!$D$33:$D$776,СВЦЭМ!$A$33:$A$776,$A19,СВЦЭМ!$B$33:$B$776,M$11)+'СЕТ СН'!$F$11+СВЦЭМ!$D$10+'СЕТ СН'!$F$5-'СЕТ СН'!$F$21</f>
        <v>2542.6803692200001</v>
      </c>
      <c r="N19" s="36">
        <f>SUMIFS(СВЦЭМ!$D$33:$D$776,СВЦЭМ!$A$33:$A$776,$A19,СВЦЭМ!$B$33:$B$776,N$11)+'СЕТ СН'!$F$11+СВЦЭМ!$D$10+'СЕТ СН'!$F$5-'СЕТ СН'!$F$21</f>
        <v>2551.6327433599999</v>
      </c>
      <c r="O19" s="36">
        <f>SUMIFS(СВЦЭМ!$D$33:$D$776,СВЦЭМ!$A$33:$A$776,$A19,СВЦЭМ!$B$33:$B$776,O$11)+'СЕТ СН'!$F$11+СВЦЭМ!$D$10+'СЕТ СН'!$F$5-'СЕТ СН'!$F$21</f>
        <v>2565.1313784100003</v>
      </c>
      <c r="P19" s="36">
        <f>SUMIFS(СВЦЭМ!$D$33:$D$776,СВЦЭМ!$A$33:$A$776,$A19,СВЦЭМ!$B$33:$B$776,P$11)+'СЕТ СН'!$F$11+СВЦЭМ!$D$10+'СЕТ СН'!$F$5-'СЕТ СН'!$F$21</f>
        <v>2574.2039627100003</v>
      </c>
      <c r="Q19" s="36">
        <f>SUMIFS(СВЦЭМ!$D$33:$D$776,СВЦЭМ!$A$33:$A$776,$A19,СВЦЭМ!$B$33:$B$776,Q$11)+'СЕТ СН'!$F$11+СВЦЭМ!$D$10+'СЕТ СН'!$F$5-'СЕТ СН'!$F$21</f>
        <v>2576.6023359000001</v>
      </c>
      <c r="R19" s="36">
        <f>SUMIFS(СВЦЭМ!$D$33:$D$776,СВЦЭМ!$A$33:$A$776,$A19,СВЦЭМ!$B$33:$B$776,R$11)+'СЕТ СН'!$F$11+СВЦЭМ!$D$10+'СЕТ СН'!$F$5-'СЕТ СН'!$F$21</f>
        <v>2570.9788264099998</v>
      </c>
      <c r="S19" s="36">
        <f>SUMIFS(СВЦЭМ!$D$33:$D$776,СВЦЭМ!$A$33:$A$776,$A19,СВЦЭМ!$B$33:$B$776,S$11)+'СЕТ СН'!$F$11+СВЦЭМ!$D$10+'СЕТ СН'!$F$5-'СЕТ СН'!$F$21</f>
        <v>2557.8366379500003</v>
      </c>
      <c r="T19" s="36">
        <f>SUMIFS(СВЦЭМ!$D$33:$D$776,СВЦЭМ!$A$33:$A$776,$A19,СВЦЭМ!$B$33:$B$776,T$11)+'СЕТ СН'!$F$11+СВЦЭМ!$D$10+'СЕТ СН'!$F$5-'СЕТ СН'!$F$21</f>
        <v>2529.5343834599998</v>
      </c>
      <c r="U19" s="36">
        <f>SUMIFS(СВЦЭМ!$D$33:$D$776,СВЦЭМ!$A$33:$A$776,$A19,СВЦЭМ!$B$33:$B$776,U$11)+'СЕТ СН'!$F$11+СВЦЭМ!$D$10+'СЕТ СН'!$F$5-'СЕТ СН'!$F$21</f>
        <v>2535.0127521700001</v>
      </c>
      <c r="V19" s="36">
        <f>SUMIFS(СВЦЭМ!$D$33:$D$776,СВЦЭМ!$A$33:$A$776,$A19,СВЦЭМ!$B$33:$B$776,V$11)+'СЕТ СН'!$F$11+СВЦЭМ!$D$10+'СЕТ СН'!$F$5-'СЕТ СН'!$F$21</f>
        <v>2548.5698008600002</v>
      </c>
      <c r="W19" s="36">
        <f>SUMIFS(СВЦЭМ!$D$33:$D$776,СВЦЭМ!$A$33:$A$776,$A19,СВЦЭМ!$B$33:$B$776,W$11)+'СЕТ СН'!$F$11+СВЦЭМ!$D$10+'СЕТ СН'!$F$5-'СЕТ СН'!$F$21</f>
        <v>2566.8117478200002</v>
      </c>
      <c r="X19" s="36">
        <f>SUMIFS(СВЦЭМ!$D$33:$D$776,СВЦЭМ!$A$33:$A$776,$A19,СВЦЭМ!$B$33:$B$776,X$11)+'СЕТ СН'!$F$11+СВЦЭМ!$D$10+'СЕТ СН'!$F$5-'СЕТ СН'!$F$21</f>
        <v>2586.6190188099999</v>
      </c>
      <c r="Y19" s="36">
        <f>SUMIFS(СВЦЭМ!$D$33:$D$776,СВЦЭМ!$A$33:$A$776,$A19,СВЦЭМ!$B$33:$B$776,Y$11)+'СЕТ СН'!$F$11+СВЦЭМ!$D$10+'СЕТ СН'!$F$5-'СЕТ СН'!$F$21</f>
        <v>2601.0014534800002</v>
      </c>
    </row>
    <row r="20" spans="1:25" ht="15.75" x14ac:dyDescent="0.2">
      <c r="A20" s="35">
        <f t="shared" si="0"/>
        <v>44236</v>
      </c>
      <c r="B20" s="36">
        <f>SUMIFS(СВЦЭМ!$D$33:$D$776,СВЦЭМ!$A$33:$A$776,$A20,СВЦЭМ!$B$33:$B$776,B$11)+'СЕТ СН'!$F$11+СВЦЭМ!$D$10+'СЕТ СН'!$F$5-'СЕТ СН'!$F$21</f>
        <v>2571.4715461599999</v>
      </c>
      <c r="C20" s="36">
        <f>SUMIFS(СВЦЭМ!$D$33:$D$776,СВЦЭМ!$A$33:$A$776,$A20,СВЦЭМ!$B$33:$B$776,C$11)+'СЕТ СН'!$F$11+СВЦЭМ!$D$10+'СЕТ СН'!$F$5-'СЕТ СН'!$F$21</f>
        <v>2597.0536403200003</v>
      </c>
      <c r="D20" s="36">
        <f>SUMIFS(СВЦЭМ!$D$33:$D$776,СВЦЭМ!$A$33:$A$776,$A20,СВЦЭМ!$B$33:$B$776,D$11)+'СЕТ СН'!$F$11+СВЦЭМ!$D$10+'СЕТ СН'!$F$5-'СЕТ СН'!$F$21</f>
        <v>2627.9169637700002</v>
      </c>
      <c r="E20" s="36">
        <f>SUMIFS(СВЦЭМ!$D$33:$D$776,СВЦЭМ!$A$33:$A$776,$A20,СВЦЭМ!$B$33:$B$776,E$11)+'СЕТ СН'!$F$11+СВЦЭМ!$D$10+'СЕТ СН'!$F$5-'СЕТ СН'!$F$21</f>
        <v>2637.5852473700002</v>
      </c>
      <c r="F20" s="36">
        <f>SUMIFS(СВЦЭМ!$D$33:$D$776,СВЦЭМ!$A$33:$A$776,$A20,СВЦЭМ!$B$33:$B$776,F$11)+'СЕТ СН'!$F$11+СВЦЭМ!$D$10+'СЕТ СН'!$F$5-'СЕТ СН'!$F$21</f>
        <v>2625.0292629400001</v>
      </c>
      <c r="G20" s="36">
        <f>SUMIFS(СВЦЭМ!$D$33:$D$776,СВЦЭМ!$A$33:$A$776,$A20,СВЦЭМ!$B$33:$B$776,G$11)+'СЕТ СН'!$F$11+СВЦЭМ!$D$10+'СЕТ СН'!$F$5-'СЕТ СН'!$F$21</f>
        <v>2603.3636062200003</v>
      </c>
      <c r="H20" s="36">
        <f>SUMIFS(СВЦЭМ!$D$33:$D$776,СВЦЭМ!$A$33:$A$776,$A20,СВЦЭМ!$B$33:$B$776,H$11)+'СЕТ СН'!$F$11+СВЦЭМ!$D$10+'СЕТ СН'!$F$5-'СЕТ СН'!$F$21</f>
        <v>2568.67750389</v>
      </c>
      <c r="I20" s="36">
        <f>SUMIFS(СВЦЭМ!$D$33:$D$776,СВЦЭМ!$A$33:$A$776,$A20,СВЦЭМ!$B$33:$B$776,I$11)+'СЕТ СН'!$F$11+СВЦЭМ!$D$10+'СЕТ СН'!$F$5-'СЕТ СН'!$F$21</f>
        <v>2532.5346680600001</v>
      </c>
      <c r="J20" s="36">
        <f>SUMIFS(СВЦЭМ!$D$33:$D$776,СВЦЭМ!$A$33:$A$776,$A20,СВЦЭМ!$B$33:$B$776,J$11)+'СЕТ СН'!$F$11+СВЦЭМ!$D$10+'СЕТ СН'!$F$5-'СЕТ СН'!$F$21</f>
        <v>2509.9942017900003</v>
      </c>
      <c r="K20" s="36">
        <f>SUMIFS(СВЦЭМ!$D$33:$D$776,СВЦЭМ!$A$33:$A$776,$A20,СВЦЭМ!$B$33:$B$776,K$11)+'СЕТ СН'!$F$11+СВЦЭМ!$D$10+'СЕТ СН'!$F$5-'СЕТ СН'!$F$21</f>
        <v>2505.6035983800002</v>
      </c>
      <c r="L20" s="36">
        <f>SUMIFS(СВЦЭМ!$D$33:$D$776,СВЦЭМ!$A$33:$A$776,$A20,СВЦЭМ!$B$33:$B$776,L$11)+'СЕТ СН'!$F$11+СВЦЭМ!$D$10+'СЕТ СН'!$F$5-'СЕТ СН'!$F$21</f>
        <v>2498.5334367599999</v>
      </c>
      <c r="M20" s="36">
        <f>SUMIFS(СВЦЭМ!$D$33:$D$776,СВЦЭМ!$A$33:$A$776,$A20,СВЦЭМ!$B$33:$B$776,M$11)+'СЕТ СН'!$F$11+СВЦЭМ!$D$10+'СЕТ СН'!$F$5-'СЕТ СН'!$F$21</f>
        <v>2506.7917984200003</v>
      </c>
      <c r="N20" s="36">
        <f>SUMIFS(СВЦЭМ!$D$33:$D$776,СВЦЭМ!$A$33:$A$776,$A20,СВЦЭМ!$B$33:$B$776,N$11)+'СЕТ СН'!$F$11+СВЦЭМ!$D$10+'СЕТ СН'!$F$5-'СЕТ СН'!$F$21</f>
        <v>2518.0318208399999</v>
      </c>
      <c r="O20" s="36">
        <f>SUMIFS(СВЦЭМ!$D$33:$D$776,СВЦЭМ!$A$33:$A$776,$A20,СВЦЭМ!$B$33:$B$776,O$11)+'СЕТ СН'!$F$11+СВЦЭМ!$D$10+'СЕТ СН'!$F$5-'СЕТ СН'!$F$21</f>
        <v>2533.7129738100002</v>
      </c>
      <c r="P20" s="36">
        <f>SUMIFS(СВЦЭМ!$D$33:$D$776,СВЦЭМ!$A$33:$A$776,$A20,СВЦЭМ!$B$33:$B$776,P$11)+'СЕТ СН'!$F$11+СВЦЭМ!$D$10+'СЕТ СН'!$F$5-'СЕТ СН'!$F$21</f>
        <v>2553.4248698299998</v>
      </c>
      <c r="Q20" s="36">
        <f>SUMIFS(СВЦЭМ!$D$33:$D$776,СВЦЭМ!$A$33:$A$776,$A20,СВЦЭМ!$B$33:$B$776,Q$11)+'СЕТ СН'!$F$11+СВЦЭМ!$D$10+'СЕТ СН'!$F$5-'СЕТ СН'!$F$21</f>
        <v>2558.8054199200001</v>
      </c>
      <c r="R20" s="36">
        <f>SUMIFS(СВЦЭМ!$D$33:$D$776,СВЦЭМ!$A$33:$A$776,$A20,СВЦЭМ!$B$33:$B$776,R$11)+'СЕТ СН'!$F$11+СВЦЭМ!$D$10+'СЕТ СН'!$F$5-'СЕТ СН'!$F$21</f>
        <v>2558.9138674999999</v>
      </c>
      <c r="S20" s="36">
        <f>SUMIFS(СВЦЭМ!$D$33:$D$776,СВЦЭМ!$A$33:$A$776,$A20,СВЦЭМ!$B$33:$B$776,S$11)+'СЕТ СН'!$F$11+СВЦЭМ!$D$10+'СЕТ СН'!$F$5-'СЕТ СН'!$F$21</f>
        <v>2543.86336222</v>
      </c>
      <c r="T20" s="36">
        <f>SUMIFS(СВЦЭМ!$D$33:$D$776,СВЦЭМ!$A$33:$A$776,$A20,СВЦЭМ!$B$33:$B$776,T$11)+'СЕТ СН'!$F$11+СВЦЭМ!$D$10+'СЕТ СН'!$F$5-'СЕТ СН'!$F$21</f>
        <v>2514.0919529399998</v>
      </c>
      <c r="U20" s="36">
        <f>SUMIFS(СВЦЭМ!$D$33:$D$776,СВЦЭМ!$A$33:$A$776,$A20,СВЦЭМ!$B$33:$B$776,U$11)+'СЕТ СН'!$F$11+СВЦЭМ!$D$10+'СЕТ СН'!$F$5-'СЕТ СН'!$F$21</f>
        <v>2510.8052964799999</v>
      </c>
      <c r="V20" s="36">
        <f>SUMIFS(СВЦЭМ!$D$33:$D$776,СВЦЭМ!$A$33:$A$776,$A20,СВЦЭМ!$B$33:$B$776,V$11)+'СЕТ СН'!$F$11+СВЦЭМ!$D$10+'СЕТ СН'!$F$5-'СЕТ СН'!$F$21</f>
        <v>2523.6807216100001</v>
      </c>
      <c r="W20" s="36">
        <f>SUMIFS(СВЦЭМ!$D$33:$D$776,СВЦЭМ!$A$33:$A$776,$A20,СВЦЭМ!$B$33:$B$776,W$11)+'СЕТ СН'!$F$11+СВЦЭМ!$D$10+'СЕТ СН'!$F$5-'СЕТ СН'!$F$21</f>
        <v>2544.2946017900003</v>
      </c>
      <c r="X20" s="36">
        <f>SUMIFS(СВЦЭМ!$D$33:$D$776,СВЦЭМ!$A$33:$A$776,$A20,СВЦЭМ!$B$33:$B$776,X$11)+'СЕТ СН'!$F$11+СВЦЭМ!$D$10+'СЕТ СН'!$F$5-'СЕТ СН'!$F$21</f>
        <v>2567.2718337799997</v>
      </c>
      <c r="Y20" s="36">
        <f>SUMIFS(СВЦЭМ!$D$33:$D$776,СВЦЭМ!$A$33:$A$776,$A20,СВЦЭМ!$B$33:$B$776,Y$11)+'СЕТ СН'!$F$11+СВЦЭМ!$D$10+'СЕТ СН'!$F$5-'СЕТ СН'!$F$21</f>
        <v>2577.2364392500003</v>
      </c>
    </row>
    <row r="21" spans="1:25" ht="15.75" x14ac:dyDescent="0.2">
      <c r="A21" s="35">
        <f t="shared" si="0"/>
        <v>44237</v>
      </c>
      <c r="B21" s="36">
        <f>SUMIFS(СВЦЭМ!$D$33:$D$776,СВЦЭМ!$A$33:$A$776,$A21,СВЦЭМ!$B$33:$B$776,B$11)+'СЕТ СН'!$F$11+СВЦЭМ!$D$10+'СЕТ СН'!$F$5-'СЕТ СН'!$F$21</f>
        <v>2523.5715878999999</v>
      </c>
      <c r="C21" s="36">
        <f>SUMIFS(СВЦЭМ!$D$33:$D$776,СВЦЭМ!$A$33:$A$776,$A21,СВЦЭМ!$B$33:$B$776,C$11)+'СЕТ СН'!$F$11+СВЦЭМ!$D$10+'СЕТ СН'!$F$5-'СЕТ СН'!$F$21</f>
        <v>2539.5280726199999</v>
      </c>
      <c r="D21" s="36">
        <f>SUMIFS(СВЦЭМ!$D$33:$D$776,СВЦЭМ!$A$33:$A$776,$A21,СВЦЭМ!$B$33:$B$776,D$11)+'СЕТ СН'!$F$11+СВЦЭМ!$D$10+'СЕТ СН'!$F$5-'СЕТ СН'!$F$21</f>
        <v>2560.4343069000001</v>
      </c>
      <c r="E21" s="36">
        <f>SUMIFS(СВЦЭМ!$D$33:$D$776,СВЦЭМ!$A$33:$A$776,$A21,СВЦЭМ!$B$33:$B$776,E$11)+'СЕТ СН'!$F$11+СВЦЭМ!$D$10+'СЕТ СН'!$F$5-'СЕТ СН'!$F$21</f>
        <v>2564.697686</v>
      </c>
      <c r="F21" s="36">
        <f>SUMIFS(СВЦЭМ!$D$33:$D$776,СВЦЭМ!$A$33:$A$776,$A21,СВЦЭМ!$B$33:$B$776,F$11)+'СЕТ СН'!$F$11+СВЦЭМ!$D$10+'СЕТ СН'!$F$5-'СЕТ СН'!$F$21</f>
        <v>2557.0170260800001</v>
      </c>
      <c r="G21" s="36">
        <f>SUMIFS(СВЦЭМ!$D$33:$D$776,СВЦЭМ!$A$33:$A$776,$A21,СВЦЭМ!$B$33:$B$776,G$11)+'СЕТ СН'!$F$11+СВЦЭМ!$D$10+'СЕТ СН'!$F$5-'СЕТ СН'!$F$21</f>
        <v>2541.3573409800001</v>
      </c>
      <c r="H21" s="36">
        <f>SUMIFS(СВЦЭМ!$D$33:$D$776,СВЦЭМ!$A$33:$A$776,$A21,СВЦЭМ!$B$33:$B$776,H$11)+'СЕТ СН'!$F$11+СВЦЭМ!$D$10+'СЕТ СН'!$F$5-'СЕТ СН'!$F$21</f>
        <v>2521.3510101900001</v>
      </c>
      <c r="I21" s="36">
        <f>SUMIFS(СВЦЭМ!$D$33:$D$776,СВЦЭМ!$A$33:$A$776,$A21,СВЦЭМ!$B$33:$B$776,I$11)+'СЕТ СН'!$F$11+СВЦЭМ!$D$10+'СЕТ СН'!$F$5-'СЕТ СН'!$F$21</f>
        <v>2546.58014073</v>
      </c>
      <c r="J21" s="36">
        <f>SUMIFS(СВЦЭМ!$D$33:$D$776,СВЦЭМ!$A$33:$A$776,$A21,СВЦЭМ!$B$33:$B$776,J$11)+'СЕТ СН'!$F$11+СВЦЭМ!$D$10+'СЕТ СН'!$F$5-'СЕТ СН'!$F$21</f>
        <v>2522.6860572200003</v>
      </c>
      <c r="K21" s="36">
        <f>SUMIFS(СВЦЭМ!$D$33:$D$776,СВЦЭМ!$A$33:$A$776,$A21,СВЦЭМ!$B$33:$B$776,K$11)+'СЕТ СН'!$F$11+СВЦЭМ!$D$10+'СЕТ СН'!$F$5-'СЕТ СН'!$F$21</f>
        <v>2509.89333141</v>
      </c>
      <c r="L21" s="36">
        <f>SUMIFS(СВЦЭМ!$D$33:$D$776,СВЦЭМ!$A$33:$A$776,$A21,СВЦЭМ!$B$33:$B$776,L$11)+'СЕТ СН'!$F$11+СВЦЭМ!$D$10+'СЕТ СН'!$F$5-'СЕТ СН'!$F$21</f>
        <v>2508.2419416299999</v>
      </c>
      <c r="M21" s="36">
        <f>SUMIFS(СВЦЭМ!$D$33:$D$776,СВЦЭМ!$A$33:$A$776,$A21,СВЦЭМ!$B$33:$B$776,M$11)+'СЕТ СН'!$F$11+СВЦЭМ!$D$10+'СЕТ СН'!$F$5-'СЕТ СН'!$F$21</f>
        <v>2516.7183391399999</v>
      </c>
      <c r="N21" s="36">
        <f>SUMIFS(СВЦЭМ!$D$33:$D$776,СВЦЭМ!$A$33:$A$776,$A21,СВЦЭМ!$B$33:$B$776,N$11)+'СЕТ СН'!$F$11+СВЦЭМ!$D$10+'СЕТ СН'!$F$5-'СЕТ СН'!$F$21</f>
        <v>2528.8475358800001</v>
      </c>
      <c r="O21" s="36">
        <f>SUMIFS(СВЦЭМ!$D$33:$D$776,СВЦЭМ!$A$33:$A$776,$A21,СВЦЭМ!$B$33:$B$776,O$11)+'СЕТ СН'!$F$11+СВЦЭМ!$D$10+'СЕТ СН'!$F$5-'СЕТ СН'!$F$21</f>
        <v>2547.5785757000003</v>
      </c>
      <c r="P21" s="36">
        <f>SUMIFS(СВЦЭМ!$D$33:$D$776,СВЦЭМ!$A$33:$A$776,$A21,СВЦЭМ!$B$33:$B$776,P$11)+'СЕТ СН'!$F$11+СВЦЭМ!$D$10+'СЕТ СН'!$F$5-'СЕТ СН'!$F$21</f>
        <v>2557.7575573600002</v>
      </c>
      <c r="Q21" s="36">
        <f>SUMIFS(СВЦЭМ!$D$33:$D$776,СВЦЭМ!$A$33:$A$776,$A21,СВЦЭМ!$B$33:$B$776,Q$11)+'СЕТ СН'!$F$11+СВЦЭМ!$D$10+'СЕТ СН'!$F$5-'СЕТ СН'!$F$21</f>
        <v>2565.2530305099999</v>
      </c>
      <c r="R21" s="36">
        <f>SUMIFS(СВЦЭМ!$D$33:$D$776,СВЦЭМ!$A$33:$A$776,$A21,СВЦЭМ!$B$33:$B$776,R$11)+'СЕТ СН'!$F$11+СВЦЭМ!$D$10+'СЕТ СН'!$F$5-'СЕТ СН'!$F$21</f>
        <v>2562.1642664700003</v>
      </c>
      <c r="S21" s="36">
        <f>SUMIFS(СВЦЭМ!$D$33:$D$776,СВЦЭМ!$A$33:$A$776,$A21,СВЦЭМ!$B$33:$B$776,S$11)+'СЕТ СН'!$F$11+СВЦЭМ!$D$10+'СЕТ СН'!$F$5-'СЕТ СН'!$F$21</f>
        <v>2550.00838325</v>
      </c>
      <c r="T21" s="36">
        <f>SUMIFS(СВЦЭМ!$D$33:$D$776,СВЦЭМ!$A$33:$A$776,$A21,СВЦЭМ!$B$33:$B$776,T$11)+'СЕТ СН'!$F$11+СВЦЭМ!$D$10+'СЕТ СН'!$F$5-'СЕТ СН'!$F$21</f>
        <v>2514.61404898</v>
      </c>
      <c r="U21" s="36">
        <f>SUMIFS(СВЦЭМ!$D$33:$D$776,СВЦЭМ!$A$33:$A$776,$A21,СВЦЭМ!$B$33:$B$776,U$11)+'СЕТ СН'!$F$11+СВЦЭМ!$D$10+'СЕТ СН'!$F$5-'СЕТ СН'!$F$21</f>
        <v>2509.3998613000003</v>
      </c>
      <c r="V21" s="36">
        <f>SUMIFS(СВЦЭМ!$D$33:$D$776,СВЦЭМ!$A$33:$A$776,$A21,СВЦЭМ!$B$33:$B$776,V$11)+'СЕТ СН'!$F$11+СВЦЭМ!$D$10+'СЕТ СН'!$F$5-'СЕТ СН'!$F$21</f>
        <v>2521.7965818800003</v>
      </c>
      <c r="W21" s="36">
        <f>SUMIFS(СВЦЭМ!$D$33:$D$776,СВЦЭМ!$A$33:$A$776,$A21,СВЦЭМ!$B$33:$B$776,W$11)+'СЕТ СН'!$F$11+СВЦЭМ!$D$10+'СЕТ СН'!$F$5-'СЕТ СН'!$F$21</f>
        <v>2540.0654187800001</v>
      </c>
      <c r="X21" s="36">
        <f>SUMIFS(СВЦЭМ!$D$33:$D$776,СВЦЭМ!$A$33:$A$776,$A21,СВЦЭМ!$B$33:$B$776,X$11)+'СЕТ СН'!$F$11+СВЦЭМ!$D$10+'СЕТ СН'!$F$5-'СЕТ СН'!$F$21</f>
        <v>2560.0290901200001</v>
      </c>
      <c r="Y21" s="36">
        <f>SUMIFS(СВЦЭМ!$D$33:$D$776,СВЦЭМ!$A$33:$A$776,$A21,СВЦЭМ!$B$33:$B$776,Y$11)+'СЕТ СН'!$F$11+СВЦЭМ!$D$10+'СЕТ СН'!$F$5-'СЕТ СН'!$F$21</f>
        <v>2571.0177793100002</v>
      </c>
    </row>
    <row r="22" spans="1:25" ht="15.75" x14ac:dyDescent="0.2">
      <c r="A22" s="35">
        <f t="shared" si="0"/>
        <v>44238</v>
      </c>
      <c r="B22" s="36">
        <f>SUMIFS(СВЦЭМ!$D$33:$D$776,СВЦЭМ!$A$33:$A$776,$A22,СВЦЭМ!$B$33:$B$776,B$11)+'СЕТ СН'!$F$11+СВЦЭМ!$D$10+'СЕТ СН'!$F$5-'СЕТ СН'!$F$21</f>
        <v>2537.7455880000002</v>
      </c>
      <c r="C22" s="36">
        <f>SUMIFS(СВЦЭМ!$D$33:$D$776,СВЦЭМ!$A$33:$A$776,$A22,СВЦЭМ!$B$33:$B$776,C$11)+'СЕТ СН'!$F$11+СВЦЭМ!$D$10+'СЕТ СН'!$F$5-'СЕТ СН'!$F$21</f>
        <v>2582.70289121</v>
      </c>
      <c r="D22" s="36">
        <f>SUMIFS(СВЦЭМ!$D$33:$D$776,СВЦЭМ!$A$33:$A$776,$A22,СВЦЭМ!$B$33:$B$776,D$11)+'СЕТ СН'!$F$11+СВЦЭМ!$D$10+'СЕТ СН'!$F$5-'СЕТ СН'!$F$21</f>
        <v>2597.4541109199999</v>
      </c>
      <c r="E22" s="36">
        <f>SUMIFS(СВЦЭМ!$D$33:$D$776,СВЦЭМ!$A$33:$A$776,$A22,СВЦЭМ!$B$33:$B$776,E$11)+'СЕТ СН'!$F$11+СВЦЭМ!$D$10+'СЕТ СН'!$F$5-'СЕТ СН'!$F$21</f>
        <v>2600.8702343</v>
      </c>
      <c r="F22" s="36">
        <f>SUMIFS(СВЦЭМ!$D$33:$D$776,СВЦЭМ!$A$33:$A$776,$A22,СВЦЭМ!$B$33:$B$776,F$11)+'СЕТ СН'!$F$11+СВЦЭМ!$D$10+'СЕТ СН'!$F$5-'СЕТ СН'!$F$21</f>
        <v>2621.6175388000001</v>
      </c>
      <c r="G22" s="36">
        <f>SUMIFS(СВЦЭМ!$D$33:$D$776,СВЦЭМ!$A$33:$A$776,$A22,СВЦЭМ!$B$33:$B$776,G$11)+'СЕТ СН'!$F$11+СВЦЭМ!$D$10+'СЕТ СН'!$F$5-'СЕТ СН'!$F$21</f>
        <v>2612.69197476</v>
      </c>
      <c r="H22" s="36">
        <f>SUMIFS(СВЦЭМ!$D$33:$D$776,СВЦЭМ!$A$33:$A$776,$A22,СВЦЭМ!$B$33:$B$776,H$11)+'СЕТ СН'!$F$11+СВЦЭМ!$D$10+'СЕТ СН'!$F$5-'СЕТ СН'!$F$21</f>
        <v>2585.0915754799998</v>
      </c>
      <c r="I22" s="36">
        <f>SUMIFS(СВЦЭМ!$D$33:$D$776,СВЦЭМ!$A$33:$A$776,$A22,СВЦЭМ!$B$33:$B$776,I$11)+'СЕТ СН'!$F$11+СВЦЭМ!$D$10+'СЕТ СН'!$F$5-'СЕТ СН'!$F$21</f>
        <v>2545.6040051499999</v>
      </c>
      <c r="J22" s="36">
        <f>SUMIFS(СВЦЭМ!$D$33:$D$776,СВЦЭМ!$A$33:$A$776,$A22,СВЦЭМ!$B$33:$B$776,J$11)+'СЕТ СН'!$F$11+СВЦЭМ!$D$10+'СЕТ СН'!$F$5-'СЕТ СН'!$F$21</f>
        <v>2514.7007116499999</v>
      </c>
      <c r="K22" s="36">
        <f>SUMIFS(СВЦЭМ!$D$33:$D$776,СВЦЭМ!$A$33:$A$776,$A22,СВЦЭМ!$B$33:$B$776,K$11)+'СЕТ СН'!$F$11+СВЦЭМ!$D$10+'СЕТ СН'!$F$5-'СЕТ СН'!$F$21</f>
        <v>2508.8485918300003</v>
      </c>
      <c r="L22" s="36">
        <f>SUMIFS(СВЦЭМ!$D$33:$D$776,СВЦЭМ!$A$33:$A$776,$A22,СВЦЭМ!$B$33:$B$776,L$11)+'СЕТ СН'!$F$11+СВЦЭМ!$D$10+'СЕТ СН'!$F$5-'СЕТ СН'!$F$21</f>
        <v>2510.6501226999999</v>
      </c>
      <c r="M22" s="36">
        <f>SUMIFS(СВЦЭМ!$D$33:$D$776,СВЦЭМ!$A$33:$A$776,$A22,СВЦЭМ!$B$33:$B$776,M$11)+'СЕТ СН'!$F$11+СВЦЭМ!$D$10+'СЕТ СН'!$F$5-'СЕТ СН'!$F$21</f>
        <v>2520.4979872900003</v>
      </c>
      <c r="N22" s="36">
        <f>SUMIFS(СВЦЭМ!$D$33:$D$776,СВЦЭМ!$A$33:$A$776,$A22,СВЦЭМ!$B$33:$B$776,N$11)+'СЕТ СН'!$F$11+СВЦЭМ!$D$10+'СЕТ СН'!$F$5-'СЕТ СН'!$F$21</f>
        <v>2541.4415506800001</v>
      </c>
      <c r="O22" s="36">
        <f>SUMIFS(СВЦЭМ!$D$33:$D$776,СВЦЭМ!$A$33:$A$776,$A22,СВЦЭМ!$B$33:$B$776,O$11)+'СЕТ СН'!$F$11+СВЦЭМ!$D$10+'СЕТ СН'!$F$5-'СЕТ СН'!$F$21</f>
        <v>2558.2588675900001</v>
      </c>
      <c r="P22" s="36">
        <f>SUMIFS(СВЦЭМ!$D$33:$D$776,СВЦЭМ!$A$33:$A$776,$A22,СВЦЭМ!$B$33:$B$776,P$11)+'СЕТ СН'!$F$11+СВЦЭМ!$D$10+'СЕТ СН'!$F$5-'СЕТ СН'!$F$21</f>
        <v>2573.4934471200004</v>
      </c>
      <c r="Q22" s="36">
        <f>SUMIFS(СВЦЭМ!$D$33:$D$776,СВЦЭМ!$A$33:$A$776,$A22,СВЦЭМ!$B$33:$B$776,Q$11)+'СЕТ СН'!$F$11+СВЦЭМ!$D$10+'СЕТ СН'!$F$5-'СЕТ СН'!$F$21</f>
        <v>2580.0506297500001</v>
      </c>
      <c r="R22" s="36">
        <f>SUMIFS(СВЦЭМ!$D$33:$D$776,СВЦЭМ!$A$33:$A$776,$A22,СВЦЭМ!$B$33:$B$776,R$11)+'СЕТ СН'!$F$11+СВЦЭМ!$D$10+'СЕТ СН'!$F$5-'СЕТ СН'!$F$21</f>
        <v>2573.7931407699998</v>
      </c>
      <c r="S22" s="36">
        <f>SUMIFS(СВЦЭМ!$D$33:$D$776,СВЦЭМ!$A$33:$A$776,$A22,СВЦЭМ!$B$33:$B$776,S$11)+'СЕТ СН'!$F$11+СВЦЭМ!$D$10+'СЕТ СН'!$F$5-'СЕТ СН'!$F$21</f>
        <v>2556.00667552</v>
      </c>
      <c r="T22" s="36">
        <f>SUMIFS(СВЦЭМ!$D$33:$D$776,СВЦЭМ!$A$33:$A$776,$A22,СВЦЭМ!$B$33:$B$776,T$11)+'СЕТ СН'!$F$11+СВЦЭМ!$D$10+'СЕТ СН'!$F$5-'СЕТ СН'!$F$21</f>
        <v>2524.8534473300001</v>
      </c>
      <c r="U22" s="36">
        <f>SUMIFS(СВЦЭМ!$D$33:$D$776,СВЦЭМ!$A$33:$A$776,$A22,СВЦЭМ!$B$33:$B$776,U$11)+'СЕТ СН'!$F$11+СВЦЭМ!$D$10+'СЕТ СН'!$F$5-'СЕТ СН'!$F$21</f>
        <v>2516.8402505100003</v>
      </c>
      <c r="V22" s="36">
        <f>SUMIFS(СВЦЭМ!$D$33:$D$776,СВЦЭМ!$A$33:$A$776,$A22,СВЦЭМ!$B$33:$B$776,V$11)+'СЕТ СН'!$F$11+СВЦЭМ!$D$10+'СЕТ СН'!$F$5-'СЕТ СН'!$F$21</f>
        <v>2516.7760736999999</v>
      </c>
      <c r="W22" s="36">
        <f>SUMIFS(СВЦЭМ!$D$33:$D$776,СВЦЭМ!$A$33:$A$776,$A22,СВЦЭМ!$B$33:$B$776,W$11)+'СЕТ СН'!$F$11+СВЦЭМ!$D$10+'СЕТ СН'!$F$5-'СЕТ СН'!$F$21</f>
        <v>2538.14965123</v>
      </c>
      <c r="X22" s="36">
        <f>SUMIFS(СВЦЭМ!$D$33:$D$776,СВЦЭМ!$A$33:$A$776,$A22,СВЦЭМ!$B$33:$B$776,X$11)+'СЕТ СН'!$F$11+СВЦЭМ!$D$10+'СЕТ СН'!$F$5-'СЕТ СН'!$F$21</f>
        <v>2557.6365266500002</v>
      </c>
      <c r="Y22" s="36">
        <f>SUMIFS(СВЦЭМ!$D$33:$D$776,СВЦЭМ!$A$33:$A$776,$A22,СВЦЭМ!$B$33:$B$776,Y$11)+'СЕТ СН'!$F$11+СВЦЭМ!$D$10+'СЕТ СН'!$F$5-'СЕТ СН'!$F$21</f>
        <v>2570.3292958100001</v>
      </c>
    </row>
    <row r="23" spans="1:25" ht="15.75" x14ac:dyDescent="0.2">
      <c r="A23" s="35">
        <f t="shared" si="0"/>
        <v>44239</v>
      </c>
      <c r="B23" s="36">
        <f>SUMIFS(СВЦЭМ!$D$33:$D$776,СВЦЭМ!$A$33:$A$776,$A23,СВЦЭМ!$B$33:$B$776,B$11)+'СЕТ СН'!$F$11+СВЦЭМ!$D$10+'СЕТ СН'!$F$5-'СЕТ СН'!$F$21</f>
        <v>2582.2906010300003</v>
      </c>
      <c r="C23" s="36">
        <f>SUMIFS(СВЦЭМ!$D$33:$D$776,СВЦЭМ!$A$33:$A$776,$A23,СВЦЭМ!$B$33:$B$776,C$11)+'СЕТ СН'!$F$11+СВЦЭМ!$D$10+'СЕТ СН'!$F$5-'СЕТ СН'!$F$21</f>
        <v>2603.6249534600001</v>
      </c>
      <c r="D23" s="36">
        <f>SUMIFS(СВЦЭМ!$D$33:$D$776,СВЦЭМ!$A$33:$A$776,$A23,СВЦЭМ!$B$33:$B$776,D$11)+'СЕТ СН'!$F$11+СВЦЭМ!$D$10+'СЕТ СН'!$F$5-'СЕТ СН'!$F$21</f>
        <v>2607.9151805299998</v>
      </c>
      <c r="E23" s="36">
        <f>SUMIFS(СВЦЭМ!$D$33:$D$776,СВЦЭМ!$A$33:$A$776,$A23,СВЦЭМ!$B$33:$B$776,E$11)+'СЕТ СН'!$F$11+СВЦЭМ!$D$10+'СЕТ СН'!$F$5-'СЕТ СН'!$F$21</f>
        <v>2610.98336737</v>
      </c>
      <c r="F23" s="36">
        <f>SUMIFS(СВЦЭМ!$D$33:$D$776,СВЦЭМ!$A$33:$A$776,$A23,СВЦЭМ!$B$33:$B$776,F$11)+'СЕТ СН'!$F$11+СВЦЭМ!$D$10+'СЕТ СН'!$F$5-'СЕТ СН'!$F$21</f>
        <v>2612.8230286400003</v>
      </c>
      <c r="G23" s="36">
        <f>SUMIFS(СВЦЭМ!$D$33:$D$776,СВЦЭМ!$A$33:$A$776,$A23,СВЦЭМ!$B$33:$B$776,G$11)+'СЕТ СН'!$F$11+СВЦЭМ!$D$10+'СЕТ СН'!$F$5-'СЕТ СН'!$F$21</f>
        <v>2596.8543181</v>
      </c>
      <c r="H23" s="36">
        <f>SUMIFS(СВЦЭМ!$D$33:$D$776,СВЦЭМ!$A$33:$A$776,$A23,СВЦЭМ!$B$33:$B$776,H$11)+'СЕТ СН'!$F$11+СВЦЭМ!$D$10+'СЕТ СН'!$F$5-'СЕТ СН'!$F$21</f>
        <v>2570.2167435700003</v>
      </c>
      <c r="I23" s="36">
        <f>SUMIFS(СВЦЭМ!$D$33:$D$776,СВЦЭМ!$A$33:$A$776,$A23,СВЦЭМ!$B$33:$B$776,I$11)+'СЕТ СН'!$F$11+СВЦЭМ!$D$10+'СЕТ СН'!$F$5-'СЕТ СН'!$F$21</f>
        <v>2555.8282020000001</v>
      </c>
      <c r="J23" s="36">
        <f>SUMIFS(СВЦЭМ!$D$33:$D$776,СВЦЭМ!$A$33:$A$776,$A23,СВЦЭМ!$B$33:$B$776,J$11)+'СЕТ СН'!$F$11+СВЦЭМ!$D$10+'СЕТ СН'!$F$5-'СЕТ СН'!$F$21</f>
        <v>2529.8039954699998</v>
      </c>
      <c r="K23" s="36">
        <f>SUMIFS(СВЦЭМ!$D$33:$D$776,СВЦЭМ!$A$33:$A$776,$A23,СВЦЭМ!$B$33:$B$776,K$11)+'СЕТ СН'!$F$11+СВЦЭМ!$D$10+'СЕТ СН'!$F$5-'СЕТ СН'!$F$21</f>
        <v>2519.9603724899998</v>
      </c>
      <c r="L23" s="36">
        <f>SUMIFS(СВЦЭМ!$D$33:$D$776,СВЦЭМ!$A$33:$A$776,$A23,СВЦЭМ!$B$33:$B$776,L$11)+'СЕТ СН'!$F$11+СВЦЭМ!$D$10+'СЕТ СН'!$F$5-'СЕТ СН'!$F$21</f>
        <v>2514.6322047800004</v>
      </c>
      <c r="M23" s="36">
        <f>SUMIFS(СВЦЭМ!$D$33:$D$776,СВЦЭМ!$A$33:$A$776,$A23,СВЦЭМ!$B$33:$B$776,M$11)+'СЕТ СН'!$F$11+СВЦЭМ!$D$10+'СЕТ СН'!$F$5-'СЕТ СН'!$F$21</f>
        <v>2535.2903617900001</v>
      </c>
      <c r="N23" s="36">
        <f>SUMIFS(СВЦЭМ!$D$33:$D$776,СВЦЭМ!$A$33:$A$776,$A23,СВЦЭМ!$B$33:$B$776,N$11)+'СЕТ СН'!$F$11+СВЦЭМ!$D$10+'СЕТ СН'!$F$5-'СЕТ СН'!$F$21</f>
        <v>2547.7675230899999</v>
      </c>
      <c r="O23" s="36">
        <f>SUMIFS(СВЦЭМ!$D$33:$D$776,СВЦЭМ!$A$33:$A$776,$A23,СВЦЭМ!$B$33:$B$776,O$11)+'СЕТ СН'!$F$11+СВЦЭМ!$D$10+'СЕТ СН'!$F$5-'СЕТ СН'!$F$21</f>
        <v>2553.7168960899999</v>
      </c>
      <c r="P23" s="36">
        <f>SUMIFS(СВЦЭМ!$D$33:$D$776,СВЦЭМ!$A$33:$A$776,$A23,СВЦЭМ!$B$33:$B$776,P$11)+'СЕТ СН'!$F$11+СВЦЭМ!$D$10+'СЕТ СН'!$F$5-'СЕТ СН'!$F$21</f>
        <v>2562.7345081000003</v>
      </c>
      <c r="Q23" s="36">
        <f>SUMIFS(СВЦЭМ!$D$33:$D$776,СВЦЭМ!$A$33:$A$776,$A23,СВЦЭМ!$B$33:$B$776,Q$11)+'СЕТ СН'!$F$11+СВЦЭМ!$D$10+'СЕТ СН'!$F$5-'СЕТ СН'!$F$21</f>
        <v>2567.98704288</v>
      </c>
      <c r="R23" s="36">
        <f>SUMIFS(СВЦЭМ!$D$33:$D$776,СВЦЭМ!$A$33:$A$776,$A23,СВЦЭМ!$B$33:$B$776,R$11)+'СЕТ СН'!$F$11+СВЦЭМ!$D$10+'СЕТ СН'!$F$5-'СЕТ СН'!$F$21</f>
        <v>2564.13282699</v>
      </c>
      <c r="S23" s="36">
        <f>SUMIFS(СВЦЭМ!$D$33:$D$776,СВЦЭМ!$A$33:$A$776,$A23,СВЦЭМ!$B$33:$B$776,S$11)+'СЕТ СН'!$F$11+СВЦЭМ!$D$10+'СЕТ СН'!$F$5-'СЕТ СН'!$F$21</f>
        <v>2558.16499514</v>
      </c>
      <c r="T23" s="36">
        <f>SUMIFS(СВЦЭМ!$D$33:$D$776,СВЦЭМ!$A$33:$A$776,$A23,СВЦЭМ!$B$33:$B$776,T$11)+'СЕТ СН'!$F$11+СВЦЭМ!$D$10+'СЕТ СН'!$F$5-'СЕТ СН'!$F$21</f>
        <v>2543.9918590300003</v>
      </c>
      <c r="U23" s="36">
        <f>SUMIFS(СВЦЭМ!$D$33:$D$776,СВЦЭМ!$A$33:$A$776,$A23,СВЦЭМ!$B$33:$B$776,U$11)+'СЕТ СН'!$F$11+СВЦЭМ!$D$10+'СЕТ СН'!$F$5-'СЕТ СН'!$F$21</f>
        <v>2529.1564798200002</v>
      </c>
      <c r="V23" s="36">
        <f>SUMIFS(СВЦЭМ!$D$33:$D$776,СВЦЭМ!$A$33:$A$776,$A23,СВЦЭМ!$B$33:$B$776,V$11)+'СЕТ СН'!$F$11+СВЦЭМ!$D$10+'СЕТ СН'!$F$5-'СЕТ СН'!$F$21</f>
        <v>2537.0532196499998</v>
      </c>
      <c r="W23" s="36">
        <f>SUMIFS(СВЦЭМ!$D$33:$D$776,СВЦЭМ!$A$33:$A$776,$A23,СВЦЭМ!$B$33:$B$776,W$11)+'СЕТ СН'!$F$11+СВЦЭМ!$D$10+'СЕТ СН'!$F$5-'СЕТ СН'!$F$21</f>
        <v>2563.3208316499999</v>
      </c>
      <c r="X23" s="36">
        <f>SUMIFS(СВЦЭМ!$D$33:$D$776,СВЦЭМ!$A$33:$A$776,$A23,СВЦЭМ!$B$33:$B$776,X$11)+'СЕТ СН'!$F$11+СВЦЭМ!$D$10+'СЕТ СН'!$F$5-'СЕТ СН'!$F$21</f>
        <v>2570.71203199</v>
      </c>
      <c r="Y23" s="36">
        <f>SUMIFS(СВЦЭМ!$D$33:$D$776,СВЦЭМ!$A$33:$A$776,$A23,СВЦЭМ!$B$33:$B$776,Y$11)+'СЕТ СН'!$F$11+СВЦЭМ!$D$10+'СЕТ СН'!$F$5-'СЕТ СН'!$F$21</f>
        <v>2570.09283482</v>
      </c>
    </row>
    <row r="24" spans="1:25" ht="15.75" x14ac:dyDescent="0.2">
      <c r="A24" s="35">
        <f t="shared" si="0"/>
        <v>44240</v>
      </c>
      <c r="B24" s="36">
        <f>SUMIFS(СВЦЭМ!$D$33:$D$776,СВЦЭМ!$A$33:$A$776,$A24,СВЦЭМ!$B$33:$B$776,B$11)+'СЕТ СН'!$F$11+СВЦЭМ!$D$10+'СЕТ СН'!$F$5-'СЕТ СН'!$F$21</f>
        <v>2545.6638941800002</v>
      </c>
      <c r="C24" s="36">
        <f>SUMIFS(СВЦЭМ!$D$33:$D$776,СВЦЭМ!$A$33:$A$776,$A24,СВЦЭМ!$B$33:$B$776,C$11)+'СЕТ СН'!$F$11+СВЦЭМ!$D$10+'СЕТ СН'!$F$5-'СЕТ СН'!$F$21</f>
        <v>2560.7680529500003</v>
      </c>
      <c r="D24" s="36">
        <f>SUMIFS(СВЦЭМ!$D$33:$D$776,СВЦЭМ!$A$33:$A$776,$A24,СВЦЭМ!$B$33:$B$776,D$11)+'СЕТ СН'!$F$11+СВЦЭМ!$D$10+'СЕТ СН'!$F$5-'СЕТ СН'!$F$21</f>
        <v>2545.3526849499999</v>
      </c>
      <c r="E24" s="36">
        <f>SUMIFS(СВЦЭМ!$D$33:$D$776,СВЦЭМ!$A$33:$A$776,$A24,СВЦЭМ!$B$33:$B$776,E$11)+'СЕТ СН'!$F$11+СВЦЭМ!$D$10+'СЕТ СН'!$F$5-'СЕТ СН'!$F$21</f>
        <v>2551.0051611899999</v>
      </c>
      <c r="F24" s="36">
        <f>SUMIFS(СВЦЭМ!$D$33:$D$776,СВЦЭМ!$A$33:$A$776,$A24,СВЦЭМ!$B$33:$B$776,F$11)+'СЕТ СН'!$F$11+СВЦЭМ!$D$10+'СЕТ СН'!$F$5-'СЕТ СН'!$F$21</f>
        <v>2564.8065512100002</v>
      </c>
      <c r="G24" s="36">
        <f>SUMIFS(СВЦЭМ!$D$33:$D$776,СВЦЭМ!$A$33:$A$776,$A24,СВЦЭМ!$B$33:$B$776,G$11)+'СЕТ СН'!$F$11+СВЦЭМ!$D$10+'СЕТ СН'!$F$5-'СЕТ СН'!$F$21</f>
        <v>2555.23479817</v>
      </c>
      <c r="H24" s="36">
        <f>SUMIFS(СВЦЭМ!$D$33:$D$776,СВЦЭМ!$A$33:$A$776,$A24,СВЦЭМ!$B$33:$B$776,H$11)+'СЕТ СН'!$F$11+СВЦЭМ!$D$10+'СЕТ СН'!$F$5-'СЕТ СН'!$F$21</f>
        <v>2552.70266176</v>
      </c>
      <c r="I24" s="36">
        <f>SUMIFS(СВЦЭМ!$D$33:$D$776,СВЦЭМ!$A$33:$A$776,$A24,СВЦЭМ!$B$33:$B$776,I$11)+'СЕТ СН'!$F$11+СВЦЭМ!$D$10+'СЕТ СН'!$F$5-'СЕТ СН'!$F$21</f>
        <v>2528.99603239</v>
      </c>
      <c r="J24" s="36">
        <f>SUMIFS(СВЦЭМ!$D$33:$D$776,СВЦЭМ!$A$33:$A$776,$A24,СВЦЭМ!$B$33:$B$776,J$11)+'СЕТ СН'!$F$11+СВЦЭМ!$D$10+'СЕТ СН'!$F$5-'СЕТ СН'!$F$21</f>
        <v>2519.1958308000003</v>
      </c>
      <c r="K24" s="36">
        <f>SUMIFS(СВЦЭМ!$D$33:$D$776,СВЦЭМ!$A$33:$A$776,$A24,СВЦЭМ!$B$33:$B$776,K$11)+'СЕТ СН'!$F$11+СВЦЭМ!$D$10+'СЕТ СН'!$F$5-'СЕТ СН'!$F$21</f>
        <v>2495.8100384099998</v>
      </c>
      <c r="L24" s="36">
        <f>SUMIFS(СВЦЭМ!$D$33:$D$776,СВЦЭМ!$A$33:$A$776,$A24,СВЦЭМ!$B$33:$B$776,L$11)+'СЕТ СН'!$F$11+СВЦЭМ!$D$10+'СЕТ СН'!$F$5-'СЕТ СН'!$F$21</f>
        <v>2516.2159085200001</v>
      </c>
      <c r="M24" s="36">
        <f>SUMIFS(СВЦЭМ!$D$33:$D$776,СВЦЭМ!$A$33:$A$776,$A24,СВЦЭМ!$B$33:$B$776,M$11)+'СЕТ СН'!$F$11+СВЦЭМ!$D$10+'СЕТ СН'!$F$5-'СЕТ СН'!$F$21</f>
        <v>2516.8517586500002</v>
      </c>
      <c r="N24" s="36">
        <f>SUMIFS(СВЦЭМ!$D$33:$D$776,СВЦЭМ!$A$33:$A$776,$A24,СВЦЭМ!$B$33:$B$776,N$11)+'СЕТ СН'!$F$11+СВЦЭМ!$D$10+'СЕТ СН'!$F$5-'СЕТ СН'!$F$21</f>
        <v>2510.0719596200001</v>
      </c>
      <c r="O24" s="36">
        <f>SUMIFS(СВЦЭМ!$D$33:$D$776,СВЦЭМ!$A$33:$A$776,$A24,СВЦЭМ!$B$33:$B$776,O$11)+'СЕТ СН'!$F$11+СВЦЭМ!$D$10+'СЕТ СН'!$F$5-'СЕТ СН'!$F$21</f>
        <v>2517.0403368699999</v>
      </c>
      <c r="P24" s="36">
        <f>SUMIFS(СВЦЭМ!$D$33:$D$776,СВЦЭМ!$A$33:$A$776,$A24,СВЦЭМ!$B$33:$B$776,P$11)+'СЕТ СН'!$F$11+СВЦЭМ!$D$10+'СЕТ СН'!$F$5-'СЕТ СН'!$F$21</f>
        <v>2527.26900101</v>
      </c>
      <c r="Q24" s="36">
        <f>SUMIFS(СВЦЭМ!$D$33:$D$776,СВЦЭМ!$A$33:$A$776,$A24,СВЦЭМ!$B$33:$B$776,Q$11)+'СЕТ СН'!$F$11+СВЦЭМ!$D$10+'СЕТ СН'!$F$5-'СЕТ СН'!$F$21</f>
        <v>2533.8287325199999</v>
      </c>
      <c r="R24" s="36">
        <f>SUMIFS(СВЦЭМ!$D$33:$D$776,СВЦЭМ!$A$33:$A$776,$A24,СВЦЭМ!$B$33:$B$776,R$11)+'СЕТ СН'!$F$11+СВЦЭМ!$D$10+'СЕТ СН'!$F$5-'СЕТ СН'!$F$21</f>
        <v>2534.5232638799998</v>
      </c>
      <c r="S24" s="36">
        <f>SUMIFS(СВЦЭМ!$D$33:$D$776,СВЦЭМ!$A$33:$A$776,$A24,СВЦЭМ!$B$33:$B$776,S$11)+'СЕТ СН'!$F$11+СВЦЭМ!$D$10+'СЕТ СН'!$F$5-'СЕТ СН'!$F$21</f>
        <v>2548.3801638</v>
      </c>
      <c r="T24" s="36">
        <f>SUMIFS(СВЦЭМ!$D$33:$D$776,СВЦЭМ!$A$33:$A$776,$A24,СВЦЭМ!$B$33:$B$776,T$11)+'СЕТ СН'!$F$11+СВЦЭМ!$D$10+'СЕТ СН'!$F$5-'СЕТ СН'!$F$21</f>
        <v>2514.3517643900004</v>
      </c>
      <c r="U24" s="36">
        <f>SUMIFS(СВЦЭМ!$D$33:$D$776,СВЦЭМ!$A$33:$A$776,$A24,СВЦЭМ!$B$33:$B$776,U$11)+'СЕТ СН'!$F$11+СВЦЭМ!$D$10+'СЕТ СН'!$F$5-'СЕТ СН'!$F$21</f>
        <v>2486.6988880500003</v>
      </c>
      <c r="V24" s="36">
        <f>SUMIFS(СВЦЭМ!$D$33:$D$776,СВЦЭМ!$A$33:$A$776,$A24,СВЦЭМ!$B$33:$B$776,V$11)+'СЕТ СН'!$F$11+СВЦЭМ!$D$10+'СЕТ СН'!$F$5-'СЕТ СН'!$F$21</f>
        <v>2499.6708168099999</v>
      </c>
      <c r="W24" s="36">
        <f>SUMIFS(СВЦЭМ!$D$33:$D$776,СВЦЭМ!$A$33:$A$776,$A24,СВЦЭМ!$B$33:$B$776,W$11)+'СЕТ СН'!$F$11+СВЦЭМ!$D$10+'СЕТ СН'!$F$5-'СЕТ СН'!$F$21</f>
        <v>2515.167719</v>
      </c>
      <c r="X24" s="36">
        <f>SUMIFS(СВЦЭМ!$D$33:$D$776,СВЦЭМ!$A$33:$A$776,$A24,СВЦЭМ!$B$33:$B$776,X$11)+'СЕТ СН'!$F$11+СВЦЭМ!$D$10+'СЕТ СН'!$F$5-'СЕТ СН'!$F$21</f>
        <v>2526.5458197299999</v>
      </c>
      <c r="Y24" s="36">
        <f>SUMIFS(СВЦЭМ!$D$33:$D$776,СВЦЭМ!$A$33:$A$776,$A24,СВЦЭМ!$B$33:$B$776,Y$11)+'СЕТ СН'!$F$11+СВЦЭМ!$D$10+'СЕТ СН'!$F$5-'СЕТ СН'!$F$21</f>
        <v>2533.9624618500002</v>
      </c>
    </row>
    <row r="25" spans="1:25" ht="15.75" x14ac:dyDescent="0.2">
      <c r="A25" s="35">
        <f t="shared" si="0"/>
        <v>44241</v>
      </c>
      <c r="B25" s="36">
        <f>SUMIFS(СВЦЭМ!$D$33:$D$776,СВЦЭМ!$A$33:$A$776,$A25,СВЦЭМ!$B$33:$B$776,B$11)+'СЕТ СН'!$F$11+СВЦЭМ!$D$10+'СЕТ СН'!$F$5-'СЕТ СН'!$F$21</f>
        <v>2588.51162565</v>
      </c>
      <c r="C25" s="36">
        <f>SUMIFS(СВЦЭМ!$D$33:$D$776,СВЦЭМ!$A$33:$A$776,$A25,СВЦЭМ!$B$33:$B$776,C$11)+'СЕТ СН'!$F$11+СВЦЭМ!$D$10+'СЕТ СН'!$F$5-'СЕТ СН'!$F$21</f>
        <v>2608.6226976200001</v>
      </c>
      <c r="D25" s="36">
        <f>SUMIFS(СВЦЭМ!$D$33:$D$776,СВЦЭМ!$A$33:$A$776,$A25,СВЦЭМ!$B$33:$B$776,D$11)+'СЕТ СН'!$F$11+СВЦЭМ!$D$10+'СЕТ СН'!$F$5-'СЕТ СН'!$F$21</f>
        <v>2602.1843510600002</v>
      </c>
      <c r="E25" s="36">
        <f>SUMIFS(СВЦЭМ!$D$33:$D$776,СВЦЭМ!$A$33:$A$776,$A25,СВЦЭМ!$B$33:$B$776,E$11)+'СЕТ СН'!$F$11+СВЦЭМ!$D$10+'СЕТ СН'!$F$5-'СЕТ СН'!$F$21</f>
        <v>2607.1265045</v>
      </c>
      <c r="F25" s="36">
        <f>SUMIFS(СВЦЭМ!$D$33:$D$776,СВЦЭМ!$A$33:$A$776,$A25,СВЦЭМ!$B$33:$B$776,F$11)+'СЕТ СН'!$F$11+СВЦЭМ!$D$10+'СЕТ СН'!$F$5-'СЕТ СН'!$F$21</f>
        <v>2615.1390200800001</v>
      </c>
      <c r="G25" s="36">
        <f>SUMIFS(СВЦЭМ!$D$33:$D$776,СВЦЭМ!$A$33:$A$776,$A25,СВЦЭМ!$B$33:$B$776,G$11)+'СЕТ СН'!$F$11+СВЦЭМ!$D$10+'СЕТ СН'!$F$5-'СЕТ СН'!$F$21</f>
        <v>2613.70293524</v>
      </c>
      <c r="H25" s="36">
        <f>SUMIFS(СВЦЭМ!$D$33:$D$776,СВЦЭМ!$A$33:$A$776,$A25,СВЦЭМ!$B$33:$B$776,H$11)+'СЕТ СН'!$F$11+СВЦЭМ!$D$10+'СЕТ СН'!$F$5-'СЕТ СН'!$F$21</f>
        <v>2611.7552112200001</v>
      </c>
      <c r="I25" s="36">
        <f>SUMIFS(СВЦЭМ!$D$33:$D$776,СВЦЭМ!$A$33:$A$776,$A25,СВЦЭМ!$B$33:$B$776,I$11)+'СЕТ СН'!$F$11+СВЦЭМ!$D$10+'СЕТ СН'!$F$5-'СЕТ СН'!$F$21</f>
        <v>2594.1765010999998</v>
      </c>
      <c r="J25" s="36">
        <f>SUMIFS(СВЦЭМ!$D$33:$D$776,СВЦЭМ!$A$33:$A$776,$A25,СВЦЭМ!$B$33:$B$776,J$11)+'СЕТ СН'!$F$11+СВЦЭМ!$D$10+'СЕТ СН'!$F$5-'СЕТ СН'!$F$21</f>
        <v>2569.3123428600002</v>
      </c>
      <c r="K25" s="36">
        <f>SUMIFS(СВЦЭМ!$D$33:$D$776,СВЦЭМ!$A$33:$A$776,$A25,СВЦЭМ!$B$33:$B$776,K$11)+'СЕТ СН'!$F$11+СВЦЭМ!$D$10+'СЕТ СН'!$F$5-'СЕТ СН'!$F$21</f>
        <v>2527.7581783400001</v>
      </c>
      <c r="L25" s="36">
        <f>SUMIFS(СВЦЭМ!$D$33:$D$776,СВЦЭМ!$A$33:$A$776,$A25,СВЦЭМ!$B$33:$B$776,L$11)+'СЕТ СН'!$F$11+СВЦЭМ!$D$10+'СЕТ СН'!$F$5-'СЕТ СН'!$F$21</f>
        <v>2515.0615477800002</v>
      </c>
      <c r="M25" s="36">
        <f>SUMIFS(СВЦЭМ!$D$33:$D$776,СВЦЭМ!$A$33:$A$776,$A25,СВЦЭМ!$B$33:$B$776,M$11)+'СЕТ СН'!$F$11+СВЦЭМ!$D$10+'СЕТ СН'!$F$5-'СЕТ СН'!$F$21</f>
        <v>2516.0598239700003</v>
      </c>
      <c r="N25" s="36">
        <f>SUMIFS(СВЦЭМ!$D$33:$D$776,СВЦЭМ!$A$33:$A$776,$A25,СВЦЭМ!$B$33:$B$776,N$11)+'СЕТ СН'!$F$11+СВЦЭМ!$D$10+'СЕТ СН'!$F$5-'СЕТ СН'!$F$21</f>
        <v>2529.4298581600001</v>
      </c>
      <c r="O25" s="36">
        <f>SUMIFS(СВЦЭМ!$D$33:$D$776,СВЦЭМ!$A$33:$A$776,$A25,СВЦЭМ!$B$33:$B$776,O$11)+'СЕТ СН'!$F$11+СВЦЭМ!$D$10+'СЕТ СН'!$F$5-'СЕТ СН'!$F$21</f>
        <v>2541.8070580200001</v>
      </c>
      <c r="P25" s="36">
        <f>SUMIFS(СВЦЭМ!$D$33:$D$776,СВЦЭМ!$A$33:$A$776,$A25,СВЦЭМ!$B$33:$B$776,P$11)+'СЕТ СН'!$F$11+СВЦЭМ!$D$10+'СЕТ СН'!$F$5-'СЕТ СН'!$F$21</f>
        <v>2553.8212020400001</v>
      </c>
      <c r="Q25" s="36">
        <f>SUMIFS(СВЦЭМ!$D$33:$D$776,СВЦЭМ!$A$33:$A$776,$A25,СВЦЭМ!$B$33:$B$776,Q$11)+'СЕТ СН'!$F$11+СВЦЭМ!$D$10+'СЕТ СН'!$F$5-'СЕТ СН'!$F$21</f>
        <v>2557.7455906800001</v>
      </c>
      <c r="R25" s="36">
        <f>SUMIFS(СВЦЭМ!$D$33:$D$776,СВЦЭМ!$A$33:$A$776,$A25,СВЦЭМ!$B$33:$B$776,R$11)+'СЕТ СН'!$F$11+СВЦЭМ!$D$10+'СЕТ СН'!$F$5-'СЕТ СН'!$F$21</f>
        <v>2554.6908517900001</v>
      </c>
      <c r="S25" s="36">
        <f>SUMIFS(СВЦЭМ!$D$33:$D$776,СВЦЭМ!$A$33:$A$776,$A25,СВЦЭМ!$B$33:$B$776,S$11)+'СЕТ СН'!$F$11+СВЦЭМ!$D$10+'СЕТ СН'!$F$5-'СЕТ СН'!$F$21</f>
        <v>2526.7549775500001</v>
      </c>
      <c r="T25" s="36">
        <f>SUMIFS(СВЦЭМ!$D$33:$D$776,СВЦЭМ!$A$33:$A$776,$A25,СВЦЭМ!$B$33:$B$776,T$11)+'СЕТ СН'!$F$11+СВЦЭМ!$D$10+'СЕТ СН'!$F$5-'СЕТ СН'!$F$21</f>
        <v>2493.4969240300002</v>
      </c>
      <c r="U25" s="36">
        <f>SUMIFS(СВЦЭМ!$D$33:$D$776,СВЦЭМ!$A$33:$A$776,$A25,СВЦЭМ!$B$33:$B$776,U$11)+'СЕТ СН'!$F$11+СВЦЭМ!$D$10+'СЕТ СН'!$F$5-'СЕТ СН'!$F$21</f>
        <v>2494.8155247700001</v>
      </c>
      <c r="V25" s="36">
        <f>SUMIFS(СВЦЭМ!$D$33:$D$776,СВЦЭМ!$A$33:$A$776,$A25,СВЦЭМ!$B$33:$B$776,V$11)+'СЕТ СН'!$F$11+СВЦЭМ!$D$10+'СЕТ СН'!$F$5-'СЕТ СН'!$F$21</f>
        <v>2521.2298334699999</v>
      </c>
      <c r="W25" s="36">
        <f>SUMIFS(СВЦЭМ!$D$33:$D$776,СВЦЭМ!$A$33:$A$776,$A25,СВЦЭМ!$B$33:$B$776,W$11)+'СЕТ СН'!$F$11+СВЦЭМ!$D$10+'СЕТ СН'!$F$5-'СЕТ СН'!$F$21</f>
        <v>2541.5613779700002</v>
      </c>
      <c r="X25" s="36">
        <f>SUMIFS(СВЦЭМ!$D$33:$D$776,СВЦЭМ!$A$33:$A$776,$A25,СВЦЭМ!$B$33:$B$776,X$11)+'СЕТ СН'!$F$11+СВЦЭМ!$D$10+'СЕТ СН'!$F$5-'СЕТ СН'!$F$21</f>
        <v>2561.25433849</v>
      </c>
      <c r="Y25" s="36">
        <f>SUMIFS(СВЦЭМ!$D$33:$D$776,СВЦЭМ!$A$33:$A$776,$A25,СВЦЭМ!$B$33:$B$776,Y$11)+'СЕТ СН'!$F$11+СВЦЭМ!$D$10+'СЕТ СН'!$F$5-'СЕТ СН'!$F$21</f>
        <v>2585.3888064499997</v>
      </c>
    </row>
    <row r="26" spans="1:25" ht="15.75" x14ac:dyDescent="0.2">
      <c r="A26" s="35">
        <f t="shared" si="0"/>
        <v>44242</v>
      </c>
      <c r="B26" s="36">
        <f>SUMIFS(СВЦЭМ!$D$33:$D$776,СВЦЭМ!$A$33:$A$776,$A26,СВЦЭМ!$B$33:$B$776,B$11)+'СЕТ СН'!$F$11+СВЦЭМ!$D$10+'СЕТ СН'!$F$5-'СЕТ СН'!$F$21</f>
        <v>2614.62731906</v>
      </c>
      <c r="C26" s="36">
        <f>SUMIFS(СВЦЭМ!$D$33:$D$776,СВЦЭМ!$A$33:$A$776,$A26,СВЦЭМ!$B$33:$B$776,C$11)+'СЕТ СН'!$F$11+СВЦЭМ!$D$10+'СЕТ СН'!$F$5-'СЕТ СН'!$F$21</f>
        <v>2620.4020356700003</v>
      </c>
      <c r="D26" s="36">
        <f>SUMIFS(СВЦЭМ!$D$33:$D$776,СВЦЭМ!$A$33:$A$776,$A26,СВЦЭМ!$B$33:$B$776,D$11)+'СЕТ СН'!$F$11+СВЦЭМ!$D$10+'СЕТ СН'!$F$5-'СЕТ СН'!$F$21</f>
        <v>2615.78410545</v>
      </c>
      <c r="E26" s="36">
        <f>SUMIFS(СВЦЭМ!$D$33:$D$776,СВЦЭМ!$A$33:$A$776,$A26,СВЦЭМ!$B$33:$B$776,E$11)+'СЕТ СН'!$F$11+СВЦЭМ!$D$10+'СЕТ СН'!$F$5-'СЕТ СН'!$F$21</f>
        <v>2615.48852627</v>
      </c>
      <c r="F26" s="36">
        <f>SUMIFS(СВЦЭМ!$D$33:$D$776,СВЦЭМ!$A$33:$A$776,$A26,СВЦЭМ!$B$33:$B$776,F$11)+'СЕТ СН'!$F$11+СВЦЭМ!$D$10+'СЕТ СН'!$F$5-'СЕТ СН'!$F$21</f>
        <v>2620.6751531199998</v>
      </c>
      <c r="G26" s="36">
        <f>SUMIFS(СВЦЭМ!$D$33:$D$776,СВЦЭМ!$A$33:$A$776,$A26,СВЦЭМ!$B$33:$B$776,G$11)+'СЕТ СН'!$F$11+СВЦЭМ!$D$10+'СЕТ СН'!$F$5-'СЕТ СН'!$F$21</f>
        <v>2624.1984154000002</v>
      </c>
      <c r="H26" s="36">
        <f>SUMIFS(СВЦЭМ!$D$33:$D$776,СВЦЭМ!$A$33:$A$776,$A26,СВЦЭМ!$B$33:$B$776,H$11)+'СЕТ СН'!$F$11+СВЦЭМ!$D$10+'СЕТ СН'!$F$5-'СЕТ СН'!$F$21</f>
        <v>2620.2844702299999</v>
      </c>
      <c r="I26" s="36">
        <f>SUMIFS(СВЦЭМ!$D$33:$D$776,СВЦЭМ!$A$33:$A$776,$A26,СВЦЭМ!$B$33:$B$776,I$11)+'СЕТ СН'!$F$11+СВЦЭМ!$D$10+'СЕТ СН'!$F$5-'СЕТ СН'!$F$21</f>
        <v>2576.7451789000002</v>
      </c>
      <c r="J26" s="36">
        <f>SUMIFS(СВЦЭМ!$D$33:$D$776,СВЦЭМ!$A$33:$A$776,$A26,СВЦЭМ!$B$33:$B$776,J$11)+'СЕТ СН'!$F$11+СВЦЭМ!$D$10+'СЕТ СН'!$F$5-'СЕТ СН'!$F$21</f>
        <v>2555.9342809200002</v>
      </c>
      <c r="K26" s="36">
        <f>SUMIFS(СВЦЭМ!$D$33:$D$776,СВЦЭМ!$A$33:$A$776,$A26,СВЦЭМ!$B$33:$B$776,K$11)+'СЕТ СН'!$F$11+СВЦЭМ!$D$10+'СЕТ СН'!$F$5-'СЕТ СН'!$F$21</f>
        <v>2552.2079438999999</v>
      </c>
      <c r="L26" s="36">
        <f>SUMIFS(СВЦЭМ!$D$33:$D$776,СВЦЭМ!$A$33:$A$776,$A26,СВЦЭМ!$B$33:$B$776,L$11)+'СЕТ СН'!$F$11+СВЦЭМ!$D$10+'СЕТ СН'!$F$5-'СЕТ СН'!$F$21</f>
        <v>2545.8266258399999</v>
      </c>
      <c r="M26" s="36">
        <f>SUMIFS(СВЦЭМ!$D$33:$D$776,СВЦЭМ!$A$33:$A$776,$A26,СВЦЭМ!$B$33:$B$776,M$11)+'СЕТ СН'!$F$11+СВЦЭМ!$D$10+'СЕТ СН'!$F$5-'СЕТ СН'!$F$21</f>
        <v>2554.4058906300002</v>
      </c>
      <c r="N26" s="36">
        <f>SUMIFS(СВЦЭМ!$D$33:$D$776,СВЦЭМ!$A$33:$A$776,$A26,СВЦЭМ!$B$33:$B$776,N$11)+'СЕТ СН'!$F$11+СВЦЭМ!$D$10+'СЕТ СН'!$F$5-'СЕТ СН'!$F$21</f>
        <v>2563.0656283200001</v>
      </c>
      <c r="O26" s="36">
        <f>SUMIFS(СВЦЭМ!$D$33:$D$776,СВЦЭМ!$A$33:$A$776,$A26,СВЦЭМ!$B$33:$B$776,O$11)+'СЕТ СН'!$F$11+СВЦЭМ!$D$10+'СЕТ СН'!$F$5-'СЕТ СН'!$F$21</f>
        <v>2569.8128215000002</v>
      </c>
      <c r="P26" s="36">
        <f>SUMIFS(СВЦЭМ!$D$33:$D$776,СВЦЭМ!$A$33:$A$776,$A26,СВЦЭМ!$B$33:$B$776,P$11)+'СЕТ СН'!$F$11+СВЦЭМ!$D$10+'СЕТ СН'!$F$5-'СЕТ СН'!$F$21</f>
        <v>2563.17526236</v>
      </c>
      <c r="Q26" s="36">
        <f>SUMIFS(СВЦЭМ!$D$33:$D$776,СВЦЭМ!$A$33:$A$776,$A26,СВЦЭМ!$B$33:$B$776,Q$11)+'СЕТ СН'!$F$11+СВЦЭМ!$D$10+'СЕТ СН'!$F$5-'СЕТ СН'!$F$21</f>
        <v>2559.52131452</v>
      </c>
      <c r="R26" s="36">
        <f>SUMIFS(СВЦЭМ!$D$33:$D$776,СВЦЭМ!$A$33:$A$776,$A26,СВЦЭМ!$B$33:$B$776,R$11)+'СЕТ СН'!$F$11+СВЦЭМ!$D$10+'СЕТ СН'!$F$5-'СЕТ СН'!$F$21</f>
        <v>2553.0901849500001</v>
      </c>
      <c r="S26" s="36">
        <f>SUMIFS(СВЦЭМ!$D$33:$D$776,СВЦЭМ!$A$33:$A$776,$A26,СВЦЭМ!$B$33:$B$776,S$11)+'СЕТ СН'!$F$11+СВЦЭМ!$D$10+'СЕТ СН'!$F$5-'СЕТ СН'!$F$21</f>
        <v>2542.5135097699999</v>
      </c>
      <c r="T26" s="36">
        <f>SUMIFS(СВЦЭМ!$D$33:$D$776,СВЦЭМ!$A$33:$A$776,$A26,СВЦЭМ!$B$33:$B$776,T$11)+'СЕТ СН'!$F$11+СВЦЭМ!$D$10+'СЕТ СН'!$F$5-'СЕТ СН'!$F$21</f>
        <v>2522.5857198499998</v>
      </c>
      <c r="U26" s="36">
        <f>SUMIFS(СВЦЭМ!$D$33:$D$776,СВЦЭМ!$A$33:$A$776,$A26,СВЦЭМ!$B$33:$B$776,U$11)+'СЕТ СН'!$F$11+СВЦЭМ!$D$10+'СЕТ СН'!$F$5-'СЕТ СН'!$F$21</f>
        <v>2517.6665721200002</v>
      </c>
      <c r="V26" s="36">
        <f>SUMIFS(СВЦЭМ!$D$33:$D$776,СВЦЭМ!$A$33:$A$776,$A26,СВЦЭМ!$B$33:$B$776,V$11)+'СЕТ СН'!$F$11+СВЦЭМ!$D$10+'СЕТ СН'!$F$5-'СЕТ СН'!$F$21</f>
        <v>2525.9945084800001</v>
      </c>
      <c r="W26" s="36">
        <f>SUMIFS(СВЦЭМ!$D$33:$D$776,СВЦЭМ!$A$33:$A$776,$A26,СВЦЭМ!$B$33:$B$776,W$11)+'СЕТ СН'!$F$11+СВЦЭМ!$D$10+'СЕТ СН'!$F$5-'СЕТ СН'!$F$21</f>
        <v>2554.50566682</v>
      </c>
      <c r="X26" s="36">
        <f>SUMIFS(СВЦЭМ!$D$33:$D$776,СВЦЭМ!$A$33:$A$776,$A26,СВЦЭМ!$B$33:$B$776,X$11)+'СЕТ СН'!$F$11+СВЦЭМ!$D$10+'СЕТ СН'!$F$5-'СЕТ СН'!$F$21</f>
        <v>2565.3265383500002</v>
      </c>
      <c r="Y26" s="36">
        <f>SUMIFS(СВЦЭМ!$D$33:$D$776,СВЦЭМ!$A$33:$A$776,$A26,СВЦЭМ!$B$33:$B$776,Y$11)+'СЕТ СН'!$F$11+СВЦЭМ!$D$10+'СЕТ СН'!$F$5-'СЕТ СН'!$F$21</f>
        <v>2563.3220308099999</v>
      </c>
    </row>
    <row r="27" spans="1:25" ht="15.75" x14ac:dyDescent="0.2">
      <c r="A27" s="35">
        <f t="shared" si="0"/>
        <v>44243</v>
      </c>
      <c r="B27" s="36">
        <f>SUMIFS(СВЦЭМ!$D$33:$D$776,СВЦЭМ!$A$33:$A$776,$A27,СВЦЭМ!$B$33:$B$776,B$11)+'СЕТ СН'!$F$11+СВЦЭМ!$D$10+'СЕТ СН'!$F$5-'СЕТ СН'!$F$21</f>
        <v>2518.69863042</v>
      </c>
      <c r="C27" s="36">
        <f>SUMIFS(СВЦЭМ!$D$33:$D$776,СВЦЭМ!$A$33:$A$776,$A27,СВЦЭМ!$B$33:$B$776,C$11)+'СЕТ СН'!$F$11+СВЦЭМ!$D$10+'СЕТ СН'!$F$5-'СЕТ СН'!$F$21</f>
        <v>2547.22518214</v>
      </c>
      <c r="D27" s="36">
        <f>SUMIFS(СВЦЭМ!$D$33:$D$776,СВЦЭМ!$A$33:$A$776,$A27,СВЦЭМ!$B$33:$B$776,D$11)+'СЕТ СН'!$F$11+СВЦЭМ!$D$10+'СЕТ СН'!$F$5-'СЕТ СН'!$F$21</f>
        <v>2547.21105416</v>
      </c>
      <c r="E27" s="36">
        <f>SUMIFS(СВЦЭМ!$D$33:$D$776,СВЦЭМ!$A$33:$A$776,$A27,СВЦЭМ!$B$33:$B$776,E$11)+'СЕТ СН'!$F$11+СВЦЭМ!$D$10+'СЕТ СН'!$F$5-'СЕТ СН'!$F$21</f>
        <v>2554.1746933300001</v>
      </c>
      <c r="F27" s="36">
        <f>SUMIFS(СВЦЭМ!$D$33:$D$776,СВЦЭМ!$A$33:$A$776,$A27,СВЦЭМ!$B$33:$B$776,F$11)+'СЕТ СН'!$F$11+СВЦЭМ!$D$10+'СЕТ СН'!$F$5-'СЕТ СН'!$F$21</f>
        <v>2541.35765214</v>
      </c>
      <c r="G27" s="36">
        <f>SUMIFS(СВЦЭМ!$D$33:$D$776,СВЦЭМ!$A$33:$A$776,$A27,СВЦЭМ!$B$33:$B$776,G$11)+'СЕТ СН'!$F$11+СВЦЭМ!$D$10+'СЕТ СН'!$F$5-'СЕТ СН'!$F$21</f>
        <v>2506.8021022100002</v>
      </c>
      <c r="H27" s="36">
        <f>SUMIFS(СВЦЭМ!$D$33:$D$776,СВЦЭМ!$A$33:$A$776,$A27,СВЦЭМ!$B$33:$B$776,H$11)+'СЕТ СН'!$F$11+СВЦЭМ!$D$10+'СЕТ СН'!$F$5-'СЕТ СН'!$F$21</f>
        <v>2494.9761918600002</v>
      </c>
      <c r="I27" s="36">
        <f>SUMIFS(СВЦЭМ!$D$33:$D$776,СВЦЭМ!$A$33:$A$776,$A27,СВЦЭМ!$B$33:$B$776,I$11)+'СЕТ СН'!$F$11+СВЦЭМ!$D$10+'СЕТ СН'!$F$5-'СЕТ СН'!$F$21</f>
        <v>2503.3110564399999</v>
      </c>
      <c r="J27" s="36">
        <f>SUMIFS(СВЦЭМ!$D$33:$D$776,СВЦЭМ!$A$33:$A$776,$A27,СВЦЭМ!$B$33:$B$776,J$11)+'СЕТ СН'!$F$11+СВЦЭМ!$D$10+'СЕТ СН'!$F$5-'СЕТ СН'!$F$21</f>
        <v>2514.5835961600001</v>
      </c>
      <c r="K27" s="36">
        <f>SUMIFS(СВЦЭМ!$D$33:$D$776,СВЦЭМ!$A$33:$A$776,$A27,СВЦЭМ!$B$33:$B$776,K$11)+'СЕТ СН'!$F$11+СВЦЭМ!$D$10+'СЕТ СН'!$F$5-'СЕТ СН'!$F$21</f>
        <v>2516.25509551</v>
      </c>
      <c r="L27" s="36">
        <f>SUMIFS(СВЦЭМ!$D$33:$D$776,СВЦЭМ!$A$33:$A$776,$A27,СВЦЭМ!$B$33:$B$776,L$11)+'СЕТ СН'!$F$11+СВЦЭМ!$D$10+'СЕТ СН'!$F$5-'СЕТ СН'!$F$21</f>
        <v>2510.8889968100002</v>
      </c>
      <c r="M27" s="36">
        <f>SUMIFS(СВЦЭМ!$D$33:$D$776,СВЦЭМ!$A$33:$A$776,$A27,СВЦЭМ!$B$33:$B$776,M$11)+'СЕТ СН'!$F$11+СВЦЭМ!$D$10+'СЕТ СН'!$F$5-'СЕТ СН'!$F$21</f>
        <v>2503.25513297</v>
      </c>
      <c r="N27" s="36">
        <f>SUMIFS(СВЦЭМ!$D$33:$D$776,СВЦЭМ!$A$33:$A$776,$A27,СВЦЭМ!$B$33:$B$776,N$11)+'СЕТ СН'!$F$11+СВЦЭМ!$D$10+'СЕТ СН'!$F$5-'СЕТ СН'!$F$21</f>
        <v>2493.5970772999999</v>
      </c>
      <c r="O27" s="36">
        <f>SUMIFS(СВЦЭМ!$D$33:$D$776,СВЦЭМ!$A$33:$A$776,$A27,СВЦЭМ!$B$33:$B$776,O$11)+'СЕТ СН'!$F$11+СВЦЭМ!$D$10+'СЕТ СН'!$F$5-'СЕТ СН'!$F$21</f>
        <v>2485.28683056</v>
      </c>
      <c r="P27" s="36">
        <f>SUMIFS(СВЦЭМ!$D$33:$D$776,СВЦЭМ!$A$33:$A$776,$A27,СВЦЭМ!$B$33:$B$776,P$11)+'СЕТ СН'!$F$11+СВЦЭМ!$D$10+'СЕТ СН'!$F$5-'СЕТ СН'!$F$21</f>
        <v>2492.4209529</v>
      </c>
      <c r="Q27" s="36">
        <f>SUMIFS(СВЦЭМ!$D$33:$D$776,СВЦЭМ!$A$33:$A$776,$A27,СВЦЭМ!$B$33:$B$776,Q$11)+'СЕТ СН'!$F$11+СВЦЭМ!$D$10+'СЕТ СН'!$F$5-'СЕТ СН'!$F$21</f>
        <v>2489.4084683800002</v>
      </c>
      <c r="R27" s="36">
        <f>SUMIFS(СВЦЭМ!$D$33:$D$776,СВЦЭМ!$A$33:$A$776,$A27,СВЦЭМ!$B$33:$B$776,R$11)+'СЕТ СН'!$F$11+СВЦЭМ!$D$10+'СЕТ СН'!$F$5-'СЕТ СН'!$F$21</f>
        <v>2482.98751872</v>
      </c>
      <c r="S27" s="36">
        <f>SUMIFS(СВЦЭМ!$D$33:$D$776,СВЦЭМ!$A$33:$A$776,$A27,СВЦЭМ!$B$33:$B$776,S$11)+'СЕТ СН'!$F$11+СВЦЭМ!$D$10+'СЕТ СН'!$F$5-'СЕТ СН'!$F$21</f>
        <v>2477.7058006000002</v>
      </c>
      <c r="T27" s="36">
        <f>SUMIFS(СВЦЭМ!$D$33:$D$776,СВЦЭМ!$A$33:$A$776,$A27,СВЦЭМ!$B$33:$B$776,T$11)+'СЕТ СН'!$F$11+СВЦЭМ!$D$10+'СЕТ СН'!$F$5-'СЕТ СН'!$F$21</f>
        <v>2504.9590898500001</v>
      </c>
      <c r="U27" s="36">
        <f>SUMIFS(СВЦЭМ!$D$33:$D$776,СВЦЭМ!$A$33:$A$776,$A27,СВЦЭМ!$B$33:$B$776,U$11)+'СЕТ СН'!$F$11+СВЦЭМ!$D$10+'СЕТ СН'!$F$5-'СЕТ СН'!$F$21</f>
        <v>2511.5706243100003</v>
      </c>
      <c r="V27" s="36">
        <f>SUMIFS(СВЦЭМ!$D$33:$D$776,СВЦЭМ!$A$33:$A$776,$A27,СВЦЭМ!$B$33:$B$776,V$11)+'СЕТ СН'!$F$11+СВЦЭМ!$D$10+'СЕТ СН'!$F$5-'СЕТ СН'!$F$21</f>
        <v>2516.5969265200001</v>
      </c>
      <c r="W27" s="36">
        <f>SUMIFS(СВЦЭМ!$D$33:$D$776,СВЦЭМ!$A$33:$A$776,$A27,СВЦЭМ!$B$33:$B$776,W$11)+'СЕТ СН'!$F$11+СВЦЭМ!$D$10+'СЕТ СН'!$F$5-'СЕТ СН'!$F$21</f>
        <v>2518.48425301</v>
      </c>
      <c r="X27" s="36">
        <f>SUMIFS(СВЦЭМ!$D$33:$D$776,СВЦЭМ!$A$33:$A$776,$A27,СВЦЭМ!$B$33:$B$776,X$11)+'СЕТ СН'!$F$11+СВЦЭМ!$D$10+'СЕТ СН'!$F$5-'СЕТ СН'!$F$21</f>
        <v>2498.9844639299999</v>
      </c>
      <c r="Y27" s="36">
        <f>SUMIFS(СВЦЭМ!$D$33:$D$776,СВЦЭМ!$A$33:$A$776,$A27,СВЦЭМ!$B$33:$B$776,Y$11)+'СЕТ СН'!$F$11+СВЦЭМ!$D$10+'СЕТ СН'!$F$5-'СЕТ СН'!$F$21</f>
        <v>2517.7174469199999</v>
      </c>
    </row>
    <row r="28" spans="1:25" ht="15.75" x14ac:dyDescent="0.2">
      <c r="A28" s="35">
        <f t="shared" si="0"/>
        <v>44244</v>
      </c>
      <c r="B28" s="36">
        <f>SUMIFS(СВЦЭМ!$D$33:$D$776,СВЦЭМ!$A$33:$A$776,$A28,СВЦЭМ!$B$33:$B$776,B$11)+'СЕТ СН'!$F$11+СВЦЭМ!$D$10+'СЕТ СН'!$F$5-'СЕТ СН'!$F$21</f>
        <v>2522.4015875</v>
      </c>
      <c r="C28" s="36">
        <f>SUMIFS(СВЦЭМ!$D$33:$D$776,СВЦЭМ!$A$33:$A$776,$A28,СВЦЭМ!$B$33:$B$776,C$11)+'СЕТ СН'!$F$11+СВЦЭМ!$D$10+'СЕТ СН'!$F$5-'СЕТ СН'!$F$21</f>
        <v>2556.10461747</v>
      </c>
      <c r="D28" s="36">
        <f>SUMIFS(СВЦЭМ!$D$33:$D$776,СВЦЭМ!$A$33:$A$776,$A28,СВЦЭМ!$B$33:$B$776,D$11)+'СЕТ СН'!$F$11+СВЦЭМ!$D$10+'СЕТ СН'!$F$5-'СЕТ СН'!$F$21</f>
        <v>2583.9044110100003</v>
      </c>
      <c r="E28" s="36">
        <f>SUMIFS(СВЦЭМ!$D$33:$D$776,СВЦЭМ!$A$33:$A$776,$A28,СВЦЭМ!$B$33:$B$776,E$11)+'СЕТ СН'!$F$11+СВЦЭМ!$D$10+'СЕТ СН'!$F$5-'СЕТ СН'!$F$21</f>
        <v>2581.4952818800002</v>
      </c>
      <c r="F28" s="36">
        <f>SUMIFS(СВЦЭМ!$D$33:$D$776,СВЦЭМ!$A$33:$A$776,$A28,СВЦЭМ!$B$33:$B$776,F$11)+'СЕТ СН'!$F$11+СВЦЭМ!$D$10+'СЕТ СН'!$F$5-'СЕТ СН'!$F$21</f>
        <v>2565.6125540499997</v>
      </c>
      <c r="G28" s="36">
        <f>SUMIFS(СВЦЭМ!$D$33:$D$776,СВЦЭМ!$A$33:$A$776,$A28,СВЦЭМ!$B$33:$B$776,G$11)+'СЕТ СН'!$F$11+СВЦЭМ!$D$10+'СЕТ СН'!$F$5-'СЕТ СН'!$F$21</f>
        <v>2528.4136969000001</v>
      </c>
      <c r="H28" s="36">
        <f>SUMIFS(СВЦЭМ!$D$33:$D$776,СВЦЭМ!$A$33:$A$776,$A28,СВЦЭМ!$B$33:$B$776,H$11)+'СЕТ СН'!$F$11+СВЦЭМ!$D$10+'СЕТ СН'!$F$5-'СЕТ СН'!$F$21</f>
        <v>2509.7969552599998</v>
      </c>
      <c r="I28" s="36">
        <f>SUMIFS(СВЦЭМ!$D$33:$D$776,СВЦЭМ!$A$33:$A$776,$A28,СВЦЭМ!$B$33:$B$776,I$11)+'СЕТ СН'!$F$11+СВЦЭМ!$D$10+'СЕТ СН'!$F$5-'СЕТ СН'!$F$21</f>
        <v>2506.0310452399999</v>
      </c>
      <c r="J28" s="36">
        <f>SUMIFS(СВЦЭМ!$D$33:$D$776,СВЦЭМ!$A$33:$A$776,$A28,СВЦЭМ!$B$33:$B$776,J$11)+'СЕТ СН'!$F$11+СВЦЭМ!$D$10+'СЕТ СН'!$F$5-'СЕТ СН'!$F$21</f>
        <v>2512.4019894600001</v>
      </c>
      <c r="K28" s="36">
        <f>SUMIFS(СВЦЭМ!$D$33:$D$776,СВЦЭМ!$A$33:$A$776,$A28,СВЦЭМ!$B$33:$B$776,K$11)+'СЕТ СН'!$F$11+СВЦЭМ!$D$10+'СЕТ СН'!$F$5-'СЕТ СН'!$F$21</f>
        <v>2510.8920199900003</v>
      </c>
      <c r="L28" s="36">
        <f>SUMIFS(СВЦЭМ!$D$33:$D$776,СВЦЭМ!$A$33:$A$776,$A28,СВЦЭМ!$B$33:$B$776,L$11)+'СЕТ СН'!$F$11+СВЦЭМ!$D$10+'СЕТ СН'!$F$5-'СЕТ СН'!$F$21</f>
        <v>2504.8522157000002</v>
      </c>
      <c r="M28" s="36">
        <f>SUMIFS(СВЦЭМ!$D$33:$D$776,СВЦЭМ!$A$33:$A$776,$A28,СВЦЭМ!$B$33:$B$776,M$11)+'СЕТ СН'!$F$11+СВЦЭМ!$D$10+'СЕТ СН'!$F$5-'СЕТ СН'!$F$21</f>
        <v>2503.1632035600001</v>
      </c>
      <c r="N28" s="36">
        <f>SUMIFS(СВЦЭМ!$D$33:$D$776,СВЦЭМ!$A$33:$A$776,$A28,СВЦЭМ!$B$33:$B$776,N$11)+'СЕТ СН'!$F$11+СВЦЭМ!$D$10+'СЕТ СН'!$F$5-'СЕТ СН'!$F$21</f>
        <v>2500.9176741900001</v>
      </c>
      <c r="O28" s="36">
        <f>SUMIFS(СВЦЭМ!$D$33:$D$776,СВЦЭМ!$A$33:$A$776,$A28,СВЦЭМ!$B$33:$B$776,O$11)+'СЕТ СН'!$F$11+СВЦЭМ!$D$10+'СЕТ СН'!$F$5-'СЕТ СН'!$F$21</f>
        <v>2484.5330212899999</v>
      </c>
      <c r="P28" s="36">
        <f>SUMIFS(СВЦЭМ!$D$33:$D$776,СВЦЭМ!$A$33:$A$776,$A28,СВЦЭМ!$B$33:$B$776,P$11)+'СЕТ СН'!$F$11+СВЦЭМ!$D$10+'СЕТ СН'!$F$5-'СЕТ СН'!$F$21</f>
        <v>2484.7566804500002</v>
      </c>
      <c r="Q28" s="36">
        <f>SUMIFS(СВЦЭМ!$D$33:$D$776,СВЦЭМ!$A$33:$A$776,$A28,СВЦЭМ!$B$33:$B$776,Q$11)+'СЕТ СН'!$F$11+СВЦЭМ!$D$10+'СЕТ СН'!$F$5-'СЕТ СН'!$F$21</f>
        <v>2505.80917155</v>
      </c>
      <c r="R28" s="36">
        <f>SUMIFS(СВЦЭМ!$D$33:$D$776,СВЦЭМ!$A$33:$A$776,$A28,СВЦЭМ!$B$33:$B$776,R$11)+'СЕТ СН'!$F$11+СВЦЭМ!$D$10+'СЕТ СН'!$F$5-'СЕТ СН'!$F$21</f>
        <v>2500.1555387500002</v>
      </c>
      <c r="S28" s="36">
        <f>SUMIFS(СВЦЭМ!$D$33:$D$776,СВЦЭМ!$A$33:$A$776,$A28,СВЦЭМ!$B$33:$B$776,S$11)+'СЕТ СН'!$F$11+СВЦЭМ!$D$10+'СЕТ СН'!$F$5-'СЕТ СН'!$F$21</f>
        <v>2489.5716779499999</v>
      </c>
      <c r="T28" s="36">
        <f>SUMIFS(СВЦЭМ!$D$33:$D$776,СВЦЭМ!$A$33:$A$776,$A28,СВЦЭМ!$B$33:$B$776,T$11)+'СЕТ СН'!$F$11+СВЦЭМ!$D$10+'СЕТ СН'!$F$5-'СЕТ СН'!$F$21</f>
        <v>2498.1644243800001</v>
      </c>
      <c r="U28" s="36">
        <f>SUMIFS(СВЦЭМ!$D$33:$D$776,СВЦЭМ!$A$33:$A$776,$A28,СВЦЭМ!$B$33:$B$776,U$11)+'СЕТ СН'!$F$11+СВЦЭМ!$D$10+'СЕТ СН'!$F$5-'СЕТ СН'!$F$21</f>
        <v>2507.5690746099999</v>
      </c>
      <c r="V28" s="36">
        <f>SUMIFS(СВЦЭМ!$D$33:$D$776,СВЦЭМ!$A$33:$A$776,$A28,СВЦЭМ!$B$33:$B$776,V$11)+'СЕТ СН'!$F$11+СВЦЭМ!$D$10+'СЕТ СН'!$F$5-'СЕТ СН'!$F$21</f>
        <v>2505.2758880000001</v>
      </c>
      <c r="W28" s="36">
        <f>SUMIFS(СВЦЭМ!$D$33:$D$776,СВЦЭМ!$A$33:$A$776,$A28,СВЦЭМ!$B$33:$B$776,W$11)+'СЕТ СН'!$F$11+СВЦЭМ!$D$10+'СЕТ СН'!$F$5-'СЕТ СН'!$F$21</f>
        <v>2500.22483147</v>
      </c>
      <c r="X28" s="36">
        <f>SUMIFS(СВЦЭМ!$D$33:$D$776,СВЦЭМ!$A$33:$A$776,$A28,СВЦЭМ!$B$33:$B$776,X$11)+'СЕТ СН'!$F$11+СВЦЭМ!$D$10+'СЕТ СН'!$F$5-'СЕТ СН'!$F$21</f>
        <v>2509.66190336</v>
      </c>
      <c r="Y28" s="36">
        <f>SUMIFS(СВЦЭМ!$D$33:$D$776,СВЦЭМ!$A$33:$A$776,$A28,СВЦЭМ!$B$33:$B$776,Y$11)+'СЕТ СН'!$F$11+СВЦЭМ!$D$10+'СЕТ СН'!$F$5-'СЕТ СН'!$F$21</f>
        <v>2519.1922412700001</v>
      </c>
    </row>
    <row r="29" spans="1:25" ht="15.75" x14ac:dyDescent="0.2">
      <c r="A29" s="35">
        <f t="shared" si="0"/>
        <v>44245</v>
      </c>
      <c r="B29" s="36">
        <f>SUMIFS(СВЦЭМ!$D$33:$D$776,СВЦЭМ!$A$33:$A$776,$A29,СВЦЭМ!$B$33:$B$776,B$11)+'СЕТ СН'!$F$11+СВЦЭМ!$D$10+'СЕТ СН'!$F$5-'СЕТ СН'!$F$21</f>
        <v>2554.36927414</v>
      </c>
      <c r="C29" s="36">
        <f>SUMIFS(СВЦЭМ!$D$33:$D$776,СВЦЭМ!$A$33:$A$776,$A29,СВЦЭМ!$B$33:$B$776,C$11)+'СЕТ СН'!$F$11+СВЦЭМ!$D$10+'СЕТ СН'!$F$5-'СЕТ СН'!$F$21</f>
        <v>2570.9123844699998</v>
      </c>
      <c r="D29" s="36">
        <f>SUMIFS(СВЦЭМ!$D$33:$D$776,СВЦЭМ!$A$33:$A$776,$A29,СВЦЭМ!$B$33:$B$776,D$11)+'СЕТ СН'!$F$11+СВЦЭМ!$D$10+'СЕТ СН'!$F$5-'СЕТ СН'!$F$21</f>
        <v>2601.8180800999999</v>
      </c>
      <c r="E29" s="36">
        <f>SUMIFS(СВЦЭМ!$D$33:$D$776,СВЦЭМ!$A$33:$A$776,$A29,СВЦЭМ!$B$33:$B$776,E$11)+'СЕТ СН'!$F$11+СВЦЭМ!$D$10+'СЕТ СН'!$F$5-'СЕТ СН'!$F$21</f>
        <v>2607.00973742</v>
      </c>
      <c r="F29" s="36">
        <f>SUMIFS(СВЦЭМ!$D$33:$D$776,СВЦЭМ!$A$33:$A$776,$A29,СВЦЭМ!$B$33:$B$776,F$11)+'СЕТ СН'!$F$11+СВЦЭМ!$D$10+'СЕТ СН'!$F$5-'СЕТ СН'!$F$21</f>
        <v>2597.9862049100002</v>
      </c>
      <c r="G29" s="36">
        <f>SUMIFS(СВЦЭМ!$D$33:$D$776,СВЦЭМ!$A$33:$A$776,$A29,СВЦЭМ!$B$33:$B$776,G$11)+'СЕТ СН'!$F$11+СВЦЭМ!$D$10+'СЕТ СН'!$F$5-'СЕТ СН'!$F$21</f>
        <v>2576.3101433500001</v>
      </c>
      <c r="H29" s="36">
        <f>SUMIFS(СВЦЭМ!$D$33:$D$776,СВЦЭМ!$A$33:$A$776,$A29,СВЦЭМ!$B$33:$B$776,H$11)+'СЕТ СН'!$F$11+СВЦЭМ!$D$10+'СЕТ СН'!$F$5-'СЕТ СН'!$F$21</f>
        <v>2534.2675627899998</v>
      </c>
      <c r="I29" s="36">
        <f>SUMIFS(СВЦЭМ!$D$33:$D$776,СВЦЭМ!$A$33:$A$776,$A29,СВЦЭМ!$B$33:$B$776,I$11)+'СЕТ СН'!$F$11+СВЦЭМ!$D$10+'СЕТ СН'!$F$5-'СЕТ СН'!$F$21</f>
        <v>2506.0014986599999</v>
      </c>
      <c r="J29" s="36">
        <f>SUMIFS(СВЦЭМ!$D$33:$D$776,СВЦЭМ!$A$33:$A$776,$A29,СВЦЭМ!$B$33:$B$776,J$11)+'СЕТ СН'!$F$11+СВЦЭМ!$D$10+'СЕТ СН'!$F$5-'СЕТ СН'!$F$21</f>
        <v>2481.6955868800001</v>
      </c>
      <c r="K29" s="36">
        <f>SUMIFS(СВЦЭМ!$D$33:$D$776,СВЦЭМ!$A$33:$A$776,$A29,СВЦЭМ!$B$33:$B$776,K$11)+'СЕТ СН'!$F$11+СВЦЭМ!$D$10+'СЕТ СН'!$F$5-'СЕТ СН'!$F$21</f>
        <v>2482.83975728</v>
      </c>
      <c r="L29" s="36">
        <f>SUMIFS(СВЦЭМ!$D$33:$D$776,СВЦЭМ!$A$33:$A$776,$A29,СВЦЭМ!$B$33:$B$776,L$11)+'СЕТ СН'!$F$11+СВЦЭМ!$D$10+'СЕТ СН'!$F$5-'СЕТ СН'!$F$21</f>
        <v>2478.0534413</v>
      </c>
      <c r="M29" s="36">
        <f>SUMIFS(СВЦЭМ!$D$33:$D$776,СВЦЭМ!$A$33:$A$776,$A29,СВЦЭМ!$B$33:$B$776,M$11)+'СЕТ СН'!$F$11+СВЦЭМ!$D$10+'СЕТ СН'!$F$5-'СЕТ СН'!$F$21</f>
        <v>2483.24819015</v>
      </c>
      <c r="N29" s="36">
        <f>SUMIFS(СВЦЭМ!$D$33:$D$776,СВЦЭМ!$A$33:$A$776,$A29,СВЦЭМ!$B$33:$B$776,N$11)+'СЕТ СН'!$F$11+СВЦЭМ!$D$10+'СЕТ СН'!$F$5-'СЕТ СН'!$F$21</f>
        <v>2496.8991147900001</v>
      </c>
      <c r="O29" s="36">
        <f>SUMIFS(СВЦЭМ!$D$33:$D$776,СВЦЭМ!$A$33:$A$776,$A29,СВЦЭМ!$B$33:$B$776,O$11)+'СЕТ СН'!$F$11+СВЦЭМ!$D$10+'СЕТ СН'!$F$5-'СЕТ СН'!$F$21</f>
        <v>2483.4318687700002</v>
      </c>
      <c r="P29" s="36">
        <f>SUMIFS(СВЦЭМ!$D$33:$D$776,СВЦЭМ!$A$33:$A$776,$A29,СВЦЭМ!$B$33:$B$776,P$11)+'СЕТ СН'!$F$11+СВЦЭМ!$D$10+'СЕТ СН'!$F$5-'СЕТ СН'!$F$21</f>
        <v>2485.4904767200001</v>
      </c>
      <c r="Q29" s="36">
        <f>SUMIFS(СВЦЭМ!$D$33:$D$776,СВЦЭМ!$A$33:$A$776,$A29,СВЦЭМ!$B$33:$B$776,Q$11)+'СЕТ СН'!$F$11+СВЦЭМ!$D$10+'СЕТ СН'!$F$5-'СЕТ СН'!$F$21</f>
        <v>2493.8734804400001</v>
      </c>
      <c r="R29" s="36">
        <f>SUMIFS(СВЦЭМ!$D$33:$D$776,СВЦЭМ!$A$33:$A$776,$A29,СВЦЭМ!$B$33:$B$776,R$11)+'СЕТ СН'!$F$11+СВЦЭМ!$D$10+'СЕТ СН'!$F$5-'СЕТ СН'!$F$21</f>
        <v>2507.1314685500001</v>
      </c>
      <c r="S29" s="36">
        <f>SUMIFS(СВЦЭМ!$D$33:$D$776,СВЦЭМ!$A$33:$A$776,$A29,СВЦЭМ!$B$33:$B$776,S$11)+'СЕТ СН'!$F$11+СВЦЭМ!$D$10+'СЕТ СН'!$F$5-'СЕТ СН'!$F$21</f>
        <v>2481.0792304699999</v>
      </c>
      <c r="T29" s="36">
        <f>SUMIFS(СВЦЭМ!$D$33:$D$776,СВЦЭМ!$A$33:$A$776,$A29,СВЦЭМ!$B$33:$B$776,T$11)+'СЕТ СН'!$F$11+СВЦЭМ!$D$10+'СЕТ СН'!$F$5-'СЕТ СН'!$F$21</f>
        <v>2457.1109694800002</v>
      </c>
      <c r="U29" s="36">
        <f>SUMIFS(СВЦЭМ!$D$33:$D$776,СВЦЭМ!$A$33:$A$776,$A29,СВЦЭМ!$B$33:$B$776,U$11)+'СЕТ СН'!$F$11+СВЦЭМ!$D$10+'СЕТ СН'!$F$5-'СЕТ СН'!$F$21</f>
        <v>2460.8579005199999</v>
      </c>
      <c r="V29" s="36">
        <f>SUMIFS(СВЦЭМ!$D$33:$D$776,СВЦЭМ!$A$33:$A$776,$A29,СВЦЭМ!$B$33:$B$776,V$11)+'СЕТ СН'!$F$11+СВЦЭМ!$D$10+'СЕТ СН'!$F$5-'СЕТ СН'!$F$21</f>
        <v>2451.4002131100001</v>
      </c>
      <c r="W29" s="36">
        <f>SUMIFS(СВЦЭМ!$D$33:$D$776,СВЦЭМ!$A$33:$A$776,$A29,СВЦЭМ!$B$33:$B$776,W$11)+'СЕТ СН'!$F$11+СВЦЭМ!$D$10+'СЕТ СН'!$F$5-'СЕТ СН'!$F$21</f>
        <v>2467.8880814700001</v>
      </c>
      <c r="X29" s="36">
        <f>SUMIFS(СВЦЭМ!$D$33:$D$776,СВЦЭМ!$A$33:$A$776,$A29,СВЦЭМ!$B$33:$B$776,X$11)+'СЕТ СН'!$F$11+СВЦЭМ!$D$10+'СЕТ СН'!$F$5-'СЕТ СН'!$F$21</f>
        <v>2482.2575895999998</v>
      </c>
      <c r="Y29" s="36">
        <f>SUMIFS(СВЦЭМ!$D$33:$D$776,СВЦЭМ!$A$33:$A$776,$A29,СВЦЭМ!$B$33:$B$776,Y$11)+'СЕТ СН'!$F$11+СВЦЭМ!$D$10+'СЕТ СН'!$F$5-'СЕТ СН'!$F$21</f>
        <v>2519.6245771499998</v>
      </c>
    </row>
    <row r="30" spans="1:25" ht="15.75" x14ac:dyDescent="0.2">
      <c r="A30" s="35">
        <f t="shared" si="0"/>
        <v>44246</v>
      </c>
      <c r="B30" s="36">
        <f>SUMIFS(СВЦЭМ!$D$33:$D$776,СВЦЭМ!$A$33:$A$776,$A30,СВЦЭМ!$B$33:$B$776,B$11)+'СЕТ СН'!$F$11+СВЦЭМ!$D$10+'СЕТ СН'!$F$5-'СЕТ СН'!$F$21</f>
        <v>2529.1615400400001</v>
      </c>
      <c r="C30" s="36">
        <f>SUMIFS(СВЦЭМ!$D$33:$D$776,СВЦЭМ!$A$33:$A$776,$A30,СВЦЭМ!$B$33:$B$776,C$11)+'СЕТ СН'!$F$11+СВЦЭМ!$D$10+'СЕТ СН'!$F$5-'СЕТ СН'!$F$21</f>
        <v>2553.2200533700002</v>
      </c>
      <c r="D30" s="36">
        <f>SUMIFS(СВЦЭМ!$D$33:$D$776,СВЦЭМ!$A$33:$A$776,$A30,СВЦЭМ!$B$33:$B$776,D$11)+'СЕТ СН'!$F$11+СВЦЭМ!$D$10+'СЕТ СН'!$F$5-'СЕТ СН'!$F$21</f>
        <v>2592.7267024399998</v>
      </c>
      <c r="E30" s="36">
        <f>SUMIFS(СВЦЭМ!$D$33:$D$776,СВЦЭМ!$A$33:$A$776,$A30,СВЦЭМ!$B$33:$B$776,E$11)+'СЕТ СН'!$F$11+СВЦЭМ!$D$10+'СЕТ СН'!$F$5-'СЕТ СН'!$F$21</f>
        <v>2597.9870163599999</v>
      </c>
      <c r="F30" s="36">
        <f>SUMIFS(СВЦЭМ!$D$33:$D$776,СВЦЭМ!$A$33:$A$776,$A30,СВЦЭМ!$B$33:$B$776,F$11)+'СЕТ СН'!$F$11+СВЦЭМ!$D$10+'СЕТ СН'!$F$5-'СЕТ СН'!$F$21</f>
        <v>2594.4912795800001</v>
      </c>
      <c r="G30" s="36">
        <f>SUMIFS(СВЦЭМ!$D$33:$D$776,СВЦЭМ!$A$33:$A$776,$A30,СВЦЭМ!$B$33:$B$776,G$11)+'СЕТ СН'!$F$11+СВЦЭМ!$D$10+'СЕТ СН'!$F$5-'СЕТ СН'!$F$21</f>
        <v>2568.46278781</v>
      </c>
      <c r="H30" s="36">
        <f>SUMIFS(СВЦЭМ!$D$33:$D$776,СВЦЭМ!$A$33:$A$776,$A30,СВЦЭМ!$B$33:$B$776,H$11)+'СЕТ СН'!$F$11+СВЦЭМ!$D$10+'СЕТ СН'!$F$5-'СЕТ СН'!$F$21</f>
        <v>2534.2419043099999</v>
      </c>
      <c r="I30" s="36">
        <f>SUMIFS(СВЦЭМ!$D$33:$D$776,СВЦЭМ!$A$33:$A$776,$A30,СВЦЭМ!$B$33:$B$776,I$11)+'СЕТ СН'!$F$11+СВЦЭМ!$D$10+'СЕТ СН'!$F$5-'СЕТ СН'!$F$21</f>
        <v>2502.0970918500002</v>
      </c>
      <c r="J30" s="36">
        <f>SUMIFS(СВЦЭМ!$D$33:$D$776,СВЦЭМ!$A$33:$A$776,$A30,СВЦЭМ!$B$33:$B$776,J$11)+'СЕТ СН'!$F$11+СВЦЭМ!$D$10+'СЕТ СН'!$F$5-'СЕТ СН'!$F$21</f>
        <v>2477.6627775500001</v>
      </c>
      <c r="K30" s="36">
        <f>SUMIFS(СВЦЭМ!$D$33:$D$776,СВЦЭМ!$A$33:$A$776,$A30,СВЦЭМ!$B$33:$B$776,K$11)+'СЕТ СН'!$F$11+СВЦЭМ!$D$10+'СЕТ СН'!$F$5-'СЕТ СН'!$F$21</f>
        <v>2478.3450625400001</v>
      </c>
      <c r="L30" s="36">
        <f>SUMIFS(СВЦЭМ!$D$33:$D$776,СВЦЭМ!$A$33:$A$776,$A30,СВЦЭМ!$B$33:$B$776,L$11)+'СЕТ СН'!$F$11+СВЦЭМ!$D$10+'СЕТ СН'!$F$5-'СЕТ СН'!$F$21</f>
        <v>2507.99003829</v>
      </c>
      <c r="M30" s="36">
        <f>SUMIFS(СВЦЭМ!$D$33:$D$776,СВЦЭМ!$A$33:$A$776,$A30,СВЦЭМ!$B$33:$B$776,M$11)+'СЕТ СН'!$F$11+СВЦЭМ!$D$10+'СЕТ СН'!$F$5-'СЕТ СН'!$F$21</f>
        <v>2493.8355448800003</v>
      </c>
      <c r="N30" s="36">
        <f>SUMIFS(СВЦЭМ!$D$33:$D$776,СВЦЭМ!$A$33:$A$776,$A30,СВЦЭМ!$B$33:$B$776,N$11)+'СЕТ СН'!$F$11+СВЦЭМ!$D$10+'СЕТ СН'!$F$5-'СЕТ СН'!$F$21</f>
        <v>2508.3896541200002</v>
      </c>
      <c r="O30" s="36">
        <f>SUMIFS(СВЦЭМ!$D$33:$D$776,СВЦЭМ!$A$33:$A$776,$A30,СВЦЭМ!$B$33:$B$776,O$11)+'СЕТ СН'!$F$11+СВЦЭМ!$D$10+'СЕТ СН'!$F$5-'СЕТ СН'!$F$21</f>
        <v>2516.6374712100001</v>
      </c>
      <c r="P30" s="36">
        <f>SUMIFS(СВЦЭМ!$D$33:$D$776,СВЦЭМ!$A$33:$A$776,$A30,СВЦЭМ!$B$33:$B$776,P$11)+'СЕТ СН'!$F$11+СВЦЭМ!$D$10+'СЕТ СН'!$F$5-'СЕТ СН'!$F$21</f>
        <v>2494.4545165600002</v>
      </c>
      <c r="Q30" s="36">
        <f>SUMIFS(СВЦЭМ!$D$33:$D$776,СВЦЭМ!$A$33:$A$776,$A30,СВЦЭМ!$B$33:$B$776,Q$11)+'СЕТ СН'!$F$11+СВЦЭМ!$D$10+'СЕТ СН'!$F$5-'СЕТ СН'!$F$21</f>
        <v>2500.8190039299998</v>
      </c>
      <c r="R30" s="36">
        <f>SUMIFS(СВЦЭМ!$D$33:$D$776,СВЦЭМ!$A$33:$A$776,$A30,СВЦЭМ!$B$33:$B$776,R$11)+'СЕТ СН'!$F$11+СВЦЭМ!$D$10+'СЕТ СН'!$F$5-'СЕТ СН'!$F$21</f>
        <v>2517.1359768100001</v>
      </c>
      <c r="S30" s="36">
        <f>SUMIFS(СВЦЭМ!$D$33:$D$776,СВЦЭМ!$A$33:$A$776,$A30,СВЦЭМ!$B$33:$B$776,S$11)+'СЕТ СН'!$F$11+СВЦЭМ!$D$10+'СЕТ СН'!$F$5-'СЕТ СН'!$F$21</f>
        <v>2500.0392417200001</v>
      </c>
      <c r="T30" s="36">
        <f>SUMIFS(СВЦЭМ!$D$33:$D$776,СВЦЭМ!$A$33:$A$776,$A30,СВЦЭМ!$B$33:$B$776,T$11)+'СЕТ СН'!$F$11+СВЦЭМ!$D$10+'СЕТ СН'!$F$5-'СЕТ СН'!$F$21</f>
        <v>2487.2870031900002</v>
      </c>
      <c r="U30" s="36">
        <f>SUMIFS(СВЦЭМ!$D$33:$D$776,СВЦЭМ!$A$33:$A$776,$A30,СВЦЭМ!$B$33:$B$776,U$11)+'СЕТ СН'!$F$11+СВЦЭМ!$D$10+'СЕТ СН'!$F$5-'СЕТ СН'!$F$21</f>
        <v>2487.5000872000001</v>
      </c>
      <c r="V30" s="36">
        <f>SUMIFS(СВЦЭМ!$D$33:$D$776,СВЦЭМ!$A$33:$A$776,$A30,СВЦЭМ!$B$33:$B$776,V$11)+'СЕТ СН'!$F$11+СВЦЭМ!$D$10+'СЕТ СН'!$F$5-'СЕТ СН'!$F$21</f>
        <v>2482.5009871100001</v>
      </c>
      <c r="W30" s="36">
        <f>SUMIFS(СВЦЭМ!$D$33:$D$776,СВЦЭМ!$A$33:$A$776,$A30,СВЦЭМ!$B$33:$B$776,W$11)+'СЕТ СН'!$F$11+СВЦЭМ!$D$10+'СЕТ СН'!$F$5-'СЕТ СН'!$F$21</f>
        <v>2492.3077102799998</v>
      </c>
      <c r="X30" s="36">
        <f>SUMIFS(СВЦЭМ!$D$33:$D$776,СВЦЭМ!$A$33:$A$776,$A30,СВЦЭМ!$B$33:$B$776,X$11)+'СЕТ СН'!$F$11+СВЦЭМ!$D$10+'СЕТ СН'!$F$5-'СЕТ СН'!$F$21</f>
        <v>2515.8864059299999</v>
      </c>
      <c r="Y30" s="36">
        <f>SUMIFS(СВЦЭМ!$D$33:$D$776,СВЦЭМ!$A$33:$A$776,$A30,СВЦЭМ!$B$33:$B$776,Y$11)+'СЕТ СН'!$F$11+СВЦЭМ!$D$10+'СЕТ СН'!$F$5-'СЕТ СН'!$F$21</f>
        <v>2537.4511123900002</v>
      </c>
    </row>
    <row r="31" spans="1:25" ht="15.75" x14ac:dyDescent="0.2">
      <c r="A31" s="35">
        <f t="shared" si="0"/>
        <v>44247</v>
      </c>
      <c r="B31" s="36">
        <f>SUMIFS(СВЦЭМ!$D$33:$D$776,СВЦЭМ!$A$33:$A$776,$A31,СВЦЭМ!$B$33:$B$776,B$11)+'СЕТ СН'!$F$11+СВЦЭМ!$D$10+'СЕТ СН'!$F$5-'СЕТ СН'!$F$21</f>
        <v>2537.5185577100001</v>
      </c>
      <c r="C31" s="36">
        <f>SUMIFS(СВЦЭМ!$D$33:$D$776,СВЦЭМ!$A$33:$A$776,$A31,СВЦЭМ!$B$33:$B$776,C$11)+'СЕТ СН'!$F$11+СВЦЭМ!$D$10+'СЕТ СН'!$F$5-'СЕТ СН'!$F$21</f>
        <v>2558.54440325</v>
      </c>
      <c r="D31" s="36">
        <f>SUMIFS(СВЦЭМ!$D$33:$D$776,СВЦЭМ!$A$33:$A$776,$A31,СВЦЭМ!$B$33:$B$776,D$11)+'СЕТ СН'!$F$11+СВЦЭМ!$D$10+'СЕТ СН'!$F$5-'СЕТ СН'!$F$21</f>
        <v>2583.31147749</v>
      </c>
      <c r="E31" s="36">
        <f>SUMIFS(СВЦЭМ!$D$33:$D$776,СВЦЭМ!$A$33:$A$776,$A31,СВЦЭМ!$B$33:$B$776,E$11)+'СЕТ СН'!$F$11+СВЦЭМ!$D$10+'СЕТ СН'!$F$5-'СЕТ СН'!$F$21</f>
        <v>2585.1506205599999</v>
      </c>
      <c r="F31" s="36">
        <f>SUMIFS(СВЦЭМ!$D$33:$D$776,СВЦЭМ!$A$33:$A$776,$A31,СВЦЭМ!$B$33:$B$776,F$11)+'СЕТ СН'!$F$11+СВЦЭМ!$D$10+'СЕТ СН'!$F$5-'СЕТ СН'!$F$21</f>
        <v>2589.3587120700004</v>
      </c>
      <c r="G31" s="36">
        <f>SUMIFS(СВЦЭМ!$D$33:$D$776,СВЦЭМ!$A$33:$A$776,$A31,СВЦЭМ!$B$33:$B$776,G$11)+'СЕТ СН'!$F$11+СВЦЭМ!$D$10+'СЕТ СН'!$F$5-'СЕТ СН'!$F$21</f>
        <v>2566.6249695400002</v>
      </c>
      <c r="H31" s="36">
        <f>SUMIFS(СВЦЭМ!$D$33:$D$776,СВЦЭМ!$A$33:$A$776,$A31,СВЦЭМ!$B$33:$B$776,H$11)+'СЕТ СН'!$F$11+СВЦЭМ!$D$10+'СЕТ СН'!$F$5-'СЕТ СН'!$F$21</f>
        <v>2535.2219381499999</v>
      </c>
      <c r="I31" s="36">
        <f>SUMIFS(СВЦЭМ!$D$33:$D$776,СВЦЭМ!$A$33:$A$776,$A31,СВЦЭМ!$B$33:$B$776,I$11)+'СЕТ СН'!$F$11+СВЦЭМ!$D$10+'СЕТ СН'!$F$5-'СЕТ СН'!$F$21</f>
        <v>2507.7125963899998</v>
      </c>
      <c r="J31" s="36">
        <f>SUMIFS(СВЦЭМ!$D$33:$D$776,СВЦЭМ!$A$33:$A$776,$A31,СВЦЭМ!$B$33:$B$776,J$11)+'СЕТ СН'!$F$11+СВЦЭМ!$D$10+'СЕТ СН'!$F$5-'СЕТ СН'!$F$21</f>
        <v>2477.5864321200002</v>
      </c>
      <c r="K31" s="36">
        <f>SUMIFS(СВЦЭМ!$D$33:$D$776,СВЦЭМ!$A$33:$A$776,$A31,СВЦЭМ!$B$33:$B$776,K$11)+'СЕТ СН'!$F$11+СВЦЭМ!$D$10+'СЕТ СН'!$F$5-'СЕТ СН'!$F$21</f>
        <v>2472.72483186</v>
      </c>
      <c r="L31" s="36">
        <f>SUMIFS(СВЦЭМ!$D$33:$D$776,СВЦЭМ!$A$33:$A$776,$A31,СВЦЭМ!$B$33:$B$776,L$11)+'СЕТ СН'!$F$11+СВЦЭМ!$D$10+'СЕТ СН'!$F$5-'СЕТ СН'!$F$21</f>
        <v>2473.3056229399999</v>
      </c>
      <c r="M31" s="36">
        <f>SUMIFS(СВЦЭМ!$D$33:$D$776,СВЦЭМ!$A$33:$A$776,$A31,СВЦЭМ!$B$33:$B$776,M$11)+'СЕТ СН'!$F$11+СВЦЭМ!$D$10+'СЕТ СН'!$F$5-'СЕТ СН'!$F$21</f>
        <v>2483.0252357200002</v>
      </c>
      <c r="N31" s="36">
        <f>SUMIFS(СВЦЭМ!$D$33:$D$776,СВЦЭМ!$A$33:$A$776,$A31,СВЦЭМ!$B$33:$B$776,N$11)+'СЕТ СН'!$F$11+СВЦЭМ!$D$10+'СЕТ СН'!$F$5-'СЕТ СН'!$F$21</f>
        <v>2465.3554562899999</v>
      </c>
      <c r="O31" s="36">
        <f>SUMIFS(СВЦЭМ!$D$33:$D$776,СВЦЭМ!$A$33:$A$776,$A31,СВЦЭМ!$B$33:$B$776,O$11)+'СЕТ СН'!$F$11+СВЦЭМ!$D$10+'СЕТ СН'!$F$5-'СЕТ СН'!$F$21</f>
        <v>2471.7345958800001</v>
      </c>
      <c r="P31" s="36">
        <f>SUMIFS(СВЦЭМ!$D$33:$D$776,СВЦЭМ!$A$33:$A$776,$A31,СВЦЭМ!$B$33:$B$776,P$11)+'СЕТ СН'!$F$11+СВЦЭМ!$D$10+'СЕТ СН'!$F$5-'СЕТ СН'!$F$21</f>
        <v>2454.3017569100002</v>
      </c>
      <c r="Q31" s="36">
        <f>SUMIFS(СВЦЭМ!$D$33:$D$776,СВЦЭМ!$A$33:$A$776,$A31,СВЦЭМ!$B$33:$B$776,Q$11)+'СЕТ СН'!$F$11+СВЦЭМ!$D$10+'СЕТ СН'!$F$5-'СЕТ СН'!$F$21</f>
        <v>2460.5372846499999</v>
      </c>
      <c r="R31" s="36">
        <f>SUMIFS(СВЦЭМ!$D$33:$D$776,СВЦЭМ!$A$33:$A$776,$A31,СВЦЭМ!$B$33:$B$776,R$11)+'СЕТ СН'!$F$11+СВЦЭМ!$D$10+'СЕТ СН'!$F$5-'СЕТ СН'!$F$21</f>
        <v>2466.62997653</v>
      </c>
      <c r="S31" s="36">
        <f>SUMIFS(СВЦЭМ!$D$33:$D$776,СВЦЭМ!$A$33:$A$776,$A31,СВЦЭМ!$B$33:$B$776,S$11)+'СЕТ СН'!$F$11+СВЦЭМ!$D$10+'СЕТ СН'!$F$5-'СЕТ СН'!$F$21</f>
        <v>2438.9166746300002</v>
      </c>
      <c r="T31" s="36">
        <f>SUMIFS(СВЦЭМ!$D$33:$D$776,СВЦЭМ!$A$33:$A$776,$A31,СВЦЭМ!$B$33:$B$776,T$11)+'СЕТ СН'!$F$11+СВЦЭМ!$D$10+'СЕТ СН'!$F$5-'СЕТ СН'!$F$21</f>
        <v>2442.1967194200001</v>
      </c>
      <c r="U31" s="36">
        <f>SUMIFS(СВЦЭМ!$D$33:$D$776,СВЦЭМ!$A$33:$A$776,$A31,СВЦЭМ!$B$33:$B$776,U$11)+'СЕТ СН'!$F$11+СВЦЭМ!$D$10+'СЕТ СН'!$F$5-'СЕТ СН'!$F$21</f>
        <v>2454.5783142400001</v>
      </c>
      <c r="V31" s="36">
        <f>SUMIFS(СВЦЭМ!$D$33:$D$776,СВЦЭМ!$A$33:$A$776,$A31,СВЦЭМ!$B$33:$B$776,V$11)+'СЕТ СН'!$F$11+СВЦЭМ!$D$10+'СЕТ СН'!$F$5-'СЕТ СН'!$F$21</f>
        <v>2455.8314921800002</v>
      </c>
      <c r="W31" s="36">
        <f>SUMIFS(СВЦЭМ!$D$33:$D$776,СВЦЭМ!$A$33:$A$776,$A31,СВЦЭМ!$B$33:$B$776,W$11)+'СЕТ СН'!$F$11+СВЦЭМ!$D$10+'СЕТ СН'!$F$5-'СЕТ СН'!$F$21</f>
        <v>2454.4336010100001</v>
      </c>
      <c r="X31" s="36">
        <f>SUMIFS(СВЦЭМ!$D$33:$D$776,СВЦЭМ!$A$33:$A$776,$A31,СВЦЭМ!$B$33:$B$776,X$11)+'СЕТ СН'!$F$11+СВЦЭМ!$D$10+'СЕТ СН'!$F$5-'СЕТ СН'!$F$21</f>
        <v>2466.1127592800003</v>
      </c>
      <c r="Y31" s="36">
        <f>SUMIFS(СВЦЭМ!$D$33:$D$776,СВЦЭМ!$A$33:$A$776,$A31,СВЦЭМ!$B$33:$B$776,Y$11)+'СЕТ СН'!$F$11+СВЦЭМ!$D$10+'СЕТ СН'!$F$5-'СЕТ СН'!$F$21</f>
        <v>2479.59770002</v>
      </c>
    </row>
    <row r="32" spans="1:25" ht="15.75" x14ac:dyDescent="0.2">
      <c r="A32" s="35">
        <f t="shared" si="0"/>
        <v>44248</v>
      </c>
      <c r="B32" s="36">
        <f>SUMIFS(СВЦЭМ!$D$33:$D$776,СВЦЭМ!$A$33:$A$776,$A32,СВЦЭМ!$B$33:$B$776,B$11)+'СЕТ СН'!$F$11+СВЦЭМ!$D$10+'СЕТ СН'!$F$5-'СЕТ СН'!$F$21</f>
        <v>2528.04053823</v>
      </c>
      <c r="C32" s="36">
        <f>SUMIFS(СВЦЭМ!$D$33:$D$776,СВЦЭМ!$A$33:$A$776,$A32,СВЦЭМ!$B$33:$B$776,C$11)+'СЕТ СН'!$F$11+СВЦЭМ!$D$10+'СЕТ СН'!$F$5-'СЕТ СН'!$F$21</f>
        <v>2544.1971797199999</v>
      </c>
      <c r="D32" s="36">
        <f>SUMIFS(СВЦЭМ!$D$33:$D$776,СВЦЭМ!$A$33:$A$776,$A32,СВЦЭМ!$B$33:$B$776,D$11)+'СЕТ СН'!$F$11+СВЦЭМ!$D$10+'СЕТ СН'!$F$5-'СЕТ СН'!$F$21</f>
        <v>2571.4525040099998</v>
      </c>
      <c r="E32" s="36">
        <f>SUMIFS(СВЦЭМ!$D$33:$D$776,СВЦЭМ!$A$33:$A$776,$A32,СВЦЭМ!$B$33:$B$776,E$11)+'СЕТ СН'!$F$11+СВЦЭМ!$D$10+'СЕТ СН'!$F$5-'СЕТ СН'!$F$21</f>
        <v>2575.2356202299998</v>
      </c>
      <c r="F32" s="36">
        <f>SUMIFS(СВЦЭМ!$D$33:$D$776,СВЦЭМ!$A$33:$A$776,$A32,СВЦЭМ!$B$33:$B$776,F$11)+'СЕТ СН'!$F$11+СВЦЭМ!$D$10+'СЕТ СН'!$F$5-'СЕТ СН'!$F$21</f>
        <v>2581.0345167800001</v>
      </c>
      <c r="G32" s="36">
        <f>SUMIFS(СВЦЭМ!$D$33:$D$776,СВЦЭМ!$A$33:$A$776,$A32,СВЦЭМ!$B$33:$B$776,G$11)+'СЕТ СН'!$F$11+СВЦЭМ!$D$10+'СЕТ СН'!$F$5-'СЕТ СН'!$F$21</f>
        <v>2580.3867264299997</v>
      </c>
      <c r="H32" s="36">
        <f>SUMIFS(СВЦЭМ!$D$33:$D$776,СВЦЭМ!$A$33:$A$776,$A32,СВЦЭМ!$B$33:$B$776,H$11)+'СЕТ СН'!$F$11+СВЦЭМ!$D$10+'СЕТ СН'!$F$5-'СЕТ СН'!$F$21</f>
        <v>2569.2191321600003</v>
      </c>
      <c r="I32" s="36">
        <f>SUMIFS(СВЦЭМ!$D$33:$D$776,СВЦЭМ!$A$33:$A$776,$A32,СВЦЭМ!$B$33:$B$776,I$11)+'СЕТ СН'!$F$11+СВЦЭМ!$D$10+'СЕТ СН'!$F$5-'СЕТ СН'!$F$21</f>
        <v>2560.3341002699999</v>
      </c>
      <c r="J32" s="36">
        <f>SUMIFS(СВЦЭМ!$D$33:$D$776,СВЦЭМ!$A$33:$A$776,$A32,СВЦЭМ!$B$33:$B$776,J$11)+'СЕТ СН'!$F$11+СВЦЭМ!$D$10+'СЕТ СН'!$F$5-'СЕТ СН'!$F$21</f>
        <v>2538.0996932600001</v>
      </c>
      <c r="K32" s="36">
        <f>SUMIFS(СВЦЭМ!$D$33:$D$776,СВЦЭМ!$A$33:$A$776,$A32,СВЦЭМ!$B$33:$B$776,K$11)+'СЕТ СН'!$F$11+СВЦЭМ!$D$10+'СЕТ СН'!$F$5-'СЕТ СН'!$F$21</f>
        <v>2507.5887539400001</v>
      </c>
      <c r="L32" s="36">
        <f>SUMIFS(СВЦЭМ!$D$33:$D$776,СВЦЭМ!$A$33:$A$776,$A32,СВЦЭМ!$B$33:$B$776,L$11)+'СЕТ СН'!$F$11+СВЦЭМ!$D$10+'СЕТ СН'!$F$5-'СЕТ СН'!$F$21</f>
        <v>2485.9213392500001</v>
      </c>
      <c r="M32" s="36">
        <f>SUMIFS(СВЦЭМ!$D$33:$D$776,СВЦЭМ!$A$33:$A$776,$A32,СВЦЭМ!$B$33:$B$776,M$11)+'СЕТ СН'!$F$11+СВЦЭМ!$D$10+'СЕТ СН'!$F$5-'СЕТ СН'!$F$21</f>
        <v>2489.3191161100003</v>
      </c>
      <c r="N32" s="36">
        <f>SUMIFS(СВЦЭМ!$D$33:$D$776,СВЦЭМ!$A$33:$A$776,$A32,СВЦЭМ!$B$33:$B$776,N$11)+'СЕТ СН'!$F$11+СВЦЭМ!$D$10+'СЕТ СН'!$F$5-'СЕТ СН'!$F$21</f>
        <v>2509.6779266000003</v>
      </c>
      <c r="O32" s="36">
        <f>SUMIFS(СВЦЭМ!$D$33:$D$776,СВЦЭМ!$A$33:$A$776,$A32,СВЦЭМ!$B$33:$B$776,O$11)+'СЕТ СН'!$F$11+СВЦЭМ!$D$10+'СЕТ СН'!$F$5-'СЕТ СН'!$F$21</f>
        <v>2523.9488698099999</v>
      </c>
      <c r="P32" s="36">
        <f>SUMIFS(СВЦЭМ!$D$33:$D$776,СВЦЭМ!$A$33:$A$776,$A32,СВЦЭМ!$B$33:$B$776,P$11)+'СЕТ СН'!$F$11+СВЦЭМ!$D$10+'СЕТ СН'!$F$5-'СЕТ СН'!$F$21</f>
        <v>2508.12510737</v>
      </c>
      <c r="Q32" s="36">
        <f>SUMIFS(СВЦЭМ!$D$33:$D$776,СВЦЭМ!$A$33:$A$776,$A32,СВЦЭМ!$B$33:$B$776,Q$11)+'СЕТ СН'!$F$11+СВЦЭМ!$D$10+'СЕТ СН'!$F$5-'СЕТ СН'!$F$21</f>
        <v>2515.8054240500001</v>
      </c>
      <c r="R32" s="36">
        <f>SUMIFS(СВЦЭМ!$D$33:$D$776,СВЦЭМ!$A$33:$A$776,$A32,СВЦЭМ!$B$33:$B$776,R$11)+'СЕТ СН'!$F$11+СВЦЭМ!$D$10+'СЕТ СН'!$F$5-'СЕТ СН'!$F$21</f>
        <v>2534.9662285700001</v>
      </c>
      <c r="S32" s="36">
        <f>SUMIFS(СВЦЭМ!$D$33:$D$776,СВЦЭМ!$A$33:$A$776,$A32,СВЦЭМ!$B$33:$B$776,S$11)+'СЕТ СН'!$F$11+СВЦЭМ!$D$10+'СЕТ СН'!$F$5-'СЕТ СН'!$F$21</f>
        <v>2509.7634464299999</v>
      </c>
      <c r="T32" s="36">
        <f>SUMIFS(СВЦЭМ!$D$33:$D$776,СВЦЭМ!$A$33:$A$776,$A32,СВЦЭМ!$B$33:$B$776,T$11)+'СЕТ СН'!$F$11+СВЦЭМ!$D$10+'СЕТ СН'!$F$5-'СЕТ СН'!$F$21</f>
        <v>2490.42965056</v>
      </c>
      <c r="U32" s="36">
        <f>SUMIFS(СВЦЭМ!$D$33:$D$776,СВЦЭМ!$A$33:$A$776,$A32,СВЦЭМ!$B$33:$B$776,U$11)+'СЕТ СН'!$F$11+СВЦЭМ!$D$10+'СЕТ СН'!$F$5-'СЕТ СН'!$F$21</f>
        <v>2472.98589429</v>
      </c>
      <c r="V32" s="36">
        <f>SUMIFS(СВЦЭМ!$D$33:$D$776,СВЦЭМ!$A$33:$A$776,$A32,СВЦЭМ!$B$33:$B$776,V$11)+'СЕТ СН'!$F$11+СВЦЭМ!$D$10+'СЕТ СН'!$F$5-'СЕТ СН'!$F$21</f>
        <v>2481.7813011600001</v>
      </c>
      <c r="W32" s="36">
        <f>SUMIFS(СВЦЭМ!$D$33:$D$776,СВЦЭМ!$A$33:$A$776,$A32,СВЦЭМ!$B$33:$B$776,W$11)+'СЕТ СН'!$F$11+СВЦЭМ!$D$10+'СЕТ СН'!$F$5-'СЕТ СН'!$F$21</f>
        <v>2501.6884057300003</v>
      </c>
      <c r="X32" s="36">
        <f>SUMIFS(СВЦЭМ!$D$33:$D$776,СВЦЭМ!$A$33:$A$776,$A32,СВЦЭМ!$B$33:$B$776,X$11)+'СЕТ СН'!$F$11+СВЦЭМ!$D$10+'СЕТ СН'!$F$5-'СЕТ СН'!$F$21</f>
        <v>2524.2632695100001</v>
      </c>
      <c r="Y32" s="36">
        <f>SUMIFS(СВЦЭМ!$D$33:$D$776,СВЦЭМ!$A$33:$A$776,$A32,СВЦЭМ!$B$33:$B$776,Y$11)+'СЕТ СН'!$F$11+СВЦЭМ!$D$10+'СЕТ СН'!$F$5-'СЕТ СН'!$F$21</f>
        <v>2540.9385795799999</v>
      </c>
    </row>
    <row r="33" spans="1:27" ht="15.75" x14ac:dyDescent="0.2">
      <c r="A33" s="35">
        <f t="shared" si="0"/>
        <v>44249</v>
      </c>
      <c r="B33" s="36">
        <f>SUMIFS(СВЦЭМ!$D$33:$D$776,СВЦЭМ!$A$33:$A$776,$A33,СВЦЭМ!$B$33:$B$776,B$11)+'СЕТ СН'!$F$11+СВЦЭМ!$D$10+'СЕТ СН'!$F$5-'СЕТ СН'!$F$21</f>
        <v>2532.4033279300002</v>
      </c>
      <c r="C33" s="36">
        <f>SUMIFS(СВЦЭМ!$D$33:$D$776,СВЦЭМ!$A$33:$A$776,$A33,СВЦЭМ!$B$33:$B$776,C$11)+'СЕТ СН'!$F$11+СВЦЭМ!$D$10+'СЕТ СН'!$F$5-'СЕТ СН'!$F$21</f>
        <v>2550.3746727400003</v>
      </c>
      <c r="D33" s="36">
        <f>SUMIFS(СВЦЭМ!$D$33:$D$776,СВЦЭМ!$A$33:$A$776,$A33,СВЦЭМ!$B$33:$B$776,D$11)+'СЕТ СН'!$F$11+СВЦЭМ!$D$10+'СЕТ СН'!$F$5-'СЕТ СН'!$F$21</f>
        <v>2583.56528639</v>
      </c>
      <c r="E33" s="36">
        <f>SUMIFS(СВЦЭМ!$D$33:$D$776,СВЦЭМ!$A$33:$A$776,$A33,СВЦЭМ!$B$33:$B$776,E$11)+'СЕТ СН'!$F$11+СВЦЭМ!$D$10+'СЕТ СН'!$F$5-'СЕТ СН'!$F$21</f>
        <v>2589.5936863799998</v>
      </c>
      <c r="F33" s="36">
        <f>SUMIFS(СВЦЭМ!$D$33:$D$776,СВЦЭМ!$A$33:$A$776,$A33,СВЦЭМ!$B$33:$B$776,F$11)+'СЕТ СН'!$F$11+СВЦЭМ!$D$10+'СЕТ СН'!$F$5-'СЕТ СН'!$F$21</f>
        <v>2600.1956134000002</v>
      </c>
      <c r="G33" s="36">
        <f>SUMIFS(СВЦЭМ!$D$33:$D$776,СВЦЭМ!$A$33:$A$776,$A33,СВЦЭМ!$B$33:$B$776,G$11)+'СЕТ СН'!$F$11+СВЦЭМ!$D$10+'СЕТ СН'!$F$5-'СЕТ СН'!$F$21</f>
        <v>2587.54392297</v>
      </c>
      <c r="H33" s="36">
        <f>SUMIFS(СВЦЭМ!$D$33:$D$776,СВЦЭМ!$A$33:$A$776,$A33,СВЦЭМ!$B$33:$B$776,H$11)+'СЕТ СН'!$F$11+СВЦЭМ!$D$10+'СЕТ СН'!$F$5-'СЕТ СН'!$F$21</f>
        <v>2571.6750780399998</v>
      </c>
      <c r="I33" s="36">
        <f>SUMIFS(СВЦЭМ!$D$33:$D$776,СВЦЭМ!$A$33:$A$776,$A33,СВЦЭМ!$B$33:$B$776,I$11)+'СЕТ СН'!$F$11+СВЦЭМ!$D$10+'СЕТ СН'!$F$5-'СЕТ СН'!$F$21</f>
        <v>2558.0957407699998</v>
      </c>
      <c r="J33" s="36">
        <f>SUMIFS(СВЦЭМ!$D$33:$D$776,СВЦЭМ!$A$33:$A$776,$A33,СВЦЭМ!$B$33:$B$776,J$11)+'СЕТ СН'!$F$11+СВЦЭМ!$D$10+'СЕТ СН'!$F$5-'СЕТ СН'!$F$21</f>
        <v>2530.4911625300001</v>
      </c>
      <c r="K33" s="36">
        <f>SUMIFS(СВЦЭМ!$D$33:$D$776,СВЦЭМ!$A$33:$A$776,$A33,СВЦЭМ!$B$33:$B$776,K$11)+'СЕТ СН'!$F$11+СВЦЭМ!$D$10+'СЕТ СН'!$F$5-'СЕТ СН'!$F$21</f>
        <v>2494.0102570500003</v>
      </c>
      <c r="L33" s="36">
        <f>SUMIFS(СВЦЭМ!$D$33:$D$776,СВЦЭМ!$A$33:$A$776,$A33,СВЦЭМ!$B$33:$B$776,L$11)+'СЕТ СН'!$F$11+СВЦЭМ!$D$10+'СЕТ СН'!$F$5-'СЕТ СН'!$F$21</f>
        <v>2474.2550426600001</v>
      </c>
      <c r="M33" s="36">
        <f>SUMIFS(СВЦЭМ!$D$33:$D$776,СВЦЭМ!$A$33:$A$776,$A33,СВЦЭМ!$B$33:$B$776,M$11)+'СЕТ СН'!$F$11+СВЦЭМ!$D$10+'СЕТ СН'!$F$5-'СЕТ СН'!$F$21</f>
        <v>2477.42125076</v>
      </c>
      <c r="N33" s="36">
        <f>SUMIFS(СВЦЭМ!$D$33:$D$776,СВЦЭМ!$A$33:$A$776,$A33,СВЦЭМ!$B$33:$B$776,N$11)+'СЕТ СН'!$F$11+СВЦЭМ!$D$10+'СЕТ СН'!$F$5-'СЕТ СН'!$F$21</f>
        <v>2493.14280581</v>
      </c>
      <c r="O33" s="36">
        <f>SUMIFS(СВЦЭМ!$D$33:$D$776,СВЦЭМ!$A$33:$A$776,$A33,СВЦЭМ!$B$33:$B$776,O$11)+'СЕТ СН'!$F$11+СВЦЭМ!$D$10+'СЕТ СН'!$F$5-'СЕТ СН'!$F$21</f>
        <v>2507.4632937599999</v>
      </c>
      <c r="P33" s="36">
        <f>SUMIFS(СВЦЭМ!$D$33:$D$776,СВЦЭМ!$A$33:$A$776,$A33,СВЦЭМ!$B$33:$B$776,P$11)+'СЕТ СН'!$F$11+СВЦЭМ!$D$10+'СЕТ СН'!$F$5-'СЕТ СН'!$F$21</f>
        <v>2489.8266466499999</v>
      </c>
      <c r="Q33" s="36">
        <f>SUMIFS(СВЦЭМ!$D$33:$D$776,СВЦЭМ!$A$33:$A$776,$A33,СВЦЭМ!$B$33:$B$776,Q$11)+'СЕТ СН'!$F$11+СВЦЭМ!$D$10+'СЕТ СН'!$F$5-'СЕТ СН'!$F$21</f>
        <v>2499.7578900899998</v>
      </c>
      <c r="R33" s="36">
        <f>SUMIFS(СВЦЭМ!$D$33:$D$776,СВЦЭМ!$A$33:$A$776,$A33,СВЦЭМ!$B$33:$B$776,R$11)+'СЕТ СН'!$F$11+СВЦЭМ!$D$10+'СЕТ СН'!$F$5-'СЕТ СН'!$F$21</f>
        <v>2517.6863330800002</v>
      </c>
      <c r="S33" s="36">
        <f>SUMIFS(СВЦЭМ!$D$33:$D$776,СВЦЭМ!$A$33:$A$776,$A33,СВЦЭМ!$B$33:$B$776,S$11)+'СЕТ СН'!$F$11+СВЦЭМ!$D$10+'СЕТ СН'!$F$5-'СЕТ СН'!$F$21</f>
        <v>2491.56976962</v>
      </c>
      <c r="T33" s="36">
        <f>SUMIFS(СВЦЭМ!$D$33:$D$776,СВЦЭМ!$A$33:$A$776,$A33,СВЦЭМ!$B$33:$B$776,T$11)+'СЕТ СН'!$F$11+СВЦЭМ!$D$10+'СЕТ СН'!$F$5-'СЕТ СН'!$F$21</f>
        <v>2471.9919426000001</v>
      </c>
      <c r="U33" s="36">
        <f>SUMIFS(СВЦЭМ!$D$33:$D$776,СВЦЭМ!$A$33:$A$776,$A33,СВЦЭМ!$B$33:$B$776,U$11)+'СЕТ СН'!$F$11+СВЦЭМ!$D$10+'СЕТ СН'!$F$5-'СЕТ СН'!$F$21</f>
        <v>2459.4425259200002</v>
      </c>
      <c r="V33" s="36">
        <f>SUMIFS(СВЦЭМ!$D$33:$D$776,СВЦЭМ!$A$33:$A$776,$A33,СВЦЭМ!$B$33:$B$776,V$11)+'СЕТ СН'!$F$11+СВЦЭМ!$D$10+'СЕТ СН'!$F$5-'СЕТ СН'!$F$21</f>
        <v>2464.1859208800001</v>
      </c>
      <c r="W33" s="36">
        <f>SUMIFS(СВЦЭМ!$D$33:$D$776,СВЦЭМ!$A$33:$A$776,$A33,СВЦЭМ!$B$33:$B$776,W$11)+'СЕТ СН'!$F$11+СВЦЭМ!$D$10+'СЕТ СН'!$F$5-'СЕТ СН'!$F$21</f>
        <v>2482.3053959700001</v>
      </c>
      <c r="X33" s="36">
        <f>SUMIFS(СВЦЭМ!$D$33:$D$776,СВЦЭМ!$A$33:$A$776,$A33,СВЦЭМ!$B$33:$B$776,X$11)+'СЕТ СН'!$F$11+СВЦЭМ!$D$10+'СЕТ СН'!$F$5-'СЕТ СН'!$F$21</f>
        <v>2506.19539115</v>
      </c>
      <c r="Y33" s="36">
        <f>SUMIFS(СВЦЭМ!$D$33:$D$776,СВЦЭМ!$A$33:$A$776,$A33,СВЦЭМ!$B$33:$B$776,Y$11)+'СЕТ СН'!$F$11+СВЦЭМ!$D$10+'СЕТ СН'!$F$5-'СЕТ СН'!$F$21</f>
        <v>2545.71327643</v>
      </c>
    </row>
    <row r="34" spans="1:27" ht="15.75" x14ac:dyDescent="0.2">
      <c r="A34" s="35">
        <f t="shared" si="0"/>
        <v>44250</v>
      </c>
      <c r="B34" s="36">
        <f>SUMIFS(СВЦЭМ!$D$33:$D$776,СВЦЭМ!$A$33:$A$776,$A34,СВЦЭМ!$B$33:$B$776,B$11)+'СЕТ СН'!$F$11+СВЦЭМ!$D$10+'СЕТ СН'!$F$5-'СЕТ СН'!$F$21</f>
        <v>2505.2746495299998</v>
      </c>
      <c r="C34" s="36">
        <f>SUMIFS(СВЦЭМ!$D$33:$D$776,СВЦЭМ!$A$33:$A$776,$A34,СВЦЭМ!$B$33:$B$776,C$11)+'СЕТ СН'!$F$11+СВЦЭМ!$D$10+'СЕТ СН'!$F$5-'СЕТ СН'!$F$21</f>
        <v>2527.9367896399999</v>
      </c>
      <c r="D34" s="36">
        <f>SUMIFS(СВЦЭМ!$D$33:$D$776,СВЦЭМ!$A$33:$A$776,$A34,СВЦЭМ!$B$33:$B$776,D$11)+'СЕТ СН'!$F$11+СВЦЭМ!$D$10+'СЕТ СН'!$F$5-'СЕТ СН'!$F$21</f>
        <v>2559.77536607</v>
      </c>
      <c r="E34" s="36">
        <f>SUMIFS(СВЦЭМ!$D$33:$D$776,СВЦЭМ!$A$33:$A$776,$A34,СВЦЭМ!$B$33:$B$776,E$11)+'СЕТ СН'!$F$11+СВЦЭМ!$D$10+'СЕТ СН'!$F$5-'СЕТ СН'!$F$21</f>
        <v>2563.03874769</v>
      </c>
      <c r="F34" s="36">
        <f>SUMIFS(СВЦЭМ!$D$33:$D$776,СВЦЭМ!$A$33:$A$776,$A34,СВЦЭМ!$B$33:$B$776,F$11)+'СЕТ СН'!$F$11+СВЦЭМ!$D$10+'СЕТ СН'!$F$5-'СЕТ СН'!$F$21</f>
        <v>2568.4664301000003</v>
      </c>
      <c r="G34" s="36">
        <f>SUMIFS(СВЦЭМ!$D$33:$D$776,СВЦЭМ!$A$33:$A$776,$A34,СВЦЭМ!$B$33:$B$776,G$11)+'СЕТ СН'!$F$11+СВЦЭМ!$D$10+'СЕТ СН'!$F$5-'СЕТ СН'!$F$21</f>
        <v>2570.1360194200001</v>
      </c>
      <c r="H34" s="36">
        <f>SUMIFS(СВЦЭМ!$D$33:$D$776,СВЦЭМ!$A$33:$A$776,$A34,СВЦЭМ!$B$33:$B$776,H$11)+'СЕТ СН'!$F$11+СВЦЭМ!$D$10+'СЕТ СН'!$F$5-'СЕТ СН'!$F$21</f>
        <v>2559.2103808299998</v>
      </c>
      <c r="I34" s="36">
        <f>SUMIFS(СВЦЭМ!$D$33:$D$776,СВЦЭМ!$A$33:$A$776,$A34,СВЦЭМ!$B$33:$B$776,I$11)+'СЕТ СН'!$F$11+СВЦЭМ!$D$10+'СЕТ СН'!$F$5-'СЕТ СН'!$F$21</f>
        <v>2546.6109716300002</v>
      </c>
      <c r="J34" s="36">
        <f>SUMIFS(СВЦЭМ!$D$33:$D$776,СВЦЭМ!$A$33:$A$776,$A34,СВЦЭМ!$B$33:$B$776,J$11)+'СЕТ СН'!$F$11+СВЦЭМ!$D$10+'СЕТ СН'!$F$5-'СЕТ СН'!$F$21</f>
        <v>2507.2805711800002</v>
      </c>
      <c r="K34" s="36">
        <f>SUMIFS(СВЦЭМ!$D$33:$D$776,СВЦЭМ!$A$33:$A$776,$A34,СВЦЭМ!$B$33:$B$776,K$11)+'СЕТ СН'!$F$11+СВЦЭМ!$D$10+'СЕТ СН'!$F$5-'СЕТ СН'!$F$21</f>
        <v>2471.9338923700002</v>
      </c>
      <c r="L34" s="36">
        <f>SUMIFS(СВЦЭМ!$D$33:$D$776,СВЦЭМ!$A$33:$A$776,$A34,СВЦЭМ!$B$33:$B$776,L$11)+'СЕТ СН'!$F$11+СВЦЭМ!$D$10+'СЕТ СН'!$F$5-'СЕТ СН'!$F$21</f>
        <v>2462.6530094499999</v>
      </c>
      <c r="M34" s="36">
        <f>SUMIFS(СВЦЭМ!$D$33:$D$776,СВЦЭМ!$A$33:$A$776,$A34,СВЦЭМ!$B$33:$B$776,M$11)+'СЕТ СН'!$F$11+СВЦЭМ!$D$10+'СЕТ СН'!$F$5-'СЕТ СН'!$F$21</f>
        <v>2461.4365770200002</v>
      </c>
      <c r="N34" s="36">
        <f>SUMIFS(СВЦЭМ!$D$33:$D$776,СВЦЭМ!$A$33:$A$776,$A34,СВЦЭМ!$B$33:$B$776,N$11)+'СЕТ СН'!$F$11+СВЦЭМ!$D$10+'СЕТ СН'!$F$5-'СЕТ СН'!$F$21</f>
        <v>2486.0243200200002</v>
      </c>
      <c r="O34" s="36">
        <f>SUMIFS(СВЦЭМ!$D$33:$D$776,СВЦЭМ!$A$33:$A$776,$A34,СВЦЭМ!$B$33:$B$776,O$11)+'СЕТ СН'!$F$11+СВЦЭМ!$D$10+'СЕТ СН'!$F$5-'СЕТ СН'!$F$21</f>
        <v>2517.69449523</v>
      </c>
      <c r="P34" s="36">
        <f>SUMIFS(СВЦЭМ!$D$33:$D$776,СВЦЭМ!$A$33:$A$776,$A34,СВЦЭМ!$B$33:$B$776,P$11)+'СЕТ СН'!$F$11+СВЦЭМ!$D$10+'СЕТ СН'!$F$5-'СЕТ СН'!$F$21</f>
        <v>2507.93794286</v>
      </c>
      <c r="Q34" s="36">
        <f>SUMIFS(СВЦЭМ!$D$33:$D$776,СВЦЭМ!$A$33:$A$776,$A34,СВЦЭМ!$B$33:$B$776,Q$11)+'СЕТ СН'!$F$11+СВЦЭМ!$D$10+'СЕТ СН'!$F$5-'СЕТ СН'!$F$21</f>
        <v>2511.2903274500004</v>
      </c>
      <c r="R34" s="36">
        <f>SUMIFS(СВЦЭМ!$D$33:$D$776,СВЦЭМ!$A$33:$A$776,$A34,СВЦЭМ!$B$33:$B$776,R$11)+'СЕТ СН'!$F$11+СВЦЭМ!$D$10+'СЕТ СН'!$F$5-'СЕТ СН'!$F$21</f>
        <v>2522.7307814000001</v>
      </c>
      <c r="S34" s="36">
        <f>SUMIFS(СВЦЭМ!$D$33:$D$776,СВЦЭМ!$A$33:$A$776,$A34,СВЦЭМ!$B$33:$B$776,S$11)+'СЕТ СН'!$F$11+СВЦЭМ!$D$10+'СЕТ СН'!$F$5-'СЕТ СН'!$F$21</f>
        <v>2504.4577322800001</v>
      </c>
      <c r="T34" s="36">
        <f>SUMIFS(СВЦЭМ!$D$33:$D$776,СВЦЭМ!$A$33:$A$776,$A34,СВЦЭМ!$B$33:$B$776,T$11)+'СЕТ СН'!$F$11+СВЦЭМ!$D$10+'СЕТ СН'!$F$5-'СЕТ СН'!$F$21</f>
        <v>2483.7800881399999</v>
      </c>
      <c r="U34" s="36">
        <f>SUMIFS(СВЦЭМ!$D$33:$D$776,СВЦЭМ!$A$33:$A$776,$A34,СВЦЭМ!$B$33:$B$776,U$11)+'СЕТ СН'!$F$11+СВЦЭМ!$D$10+'СЕТ СН'!$F$5-'СЕТ СН'!$F$21</f>
        <v>2468.19634309</v>
      </c>
      <c r="V34" s="36">
        <f>SUMIFS(СВЦЭМ!$D$33:$D$776,СВЦЭМ!$A$33:$A$776,$A34,СВЦЭМ!$B$33:$B$776,V$11)+'СЕТ СН'!$F$11+СВЦЭМ!$D$10+'СЕТ СН'!$F$5-'СЕТ СН'!$F$21</f>
        <v>2471.0210020200002</v>
      </c>
      <c r="W34" s="36">
        <f>SUMIFS(СВЦЭМ!$D$33:$D$776,СВЦЭМ!$A$33:$A$776,$A34,СВЦЭМ!$B$33:$B$776,W$11)+'СЕТ СН'!$F$11+СВЦЭМ!$D$10+'СЕТ СН'!$F$5-'СЕТ СН'!$F$21</f>
        <v>2486.0119394900003</v>
      </c>
      <c r="X34" s="36">
        <f>SUMIFS(СВЦЭМ!$D$33:$D$776,СВЦЭМ!$A$33:$A$776,$A34,СВЦЭМ!$B$33:$B$776,X$11)+'СЕТ СН'!$F$11+СВЦЭМ!$D$10+'СЕТ СН'!$F$5-'СЕТ СН'!$F$21</f>
        <v>2512.4262386300002</v>
      </c>
      <c r="Y34" s="36">
        <f>SUMIFS(СВЦЭМ!$D$33:$D$776,СВЦЭМ!$A$33:$A$776,$A34,СВЦЭМ!$B$33:$B$776,Y$11)+'СЕТ СН'!$F$11+СВЦЭМ!$D$10+'СЕТ СН'!$F$5-'СЕТ СН'!$F$21</f>
        <v>2538.4752980500002</v>
      </c>
    </row>
    <row r="35" spans="1:27" ht="15.75" x14ac:dyDescent="0.2">
      <c r="A35" s="35">
        <f t="shared" si="0"/>
        <v>44251</v>
      </c>
      <c r="B35" s="36">
        <f>SUMIFS(СВЦЭМ!$D$33:$D$776,СВЦЭМ!$A$33:$A$776,$A35,СВЦЭМ!$B$33:$B$776,B$11)+'СЕТ СН'!$F$11+СВЦЭМ!$D$10+'СЕТ СН'!$F$5-'СЕТ СН'!$F$21</f>
        <v>2495.3239399900003</v>
      </c>
      <c r="C35" s="36">
        <f>SUMIFS(СВЦЭМ!$D$33:$D$776,СВЦЭМ!$A$33:$A$776,$A35,СВЦЭМ!$B$33:$B$776,C$11)+'СЕТ СН'!$F$11+СВЦЭМ!$D$10+'СЕТ СН'!$F$5-'СЕТ СН'!$F$21</f>
        <v>2506.1427664900002</v>
      </c>
      <c r="D35" s="36">
        <f>SUMIFS(СВЦЭМ!$D$33:$D$776,СВЦЭМ!$A$33:$A$776,$A35,СВЦЭМ!$B$33:$B$776,D$11)+'СЕТ СН'!$F$11+СВЦЭМ!$D$10+'СЕТ СН'!$F$5-'СЕТ СН'!$F$21</f>
        <v>2532.8429983800002</v>
      </c>
      <c r="E35" s="36">
        <f>SUMIFS(СВЦЭМ!$D$33:$D$776,СВЦЭМ!$A$33:$A$776,$A35,СВЦЭМ!$B$33:$B$776,E$11)+'СЕТ СН'!$F$11+СВЦЭМ!$D$10+'СЕТ СН'!$F$5-'СЕТ СН'!$F$21</f>
        <v>2536.0654482499999</v>
      </c>
      <c r="F35" s="36">
        <f>SUMIFS(СВЦЭМ!$D$33:$D$776,СВЦЭМ!$A$33:$A$776,$A35,СВЦЭМ!$B$33:$B$776,F$11)+'СЕТ СН'!$F$11+СВЦЭМ!$D$10+'СЕТ СН'!$F$5-'СЕТ СН'!$F$21</f>
        <v>2554.2555134700001</v>
      </c>
      <c r="G35" s="36">
        <f>SUMIFS(СВЦЭМ!$D$33:$D$776,СВЦЭМ!$A$33:$A$776,$A35,СВЦЭМ!$B$33:$B$776,G$11)+'СЕТ СН'!$F$11+СВЦЭМ!$D$10+'СЕТ СН'!$F$5-'СЕТ СН'!$F$21</f>
        <v>2543.85313494</v>
      </c>
      <c r="H35" s="36">
        <f>SUMIFS(СВЦЭМ!$D$33:$D$776,СВЦЭМ!$A$33:$A$776,$A35,СВЦЭМ!$B$33:$B$776,H$11)+'СЕТ СН'!$F$11+СВЦЭМ!$D$10+'СЕТ СН'!$F$5-'СЕТ СН'!$F$21</f>
        <v>2530.48359639</v>
      </c>
      <c r="I35" s="36">
        <f>SUMIFS(СВЦЭМ!$D$33:$D$776,СВЦЭМ!$A$33:$A$776,$A35,СВЦЭМ!$B$33:$B$776,I$11)+'СЕТ СН'!$F$11+СВЦЭМ!$D$10+'СЕТ СН'!$F$5-'СЕТ СН'!$F$21</f>
        <v>2520.33851095</v>
      </c>
      <c r="J35" s="36">
        <f>SUMIFS(СВЦЭМ!$D$33:$D$776,СВЦЭМ!$A$33:$A$776,$A35,СВЦЭМ!$B$33:$B$776,J$11)+'СЕТ СН'!$F$11+СВЦЭМ!$D$10+'СЕТ СН'!$F$5-'СЕТ СН'!$F$21</f>
        <v>2509.7416275700002</v>
      </c>
      <c r="K35" s="36">
        <f>SUMIFS(СВЦЭМ!$D$33:$D$776,СВЦЭМ!$A$33:$A$776,$A35,СВЦЭМ!$B$33:$B$776,K$11)+'СЕТ СН'!$F$11+СВЦЭМ!$D$10+'СЕТ СН'!$F$5-'СЕТ СН'!$F$21</f>
        <v>2498.4534905300002</v>
      </c>
      <c r="L35" s="36">
        <f>SUMIFS(СВЦЭМ!$D$33:$D$776,СВЦЭМ!$A$33:$A$776,$A35,СВЦЭМ!$B$33:$B$776,L$11)+'СЕТ СН'!$F$11+СВЦЭМ!$D$10+'СЕТ СН'!$F$5-'СЕТ СН'!$F$21</f>
        <v>2502.42926442</v>
      </c>
      <c r="M35" s="36">
        <f>SUMIFS(СВЦЭМ!$D$33:$D$776,СВЦЭМ!$A$33:$A$776,$A35,СВЦЭМ!$B$33:$B$776,M$11)+'СЕТ СН'!$F$11+СВЦЭМ!$D$10+'СЕТ СН'!$F$5-'СЕТ СН'!$F$21</f>
        <v>2514.9642815200004</v>
      </c>
      <c r="N35" s="36">
        <f>SUMIFS(СВЦЭМ!$D$33:$D$776,СВЦЭМ!$A$33:$A$776,$A35,СВЦЭМ!$B$33:$B$776,N$11)+'СЕТ СН'!$F$11+СВЦЭМ!$D$10+'СЕТ СН'!$F$5-'СЕТ СН'!$F$21</f>
        <v>2534.03384912</v>
      </c>
      <c r="O35" s="36">
        <f>SUMIFS(СВЦЭМ!$D$33:$D$776,СВЦЭМ!$A$33:$A$776,$A35,СВЦЭМ!$B$33:$B$776,O$11)+'СЕТ СН'!$F$11+СВЦЭМ!$D$10+'СЕТ СН'!$F$5-'СЕТ СН'!$F$21</f>
        <v>2547.7943865799998</v>
      </c>
      <c r="P35" s="36">
        <f>SUMIFS(СВЦЭМ!$D$33:$D$776,СВЦЭМ!$A$33:$A$776,$A35,СВЦЭМ!$B$33:$B$776,P$11)+'СЕТ СН'!$F$11+СВЦЭМ!$D$10+'СЕТ СН'!$F$5-'СЕТ СН'!$F$21</f>
        <v>2513.09733512</v>
      </c>
      <c r="Q35" s="36">
        <f>SUMIFS(СВЦЭМ!$D$33:$D$776,СВЦЭМ!$A$33:$A$776,$A35,СВЦЭМ!$B$33:$B$776,Q$11)+'СЕТ СН'!$F$11+СВЦЭМ!$D$10+'СЕТ СН'!$F$5-'СЕТ СН'!$F$21</f>
        <v>2531.86926821</v>
      </c>
      <c r="R35" s="36">
        <f>SUMIFS(СВЦЭМ!$D$33:$D$776,СВЦЭМ!$A$33:$A$776,$A35,СВЦЭМ!$B$33:$B$776,R$11)+'СЕТ СН'!$F$11+СВЦЭМ!$D$10+'СЕТ СН'!$F$5-'СЕТ СН'!$F$21</f>
        <v>2552.4645105899999</v>
      </c>
      <c r="S35" s="36">
        <f>SUMIFS(СВЦЭМ!$D$33:$D$776,СВЦЭМ!$A$33:$A$776,$A35,СВЦЭМ!$B$33:$B$776,S$11)+'СЕТ СН'!$F$11+СВЦЭМ!$D$10+'СЕТ СН'!$F$5-'СЕТ СН'!$F$21</f>
        <v>2529.89266241</v>
      </c>
      <c r="T35" s="36">
        <f>SUMIFS(СВЦЭМ!$D$33:$D$776,СВЦЭМ!$A$33:$A$776,$A35,СВЦЭМ!$B$33:$B$776,T$11)+'СЕТ СН'!$F$11+СВЦЭМ!$D$10+'СЕТ СН'!$F$5-'СЕТ СН'!$F$21</f>
        <v>2516.02754749</v>
      </c>
      <c r="U35" s="36">
        <f>SUMIFS(СВЦЭМ!$D$33:$D$776,СВЦЭМ!$A$33:$A$776,$A35,СВЦЭМ!$B$33:$B$776,U$11)+'СЕТ СН'!$F$11+СВЦЭМ!$D$10+'СЕТ СН'!$F$5-'СЕТ СН'!$F$21</f>
        <v>2496.7630233300001</v>
      </c>
      <c r="V35" s="36">
        <f>SUMIFS(СВЦЭМ!$D$33:$D$776,СВЦЭМ!$A$33:$A$776,$A35,СВЦЭМ!$B$33:$B$776,V$11)+'СЕТ СН'!$F$11+СВЦЭМ!$D$10+'СЕТ СН'!$F$5-'СЕТ СН'!$F$21</f>
        <v>2492.6502128000002</v>
      </c>
      <c r="W35" s="36">
        <f>SUMIFS(СВЦЭМ!$D$33:$D$776,СВЦЭМ!$A$33:$A$776,$A35,СВЦЭМ!$B$33:$B$776,W$11)+'СЕТ СН'!$F$11+СВЦЭМ!$D$10+'СЕТ СН'!$F$5-'СЕТ СН'!$F$21</f>
        <v>2500.2701237700003</v>
      </c>
      <c r="X35" s="36">
        <f>SUMIFS(СВЦЭМ!$D$33:$D$776,СВЦЭМ!$A$33:$A$776,$A35,СВЦЭМ!$B$33:$B$776,X$11)+'СЕТ СН'!$F$11+СВЦЭМ!$D$10+'СЕТ СН'!$F$5-'СЕТ СН'!$F$21</f>
        <v>2524.7958868400001</v>
      </c>
      <c r="Y35" s="36">
        <f>SUMIFS(СВЦЭМ!$D$33:$D$776,СВЦЭМ!$A$33:$A$776,$A35,СВЦЭМ!$B$33:$B$776,Y$11)+'СЕТ СН'!$F$11+СВЦЭМ!$D$10+'СЕТ СН'!$F$5-'СЕТ СН'!$F$21</f>
        <v>2550.13000293</v>
      </c>
    </row>
    <row r="36" spans="1:27" ht="15.75" x14ac:dyDescent="0.2">
      <c r="A36" s="35">
        <f t="shared" si="0"/>
        <v>44252</v>
      </c>
      <c r="B36" s="36">
        <f>SUMIFS(СВЦЭМ!$D$33:$D$776,СВЦЭМ!$A$33:$A$776,$A36,СВЦЭМ!$B$33:$B$776,B$11)+'СЕТ СН'!$F$11+СВЦЭМ!$D$10+'СЕТ СН'!$F$5-'СЕТ СН'!$F$21</f>
        <v>2495.5569954699999</v>
      </c>
      <c r="C36" s="36">
        <f>SUMIFS(СВЦЭМ!$D$33:$D$776,СВЦЭМ!$A$33:$A$776,$A36,СВЦЭМ!$B$33:$B$776,C$11)+'СЕТ СН'!$F$11+СВЦЭМ!$D$10+'СЕТ СН'!$F$5-'СЕТ СН'!$F$21</f>
        <v>2519.09629507</v>
      </c>
      <c r="D36" s="36">
        <f>SUMIFS(СВЦЭМ!$D$33:$D$776,СВЦЭМ!$A$33:$A$776,$A36,СВЦЭМ!$B$33:$B$776,D$11)+'СЕТ СН'!$F$11+СВЦЭМ!$D$10+'СЕТ СН'!$F$5-'СЕТ СН'!$F$21</f>
        <v>2542.6978874699998</v>
      </c>
      <c r="E36" s="36">
        <f>SUMIFS(СВЦЭМ!$D$33:$D$776,СВЦЭМ!$A$33:$A$776,$A36,СВЦЭМ!$B$33:$B$776,E$11)+'СЕТ СН'!$F$11+СВЦЭМ!$D$10+'СЕТ СН'!$F$5-'СЕТ СН'!$F$21</f>
        <v>2547.8223197799998</v>
      </c>
      <c r="F36" s="36">
        <f>SUMIFS(СВЦЭМ!$D$33:$D$776,СВЦЭМ!$A$33:$A$776,$A36,СВЦЭМ!$B$33:$B$776,F$11)+'СЕТ СН'!$F$11+СВЦЭМ!$D$10+'СЕТ СН'!$F$5-'СЕТ СН'!$F$21</f>
        <v>2557.91336301</v>
      </c>
      <c r="G36" s="36">
        <f>SUMIFS(СВЦЭМ!$D$33:$D$776,СВЦЭМ!$A$33:$A$776,$A36,СВЦЭМ!$B$33:$B$776,G$11)+'СЕТ СН'!$F$11+СВЦЭМ!$D$10+'СЕТ СН'!$F$5-'СЕТ СН'!$F$21</f>
        <v>2542.54312742</v>
      </c>
      <c r="H36" s="36">
        <f>SUMIFS(СВЦЭМ!$D$33:$D$776,СВЦЭМ!$A$33:$A$776,$A36,СВЦЭМ!$B$33:$B$776,H$11)+'СЕТ СН'!$F$11+СВЦЭМ!$D$10+'СЕТ СН'!$F$5-'СЕТ СН'!$F$21</f>
        <v>2505.0855780100001</v>
      </c>
      <c r="I36" s="36">
        <f>SUMIFS(СВЦЭМ!$D$33:$D$776,СВЦЭМ!$A$33:$A$776,$A36,СВЦЭМ!$B$33:$B$776,I$11)+'СЕТ СН'!$F$11+СВЦЭМ!$D$10+'СЕТ СН'!$F$5-'СЕТ СН'!$F$21</f>
        <v>2485.9404588000002</v>
      </c>
      <c r="J36" s="36">
        <f>SUMIFS(СВЦЭМ!$D$33:$D$776,СВЦЭМ!$A$33:$A$776,$A36,СВЦЭМ!$B$33:$B$776,J$11)+'СЕТ СН'!$F$11+СВЦЭМ!$D$10+'СЕТ СН'!$F$5-'СЕТ СН'!$F$21</f>
        <v>2480.6613671200002</v>
      </c>
      <c r="K36" s="36">
        <f>SUMIFS(СВЦЭМ!$D$33:$D$776,СВЦЭМ!$A$33:$A$776,$A36,СВЦЭМ!$B$33:$B$776,K$11)+'СЕТ СН'!$F$11+СВЦЭМ!$D$10+'СЕТ СН'!$F$5-'СЕТ СН'!$F$21</f>
        <v>2482.5595268799998</v>
      </c>
      <c r="L36" s="36">
        <f>SUMIFS(СВЦЭМ!$D$33:$D$776,СВЦЭМ!$A$33:$A$776,$A36,СВЦЭМ!$B$33:$B$776,L$11)+'СЕТ СН'!$F$11+СВЦЭМ!$D$10+'СЕТ СН'!$F$5-'СЕТ СН'!$F$21</f>
        <v>2499.6353914000001</v>
      </c>
      <c r="M36" s="36">
        <f>SUMIFS(СВЦЭМ!$D$33:$D$776,СВЦЭМ!$A$33:$A$776,$A36,СВЦЭМ!$B$33:$B$776,M$11)+'СЕТ СН'!$F$11+СВЦЭМ!$D$10+'СЕТ СН'!$F$5-'СЕТ СН'!$F$21</f>
        <v>2496.13327007</v>
      </c>
      <c r="N36" s="36">
        <f>SUMIFS(СВЦЭМ!$D$33:$D$776,СВЦЭМ!$A$33:$A$776,$A36,СВЦЭМ!$B$33:$B$776,N$11)+'СЕТ СН'!$F$11+СВЦЭМ!$D$10+'СЕТ СН'!$F$5-'СЕТ СН'!$F$21</f>
        <v>2516.9492884599999</v>
      </c>
      <c r="O36" s="36">
        <f>SUMIFS(СВЦЭМ!$D$33:$D$776,СВЦЭМ!$A$33:$A$776,$A36,СВЦЭМ!$B$33:$B$776,O$11)+'СЕТ СН'!$F$11+СВЦЭМ!$D$10+'СЕТ СН'!$F$5-'СЕТ СН'!$F$21</f>
        <v>2555.7006283800001</v>
      </c>
      <c r="P36" s="36">
        <f>SUMIFS(СВЦЭМ!$D$33:$D$776,СВЦЭМ!$A$33:$A$776,$A36,СВЦЭМ!$B$33:$B$776,P$11)+'СЕТ СН'!$F$11+СВЦЭМ!$D$10+'СЕТ СН'!$F$5-'СЕТ СН'!$F$21</f>
        <v>2542.3273437100002</v>
      </c>
      <c r="Q36" s="36">
        <f>SUMIFS(СВЦЭМ!$D$33:$D$776,СВЦЭМ!$A$33:$A$776,$A36,СВЦЭМ!$B$33:$B$776,Q$11)+'СЕТ СН'!$F$11+СВЦЭМ!$D$10+'СЕТ СН'!$F$5-'СЕТ СН'!$F$21</f>
        <v>2539.7425812299998</v>
      </c>
      <c r="R36" s="36">
        <f>SUMIFS(СВЦЭМ!$D$33:$D$776,СВЦЭМ!$A$33:$A$776,$A36,СВЦЭМ!$B$33:$B$776,R$11)+'СЕТ СН'!$F$11+СВЦЭМ!$D$10+'СЕТ СН'!$F$5-'СЕТ СН'!$F$21</f>
        <v>2549.1739199399999</v>
      </c>
      <c r="S36" s="36">
        <f>SUMIFS(СВЦЭМ!$D$33:$D$776,СВЦЭМ!$A$33:$A$776,$A36,СВЦЭМ!$B$33:$B$776,S$11)+'СЕТ СН'!$F$11+СВЦЭМ!$D$10+'СЕТ СН'!$F$5-'СЕТ СН'!$F$21</f>
        <v>2530.65654141</v>
      </c>
      <c r="T36" s="36">
        <f>SUMIFS(СВЦЭМ!$D$33:$D$776,СВЦЭМ!$A$33:$A$776,$A36,СВЦЭМ!$B$33:$B$776,T$11)+'СЕТ СН'!$F$11+СВЦЭМ!$D$10+'СЕТ СН'!$F$5-'СЕТ СН'!$F$21</f>
        <v>2522.6896925599999</v>
      </c>
      <c r="U36" s="36">
        <f>SUMIFS(СВЦЭМ!$D$33:$D$776,СВЦЭМ!$A$33:$A$776,$A36,СВЦЭМ!$B$33:$B$776,U$11)+'СЕТ СН'!$F$11+СВЦЭМ!$D$10+'СЕТ СН'!$F$5-'СЕТ СН'!$F$21</f>
        <v>2528.2095844400001</v>
      </c>
      <c r="V36" s="36">
        <f>SUMIFS(СВЦЭМ!$D$33:$D$776,СВЦЭМ!$A$33:$A$776,$A36,СВЦЭМ!$B$33:$B$776,V$11)+'СЕТ СН'!$F$11+СВЦЭМ!$D$10+'СЕТ СН'!$F$5-'СЕТ СН'!$F$21</f>
        <v>2523.7520648099999</v>
      </c>
      <c r="W36" s="36">
        <f>SUMIFS(СВЦЭМ!$D$33:$D$776,СВЦЭМ!$A$33:$A$776,$A36,СВЦЭМ!$B$33:$B$776,W$11)+'СЕТ СН'!$F$11+СВЦЭМ!$D$10+'СЕТ СН'!$F$5-'СЕТ СН'!$F$21</f>
        <v>2518.67087717</v>
      </c>
      <c r="X36" s="36">
        <f>SUMIFS(СВЦЭМ!$D$33:$D$776,СВЦЭМ!$A$33:$A$776,$A36,СВЦЭМ!$B$33:$B$776,X$11)+'СЕТ СН'!$F$11+СВЦЭМ!$D$10+'СЕТ СН'!$F$5-'СЕТ СН'!$F$21</f>
        <v>2524.34437974</v>
      </c>
      <c r="Y36" s="36">
        <f>SUMIFS(СВЦЭМ!$D$33:$D$776,СВЦЭМ!$A$33:$A$776,$A36,СВЦЭМ!$B$33:$B$776,Y$11)+'СЕТ СН'!$F$11+СВЦЭМ!$D$10+'СЕТ СН'!$F$5-'СЕТ СН'!$F$21</f>
        <v>2532.5955227600002</v>
      </c>
    </row>
    <row r="37" spans="1:27" ht="15.75" x14ac:dyDescent="0.2">
      <c r="A37" s="35">
        <f t="shared" si="0"/>
        <v>44253</v>
      </c>
      <c r="B37" s="36">
        <f>SUMIFS(СВЦЭМ!$D$33:$D$776,СВЦЭМ!$A$33:$A$776,$A37,СВЦЭМ!$B$33:$B$776,B$11)+'СЕТ СН'!$F$11+СВЦЭМ!$D$10+'СЕТ СН'!$F$5-'СЕТ СН'!$F$21</f>
        <v>2513.6826155600002</v>
      </c>
      <c r="C37" s="36">
        <f>SUMIFS(СВЦЭМ!$D$33:$D$776,СВЦЭМ!$A$33:$A$776,$A37,СВЦЭМ!$B$33:$B$776,C$11)+'СЕТ СН'!$F$11+СВЦЭМ!$D$10+'СЕТ СН'!$F$5-'СЕТ СН'!$F$21</f>
        <v>2525.9893417100002</v>
      </c>
      <c r="D37" s="36">
        <f>SUMIFS(СВЦЭМ!$D$33:$D$776,СВЦЭМ!$A$33:$A$776,$A37,СВЦЭМ!$B$33:$B$776,D$11)+'СЕТ СН'!$F$11+СВЦЭМ!$D$10+'СЕТ СН'!$F$5-'СЕТ СН'!$F$21</f>
        <v>2554.1775979600002</v>
      </c>
      <c r="E37" s="36">
        <f>SUMIFS(СВЦЭМ!$D$33:$D$776,СВЦЭМ!$A$33:$A$776,$A37,СВЦЭМ!$B$33:$B$776,E$11)+'СЕТ СН'!$F$11+СВЦЭМ!$D$10+'СЕТ СН'!$F$5-'СЕТ СН'!$F$21</f>
        <v>2559.30281487</v>
      </c>
      <c r="F37" s="36">
        <f>SUMIFS(СВЦЭМ!$D$33:$D$776,СВЦЭМ!$A$33:$A$776,$A37,СВЦЭМ!$B$33:$B$776,F$11)+'СЕТ СН'!$F$11+СВЦЭМ!$D$10+'СЕТ СН'!$F$5-'СЕТ СН'!$F$21</f>
        <v>2569.8956497300001</v>
      </c>
      <c r="G37" s="36">
        <f>SUMIFS(СВЦЭМ!$D$33:$D$776,СВЦЭМ!$A$33:$A$776,$A37,СВЦЭМ!$B$33:$B$776,G$11)+'СЕТ СН'!$F$11+СВЦЭМ!$D$10+'СЕТ СН'!$F$5-'СЕТ СН'!$F$21</f>
        <v>2556.1429708000001</v>
      </c>
      <c r="H37" s="36">
        <f>SUMIFS(СВЦЭМ!$D$33:$D$776,СВЦЭМ!$A$33:$A$776,$A37,СВЦЭМ!$B$33:$B$776,H$11)+'СЕТ СН'!$F$11+СВЦЭМ!$D$10+'СЕТ СН'!$F$5-'СЕТ СН'!$F$21</f>
        <v>2528.0093086100001</v>
      </c>
      <c r="I37" s="36">
        <f>SUMIFS(СВЦЭМ!$D$33:$D$776,СВЦЭМ!$A$33:$A$776,$A37,СВЦЭМ!$B$33:$B$776,I$11)+'СЕТ СН'!$F$11+СВЦЭМ!$D$10+'СЕТ СН'!$F$5-'СЕТ СН'!$F$21</f>
        <v>2507.3146310900001</v>
      </c>
      <c r="J37" s="36">
        <f>SUMIFS(СВЦЭМ!$D$33:$D$776,СВЦЭМ!$A$33:$A$776,$A37,СВЦЭМ!$B$33:$B$776,J$11)+'СЕТ СН'!$F$11+СВЦЭМ!$D$10+'СЕТ СН'!$F$5-'СЕТ СН'!$F$21</f>
        <v>2492.6665062699999</v>
      </c>
      <c r="K37" s="36">
        <f>SUMIFS(СВЦЭМ!$D$33:$D$776,СВЦЭМ!$A$33:$A$776,$A37,СВЦЭМ!$B$33:$B$776,K$11)+'СЕТ СН'!$F$11+СВЦЭМ!$D$10+'СЕТ СН'!$F$5-'СЕТ СН'!$F$21</f>
        <v>2502.5201641399999</v>
      </c>
      <c r="L37" s="36">
        <f>SUMIFS(СВЦЭМ!$D$33:$D$776,СВЦЭМ!$A$33:$A$776,$A37,СВЦЭМ!$B$33:$B$776,L$11)+'СЕТ СН'!$F$11+СВЦЭМ!$D$10+'СЕТ СН'!$F$5-'СЕТ СН'!$F$21</f>
        <v>2504.0419020999998</v>
      </c>
      <c r="M37" s="36">
        <f>SUMIFS(СВЦЭМ!$D$33:$D$776,СВЦЭМ!$A$33:$A$776,$A37,СВЦЭМ!$B$33:$B$776,M$11)+'СЕТ СН'!$F$11+СВЦЭМ!$D$10+'СЕТ СН'!$F$5-'СЕТ СН'!$F$21</f>
        <v>2502.0616055700002</v>
      </c>
      <c r="N37" s="36">
        <f>SUMIFS(СВЦЭМ!$D$33:$D$776,СВЦЭМ!$A$33:$A$776,$A37,СВЦЭМ!$B$33:$B$776,N$11)+'СЕТ СН'!$F$11+СВЦЭМ!$D$10+'СЕТ СН'!$F$5-'СЕТ СН'!$F$21</f>
        <v>2520.7696852200002</v>
      </c>
      <c r="O37" s="36">
        <f>SUMIFS(СВЦЭМ!$D$33:$D$776,СВЦЭМ!$A$33:$A$776,$A37,СВЦЭМ!$B$33:$B$776,O$11)+'СЕТ СН'!$F$11+СВЦЭМ!$D$10+'СЕТ СН'!$F$5-'СЕТ СН'!$F$21</f>
        <v>2529.6641822700003</v>
      </c>
      <c r="P37" s="36">
        <f>SUMIFS(СВЦЭМ!$D$33:$D$776,СВЦЭМ!$A$33:$A$776,$A37,СВЦЭМ!$B$33:$B$776,P$11)+'СЕТ СН'!$F$11+СВЦЭМ!$D$10+'СЕТ СН'!$F$5-'СЕТ СН'!$F$21</f>
        <v>2515.5986178799999</v>
      </c>
      <c r="Q37" s="36">
        <f>SUMIFS(СВЦЭМ!$D$33:$D$776,СВЦЭМ!$A$33:$A$776,$A37,СВЦЭМ!$B$33:$B$776,Q$11)+'СЕТ СН'!$F$11+СВЦЭМ!$D$10+'СЕТ СН'!$F$5-'СЕТ СН'!$F$21</f>
        <v>2522.0504915800002</v>
      </c>
      <c r="R37" s="36">
        <f>SUMIFS(СВЦЭМ!$D$33:$D$776,СВЦЭМ!$A$33:$A$776,$A37,СВЦЭМ!$B$33:$B$776,R$11)+'СЕТ СН'!$F$11+СВЦЭМ!$D$10+'СЕТ СН'!$F$5-'СЕТ СН'!$F$21</f>
        <v>2533.6447029400001</v>
      </c>
      <c r="S37" s="36">
        <f>SUMIFS(СВЦЭМ!$D$33:$D$776,СВЦЭМ!$A$33:$A$776,$A37,СВЦЭМ!$B$33:$B$776,S$11)+'СЕТ СН'!$F$11+СВЦЭМ!$D$10+'СЕТ СН'!$F$5-'СЕТ СН'!$F$21</f>
        <v>2528.0346130500002</v>
      </c>
      <c r="T37" s="36">
        <f>SUMIFS(СВЦЭМ!$D$33:$D$776,СВЦЭМ!$A$33:$A$776,$A37,СВЦЭМ!$B$33:$B$776,T$11)+'СЕТ СН'!$F$11+СВЦЭМ!$D$10+'СЕТ СН'!$F$5-'СЕТ СН'!$F$21</f>
        <v>2517.1971931500002</v>
      </c>
      <c r="U37" s="36">
        <f>SUMIFS(СВЦЭМ!$D$33:$D$776,СВЦЭМ!$A$33:$A$776,$A37,СВЦЭМ!$B$33:$B$776,U$11)+'СЕТ СН'!$F$11+СВЦЭМ!$D$10+'СЕТ СН'!$F$5-'СЕТ СН'!$F$21</f>
        <v>2506.8908018500001</v>
      </c>
      <c r="V37" s="36">
        <f>SUMIFS(СВЦЭМ!$D$33:$D$776,СВЦЭМ!$A$33:$A$776,$A37,СВЦЭМ!$B$33:$B$776,V$11)+'СЕТ СН'!$F$11+СВЦЭМ!$D$10+'СЕТ СН'!$F$5-'СЕТ СН'!$F$21</f>
        <v>2510.4190870900002</v>
      </c>
      <c r="W37" s="36">
        <f>SUMIFS(СВЦЭМ!$D$33:$D$776,СВЦЭМ!$A$33:$A$776,$A37,СВЦЭМ!$B$33:$B$776,W$11)+'СЕТ СН'!$F$11+СВЦЭМ!$D$10+'СЕТ СН'!$F$5-'СЕТ СН'!$F$21</f>
        <v>2519.2852092900002</v>
      </c>
      <c r="X37" s="36">
        <f>SUMIFS(СВЦЭМ!$D$33:$D$776,СВЦЭМ!$A$33:$A$776,$A37,СВЦЭМ!$B$33:$B$776,X$11)+'СЕТ СН'!$F$11+СВЦЭМ!$D$10+'СЕТ СН'!$F$5-'СЕТ СН'!$F$21</f>
        <v>2536.8529955499998</v>
      </c>
      <c r="Y37" s="36">
        <f>SUMIFS(СВЦЭМ!$D$33:$D$776,СВЦЭМ!$A$33:$A$776,$A37,СВЦЭМ!$B$33:$B$776,Y$11)+'СЕТ СН'!$F$11+СВЦЭМ!$D$10+'СЕТ СН'!$F$5-'СЕТ СН'!$F$21</f>
        <v>2539.7631682299998</v>
      </c>
    </row>
    <row r="38" spans="1:27" ht="15.75" x14ac:dyDescent="0.2">
      <c r="A38" s="35">
        <f t="shared" si="0"/>
        <v>44254</v>
      </c>
      <c r="B38" s="36">
        <f>SUMIFS(СВЦЭМ!$D$33:$D$776,СВЦЭМ!$A$33:$A$776,$A38,СВЦЭМ!$B$33:$B$776,B$11)+'СЕТ СН'!$F$11+СВЦЭМ!$D$10+'СЕТ СН'!$F$5-'СЕТ СН'!$F$21</f>
        <v>2547.13196027</v>
      </c>
      <c r="C38" s="36">
        <f>SUMIFS(СВЦЭМ!$D$33:$D$776,СВЦЭМ!$A$33:$A$776,$A38,СВЦЭМ!$B$33:$B$776,C$11)+'СЕТ СН'!$F$11+СВЦЭМ!$D$10+'СЕТ СН'!$F$5-'СЕТ СН'!$F$21</f>
        <v>2554.91164918</v>
      </c>
      <c r="D38" s="36">
        <f>SUMIFS(СВЦЭМ!$D$33:$D$776,СВЦЭМ!$A$33:$A$776,$A38,СВЦЭМ!$B$33:$B$776,D$11)+'СЕТ СН'!$F$11+СВЦЭМ!$D$10+'СЕТ СН'!$F$5-'СЕТ СН'!$F$21</f>
        <v>2584.8540408400004</v>
      </c>
      <c r="E38" s="36">
        <f>SUMIFS(СВЦЭМ!$D$33:$D$776,СВЦЭМ!$A$33:$A$776,$A38,СВЦЭМ!$B$33:$B$776,E$11)+'СЕТ СН'!$F$11+СВЦЭМ!$D$10+'СЕТ СН'!$F$5-'СЕТ СН'!$F$21</f>
        <v>2590.7995092299998</v>
      </c>
      <c r="F38" s="36">
        <f>SUMIFS(СВЦЭМ!$D$33:$D$776,СВЦЭМ!$A$33:$A$776,$A38,СВЦЭМ!$B$33:$B$776,F$11)+'СЕТ СН'!$F$11+СВЦЭМ!$D$10+'СЕТ СН'!$F$5-'СЕТ СН'!$F$21</f>
        <v>2605.4901692800004</v>
      </c>
      <c r="G38" s="36">
        <f>SUMIFS(СВЦЭМ!$D$33:$D$776,СВЦЭМ!$A$33:$A$776,$A38,СВЦЭМ!$B$33:$B$776,G$11)+'СЕТ СН'!$F$11+СВЦЭМ!$D$10+'СЕТ СН'!$F$5-'СЕТ СН'!$F$21</f>
        <v>2599.12025632</v>
      </c>
      <c r="H38" s="36">
        <f>SUMIFS(СВЦЭМ!$D$33:$D$776,СВЦЭМ!$A$33:$A$776,$A38,СВЦЭМ!$B$33:$B$776,H$11)+'СЕТ СН'!$F$11+СВЦЭМ!$D$10+'СЕТ СН'!$F$5-'СЕТ СН'!$F$21</f>
        <v>2586.19200366</v>
      </c>
      <c r="I38" s="36">
        <f>SUMIFS(СВЦЭМ!$D$33:$D$776,СВЦЭМ!$A$33:$A$776,$A38,СВЦЭМ!$B$33:$B$776,I$11)+'СЕТ СН'!$F$11+СВЦЭМ!$D$10+'СЕТ СН'!$F$5-'СЕТ СН'!$F$21</f>
        <v>2571.32084467</v>
      </c>
      <c r="J38" s="36">
        <f>SUMIFS(СВЦЭМ!$D$33:$D$776,СВЦЭМ!$A$33:$A$776,$A38,СВЦЭМ!$B$33:$B$776,J$11)+'СЕТ СН'!$F$11+СВЦЭМ!$D$10+'СЕТ СН'!$F$5-'СЕТ СН'!$F$21</f>
        <v>2558.8771326699998</v>
      </c>
      <c r="K38" s="36">
        <f>SUMIFS(СВЦЭМ!$D$33:$D$776,СВЦЭМ!$A$33:$A$776,$A38,СВЦЭМ!$B$33:$B$776,K$11)+'СЕТ СН'!$F$11+СВЦЭМ!$D$10+'СЕТ СН'!$F$5-'СЕТ СН'!$F$21</f>
        <v>2527.02816106</v>
      </c>
      <c r="L38" s="36">
        <f>SUMIFS(СВЦЭМ!$D$33:$D$776,СВЦЭМ!$A$33:$A$776,$A38,СВЦЭМ!$B$33:$B$776,L$11)+'СЕТ СН'!$F$11+СВЦЭМ!$D$10+'СЕТ СН'!$F$5-'СЕТ СН'!$F$21</f>
        <v>2525.0765892999998</v>
      </c>
      <c r="M38" s="36">
        <f>SUMIFS(СВЦЭМ!$D$33:$D$776,СВЦЭМ!$A$33:$A$776,$A38,СВЦЭМ!$B$33:$B$776,M$11)+'СЕТ СН'!$F$11+СВЦЭМ!$D$10+'СЕТ СН'!$F$5-'СЕТ СН'!$F$21</f>
        <v>2521.8010396600002</v>
      </c>
      <c r="N38" s="36">
        <f>SUMIFS(СВЦЭМ!$D$33:$D$776,СВЦЭМ!$A$33:$A$776,$A38,СВЦЭМ!$B$33:$B$776,N$11)+'СЕТ СН'!$F$11+СВЦЭМ!$D$10+'СЕТ СН'!$F$5-'СЕТ СН'!$F$21</f>
        <v>2528.7942195200003</v>
      </c>
      <c r="O38" s="36">
        <f>SUMIFS(СВЦЭМ!$D$33:$D$776,СВЦЭМ!$A$33:$A$776,$A38,СВЦЭМ!$B$33:$B$776,O$11)+'СЕТ СН'!$F$11+СВЦЭМ!$D$10+'СЕТ СН'!$F$5-'СЕТ СН'!$F$21</f>
        <v>2542.59271334</v>
      </c>
      <c r="P38" s="36">
        <f>SUMIFS(СВЦЭМ!$D$33:$D$776,СВЦЭМ!$A$33:$A$776,$A38,СВЦЭМ!$B$33:$B$776,P$11)+'СЕТ СН'!$F$11+СВЦЭМ!$D$10+'СЕТ СН'!$F$5-'СЕТ СН'!$F$21</f>
        <v>2531.05382599</v>
      </c>
      <c r="Q38" s="36">
        <f>SUMIFS(СВЦЭМ!$D$33:$D$776,СВЦЭМ!$A$33:$A$776,$A38,СВЦЭМ!$B$33:$B$776,Q$11)+'СЕТ СН'!$F$11+СВЦЭМ!$D$10+'СЕТ СН'!$F$5-'СЕТ СН'!$F$21</f>
        <v>2543.4346511700001</v>
      </c>
      <c r="R38" s="36">
        <f>SUMIFS(СВЦЭМ!$D$33:$D$776,СВЦЭМ!$A$33:$A$776,$A38,СВЦЭМ!$B$33:$B$776,R$11)+'СЕТ СН'!$F$11+СВЦЭМ!$D$10+'СЕТ СН'!$F$5-'СЕТ СН'!$F$21</f>
        <v>2563.4085477500003</v>
      </c>
      <c r="S38" s="36">
        <f>SUMIFS(СВЦЭМ!$D$33:$D$776,СВЦЭМ!$A$33:$A$776,$A38,СВЦЭМ!$B$33:$B$776,S$11)+'СЕТ СН'!$F$11+СВЦЭМ!$D$10+'СЕТ СН'!$F$5-'СЕТ СН'!$F$21</f>
        <v>2546.2593496600002</v>
      </c>
      <c r="T38" s="36">
        <f>SUMIFS(СВЦЭМ!$D$33:$D$776,СВЦЭМ!$A$33:$A$776,$A38,СВЦЭМ!$B$33:$B$776,T$11)+'СЕТ СН'!$F$11+СВЦЭМ!$D$10+'СЕТ СН'!$F$5-'СЕТ СН'!$F$21</f>
        <v>2542.3733843999998</v>
      </c>
      <c r="U38" s="36">
        <f>SUMIFS(СВЦЭМ!$D$33:$D$776,СВЦЭМ!$A$33:$A$776,$A38,СВЦЭМ!$B$33:$B$776,U$11)+'СЕТ СН'!$F$11+СВЦЭМ!$D$10+'СЕТ СН'!$F$5-'СЕТ СН'!$F$21</f>
        <v>2528.9928446499998</v>
      </c>
      <c r="V38" s="36">
        <f>SUMIFS(СВЦЭМ!$D$33:$D$776,СВЦЭМ!$A$33:$A$776,$A38,СВЦЭМ!$B$33:$B$776,V$11)+'СЕТ СН'!$F$11+СВЦЭМ!$D$10+'СЕТ СН'!$F$5-'СЕТ СН'!$F$21</f>
        <v>2537.8165939400001</v>
      </c>
      <c r="W38" s="36">
        <f>SUMIFS(СВЦЭМ!$D$33:$D$776,СВЦЭМ!$A$33:$A$776,$A38,СВЦЭМ!$B$33:$B$776,W$11)+'СЕТ СН'!$F$11+СВЦЭМ!$D$10+'СЕТ СН'!$F$5-'СЕТ СН'!$F$21</f>
        <v>2555.85362403</v>
      </c>
      <c r="X38" s="36">
        <f>SUMIFS(СВЦЭМ!$D$33:$D$776,СВЦЭМ!$A$33:$A$776,$A38,СВЦЭМ!$B$33:$B$776,X$11)+'СЕТ СН'!$F$11+СВЦЭМ!$D$10+'СЕТ СН'!$F$5-'СЕТ СН'!$F$21</f>
        <v>2563.1045125199998</v>
      </c>
      <c r="Y38" s="36">
        <f>SUMIFS(СВЦЭМ!$D$33:$D$776,СВЦЭМ!$A$33:$A$776,$A38,СВЦЭМ!$B$33:$B$776,Y$11)+'СЕТ СН'!$F$11+СВЦЭМ!$D$10+'СЕТ СН'!$F$5-'СЕТ СН'!$F$21</f>
        <v>2590.39379818</v>
      </c>
    </row>
    <row r="39" spans="1:27" ht="15.75" x14ac:dyDescent="0.2">
      <c r="A39" s="35">
        <f t="shared" si="0"/>
        <v>44255</v>
      </c>
      <c r="B39" s="36">
        <f>SUMIFS(СВЦЭМ!$D$33:$D$776,СВЦЭМ!$A$33:$A$776,$A39,СВЦЭМ!$B$33:$B$776,B$11)+'СЕТ СН'!$F$11+СВЦЭМ!$D$10+'СЕТ СН'!$F$5-'СЕТ СН'!$F$21</f>
        <v>2517.7009612900001</v>
      </c>
      <c r="C39" s="36">
        <f>SUMIFS(СВЦЭМ!$D$33:$D$776,СВЦЭМ!$A$33:$A$776,$A39,СВЦЭМ!$B$33:$B$776,C$11)+'СЕТ СН'!$F$11+СВЦЭМ!$D$10+'СЕТ СН'!$F$5-'СЕТ СН'!$F$21</f>
        <v>2553.02704116</v>
      </c>
      <c r="D39" s="36">
        <f>SUMIFS(СВЦЭМ!$D$33:$D$776,СВЦЭМ!$A$33:$A$776,$A39,СВЦЭМ!$B$33:$B$776,D$11)+'СЕТ СН'!$F$11+СВЦЭМ!$D$10+'СЕТ СН'!$F$5-'СЕТ СН'!$F$21</f>
        <v>2582.4656421099999</v>
      </c>
      <c r="E39" s="36">
        <f>SUMIFS(СВЦЭМ!$D$33:$D$776,СВЦЭМ!$A$33:$A$776,$A39,СВЦЭМ!$B$33:$B$776,E$11)+'СЕТ СН'!$F$11+СВЦЭМ!$D$10+'СЕТ СН'!$F$5-'СЕТ СН'!$F$21</f>
        <v>2595.13104892</v>
      </c>
      <c r="F39" s="36">
        <f>SUMIFS(СВЦЭМ!$D$33:$D$776,СВЦЭМ!$A$33:$A$776,$A39,СВЦЭМ!$B$33:$B$776,F$11)+'СЕТ СН'!$F$11+СВЦЭМ!$D$10+'СЕТ СН'!$F$5-'СЕТ СН'!$F$21</f>
        <v>2608.8741178099999</v>
      </c>
      <c r="G39" s="36">
        <f>SUMIFS(СВЦЭМ!$D$33:$D$776,СВЦЭМ!$A$33:$A$776,$A39,СВЦЭМ!$B$33:$B$776,G$11)+'СЕТ СН'!$F$11+СВЦЭМ!$D$10+'СЕТ СН'!$F$5-'СЕТ СН'!$F$21</f>
        <v>2602.04550543</v>
      </c>
      <c r="H39" s="36">
        <f>SUMIFS(СВЦЭМ!$D$33:$D$776,СВЦЭМ!$A$33:$A$776,$A39,СВЦЭМ!$B$33:$B$776,H$11)+'СЕТ СН'!$F$11+СВЦЭМ!$D$10+'СЕТ СН'!$F$5-'СЕТ СН'!$F$21</f>
        <v>2586.7819404800002</v>
      </c>
      <c r="I39" s="36">
        <f>SUMIFS(СВЦЭМ!$D$33:$D$776,СВЦЭМ!$A$33:$A$776,$A39,СВЦЭМ!$B$33:$B$776,I$11)+'СЕТ СН'!$F$11+СВЦЭМ!$D$10+'СЕТ СН'!$F$5-'СЕТ СН'!$F$21</f>
        <v>2564.4814883700001</v>
      </c>
      <c r="J39" s="36">
        <f>SUMIFS(СВЦЭМ!$D$33:$D$776,СВЦЭМ!$A$33:$A$776,$A39,СВЦЭМ!$B$33:$B$776,J$11)+'СЕТ СН'!$F$11+СВЦЭМ!$D$10+'СЕТ СН'!$F$5-'СЕТ СН'!$F$21</f>
        <v>2521.6888904000002</v>
      </c>
      <c r="K39" s="36">
        <f>SUMIFS(СВЦЭМ!$D$33:$D$776,СВЦЭМ!$A$33:$A$776,$A39,СВЦЭМ!$B$33:$B$776,K$11)+'СЕТ СН'!$F$11+СВЦЭМ!$D$10+'СЕТ СН'!$F$5-'СЕТ СН'!$F$21</f>
        <v>2490.2788911799998</v>
      </c>
      <c r="L39" s="36">
        <f>SUMIFS(СВЦЭМ!$D$33:$D$776,СВЦЭМ!$A$33:$A$776,$A39,СВЦЭМ!$B$33:$B$776,L$11)+'СЕТ СН'!$F$11+СВЦЭМ!$D$10+'СЕТ СН'!$F$5-'СЕТ СН'!$F$21</f>
        <v>2490.1482031200003</v>
      </c>
      <c r="M39" s="36">
        <f>SUMIFS(СВЦЭМ!$D$33:$D$776,СВЦЭМ!$A$33:$A$776,$A39,СВЦЭМ!$B$33:$B$776,M$11)+'СЕТ СН'!$F$11+СВЦЭМ!$D$10+'СЕТ СН'!$F$5-'СЕТ СН'!$F$21</f>
        <v>2503.0544202700003</v>
      </c>
      <c r="N39" s="36">
        <f>SUMIFS(СВЦЭМ!$D$33:$D$776,СВЦЭМ!$A$33:$A$776,$A39,СВЦЭМ!$B$33:$B$776,N$11)+'СЕТ СН'!$F$11+СВЦЭМ!$D$10+'СЕТ СН'!$F$5-'СЕТ СН'!$F$21</f>
        <v>2534.4951560999998</v>
      </c>
      <c r="O39" s="36">
        <f>SUMIFS(СВЦЭМ!$D$33:$D$776,СВЦЭМ!$A$33:$A$776,$A39,СВЦЭМ!$B$33:$B$776,O$11)+'СЕТ СН'!$F$11+СВЦЭМ!$D$10+'СЕТ СН'!$F$5-'СЕТ СН'!$F$21</f>
        <v>2557.2384194400001</v>
      </c>
      <c r="P39" s="36">
        <f>SUMIFS(СВЦЭМ!$D$33:$D$776,СВЦЭМ!$A$33:$A$776,$A39,СВЦЭМ!$B$33:$B$776,P$11)+'СЕТ СН'!$F$11+СВЦЭМ!$D$10+'СЕТ СН'!$F$5-'СЕТ СН'!$F$21</f>
        <v>2543.3030704600001</v>
      </c>
      <c r="Q39" s="36">
        <f>SUMIFS(СВЦЭМ!$D$33:$D$776,СВЦЭМ!$A$33:$A$776,$A39,СВЦЭМ!$B$33:$B$776,Q$11)+'СЕТ СН'!$F$11+СВЦЭМ!$D$10+'СЕТ СН'!$F$5-'СЕТ СН'!$F$21</f>
        <v>2549.5639919800001</v>
      </c>
      <c r="R39" s="36">
        <f>SUMIFS(СВЦЭМ!$D$33:$D$776,СВЦЭМ!$A$33:$A$776,$A39,СВЦЭМ!$B$33:$B$776,R$11)+'СЕТ СН'!$F$11+СВЦЭМ!$D$10+'СЕТ СН'!$F$5-'СЕТ СН'!$F$21</f>
        <v>2561.1987308600001</v>
      </c>
      <c r="S39" s="36">
        <f>SUMIFS(СВЦЭМ!$D$33:$D$776,СВЦЭМ!$A$33:$A$776,$A39,СВЦЭМ!$B$33:$B$776,S$11)+'СЕТ СН'!$F$11+СВЦЭМ!$D$10+'СЕТ СН'!$F$5-'СЕТ СН'!$F$21</f>
        <v>2536.5457396900001</v>
      </c>
      <c r="T39" s="36">
        <f>SUMIFS(СВЦЭМ!$D$33:$D$776,СВЦЭМ!$A$33:$A$776,$A39,СВЦЭМ!$B$33:$B$776,T$11)+'СЕТ СН'!$F$11+СВЦЭМ!$D$10+'СЕТ СН'!$F$5-'СЕТ СН'!$F$21</f>
        <v>2521.4091511500001</v>
      </c>
      <c r="U39" s="36">
        <f>SUMIFS(СВЦЭМ!$D$33:$D$776,СВЦЭМ!$A$33:$A$776,$A39,СВЦЭМ!$B$33:$B$776,U$11)+'СЕТ СН'!$F$11+СВЦЭМ!$D$10+'СЕТ СН'!$F$5-'СЕТ СН'!$F$21</f>
        <v>2507.9087366799999</v>
      </c>
      <c r="V39" s="36">
        <f>SUMIFS(СВЦЭМ!$D$33:$D$776,СВЦЭМ!$A$33:$A$776,$A39,СВЦЭМ!$B$33:$B$776,V$11)+'СЕТ СН'!$F$11+СВЦЭМ!$D$10+'СЕТ СН'!$F$5-'СЕТ СН'!$F$21</f>
        <v>2520.9545151399998</v>
      </c>
      <c r="W39" s="36">
        <f>SUMIFS(СВЦЭМ!$D$33:$D$776,СВЦЭМ!$A$33:$A$776,$A39,СВЦЭМ!$B$33:$B$776,W$11)+'СЕТ СН'!$F$11+СВЦЭМ!$D$10+'СЕТ СН'!$F$5-'СЕТ СН'!$F$21</f>
        <v>2548.9209563300001</v>
      </c>
      <c r="X39" s="36">
        <f>SUMIFS(СВЦЭМ!$D$33:$D$776,СВЦЭМ!$A$33:$A$776,$A39,СВЦЭМ!$B$33:$B$776,X$11)+'СЕТ СН'!$F$11+СВЦЭМ!$D$10+'СЕТ СН'!$F$5-'СЕТ СН'!$F$21</f>
        <v>2568.4987751099998</v>
      </c>
      <c r="Y39" s="36">
        <f>SUMIFS(СВЦЭМ!$D$33:$D$776,СВЦЭМ!$A$33:$A$776,$A39,СВЦЭМ!$B$33:$B$776,Y$11)+'СЕТ СН'!$F$11+СВЦЭМ!$D$10+'СЕТ СН'!$F$5-'СЕТ СН'!$F$21</f>
        <v>2603.9903199400001</v>
      </c>
    </row>
    <row r="40" spans="1:27" ht="15.75" hidden="1" x14ac:dyDescent="0.2">
      <c r="A40" s="35">
        <f t="shared" si="0"/>
        <v>44256</v>
      </c>
      <c r="B40" s="36">
        <f>SUMIFS(СВЦЭМ!$D$33:$D$776,СВЦЭМ!$A$33:$A$776,$A40,СВЦЭМ!$B$33:$B$776,B$11)+'СЕТ СН'!$F$11+СВЦЭМ!$D$10+'СЕТ СН'!$F$5-'СЕТ СН'!$F$21</f>
        <v>1541.2094803800001</v>
      </c>
      <c r="C40" s="36">
        <f>SUMIFS(СВЦЭМ!$D$33:$D$776,СВЦЭМ!$A$33:$A$776,$A40,СВЦЭМ!$B$33:$B$776,C$11)+'СЕТ СН'!$F$11+СВЦЭМ!$D$10+'СЕТ СН'!$F$5-'СЕТ СН'!$F$21</f>
        <v>1541.2094803800001</v>
      </c>
      <c r="D40" s="36">
        <f>SUMIFS(СВЦЭМ!$D$33:$D$776,СВЦЭМ!$A$33:$A$776,$A40,СВЦЭМ!$B$33:$B$776,D$11)+'СЕТ СН'!$F$11+СВЦЭМ!$D$10+'СЕТ СН'!$F$5-'СЕТ СН'!$F$21</f>
        <v>1541.2094803800001</v>
      </c>
      <c r="E40" s="36">
        <f>SUMIFS(СВЦЭМ!$D$33:$D$776,СВЦЭМ!$A$33:$A$776,$A40,СВЦЭМ!$B$33:$B$776,E$11)+'СЕТ СН'!$F$11+СВЦЭМ!$D$10+'СЕТ СН'!$F$5-'СЕТ СН'!$F$21</f>
        <v>1541.2094803800001</v>
      </c>
      <c r="F40" s="36">
        <f>SUMIFS(СВЦЭМ!$D$33:$D$776,СВЦЭМ!$A$33:$A$776,$A40,СВЦЭМ!$B$33:$B$776,F$11)+'СЕТ СН'!$F$11+СВЦЭМ!$D$10+'СЕТ СН'!$F$5-'СЕТ СН'!$F$21</f>
        <v>1541.2094803800001</v>
      </c>
      <c r="G40" s="36">
        <f>SUMIFS(СВЦЭМ!$D$33:$D$776,СВЦЭМ!$A$33:$A$776,$A40,СВЦЭМ!$B$33:$B$776,G$11)+'СЕТ СН'!$F$11+СВЦЭМ!$D$10+'СЕТ СН'!$F$5-'СЕТ СН'!$F$21</f>
        <v>1541.2094803800001</v>
      </c>
      <c r="H40" s="36">
        <f>SUMIFS(СВЦЭМ!$D$33:$D$776,СВЦЭМ!$A$33:$A$776,$A40,СВЦЭМ!$B$33:$B$776,H$11)+'СЕТ СН'!$F$11+СВЦЭМ!$D$10+'СЕТ СН'!$F$5-'СЕТ СН'!$F$21</f>
        <v>1541.2094803800001</v>
      </c>
      <c r="I40" s="36">
        <f>SUMIFS(СВЦЭМ!$D$33:$D$776,СВЦЭМ!$A$33:$A$776,$A40,СВЦЭМ!$B$33:$B$776,I$11)+'СЕТ СН'!$F$11+СВЦЭМ!$D$10+'СЕТ СН'!$F$5-'СЕТ СН'!$F$21</f>
        <v>1541.2094803800001</v>
      </c>
      <c r="J40" s="36">
        <f>SUMIFS(СВЦЭМ!$D$33:$D$776,СВЦЭМ!$A$33:$A$776,$A40,СВЦЭМ!$B$33:$B$776,J$11)+'СЕТ СН'!$F$11+СВЦЭМ!$D$10+'СЕТ СН'!$F$5-'СЕТ СН'!$F$21</f>
        <v>1541.2094803800001</v>
      </c>
      <c r="K40" s="36">
        <f>SUMIFS(СВЦЭМ!$D$33:$D$776,СВЦЭМ!$A$33:$A$776,$A40,СВЦЭМ!$B$33:$B$776,K$11)+'СЕТ СН'!$F$11+СВЦЭМ!$D$10+'СЕТ СН'!$F$5-'СЕТ СН'!$F$21</f>
        <v>1541.2094803800001</v>
      </c>
      <c r="L40" s="36">
        <f>SUMIFS(СВЦЭМ!$D$33:$D$776,СВЦЭМ!$A$33:$A$776,$A40,СВЦЭМ!$B$33:$B$776,L$11)+'СЕТ СН'!$F$11+СВЦЭМ!$D$10+'СЕТ СН'!$F$5-'СЕТ СН'!$F$21</f>
        <v>1541.2094803800001</v>
      </c>
      <c r="M40" s="36">
        <f>SUMIFS(СВЦЭМ!$D$33:$D$776,СВЦЭМ!$A$33:$A$776,$A40,СВЦЭМ!$B$33:$B$776,M$11)+'СЕТ СН'!$F$11+СВЦЭМ!$D$10+'СЕТ СН'!$F$5-'СЕТ СН'!$F$21</f>
        <v>1541.2094803800001</v>
      </c>
      <c r="N40" s="36">
        <f>SUMIFS(СВЦЭМ!$D$33:$D$776,СВЦЭМ!$A$33:$A$776,$A40,СВЦЭМ!$B$33:$B$776,N$11)+'СЕТ СН'!$F$11+СВЦЭМ!$D$10+'СЕТ СН'!$F$5-'СЕТ СН'!$F$21</f>
        <v>1541.2094803800001</v>
      </c>
      <c r="O40" s="36">
        <f>SUMIFS(СВЦЭМ!$D$33:$D$776,СВЦЭМ!$A$33:$A$776,$A40,СВЦЭМ!$B$33:$B$776,O$11)+'СЕТ СН'!$F$11+СВЦЭМ!$D$10+'СЕТ СН'!$F$5-'СЕТ СН'!$F$21</f>
        <v>1541.2094803800001</v>
      </c>
      <c r="P40" s="36">
        <f>SUMIFS(СВЦЭМ!$D$33:$D$776,СВЦЭМ!$A$33:$A$776,$A40,СВЦЭМ!$B$33:$B$776,P$11)+'СЕТ СН'!$F$11+СВЦЭМ!$D$10+'СЕТ СН'!$F$5-'СЕТ СН'!$F$21</f>
        <v>1541.2094803800001</v>
      </c>
      <c r="Q40" s="36">
        <f>SUMIFS(СВЦЭМ!$D$33:$D$776,СВЦЭМ!$A$33:$A$776,$A40,СВЦЭМ!$B$33:$B$776,Q$11)+'СЕТ СН'!$F$11+СВЦЭМ!$D$10+'СЕТ СН'!$F$5-'СЕТ СН'!$F$21</f>
        <v>1541.2094803800001</v>
      </c>
      <c r="R40" s="36">
        <f>SUMIFS(СВЦЭМ!$D$33:$D$776,СВЦЭМ!$A$33:$A$776,$A40,СВЦЭМ!$B$33:$B$776,R$11)+'СЕТ СН'!$F$11+СВЦЭМ!$D$10+'СЕТ СН'!$F$5-'СЕТ СН'!$F$21</f>
        <v>1541.2094803800001</v>
      </c>
      <c r="S40" s="36">
        <f>SUMIFS(СВЦЭМ!$D$33:$D$776,СВЦЭМ!$A$33:$A$776,$A40,СВЦЭМ!$B$33:$B$776,S$11)+'СЕТ СН'!$F$11+СВЦЭМ!$D$10+'СЕТ СН'!$F$5-'СЕТ СН'!$F$21</f>
        <v>1541.2094803800001</v>
      </c>
      <c r="T40" s="36">
        <f>SUMIFS(СВЦЭМ!$D$33:$D$776,СВЦЭМ!$A$33:$A$776,$A40,СВЦЭМ!$B$33:$B$776,T$11)+'СЕТ СН'!$F$11+СВЦЭМ!$D$10+'СЕТ СН'!$F$5-'СЕТ СН'!$F$21</f>
        <v>1541.2094803800001</v>
      </c>
      <c r="U40" s="36">
        <f>SUMIFS(СВЦЭМ!$D$33:$D$776,СВЦЭМ!$A$33:$A$776,$A40,СВЦЭМ!$B$33:$B$776,U$11)+'СЕТ СН'!$F$11+СВЦЭМ!$D$10+'СЕТ СН'!$F$5-'СЕТ СН'!$F$21</f>
        <v>1541.2094803800001</v>
      </c>
      <c r="V40" s="36">
        <f>SUMIFS(СВЦЭМ!$D$33:$D$776,СВЦЭМ!$A$33:$A$776,$A40,СВЦЭМ!$B$33:$B$776,V$11)+'СЕТ СН'!$F$11+СВЦЭМ!$D$10+'СЕТ СН'!$F$5-'СЕТ СН'!$F$21</f>
        <v>1541.2094803800001</v>
      </c>
      <c r="W40" s="36">
        <f>SUMIFS(СВЦЭМ!$D$33:$D$776,СВЦЭМ!$A$33:$A$776,$A40,СВЦЭМ!$B$33:$B$776,W$11)+'СЕТ СН'!$F$11+СВЦЭМ!$D$10+'СЕТ СН'!$F$5-'СЕТ СН'!$F$21</f>
        <v>1541.2094803800001</v>
      </c>
      <c r="X40" s="36">
        <f>SUMIFS(СВЦЭМ!$D$33:$D$776,СВЦЭМ!$A$33:$A$776,$A40,СВЦЭМ!$B$33:$B$776,X$11)+'СЕТ СН'!$F$11+СВЦЭМ!$D$10+'СЕТ СН'!$F$5-'СЕТ СН'!$F$21</f>
        <v>1541.2094803800001</v>
      </c>
      <c r="Y40" s="36">
        <f>SUMIFS(СВЦЭМ!$D$33:$D$776,СВЦЭМ!$A$33:$A$776,$A40,СВЦЭМ!$B$33:$B$776,Y$11)+'СЕТ СН'!$F$11+СВЦЭМ!$D$10+'СЕТ СН'!$F$5-'СЕТ СН'!$F$21</f>
        <v>1541.2094803800001</v>
      </c>
    </row>
    <row r="41" spans="1:27" ht="15.75" hidden="1" x14ac:dyDescent="0.2">
      <c r="A41" s="35">
        <f t="shared" si="0"/>
        <v>44257</v>
      </c>
      <c r="B41" s="36">
        <f>SUMIFS(СВЦЭМ!$D$33:$D$776,СВЦЭМ!$A$33:$A$776,$A41,СВЦЭМ!$B$33:$B$776,B$11)+'СЕТ СН'!$F$11+СВЦЭМ!$D$10+'СЕТ СН'!$F$5-'СЕТ СН'!$F$21</f>
        <v>1541.2094803800001</v>
      </c>
      <c r="C41" s="36">
        <f>SUMIFS(СВЦЭМ!$D$33:$D$776,СВЦЭМ!$A$33:$A$776,$A41,СВЦЭМ!$B$33:$B$776,C$11)+'СЕТ СН'!$F$11+СВЦЭМ!$D$10+'СЕТ СН'!$F$5-'СЕТ СН'!$F$21</f>
        <v>1541.2094803800001</v>
      </c>
      <c r="D41" s="36">
        <f>SUMIFS(СВЦЭМ!$D$33:$D$776,СВЦЭМ!$A$33:$A$776,$A41,СВЦЭМ!$B$33:$B$776,D$11)+'СЕТ СН'!$F$11+СВЦЭМ!$D$10+'СЕТ СН'!$F$5-'СЕТ СН'!$F$21</f>
        <v>1541.2094803800001</v>
      </c>
      <c r="E41" s="36">
        <f>SUMIFS(СВЦЭМ!$D$33:$D$776,СВЦЭМ!$A$33:$A$776,$A41,СВЦЭМ!$B$33:$B$776,E$11)+'СЕТ СН'!$F$11+СВЦЭМ!$D$10+'СЕТ СН'!$F$5-'СЕТ СН'!$F$21</f>
        <v>1541.2094803800001</v>
      </c>
      <c r="F41" s="36">
        <f>SUMIFS(СВЦЭМ!$D$33:$D$776,СВЦЭМ!$A$33:$A$776,$A41,СВЦЭМ!$B$33:$B$776,F$11)+'СЕТ СН'!$F$11+СВЦЭМ!$D$10+'СЕТ СН'!$F$5-'СЕТ СН'!$F$21</f>
        <v>1541.2094803800001</v>
      </c>
      <c r="G41" s="36">
        <f>SUMIFS(СВЦЭМ!$D$33:$D$776,СВЦЭМ!$A$33:$A$776,$A41,СВЦЭМ!$B$33:$B$776,G$11)+'СЕТ СН'!$F$11+СВЦЭМ!$D$10+'СЕТ СН'!$F$5-'СЕТ СН'!$F$21</f>
        <v>1541.2094803800001</v>
      </c>
      <c r="H41" s="36">
        <f>SUMIFS(СВЦЭМ!$D$33:$D$776,СВЦЭМ!$A$33:$A$776,$A41,СВЦЭМ!$B$33:$B$776,H$11)+'СЕТ СН'!$F$11+СВЦЭМ!$D$10+'СЕТ СН'!$F$5-'СЕТ СН'!$F$21</f>
        <v>1541.2094803800001</v>
      </c>
      <c r="I41" s="36">
        <f>SUMIFS(СВЦЭМ!$D$33:$D$776,СВЦЭМ!$A$33:$A$776,$A41,СВЦЭМ!$B$33:$B$776,I$11)+'СЕТ СН'!$F$11+СВЦЭМ!$D$10+'СЕТ СН'!$F$5-'СЕТ СН'!$F$21</f>
        <v>1541.2094803800001</v>
      </c>
      <c r="J41" s="36">
        <f>SUMIFS(СВЦЭМ!$D$33:$D$776,СВЦЭМ!$A$33:$A$776,$A41,СВЦЭМ!$B$33:$B$776,J$11)+'СЕТ СН'!$F$11+СВЦЭМ!$D$10+'СЕТ СН'!$F$5-'СЕТ СН'!$F$21</f>
        <v>1541.2094803800001</v>
      </c>
      <c r="K41" s="36">
        <f>SUMIFS(СВЦЭМ!$D$33:$D$776,СВЦЭМ!$A$33:$A$776,$A41,СВЦЭМ!$B$33:$B$776,K$11)+'СЕТ СН'!$F$11+СВЦЭМ!$D$10+'СЕТ СН'!$F$5-'СЕТ СН'!$F$21</f>
        <v>1541.2094803800001</v>
      </c>
      <c r="L41" s="36">
        <f>SUMIFS(СВЦЭМ!$D$33:$D$776,СВЦЭМ!$A$33:$A$776,$A41,СВЦЭМ!$B$33:$B$776,L$11)+'СЕТ СН'!$F$11+СВЦЭМ!$D$10+'СЕТ СН'!$F$5-'СЕТ СН'!$F$21</f>
        <v>1541.2094803800001</v>
      </c>
      <c r="M41" s="36">
        <f>SUMIFS(СВЦЭМ!$D$33:$D$776,СВЦЭМ!$A$33:$A$776,$A41,СВЦЭМ!$B$33:$B$776,M$11)+'СЕТ СН'!$F$11+СВЦЭМ!$D$10+'СЕТ СН'!$F$5-'СЕТ СН'!$F$21</f>
        <v>1541.2094803800001</v>
      </c>
      <c r="N41" s="36">
        <f>SUMIFS(СВЦЭМ!$D$33:$D$776,СВЦЭМ!$A$33:$A$776,$A41,СВЦЭМ!$B$33:$B$776,N$11)+'СЕТ СН'!$F$11+СВЦЭМ!$D$10+'СЕТ СН'!$F$5-'СЕТ СН'!$F$21</f>
        <v>1541.2094803800001</v>
      </c>
      <c r="O41" s="36">
        <f>SUMIFS(СВЦЭМ!$D$33:$D$776,СВЦЭМ!$A$33:$A$776,$A41,СВЦЭМ!$B$33:$B$776,O$11)+'СЕТ СН'!$F$11+СВЦЭМ!$D$10+'СЕТ СН'!$F$5-'СЕТ СН'!$F$21</f>
        <v>1541.2094803800001</v>
      </c>
      <c r="P41" s="36">
        <f>SUMIFS(СВЦЭМ!$D$33:$D$776,СВЦЭМ!$A$33:$A$776,$A41,СВЦЭМ!$B$33:$B$776,P$11)+'СЕТ СН'!$F$11+СВЦЭМ!$D$10+'СЕТ СН'!$F$5-'СЕТ СН'!$F$21</f>
        <v>1541.2094803800001</v>
      </c>
      <c r="Q41" s="36">
        <f>SUMIFS(СВЦЭМ!$D$33:$D$776,СВЦЭМ!$A$33:$A$776,$A41,СВЦЭМ!$B$33:$B$776,Q$11)+'СЕТ СН'!$F$11+СВЦЭМ!$D$10+'СЕТ СН'!$F$5-'СЕТ СН'!$F$21</f>
        <v>1541.2094803800001</v>
      </c>
      <c r="R41" s="36">
        <f>SUMIFS(СВЦЭМ!$D$33:$D$776,СВЦЭМ!$A$33:$A$776,$A41,СВЦЭМ!$B$33:$B$776,R$11)+'СЕТ СН'!$F$11+СВЦЭМ!$D$10+'СЕТ СН'!$F$5-'СЕТ СН'!$F$21</f>
        <v>1541.2094803800001</v>
      </c>
      <c r="S41" s="36">
        <f>SUMIFS(СВЦЭМ!$D$33:$D$776,СВЦЭМ!$A$33:$A$776,$A41,СВЦЭМ!$B$33:$B$776,S$11)+'СЕТ СН'!$F$11+СВЦЭМ!$D$10+'СЕТ СН'!$F$5-'СЕТ СН'!$F$21</f>
        <v>1541.2094803800001</v>
      </c>
      <c r="T41" s="36">
        <f>SUMIFS(СВЦЭМ!$D$33:$D$776,СВЦЭМ!$A$33:$A$776,$A41,СВЦЭМ!$B$33:$B$776,T$11)+'СЕТ СН'!$F$11+СВЦЭМ!$D$10+'СЕТ СН'!$F$5-'СЕТ СН'!$F$21</f>
        <v>1541.2094803800001</v>
      </c>
      <c r="U41" s="36">
        <f>SUMIFS(СВЦЭМ!$D$33:$D$776,СВЦЭМ!$A$33:$A$776,$A41,СВЦЭМ!$B$33:$B$776,U$11)+'СЕТ СН'!$F$11+СВЦЭМ!$D$10+'СЕТ СН'!$F$5-'СЕТ СН'!$F$21</f>
        <v>1541.2094803800001</v>
      </c>
      <c r="V41" s="36">
        <f>SUMIFS(СВЦЭМ!$D$33:$D$776,СВЦЭМ!$A$33:$A$776,$A41,СВЦЭМ!$B$33:$B$776,V$11)+'СЕТ СН'!$F$11+СВЦЭМ!$D$10+'СЕТ СН'!$F$5-'СЕТ СН'!$F$21</f>
        <v>1541.2094803800001</v>
      </c>
      <c r="W41" s="36">
        <f>SUMIFS(СВЦЭМ!$D$33:$D$776,СВЦЭМ!$A$33:$A$776,$A41,СВЦЭМ!$B$33:$B$776,W$11)+'СЕТ СН'!$F$11+СВЦЭМ!$D$10+'СЕТ СН'!$F$5-'СЕТ СН'!$F$21</f>
        <v>1541.2094803800001</v>
      </c>
      <c r="X41" s="36">
        <f>SUMIFS(СВЦЭМ!$D$33:$D$776,СВЦЭМ!$A$33:$A$776,$A41,СВЦЭМ!$B$33:$B$776,X$11)+'СЕТ СН'!$F$11+СВЦЭМ!$D$10+'СЕТ СН'!$F$5-'СЕТ СН'!$F$21</f>
        <v>1541.2094803800001</v>
      </c>
      <c r="Y41" s="36">
        <f>SUMIFS(СВЦЭМ!$D$33:$D$776,СВЦЭМ!$A$33:$A$776,$A41,СВЦЭМ!$B$33:$B$776,Y$11)+'СЕТ СН'!$F$11+СВЦЭМ!$D$10+'СЕТ СН'!$F$5-'СЕТ СН'!$F$21</f>
        <v>1541.2094803800001</v>
      </c>
    </row>
    <row r="42" spans="1:27" ht="15.75" hidden="1" x14ac:dyDescent="0.2">
      <c r="A42" s="35">
        <f t="shared" si="0"/>
        <v>44258</v>
      </c>
      <c r="B42" s="36">
        <f>SUMIFS(СВЦЭМ!$D$33:$D$776,СВЦЭМ!$A$33:$A$776,$A42,СВЦЭМ!$B$33:$B$776,B$11)+'СЕТ СН'!$F$11+СВЦЭМ!$D$10+'СЕТ СН'!$F$5-'СЕТ СН'!$F$21</f>
        <v>1541.2094803800001</v>
      </c>
      <c r="C42" s="36">
        <f>SUMIFS(СВЦЭМ!$D$33:$D$776,СВЦЭМ!$A$33:$A$776,$A42,СВЦЭМ!$B$33:$B$776,C$11)+'СЕТ СН'!$F$11+СВЦЭМ!$D$10+'СЕТ СН'!$F$5-'СЕТ СН'!$F$21</f>
        <v>1541.2094803800001</v>
      </c>
      <c r="D42" s="36">
        <f>SUMIFS(СВЦЭМ!$D$33:$D$776,СВЦЭМ!$A$33:$A$776,$A42,СВЦЭМ!$B$33:$B$776,D$11)+'СЕТ СН'!$F$11+СВЦЭМ!$D$10+'СЕТ СН'!$F$5-'СЕТ СН'!$F$21</f>
        <v>1541.2094803800001</v>
      </c>
      <c r="E42" s="36">
        <f>SUMIFS(СВЦЭМ!$D$33:$D$776,СВЦЭМ!$A$33:$A$776,$A42,СВЦЭМ!$B$33:$B$776,E$11)+'СЕТ СН'!$F$11+СВЦЭМ!$D$10+'СЕТ СН'!$F$5-'СЕТ СН'!$F$21</f>
        <v>1541.2094803800001</v>
      </c>
      <c r="F42" s="36">
        <f>SUMIFS(СВЦЭМ!$D$33:$D$776,СВЦЭМ!$A$33:$A$776,$A42,СВЦЭМ!$B$33:$B$776,F$11)+'СЕТ СН'!$F$11+СВЦЭМ!$D$10+'СЕТ СН'!$F$5-'СЕТ СН'!$F$21</f>
        <v>1541.2094803800001</v>
      </c>
      <c r="G42" s="36">
        <f>SUMIFS(СВЦЭМ!$D$33:$D$776,СВЦЭМ!$A$33:$A$776,$A42,СВЦЭМ!$B$33:$B$776,G$11)+'СЕТ СН'!$F$11+СВЦЭМ!$D$10+'СЕТ СН'!$F$5-'СЕТ СН'!$F$21</f>
        <v>1541.2094803800001</v>
      </c>
      <c r="H42" s="36">
        <f>SUMIFS(СВЦЭМ!$D$33:$D$776,СВЦЭМ!$A$33:$A$776,$A42,СВЦЭМ!$B$33:$B$776,H$11)+'СЕТ СН'!$F$11+СВЦЭМ!$D$10+'СЕТ СН'!$F$5-'СЕТ СН'!$F$21</f>
        <v>1541.2094803800001</v>
      </c>
      <c r="I42" s="36">
        <f>SUMIFS(СВЦЭМ!$D$33:$D$776,СВЦЭМ!$A$33:$A$776,$A42,СВЦЭМ!$B$33:$B$776,I$11)+'СЕТ СН'!$F$11+СВЦЭМ!$D$10+'СЕТ СН'!$F$5-'СЕТ СН'!$F$21</f>
        <v>1541.2094803800001</v>
      </c>
      <c r="J42" s="36">
        <f>SUMIFS(СВЦЭМ!$D$33:$D$776,СВЦЭМ!$A$33:$A$776,$A42,СВЦЭМ!$B$33:$B$776,J$11)+'СЕТ СН'!$F$11+СВЦЭМ!$D$10+'СЕТ СН'!$F$5-'СЕТ СН'!$F$21</f>
        <v>1541.2094803800001</v>
      </c>
      <c r="K42" s="36">
        <f>SUMIFS(СВЦЭМ!$D$33:$D$776,СВЦЭМ!$A$33:$A$776,$A42,СВЦЭМ!$B$33:$B$776,K$11)+'СЕТ СН'!$F$11+СВЦЭМ!$D$10+'СЕТ СН'!$F$5-'СЕТ СН'!$F$21</f>
        <v>1541.2094803800001</v>
      </c>
      <c r="L42" s="36">
        <f>SUMIFS(СВЦЭМ!$D$33:$D$776,СВЦЭМ!$A$33:$A$776,$A42,СВЦЭМ!$B$33:$B$776,L$11)+'СЕТ СН'!$F$11+СВЦЭМ!$D$10+'СЕТ СН'!$F$5-'СЕТ СН'!$F$21</f>
        <v>1541.2094803800001</v>
      </c>
      <c r="M42" s="36">
        <f>SUMIFS(СВЦЭМ!$D$33:$D$776,СВЦЭМ!$A$33:$A$776,$A42,СВЦЭМ!$B$33:$B$776,M$11)+'СЕТ СН'!$F$11+СВЦЭМ!$D$10+'СЕТ СН'!$F$5-'СЕТ СН'!$F$21</f>
        <v>1541.2094803800001</v>
      </c>
      <c r="N42" s="36">
        <f>SUMIFS(СВЦЭМ!$D$33:$D$776,СВЦЭМ!$A$33:$A$776,$A42,СВЦЭМ!$B$33:$B$776,N$11)+'СЕТ СН'!$F$11+СВЦЭМ!$D$10+'СЕТ СН'!$F$5-'СЕТ СН'!$F$21</f>
        <v>1541.2094803800001</v>
      </c>
      <c r="O42" s="36">
        <f>SUMIFS(СВЦЭМ!$D$33:$D$776,СВЦЭМ!$A$33:$A$776,$A42,СВЦЭМ!$B$33:$B$776,O$11)+'СЕТ СН'!$F$11+СВЦЭМ!$D$10+'СЕТ СН'!$F$5-'СЕТ СН'!$F$21</f>
        <v>1541.2094803800001</v>
      </c>
      <c r="P42" s="36">
        <f>SUMIFS(СВЦЭМ!$D$33:$D$776,СВЦЭМ!$A$33:$A$776,$A42,СВЦЭМ!$B$33:$B$776,P$11)+'СЕТ СН'!$F$11+СВЦЭМ!$D$10+'СЕТ СН'!$F$5-'СЕТ СН'!$F$21</f>
        <v>1541.2094803800001</v>
      </c>
      <c r="Q42" s="36">
        <f>SUMIFS(СВЦЭМ!$D$33:$D$776,СВЦЭМ!$A$33:$A$776,$A42,СВЦЭМ!$B$33:$B$776,Q$11)+'СЕТ СН'!$F$11+СВЦЭМ!$D$10+'СЕТ СН'!$F$5-'СЕТ СН'!$F$21</f>
        <v>1541.2094803800001</v>
      </c>
      <c r="R42" s="36">
        <f>SUMIFS(СВЦЭМ!$D$33:$D$776,СВЦЭМ!$A$33:$A$776,$A42,СВЦЭМ!$B$33:$B$776,R$11)+'СЕТ СН'!$F$11+СВЦЭМ!$D$10+'СЕТ СН'!$F$5-'СЕТ СН'!$F$21</f>
        <v>1541.2094803800001</v>
      </c>
      <c r="S42" s="36">
        <f>SUMIFS(СВЦЭМ!$D$33:$D$776,СВЦЭМ!$A$33:$A$776,$A42,СВЦЭМ!$B$33:$B$776,S$11)+'СЕТ СН'!$F$11+СВЦЭМ!$D$10+'СЕТ СН'!$F$5-'СЕТ СН'!$F$21</f>
        <v>1541.2094803800001</v>
      </c>
      <c r="T42" s="36">
        <f>SUMIFS(СВЦЭМ!$D$33:$D$776,СВЦЭМ!$A$33:$A$776,$A42,СВЦЭМ!$B$33:$B$776,T$11)+'СЕТ СН'!$F$11+СВЦЭМ!$D$10+'СЕТ СН'!$F$5-'СЕТ СН'!$F$21</f>
        <v>1541.2094803800001</v>
      </c>
      <c r="U42" s="36">
        <f>SUMIFS(СВЦЭМ!$D$33:$D$776,СВЦЭМ!$A$33:$A$776,$A42,СВЦЭМ!$B$33:$B$776,U$11)+'СЕТ СН'!$F$11+СВЦЭМ!$D$10+'СЕТ СН'!$F$5-'СЕТ СН'!$F$21</f>
        <v>1541.2094803800001</v>
      </c>
      <c r="V42" s="36">
        <f>SUMIFS(СВЦЭМ!$D$33:$D$776,СВЦЭМ!$A$33:$A$776,$A42,СВЦЭМ!$B$33:$B$776,V$11)+'СЕТ СН'!$F$11+СВЦЭМ!$D$10+'СЕТ СН'!$F$5-'СЕТ СН'!$F$21</f>
        <v>1541.2094803800001</v>
      </c>
      <c r="W42" s="36">
        <f>SUMIFS(СВЦЭМ!$D$33:$D$776,СВЦЭМ!$A$33:$A$776,$A42,СВЦЭМ!$B$33:$B$776,W$11)+'СЕТ СН'!$F$11+СВЦЭМ!$D$10+'СЕТ СН'!$F$5-'СЕТ СН'!$F$21</f>
        <v>1541.2094803800001</v>
      </c>
      <c r="X42" s="36">
        <f>SUMIFS(СВЦЭМ!$D$33:$D$776,СВЦЭМ!$A$33:$A$776,$A42,СВЦЭМ!$B$33:$B$776,X$11)+'СЕТ СН'!$F$11+СВЦЭМ!$D$10+'СЕТ СН'!$F$5-'СЕТ СН'!$F$21</f>
        <v>1541.2094803800001</v>
      </c>
      <c r="Y42" s="36">
        <f>SUMIFS(СВЦЭМ!$D$33:$D$776,СВЦЭМ!$A$33:$A$776,$A42,СВЦЭМ!$B$33:$B$776,Y$11)+'СЕТ СН'!$F$11+СВЦЭМ!$D$10+'СЕТ СН'!$F$5-'СЕТ СН'!$F$21</f>
        <v>1541.2094803800001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01.02.2021</v>
      </c>
      <c r="B48" s="36">
        <f>SUMIFS(СВЦЭМ!$D$33:$D$776,СВЦЭМ!$A$33:$A$776,$A48,СВЦЭМ!$B$33:$B$776,B$47)+'СЕТ СН'!$G$11+СВЦЭМ!$D$10+'СЕТ СН'!$G$5-'СЕТ СН'!$G$21</f>
        <v>3197.3286609300003</v>
      </c>
      <c r="C48" s="36">
        <f>SUMIFS(СВЦЭМ!$D$33:$D$776,СВЦЭМ!$A$33:$A$776,$A48,СВЦЭМ!$B$33:$B$776,C$47)+'СЕТ СН'!$G$11+СВЦЭМ!$D$10+'СЕТ СН'!$G$5-'СЕТ СН'!$G$21</f>
        <v>3237.7028152600001</v>
      </c>
      <c r="D48" s="36">
        <f>SUMIFS(СВЦЭМ!$D$33:$D$776,СВЦЭМ!$A$33:$A$776,$A48,СВЦЭМ!$B$33:$B$776,D$47)+'СЕТ СН'!$G$11+СВЦЭМ!$D$10+'СЕТ СН'!$G$5-'СЕТ СН'!$G$21</f>
        <v>3260.0432795799998</v>
      </c>
      <c r="E48" s="36">
        <f>SUMIFS(СВЦЭМ!$D$33:$D$776,СВЦЭМ!$A$33:$A$776,$A48,СВЦЭМ!$B$33:$B$776,E$47)+'СЕТ СН'!$G$11+СВЦЭМ!$D$10+'СЕТ СН'!$G$5-'СЕТ СН'!$G$21</f>
        <v>3270.2865269100002</v>
      </c>
      <c r="F48" s="36">
        <f>SUMIFS(СВЦЭМ!$D$33:$D$776,СВЦЭМ!$A$33:$A$776,$A48,СВЦЭМ!$B$33:$B$776,F$47)+'СЕТ СН'!$G$11+СВЦЭМ!$D$10+'СЕТ СН'!$G$5-'СЕТ СН'!$G$21</f>
        <v>3285.0440443500001</v>
      </c>
      <c r="G48" s="36">
        <f>SUMIFS(СВЦЭМ!$D$33:$D$776,СВЦЭМ!$A$33:$A$776,$A48,СВЦЭМ!$B$33:$B$776,G$47)+'СЕТ СН'!$G$11+СВЦЭМ!$D$10+'СЕТ СН'!$G$5-'СЕТ СН'!$G$21</f>
        <v>3269.08835774</v>
      </c>
      <c r="H48" s="36">
        <f>SUMIFS(СВЦЭМ!$D$33:$D$776,СВЦЭМ!$A$33:$A$776,$A48,СВЦЭМ!$B$33:$B$776,H$47)+'СЕТ СН'!$G$11+СВЦЭМ!$D$10+'СЕТ СН'!$G$5-'СЕТ СН'!$G$21</f>
        <v>3246.3851690900001</v>
      </c>
      <c r="I48" s="36">
        <f>SUMIFS(СВЦЭМ!$D$33:$D$776,СВЦЭМ!$A$33:$A$776,$A48,СВЦЭМ!$B$33:$B$776,I$47)+'СЕТ СН'!$G$11+СВЦЭМ!$D$10+'СЕТ СН'!$G$5-'СЕТ СН'!$G$21</f>
        <v>3224.7979411000001</v>
      </c>
      <c r="J48" s="36">
        <f>SUMIFS(СВЦЭМ!$D$33:$D$776,СВЦЭМ!$A$33:$A$776,$A48,СВЦЭМ!$B$33:$B$776,J$47)+'СЕТ СН'!$G$11+СВЦЭМ!$D$10+'СЕТ СН'!$G$5-'СЕТ СН'!$G$21</f>
        <v>3199.9052748399999</v>
      </c>
      <c r="K48" s="36">
        <f>SUMIFS(СВЦЭМ!$D$33:$D$776,СВЦЭМ!$A$33:$A$776,$A48,СВЦЭМ!$B$33:$B$776,K$47)+'СЕТ СН'!$G$11+СВЦЭМ!$D$10+'СЕТ СН'!$G$5-'СЕТ СН'!$G$21</f>
        <v>3196.3528805199999</v>
      </c>
      <c r="L48" s="36">
        <f>SUMIFS(СВЦЭМ!$D$33:$D$776,СВЦЭМ!$A$33:$A$776,$A48,СВЦЭМ!$B$33:$B$776,L$47)+'СЕТ СН'!$G$11+СВЦЭМ!$D$10+'СЕТ СН'!$G$5-'СЕТ СН'!$G$21</f>
        <v>3198.0577047300003</v>
      </c>
      <c r="M48" s="36">
        <f>SUMIFS(СВЦЭМ!$D$33:$D$776,СВЦЭМ!$A$33:$A$776,$A48,СВЦЭМ!$B$33:$B$776,M$47)+'СЕТ СН'!$G$11+СВЦЭМ!$D$10+'СЕТ СН'!$G$5-'СЕТ СН'!$G$21</f>
        <v>3206.4178918900002</v>
      </c>
      <c r="N48" s="36">
        <f>SUMIFS(СВЦЭМ!$D$33:$D$776,СВЦЭМ!$A$33:$A$776,$A48,СВЦЭМ!$B$33:$B$776,N$47)+'СЕТ СН'!$G$11+СВЦЭМ!$D$10+'СЕТ СН'!$G$5-'СЕТ СН'!$G$21</f>
        <v>3219.8701478399998</v>
      </c>
      <c r="O48" s="36">
        <f>SUMIFS(СВЦЭМ!$D$33:$D$776,СВЦЭМ!$A$33:$A$776,$A48,СВЦЭМ!$B$33:$B$776,O$47)+'СЕТ СН'!$G$11+СВЦЭМ!$D$10+'СЕТ СН'!$G$5-'СЕТ СН'!$G$21</f>
        <v>3234.7224841900002</v>
      </c>
      <c r="P48" s="36">
        <f>SUMIFS(СВЦЭМ!$D$33:$D$776,СВЦЭМ!$A$33:$A$776,$A48,СВЦЭМ!$B$33:$B$776,P$47)+'СЕТ СН'!$G$11+СВЦЭМ!$D$10+'СЕТ СН'!$G$5-'СЕТ СН'!$G$21</f>
        <v>3246.2390135800001</v>
      </c>
      <c r="Q48" s="36">
        <f>SUMIFS(СВЦЭМ!$D$33:$D$776,СВЦЭМ!$A$33:$A$776,$A48,СВЦЭМ!$B$33:$B$776,Q$47)+'СЕТ СН'!$G$11+СВЦЭМ!$D$10+'СЕТ СН'!$G$5-'СЕТ СН'!$G$21</f>
        <v>3250.6315556499999</v>
      </c>
      <c r="R48" s="36">
        <f>SUMIFS(СВЦЭМ!$D$33:$D$776,СВЦЭМ!$A$33:$A$776,$A48,СВЦЭМ!$B$33:$B$776,R$47)+'СЕТ СН'!$G$11+СВЦЭМ!$D$10+'СЕТ СН'!$G$5-'СЕТ СН'!$G$21</f>
        <v>3245.0244738000001</v>
      </c>
      <c r="S48" s="36">
        <f>SUMIFS(СВЦЭМ!$D$33:$D$776,СВЦЭМ!$A$33:$A$776,$A48,СВЦЭМ!$B$33:$B$776,S$47)+'СЕТ СН'!$G$11+СВЦЭМ!$D$10+'СЕТ СН'!$G$5-'СЕТ СН'!$G$21</f>
        <v>3230.4275720099999</v>
      </c>
      <c r="T48" s="36">
        <f>SUMIFS(СВЦЭМ!$D$33:$D$776,СВЦЭМ!$A$33:$A$776,$A48,СВЦЭМ!$B$33:$B$776,T$47)+'СЕТ СН'!$G$11+СВЦЭМ!$D$10+'СЕТ СН'!$G$5-'СЕТ СН'!$G$21</f>
        <v>3206.9558352499998</v>
      </c>
      <c r="U48" s="36">
        <f>SUMIFS(СВЦЭМ!$D$33:$D$776,СВЦЭМ!$A$33:$A$776,$A48,СВЦЭМ!$B$33:$B$776,U$47)+'СЕТ СН'!$G$11+СВЦЭМ!$D$10+'СЕТ СН'!$G$5-'СЕТ СН'!$G$21</f>
        <v>3203.2680975499998</v>
      </c>
      <c r="V48" s="36">
        <f>SUMIFS(СВЦЭМ!$D$33:$D$776,СВЦЭМ!$A$33:$A$776,$A48,СВЦЭМ!$B$33:$B$776,V$47)+'СЕТ СН'!$G$11+СВЦЭМ!$D$10+'СЕТ СН'!$G$5-'СЕТ СН'!$G$21</f>
        <v>3210.9323979400001</v>
      </c>
      <c r="W48" s="36">
        <f>SUMIFS(СВЦЭМ!$D$33:$D$776,СВЦЭМ!$A$33:$A$776,$A48,СВЦЭМ!$B$33:$B$776,W$47)+'СЕТ СН'!$G$11+СВЦЭМ!$D$10+'СЕТ СН'!$G$5-'СЕТ СН'!$G$21</f>
        <v>3225.3479190100002</v>
      </c>
      <c r="X48" s="36">
        <f>SUMIFS(СВЦЭМ!$D$33:$D$776,СВЦЭМ!$A$33:$A$776,$A48,СВЦЭМ!$B$33:$B$776,X$47)+'СЕТ СН'!$G$11+СВЦЭМ!$D$10+'СЕТ СН'!$G$5-'СЕТ СН'!$G$21</f>
        <v>3250.69985722</v>
      </c>
      <c r="Y48" s="36">
        <f>SUMIFS(СВЦЭМ!$D$33:$D$776,СВЦЭМ!$A$33:$A$776,$A48,СВЦЭМ!$B$33:$B$776,Y$47)+'СЕТ СН'!$G$11+СВЦЭМ!$D$10+'СЕТ СН'!$G$5-'СЕТ СН'!$G$21</f>
        <v>3263.0818962100002</v>
      </c>
      <c r="AA48" s="45"/>
    </row>
    <row r="49" spans="1:25" ht="15.75" x14ac:dyDescent="0.2">
      <c r="A49" s="35">
        <f>A48+1</f>
        <v>44229</v>
      </c>
      <c r="B49" s="36">
        <f>SUMIFS(СВЦЭМ!$D$33:$D$776,СВЦЭМ!$A$33:$A$776,$A49,СВЦЭМ!$B$33:$B$776,B$47)+'СЕТ СН'!$G$11+СВЦЭМ!$D$10+'СЕТ СН'!$G$5-'СЕТ СН'!$G$21</f>
        <v>3232.3470531100002</v>
      </c>
      <c r="C49" s="36">
        <f>SUMIFS(СВЦЭМ!$D$33:$D$776,СВЦЭМ!$A$33:$A$776,$A49,СВЦЭМ!$B$33:$B$776,C$47)+'СЕТ СН'!$G$11+СВЦЭМ!$D$10+'СЕТ СН'!$G$5-'СЕТ СН'!$G$21</f>
        <v>3252.9815247699999</v>
      </c>
      <c r="D49" s="36">
        <f>SUMIFS(СВЦЭМ!$D$33:$D$776,СВЦЭМ!$A$33:$A$776,$A49,СВЦЭМ!$B$33:$B$776,D$47)+'СЕТ СН'!$G$11+СВЦЭМ!$D$10+'СЕТ СН'!$G$5-'СЕТ СН'!$G$21</f>
        <v>3265.1174097900002</v>
      </c>
      <c r="E49" s="36">
        <f>SUMIFS(СВЦЭМ!$D$33:$D$776,СВЦЭМ!$A$33:$A$776,$A49,СВЦЭМ!$B$33:$B$776,E$47)+'СЕТ СН'!$G$11+СВЦЭМ!$D$10+'СЕТ СН'!$G$5-'СЕТ СН'!$G$21</f>
        <v>3270.15005987</v>
      </c>
      <c r="F49" s="36">
        <f>SUMIFS(СВЦЭМ!$D$33:$D$776,СВЦЭМ!$A$33:$A$776,$A49,СВЦЭМ!$B$33:$B$776,F$47)+'СЕТ СН'!$G$11+СВЦЭМ!$D$10+'СЕТ СН'!$G$5-'СЕТ СН'!$G$21</f>
        <v>3275.6886194500003</v>
      </c>
      <c r="G49" s="36">
        <f>SUMIFS(СВЦЭМ!$D$33:$D$776,СВЦЭМ!$A$33:$A$776,$A49,СВЦЭМ!$B$33:$B$776,G$47)+'СЕТ СН'!$G$11+СВЦЭМ!$D$10+'СЕТ СН'!$G$5-'СЕТ СН'!$G$21</f>
        <v>3253.6808007700001</v>
      </c>
      <c r="H49" s="36">
        <f>SUMIFS(СВЦЭМ!$D$33:$D$776,СВЦЭМ!$A$33:$A$776,$A49,СВЦЭМ!$B$33:$B$776,H$47)+'СЕТ СН'!$G$11+СВЦЭМ!$D$10+'СЕТ СН'!$G$5-'СЕТ СН'!$G$21</f>
        <v>3216.0832119799998</v>
      </c>
      <c r="I49" s="36">
        <f>SUMIFS(СВЦЭМ!$D$33:$D$776,СВЦЭМ!$A$33:$A$776,$A49,СВЦЭМ!$B$33:$B$776,I$47)+'СЕТ СН'!$G$11+СВЦЭМ!$D$10+'СЕТ СН'!$G$5-'СЕТ СН'!$G$21</f>
        <v>3198.6641367399998</v>
      </c>
      <c r="J49" s="36">
        <f>SUMIFS(СВЦЭМ!$D$33:$D$776,СВЦЭМ!$A$33:$A$776,$A49,СВЦЭМ!$B$33:$B$776,J$47)+'СЕТ СН'!$G$11+СВЦЭМ!$D$10+'СЕТ СН'!$G$5-'СЕТ СН'!$G$21</f>
        <v>3174.4262168599998</v>
      </c>
      <c r="K49" s="36">
        <f>SUMIFS(СВЦЭМ!$D$33:$D$776,СВЦЭМ!$A$33:$A$776,$A49,СВЦЭМ!$B$33:$B$776,K$47)+'СЕТ СН'!$G$11+СВЦЭМ!$D$10+'СЕТ СН'!$G$5-'СЕТ СН'!$G$21</f>
        <v>3162.2493230099999</v>
      </c>
      <c r="L49" s="36">
        <f>SUMIFS(СВЦЭМ!$D$33:$D$776,СВЦЭМ!$A$33:$A$776,$A49,СВЦЭМ!$B$33:$B$776,L$47)+'СЕТ СН'!$G$11+СВЦЭМ!$D$10+'СЕТ СН'!$G$5-'СЕТ СН'!$G$21</f>
        <v>3163.5784100199999</v>
      </c>
      <c r="M49" s="36">
        <f>SUMIFS(СВЦЭМ!$D$33:$D$776,СВЦЭМ!$A$33:$A$776,$A49,СВЦЭМ!$B$33:$B$776,M$47)+'СЕТ СН'!$G$11+СВЦЭМ!$D$10+'СЕТ СН'!$G$5-'СЕТ СН'!$G$21</f>
        <v>3196.8171043100001</v>
      </c>
      <c r="N49" s="36">
        <f>SUMIFS(СВЦЭМ!$D$33:$D$776,СВЦЭМ!$A$33:$A$776,$A49,СВЦЭМ!$B$33:$B$776,N$47)+'СЕТ СН'!$G$11+СВЦЭМ!$D$10+'СЕТ СН'!$G$5-'СЕТ СН'!$G$21</f>
        <v>3233.77587429</v>
      </c>
      <c r="O49" s="36">
        <f>SUMIFS(СВЦЭМ!$D$33:$D$776,СВЦЭМ!$A$33:$A$776,$A49,СВЦЭМ!$B$33:$B$776,O$47)+'СЕТ СН'!$G$11+СВЦЭМ!$D$10+'СЕТ СН'!$G$5-'СЕТ СН'!$G$21</f>
        <v>3249.9345506700001</v>
      </c>
      <c r="P49" s="36">
        <f>SUMIFS(СВЦЭМ!$D$33:$D$776,СВЦЭМ!$A$33:$A$776,$A49,СВЦЭМ!$B$33:$B$776,P$47)+'СЕТ СН'!$G$11+СВЦЭМ!$D$10+'СЕТ СН'!$G$5-'СЕТ СН'!$G$21</f>
        <v>3265.6666086599998</v>
      </c>
      <c r="Q49" s="36">
        <f>SUMIFS(СВЦЭМ!$D$33:$D$776,СВЦЭМ!$A$33:$A$776,$A49,СВЦЭМ!$B$33:$B$776,Q$47)+'СЕТ СН'!$G$11+СВЦЭМ!$D$10+'СЕТ СН'!$G$5-'СЕТ СН'!$G$21</f>
        <v>3268.2748454399998</v>
      </c>
      <c r="R49" s="36">
        <f>SUMIFS(СВЦЭМ!$D$33:$D$776,СВЦЭМ!$A$33:$A$776,$A49,СВЦЭМ!$B$33:$B$776,R$47)+'СЕТ СН'!$G$11+СВЦЭМ!$D$10+'СЕТ СН'!$G$5-'СЕТ СН'!$G$21</f>
        <v>3268.2501398499999</v>
      </c>
      <c r="S49" s="36">
        <f>SUMIFS(СВЦЭМ!$D$33:$D$776,СВЦЭМ!$A$33:$A$776,$A49,СВЦЭМ!$B$33:$B$776,S$47)+'СЕТ СН'!$G$11+СВЦЭМ!$D$10+'СЕТ СН'!$G$5-'СЕТ СН'!$G$21</f>
        <v>3256.9767382800001</v>
      </c>
      <c r="T49" s="36">
        <f>SUMIFS(СВЦЭМ!$D$33:$D$776,СВЦЭМ!$A$33:$A$776,$A49,СВЦЭМ!$B$33:$B$776,T$47)+'СЕТ СН'!$G$11+СВЦЭМ!$D$10+'СЕТ СН'!$G$5-'СЕТ СН'!$G$21</f>
        <v>3228.70546388</v>
      </c>
      <c r="U49" s="36">
        <f>SUMIFS(СВЦЭМ!$D$33:$D$776,СВЦЭМ!$A$33:$A$776,$A49,СВЦЭМ!$B$33:$B$776,U$47)+'СЕТ СН'!$G$11+СВЦЭМ!$D$10+'СЕТ СН'!$G$5-'СЕТ СН'!$G$21</f>
        <v>3226.0181181600001</v>
      </c>
      <c r="V49" s="36">
        <f>SUMIFS(СВЦЭМ!$D$33:$D$776,СВЦЭМ!$A$33:$A$776,$A49,СВЦЭМ!$B$33:$B$776,V$47)+'СЕТ СН'!$G$11+СВЦЭМ!$D$10+'СЕТ СН'!$G$5-'СЕТ СН'!$G$21</f>
        <v>3240.6720127399999</v>
      </c>
      <c r="W49" s="36">
        <f>SUMIFS(СВЦЭМ!$D$33:$D$776,СВЦЭМ!$A$33:$A$776,$A49,СВЦЭМ!$B$33:$B$776,W$47)+'СЕТ СН'!$G$11+СВЦЭМ!$D$10+'СЕТ СН'!$G$5-'СЕТ СН'!$G$21</f>
        <v>3261.87873838</v>
      </c>
      <c r="X49" s="36">
        <f>SUMIFS(СВЦЭМ!$D$33:$D$776,СВЦЭМ!$A$33:$A$776,$A49,СВЦЭМ!$B$33:$B$776,X$47)+'СЕТ СН'!$G$11+СВЦЭМ!$D$10+'СЕТ СН'!$G$5-'СЕТ СН'!$G$21</f>
        <v>3289.9931977599999</v>
      </c>
      <c r="Y49" s="36">
        <f>SUMIFS(СВЦЭМ!$D$33:$D$776,СВЦЭМ!$A$33:$A$776,$A49,СВЦЭМ!$B$33:$B$776,Y$47)+'СЕТ СН'!$G$11+СВЦЭМ!$D$10+'СЕТ СН'!$G$5-'СЕТ СН'!$G$21</f>
        <v>3302.00647807</v>
      </c>
    </row>
    <row r="50" spans="1:25" ht="15.75" x14ac:dyDescent="0.2">
      <c r="A50" s="35">
        <f t="shared" ref="A50:A78" si="1">A49+1</f>
        <v>44230</v>
      </c>
      <c r="B50" s="36">
        <f>SUMIFS(СВЦЭМ!$D$33:$D$776,СВЦЭМ!$A$33:$A$776,$A50,СВЦЭМ!$B$33:$B$776,B$47)+'СЕТ СН'!$G$11+СВЦЭМ!$D$10+'СЕТ СН'!$G$5-'СЕТ СН'!$G$21</f>
        <v>3213.5523877000001</v>
      </c>
      <c r="C50" s="36">
        <f>SUMIFS(СВЦЭМ!$D$33:$D$776,СВЦЭМ!$A$33:$A$776,$A50,СВЦЭМ!$B$33:$B$776,C$47)+'СЕТ СН'!$G$11+СВЦЭМ!$D$10+'СЕТ СН'!$G$5-'СЕТ СН'!$G$21</f>
        <v>3240.2234278300002</v>
      </c>
      <c r="D50" s="36">
        <f>SUMIFS(СВЦЭМ!$D$33:$D$776,СВЦЭМ!$A$33:$A$776,$A50,СВЦЭМ!$B$33:$B$776,D$47)+'СЕТ СН'!$G$11+СВЦЭМ!$D$10+'СЕТ СН'!$G$5-'СЕТ СН'!$G$21</f>
        <v>3246.3936585900001</v>
      </c>
      <c r="E50" s="36">
        <f>SUMIFS(СВЦЭМ!$D$33:$D$776,СВЦЭМ!$A$33:$A$776,$A50,СВЦЭМ!$B$33:$B$776,E$47)+'СЕТ СН'!$G$11+СВЦЭМ!$D$10+'СЕТ СН'!$G$5-'СЕТ СН'!$G$21</f>
        <v>3245.13436723</v>
      </c>
      <c r="F50" s="36">
        <f>SUMIFS(СВЦЭМ!$D$33:$D$776,СВЦЭМ!$A$33:$A$776,$A50,СВЦЭМ!$B$33:$B$776,F$47)+'СЕТ СН'!$G$11+СВЦЭМ!$D$10+'СЕТ СН'!$G$5-'СЕТ СН'!$G$21</f>
        <v>3239.2235488199999</v>
      </c>
      <c r="G50" s="36">
        <f>SUMIFS(СВЦЭМ!$D$33:$D$776,СВЦЭМ!$A$33:$A$776,$A50,СВЦЭМ!$B$33:$B$776,G$47)+'СЕТ СН'!$G$11+СВЦЭМ!$D$10+'СЕТ СН'!$G$5-'СЕТ СН'!$G$21</f>
        <v>3231.1025542799998</v>
      </c>
      <c r="H50" s="36">
        <f>SUMIFS(СВЦЭМ!$D$33:$D$776,СВЦЭМ!$A$33:$A$776,$A50,СВЦЭМ!$B$33:$B$776,H$47)+'СЕТ СН'!$G$11+СВЦЭМ!$D$10+'СЕТ СН'!$G$5-'СЕТ СН'!$G$21</f>
        <v>3203.9825843399999</v>
      </c>
      <c r="I50" s="36">
        <f>SUMIFS(СВЦЭМ!$D$33:$D$776,СВЦЭМ!$A$33:$A$776,$A50,СВЦЭМ!$B$33:$B$776,I$47)+'СЕТ СН'!$G$11+СВЦЭМ!$D$10+'СЕТ СН'!$G$5-'СЕТ СН'!$G$21</f>
        <v>3213.8696978400003</v>
      </c>
      <c r="J50" s="36">
        <f>SUMIFS(СВЦЭМ!$D$33:$D$776,СВЦЭМ!$A$33:$A$776,$A50,СВЦЭМ!$B$33:$B$776,J$47)+'СЕТ СН'!$G$11+СВЦЭМ!$D$10+'СЕТ СН'!$G$5-'СЕТ СН'!$G$21</f>
        <v>3213.2952453600001</v>
      </c>
      <c r="K50" s="36">
        <f>SUMIFS(СВЦЭМ!$D$33:$D$776,СВЦЭМ!$A$33:$A$776,$A50,СВЦЭМ!$B$33:$B$776,K$47)+'СЕТ СН'!$G$11+СВЦЭМ!$D$10+'СЕТ СН'!$G$5-'СЕТ СН'!$G$21</f>
        <v>3195.5347484399999</v>
      </c>
      <c r="L50" s="36">
        <f>SUMIFS(СВЦЭМ!$D$33:$D$776,СВЦЭМ!$A$33:$A$776,$A50,СВЦЭМ!$B$33:$B$776,L$47)+'СЕТ СН'!$G$11+СВЦЭМ!$D$10+'СЕТ СН'!$G$5-'СЕТ СН'!$G$21</f>
        <v>3200.6914868399999</v>
      </c>
      <c r="M50" s="36">
        <f>SUMIFS(СВЦЭМ!$D$33:$D$776,СВЦЭМ!$A$33:$A$776,$A50,СВЦЭМ!$B$33:$B$776,M$47)+'СЕТ СН'!$G$11+СВЦЭМ!$D$10+'СЕТ СН'!$G$5-'СЕТ СН'!$G$21</f>
        <v>3198.8437971200001</v>
      </c>
      <c r="N50" s="36">
        <f>SUMIFS(СВЦЭМ!$D$33:$D$776,СВЦЭМ!$A$33:$A$776,$A50,СВЦЭМ!$B$33:$B$776,N$47)+'СЕТ СН'!$G$11+СВЦЭМ!$D$10+'СЕТ СН'!$G$5-'СЕТ СН'!$G$21</f>
        <v>3215.0934315300001</v>
      </c>
      <c r="O50" s="36">
        <f>SUMIFS(СВЦЭМ!$D$33:$D$776,СВЦЭМ!$A$33:$A$776,$A50,СВЦЭМ!$B$33:$B$776,O$47)+'СЕТ СН'!$G$11+СВЦЭМ!$D$10+'СЕТ СН'!$G$5-'СЕТ СН'!$G$21</f>
        <v>3216.1957127599999</v>
      </c>
      <c r="P50" s="36">
        <f>SUMIFS(СВЦЭМ!$D$33:$D$776,СВЦЭМ!$A$33:$A$776,$A50,СВЦЭМ!$B$33:$B$776,P$47)+'СЕТ СН'!$G$11+СВЦЭМ!$D$10+'СЕТ СН'!$G$5-'СЕТ СН'!$G$21</f>
        <v>3212.8630704799998</v>
      </c>
      <c r="Q50" s="36">
        <f>SUMIFS(СВЦЭМ!$D$33:$D$776,СВЦЭМ!$A$33:$A$776,$A50,СВЦЭМ!$B$33:$B$776,Q$47)+'СЕТ СН'!$G$11+СВЦЭМ!$D$10+'СЕТ СН'!$G$5-'СЕТ СН'!$G$21</f>
        <v>3215.5688761199999</v>
      </c>
      <c r="R50" s="36">
        <f>SUMIFS(СВЦЭМ!$D$33:$D$776,СВЦЭМ!$A$33:$A$776,$A50,СВЦЭМ!$B$33:$B$776,R$47)+'СЕТ СН'!$G$11+СВЦЭМ!$D$10+'СЕТ СН'!$G$5-'СЕТ СН'!$G$21</f>
        <v>3216.3019518999999</v>
      </c>
      <c r="S50" s="36">
        <f>SUMIFS(СВЦЭМ!$D$33:$D$776,СВЦЭМ!$A$33:$A$776,$A50,СВЦЭМ!$B$33:$B$776,S$47)+'СЕТ СН'!$G$11+СВЦЭМ!$D$10+'СЕТ СН'!$G$5-'СЕТ СН'!$G$21</f>
        <v>3218.6406659499999</v>
      </c>
      <c r="T50" s="36">
        <f>SUMIFS(СВЦЭМ!$D$33:$D$776,СВЦЭМ!$A$33:$A$776,$A50,СВЦЭМ!$B$33:$B$776,T$47)+'СЕТ СН'!$G$11+СВЦЭМ!$D$10+'СЕТ СН'!$G$5-'СЕТ СН'!$G$21</f>
        <v>3216.4718608900002</v>
      </c>
      <c r="U50" s="36">
        <f>SUMIFS(СВЦЭМ!$D$33:$D$776,СВЦЭМ!$A$33:$A$776,$A50,СВЦЭМ!$B$33:$B$776,U$47)+'СЕТ СН'!$G$11+СВЦЭМ!$D$10+'СЕТ СН'!$G$5-'СЕТ СН'!$G$21</f>
        <v>3215.7591587300003</v>
      </c>
      <c r="V50" s="36">
        <f>SUMIFS(СВЦЭМ!$D$33:$D$776,СВЦЭМ!$A$33:$A$776,$A50,СВЦЭМ!$B$33:$B$776,V$47)+'СЕТ СН'!$G$11+СВЦЭМ!$D$10+'СЕТ СН'!$G$5-'СЕТ СН'!$G$21</f>
        <v>3214.5100786500002</v>
      </c>
      <c r="W50" s="36">
        <f>SUMIFS(СВЦЭМ!$D$33:$D$776,СВЦЭМ!$A$33:$A$776,$A50,СВЦЭМ!$B$33:$B$776,W$47)+'СЕТ СН'!$G$11+СВЦЭМ!$D$10+'СЕТ СН'!$G$5-'СЕТ СН'!$G$21</f>
        <v>3220.4397322700001</v>
      </c>
      <c r="X50" s="36">
        <f>SUMIFS(СВЦЭМ!$D$33:$D$776,СВЦЭМ!$A$33:$A$776,$A50,СВЦЭМ!$B$33:$B$776,X$47)+'СЕТ СН'!$G$11+СВЦЭМ!$D$10+'СЕТ СН'!$G$5-'СЕТ СН'!$G$21</f>
        <v>3221.5785011500002</v>
      </c>
      <c r="Y50" s="36">
        <f>SUMIFS(СВЦЭМ!$D$33:$D$776,СВЦЭМ!$A$33:$A$776,$A50,СВЦЭМ!$B$33:$B$776,Y$47)+'СЕТ СН'!$G$11+СВЦЭМ!$D$10+'СЕТ СН'!$G$5-'СЕТ СН'!$G$21</f>
        <v>3243.8577543900001</v>
      </c>
    </row>
    <row r="51" spans="1:25" ht="15.75" x14ac:dyDescent="0.2">
      <c r="A51" s="35">
        <f t="shared" si="1"/>
        <v>44231</v>
      </c>
      <c r="B51" s="36">
        <f>SUMIFS(СВЦЭМ!$D$33:$D$776,СВЦЭМ!$A$33:$A$776,$A51,СВЦЭМ!$B$33:$B$776,B$47)+'СЕТ СН'!$G$11+СВЦЭМ!$D$10+'СЕТ СН'!$G$5-'СЕТ СН'!$G$21</f>
        <v>3289.2392503199999</v>
      </c>
      <c r="C51" s="36">
        <f>SUMIFS(СВЦЭМ!$D$33:$D$776,СВЦЭМ!$A$33:$A$776,$A51,СВЦЭМ!$B$33:$B$776,C$47)+'СЕТ СН'!$G$11+СВЦЭМ!$D$10+'СЕТ СН'!$G$5-'СЕТ СН'!$G$21</f>
        <v>3309.7086677500001</v>
      </c>
      <c r="D51" s="36">
        <f>SUMIFS(СВЦЭМ!$D$33:$D$776,СВЦЭМ!$A$33:$A$776,$A51,СВЦЭМ!$B$33:$B$776,D$47)+'СЕТ СН'!$G$11+СВЦЭМ!$D$10+'СЕТ СН'!$G$5-'СЕТ СН'!$G$21</f>
        <v>3313.7258998300003</v>
      </c>
      <c r="E51" s="36">
        <f>SUMIFS(СВЦЭМ!$D$33:$D$776,СВЦЭМ!$A$33:$A$776,$A51,СВЦЭМ!$B$33:$B$776,E$47)+'СЕТ СН'!$G$11+СВЦЭМ!$D$10+'СЕТ СН'!$G$5-'СЕТ СН'!$G$21</f>
        <v>3310.4814859200001</v>
      </c>
      <c r="F51" s="36">
        <f>SUMIFS(СВЦЭМ!$D$33:$D$776,СВЦЭМ!$A$33:$A$776,$A51,СВЦЭМ!$B$33:$B$776,F$47)+'СЕТ СН'!$G$11+СВЦЭМ!$D$10+'СЕТ СН'!$G$5-'СЕТ СН'!$G$21</f>
        <v>3305.9085852099997</v>
      </c>
      <c r="G51" s="36">
        <f>SUMIFS(СВЦЭМ!$D$33:$D$776,СВЦЭМ!$A$33:$A$776,$A51,СВЦЭМ!$B$33:$B$776,G$47)+'СЕТ СН'!$G$11+СВЦЭМ!$D$10+'СЕТ СН'!$G$5-'СЕТ СН'!$G$21</f>
        <v>3304.7714890300003</v>
      </c>
      <c r="H51" s="36">
        <f>SUMIFS(СВЦЭМ!$D$33:$D$776,СВЦЭМ!$A$33:$A$776,$A51,СВЦЭМ!$B$33:$B$776,H$47)+'СЕТ СН'!$G$11+СВЦЭМ!$D$10+'СЕТ СН'!$G$5-'СЕТ СН'!$G$21</f>
        <v>3268.7265019500001</v>
      </c>
      <c r="I51" s="36">
        <f>SUMIFS(СВЦЭМ!$D$33:$D$776,СВЦЭМ!$A$33:$A$776,$A51,СВЦЭМ!$B$33:$B$776,I$47)+'СЕТ СН'!$G$11+СВЦЭМ!$D$10+'СЕТ СН'!$G$5-'СЕТ СН'!$G$21</f>
        <v>3247.4214198300001</v>
      </c>
      <c r="J51" s="36">
        <f>SUMIFS(СВЦЭМ!$D$33:$D$776,СВЦЭМ!$A$33:$A$776,$A51,СВЦЭМ!$B$33:$B$776,J$47)+'СЕТ СН'!$G$11+СВЦЭМ!$D$10+'СЕТ СН'!$G$5-'СЕТ СН'!$G$21</f>
        <v>3223.0620983200001</v>
      </c>
      <c r="K51" s="36">
        <f>SUMIFS(СВЦЭМ!$D$33:$D$776,СВЦЭМ!$A$33:$A$776,$A51,СВЦЭМ!$B$33:$B$776,K$47)+'СЕТ СН'!$G$11+СВЦЭМ!$D$10+'СЕТ СН'!$G$5-'СЕТ СН'!$G$21</f>
        <v>3220.96256748</v>
      </c>
      <c r="L51" s="36">
        <f>SUMIFS(СВЦЭМ!$D$33:$D$776,СВЦЭМ!$A$33:$A$776,$A51,СВЦЭМ!$B$33:$B$776,L$47)+'СЕТ СН'!$G$11+СВЦЭМ!$D$10+'СЕТ СН'!$G$5-'СЕТ СН'!$G$21</f>
        <v>3213.0945446800001</v>
      </c>
      <c r="M51" s="36">
        <f>SUMIFS(СВЦЭМ!$D$33:$D$776,СВЦЭМ!$A$33:$A$776,$A51,СВЦЭМ!$B$33:$B$776,M$47)+'СЕТ СН'!$G$11+СВЦЭМ!$D$10+'СЕТ СН'!$G$5-'СЕТ СН'!$G$21</f>
        <v>3227.93360355</v>
      </c>
      <c r="N51" s="36">
        <f>SUMIFS(СВЦЭМ!$D$33:$D$776,СВЦЭМ!$A$33:$A$776,$A51,СВЦЭМ!$B$33:$B$776,N$47)+'СЕТ СН'!$G$11+СВЦЭМ!$D$10+'СЕТ СН'!$G$5-'СЕТ СН'!$G$21</f>
        <v>3253.1448059700001</v>
      </c>
      <c r="O51" s="36">
        <f>SUMIFS(СВЦЭМ!$D$33:$D$776,СВЦЭМ!$A$33:$A$776,$A51,СВЦЭМ!$B$33:$B$776,O$47)+'СЕТ СН'!$G$11+СВЦЭМ!$D$10+'СЕТ СН'!$G$5-'СЕТ СН'!$G$21</f>
        <v>3253.0902462100003</v>
      </c>
      <c r="P51" s="36">
        <f>SUMIFS(СВЦЭМ!$D$33:$D$776,СВЦЭМ!$A$33:$A$776,$A51,СВЦЭМ!$B$33:$B$776,P$47)+'СЕТ СН'!$G$11+СВЦЭМ!$D$10+'СЕТ СН'!$G$5-'СЕТ СН'!$G$21</f>
        <v>3260.5726304700001</v>
      </c>
      <c r="Q51" s="36">
        <f>SUMIFS(СВЦЭМ!$D$33:$D$776,СВЦЭМ!$A$33:$A$776,$A51,СВЦЭМ!$B$33:$B$776,Q$47)+'СЕТ СН'!$G$11+СВЦЭМ!$D$10+'СЕТ СН'!$G$5-'СЕТ СН'!$G$21</f>
        <v>3259.7567176000002</v>
      </c>
      <c r="R51" s="36">
        <f>SUMIFS(СВЦЭМ!$D$33:$D$776,СВЦЭМ!$A$33:$A$776,$A51,СВЦЭМ!$B$33:$B$776,R$47)+'СЕТ СН'!$G$11+СВЦЭМ!$D$10+'СЕТ СН'!$G$5-'СЕТ СН'!$G$21</f>
        <v>3257.64378313</v>
      </c>
      <c r="S51" s="36">
        <f>SUMIFS(СВЦЭМ!$D$33:$D$776,СВЦЭМ!$A$33:$A$776,$A51,СВЦЭМ!$B$33:$B$776,S$47)+'СЕТ СН'!$G$11+СВЦЭМ!$D$10+'СЕТ СН'!$G$5-'СЕТ СН'!$G$21</f>
        <v>3255.8600897300003</v>
      </c>
      <c r="T51" s="36">
        <f>SUMIFS(СВЦЭМ!$D$33:$D$776,СВЦЭМ!$A$33:$A$776,$A51,СВЦЭМ!$B$33:$B$776,T$47)+'СЕТ СН'!$G$11+СВЦЭМ!$D$10+'СЕТ СН'!$G$5-'СЕТ СН'!$G$21</f>
        <v>3228.3164174499998</v>
      </c>
      <c r="U51" s="36">
        <f>SUMIFS(СВЦЭМ!$D$33:$D$776,СВЦЭМ!$A$33:$A$776,$A51,СВЦЭМ!$B$33:$B$776,U$47)+'СЕТ СН'!$G$11+СВЦЭМ!$D$10+'СЕТ СН'!$G$5-'СЕТ СН'!$G$21</f>
        <v>3219.6853641100001</v>
      </c>
      <c r="V51" s="36">
        <f>SUMIFS(СВЦЭМ!$D$33:$D$776,СВЦЭМ!$A$33:$A$776,$A51,СВЦЭМ!$B$33:$B$776,V$47)+'СЕТ СН'!$G$11+СВЦЭМ!$D$10+'СЕТ СН'!$G$5-'СЕТ СН'!$G$21</f>
        <v>3240.9334130500001</v>
      </c>
      <c r="W51" s="36">
        <f>SUMIFS(СВЦЭМ!$D$33:$D$776,СВЦЭМ!$A$33:$A$776,$A51,СВЦЭМ!$B$33:$B$776,W$47)+'СЕТ СН'!$G$11+СВЦЭМ!$D$10+'СЕТ СН'!$G$5-'СЕТ СН'!$G$21</f>
        <v>3265.68276784</v>
      </c>
      <c r="X51" s="36">
        <f>SUMIFS(СВЦЭМ!$D$33:$D$776,СВЦЭМ!$A$33:$A$776,$A51,СВЦЭМ!$B$33:$B$776,X$47)+'СЕТ СН'!$G$11+СВЦЭМ!$D$10+'СЕТ СН'!$G$5-'СЕТ СН'!$G$21</f>
        <v>3276.5787685200003</v>
      </c>
      <c r="Y51" s="36">
        <f>SUMIFS(СВЦЭМ!$D$33:$D$776,СВЦЭМ!$A$33:$A$776,$A51,СВЦЭМ!$B$33:$B$776,Y$47)+'СЕТ СН'!$G$11+СВЦЭМ!$D$10+'СЕТ СН'!$G$5-'СЕТ СН'!$G$21</f>
        <v>3299.0084728500001</v>
      </c>
    </row>
    <row r="52" spans="1:25" ht="15.75" x14ac:dyDescent="0.2">
      <c r="A52" s="35">
        <f t="shared" si="1"/>
        <v>44232</v>
      </c>
      <c r="B52" s="36">
        <f>SUMIFS(СВЦЭМ!$D$33:$D$776,СВЦЭМ!$A$33:$A$776,$A52,СВЦЭМ!$B$33:$B$776,B$47)+'СЕТ СН'!$G$11+СВЦЭМ!$D$10+'СЕТ СН'!$G$5-'СЕТ СН'!$G$21</f>
        <v>3304.7665644999997</v>
      </c>
      <c r="C52" s="36">
        <f>SUMIFS(СВЦЭМ!$D$33:$D$776,СВЦЭМ!$A$33:$A$776,$A52,СВЦЭМ!$B$33:$B$776,C$47)+'СЕТ СН'!$G$11+СВЦЭМ!$D$10+'СЕТ СН'!$G$5-'СЕТ СН'!$G$21</f>
        <v>3326.7198392600003</v>
      </c>
      <c r="D52" s="36">
        <f>SUMIFS(СВЦЭМ!$D$33:$D$776,СВЦЭМ!$A$33:$A$776,$A52,СВЦЭМ!$B$33:$B$776,D$47)+'СЕТ СН'!$G$11+СВЦЭМ!$D$10+'СЕТ СН'!$G$5-'СЕТ СН'!$G$21</f>
        <v>3331.1000690999999</v>
      </c>
      <c r="E52" s="36">
        <f>SUMIFS(СВЦЭМ!$D$33:$D$776,СВЦЭМ!$A$33:$A$776,$A52,СВЦЭМ!$B$33:$B$776,E$47)+'СЕТ СН'!$G$11+СВЦЭМ!$D$10+'СЕТ СН'!$G$5-'СЕТ СН'!$G$21</f>
        <v>3332.69930024</v>
      </c>
      <c r="F52" s="36">
        <f>SUMIFS(СВЦЭМ!$D$33:$D$776,СВЦЭМ!$A$33:$A$776,$A52,СВЦЭМ!$B$33:$B$776,F$47)+'СЕТ СН'!$G$11+СВЦЭМ!$D$10+'СЕТ СН'!$G$5-'СЕТ СН'!$G$21</f>
        <v>3323.9288866100001</v>
      </c>
      <c r="G52" s="36">
        <f>SUMIFS(СВЦЭМ!$D$33:$D$776,СВЦЭМ!$A$33:$A$776,$A52,СВЦЭМ!$B$33:$B$776,G$47)+'СЕТ СН'!$G$11+СВЦЭМ!$D$10+'СЕТ СН'!$G$5-'СЕТ СН'!$G$21</f>
        <v>3320.8941909300001</v>
      </c>
      <c r="H52" s="36">
        <f>SUMIFS(СВЦЭМ!$D$33:$D$776,СВЦЭМ!$A$33:$A$776,$A52,СВЦЭМ!$B$33:$B$776,H$47)+'СЕТ СН'!$G$11+СВЦЭМ!$D$10+'СЕТ СН'!$G$5-'СЕТ СН'!$G$21</f>
        <v>3287.6544001000002</v>
      </c>
      <c r="I52" s="36">
        <f>SUMIFS(СВЦЭМ!$D$33:$D$776,СВЦЭМ!$A$33:$A$776,$A52,СВЦЭМ!$B$33:$B$776,I$47)+'СЕТ СН'!$G$11+СВЦЭМ!$D$10+'СЕТ СН'!$G$5-'СЕТ СН'!$G$21</f>
        <v>3274.6987506400001</v>
      </c>
      <c r="J52" s="36">
        <f>SUMIFS(СВЦЭМ!$D$33:$D$776,СВЦЭМ!$A$33:$A$776,$A52,СВЦЭМ!$B$33:$B$776,J$47)+'СЕТ СН'!$G$11+СВЦЭМ!$D$10+'СЕТ СН'!$G$5-'СЕТ СН'!$G$21</f>
        <v>3240.0492401400002</v>
      </c>
      <c r="K52" s="36">
        <f>SUMIFS(СВЦЭМ!$D$33:$D$776,СВЦЭМ!$A$33:$A$776,$A52,СВЦЭМ!$B$33:$B$776,K$47)+'СЕТ СН'!$G$11+СВЦЭМ!$D$10+'СЕТ СН'!$G$5-'СЕТ СН'!$G$21</f>
        <v>3227.2348855099999</v>
      </c>
      <c r="L52" s="36">
        <f>SUMIFS(СВЦЭМ!$D$33:$D$776,СВЦЭМ!$A$33:$A$776,$A52,СВЦЭМ!$B$33:$B$776,L$47)+'СЕТ СН'!$G$11+СВЦЭМ!$D$10+'СЕТ СН'!$G$5-'СЕТ СН'!$G$21</f>
        <v>3217.7950262300001</v>
      </c>
      <c r="M52" s="36">
        <f>SUMIFS(СВЦЭМ!$D$33:$D$776,СВЦЭМ!$A$33:$A$776,$A52,СВЦЭМ!$B$33:$B$776,M$47)+'СЕТ СН'!$G$11+СВЦЭМ!$D$10+'СЕТ СН'!$G$5-'СЕТ СН'!$G$21</f>
        <v>3211.3733051899999</v>
      </c>
      <c r="N52" s="36">
        <f>SUMIFS(СВЦЭМ!$D$33:$D$776,СВЦЭМ!$A$33:$A$776,$A52,СВЦЭМ!$B$33:$B$776,N$47)+'СЕТ СН'!$G$11+СВЦЭМ!$D$10+'СЕТ СН'!$G$5-'СЕТ СН'!$G$21</f>
        <v>3229.0881506300002</v>
      </c>
      <c r="O52" s="36">
        <f>SUMIFS(СВЦЭМ!$D$33:$D$776,СВЦЭМ!$A$33:$A$776,$A52,СВЦЭМ!$B$33:$B$776,O$47)+'СЕТ СН'!$G$11+СВЦЭМ!$D$10+'СЕТ СН'!$G$5-'СЕТ СН'!$G$21</f>
        <v>3230.2125680999998</v>
      </c>
      <c r="P52" s="36">
        <f>SUMIFS(СВЦЭМ!$D$33:$D$776,СВЦЭМ!$A$33:$A$776,$A52,СВЦЭМ!$B$33:$B$776,P$47)+'СЕТ СН'!$G$11+СВЦЭМ!$D$10+'СЕТ СН'!$G$5-'СЕТ СН'!$G$21</f>
        <v>3239.7679314300003</v>
      </c>
      <c r="Q52" s="36">
        <f>SUMIFS(СВЦЭМ!$D$33:$D$776,СВЦЭМ!$A$33:$A$776,$A52,СВЦЭМ!$B$33:$B$776,Q$47)+'СЕТ СН'!$G$11+СВЦЭМ!$D$10+'СЕТ СН'!$G$5-'СЕТ СН'!$G$21</f>
        <v>3247.1015271599999</v>
      </c>
      <c r="R52" s="36">
        <f>SUMIFS(СВЦЭМ!$D$33:$D$776,СВЦЭМ!$A$33:$A$776,$A52,СВЦЭМ!$B$33:$B$776,R$47)+'СЕТ СН'!$G$11+СВЦЭМ!$D$10+'СЕТ СН'!$G$5-'СЕТ СН'!$G$21</f>
        <v>3245.9702735700002</v>
      </c>
      <c r="S52" s="36">
        <f>SUMIFS(СВЦЭМ!$D$33:$D$776,СВЦЭМ!$A$33:$A$776,$A52,СВЦЭМ!$B$33:$B$776,S$47)+'СЕТ СН'!$G$11+СВЦЭМ!$D$10+'СЕТ СН'!$G$5-'СЕТ СН'!$G$21</f>
        <v>3235.1643910600001</v>
      </c>
      <c r="T52" s="36">
        <f>SUMIFS(СВЦЭМ!$D$33:$D$776,СВЦЭМ!$A$33:$A$776,$A52,СВЦЭМ!$B$33:$B$776,T$47)+'СЕТ СН'!$G$11+СВЦЭМ!$D$10+'СЕТ СН'!$G$5-'СЕТ СН'!$G$21</f>
        <v>3210.8167984199999</v>
      </c>
      <c r="U52" s="36">
        <f>SUMIFS(СВЦЭМ!$D$33:$D$776,СВЦЭМ!$A$33:$A$776,$A52,СВЦЭМ!$B$33:$B$776,U$47)+'СЕТ СН'!$G$11+СВЦЭМ!$D$10+'СЕТ СН'!$G$5-'СЕТ СН'!$G$21</f>
        <v>3189.5305048300002</v>
      </c>
      <c r="V52" s="36">
        <f>SUMIFS(СВЦЭМ!$D$33:$D$776,СВЦЭМ!$A$33:$A$776,$A52,СВЦЭМ!$B$33:$B$776,V$47)+'СЕТ СН'!$G$11+СВЦЭМ!$D$10+'СЕТ СН'!$G$5-'СЕТ СН'!$G$21</f>
        <v>3192.37414124</v>
      </c>
      <c r="W52" s="36">
        <f>SUMIFS(СВЦЭМ!$D$33:$D$776,СВЦЭМ!$A$33:$A$776,$A52,СВЦЭМ!$B$33:$B$776,W$47)+'СЕТ СН'!$G$11+СВЦЭМ!$D$10+'СЕТ СН'!$G$5-'СЕТ СН'!$G$21</f>
        <v>3206.3775390999999</v>
      </c>
      <c r="X52" s="36">
        <f>SUMIFS(СВЦЭМ!$D$33:$D$776,СВЦЭМ!$A$33:$A$776,$A52,СВЦЭМ!$B$33:$B$776,X$47)+'СЕТ СН'!$G$11+СВЦЭМ!$D$10+'СЕТ СН'!$G$5-'СЕТ СН'!$G$21</f>
        <v>3226.1818020300002</v>
      </c>
      <c r="Y52" s="36">
        <f>SUMIFS(СВЦЭМ!$D$33:$D$776,СВЦЭМ!$A$33:$A$776,$A52,СВЦЭМ!$B$33:$B$776,Y$47)+'СЕТ СН'!$G$11+СВЦЭМ!$D$10+'СЕТ СН'!$G$5-'СЕТ СН'!$G$21</f>
        <v>3240.1560185500002</v>
      </c>
    </row>
    <row r="53" spans="1:25" ht="15.75" x14ac:dyDescent="0.2">
      <c r="A53" s="35">
        <f t="shared" si="1"/>
        <v>44233</v>
      </c>
      <c r="B53" s="36">
        <f>SUMIFS(СВЦЭМ!$D$33:$D$776,СВЦЭМ!$A$33:$A$776,$A53,СВЦЭМ!$B$33:$B$776,B$47)+'СЕТ СН'!$G$11+СВЦЭМ!$D$10+'СЕТ СН'!$G$5-'СЕТ СН'!$G$21</f>
        <v>3268.2329869099999</v>
      </c>
      <c r="C53" s="36">
        <f>SUMIFS(СВЦЭМ!$D$33:$D$776,СВЦЭМ!$A$33:$A$776,$A53,СВЦЭМ!$B$33:$B$776,C$47)+'СЕТ СН'!$G$11+СВЦЭМ!$D$10+'СЕТ СН'!$G$5-'СЕТ СН'!$G$21</f>
        <v>3290.1728807999998</v>
      </c>
      <c r="D53" s="36">
        <f>SUMIFS(СВЦЭМ!$D$33:$D$776,СВЦЭМ!$A$33:$A$776,$A53,СВЦЭМ!$B$33:$B$776,D$47)+'СЕТ СН'!$G$11+СВЦЭМ!$D$10+'СЕТ СН'!$G$5-'СЕТ СН'!$G$21</f>
        <v>3289.3209798799999</v>
      </c>
      <c r="E53" s="36">
        <f>SUMIFS(СВЦЭМ!$D$33:$D$776,СВЦЭМ!$A$33:$A$776,$A53,СВЦЭМ!$B$33:$B$776,E$47)+'СЕТ СН'!$G$11+СВЦЭМ!$D$10+'СЕТ СН'!$G$5-'СЕТ СН'!$G$21</f>
        <v>3298.8159589400002</v>
      </c>
      <c r="F53" s="36">
        <f>SUMIFS(СВЦЭМ!$D$33:$D$776,СВЦЭМ!$A$33:$A$776,$A53,СВЦЭМ!$B$33:$B$776,F$47)+'СЕТ СН'!$G$11+СВЦЭМ!$D$10+'СЕТ СН'!$G$5-'СЕТ СН'!$G$21</f>
        <v>3312.9628337200002</v>
      </c>
      <c r="G53" s="36">
        <f>SUMIFS(СВЦЭМ!$D$33:$D$776,СВЦЭМ!$A$33:$A$776,$A53,СВЦЭМ!$B$33:$B$776,G$47)+'СЕТ СН'!$G$11+СВЦЭМ!$D$10+'СЕТ СН'!$G$5-'СЕТ СН'!$G$21</f>
        <v>3308.4060105400004</v>
      </c>
      <c r="H53" s="36">
        <f>SUMIFS(СВЦЭМ!$D$33:$D$776,СВЦЭМ!$A$33:$A$776,$A53,СВЦЭМ!$B$33:$B$776,H$47)+'СЕТ СН'!$G$11+СВЦЭМ!$D$10+'СЕТ СН'!$G$5-'СЕТ СН'!$G$21</f>
        <v>3295.6660156799999</v>
      </c>
      <c r="I53" s="36">
        <f>SUMIFS(СВЦЭМ!$D$33:$D$776,СВЦЭМ!$A$33:$A$776,$A53,СВЦЭМ!$B$33:$B$776,I$47)+'СЕТ СН'!$G$11+СВЦЭМ!$D$10+'СЕТ СН'!$G$5-'СЕТ СН'!$G$21</f>
        <v>3271.82046614</v>
      </c>
      <c r="J53" s="36">
        <f>SUMIFS(СВЦЭМ!$D$33:$D$776,СВЦЭМ!$A$33:$A$776,$A53,СВЦЭМ!$B$33:$B$776,J$47)+'СЕТ СН'!$G$11+СВЦЭМ!$D$10+'СЕТ СН'!$G$5-'СЕТ СН'!$G$21</f>
        <v>3235.8923127200001</v>
      </c>
      <c r="K53" s="36">
        <f>SUMIFS(СВЦЭМ!$D$33:$D$776,СВЦЭМ!$A$33:$A$776,$A53,СВЦЭМ!$B$33:$B$776,K$47)+'СЕТ СН'!$G$11+СВЦЭМ!$D$10+'СЕТ СН'!$G$5-'СЕТ СН'!$G$21</f>
        <v>3201.5519760400002</v>
      </c>
      <c r="L53" s="36">
        <f>SUMIFS(СВЦЭМ!$D$33:$D$776,СВЦЭМ!$A$33:$A$776,$A53,СВЦЭМ!$B$33:$B$776,L$47)+'СЕТ СН'!$G$11+СВЦЭМ!$D$10+'СЕТ СН'!$G$5-'СЕТ СН'!$G$21</f>
        <v>3190.7456799400002</v>
      </c>
      <c r="M53" s="36">
        <f>SUMIFS(СВЦЭМ!$D$33:$D$776,СВЦЭМ!$A$33:$A$776,$A53,СВЦЭМ!$B$33:$B$776,M$47)+'СЕТ СН'!$G$11+СВЦЭМ!$D$10+'СЕТ СН'!$G$5-'СЕТ СН'!$G$21</f>
        <v>3192.30450307</v>
      </c>
      <c r="N53" s="36">
        <f>SUMIFS(СВЦЭМ!$D$33:$D$776,СВЦЭМ!$A$33:$A$776,$A53,СВЦЭМ!$B$33:$B$776,N$47)+'СЕТ СН'!$G$11+СВЦЭМ!$D$10+'СЕТ СН'!$G$5-'СЕТ СН'!$G$21</f>
        <v>3207.35258101</v>
      </c>
      <c r="O53" s="36">
        <f>SUMIFS(СВЦЭМ!$D$33:$D$776,СВЦЭМ!$A$33:$A$776,$A53,СВЦЭМ!$B$33:$B$776,O$47)+'СЕТ СН'!$G$11+СВЦЭМ!$D$10+'СЕТ СН'!$G$5-'СЕТ СН'!$G$21</f>
        <v>3222.5385074400001</v>
      </c>
      <c r="P53" s="36">
        <f>SUMIFS(СВЦЭМ!$D$33:$D$776,СВЦЭМ!$A$33:$A$776,$A53,СВЦЭМ!$B$33:$B$776,P$47)+'СЕТ СН'!$G$11+СВЦЭМ!$D$10+'СЕТ СН'!$G$5-'СЕТ СН'!$G$21</f>
        <v>3228.8161285000001</v>
      </c>
      <c r="Q53" s="36">
        <f>SUMIFS(СВЦЭМ!$D$33:$D$776,СВЦЭМ!$A$33:$A$776,$A53,СВЦЭМ!$B$33:$B$776,Q$47)+'СЕТ СН'!$G$11+СВЦЭМ!$D$10+'СЕТ СН'!$G$5-'СЕТ СН'!$G$21</f>
        <v>3241.6347790300001</v>
      </c>
      <c r="R53" s="36">
        <f>SUMIFS(СВЦЭМ!$D$33:$D$776,СВЦЭМ!$A$33:$A$776,$A53,СВЦЭМ!$B$33:$B$776,R$47)+'СЕТ СН'!$G$11+СВЦЭМ!$D$10+'СЕТ СН'!$G$5-'СЕТ СН'!$G$21</f>
        <v>3239.7123493300001</v>
      </c>
      <c r="S53" s="36">
        <f>SUMIFS(СВЦЭМ!$D$33:$D$776,СВЦЭМ!$A$33:$A$776,$A53,СВЦЭМ!$B$33:$B$776,S$47)+'СЕТ СН'!$G$11+СВЦЭМ!$D$10+'СЕТ СН'!$G$5-'СЕТ СН'!$G$21</f>
        <v>3222.2559927500001</v>
      </c>
      <c r="T53" s="36">
        <f>SUMIFS(СВЦЭМ!$D$33:$D$776,СВЦЭМ!$A$33:$A$776,$A53,СВЦЭМ!$B$33:$B$776,T$47)+'СЕТ СН'!$G$11+СВЦЭМ!$D$10+'СЕТ СН'!$G$5-'СЕТ СН'!$G$21</f>
        <v>3199.1109060899998</v>
      </c>
      <c r="U53" s="36">
        <f>SUMIFS(СВЦЭМ!$D$33:$D$776,СВЦЭМ!$A$33:$A$776,$A53,СВЦЭМ!$B$33:$B$776,U$47)+'СЕТ СН'!$G$11+СВЦЭМ!$D$10+'СЕТ СН'!$G$5-'СЕТ СН'!$G$21</f>
        <v>3202.78729746</v>
      </c>
      <c r="V53" s="36">
        <f>SUMIFS(СВЦЭМ!$D$33:$D$776,СВЦЭМ!$A$33:$A$776,$A53,СВЦЭМ!$B$33:$B$776,V$47)+'СЕТ СН'!$G$11+СВЦЭМ!$D$10+'СЕТ СН'!$G$5-'СЕТ СН'!$G$21</f>
        <v>3218.8919357200002</v>
      </c>
      <c r="W53" s="36">
        <f>SUMIFS(СВЦЭМ!$D$33:$D$776,СВЦЭМ!$A$33:$A$776,$A53,СВЦЭМ!$B$33:$B$776,W$47)+'СЕТ СН'!$G$11+СВЦЭМ!$D$10+'СЕТ СН'!$G$5-'СЕТ СН'!$G$21</f>
        <v>3234.6625821500002</v>
      </c>
      <c r="X53" s="36">
        <f>SUMIFS(СВЦЭМ!$D$33:$D$776,СВЦЭМ!$A$33:$A$776,$A53,СВЦЭМ!$B$33:$B$776,X$47)+'СЕТ СН'!$G$11+СВЦЭМ!$D$10+'СЕТ СН'!$G$5-'СЕТ СН'!$G$21</f>
        <v>3251.6956131000002</v>
      </c>
      <c r="Y53" s="36">
        <f>SUMIFS(СВЦЭМ!$D$33:$D$776,СВЦЭМ!$A$33:$A$776,$A53,СВЦЭМ!$B$33:$B$776,Y$47)+'СЕТ СН'!$G$11+СВЦЭМ!$D$10+'СЕТ СН'!$G$5-'СЕТ СН'!$G$21</f>
        <v>3271.51771633</v>
      </c>
    </row>
    <row r="54" spans="1:25" ht="15.75" x14ac:dyDescent="0.2">
      <c r="A54" s="35">
        <f t="shared" si="1"/>
        <v>44234</v>
      </c>
      <c r="B54" s="36">
        <f>SUMIFS(СВЦЭМ!$D$33:$D$776,СВЦЭМ!$A$33:$A$776,$A54,СВЦЭМ!$B$33:$B$776,B$47)+'СЕТ СН'!$G$11+СВЦЭМ!$D$10+'СЕТ СН'!$G$5-'СЕТ СН'!$G$21</f>
        <v>3267.5684538300002</v>
      </c>
      <c r="C54" s="36">
        <f>SUMIFS(СВЦЭМ!$D$33:$D$776,СВЦЭМ!$A$33:$A$776,$A54,СВЦЭМ!$B$33:$B$776,C$47)+'СЕТ СН'!$G$11+СВЦЭМ!$D$10+'СЕТ СН'!$G$5-'СЕТ СН'!$G$21</f>
        <v>3287.34897555</v>
      </c>
      <c r="D54" s="36">
        <f>SUMIFS(СВЦЭМ!$D$33:$D$776,СВЦЭМ!$A$33:$A$776,$A54,СВЦЭМ!$B$33:$B$776,D$47)+'СЕТ СН'!$G$11+СВЦЭМ!$D$10+'СЕТ СН'!$G$5-'СЕТ СН'!$G$21</f>
        <v>3286.6709100799999</v>
      </c>
      <c r="E54" s="36">
        <f>SUMIFS(СВЦЭМ!$D$33:$D$776,СВЦЭМ!$A$33:$A$776,$A54,СВЦЭМ!$B$33:$B$776,E$47)+'СЕТ СН'!$G$11+СВЦЭМ!$D$10+'СЕТ СН'!$G$5-'СЕТ СН'!$G$21</f>
        <v>3292.8839771800003</v>
      </c>
      <c r="F54" s="36">
        <f>SUMIFS(СВЦЭМ!$D$33:$D$776,СВЦЭМ!$A$33:$A$776,$A54,СВЦЭМ!$B$33:$B$776,F$47)+'СЕТ СН'!$G$11+СВЦЭМ!$D$10+'СЕТ СН'!$G$5-'СЕТ СН'!$G$21</f>
        <v>3302.9754930700001</v>
      </c>
      <c r="G54" s="36">
        <f>SUMIFS(СВЦЭМ!$D$33:$D$776,СВЦЭМ!$A$33:$A$776,$A54,СВЦЭМ!$B$33:$B$776,G$47)+'СЕТ СН'!$G$11+СВЦЭМ!$D$10+'СЕТ СН'!$G$5-'СЕТ СН'!$G$21</f>
        <v>3295.6698103700001</v>
      </c>
      <c r="H54" s="36">
        <f>SUMIFS(СВЦЭМ!$D$33:$D$776,СВЦЭМ!$A$33:$A$776,$A54,СВЦЭМ!$B$33:$B$776,H$47)+'СЕТ СН'!$G$11+СВЦЭМ!$D$10+'СЕТ СН'!$G$5-'СЕТ СН'!$G$21</f>
        <v>3288.92699223</v>
      </c>
      <c r="I54" s="36">
        <f>SUMIFS(СВЦЭМ!$D$33:$D$776,СВЦЭМ!$A$33:$A$776,$A54,СВЦЭМ!$B$33:$B$776,I$47)+'СЕТ СН'!$G$11+СВЦЭМ!$D$10+'СЕТ СН'!$G$5-'СЕТ СН'!$G$21</f>
        <v>3275.60799026</v>
      </c>
      <c r="J54" s="36">
        <f>SUMIFS(СВЦЭМ!$D$33:$D$776,СВЦЭМ!$A$33:$A$776,$A54,СВЦЭМ!$B$33:$B$776,J$47)+'СЕТ СН'!$G$11+СВЦЭМ!$D$10+'СЕТ СН'!$G$5-'СЕТ СН'!$G$21</f>
        <v>3255.1580171599999</v>
      </c>
      <c r="K54" s="36">
        <f>SUMIFS(СВЦЭМ!$D$33:$D$776,СВЦЭМ!$A$33:$A$776,$A54,СВЦЭМ!$B$33:$B$776,K$47)+'СЕТ СН'!$G$11+СВЦЭМ!$D$10+'СЕТ СН'!$G$5-'СЕТ СН'!$G$21</f>
        <v>3235.5719688700001</v>
      </c>
      <c r="L54" s="36">
        <f>SUMIFS(СВЦЭМ!$D$33:$D$776,СВЦЭМ!$A$33:$A$776,$A54,СВЦЭМ!$B$33:$B$776,L$47)+'СЕТ СН'!$G$11+СВЦЭМ!$D$10+'СЕТ СН'!$G$5-'СЕТ СН'!$G$21</f>
        <v>3217.5859368500001</v>
      </c>
      <c r="M54" s="36">
        <f>SUMIFS(СВЦЭМ!$D$33:$D$776,СВЦЭМ!$A$33:$A$776,$A54,СВЦЭМ!$B$33:$B$776,M$47)+'СЕТ СН'!$G$11+СВЦЭМ!$D$10+'СЕТ СН'!$G$5-'СЕТ СН'!$G$21</f>
        <v>3208.2764115600003</v>
      </c>
      <c r="N54" s="36">
        <f>SUMIFS(СВЦЭМ!$D$33:$D$776,СВЦЭМ!$A$33:$A$776,$A54,СВЦЭМ!$B$33:$B$776,N$47)+'СЕТ СН'!$G$11+СВЦЭМ!$D$10+'СЕТ СН'!$G$5-'СЕТ СН'!$G$21</f>
        <v>3221.1255617300003</v>
      </c>
      <c r="O54" s="36">
        <f>SUMIFS(СВЦЭМ!$D$33:$D$776,СВЦЭМ!$A$33:$A$776,$A54,СВЦЭМ!$B$33:$B$776,O$47)+'СЕТ СН'!$G$11+СВЦЭМ!$D$10+'СЕТ СН'!$G$5-'СЕТ СН'!$G$21</f>
        <v>3239.2333079199998</v>
      </c>
      <c r="P54" s="36">
        <f>SUMIFS(СВЦЭМ!$D$33:$D$776,СВЦЭМ!$A$33:$A$776,$A54,СВЦЭМ!$B$33:$B$776,P$47)+'СЕТ СН'!$G$11+СВЦЭМ!$D$10+'СЕТ СН'!$G$5-'СЕТ СН'!$G$21</f>
        <v>3254.2944404300001</v>
      </c>
      <c r="Q54" s="36">
        <f>SUMIFS(СВЦЭМ!$D$33:$D$776,СВЦЭМ!$A$33:$A$776,$A54,СВЦЭМ!$B$33:$B$776,Q$47)+'СЕТ СН'!$G$11+СВЦЭМ!$D$10+'СЕТ СН'!$G$5-'СЕТ СН'!$G$21</f>
        <v>3259.0865466200003</v>
      </c>
      <c r="R54" s="36">
        <f>SUMIFS(СВЦЭМ!$D$33:$D$776,СВЦЭМ!$A$33:$A$776,$A54,СВЦЭМ!$B$33:$B$776,R$47)+'СЕТ СН'!$G$11+СВЦЭМ!$D$10+'СЕТ СН'!$G$5-'СЕТ СН'!$G$21</f>
        <v>3249.20172215</v>
      </c>
      <c r="S54" s="36">
        <f>SUMIFS(СВЦЭМ!$D$33:$D$776,СВЦЭМ!$A$33:$A$776,$A54,СВЦЭМ!$B$33:$B$776,S$47)+'СЕТ СН'!$G$11+СВЦЭМ!$D$10+'СЕТ СН'!$G$5-'СЕТ СН'!$G$21</f>
        <v>3231.0170924399999</v>
      </c>
      <c r="T54" s="36">
        <f>SUMIFS(СВЦЭМ!$D$33:$D$776,СВЦЭМ!$A$33:$A$776,$A54,СВЦЭМ!$B$33:$B$776,T$47)+'СЕТ СН'!$G$11+СВЦЭМ!$D$10+'СЕТ СН'!$G$5-'СЕТ СН'!$G$21</f>
        <v>3201.1684248199999</v>
      </c>
      <c r="U54" s="36">
        <f>SUMIFS(СВЦЭМ!$D$33:$D$776,СВЦЭМ!$A$33:$A$776,$A54,СВЦЭМ!$B$33:$B$776,U$47)+'СЕТ СН'!$G$11+СВЦЭМ!$D$10+'СЕТ СН'!$G$5-'СЕТ СН'!$G$21</f>
        <v>3212.0421385200002</v>
      </c>
      <c r="V54" s="36">
        <f>SUMIFS(СВЦЭМ!$D$33:$D$776,СВЦЭМ!$A$33:$A$776,$A54,СВЦЭМ!$B$33:$B$776,V$47)+'СЕТ СН'!$G$11+СВЦЭМ!$D$10+'СЕТ СН'!$G$5-'СЕТ СН'!$G$21</f>
        <v>3223.9793929699999</v>
      </c>
      <c r="W54" s="36">
        <f>SUMIFS(СВЦЭМ!$D$33:$D$776,СВЦЭМ!$A$33:$A$776,$A54,СВЦЭМ!$B$33:$B$776,W$47)+'СЕТ СН'!$G$11+СВЦЭМ!$D$10+'СЕТ СН'!$G$5-'СЕТ СН'!$G$21</f>
        <v>3236.91070648</v>
      </c>
      <c r="X54" s="36">
        <f>SUMIFS(СВЦЭМ!$D$33:$D$776,СВЦЭМ!$A$33:$A$776,$A54,СВЦЭМ!$B$33:$B$776,X$47)+'СЕТ СН'!$G$11+СВЦЭМ!$D$10+'СЕТ СН'!$G$5-'СЕТ СН'!$G$21</f>
        <v>3257.6092399700001</v>
      </c>
      <c r="Y54" s="36">
        <f>SUMIFS(СВЦЭМ!$D$33:$D$776,СВЦЭМ!$A$33:$A$776,$A54,СВЦЭМ!$B$33:$B$776,Y$47)+'СЕТ СН'!$G$11+СВЦЭМ!$D$10+'СЕТ СН'!$G$5-'СЕТ СН'!$G$21</f>
        <v>3282.6595925900001</v>
      </c>
    </row>
    <row r="55" spans="1:25" ht="15.75" x14ac:dyDescent="0.2">
      <c r="A55" s="35">
        <f t="shared" si="1"/>
        <v>44235</v>
      </c>
      <c r="B55" s="36">
        <f>SUMIFS(СВЦЭМ!$D$33:$D$776,СВЦЭМ!$A$33:$A$776,$A55,СВЦЭМ!$B$33:$B$776,B$47)+'СЕТ СН'!$G$11+СВЦЭМ!$D$10+'СЕТ СН'!$G$5-'СЕТ СН'!$G$21</f>
        <v>3276.2877625400001</v>
      </c>
      <c r="C55" s="36">
        <f>SUMIFS(СВЦЭМ!$D$33:$D$776,СВЦЭМ!$A$33:$A$776,$A55,СВЦЭМ!$B$33:$B$776,C$47)+'СЕТ СН'!$G$11+СВЦЭМ!$D$10+'СЕТ СН'!$G$5-'СЕТ СН'!$G$21</f>
        <v>3309.76044391</v>
      </c>
      <c r="D55" s="36">
        <f>SUMIFS(СВЦЭМ!$D$33:$D$776,СВЦЭМ!$A$33:$A$776,$A55,СВЦЭМ!$B$33:$B$776,D$47)+'СЕТ СН'!$G$11+СВЦЭМ!$D$10+'СЕТ СН'!$G$5-'СЕТ СН'!$G$21</f>
        <v>3326.5923960600003</v>
      </c>
      <c r="E55" s="36">
        <f>SUMIFS(СВЦЭМ!$D$33:$D$776,СВЦЭМ!$A$33:$A$776,$A55,СВЦЭМ!$B$33:$B$776,E$47)+'СЕТ СН'!$G$11+СВЦЭМ!$D$10+'СЕТ СН'!$G$5-'СЕТ СН'!$G$21</f>
        <v>3332.2303588899999</v>
      </c>
      <c r="F55" s="36">
        <f>SUMIFS(СВЦЭМ!$D$33:$D$776,СВЦЭМ!$A$33:$A$776,$A55,СВЦЭМ!$B$33:$B$776,F$47)+'СЕТ СН'!$G$11+СВЦЭМ!$D$10+'СЕТ СН'!$G$5-'СЕТ СН'!$G$21</f>
        <v>3333.8583170700003</v>
      </c>
      <c r="G55" s="36">
        <f>SUMIFS(СВЦЭМ!$D$33:$D$776,СВЦЭМ!$A$33:$A$776,$A55,СВЦЭМ!$B$33:$B$776,G$47)+'СЕТ СН'!$G$11+СВЦЭМ!$D$10+'СЕТ СН'!$G$5-'СЕТ СН'!$G$21</f>
        <v>3316.9369860199999</v>
      </c>
      <c r="H55" s="36">
        <f>SUMIFS(СВЦЭМ!$D$33:$D$776,СВЦЭМ!$A$33:$A$776,$A55,СВЦЭМ!$B$33:$B$776,H$47)+'СЕТ СН'!$G$11+СВЦЭМ!$D$10+'СЕТ СН'!$G$5-'СЕТ СН'!$G$21</f>
        <v>3284.52250155</v>
      </c>
      <c r="I55" s="36">
        <f>SUMIFS(СВЦЭМ!$D$33:$D$776,СВЦЭМ!$A$33:$A$776,$A55,СВЦЭМ!$B$33:$B$776,I$47)+'СЕТ СН'!$G$11+СВЦЭМ!$D$10+'СЕТ СН'!$G$5-'СЕТ СН'!$G$21</f>
        <v>3257.0360924300003</v>
      </c>
      <c r="J55" s="36">
        <f>SUMIFS(СВЦЭМ!$D$33:$D$776,СВЦЭМ!$A$33:$A$776,$A55,СВЦЭМ!$B$33:$B$776,J$47)+'СЕТ СН'!$G$11+СВЦЭМ!$D$10+'СЕТ СН'!$G$5-'СЕТ СН'!$G$21</f>
        <v>3250.0511584400001</v>
      </c>
      <c r="K55" s="36">
        <f>SUMIFS(СВЦЭМ!$D$33:$D$776,СВЦЭМ!$A$33:$A$776,$A55,СВЦЭМ!$B$33:$B$776,K$47)+'СЕТ СН'!$G$11+СВЦЭМ!$D$10+'СЕТ СН'!$G$5-'СЕТ СН'!$G$21</f>
        <v>3243.97477574</v>
      </c>
      <c r="L55" s="36">
        <f>SUMIFS(СВЦЭМ!$D$33:$D$776,СВЦЭМ!$A$33:$A$776,$A55,СВЦЭМ!$B$33:$B$776,L$47)+'СЕТ СН'!$G$11+СВЦЭМ!$D$10+'СЕТ СН'!$G$5-'СЕТ СН'!$G$21</f>
        <v>3239.8761616400002</v>
      </c>
      <c r="M55" s="36">
        <f>SUMIFS(СВЦЭМ!$D$33:$D$776,СВЦЭМ!$A$33:$A$776,$A55,СВЦЭМ!$B$33:$B$776,M$47)+'СЕТ СН'!$G$11+СВЦЭМ!$D$10+'СЕТ СН'!$G$5-'СЕТ СН'!$G$21</f>
        <v>3248.4503692200001</v>
      </c>
      <c r="N55" s="36">
        <f>SUMIFS(СВЦЭМ!$D$33:$D$776,СВЦЭМ!$A$33:$A$776,$A55,СВЦЭМ!$B$33:$B$776,N$47)+'СЕТ СН'!$G$11+СВЦЭМ!$D$10+'СЕТ СН'!$G$5-'СЕТ СН'!$G$21</f>
        <v>3257.4027433599999</v>
      </c>
      <c r="O55" s="36">
        <f>SUMIFS(СВЦЭМ!$D$33:$D$776,СВЦЭМ!$A$33:$A$776,$A55,СВЦЭМ!$B$33:$B$776,O$47)+'СЕТ СН'!$G$11+СВЦЭМ!$D$10+'СЕТ СН'!$G$5-'СЕТ СН'!$G$21</f>
        <v>3270.9013784099998</v>
      </c>
      <c r="P55" s="36">
        <f>SUMIFS(СВЦЭМ!$D$33:$D$776,СВЦЭМ!$A$33:$A$776,$A55,СВЦЭМ!$B$33:$B$776,P$47)+'СЕТ СН'!$G$11+СВЦЭМ!$D$10+'СЕТ СН'!$G$5-'СЕТ СН'!$G$21</f>
        <v>3279.9739627099998</v>
      </c>
      <c r="Q55" s="36">
        <f>SUMIFS(СВЦЭМ!$D$33:$D$776,СВЦЭМ!$A$33:$A$776,$A55,СВЦЭМ!$B$33:$B$776,Q$47)+'СЕТ СН'!$G$11+СВЦЭМ!$D$10+'СЕТ СН'!$G$5-'СЕТ СН'!$G$21</f>
        <v>3282.3723359000001</v>
      </c>
      <c r="R55" s="36">
        <f>SUMIFS(СВЦЭМ!$D$33:$D$776,СВЦЭМ!$A$33:$A$776,$A55,СВЦЭМ!$B$33:$B$776,R$47)+'СЕТ СН'!$G$11+СВЦЭМ!$D$10+'СЕТ СН'!$G$5-'СЕТ СН'!$G$21</f>
        <v>3276.7488264100002</v>
      </c>
      <c r="S55" s="36">
        <f>SUMIFS(СВЦЭМ!$D$33:$D$776,СВЦЭМ!$A$33:$A$776,$A55,СВЦЭМ!$B$33:$B$776,S$47)+'СЕТ СН'!$G$11+СВЦЭМ!$D$10+'СЕТ СН'!$G$5-'СЕТ СН'!$G$21</f>
        <v>3263.6066379499998</v>
      </c>
      <c r="T55" s="36">
        <f>SUMIFS(СВЦЭМ!$D$33:$D$776,СВЦЭМ!$A$33:$A$776,$A55,СВЦЭМ!$B$33:$B$776,T$47)+'СЕТ СН'!$G$11+СВЦЭМ!$D$10+'СЕТ СН'!$G$5-'СЕТ СН'!$G$21</f>
        <v>3235.3043834600003</v>
      </c>
      <c r="U55" s="36">
        <f>SUMIFS(СВЦЭМ!$D$33:$D$776,СВЦЭМ!$A$33:$A$776,$A55,СВЦЭМ!$B$33:$B$776,U$47)+'СЕТ СН'!$G$11+СВЦЭМ!$D$10+'СЕТ СН'!$G$5-'СЕТ СН'!$G$21</f>
        <v>3240.7827521700001</v>
      </c>
      <c r="V55" s="36">
        <f>SUMIFS(СВЦЭМ!$D$33:$D$776,СВЦЭМ!$A$33:$A$776,$A55,СВЦЭМ!$B$33:$B$776,V$47)+'СЕТ СН'!$G$11+СВЦЭМ!$D$10+'СЕТ СН'!$G$5-'СЕТ СН'!$G$21</f>
        <v>3254.3398008600002</v>
      </c>
      <c r="W55" s="36">
        <f>SUMIFS(СВЦЭМ!$D$33:$D$776,СВЦЭМ!$A$33:$A$776,$A55,СВЦЭМ!$B$33:$B$776,W$47)+'СЕТ СН'!$G$11+СВЦЭМ!$D$10+'СЕТ СН'!$G$5-'СЕТ СН'!$G$21</f>
        <v>3272.5817478200001</v>
      </c>
      <c r="X55" s="36">
        <f>SUMIFS(СВЦЭМ!$D$33:$D$776,СВЦЭМ!$A$33:$A$776,$A55,СВЦЭМ!$B$33:$B$776,X$47)+'СЕТ СН'!$G$11+СВЦЭМ!$D$10+'СЕТ СН'!$G$5-'СЕТ СН'!$G$21</f>
        <v>3292.3890188100004</v>
      </c>
      <c r="Y55" s="36">
        <f>SUMIFS(СВЦЭМ!$D$33:$D$776,СВЦЭМ!$A$33:$A$776,$A55,СВЦЭМ!$B$33:$B$776,Y$47)+'СЕТ СН'!$G$11+СВЦЭМ!$D$10+'СЕТ СН'!$G$5-'СЕТ СН'!$G$21</f>
        <v>3306.7714534799998</v>
      </c>
    </row>
    <row r="56" spans="1:25" ht="15.75" x14ac:dyDescent="0.2">
      <c r="A56" s="35">
        <f t="shared" si="1"/>
        <v>44236</v>
      </c>
      <c r="B56" s="36">
        <f>SUMIFS(СВЦЭМ!$D$33:$D$776,СВЦЭМ!$A$33:$A$776,$A56,СВЦЭМ!$B$33:$B$776,B$47)+'СЕТ СН'!$G$11+СВЦЭМ!$D$10+'СЕТ СН'!$G$5-'СЕТ СН'!$G$21</f>
        <v>3277.2415461600003</v>
      </c>
      <c r="C56" s="36">
        <f>SUMIFS(СВЦЭМ!$D$33:$D$776,СВЦЭМ!$A$33:$A$776,$A56,СВЦЭМ!$B$33:$B$776,C$47)+'СЕТ СН'!$G$11+СВЦЭМ!$D$10+'СЕТ СН'!$G$5-'СЕТ СН'!$G$21</f>
        <v>3302.8236403199999</v>
      </c>
      <c r="D56" s="36">
        <f>SUMIFS(СВЦЭМ!$D$33:$D$776,СВЦЭМ!$A$33:$A$776,$A56,СВЦЭМ!$B$33:$B$776,D$47)+'СЕТ СН'!$G$11+СВЦЭМ!$D$10+'СЕТ СН'!$G$5-'СЕТ СН'!$G$21</f>
        <v>3333.6869637700001</v>
      </c>
      <c r="E56" s="36">
        <f>SUMIFS(СВЦЭМ!$D$33:$D$776,СВЦЭМ!$A$33:$A$776,$A56,СВЦЭМ!$B$33:$B$776,E$47)+'СЕТ СН'!$G$11+СВЦЭМ!$D$10+'СЕТ СН'!$G$5-'СЕТ СН'!$G$21</f>
        <v>3343.3552473700001</v>
      </c>
      <c r="F56" s="36">
        <f>SUMIFS(СВЦЭМ!$D$33:$D$776,СВЦЭМ!$A$33:$A$776,$A56,СВЦЭМ!$B$33:$B$776,F$47)+'СЕТ СН'!$G$11+СВЦЭМ!$D$10+'СЕТ СН'!$G$5-'СЕТ СН'!$G$21</f>
        <v>3330.7992629400001</v>
      </c>
      <c r="G56" s="36">
        <f>SUMIFS(СВЦЭМ!$D$33:$D$776,СВЦЭМ!$A$33:$A$776,$A56,СВЦЭМ!$B$33:$B$776,G$47)+'СЕТ СН'!$G$11+СВЦЭМ!$D$10+'СЕТ СН'!$G$5-'СЕТ СН'!$G$21</f>
        <v>3309.1336062199998</v>
      </c>
      <c r="H56" s="36">
        <f>SUMIFS(СВЦЭМ!$D$33:$D$776,СВЦЭМ!$A$33:$A$776,$A56,СВЦЭМ!$B$33:$B$776,H$47)+'СЕТ СН'!$G$11+СВЦЭМ!$D$10+'СЕТ СН'!$G$5-'СЕТ СН'!$G$21</f>
        <v>3274.44750389</v>
      </c>
      <c r="I56" s="36">
        <f>SUMIFS(СВЦЭМ!$D$33:$D$776,СВЦЭМ!$A$33:$A$776,$A56,СВЦЭМ!$B$33:$B$776,I$47)+'СЕТ СН'!$G$11+СВЦЭМ!$D$10+'СЕТ СН'!$G$5-'СЕТ СН'!$G$21</f>
        <v>3238.30466806</v>
      </c>
      <c r="J56" s="36">
        <f>SUMIFS(СВЦЭМ!$D$33:$D$776,СВЦЭМ!$A$33:$A$776,$A56,СВЦЭМ!$B$33:$B$776,J$47)+'СЕТ СН'!$G$11+СВЦЭМ!$D$10+'СЕТ СН'!$G$5-'СЕТ СН'!$G$21</f>
        <v>3215.7642017899998</v>
      </c>
      <c r="K56" s="36">
        <f>SUMIFS(СВЦЭМ!$D$33:$D$776,СВЦЭМ!$A$33:$A$776,$A56,СВЦЭМ!$B$33:$B$776,K$47)+'СЕТ СН'!$G$11+СВЦЭМ!$D$10+'СЕТ СН'!$G$5-'СЕТ СН'!$G$21</f>
        <v>3211.3735983800002</v>
      </c>
      <c r="L56" s="36">
        <f>SUMIFS(СВЦЭМ!$D$33:$D$776,СВЦЭМ!$A$33:$A$776,$A56,СВЦЭМ!$B$33:$B$776,L$47)+'СЕТ СН'!$G$11+СВЦЭМ!$D$10+'СЕТ СН'!$G$5-'СЕТ СН'!$G$21</f>
        <v>3204.3034367600003</v>
      </c>
      <c r="M56" s="36">
        <f>SUMIFS(СВЦЭМ!$D$33:$D$776,СВЦЭМ!$A$33:$A$776,$A56,СВЦЭМ!$B$33:$B$776,M$47)+'СЕТ СН'!$G$11+СВЦЭМ!$D$10+'СЕТ СН'!$G$5-'СЕТ СН'!$G$21</f>
        <v>3212.5617984199998</v>
      </c>
      <c r="N56" s="36">
        <f>SUMIFS(СВЦЭМ!$D$33:$D$776,СВЦЭМ!$A$33:$A$776,$A56,СВЦЭМ!$B$33:$B$776,N$47)+'СЕТ СН'!$G$11+СВЦЭМ!$D$10+'СЕТ СН'!$G$5-'СЕТ СН'!$G$21</f>
        <v>3223.8018208399999</v>
      </c>
      <c r="O56" s="36">
        <f>SUMIFS(СВЦЭМ!$D$33:$D$776,СВЦЭМ!$A$33:$A$776,$A56,СВЦЭМ!$B$33:$B$776,O$47)+'СЕТ СН'!$G$11+СВЦЭМ!$D$10+'СЕТ СН'!$G$5-'СЕТ СН'!$G$21</f>
        <v>3239.4829738100002</v>
      </c>
      <c r="P56" s="36">
        <f>SUMIFS(СВЦЭМ!$D$33:$D$776,СВЦЭМ!$A$33:$A$776,$A56,СВЦЭМ!$B$33:$B$776,P$47)+'СЕТ СН'!$G$11+СВЦЭМ!$D$10+'СЕТ СН'!$G$5-'СЕТ СН'!$G$21</f>
        <v>3259.1948698300002</v>
      </c>
      <c r="Q56" s="36">
        <f>SUMIFS(СВЦЭМ!$D$33:$D$776,СВЦЭМ!$A$33:$A$776,$A56,СВЦЭМ!$B$33:$B$776,Q$47)+'СЕТ СН'!$G$11+СВЦЭМ!$D$10+'СЕТ СН'!$G$5-'СЕТ СН'!$G$21</f>
        <v>3264.5754199200001</v>
      </c>
      <c r="R56" s="36">
        <f>SUMIFS(СВЦЭМ!$D$33:$D$776,СВЦЭМ!$A$33:$A$776,$A56,СВЦЭМ!$B$33:$B$776,R$47)+'СЕТ СН'!$G$11+СВЦЭМ!$D$10+'СЕТ СН'!$G$5-'СЕТ СН'!$G$21</f>
        <v>3264.6838674999999</v>
      </c>
      <c r="S56" s="36">
        <f>SUMIFS(СВЦЭМ!$D$33:$D$776,СВЦЭМ!$A$33:$A$776,$A56,СВЦЭМ!$B$33:$B$776,S$47)+'СЕТ СН'!$G$11+СВЦЭМ!$D$10+'СЕТ СН'!$G$5-'СЕТ СН'!$G$21</f>
        <v>3249.63336222</v>
      </c>
      <c r="T56" s="36">
        <f>SUMIFS(СВЦЭМ!$D$33:$D$776,СВЦЭМ!$A$33:$A$776,$A56,СВЦЭМ!$B$33:$B$776,T$47)+'СЕТ СН'!$G$11+СВЦЭМ!$D$10+'СЕТ СН'!$G$5-'СЕТ СН'!$G$21</f>
        <v>3219.8619529400003</v>
      </c>
      <c r="U56" s="36">
        <f>SUMIFS(СВЦЭМ!$D$33:$D$776,СВЦЭМ!$A$33:$A$776,$A56,СВЦЭМ!$B$33:$B$776,U$47)+'СЕТ СН'!$G$11+СВЦЭМ!$D$10+'СЕТ СН'!$G$5-'СЕТ СН'!$G$21</f>
        <v>3216.5752964799999</v>
      </c>
      <c r="V56" s="36">
        <f>SUMIFS(СВЦЭМ!$D$33:$D$776,СВЦЭМ!$A$33:$A$776,$A56,СВЦЭМ!$B$33:$B$776,V$47)+'СЕТ СН'!$G$11+СВЦЭМ!$D$10+'СЕТ СН'!$G$5-'СЕТ СН'!$G$21</f>
        <v>3229.4507216100001</v>
      </c>
      <c r="W56" s="36">
        <f>SUMIFS(СВЦЭМ!$D$33:$D$776,СВЦЭМ!$A$33:$A$776,$A56,СВЦЭМ!$B$33:$B$776,W$47)+'СЕТ СН'!$G$11+СВЦЭМ!$D$10+'СЕТ СН'!$G$5-'СЕТ СН'!$G$21</f>
        <v>3250.0646017899999</v>
      </c>
      <c r="X56" s="36">
        <f>SUMIFS(СВЦЭМ!$D$33:$D$776,СВЦЭМ!$A$33:$A$776,$A56,СВЦЭМ!$B$33:$B$776,X$47)+'СЕТ СН'!$G$11+СВЦЭМ!$D$10+'СЕТ СН'!$G$5-'СЕТ СН'!$G$21</f>
        <v>3273.0418337800002</v>
      </c>
      <c r="Y56" s="36">
        <f>SUMIFS(СВЦЭМ!$D$33:$D$776,СВЦЭМ!$A$33:$A$776,$A56,СВЦЭМ!$B$33:$B$776,Y$47)+'СЕТ СН'!$G$11+СВЦЭМ!$D$10+'СЕТ СН'!$G$5-'СЕТ СН'!$G$21</f>
        <v>3283.0064392499999</v>
      </c>
    </row>
    <row r="57" spans="1:25" ht="15.75" x14ac:dyDescent="0.2">
      <c r="A57" s="35">
        <f t="shared" si="1"/>
        <v>44237</v>
      </c>
      <c r="B57" s="36">
        <f>SUMIFS(СВЦЭМ!$D$33:$D$776,СВЦЭМ!$A$33:$A$776,$A57,СВЦЭМ!$B$33:$B$776,B$47)+'СЕТ СН'!$G$11+СВЦЭМ!$D$10+'СЕТ СН'!$G$5-'СЕТ СН'!$G$21</f>
        <v>3229.3415878999999</v>
      </c>
      <c r="C57" s="36">
        <f>SUMIFS(СВЦЭМ!$D$33:$D$776,СВЦЭМ!$A$33:$A$776,$A57,СВЦЭМ!$B$33:$B$776,C$47)+'СЕТ СН'!$G$11+СВЦЭМ!$D$10+'СЕТ СН'!$G$5-'СЕТ СН'!$G$21</f>
        <v>3245.2980726200003</v>
      </c>
      <c r="D57" s="36">
        <f>SUMIFS(СВЦЭМ!$D$33:$D$776,СВЦЭМ!$A$33:$A$776,$A57,СВЦЭМ!$B$33:$B$776,D$47)+'СЕТ СН'!$G$11+СВЦЭМ!$D$10+'СЕТ СН'!$G$5-'СЕТ СН'!$G$21</f>
        <v>3266.2043069000001</v>
      </c>
      <c r="E57" s="36">
        <f>SUMIFS(СВЦЭМ!$D$33:$D$776,СВЦЭМ!$A$33:$A$776,$A57,СВЦЭМ!$B$33:$B$776,E$47)+'СЕТ СН'!$G$11+СВЦЭМ!$D$10+'СЕТ СН'!$G$5-'СЕТ СН'!$G$21</f>
        <v>3270.467686</v>
      </c>
      <c r="F57" s="36">
        <f>SUMIFS(СВЦЭМ!$D$33:$D$776,СВЦЭМ!$A$33:$A$776,$A57,СВЦЭМ!$B$33:$B$776,F$47)+'СЕТ СН'!$G$11+СВЦЭМ!$D$10+'СЕТ СН'!$G$5-'СЕТ СН'!$G$21</f>
        <v>3262.78702608</v>
      </c>
      <c r="G57" s="36">
        <f>SUMIFS(СВЦЭМ!$D$33:$D$776,СВЦЭМ!$A$33:$A$776,$A57,СВЦЭМ!$B$33:$B$776,G$47)+'СЕТ СН'!$G$11+СВЦЭМ!$D$10+'СЕТ СН'!$G$5-'СЕТ СН'!$G$21</f>
        <v>3247.1273409800001</v>
      </c>
      <c r="H57" s="36">
        <f>SUMIFS(СВЦЭМ!$D$33:$D$776,СВЦЭМ!$A$33:$A$776,$A57,СВЦЭМ!$B$33:$B$776,H$47)+'СЕТ СН'!$G$11+СВЦЭМ!$D$10+'СЕТ СН'!$G$5-'СЕТ СН'!$G$21</f>
        <v>3227.1210101900001</v>
      </c>
      <c r="I57" s="36">
        <f>SUMIFS(СВЦЭМ!$D$33:$D$776,СВЦЭМ!$A$33:$A$776,$A57,СВЦЭМ!$B$33:$B$776,I$47)+'СЕТ СН'!$G$11+СВЦЭМ!$D$10+'СЕТ СН'!$G$5-'СЕТ СН'!$G$21</f>
        <v>3252.35014073</v>
      </c>
      <c r="J57" s="36">
        <f>SUMIFS(СВЦЭМ!$D$33:$D$776,СВЦЭМ!$A$33:$A$776,$A57,СВЦЭМ!$B$33:$B$776,J$47)+'СЕТ СН'!$G$11+СВЦЭМ!$D$10+'СЕТ СН'!$G$5-'СЕТ СН'!$G$21</f>
        <v>3228.4560572199998</v>
      </c>
      <c r="K57" s="36">
        <f>SUMIFS(СВЦЭМ!$D$33:$D$776,СВЦЭМ!$A$33:$A$776,$A57,СВЦЭМ!$B$33:$B$776,K$47)+'СЕТ СН'!$G$11+СВЦЭМ!$D$10+'СЕТ СН'!$G$5-'СЕТ СН'!$G$21</f>
        <v>3215.66333141</v>
      </c>
      <c r="L57" s="36">
        <f>SUMIFS(СВЦЭМ!$D$33:$D$776,СВЦЭМ!$A$33:$A$776,$A57,СВЦЭМ!$B$33:$B$776,L$47)+'СЕТ СН'!$G$11+СВЦЭМ!$D$10+'СЕТ СН'!$G$5-'СЕТ СН'!$G$21</f>
        <v>3214.0119416299999</v>
      </c>
      <c r="M57" s="36">
        <f>SUMIFS(СВЦЭМ!$D$33:$D$776,СВЦЭМ!$A$33:$A$776,$A57,СВЦЭМ!$B$33:$B$776,M$47)+'СЕТ СН'!$G$11+СВЦЭМ!$D$10+'СЕТ СН'!$G$5-'СЕТ СН'!$G$21</f>
        <v>3222.4883391399999</v>
      </c>
      <c r="N57" s="36">
        <f>SUMIFS(СВЦЭМ!$D$33:$D$776,СВЦЭМ!$A$33:$A$776,$A57,СВЦЭМ!$B$33:$B$776,N$47)+'СЕТ СН'!$G$11+СВЦЭМ!$D$10+'СЕТ СН'!$G$5-'СЕТ СН'!$G$21</f>
        <v>3234.6175358800001</v>
      </c>
      <c r="O57" s="36">
        <f>SUMIFS(СВЦЭМ!$D$33:$D$776,СВЦЭМ!$A$33:$A$776,$A57,СВЦЭМ!$B$33:$B$776,O$47)+'СЕТ СН'!$G$11+СВЦЭМ!$D$10+'СЕТ СН'!$G$5-'СЕТ СН'!$G$21</f>
        <v>3253.3485756999999</v>
      </c>
      <c r="P57" s="36">
        <f>SUMIFS(СВЦЭМ!$D$33:$D$776,СВЦЭМ!$A$33:$A$776,$A57,СВЦЭМ!$B$33:$B$776,P$47)+'СЕТ СН'!$G$11+СВЦЭМ!$D$10+'СЕТ СН'!$G$5-'СЕТ СН'!$G$21</f>
        <v>3263.5275573600002</v>
      </c>
      <c r="Q57" s="36">
        <f>SUMIFS(СВЦЭМ!$D$33:$D$776,СВЦЭМ!$A$33:$A$776,$A57,СВЦЭМ!$B$33:$B$776,Q$47)+'СЕТ СН'!$G$11+СВЦЭМ!$D$10+'СЕТ СН'!$G$5-'СЕТ СН'!$G$21</f>
        <v>3271.0230305100004</v>
      </c>
      <c r="R57" s="36">
        <f>SUMIFS(СВЦЭМ!$D$33:$D$776,СВЦЭМ!$A$33:$A$776,$A57,СВЦЭМ!$B$33:$B$776,R$47)+'СЕТ СН'!$G$11+СВЦЭМ!$D$10+'СЕТ СН'!$G$5-'СЕТ СН'!$G$21</f>
        <v>3267.9342664699998</v>
      </c>
      <c r="S57" s="36">
        <f>SUMIFS(СВЦЭМ!$D$33:$D$776,СВЦЭМ!$A$33:$A$776,$A57,СВЦЭМ!$B$33:$B$776,S$47)+'СЕТ СН'!$G$11+СВЦЭМ!$D$10+'СЕТ СН'!$G$5-'СЕТ СН'!$G$21</f>
        <v>3255.7783832499999</v>
      </c>
      <c r="T57" s="36">
        <f>SUMIFS(СВЦЭМ!$D$33:$D$776,СВЦЭМ!$A$33:$A$776,$A57,СВЦЭМ!$B$33:$B$776,T$47)+'СЕТ СН'!$G$11+СВЦЭМ!$D$10+'СЕТ СН'!$G$5-'СЕТ СН'!$G$21</f>
        <v>3220.38404898</v>
      </c>
      <c r="U57" s="36">
        <f>SUMIFS(СВЦЭМ!$D$33:$D$776,СВЦЭМ!$A$33:$A$776,$A57,СВЦЭМ!$B$33:$B$776,U$47)+'СЕТ СН'!$G$11+СВЦЭМ!$D$10+'СЕТ СН'!$G$5-'СЕТ СН'!$G$21</f>
        <v>3215.1698612999999</v>
      </c>
      <c r="V57" s="36">
        <f>SUMIFS(СВЦЭМ!$D$33:$D$776,СВЦЭМ!$A$33:$A$776,$A57,СВЦЭМ!$B$33:$B$776,V$47)+'СЕТ СН'!$G$11+СВЦЭМ!$D$10+'СЕТ СН'!$G$5-'СЕТ СН'!$G$21</f>
        <v>3227.5665818799998</v>
      </c>
      <c r="W57" s="36">
        <f>SUMIFS(СВЦЭМ!$D$33:$D$776,СВЦЭМ!$A$33:$A$776,$A57,СВЦЭМ!$B$33:$B$776,W$47)+'СЕТ СН'!$G$11+СВЦЭМ!$D$10+'СЕТ СН'!$G$5-'СЕТ СН'!$G$21</f>
        <v>3245.8354187800001</v>
      </c>
      <c r="X57" s="36">
        <f>SUMIFS(СВЦЭМ!$D$33:$D$776,СВЦЭМ!$A$33:$A$776,$A57,СВЦЭМ!$B$33:$B$776,X$47)+'СЕТ СН'!$G$11+СВЦЭМ!$D$10+'СЕТ СН'!$G$5-'СЕТ СН'!$G$21</f>
        <v>3265.7990901200001</v>
      </c>
      <c r="Y57" s="36">
        <f>SUMIFS(СВЦЭМ!$D$33:$D$776,СВЦЭМ!$A$33:$A$776,$A57,СВЦЭМ!$B$33:$B$776,Y$47)+'СЕТ СН'!$G$11+СВЦЭМ!$D$10+'СЕТ СН'!$G$5-'СЕТ СН'!$G$21</f>
        <v>3276.7877793100001</v>
      </c>
    </row>
    <row r="58" spans="1:25" ht="15.75" x14ac:dyDescent="0.2">
      <c r="A58" s="35">
        <f t="shared" si="1"/>
        <v>44238</v>
      </c>
      <c r="B58" s="36">
        <f>SUMIFS(СВЦЭМ!$D$33:$D$776,СВЦЭМ!$A$33:$A$776,$A58,СВЦЭМ!$B$33:$B$776,B$47)+'СЕТ СН'!$G$11+СВЦЭМ!$D$10+'СЕТ СН'!$G$5-'СЕТ СН'!$G$21</f>
        <v>3243.5155880000002</v>
      </c>
      <c r="C58" s="36">
        <f>SUMIFS(СВЦЭМ!$D$33:$D$776,СВЦЭМ!$A$33:$A$776,$A58,СВЦЭМ!$B$33:$B$776,C$47)+'СЕТ СН'!$G$11+СВЦЭМ!$D$10+'СЕТ СН'!$G$5-'СЕТ СН'!$G$21</f>
        <v>3288.4728912099999</v>
      </c>
      <c r="D58" s="36">
        <f>SUMIFS(СВЦЭМ!$D$33:$D$776,СВЦЭМ!$A$33:$A$776,$A58,СВЦЭМ!$B$33:$B$776,D$47)+'СЕТ СН'!$G$11+СВЦЭМ!$D$10+'СЕТ СН'!$G$5-'СЕТ СН'!$G$21</f>
        <v>3303.2241109199999</v>
      </c>
      <c r="E58" s="36">
        <f>SUMIFS(СВЦЭМ!$D$33:$D$776,СВЦЭМ!$A$33:$A$776,$A58,СВЦЭМ!$B$33:$B$776,E$47)+'СЕТ СН'!$G$11+СВЦЭМ!$D$10+'СЕТ СН'!$G$5-'СЕТ СН'!$G$21</f>
        <v>3306.6402343</v>
      </c>
      <c r="F58" s="36">
        <f>SUMIFS(СВЦЭМ!$D$33:$D$776,СВЦЭМ!$A$33:$A$776,$A58,СВЦЭМ!$B$33:$B$776,F$47)+'СЕТ СН'!$G$11+СВЦЭМ!$D$10+'СЕТ СН'!$G$5-'СЕТ СН'!$G$21</f>
        <v>3327.3875388000001</v>
      </c>
      <c r="G58" s="36">
        <f>SUMIFS(СВЦЭМ!$D$33:$D$776,СВЦЭМ!$A$33:$A$776,$A58,СВЦЭМ!$B$33:$B$776,G$47)+'СЕТ СН'!$G$11+СВЦЭМ!$D$10+'СЕТ СН'!$G$5-'СЕТ СН'!$G$21</f>
        <v>3318.46197476</v>
      </c>
      <c r="H58" s="36">
        <f>SUMIFS(СВЦЭМ!$D$33:$D$776,СВЦЭМ!$A$33:$A$776,$A58,СВЦЭМ!$B$33:$B$776,H$47)+'СЕТ СН'!$G$11+СВЦЭМ!$D$10+'СЕТ СН'!$G$5-'СЕТ СН'!$G$21</f>
        <v>3290.8615754800003</v>
      </c>
      <c r="I58" s="36">
        <f>SUMIFS(СВЦЭМ!$D$33:$D$776,СВЦЭМ!$A$33:$A$776,$A58,СВЦЭМ!$B$33:$B$776,I$47)+'СЕТ СН'!$G$11+СВЦЭМ!$D$10+'СЕТ СН'!$G$5-'СЕТ СН'!$G$21</f>
        <v>3251.3740051499999</v>
      </c>
      <c r="J58" s="36">
        <f>SUMIFS(СВЦЭМ!$D$33:$D$776,СВЦЭМ!$A$33:$A$776,$A58,СВЦЭМ!$B$33:$B$776,J$47)+'СЕТ СН'!$G$11+СВЦЭМ!$D$10+'СЕТ СН'!$G$5-'СЕТ СН'!$G$21</f>
        <v>3220.4707116500003</v>
      </c>
      <c r="K58" s="36">
        <f>SUMIFS(СВЦЭМ!$D$33:$D$776,СВЦЭМ!$A$33:$A$776,$A58,СВЦЭМ!$B$33:$B$776,K$47)+'СЕТ СН'!$G$11+СВЦЭМ!$D$10+'СЕТ СН'!$G$5-'СЕТ СН'!$G$21</f>
        <v>3214.6185918299998</v>
      </c>
      <c r="L58" s="36">
        <f>SUMIFS(СВЦЭМ!$D$33:$D$776,СВЦЭМ!$A$33:$A$776,$A58,СВЦЭМ!$B$33:$B$776,L$47)+'СЕТ СН'!$G$11+СВЦЭМ!$D$10+'СЕТ СН'!$G$5-'СЕТ СН'!$G$21</f>
        <v>3216.4201227000003</v>
      </c>
      <c r="M58" s="36">
        <f>SUMIFS(СВЦЭМ!$D$33:$D$776,СВЦЭМ!$A$33:$A$776,$A58,СВЦЭМ!$B$33:$B$776,M$47)+'СЕТ СН'!$G$11+СВЦЭМ!$D$10+'СЕТ СН'!$G$5-'СЕТ СН'!$G$21</f>
        <v>3226.2679872899998</v>
      </c>
      <c r="N58" s="36">
        <f>SUMIFS(СВЦЭМ!$D$33:$D$776,СВЦЭМ!$A$33:$A$776,$A58,СВЦЭМ!$B$33:$B$776,N$47)+'СЕТ СН'!$G$11+СВЦЭМ!$D$10+'СЕТ СН'!$G$5-'СЕТ СН'!$G$21</f>
        <v>3247.2115506800001</v>
      </c>
      <c r="O58" s="36">
        <f>SUMIFS(СВЦЭМ!$D$33:$D$776,СВЦЭМ!$A$33:$A$776,$A58,СВЦЭМ!$B$33:$B$776,O$47)+'СЕТ СН'!$G$11+СВЦЭМ!$D$10+'СЕТ СН'!$G$5-'СЕТ СН'!$G$21</f>
        <v>3264.0288675900001</v>
      </c>
      <c r="P58" s="36">
        <f>SUMIFS(СВЦЭМ!$D$33:$D$776,СВЦЭМ!$A$33:$A$776,$A58,СВЦЭМ!$B$33:$B$776,P$47)+'СЕТ СН'!$G$11+СВЦЭМ!$D$10+'СЕТ СН'!$G$5-'СЕТ СН'!$G$21</f>
        <v>3279.2634471199999</v>
      </c>
      <c r="Q58" s="36">
        <f>SUMIFS(СВЦЭМ!$D$33:$D$776,СВЦЭМ!$A$33:$A$776,$A58,СВЦЭМ!$B$33:$B$776,Q$47)+'СЕТ СН'!$G$11+СВЦЭМ!$D$10+'СЕТ СН'!$G$5-'СЕТ СН'!$G$21</f>
        <v>3285.8206297500001</v>
      </c>
      <c r="R58" s="36">
        <f>SUMIFS(СВЦЭМ!$D$33:$D$776,СВЦЭМ!$A$33:$A$776,$A58,СВЦЭМ!$B$33:$B$776,R$47)+'СЕТ СН'!$G$11+СВЦЭМ!$D$10+'СЕТ СН'!$G$5-'СЕТ СН'!$G$21</f>
        <v>3279.5631407700002</v>
      </c>
      <c r="S58" s="36">
        <f>SUMIFS(СВЦЭМ!$D$33:$D$776,СВЦЭМ!$A$33:$A$776,$A58,СВЦЭМ!$B$33:$B$776,S$47)+'СЕТ СН'!$G$11+СВЦЭМ!$D$10+'СЕТ СН'!$G$5-'СЕТ СН'!$G$21</f>
        <v>3261.77667552</v>
      </c>
      <c r="T58" s="36">
        <f>SUMIFS(СВЦЭМ!$D$33:$D$776,СВЦЭМ!$A$33:$A$776,$A58,СВЦЭМ!$B$33:$B$776,T$47)+'СЕТ СН'!$G$11+СВЦЭМ!$D$10+'СЕТ СН'!$G$5-'СЕТ СН'!$G$21</f>
        <v>3230.6234473300001</v>
      </c>
      <c r="U58" s="36">
        <f>SUMIFS(СВЦЭМ!$D$33:$D$776,СВЦЭМ!$A$33:$A$776,$A58,СВЦЭМ!$B$33:$B$776,U$47)+'СЕТ СН'!$G$11+СВЦЭМ!$D$10+'СЕТ СН'!$G$5-'СЕТ СН'!$G$21</f>
        <v>3222.6102505099998</v>
      </c>
      <c r="V58" s="36">
        <f>SUMIFS(СВЦЭМ!$D$33:$D$776,СВЦЭМ!$A$33:$A$776,$A58,СВЦЭМ!$B$33:$B$776,V$47)+'СЕТ СН'!$G$11+СВЦЭМ!$D$10+'СЕТ СН'!$G$5-'СЕТ СН'!$G$21</f>
        <v>3222.5460737000003</v>
      </c>
      <c r="W58" s="36">
        <f>SUMIFS(СВЦЭМ!$D$33:$D$776,СВЦЭМ!$A$33:$A$776,$A58,СВЦЭМ!$B$33:$B$776,W$47)+'СЕТ СН'!$G$11+СВЦЭМ!$D$10+'СЕТ СН'!$G$5-'СЕТ СН'!$G$21</f>
        <v>3243.91965123</v>
      </c>
      <c r="X58" s="36">
        <f>SUMIFS(СВЦЭМ!$D$33:$D$776,СВЦЭМ!$A$33:$A$776,$A58,СВЦЭМ!$B$33:$B$776,X$47)+'СЕТ СН'!$G$11+СВЦЭМ!$D$10+'СЕТ СН'!$G$5-'СЕТ СН'!$G$21</f>
        <v>3263.4065266500002</v>
      </c>
      <c r="Y58" s="36">
        <f>SUMIFS(СВЦЭМ!$D$33:$D$776,СВЦЭМ!$A$33:$A$776,$A58,СВЦЭМ!$B$33:$B$776,Y$47)+'СЕТ СН'!$G$11+СВЦЭМ!$D$10+'СЕТ СН'!$G$5-'СЕТ СН'!$G$21</f>
        <v>3276.0992958100001</v>
      </c>
    </row>
    <row r="59" spans="1:25" ht="15.75" x14ac:dyDescent="0.2">
      <c r="A59" s="35">
        <f t="shared" si="1"/>
        <v>44239</v>
      </c>
      <c r="B59" s="36">
        <f>SUMIFS(СВЦЭМ!$D$33:$D$776,СВЦЭМ!$A$33:$A$776,$A59,СВЦЭМ!$B$33:$B$776,B$47)+'СЕТ СН'!$G$11+СВЦЭМ!$D$10+'СЕТ СН'!$G$5-'СЕТ СН'!$G$21</f>
        <v>3288.0606010299998</v>
      </c>
      <c r="C59" s="36">
        <f>SUMIFS(СВЦЭМ!$D$33:$D$776,СВЦЭМ!$A$33:$A$776,$A59,СВЦЭМ!$B$33:$B$776,C$47)+'СЕТ СН'!$G$11+СВЦЭМ!$D$10+'СЕТ СН'!$G$5-'СЕТ СН'!$G$21</f>
        <v>3309.3949534600001</v>
      </c>
      <c r="D59" s="36">
        <f>SUMIFS(СВЦЭМ!$D$33:$D$776,СВЦЭМ!$A$33:$A$776,$A59,СВЦЭМ!$B$33:$B$776,D$47)+'СЕТ СН'!$G$11+СВЦЭМ!$D$10+'СЕТ СН'!$G$5-'СЕТ СН'!$G$21</f>
        <v>3313.6851805300003</v>
      </c>
      <c r="E59" s="36">
        <f>SUMIFS(СВЦЭМ!$D$33:$D$776,СВЦЭМ!$A$33:$A$776,$A59,СВЦЭМ!$B$33:$B$776,E$47)+'СЕТ СН'!$G$11+СВЦЭМ!$D$10+'СЕТ СН'!$G$5-'СЕТ СН'!$G$21</f>
        <v>3316.75336737</v>
      </c>
      <c r="F59" s="36">
        <f>SUMIFS(СВЦЭМ!$D$33:$D$776,СВЦЭМ!$A$33:$A$776,$A59,СВЦЭМ!$B$33:$B$776,F$47)+'СЕТ СН'!$G$11+СВЦЭМ!$D$10+'СЕТ СН'!$G$5-'СЕТ СН'!$G$21</f>
        <v>3318.5930286399998</v>
      </c>
      <c r="G59" s="36">
        <f>SUMIFS(СВЦЭМ!$D$33:$D$776,СВЦЭМ!$A$33:$A$776,$A59,СВЦЭМ!$B$33:$B$776,G$47)+'СЕТ СН'!$G$11+СВЦЭМ!$D$10+'СЕТ СН'!$G$5-'СЕТ СН'!$G$21</f>
        <v>3302.6243181</v>
      </c>
      <c r="H59" s="36">
        <f>SUMIFS(СВЦЭМ!$D$33:$D$776,СВЦЭМ!$A$33:$A$776,$A59,СВЦЭМ!$B$33:$B$776,H$47)+'СЕТ СН'!$G$11+СВЦЭМ!$D$10+'СЕТ СН'!$G$5-'СЕТ СН'!$G$21</f>
        <v>3275.9867435699998</v>
      </c>
      <c r="I59" s="36">
        <f>SUMIFS(СВЦЭМ!$D$33:$D$776,СВЦЭМ!$A$33:$A$776,$A59,СВЦЭМ!$B$33:$B$776,I$47)+'СЕТ СН'!$G$11+СВЦЭМ!$D$10+'СЕТ СН'!$G$5-'СЕТ СН'!$G$21</f>
        <v>3261.5982020000001</v>
      </c>
      <c r="J59" s="36">
        <f>SUMIFS(СВЦЭМ!$D$33:$D$776,СВЦЭМ!$A$33:$A$776,$A59,СВЦЭМ!$B$33:$B$776,J$47)+'СЕТ СН'!$G$11+СВЦЭМ!$D$10+'СЕТ СН'!$G$5-'СЕТ СН'!$G$21</f>
        <v>3235.5739954700002</v>
      </c>
      <c r="K59" s="36">
        <f>SUMIFS(СВЦЭМ!$D$33:$D$776,СВЦЭМ!$A$33:$A$776,$A59,СВЦЭМ!$B$33:$B$776,K$47)+'СЕТ СН'!$G$11+СВЦЭМ!$D$10+'СЕТ СН'!$G$5-'СЕТ СН'!$G$21</f>
        <v>3225.7303724900003</v>
      </c>
      <c r="L59" s="36">
        <f>SUMIFS(СВЦЭМ!$D$33:$D$776,СВЦЭМ!$A$33:$A$776,$A59,СВЦЭМ!$B$33:$B$776,L$47)+'СЕТ СН'!$G$11+СВЦЭМ!$D$10+'СЕТ СН'!$G$5-'СЕТ СН'!$G$21</f>
        <v>3220.4022047799999</v>
      </c>
      <c r="M59" s="36">
        <f>SUMIFS(СВЦЭМ!$D$33:$D$776,СВЦЭМ!$A$33:$A$776,$A59,СВЦЭМ!$B$33:$B$776,M$47)+'СЕТ СН'!$G$11+СВЦЭМ!$D$10+'СЕТ СН'!$G$5-'СЕТ СН'!$G$21</f>
        <v>3241.0603617900001</v>
      </c>
      <c r="N59" s="36">
        <f>SUMIFS(СВЦЭМ!$D$33:$D$776,СВЦЭМ!$A$33:$A$776,$A59,СВЦЭМ!$B$33:$B$776,N$47)+'СЕТ СН'!$G$11+СВЦЭМ!$D$10+'СЕТ СН'!$G$5-'СЕТ СН'!$G$21</f>
        <v>3253.5375230899999</v>
      </c>
      <c r="O59" s="36">
        <f>SUMIFS(СВЦЭМ!$D$33:$D$776,СВЦЭМ!$A$33:$A$776,$A59,СВЦЭМ!$B$33:$B$776,O$47)+'СЕТ СН'!$G$11+СВЦЭМ!$D$10+'СЕТ СН'!$G$5-'СЕТ СН'!$G$21</f>
        <v>3259.4868960900003</v>
      </c>
      <c r="P59" s="36">
        <f>SUMIFS(СВЦЭМ!$D$33:$D$776,СВЦЭМ!$A$33:$A$776,$A59,СВЦЭМ!$B$33:$B$776,P$47)+'СЕТ СН'!$G$11+СВЦЭМ!$D$10+'СЕТ СН'!$G$5-'СЕТ СН'!$G$21</f>
        <v>3268.5045080999998</v>
      </c>
      <c r="Q59" s="36">
        <f>SUMIFS(СВЦЭМ!$D$33:$D$776,СВЦЭМ!$A$33:$A$776,$A59,СВЦЭМ!$B$33:$B$776,Q$47)+'СЕТ СН'!$G$11+СВЦЭМ!$D$10+'СЕТ СН'!$G$5-'СЕТ СН'!$G$21</f>
        <v>3273.75704288</v>
      </c>
      <c r="R59" s="36">
        <f>SUMIFS(СВЦЭМ!$D$33:$D$776,СВЦЭМ!$A$33:$A$776,$A59,СВЦЭМ!$B$33:$B$776,R$47)+'СЕТ СН'!$G$11+СВЦЭМ!$D$10+'СЕТ СН'!$G$5-'СЕТ СН'!$G$21</f>
        <v>3269.90282699</v>
      </c>
      <c r="S59" s="36">
        <f>SUMIFS(СВЦЭМ!$D$33:$D$776,СВЦЭМ!$A$33:$A$776,$A59,СВЦЭМ!$B$33:$B$776,S$47)+'СЕТ СН'!$G$11+СВЦЭМ!$D$10+'СЕТ СН'!$G$5-'СЕТ СН'!$G$21</f>
        <v>3263.93499514</v>
      </c>
      <c r="T59" s="36">
        <f>SUMIFS(СВЦЭМ!$D$33:$D$776,СВЦЭМ!$A$33:$A$776,$A59,СВЦЭМ!$B$33:$B$776,T$47)+'СЕТ СН'!$G$11+СВЦЭМ!$D$10+'СЕТ СН'!$G$5-'СЕТ СН'!$G$21</f>
        <v>3249.7618590299999</v>
      </c>
      <c r="U59" s="36">
        <f>SUMIFS(СВЦЭМ!$D$33:$D$776,СВЦЭМ!$A$33:$A$776,$A59,СВЦЭМ!$B$33:$B$776,U$47)+'СЕТ СН'!$G$11+СВЦЭМ!$D$10+'СЕТ СН'!$G$5-'СЕТ СН'!$G$21</f>
        <v>3234.9264798200002</v>
      </c>
      <c r="V59" s="36">
        <f>SUMIFS(СВЦЭМ!$D$33:$D$776,СВЦЭМ!$A$33:$A$776,$A59,СВЦЭМ!$B$33:$B$776,V$47)+'СЕТ СН'!$G$11+СВЦЭМ!$D$10+'СЕТ СН'!$G$5-'СЕТ СН'!$G$21</f>
        <v>3242.8232196500003</v>
      </c>
      <c r="W59" s="36">
        <f>SUMIFS(СВЦЭМ!$D$33:$D$776,СВЦЭМ!$A$33:$A$776,$A59,СВЦЭМ!$B$33:$B$776,W$47)+'СЕТ СН'!$G$11+СВЦЭМ!$D$10+'СЕТ СН'!$G$5-'СЕТ СН'!$G$21</f>
        <v>3269.0908316499999</v>
      </c>
      <c r="X59" s="36">
        <f>SUMIFS(СВЦЭМ!$D$33:$D$776,СВЦЭМ!$A$33:$A$776,$A59,СВЦЭМ!$B$33:$B$776,X$47)+'СЕТ СН'!$G$11+СВЦЭМ!$D$10+'СЕТ СН'!$G$5-'СЕТ СН'!$G$21</f>
        <v>3276.48203199</v>
      </c>
      <c r="Y59" s="36">
        <f>SUMIFS(СВЦЭМ!$D$33:$D$776,СВЦЭМ!$A$33:$A$776,$A59,СВЦЭМ!$B$33:$B$776,Y$47)+'СЕТ СН'!$G$11+СВЦЭМ!$D$10+'СЕТ СН'!$G$5-'СЕТ СН'!$G$21</f>
        <v>3275.86283482</v>
      </c>
    </row>
    <row r="60" spans="1:25" ht="15.75" x14ac:dyDescent="0.2">
      <c r="A60" s="35">
        <f t="shared" si="1"/>
        <v>44240</v>
      </c>
      <c r="B60" s="36">
        <f>SUMIFS(СВЦЭМ!$D$33:$D$776,СВЦЭМ!$A$33:$A$776,$A60,СВЦЭМ!$B$33:$B$776,B$47)+'СЕТ СН'!$G$11+СВЦЭМ!$D$10+'СЕТ СН'!$G$5-'СЕТ СН'!$G$21</f>
        <v>3251.4338941800002</v>
      </c>
      <c r="C60" s="36">
        <f>SUMIFS(СВЦЭМ!$D$33:$D$776,СВЦЭМ!$A$33:$A$776,$A60,СВЦЭМ!$B$33:$B$776,C$47)+'СЕТ СН'!$G$11+СВЦЭМ!$D$10+'СЕТ СН'!$G$5-'СЕТ СН'!$G$21</f>
        <v>3266.5380529499998</v>
      </c>
      <c r="D60" s="36">
        <f>SUMIFS(СВЦЭМ!$D$33:$D$776,СВЦЭМ!$A$33:$A$776,$A60,СВЦЭМ!$B$33:$B$776,D$47)+'СЕТ СН'!$G$11+СВЦЭМ!$D$10+'СЕТ СН'!$G$5-'СЕТ СН'!$G$21</f>
        <v>3251.1226849499999</v>
      </c>
      <c r="E60" s="36">
        <f>SUMIFS(СВЦЭМ!$D$33:$D$776,СВЦЭМ!$A$33:$A$776,$A60,СВЦЭМ!$B$33:$B$776,E$47)+'СЕТ СН'!$G$11+СВЦЭМ!$D$10+'СЕТ СН'!$G$5-'СЕТ СН'!$G$21</f>
        <v>3256.7751611900003</v>
      </c>
      <c r="F60" s="36">
        <f>SUMIFS(СВЦЭМ!$D$33:$D$776,СВЦЭМ!$A$33:$A$776,$A60,СВЦЭМ!$B$33:$B$776,F$47)+'СЕТ СН'!$G$11+СВЦЭМ!$D$10+'СЕТ СН'!$G$5-'СЕТ СН'!$G$21</f>
        <v>3270.5765512100002</v>
      </c>
      <c r="G60" s="36">
        <f>SUMIFS(СВЦЭМ!$D$33:$D$776,СВЦЭМ!$A$33:$A$776,$A60,СВЦЭМ!$B$33:$B$776,G$47)+'СЕТ СН'!$G$11+СВЦЭМ!$D$10+'СЕТ СН'!$G$5-'СЕТ СН'!$G$21</f>
        <v>3261.00479817</v>
      </c>
      <c r="H60" s="36">
        <f>SUMIFS(СВЦЭМ!$D$33:$D$776,СВЦЭМ!$A$33:$A$776,$A60,СВЦЭМ!$B$33:$B$776,H$47)+'СЕТ СН'!$G$11+СВЦЭМ!$D$10+'СЕТ СН'!$G$5-'СЕТ СН'!$G$21</f>
        <v>3258.4726617599999</v>
      </c>
      <c r="I60" s="36">
        <f>SUMIFS(СВЦЭМ!$D$33:$D$776,СВЦЭМ!$A$33:$A$776,$A60,СВЦЭМ!$B$33:$B$776,I$47)+'СЕТ СН'!$G$11+СВЦЭМ!$D$10+'СЕТ СН'!$G$5-'СЕТ СН'!$G$21</f>
        <v>3234.76603239</v>
      </c>
      <c r="J60" s="36">
        <f>SUMIFS(СВЦЭМ!$D$33:$D$776,СВЦЭМ!$A$33:$A$776,$A60,СВЦЭМ!$B$33:$B$776,J$47)+'СЕТ СН'!$G$11+СВЦЭМ!$D$10+'СЕТ СН'!$G$5-'СЕТ СН'!$G$21</f>
        <v>3224.9658307999998</v>
      </c>
      <c r="K60" s="36">
        <f>SUMIFS(СВЦЭМ!$D$33:$D$776,СВЦЭМ!$A$33:$A$776,$A60,СВЦЭМ!$B$33:$B$776,K$47)+'СЕТ СН'!$G$11+СВЦЭМ!$D$10+'СЕТ СН'!$G$5-'СЕТ СН'!$G$21</f>
        <v>3201.5800384100003</v>
      </c>
      <c r="L60" s="36">
        <f>SUMIFS(СВЦЭМ!$D$33:$D$776,СВЦЭМ!$A$33:$A$776,$A60,СВЦЭМ!$B$33:$B$776,L$47)+'СЕТ СН'!$G$11+СВЦЭМ!$D$10+'СЕТ СН'!$G$5-'СЕТ СН'!$G$21</f>
        <v>3221.9859085200001</v>
      </c>
      <c r="M60" s="36">
        <f>SUMIFS(СВЦЭМ!$D$33:$D$776,СВЦЭМ!$A$33:$A$776,$A60,СВЦЭМ!$B$33:$B$776,M$47)+'СЕТ СН'!$G$11+СВЦЭМ!$D$10+'СЕТ СН'!$G$5-'СЕТ СН'!$G$21</f>
        <v>3222.6217586500002</v>
      </c>
      <c r="N60" s="36">
        <f>SUMIFS(СВЦЭМ!$D$33:$D$776,СВЦЭМ!$A$33:$A$776,$A60,СВЦЭМ!$B$33:$B$776,N$47)+'СЕТ СН'!$G$11+СВЦЭМ!$D$10+'СЕТ СН'!$G$5-'СЕТ СН'!$G$21</f>
        <v>3215.8419596200001</v>
      </c>
      <c r="O60" s="36">
        <f>SUMIFS(СВЦЭМ!$D$33:$D$776,СВЦЭМ!$A$33:$A$776,$A60,СВЦЭМ!$B$33:$B$776,O$47)+'СЕТ СН'!$G$11+СВЦЭМ!$D$10+'СЕТ СН'!$G$5-'СЕТ СН'!$G$21</f>
        <v>3222.8103368699999</v>
      </c>
      <c r="P60" s="36">
        <f>SUMIFS(СВЦЭМ!$D$33:$D$776,СВЦЭМ!$A$33:$A$776,$A60,СВЦЭМ!$B$33:$B$776,P$47)+'СЕТ СН'!$G$11+СВЦЭМ!$D$10+'СЕТ СН'!$G$5-'СЕТ СН'!$G$21</f>
        <v>3233.03900101</v>
      </c>
      <c r="Q60" s="36">
        <f>SUMIFS(СВЦЭМ!$D$33:$D$776,СВЦЭМ!$A$33:$A$776,$A60,СВЦЭМ!$B$33:$B$776,Q$47)+'СЕТ СН'!$G$11+СВЦЭМ!$D$10+'СЕТ СН'!$G$5-'СЕТ СН'!$G$21</f>
        <v>3239.5987325199999</v>
      </c>
      <c r="R60" s="36">
        <f>SUMIFS(СВЦЭМ!$D$33:$D$776,СВЦЭМ!$A$33:$A$776,$A60,СВЦЭМ!$B$33:$B$776,R$47)+'СЕТ СН'!$G$11+СВЦЭМ!$D$10+'СЕТ СН'!$G$5-'СЕТ СН'!$G$21</f>
        <v>3240.2932638800003</v>
      </c>
      <c r="S60" s="36">
        <f>SUMIFS(СВЦЭМ!$D$33:$D$776,СВЦЭМ!$A$33:$A$776,$A60,СВЦЭМ!$B$33:$B$776,S$47)+'СЕТ СН'!$G$11+СВЦЭМ!$D$10+'СЕТ СН'!$G$5-'СЕТ СН'!$G$21</f>
        <v>3254.1501638</v>
      </c>
      <c r="T60" s="36">
        <f>SUMIFS(СВЦЭМ!$D$33:$D$776,СВЦЭМ!$A$33:$A$776,$A60,СВЦЭМ!$B$33:$B$776,T$47)+'СЕТ СН'!$G$11+СВЦЭМ!$D$10+'СЕТ СН'!$G$5-'СЕТ СН'!$G$21</f>
        <v>3220.12176439</v>
      </c>
      <c r="U60" s="36">
        <f>SUMIFS(СВЦЭМ!$D$33:$D$776,СВЦЭМ!$A$33:$A$776,$A60,СВЦЭМ!$B$33:$B$776,U$47)+'СЕТ СН'!$G$11+СВЦЭМ!$D$10+'СЕТ СН'!$G$5-'СЕТ СН'!$G$21</f>
        <v>3192.4688880499998</v>
      </c>
      <c r="V60" s="36">
        <f>SUMIFS(СВЦЭМ!$D$33:$D$776,СВЦЭМ!$A$33:$A$776,$A60,СВЦЭМ!$B$33:$B$776,V$47)+'СЕТ СН'!$G$11+СВЦЭМ!$D$10+'СЕТ СН'!$G$5-'СЕТ СН'!$G$21</f>
        <v>3205.4408168099999</v>
      </c>
      <c r="W60" s="36">
        <f>SUMIFS(СВЦЭМ!$D$33:$D$776,СВЦЭМ!$A$33:$A$776,$A60,СВЦЭМ!$B$33:$B$776,W$47)+'СЕТ СН'!$G$11+СВЦЭМ!$D$10+'СЕТ СН'!$G$5-'СЕТ СН'!$G$21</f>
        <v>3220.937719</v>
      </c>
      <c r="X60" s="36">
        <f>SUMIFS(СВЦЭМ!$D$33:$D$776,СВЦЭМ!$A$33:$A$776,$A60,СВЦЭМ!$B$33:$B$776,X$47)+'СЕТ СН'!$G$11+СВЦЭМ!$D$10+'СЕТ СН'!$G$5-'СЕТ СН'!$G$21</f>
        <v>3232.3158197299999</v>
      </c>
      <c r="Y60" s="36">
        <f>SUMIFS(СВЦЭМ!$D$33:$D$776,СВЦЭМ!$A$33:$A$776,$A60,СВЦЭМ!$B$33:$B$776,Y$47)+'СЕТ СН'!$G$11+СВЦЭМ!$D$10+'СЕТ СН'!$G$5-'СЕТ СН'!$G$21</f>
        <v>3239.7324618500002</v>
      </c>
    </row>
    <row r="61" spans="1:25" ht="15.75" x14ac:dyDescent="0.2">
      <c r="A61" s="35">
        <f t="shared" si="1"/>
        <v>44241</v>
      </c>
      <c r="B61" s="36">
        <f>SUMIFS(СВЦЭМ!$D$33:$D$776,СВЦЭМ!$A$33:$A$776,$A61,СВЦЭМ!$B$33:$B$776,B$47)+'СЕТ СН'!$G$11+СВЦЭМ!$D$10+'СЕТ СН'!$G$5-'СЕТ СН'!$G$21</f>
        <v>3294.28162565</v>
      </c>
      <c r="C61" s="36">
        <f>SUMIFS(СВЦЭМ!$D$33:$D$776,СВЦЭМ!$A$33:$A$776,$A61,СВЦЭМ!$B$33:$B$776,C$47)+'СЕТ СН'!$G$11+СВЦЭМ!$D$10+'СЕТ СН'!$G$5-'СЕТ СН'!$G$21</f>
        <v>3314.39269762</v>
      </c>
      <c r="D61" s="36">
        <f>SUMIFS(СВЦЭМ!$D$33:$D$776,СВЦЭМ!$A$33:$A$776,$A61,СВЦЭМ!$B$33:$B$776,D$47)+'СЕТ СН'!$G$11+СВЦЭМ!$D$10+'СЕТ СН'!$G$5-'СЕТ СН'!$G$21</f>
        <v>3307.9543510600001</v>
      </c>
      <c r="E61" s="36">
        <f>SUMIFS(СВЦЭМ!$D$33:$D$776,СВЦЭМ!$A$33:$A$776,$A61,СВЦЭМ!$B$33:$B$776,E$47)+'СЕТ СН'!$G$11+СВЦЭМ!$D$10+'СЕТ СН'!$G$5-'СЕТ СН'!$G$21</f>
        <v>3312.8965045</v>
      </c>
      <c r="F61" s="36">
        <f>SUMIFS(СВЦЭМ!$D$33:$D$776,СВЦЭМ!$A$33:$A$776,$A61,СВЦЭМ!$B$33:$B$776,F$47)+'СЕТ СН'!$G$11+СВЦЭМ!$D$10+'СЕТ СН'!$G$5-'СЕТ СН'!$G$21</f>
        <v>3320.9090200800001</v>
      </c>
      <c r="G61" s="36">
        <f>SUMIFS(СВЦЭМ!$D$33:$D$776,СВЦЭМ!$A$33:$A$776,$A61,СВЦЭМ!$B$33:$B$776,G$47)+'СЕТ СН'!$G$11+СВЦЭМ!$D$10+'СЕТ СН'!$G$5-'СЕТ СН'!$G$21</f>
        <v>3319.47293524</v>
      </c>
      <c r="H61" s="36">
        <f>SUMIFS(СВЦЭМ!$D$33:$D$776,СВЦЭМ!$A$33:$A$776,$A61,СВЦЭМ!$B$33:$B$776,H$47)+'СЕТ СН'!$G$11+СВЦЭМ!$D$10+'СЕТ СН'!$G$5-'СЕТ СН'!$G$21</f>
        <v>3317.5252112200001</v>
      </c>
      <c r="I61" s="36">
        <f>SUMIFS(СВЦЭМ!$D$33:$D$776,СВЦЭМ!$A$33:$A$776,$A61,СВЦЭМ!$B$33:$B$776,I$47)+'СЕТ СН'!$G$11+СВЦЭМ!$D$10+'СЕТ СН'!$G$5-'СЕТ СН'!$G$21</f>
        <v>3299.9465011000002</v>
      </c>
      <c r="J61" s="36">
        <f>SUMIFS(СВЦЭМ!$D$33:$D$776,СВЦЭМ!$A$33:$A$776,$A61,СВЦЭМ!$B$33:$B$776,J$47)+'СЕТ СН'!$G$11+СВЦЭМ!$D$10+'СЕТ СН'!$G$5-'СЕТ СН'!$G$21</f>
        <v>3275.0823428600002</v>
      </c>
      <c r="K61" s="36">
        <f>SUMIFS(СВЦЭМ!$D$33:$D$776,СВЦЭМ!$A$33:$A$776,$A61,СВЦЭМ!$B$33:$B$776,K$47)+'СЕТ СН'!$G$11+СВЦЭМ!$D$10+'СЕТ СН'!$G$5-'СЕТ СН'!$G$21</f>
        <v>3233.5281783400001</v>
      </c>
      <c r="L61" s="36">
        <f>SUMIFS(СВЦЭМ!$D$33:$D$776,СВЦЭМ!$A$33:$A$776,$A61,СВЦЭМ!$B$33:$B$776,L$47)+'СЕТ СН'!$G$11+СВЦЭМ!$D$10+'СЕТ СН'!$G$5-'СЕТ СН'!$G$21</f>
        <v>3220.8315477800002</v>
      </c>
      <c r="M61" s="36">
        <f>SUMIFS(СВЦЭМ!$D$33:$D$776,СВЦЭМ!$A$33:$A$776,$A61,СВЦЭМ!$B$33:$B$776,M$47)+'СЕТ СН'!$G$11+СВЦЭМ!$D$10+'СЕТ СН'!$G$5-'СЕТ СН'!$G$21</f>
        <v>3221.8298239699998</v>
      </c>
      <c r="N61" s="36">
        <f>SUMIFS(СВЦЭМ!$D$33:$D$776,СВЦЭМ!$A$33:$A$776,$A61,СВЦЭМ!$B$33:$B$776,N$47)+'СЕТ СН'!$G$11+СВЦЭМ!$D$10+'СЕТ СН'!$G$5-'СЕТ СН'!$G$21</f>
        <v>3235.1998581600001</v>
      </c>
      <c r="O61" s="36">
        <f>SUMIFS(СВЦЭМ!$D$33:$D$776,СВЦЭМ!$A$33:$A$776,$A61,СВЦЭМ!$B$33:$B$776,O$47)+'СЕТ СН'!$G$11+СВЦЭМ!$D$10+'СЕТ СН'!$G$5-'СЕТ СН'!$G$21</f>
        <v>3247.5770580200001</v>
      </c>
      <c r="P61" s="36">
        <f>SUMIFS(СВЦЭМ!$D$33:$D$776,СВЦЭМ!$A$33:$A$776,$A61,СВЦЭМ!$B$33:$B$776,P$47)+'СЕТ СН'!$G$11+СВЦЭМ!$D$10+'СЕТ СН'!$G$5-'СЕТ СН'!$G$21</f>
        <v>3259.5912020400001</v>
      </c>
      <c r="Q61" s="36">
        <f>SUMIFS(СВЦЭМ!$D$33:$D$776,СВЦЭМ!$A$33:$A$776,$A61,СВЦЭМ!$B$33:$B$776,Q$47)+'СЕТ СН'!$G$11+СВЦЭМ!$D$10+'СЕТ СН'!$G$5-'СЕТ СН'!$G$21</f>
        <v>3263.5155906800001</v>
      </c>
      <c r="R61" s="36">
        <f>SUMIFS(СВЦЭМ!$D$33:$D$776,СВЦЭМ!$A$33:$A$776,$A61,СВЦЭМ!$B$33:$B$776,R$47)+'СЕТ СН'!$G$11+СВЦЭМ!$D$10+'СЕТ СН'!$G$5-'СЕТ СН'!$G$21</f>
        <v>3260.4608517900001</v>
      </c>
      <c r="S61" s="36">
        <f>SUMIFS(СВЦЭМ!$D$33:$D$776,СВЦЭМ!$A$33:$A$776,$A61,СВЦЭМ!$B$33:$B$776,S$47)+'СЕТ СН'!$G$11+СВЦЭМ!$D$10+'СЕТ СН'!$G$5-'СЕТ СН'!$G$21</f>
        <v>3232.5249775500001</v>
      </c>
      <c r="T61" s="36">
        <f>SUMIFS(СВЦЭМ!$D$33:$D$776,СВЦЭМ!$A$33:$A$776,$A61,СВЦЭМ!$B$33:$B$776,T$47)+'СЕТ СН'!$G$11+СВЦЭМ!$D$10+'СЕТ СН'!$G$5-'СЕТ СН'!$G$21</f>
        <v>3199.2669240300002</v>
      </c>
      <c r="U61" s="36">
        <f>SUMIFS(СВЦЭМ!$D$33:$D$776,СВЦЭМ!$A$33:$A$776,$A61,СВЦЭМ!$B$33:$B$776,U$47)+'СЕТ СН'!$G$11+СВЦЭМ!$D$10+'СЕТ СН'!$G$5-'СЕТ СН'!$G$21</f>
        <v>3200.5855247700001</v>
      </c>
      <c r="V61" s="36">
        <f>SUMIFS(СВЦЭМ!$D$33:$D$776,СВЦЭМ!$A$33:$A$776,$A61,СВЦЭМ!$B$33:$B$776,V$47)+'СЕТ СН'!$G$11+СВЦЭМ!$D$10+'СЕТ СН'!$G$5-'СЕТ СН'!$G$21</f>
        <v>3226.9998334699999</v>
      </c>
      <c r="W61" s="36">
        <f>SUMIFS(СВЦЭМ!$D$33:$D$776,СВЦЭМ!$A$33:$A$776,$A61,СВЦЭМ!$B$33:$B$776,W$47)+'СЕТ СН'!$G$11+СВЦЭМ!$D$10+'СЕТ СН'!$G$5-'СЕТ СН'!$G$21</f>
        <v>3247.3313779700002</v>
      </c>
      <c r="X61" s="36">
        <f>SUMIFS(СВЦЭМ!$D$33:$D$776,СВЦЭМ!$A$33:$A$776,$A61,СВЦЭМ!$B$33:$B$776,X$47)+'СЕТ СН'!$G$11+СВЦЭМ!$D$10+'СЕТ СН'!$G$5-'СЕТ СН'!$G$21</f>
        <v>3267.02433849</v>
      </c>
      <c r="Y61" s="36">
        <f>SUMIFS(СВЦЭМ!$D$33:$D$776,СВЦЭМ!$A$33:$A$776,$A61,СВЦЭМ!$B$33:$B$776,Y$47)+'СЕТ СН'!$G$11+СВЦЭМ!$D$10+'СЕТ СН'!$G$5-'СЕТ СН'!$G$21</f>
        <v>3291.1588064500002</v>
      </c>
    </row>
    <row r="62" spans="1:25" ht="15.75" x14ac:dyDescent="0.2">
      <c r="A62" s="35">
        <f t="shared" si="1"/>
        <v>44242</v>
      </c>
      <c r="B62" s="36">
        <f>SUMIFS(СВЦЭМ!$D$33:$D$776,СВЦЭМ!$A$33:$A$776,$A62,СВЦЭМ!$B$33:$B$776,B$47)+'СЕТ СН'!$G$11+СВЦЭМ!$D$10+'СЕТ СН'!$G$5-'СЕТ СН'!$G$21</f>
        <v>3320.39731906</v>
      </c>
      <c r="C62" s="36">
        <f>SUMIFS(СВЦЭМ!$D$33:$D$776,СВЦЭМ!$A$33:$A$776,$A62,СВЦЭМ!$B$33:$B$776,C$47)+'СЕТ СН'!$G$11+СВЦЭМ!$D$10+'СЕТ СН'!$G$5-'СЕТ СН'!$G$21</f>
        <v>3326.1720356699998</v>
      </c>
      <c r="D62" s="36">
        <f>SUMIFS(СВЦЭМ!$D$33:$D$776,СВЦЭМ!$A$33:$A$776,$A62,СВЦЭМ!$B$33:$B$776,D$47)+'СЕТ СН'!$G$11+СВЦЭМ!$D$10+'СЕТ СН'!$G$5-'СЕТ СН'!$G$21</f>
        <v>3321.55410545</v>
      </c>
      <c r="E62" s="36">
        <f>SUMIFS(СВЦЭМ!$D$33:$D$776,СВЦЭМ!$A$33:$A$776,$A62,СВЦЭМ!$B$33:$B$776,E$47)+'СЕТ СН'!$G$11+СВЦЭМ!$D$10+'СЕТ СН'!$G$5-'СЕТ СН'!$G$21</f>
        <v>3321.2585262699999</v>
      </c>
      <c r="F62" s="36">
        <f>SUMIFS(СВЦЭМ!$D$33:$D$776,СВЦЭМ!$A$33:$A$776,$A62,СВЦЭМ!$B$33:$B$776,F$47)+'СЕТ СН'!$G$11+СВЦЭМ!$D$10+'СЕТ СН'!$G$5-'СЕТ СН'!$G$21</f>
        <v>3326.4451531200002</v>
      </c>
      <c r="G62" s="36">
        <f>SUMIFS(СВЦЭМ!$D$33:$D$776,СВЦЭМ!$A$33:$A$776,$A62,СВЦЭМ!$B$33:$B$776,G$47)+'СЕТ СН'!$G$11+СВЦЭМ!$D$10+'СЕТ СН'!$G$5-'СЕТ СН'!$G$21</f>
        <v>3329.9684154000001</v>
      </c>
      <c r="H62" s="36">
        <f>SUMIFS(СВЦЭМ!$D$33:$D$776,СВЦЭМ!$A$33:$A$776,$A62,СВЦЭМ!$B$33:$B$776,H$47)+'СЕТ СН'!$G$11+СВЦЭМ!$D$10+'СЕТ СН'!$G$5-'СЕТ СН'!$G$21</f>
        <v>3326.0544702300003</v>
      </c>
      <c r="I62" s="36">
        <f>SUMIFS(СВЦЭМ!$D$33:$D$776,СВЦЭМ!$A$33:$A$776,$A62,СВЦЭМ!$B$33:$B$776,I$47)+'СЕТ СН'!$G$11+СВЦЭМ!$D$10+'СЕТ СН'!$G$5-'СЕТ СН'!$G$21</f>
        <v>3282.5151789000001</v>
      </c>
      <c r="J62" s="36">
        <f>SUMIFS(СВЦЭМ!$D$33:$D$776,СВЦЭМ!$A$33:$A$776,$A62,СВЦЭМ!$B$33:$B$776,J$47)+'СЕТ СН'!$G$11+СВЦЭМ!$D$10+'СЕТ СН'!$G$5-'СЕТ СН'!$G$21</f>
        <v>3261.7042809200002</v>
      </c>
      <c r="K62" s="36">
        <f>SUMIFS(СВЦЭМ!$D$33:$D$776,СВЦЭМ!$A$33:$A$776,$A62,СВЦЭМ!$B$33:$B$776,K$47)+'СЕТ СН'!$G$11+СВЦЭМ!$D$10+'СЕТ СН'!$G$5-'СЕТ СН'!$G$21</f>
        <v>3257.9779438999999</v>
      </c>
      <c r="L62" s="36">
        <f>SUMIFS(СВЦЭМ!$D$33:$D$776,СВЦЭМ!$A$33:$A$776,$A62,СВЦЭМ!$B$33:$B$776,L$47)+'СЕТ СН'!$G$11+СВЦЭМ!$D$10+'СЕТ СН'!$G$5-'СЕТ СН'!$G$21</f>
        <v>3251.5966258399999</v>
      </c>
      <c r="M62" s="36">
        <f>SUMIFS(СВЦЭМ!$D$33:$D$776,СВЦЭМ!$A$33:$A$776,$A62,СВЦЭМ!$B$33:$B$776,M$47)+'СЕТ СН'!$G$11+СВЦЭМ!$D$10+'СЕТ СН'!$G$5-'СЕТ СН'!$G$21</f>
        <v>3260.1758906300001</v>
      </c>
      <c r="N62" s="36">
        <f>SUMIFS(СВЦЭМ!$D$33:$D$776,СВЦЭМ!$A$33:$A$776,$A62,СВЦЭМ!$B$33:$B$776,N$47)+'СЕТ СН'!$G$11+СВЦЭМ!$D$10+'СЕТ СН'!$G$5-'СЕТ СН'!$G$21</f>
        <v>3268.8356283200001</v>
      </c>
      <c r="O62" s="36">
        <f>SUMIFS(СВЦЭМ!$D$33:$D$776,СВЦЭМ!$A$33:$A$776,$A62,СВЦЭМ!$B$33:$B$776,O$47)+'СЕТ СН'!$G$11+СВЦЭМ!$D$10+'СЕТ СН'!$G$5-'СЕТ СН'!$G$21</f>
        <v>3275.5828215000001</v>
      </c>
      <c r="P62" s="36">
        <f>SUMIFS(СВЦЭМ!$D$33:$D$776,СВЦЭМ!$A$33:$A$776,$A62,СВЦЭМ!$B$33:$B$776,P$47)+'СЕТ СН'!$G$11+СВЦЭМ!$D$10+'СЕТ СН'!$G$5-'СЕТ СН'!$G$21</f>
        <v>3268.94526236</v>
      </c>
      <c r="Q62" s="36">
        <f>SUMIFS(СВЦЭМ!$D$33:$D$776,СВЦЭМ!$A$33:$A$776,$A62,СВЦЭМ!$B$33:$B$776,Q$47)+'СЕТ СН'!$G$11+СВЦЭМ!$D$10+'СЕТ СН'!$G$5-'СЕТ СН'!$G$21</f>
        <v>3265.29131452</v>
      </c>
      <c r="R62" s="36">
        <f>SUMIFS(СВЦЭМ!$D$33:$D$776,СВЦЭМ!$A$33:$A$776,$A62,СВЦЭМ!$B$33:$B$776,R$47)+'СЕТ СН'!$G$11+СВЦЭМ!$D$10+'СЕТ СН'!$G$5-'СЕТ СН'!$G$21</f>
        <v>3258.8601849500001</v>
      </c>
      <c r="S62" s="36">
        <f>SUMIFS(СВЦЭМ!$D$33:$D$776,СВЦЭМ!$A$33:$A$776,$A62,СВЦЭМ!$B$33:$B$776,S$47)+'СЕТ СН'!$G$11+СВЦЭМ!$D$10+'СЕТ СН'!$G$5-'СЕТ СН'!$G$21</f>
        <v>3248.2835097699999</v>
      </c>
      <c r="T62" s="36">
        <f>SUMIFS(СВЦЭМ!$D$33:$D$776,СВЦЭМ!$A$33:$A$776,$A62,СВЦЭМ!$B$33:$B$776,T$47)+'СЕТ СН'!$G$11+СВЦЭМ!$D$10+'СЕТ СН'!$G$5-'СЕТ СН'!$G$21</f>
        <v>3228.3557198500002</v>
      </c>
      <c r="U62" s="36">
        <f>SUMIFS(СВЦЭМ!$D$33:$D$776,СВЦЭМ!$A$33:$A$776,$A62,СВЦЭМ!$B$33:$B$776,U$47)+'СЕТ СН'!$G$11+СВЦЭМ!$D$10+'СЕТ СН'!$G$5-'СЕТ СН'!$G$21</f>
        <v>3223.4365721200002</v>
      </c>
      <c r="V62" s="36">
        <f>SUMIFS(СВЦЭМ!$D$33:$D$776,СВЦЭМ!$A$33:$A$776,$A62,СВЦЭМ!$B$33:$B$776,V$47)+'СЕТ СН'!$G$11+СВЦЭМ!$D$10+'СЕТ СН'!$G$5-'СЕТ СН'!$G$21</f>
        <v>3231.7645084800001</v>
      </c>
      <c r="W62" s="36">
        <f>SUMIFS(СВЦЭМ!$D$33:$D$776,СВЦЭМ!$A$33:$A$776,$A62,СВЦЭМ!$B$33:$B$776,W$47)+'СЕТ СН'!$G$11+СВЦЭМ!$D$10+'СЕТ СН'!$G$5-'СЕТ СН'!$G$21</f>
        <v>3260.27566682</v>
      </c>
      <c r="X62" s="36">
        <f>SUMIFS(СВЦЭМ!$D$33:$D$776,СВЦЭМ!$A$33:$A$776,$A62,СВЦЭМ!$B$33:$B$776,X$47)+'СЕТ СН'!$G$11+СВЦЭМ!$D$10+'СЕТ СН'!$G$5-'СЕТ СН'!$G$21</f>
        <v>3271.0965383499997</v>
      </c>
      <c r="Y62" s="36">
        <f>SUMIFS(СВЦЭМ!$D$33:$D$776,СВЦЭМ!$A$33:$A$776,$A62,СВЦЭМ!$B$33:$B$776,Y$47)+'СЕТ СН'!$G$11+СВЦЭМ!$D$10+'СЕТ СН'!$G$5-'СЕТ СН'!$G$21</f>
        <v>3269.0920308100003</v>
      </c>
    </row>
    <row r="63" spans="1:25" ht="15.75" x14ac:dyDescent="0.2">
      <c r="A63" s="35">
        <f t="shared" si="1"/>
        <v>44243</v>
      </c>
      <c r="B63" s="36">
        <f>SUMIFS(СВЦЭМ!$D$33:$D$776,СВЦЭМ!$A$33:$A$776,$A63,СВЦЭМ!$B$33:$B$776,B$47)+'СЕТ СН'!$G$11+СВЦЭМ!$D$10+'СЕТ СН'!$G$5-'СЕТ СН'!$G$21</f>
        <v>3224.46863042</v>
      </c>
      <c r="C63" s="36">
        <f>SUMIFS(СВЦЭМ!$D$33:$D$776,СВЦЭМ!$A$33:$A$776,$A63,СВЦЭМ!$B$33:$B$776,C$47)+'СЕТ СН'!$G$11+СВЦЭМ!$D$10+'СЕТ СН'!$G$5-'СЕТ СН'!$G$21</f>
        <v>3252.99518214</v>
      </c>
      <c r="D63" s="36">
        <f>SUMIFS(СВЦЭМ!$D$33:$D$776,СВЦЭМ!$A$33:$A$776,$A63,СВЦЭМ!$B$33:$B$776,D$47)+'СЕТ СН'!$G$11+СВЦЭМ!$D$10+'СЕТ СН'!$G$5-'СЕТ СН'!$G$21</f>
        <v>3252.98105416</v>
      </c>
      <c r="E63" s="36">
        <f>SUMIFS(СВЦЭМ!$D$33:$D$776,СВЦЭМ!$A$33:$A$776,$A63,СВЦЭМ!$B$33:$B$776,E$47)+'СЕТ СН'!$G$11+СВЦЭМ!$D$10+'СЕТ СН'!$G$5-'СЕТ СН'!$G$21</f>
        <v>3259.9446933300001</v>
      </c>
      <c r="F63" s="36">
        <f>SUMIFS(СВЦЭМ!$D$33:$D$776,СВЦЭМ!$A$33:$A$776,$A63,СВЦЭМ!$B$33:$B$776,F$47)+'СЕТ СН'!$G$11+СВЦЭМ!$D$10+'СЕТ СН'!$G$5-'СЕТ СН'!$G$21</f>
        <v>3247.12765214</v>
      </c>
      <c r="G63" s="36">
        <f>SUMIFS(СВЦЭМ!$D$33:$D$776,СВЦЭМ!$A$33:$A$776,$A63,СВЦЭМ!$B$33:$B$776,G$47)+'СЕТ СН'!$G$11+СВЦЭМ!$D$10+'СЕТ СН'!$G$5-'СЕТ СН'!$G$21</f>
        <v>3212.5721022100001</v>
      </c>
      <c r="H63" s="36">
        <f>SUMIFS(СВЦЭМ!$D$33:$D$776,СВЦЭМ!$A$33:$A$776,$A63,СВЦЭМ!$B$33:$B$776,H$47)+'СЕТ СН'!$G$11+СВЦЭМ!$D$10+'СЕТ СН'!$G$5-'СЕТ СН'!$G$21</f>
        <v>3200.7461918600002</v>
      </c>
      <c r="I63" s="36">
        <f>SUMIFS(СВЦЭМ!$D$33:$D$776,СВЦЭМ!$A$33:$A$776,$A63,СВЦЭМ!$B$33:$B$776,I$47)+'СЕТ СН'!$G$11+СВЦЭМ!$D$10+'СЕТ СН'!$G$5-'СЕТ СН'!$G$21</f>
        <v>3209.0810564399999</v>
      </c>
      <c r="J63" s="36">
        <f>SUMIFS(СВЦЭМ!$D$33:$D$776,СВЦЭМ!$A$33:$A$776,$A63,СВЦЭМ!$B$33:$B$776,J$47)+'СЕТ СН'!$G$11+СВЦЭМ!$D$10+'СЕТ СН'!$G$5-'СЕТ СН'!$G$21</f>
        <v>3220.3535961600001</v>
      </c>
      <c r="K63" s="36">
        <f>SUMIFS(СВЦЭМ!$D$33:$D$776,СВЦЭМ!$A$33:$A$776,$A63,СВЦЭМ!$B$33:$B$776,K$47)+'СЕТ СН'!$G$11+СВЦЭМ!$D$10+'СЕТ СН'!$G$5-'СЕТ СН'!$G$21</f>
        <v>3222.02509551</v>
      </c>
      <c r="L63" s="36">
        <f>SUMIFS(СВЦЭМ!$D$33:$D$776,СВЦЭМ!$A$33:$A$776,$A63,СВЦЭМ!$B$33:$B$776,L$47)+'СЕТ СН'!$G$11+СВЦЭМ!$D$10+'СЕТ СН'!$G$5-'СЕТ СН'!$G$21</f>
        <v>3216.6589968100002</v>
      </c>
      <c r="M63" s="36">
        <f>SUMIFS(СВЦЭМ!$D$33:$D$776,СВЦЭМ!$A$33:$A$776,$A63,СВЦЭМ!$B$33:$B$776,M$47)+'СЕТ СН'!$G$11+СВЦЭМ!$D$10+'СЕТ СН'!$G$5-'СЕТ СН'!$G$21</f>
        <v>3209.02513297</v>
      </c>
      <c r="N63" s="36">
        <f>SUMIFS(СВЦЭМ!$D$33:$D$776,СВЦЭМ!$A$33:$A$776,$A63,СВЦЭМ!$B$33:$B$776,N$47)+'СЕТ СН'!$G$11+СВЦЭМ!$D$10+'СЕТ СН'!$G$5-'СЕТ СН'!$G$21</f>
        <v>3199.3670772999999</v>
      </c>
      <c r="O63" s="36">
        <f>SUMIFS(СВЦЭМ!$D$33:$D$776,СВЦЭМ!$A$33:$A$776,$A63,СВЦЭМ!$B$33:$B$776,O$47)+'СЕТ СН'!$G$11+СВЦЭМ!$D$10+'СЕТ СН'!$G$5-'СЕТ СН'!$G$21</f>
        <v>3191.05683056</v>
      </c>
      <c r="P63" s="36">
        <f>SUMIFS(СВЦЭМ!$D$33:$D$776,СВЦЭМ!$A$33:$A$776,$A63,СВЦЭМ!$B$33:$B$776,P$47)+'СЕТ СН'!$G$11+СВЦЭМ!$D$10+'СЕТ СН'!$G$5-'СЕТ СН'!$G$21</f>
        <v>3198.1909529</v>
      </c>
      <c r="Q63" s="36">
        <f>SUMIFS(СВЦЭМ!$D$33:$D$776,СВЦЭМ!$A$33:$A$776,$A63,СВЦЭМ!$B$33:$B$776,Q$47)+'СЕТ СН'!$G$11+СВЦЭМ!$D$10+'СЕТ СН'!$G$5-'СЕТ СН'!$G$21</f>
        <v>3195.1784683800001</v>
      </c>
      <c r="R63" s="36">
        <f>SUMIFS(СВЦЭМ!$D$33:$D$776,СВЦЭМ!$A$33:$A$776,$A63,СВЦЭМ!$B$33:$B$776,R$47)+'СЕТ СН'!$G$11+СВЦЭМ!$D$10+'СЕТ СН'!$G$5-'СЕТ СН'!$G$21</f>
        <v>3188.75751872</v>
      </c>
      <c r="S63" s="36">
        <f>SUMIFS(СВЦЭМ!$D$33:$D$776,СВЦЭМ!$A$33:$A$776,$A63,СВЦЭМ!$B$33:$B$776,S$47)+'СЕТ СН'!$G$11+СВЦЭМ!$D$10+'СЕТ СН'!$G$5-'СЕТ СН'!$G$21</f>
        <v>3183.4758006000002</v>
      </c>
      <c r="T63" s="36">
        <f>SUMIFS(СВЦЭМ!$D$33:$D$776,СВЦЭМ!$A$33:$A$776,$A63,СВЦЭМ!$B$33:$B$776,T$47)+'СЕТ СН'!$G$11+СВЦЭМ!$D$10+'СЕТ СН'!$G$5-'СЕТ СН'!$G$21</f>
        <v>3210.72908985</v>
      </c>
      <c r="U63" s="36">
        <f>SUMIFS(СВЦЭМ!$D$33:$D$776,СВЦЭМ!$A$33:$A$776,$A63,СВЦЭМ!$B$33:$B$776,U$47)+'СЕТ СН'!$G$11+СВЦЭМ!$D$10+'СЕТ СН'!$G$5-'СЕТ СН'!$G$21</f>
        <v>3217.3406243099998</v>
      </c>
      <c r="V63" s="36">
        <f>SUMIFS(СВЦЭМ!$D$33:$D$776,СВЦЭМ!$A$33:$A$776,$A63,СВЦЭМ!$B$33:$B$776,V$47)+'СЕТ СН'!$G$11+СВЦЭМ!$D$10+'СЕТ СН'!$G$5-'СЕТ СН'!$G$21</f>
        <v>3222.3669265200001</v>
      </c>
      <c r="W63" s="36">
        <f>SUMIFS(СВЦЭМ!$D$33:$D$776,СВЦЭМ!$A$33:$A$776,$A63,СВЦЭМ!$B$33:$B$776,W$47)+'СЕТ СН'!$G$11+СВЦЭМ!$D$10+'СЕТ СН'!$G$5-'СЕТ СН'!$G$21</f>
        <v>3224.25425301</v>
      </c>
      <c r="X63" s="36">
        <f>SUMIFS(СВЦЭМ!$D$33:$D$776,СВЦЭМ!$A$33:$A$776,$A63,СВЦЭМ!$B$33:$B$776,X$47)+'СЕТ СН'!$G$11+СВЦЭМ!$D$10+'СЕТ СН'!$G$5-'СЕТ СН'!$G$21</f>
        <v>3204.7544639299999</v>
      </c>
      <c r="Y63" s="36">
        <f>SUMIFS(СВЦЭМ!$D$33:$D$776,СВЦЭМ!$A$33:$A$776,$A63,СВЦЭМ!$B$33:$B$776,Y$47)+'СЕТ СН'!$G$11+СВЦЭМ!$D$10+'СЕТ СН'!$G$5-'СЕТ СН'!$G$21</f>
        <v>3223.4874469199999</v>
      </c>
    </row>
    <row r="64" spans="1:25" ht="15.75" x14ac:dyDescent="0.2">
      <c r="A64" s="35">
        <f t="shared" si="1"/>
        <v>44244</v>
      </c>
      <c r="B64" s="36">
        <f>SUMIFS(СВЦЭМ!$D$33:$D$776,СВЦЭМ!$A$33:$A$776,$A64,СВЦЭМ!$B$33:$B$776,B$47)+'СЕТ СН'!$G$11+СВЦЭМ!$D$10+'СЕТ СН'!$G$5-'СЕТ СН'!$G$21</f>
        <v>3228.1715875</v>
      </c>
      <c r="C64" s="36">
        <f>SUMIFS(СВЦЭМ!$D$33:$D$776,СВЦЭМ!$A$33:$A$776,$A64,СВЦЭМ!$B$33:$B$776,C$47)+'СЕТ СН'!$G$11+СВЦЭМ!$D$10+'СЕТ СН'!$G$5-'СЕТ СН'!$G$21</f>
        <v>3261.87461747</v>
      </c>
      <c r="D64" s="36">
        <f>SUMIFS(СВЦЭМ!$D$33:$D$776,СВЦЭМ!$A$33:$A$776,$A64,СВЦЭМ!$B$33:$B$776,D$47)+'СЕТ СН'!$G$11+СВЦЭМ!$D$10+'СЕТ СН'!$G$5-'СЕТ СН'!$G$21</f>
        <v>3289.6744110099999</v>
      </c>
      <c r="E64" s="36">
        <f>SUMIFS(СВЦЭМ!$D$33:$D$776,СВЦЭМ!$A$33:$A$776,$A64,СВЦЭМ!$B$33:$B$776,E$47)+'СЕТ СН'!$G$11+СВЦЭМ!$D$10+'СЕТ СН'!$G$5-'СЕТ СН'!$G$21</f>
        <v>3287.2652818799997</v>
      </c>
      <c r="F64" s="36">
        <f>SUMIFS(СВЦЭМ!$D$33:$D$776,СВЦЭМ!$A$33:$A$776,$A64,СВЦЭМ!$B$33:$B$776,F$47)+'СЕТ СН'!$G$11+СВЦЭМ!$D$10+'СЕТ СН'!$G$5-'СЕТ СН'!$G$21</f>
        <v>3271.3825540500002</v>
      </c>
      <c r="G64" s="36">
        <f>SUMIFS(СВЦЭМ!$D$33:$D$776,СВЦЭМ!$A$33:$A$776,$A64,СВЦЭМ!$B$33:$B$776,G$47)+'СЕТ СН'!$G$11+СВЦЭМ!$D$10+'СЕТ СН'!$G$5-'СЕТ СН'!$G$21</f>
        <v>3234.1836969000001</v>
      </c>
      <c r="H64" s="36">
        <f>SUMIFS(СВЦЭМ!$D$33:$D$776,СВЦЭМ!$A$33:$A$776,$A64,СВЦЭМ!$B$33:$B$776,H$47)+'СЕТ СН'!$G$11+СВЦЭМ!$D$10+'СЕТ СН'!$G$5-'СЕТ СН'!$G$21</f>
        <v>3215.5669552600002</v>
      </c>
      <c r="I64" s="36">
        <f>SUMIFS(СВЦЭМ!$D$33:$D$776,СВЦЭМ!$A$33:$A$776,$A64,СВЦЭМ!$B$33:$B$776,I$47)+'СЕТ СН'!$G$11+СВЦЭМ!$D$10+'СЕТ СН'!$G$5-'СЕТ СН'!$G$21</f>
        <v>3211.8010452399999</v>
      </c>
      <c r="J64" s="36">
        <f>SUMIFS(СВЦЭМ!$D$33:$D$776,СВЦЭМ!$A$33:$A$776,$A64,СВЦЭМ!$B$33:$B$776,J$47)+'СЕТ СН'!$G$11+СВЦЭМ!$D$10+'СЕТ СН'!$G$5-'СЕТ СН'!$G$21</f>
        <v>3218.1719894600001</v>
      </c>
      <c r="K64" s="36">
        <f>SUMIFS(СВЦЭМ!$D$33:$D$776,СВЦЭМ!$A$33:$A$776,$A64,СВЦЭМ!$B$33:$B$776,K$47)+'СЕТ СН'!$G$11+СВЦЭМ!$D$10+'СЕТ СН'!$G$5-'СЕТ СН'!$G$21</f>
        <v>3216.6620199899999</v>
      </c>
      <c r="L64" s="36">
        <f>SUMIFS(СВЦЭМ!$D$33:$D$776,СВЦЭМ!$A$33:$A$776,$A64,СВЦЭМ!$B$33:$B$776,L$47)+'СЕТ СН'!$G$11+СВЦЭМ!$D$10+'СЕТ СН'!$G$5-'СЕТ СН'!$G$21</f>
        <v>3210.6222157000002</v>
      </c>
      <c r="M64" s="36">
        <f>SUMIFS(СВЦЭМ!$D$33:$D$776,СВЦЭМ!$A$33:$A$776,$A64,СВЦЭМ!$B$33:$B$776,M$47)+'СЕТ СН'!$G$11+СВЦЭМ!$D$10+'СЕТ СН'!$G$5-'СЕТ СН'!$G$21</f>
        <v>3208.93320356</v>
      </c>
      <c r="N64" s="36">
        <f>SUMIFS(СВЦЭМ!$D$33:$D$776,СВЦЭМ!$A$33:$A$776,$A64,СВЦЭМ!$B$33:$B$776,N$47)+'СЕТ СН'!$G$11+СВЦЭМ!$D$10+'СЕТ СН'!$G$5-'СЕТ СН'!$G$21</f>
        <v>3206.6876741900001</v>
      </c>
      <c r="O64" s="36">
        <f>SUMIFS(СВЦЭМ!$D$33:$D$776,СВЦЭМ!$A$33:$A$776,$A64,СВЦЭМ!$B$33:$B$776,O$47)+'СЕТ СН'!$G$11+СВЦЭМ!$D$10+'СЕТ СН'!$G$5-'СЕТ СН'!$G$21</f>
        <v>3190.3030212900003</v>
      </c>
      <c r="P64" s="36">
        <f>SUMIFS(СВЦЭМ!$D$33:$D$776,СВЦЭМ!$A$33:$A$776,$A64,СВЦЭМ!$B$33:$B$776,P$47)+'СЕТ СН'!$G$11+СВЦЭМ!$D$10+'СЕТ СН'!$G$5-'СЕТ СН'!$G$21</f>
        <v>3190.5266804500002</v>
      </c>
      <c r="Q64" s="36">
        <f>SUMIFS(СВЦЭМ!$D$33:$D$776,СВЦЭМ!$A$33:$A$776,$A64,СВЦЭМ!$B$33:$B$776,Q$47)+'СЕТ СН'!$G$11+СВЦЭМ!$D$10+'СЕТ СН'!$G$5-'СЕТ СН'!$G$21</f>
        <v>3211.57917155</v>
      </c>
      <c r="R64" s="36">
        <f>SUMIFS(СВЦЭМ!$D$33:$D$776,СВЦЭМ!$A$33:$A$776,$A64,СВЦЭМ!$B$33:$B$776,R$47)+'СЕТ СН'!$G$11+СВЦЭМ!$D$10+'СЕТ СН'!$G$5-'СЕТ СН'!$G$21</f>
        <v>3205.9255387499998</v>
      </c>
      <c r="S64" s="36">
        <f>SUMIFS(СВЦЭМ!$D$33:$D$776,СВЦЭМ!$A$33:$A$776,$A64,СВЦЭМ!$B$33:$B$776,S$47)+'СЕТ СН'!$G$11+СВЦЭМ!$D$10+'СЕТ СН'!$G$5-'СЕТ СН'!$G$21</f>
        <v>3195.3416779500003</v>
      </c>
      <c r="T64" s="36">
        <f>SUMIFS(СВЦЭМ!$D$33:$D$776,СВЦЭМ!$A$33:$A$776,$A64,СВЦЭМ!$B$33:$B$776,T$47)+'СЕТ СН'!$G$11+СВЦЭМ!$D$10+'СЕТ СН'!$G$5-'СЕТ СН'!$G$21</f>
        <v>3203.9344243800001</v>
      </c>
      <c r="U64" s="36">
        <f>SUMIFS(СВЦЭМ!$D$33:$D$776,СВЦЭМ!$A$33:$A$776,$A64,СВЦЭМ!$B$33:$B$776,U$47)+'СЕТ СН'!$G$11+СВЦЭМ!$D$10+'СЕТ СН'!$G$5-'СЕТ СН'!$G$21</f>
        <v>3213.3390746099999</v>
      </c>
      <c r="V64" s="36">
        <f>SUMIFS(СВЦЭМ!$D$33:$D$776,СВЦЭМ!$A$33:$A$776,$A64,СВЦЭМ!$B$33:$B$776,V$47)+'СЕТ СН'!$G$11+СВЦЭМ!$D$10+'СЕТ СН'!$G$5-'СЕТ СН'!$G$21</f>
        <v>3211.0458880000001</v>
      </c>
      <c r="W64" s="36">
        <f>SUMIFS(СВЦЭМ!$D$33:$D$776,СВЦЭМ!$A$33:$A$776,$A64,СВЦЭМ!$B$33:$B$776,W$47)+'СЕТ СН'!$G$11+СВЦЭМ!$D$10+'СЕТ СН'!$G$5-'СЕТ СН'!$G$21</f>
        <v>3205.99483147</v>
      </c>
      <c r="X64" s="36">
        <f>SUMIFS(СВЦЭМ!$D$33:$D$776,СВЦЭМ!$A$33:$A$776,$A64,СВЦЭМ!$B$33:$B$776,X$47)+'СЕТ СН'!$G$11+СВЦЭМ!$D$10+'СЕТ СН'!$G$5-'СЕТ СН'!$G$21</f>
        <v>3215.43190336</v>
      </c>
      <c r="Y64" s="36">
        <f>SUMIFS(СВЦЭМ!$D$33:$D$776,СВЦЭМ!$A$33:$A$776,$A64,СВЦЭМ!$B$33:$B$776,Y$47)+'СЕТ СН'!$G$11+СВЦЭМ!$D$10+'СЕТ СН'!$G$5-'СЕТ СН'!$G$21</f>
        <v>3224.96224127</v>
      </c>
    </row>
    <row r="65" spans="1:26" ht="15.75" x14ac:dyDescent="0.2">
      <c r="A65" s="35">
        <f t="shared" si="1"/>
        <v>44245</v>
      </c>
      <c r="B65" s="36">
        <f>SUMIFS(СВЦЭМ!$D$33:$D$776,СВЦЭМ!$A$33:$A$776,$A65,СВЦЭМ!$B$33:$B$776,B$47)+'СЕТ СН'!$G$11+СВЦЭМ!$D$10+'СЕТ СН'!$G$5-'СЕТ СН'!$G$21</f>
        <v>3260.13927414</v>
      </c>
      <c r="C65" s="36">
        <f>SUMIFS(СВЦЭМ!$D$33:$D$776,СВЦЭМ!$A$33:$A$776,$A65,СВЦЭМ!$B$33:$B$776,C$47)+'СЕТ СН'!$G$11+СВЦЭМ!$D$10+'СЕТ СН'!$G$5-'СЕТ СН'!$G$21</f>
        <v>3276.6823844700002</v>
      </c>
      <c r="D65" s="36">
        <f>SUMIFS(СВЦЭМ!$D$33:$D$776,СВЦЭМ!$A$33:$A$776,$A65,СВЦЭМ!$B$33:$B$776,D$47)+'СЕТ СН'!$G$11+СВЦЭМ!$D$10+'СЕТ СН'!$G$5-'СЕТ СН'!$G$21</f>
        <v>3307.5880801000003</v>
      </c>
      <c r="E65" s="36">
        <f>SUMIFS(СВЦЭМ!$D$33:$D$776,СВЦЭМ!$A$33:$A$776,$A65,СВЦЭМ!$B$33:$B$776,E$47)+'СЕТ СН'!$G$11+СВЦЭМ!$D$10+'СЕТ СН'!$G$5-'СЕТ СН'!$G$21</f>
        <v>3312.7797374199999</v>
      </c>
      <c r="F65" s="36">
        <f>SUMIFS(СВЦЭМ!$D$33:$D$776,СВЦЭМ!$A$33:$A$776,$A65,СВЦЭМ!$B$33:$B$776,F$47)+'СЕТ СН'!$G$11+СВЦЭМ!$D$10+'СЕТ СН'!$G$5-'СЕТ СН'!$G$21</f>
        <v>3303.7562049099997</v>
      </c>
      <c r="G65" s="36">
        <f>SUMIFS(СВЦЭМ!$D$33:$D$776,СВЦЭМ!$A$33:$A$776,$A65,СВЦЭМ!$B$33:$B$776,G$47)+'СЕТ СН'!$G$11+СВЦЭМ!$D$10+'СЕТ СН'!$G$5-'СЕТ СН'!$G$21</f>
        <v>3282.0801433500001</v>
      </c>
      <c r="H65" s="36">
        <f>SUMIFS(СВЦЭМ!$D$33:$D$776,СВЦЭМ!$A$33:$A$776,$A65,СВЦЭМ!$B$33:$B$776,H$47)+'СЕТ СН'!$G$11+СВЦЭМ!$D$10+'СЕТ СН'!$G$5-'СЕТ СН'!$G$21</f>
        <v>3240.0375627900003</v>
      </c>
      <c r="I65" s="36">
        <f>SUMIFS(СВЦЭМ!$D$33:$D$776,СВЦЭМ!$A$33:$A$776,$A65,СВЦЭМ!$B$33:$B$776,I$47)+'СЕТ СН'!$G$11+СВЦЭМ!$D$10+'СЕТ СН'!$G$5-'СЕТ СН'!$G$21</f>
        <v>3211.7714986599999</v>
      </c>
      <c r="J65" s="36">
        <f>SUMIFS(СВЦЭМ!$D$33:$D$776,СВЦЭМ!$A$33:$A$776,$A65,СВЦЭМ!$B$33:$B$776,J$47)+'СЕТ СН'!$G$11+СВЦЭМ!$D$10+'СЕТ СН'!$G$5-'СЕТ СН'!$G$21</f>
        <v>3187.46558688</v>
      </c>
      <c r="K65" s="36">
        <f>SUMIFS(СВЦЭМ!$D$33:$D$776,СВЦЭМ!$A$33:$A$776,$A65,СВЦЭМ!$B$33:$B$776,K$47)+'СЕТ СН'!$G$11+СВЦЭМ!$D$10+'СЕТ СН'!$G$5-'СЕТ СН'!$G$21</f>
        <v>3188.6097572799999</v>
      </c>
      <c r="L65" s="36">
        <f>SUMIFS(СВЦЭМ!$D$33:$D$776,СВЦЭМ!$A$33:$A$776,$A65,СВЦЭМ!$B$33:$B$776,L$47)+'СЕТ СН'!$G$11+СВЦЭМ!$D$10+'СЕТ СН'!$G$5-'СЕТ СН'!$G$21</f>
        <v>3183.8234413</v>
      </c>
      <c r="M65" s="36">
        <f>SUMIFS(СВЦЭМ!$D$33:$D$776,СВЦЭМ!$A$33:$A$776,$A65,СВЦЭМ!$B$33:$B$776,M$47)+'СЕТ СН'!$G$11+СВЦЭМ!$D$10+'СЕТ СН'!$G$5-'СЕТ СН'!$G$21</f>
        <v>3189.01819015</v>
      </c>
      <c r="N65" s="36">
        <f>SUMIFS(СВЦЭМ!$D$33:$D$776,СВЦЭМ!$A$33:$A$776,$A65,СВЦЭМ!$B$33:$B$776,N$47)+'СЕТ СН'!$G$11+СВЦЭМ!$D$10+'СЕТ СН'!$G$5-'СЕТ СН'!$G$21</f>
        <v>3202.6691147900001</v>
      </c>
      <c r="O65" s="36">
        <f>SUMIFS(СВЦЭМ!$D$33:$D$776,СВЦЭМ!$A$33:$A$776,$A65,СВЦЭМ!$B$33:$B$776,O$47)+'СЕТ СН'!$G$11+СВЦЭМ!$D$10+'СЕТ СН'!$G$5-'СЕТ СН'!$G$21</f>
        <v>3189.2018687700001</v>
      </c>
      <c r="P65" s="36">
        <f>SUMIFS(СВЦЭМ!$D$33:$D$776,СВЦЭМ!$A$33:$A$776,$A65,СВЦЭМ!$B$33:$B$776,P$47)+'СЕТ СН'!$G$11+СВЦЭМ!$D$10+'СЕТ СН'!$G$5-'СЕТ СН'!$G$21</f>
        <v>3191.26047672</v>
      </c>
      <c r="Q65" s="36">
        <f>SUMIFS(СВЦЭМ!$D$33:$D$776,СВЦЭМ!$A$33:$A$776,$A65,СВЦЭМ!$B$33:$B$776,Q$47)+'СЕТ СН'!$G$11+СВЦЭМ!$D$10+'СЕТ СН'!$G$5-'СЕТ СН'!$G$21</f>
        <v>3199.6434804400001</v>
      </c>
      <c r="R65" s="36">
        <f>SUMIFS(СВЦЭМ!$D$33:$D$776,СВЦЭМ!$A$33:$A$776,$A65,СВЦЭМ!$B$33:$B$776,R$47)+'СЕТ СН'!$G$11+СВЦЭМ!$D$10+'СЕТ СН'!$G$5-'СЕТ СН'!$G$21</f>
        <v>3212.9014685500001</v>
      </c>
      <c r="S65" s="36">
        <f>SUMIFS(СВЦЭМ!$D$33:$D$776,СВЦЭМ!$A$33:$A$776,$A65,СВЦЭМ!$B$33:$B$776,S$47)+'СЕТ СН'!$G$11+СВЦЭМ!$D$10+'СЕТ СН'!$G$5-'СЕТ СН'!$G$21</f>
        <v>3186.8492304700003</v>
      </c>
      <c r="T65" s="36">
        <f>SUMIFS(СВЦЭМ!$D$33:$D$776,СВЦЭМ!$A$33:$A$776,$A65,СВЦЭМ!$B$33:$B$776,T$47)+'СЕТ СН'!$G$11+СВЦЭМ!$D$10+'СЕТ СН'!$G$5-'СЕТ СН'!$G$21</f>
        <v>3162.8809694800002</v>
      </c>
      <c r="U65" s="36">
        <f>SUMIFS(СВЦЭМ!$D$33:$D$776,СВЦЭМ!$A$33:$A$776,$A65,СВЦЭМ!$B$33:$B$776,U$47)+'СЕТ СН'!$G$11+СВЦЭМ!$D$10+'СЕТ СН'!$G$5-'СЕТ СН'!$G$21</f>
        <v>3166.6279005199999</v>
      </c>
      <c r="V65" s="36">
        <f>SUMIFS(СВЦЭМ!$D$33:$D$776,СВЦЭМ!$A$33:$A$776,$A65,СВЦЭМ!$B$33:$B$776,V$47)+'СЕТ СН'!$G$11+СВЦЭМ!$D$10+'СЕТ СН'!$G$5-'СЕТ СН'!$G$21</f>
        <v>3157.1702131100001</v>
      </c>
      <c r="W65" s="36">
        <f>SUMIFS(СВЦЭМ!$D$33:$D$776,СВЦЭМ!$A$33:$A$776,$A65,СВЦЭМ!$B$33:$B$776,W$47)+'СЕТ СН'!$G$11+СВЦЭМ!$D$10+'СЕТ СН'!$G$5-'СЕТ СН'!$G$21</f>
        <v>3173.6580814700001</v>
      </c>
      <c r="X65" s="36">
        <f>SUMIFS(СВЦЭМ!$D$33:$D$776,СВЦЭМ!$A$33:$A$776,$A65,СВЦЭМ!$B$33:$B$776,X$47)+'СЕТ СН'!$G$11+СВЦЭМ!$D$10+'СЕТ СН'!$G$5-'СЕТ СН'!$G$21</f>
        <v>3188.0275896000003</v>
      </c>
      <c r="Y65" s="36">
        <f>SUMIFS(СВЦЭМ!$D$33:$D$776,СВЦЭМ!$A$33:$A$776,$A65,СВЦЭМ!$B$33:$B$776,Y$47)+'СЕТ СН'!$G$11+СВЦЭМ!$D$10+'СЕТ СН'!$G$5-'СЕТ СН'!$G$21</f>
        <v>3225.3945771500003</v>
      </c>
    </row>
    <row r="66" spans="1:26" ht="15.75" x14ac:dyDescent="0.2">
      <c r="A66" s="35">
        <f t="shared" si="1"/>
        <v>44246</v>
      </c>
      <c r="B66" s="36">
        <f>SUMIFS(СВЦЭМ!$D$33:$D$776,СВЦЭМ!$A$33:$A$776,$A66,СВЦЭМ!$B$33:$B$776,B$47)+'СЕТ СН'!$G$11+СВЦЭМ!$D$10+'СЕТ СН'!$G$5-'СЕТ СН'!$G$21</f>
        <v>3234.9315400400001</v>
      </c>
      <c r="C66" s="36">
        <f>SUMIFS(СВЦЭМ!$D$33:$D$776,СВЦЭМ!$A$33:$A$776,$A66,СВЦЭМ!$B$33:$B$776,C$47)+'СЕТ СН'!$G$11+СВЦЭМ!$D$10+'СЕТ СН'!$G$5-'СЕТ СН'!$G$21</f>
        <v>3258.9900533700002</v>
      </c>
      <c r="D66" s="36">
        <f>SUMIFS(СВЦЭМ!$D$33:$D$776,СВЦЭМ!$A$33:$A$776,$A66,СВЦЭМ!$B$33:$B$776,D$47)+'СЕТ СН'!$G$11+СВЦЭМ!$D$10+'СЕТ СН'!$G$5-'СЕТ СН'!$G$21</f>
        <v>3298.4967024400003</v>
      </c>
      <c r="E66" s="36">
        <f>SUMIFS(СВЦЭМ!$D$33:$D$776,СВЦЭМ!$A$33:$A$776,$A66,СВЦЭМ!$B$33:$B$776,E$47)+'СЕТ СН'!$G$11+СВЦЭМ!$D$10+'СЕТ СН'!$G$5-'СЕТ СН'!$G$21</f>
        <v>3303.7570163600003</v>
      </c>
      <c r="F66" s="36">
        <f>SUMIFS(СВЦЭМ!$D$33:$D$776,СВЦЭМ!$A$33:$A$776,$A66,СВЦЭМ!$B$33:$B$776,F$47)+'СЕТ СН'!$G$11+СВЦЭМ!$D$10+'СЕТ СН'!$G$5-'СЕТ СН'!$G$21</f>
        <v>3300.2612795800001</v>
      </c>
      <c r="G66" s="36">
        <f>SUMIFS(СВЦЭМ!$D$33:$D$776,СВЦЭМ!$A$33:$A$776,$A66,СВЦЭМ!$B$33:$B$776,G$47)+'СЕТ СН'!$G$11+СВЦЭМ!$D$10+'СЕТ СН'!$G$5-'СЕТ СН'!$G$21</f>
        <v>3274.23278781</v>
      </c>
      <c r="H66" s="36">
        <f>SUMIFS(СВЦЭМ!$D$33:$D$776,СВЦЭМ!$A$33:$A$776,$A66,СВЦЭМ!$B$33:$B$776,H$47)+'СЕТ СН'!$G$11+СВЦЭМ!$D$10+'СЕТ СН'!$G$5-'СЕТ СН'!$G$21</f>
        <v>3240.0119043100003</v>
      </c>
      <c r="I66" s="36">
        <f>SUMIFS(СВЦЭМ!$D$33:$D$776,СВЦЭМ!$A$33:$A$776,$A66,СВЦЭМ!$B$33:$B$776,I$47)+'СЕТ СН'!$G$11+СВЦЭМ!$D$10+'СЕТ СН'!$G$5-'СЕТ СН'!$G$21</f>
        <v>3207.8670918500002</v>
      </c>
      <c r="J66" s="36">
        <f>SUMIFS(СВЦЭМ!$D$33:$D$776,СВЦЭМ!$A$33:$A$776,$A66,СВЦЭМ!$B$33:$B$776,J$47)+'СЕТ СН'!$G$11+СВЦЭМ!$D$10+'СЕТ СН'!$G$5-'СЕТ СН'!$G$21</f>
        <v>3183.4327775500001</v>
      </c>
      <c r="K66" s="36">
        <f>SUMIFS(СВЦЭМ!$D$33:$D$776,СВЦЭМ!$A$33:$A$776,$A66,СВЦЭМ!$B$33:$B$776,K$47)+'СЕТ СН'!$G$11+СВЦЭМ!$D$10+'СЕТ СН'!$G$5-'СЕТ СН'!$G$21</f>
        <v>3184.1150625400001</v>
      </c>
      <c r="L66" s="36">
        <f>SUMIFS(СВЦЭМ!$D$33:$D$776,СВЦЭМ!$A$33:$A$776,$A66,СВЦЭМ!$B$33:$B$776,L$47)+'СЕТ СН'!$G$11+СВЦЭМ!$D$10+'СЕТ СН'!$G$5-'СЕТ СН'!$G$21</f>
        <v>3213.76003829</v>
      </c>
      <c r="M66" s="36">
        <f>SUMIFS(СВЦЭМ!$D$33:$D$776,СВЦЭМ!$A$33:$A$776,$A66,СВЦЭМ!$B$33:$B$776,M$47)+'СЕТ СН'!$G$11+СВЦЭМ!$D$10+'СЕТ СН'!$G$5-'СЕТ СН'!$G$21</f>
        <v>3199.6055448799998</v>
      </c>
      <c r="N66" s="36">
        <f>SUMIFS(СВЦЭМ!$D$33:$D$776,СВЦЭМ!$A$33:$A$776,$A66,СВЦЭМ!$B$33:$B$776,N$47)+'СЕТ СН'!$G$11+СВЦЭМ!$D$10+'СЕТ СН'!$G$5-'СЕТ СН'!$G$21</f>
        <v>3214.1596541200001</v>
      </c>
      <c r="O66" s="36">
        <f>SUMIFS(СВЦЭМ!$D$33:$D$776,СВЦЭМ!$A$33:$A$776,$A66,СВЦЭМ!$B$33:$B$776,O$47)+'СЕТ СН'!$G$11+СВЦЭМ!$D$10+'СЕТ СН'!$G$5-'СЕТ СН'!$G$21</f>
        <v>3222.40747121</v>
      </c>
      <c r="P66" s="36">
        <f>SUMIFS(СВЦЭМ!$D$33:$D$776,СВЦЭМ!$A$33:$A$776,$A66,СВЦЭМ!$B$33:$B$776,P$47)+'СЕТ СН'!$G$11+СВЦЭМ!$D$10+'СЕТ СН'!$G$5-'СЕТ СН'!$G$21</f>
        <v>3200.2245165600002</v>
      </c>
      <c r="Q66" s="36">
        <f>SUMIFS(СВЦЭМ!$D$33:$D$776,СВЦЭМ!$A$33:$A$776,$A66,СВЦЭМ!$B$33:$B$776,Q$47)+'СЕТ СН'!$G$11+СВЦЭМ!$D$10+'СЕТ СН'!$G$5-'СЕТ СН'!$G$21</f>
        <v>3206.5890039300002</v>
      </c>
      <c r="R66" s="36">
        <f>SUMIFS(СВЦЭМ!$D$33:$D$776,СВЦЭМ!$A$33:$A$776,$A66,СВЦЭМ!$B$33:$B$776,R$47)+'СЕТ СН'!$G$11+СВЦЭМ!$D$10+'СЕТ СН'!$G$5-'СЕТ СН'!$G$21</f>
        <v>3222.9059768100001</v>
      </c>
      <c r="S66" s="36">
        <f>SUMIFS(СВЦЭМ!$D$33:$D$776,СВЦЭМ!$A$33:$A$776,$A66,СВЦЭМ!$B$33:$B$776,S$47)+'СЕТ СН'!$G$11+СВЦЭМ!$D$10+'СЕТ СН'!$G$5-'СЕТ СН'!$G$21</f>
        <v>3205.80924172</v>
      </c>
      <c r="T66" s="36">
        <f>SUMIFS(СВЦЭМ!$D$33:$D$776,СВЦЭМ!$A$33:$A$776,$A66,СВЦЭМ!$B$33:$B$776,T$47)+'СЕТ СН'!$G$11+СВЦЭМ!$D$10+'СЕТ СН'!$G$5-'СЕТ СН'!$G$21</f>
        <v>3193.0570031900002</v>
      </c>
      <c r="U66" s="36">
        <f>SUMIFS(СВЦЭМ!$D$33:$D$776,СВЦЭМ!$A$33:$A$776,$A66,СВЦЭМ!$B$33:$B$776,U$47)+'СЕТ СН'!$G$11+СВЦЭМ!$D$10+'СЕТ СН'!$G$5-'СЕТ СН'!$G$21</f>
        <v>3193.2700872</v>
      </c>
      <c r="V66" s="36">
        <f>SUMIFS(СВЦЭМ!$D$33:$D$776,СВЦЭМ!$A$33:$A$776,$A66,СВЦЭМ!$B$33:$B$776,V$47)+'СЕТ СН'!$G$11+СВЦЭМ!$D$10+'СЕТ СН'!$G$5-'СЕТ СН'!$G$21</f>
        <v>3188.2709871100001</v>
      </c>
      <c r="W66" s="36">
        <f>SUMIFS(СВЦЭМ!$D$33:$D$776,СВЦЭМ!$A$33:$A$776,$A66,СВЦЭМ!$B$33:$B$776,W$47)+'СЕТ СН'!$G$11+СВЦЭМ!$D$10+'СЕТ СН'!$G$5-'СЕТ СН'!$G$21</f>
        <v>3198.0777102800002</v>
      </c>
      <c r="X66" s="36">
        <f>SUMIFS(СВЦЭМ!$D$33:$D$776,СВЦЭМ!$A$33:$A$776,$A66,СВЦЭМ!$B$33:$B$776,X$47)+'СЕТ СН'!$G$11+СВЦЭМ!$D$10+'СЕТ СН'!$G$5-'СЕТ СН'!$G$21</f>
        <v>3221.6564059299999</v>
      </c>
      <c r="Y66" s="36">
        <f>SUMIFS(СВЦЭМ!$D$33:$D$776,СВЦЭМ!$A$33:$A$776,$A66,СВЦЭМ!$B$33:$B$776,Y$47)+'СЕТ СН'!$G$11+СВЦЭМ!$D$10+'СЕТ СН'!$G$5-'СЕТ СН'!$G$21</f>
        <v>3243.2211123900001</v>
      </c>
    </row>
    <row r="67" spans="1:26" ht="15.75" x14ac:dyDescent="0.2">
      <c r="A67" s="35">
        <f t="shared" si="1"/>
        <v>44247</v>
      </c>
      <c r="B67" s="36">
        <f>SUMIFS(СВЦЭМ!$D$33:$D$776,СВЦЭМ!$A$33:$A$776,$A67,СВЦЭМ!$B$33:$B$776,B$47)+'СЕТ СН'!$G$11+СВЦЭМ!$D$10+'СЕТ СН'!$G$5-'СЕТ СН'!$G$21</f>
        <v>3243.2885577100001</v>
      </c>
      <c r="C67" s="36">
        <f>SUMIFS(СВЦЭМ!$D$33:$D$776,СВЦЭМ!$A$33:$A$776,$A67,СВЦЭМ!$B$33:$B$776,C$47)+'СЕТ СН'!$G$11+СВЦЭМ!$D$10+'СЕТ СН'!$G$5-'СЕТ СН'!$G$21</f>
        <v>3264.3144032499999</v>
      </c>
      <c r="D67" s="36">
        <f>SUMIFS(СВЦЭМ!$D$33:$D$776,СВЦЭМ!$A$33:$A$776,$A67,СВЦЭМ!$B$33:$B$776,D$47)+'СЕТ СН'!$G$11+СВЦЭМ!$D$10+'СЕТ СН'!$G$5-'СЕТ СН'!$G$21</f>
        <v>3289.08147749</v>
      </c>
      <c r="E67" s="36">
        <f>SUMIFS(СВЦЭМ!$D$33:$D$776,СВЦЭМ!$A$33:$A$776,$A67,СВЦЭМ!$B$33:$B$776,E$47)+'СЕТ СН'!$G$11+СВЦЭМ!$D$10+'СЕТ СН'!$G$5-'СЕТ СН'!$G$21</f>
        <v>3290.9206205600003</v>
      </c>
      <c r="F67" s="36">
        <f>SUMIFS(СВЦЭМ!$D$33:$D$776,СВЦЭМ!$A$33:$A$776,$A67,СВЦЭМ!$B$33:$B$776,F$47)+'СЕТ СН'!$G$11+СВЦЭМ!$D$10+'СЕТ СН'!$G$5-'СЕТ СН'!$G$21</f>
        <v>3295.1287120699999</v>
      </c>
      <c r="G67" s="36">
        <f>SUMIFS(СВЦЭМ!$D$33:$D$776,СВЦЭМ!$A$33:$A$776,$A67,СВЦЭМ!$B$33:$B$776,G$47)+'СЕТ СН'!$G$11+СВЦЭМ!$D$10+'СЕТ СН'!$G$5-'СЕТ СН'!$G$21</f>
        <v>3272.3949695400001</v>
      </c>
      <c r="H67" s="36">
        <f>SUMIFS(СВЦЭМ!$D$33:$D$776,СВЦЭМ!$A$33:$A$776,$A67,СВЦЭМ!$B$33:$B$776,H$47)+'СЕТ СН'!$G$11+СВЦЭМ!$D$10+'СЕТ СН'!$G$5-'СЕТ СН'!$G$21</f>
        <v>3240.9919381499999</v>
      </c>
      <c r="I67" s="36">
        <f>SUMIFS(СВЦЭМ!$D$33:$D$776,СВЦЭМ!$A$33:$A$776,$A67,СВЦЭМ!$B$33:$B$776,I$47)+'СЕТ СН'!$G$11+СВЦЭМ!$D$10+'СЕТ СН'!$G$5-'СЕТ СН'!$G$21</f>
        <v>3213.4825963900003</v>
      </c>
      <c r="J67" s="36">
        <f>SUMIFS(СВЦЭМ!$D$33:$D$776,СВЦЭМ!$A$33:$A$776,$A67,СВЦЭМ!$B$33:$B$776,J$47)+'СЕТ СН'!$G$11+СВЦЭМ!$D$10+'СЕТ СН'!$G$5-'СЕТ СН'!$G$21</f>
        <v>3183.3564321200001</v>
      </c>
      <c r="K67" s="36">
        <f>SUMIFS(СВЦЭМ!$D$33:$D$776,СВЦЭМ!$A$33:$A$776,$A67,СВЦЭМ!$B$33:$B$776,K$47)+'СЕТ СН'!$G$11+СВЦЭМ!$D$10+'СЕТ СН'!$G$5-'СЕТ СН'!$G$21</f>
        <v>3178.49483186</v>
      </c>
      <c r="L67" s="36">
        <f>SUMIFS(СВЦЭМ!$D$33:$D$776,СВЦЭМ!$A$33:$A$776,$A67,СВЦЭМ!$B$33:$B$776,L$47)+'СЕТ СН'!$G$11+СВЦЭМ!$D$10+'СЕТ СН'!$G$5-'СЕТ СН'!$G$21</f>
        <v>3179.0756229399999</v>
      </c>
      <c r="M67" s="36">
        <f>SUMIFS(СВЦЭМ!$D$33:$D$776,СВЦЭМ!$A$33:$A$776,$A67,СВЦЭМ!$B$33:$B$776,M$47)+'СЕТ СН'!$G$11+СВЦЭМ!$D$10+'СЕТ СН'!$G$5-'СЕТ СН'!$G$21</f>
        <v>3188.7952357200002</v>
      </c>
      <c r="N67" s="36">
        <f>SUMIFS(СВЦЭМ!$D$33:$D$776,СВЦЭМ!$A$33:$A$776,$A67,СВЦЭМ!$B$33:$B$776,N$47)+'СЕТ СН'!$G$11+СВЦЭМ!$D$10+'СЕТ СН'!$G$5-'СЕТ СН'!$G$21</f>
        <v>3171.1254562899999</v>
      </c>
      <c r="O67" s="36">
        <f>SUMIFS(СВЦЭМ!$D$33:$D$776,СВЦЭМ!$A$33:$A$776,$A67,СВЦЭМ!$B$33:$B$776,O$47)+'СЕТ СН'!$G$11+СВЦЭМ!$D$10+'СЕТ СН'!$G$5-'СЕТ СН'!$G$21</f>
        <v>3177.5045958800001</v>
      </c>
      <c r="P67" s="36">
        <f>SUMIFS(СВЦЭМ!$D$33:$D$776,СВЦЭМ!$A$33:$A$776,$A67,СВЦЭМ!$B$33:$B$776,P$47)+'СЕТ СН'!$G$11+СВЦЭМ!$D$10+'СЕТ СН'!$G$5-'СЕТ СН'!$G$21</f>
        <v>3160.0717569100002</v>
      </c>
      <c r="Q67" s="36">
        <f>SUMIFS(СВЦЭМ!$D$33:$D$776,СВЦЭМ!$A$33:$A$776,$A67,СВЦЭМ!$B$33:$B$776,Q$47)+'СЕТ СН'!$G$11+СВЦЭМ!$D$10+'СЕТ СН'!$G$5-'СЕТ СН'!$G$21</f>
        <v>3166.3072846499999</v>
      </c>
      <c r="R67" s="36">
        <f>SUMIFS(СВЦЭМ!$D$33:$D$776,СВЦЭМ!$A$33:$A$776,$A67,СВЦЭМ!$B$33:$B$776,R$47)+'СЕТ СН'!$G$11+СВЦЭМ!$D$10+'СЕТ СН'!$G$5-'СЕТ СН'!$G$21</f>
        <v>3172.39997653</v>
      </c>
      <c r="S67" s="36">
        <f>SUMIFS(СВЦЭМ!$D$33:$D$776,СВЦЭМ!$A$33:$A$776,$A67,СВЦЭМ!$B$33:$B$776,S$47)+'СЕТ СН'!$G$11+СВЦЭМ!$D$10+'СЕТ СН'!$G$5-'СЕТ СН'!$G$21</f>
        <v>3144.6866746300002</v>
      </c>
      <c r="T67" s="36">
        <f>SUMIFS(СВЦЭМ!$D$33:$D$776,СВЦЭМ!$A$33:$A$776,$A67,СВЦЭМ!$B$33:$B$776,T$47)+'СЕТ СН'!$G$11+СВЦЭМ!$D$10+'СЕТ СН'!$G$5-'СЕТ СН'!$G$21</f>
        <v>3147.9667194200001</v>
      </c>
      <c r="U67" s="36">
        <f>SUMIFS(СВЦЭМ!$D$33:$D$776,СВЦЭМ!$A$33:$A$776,$A67,СВЦЭМ!$B$33:$B$776,U$47)+'СЕТ СН'!$G$11+СВЦЭМ!$D$10+'СЕТ СН'!$G$5-'СЕТ СН'!$G$21</f>
        <v>3160.34831424</v>
      </c>
      <c r="V67" s="36">
        <f>SUMIFS(СВЦЭМ!$D$33:$D$776,СВЦЭМ!$A$33:$A$776,$A67,СВЦЭМ!$B$33:$B$776,V$47)+'СЕТ СН'!$G$11+СВЦЭМ!$D$10+'СЕТ СН'!$G$5-'СЕТ СН'!$G$21</f>
        <v>3161.6014921800002</v>
      </c>
      <c r="W67" s="36">
        <f>SUMIFS(СВЦЭМ!$D$33:$D$776,СВЦЭМ!$A$33:$A$776,$A67,СВЦЭМ!$B$33:$B$776,W$47)+'СЕТ СН'!$G$11+СВЦЭМ!$D$10+'СЕТ СН'!$G$5-'СЕТ СН'!$G$21</f>
        <v>3160.2036010100001</v>
      </c>
      <c r="X67" s="36">
        <f>SUMIFS(СВЦЭМ!$D$33:$D$776,СВЦЭМ!$A$33:$A$776,$A67,СВЦЭМ!$B$33:$B$776,X$47)+'СЕТ СН'!$G$11+СВЦЭМ!$D$10+'СЕТ СН'!$G$5-'СЕТ СН'!$G$21</f>
        <v>3171.8827592799998</v>
      </c>
      <c r="Y67" s="36">
        <f>SUMIFS(СВЦЭМ!$D$33:$D$776,СВЦЭМ!$A$33:$A$776,$A67,СВЦЭМ!$B$33:$B$776,Y$47)+'СЕТ СН'!$G$11+СВЦЭМ!$D$10+'СЕТ СН'!$G$5-'СЕТ СН'!$G$21</f>
        <v>3185.36770002</v>
      </c>
    </row>
    <row r="68" spans="1:26" ht="15.75" x14ac:dyDescent="0.2">
      <c r="A68" s="35">
        <f t="shared" si="1"/>
        <v>44248</v>
      </c>
      <c r="B68" s="36">
        <f>SUMIFS(СВЦЭМ!$D$33:$D$776,СВЦЭМ!$A$33:$A$776,$A68,СВЦЭМ!$B$33:$B$776,B$47)+'СЕТ СН'!$G$11+СВЦЭМ!$D$10+'СЕТ СН'!$G$5-'СЕТ СН'!$G$21</f>
        <v>3233.81053823</v>
      </c>
      <c r="C68" s="36">
        <f>SUMIFS(СВЦЭМ!$D$33:$D$776,СВЦЭМ!$A$33:$A$776,$A68,СВЦЭМ!$B$33:$B$776,C$47)+'СЕТ СН'!$G$11+СВЦЭМ!$D$10+'СЕТ СН'!$G$5-'СЕТ СН'!$G$21</f>
        <v>3249.9671797199999</v>
      </c>
      <c r="D68" s="36">
        <f>SUMIFS(СВЦЭМ!$D$33:$D$776,СВЦЭМ!$A$33:$A$776,$A68,СВЦЭМ!$B$33:$B$776,D$47)+'СЕТ СН'!$G$11+СВЦЭМ!$D$10+'СЕТ СН'!$G$5-'СЕТ СН'!$G$21</f>
        <v>3277.2225040100002</v>
      </c>
      <c r="E68" s="36">
        <f>SUMIFS(СВЦЭМ!$D$33:$D$776,СВЦЭМ!$A$33:$A$776,$A68,СВЦЭМ!$B$33:$B$776,E$47)+'СЕТ СН'!$G$11+СВЦЭМ!$D$10+'СЕТ СН'!$G$5-'СЕТ СН'!$G$21</f>
        <v>3281.0056202300002</v>
      </c>
      <c r="F68" s="36">
        <f>SUMIFS(СВЦЭМ!$D$33:$D$776,СВЦЭМ!$A$33:$A$776,$A68,СВЦЭМ!$B$33:$B$776,F$47)+'СЕТ СН'!$G$11+СВЦЭМ!$D$10+'СЕТ СН'!$G$5-'СЕТ СН'!$G$21</f>
        <v>3286.8045167800001</v>
      </c>
      <c r="G68" s="36">
        <f>SUMIFS(СВЦЭМ!$D$33:$D$776,СВЦЭМ!$A$33:$A$776,$A68,СВЦЭМ!$B$33:$B$776,G$47)+'СЕТ СН'!$G$11+СВЦЭМ!$D$10+'СЕТ СН'!$G$5-'СЕТ СН'!$G$21</f>
        <v>3286.1567264300002</v>
      </c>
      <c r="H68" s="36">
        <f>SUMIFS(СВЦЭМ!$D$33:$D$776,СВЦЭМ!$A$33:$A$776,$A68,СВЦЭМ!$B$33:$B$776,H$47)+'СЕТ СН'!$G$11+СВЦЭМ!$D$10+'СЕТ СН'!$G$5-'СЕТ СН'!$G$21</f>
        <v>3274.9891321599998</v>
      </c>
      <c r="I68" s="36">
        <f>SUMIFS(СВЦЭМ!$D$33:$D$776,СВЦЭМ!$A$33:$A$776,$A68,СВЦЭМ!$B$33:$B$776,I$47)+'СЕТ СН'!$G$11+СВЦЭМ!$D$10+'СЕТ СН'!$G$5-'СЕТ СН'!$G$21</f>
        <v>3266.1041002699999</v>
      </c>
      <c r="J68" s="36">
        <f>SUMIFS(СВЦЭМ!$D$33:$D$776,СВЦЭМ!$A$33:$A$776,$A68,СВЦЭМ!$B$33:$B$776,J$47)+'СЕТ СН'!$G$11+СВЦЭМ!$D$10+'СЕТ СН'!$G$5-'СЕТ СН'!$G$21</f>
        <v>3243.8696932600001</v>
      </c>
      <c r="K68" s="36">
        <f>SUMIFS(СВЦЭМ!$D$33:$D$776,СВЦЭМ!$A$33:$A$776,$A68,СВЦЭМ!$B$33:$B$776,K$47)+'СЕТ СН'!$G$11+СВЦЭМ!$D$10+'СЕТ СН'!$G$5-'СЕТ СН'!$G$21</f>
        <v>3213.35875394</v>
      </c>
      <c r="L68" s="36">
        <f>SUMIFS(СВЦЭМ!$D$33:$D$776,СВЦЭМ!$A$33:$A$776,$A68,СВЦЭМ!$B$33:$B$776,L$47)+'СЕТ СН'!$G$11+СВЦЭМ!$D$10+'СЕТ СН'!$G$5-'СЕТ СН'!$G$21</f>
        <v>3191.6913392500001</v>
      </c>
      <c r="M68" s="36">
        <f>SUMIFS(СВЦЭМ!$D$33:$D$776,СВЦЭМ!$A$33:$A$776,$A68,СВЦЭМ!$B$33:$B$776,M$47)+'СЕТ СН'!$G$11+СВЦЭМ!$D$10+'СЕТ СН'!$G$5-'СЕТ СН'!$G$21</f>
        <v>3195.0891161099998</v>
      </c>
      <c r="N68" s="36">
        <f>SUMIFS(СВЦЭМ!$D$33:$D$776,СВЦЭМ!$A$33:$A$776,$A68,СВЦЭМ!$B$33:$B$776,N$47)+'СЕТ СН'!$G$11+СВЦЭМ!$D$10+'СЕТ СН'!$G$5-'СЕТ СН'!$G$21</f>
        <v>3215.4479265999998</v>
      </c>
      <c r="O68" s="36">
        <f>SUMIFS(СВЦЭМ!$D$33:$D$776,СВЦЭМ!$A$33:$A$776,$A68,СВЦЭМ!$B$33:$B$776,O$47)+'СЕТ СН'!$G$11+СВЦЭМ!$D$10+'СЕТ СН'!$G$5-'СЕТ СН'!$G$21</f>
        <v>3229.7188698099999</v>
      </c>
      <c r="P68" s="36">
        <f>SUMIFS(СВЦЭМ!$D$33:$D$776,СВЦЭМ!$A$33:$A$776,$A68,СВЦЭМ!$B$33:$B$776,P$47)+'СЕТ СН'!$G$11+СВЦЭМ!$D$10+'СЕТ СН'!$G$5-'СЕТ СН'!$G$21</f>
        <v>3213.89510737</v>
      </c>
      <c r="Q68" s="36">
        <f>SUMIFS(СВЦЭМ!$D$33:$D$776,СВЦЭМ!$A$33:$A$776,$A68,СВЦЭМ!$B$33:$B$776,Q$47)+'СЕТ СН'!$G$11+СВЦЭМ!$D$10+'СЕТ СН'!$G$5-'СЕТ СН'!$G$21</f>
        <v>3221.57542405</v>
      </c>
      <c r="R68" s="36">
        <f>SUMIFS(СВЦЭМ!$D$33:$D$776,СВЦЭМ!$A$33:$A$776,$A68,СВЦЭМ!$B$33:$B$776,R$47)+'СЕТ СН'!$G$11+СВЦЭМ!$D$10+'СЕТ СН'!$G$5-'СЕТ СН'!$G$21</f>
        <v>3240.7362285700001</v>
      </c>
      <c r="S68" s="36">
        <f>SUMIFS(СВЦЭМ!$D$33:$D$776,СВЦЭМ!$A$33:$A$776,$A68,СВЦЭМ!$B$33:$B$776,S$47)+'СЕТ СН'!$G$11+СВЦЭМ!$D$10+'СЕТ СН'!$G$5-'СЕТ СН'!$G$21</f>
        <v>3215.5334464299999</v>
      </c>
      <c r="T68" s="36">
        <f>SUMIFS(СВЦЭМ!$D$33:$D$776,СВЦЭМ!$A$33:$A$776,$A68,СВЦЭМ!$B$33:$B$776,T$47)+'СЕТ СН'!$G$11+СВЦЭМ!$D$10+'СЕТ СН'!$G$5-'СЕТ СН'!$G$21</f>
        <v>3196.19965056</v>
      </c>
      <c r="U68" s="36">
        <f>SUMIFS(СВЦЭМ!$D$33:$D$776,СВЦЭМ!$A$33:$A$776,$A68,СВЦЭМ!$B$33:$B$776,U$47)+'СЕТ СН'!$G$11+СВЦЭМ!$D$10+'СЕТ СН'!$G$5-'СЕТ СН'!$G$21</f>
        <v>3178.75589429</v>
      </c>
      <c r="V68" s="36">
        <f>SUMIFS(СВЦЭМ!$D$33:$D$776,СВЦЭМ!$A$33:$A$776,$A68,СВЦЭМ!$B$33:$B$776,V$47)+'СЕТ СН'!$G$11+СВЦЭМ!$D$10+'СЕТ СН'!$G$5-'СЕТ СН'!$G$21</f>
        <v>3187.5513011600001</v>
      </c>
      <c r="W68" s="36">
        <f>SUMIFS(СВЦЭМ!$D$33:$D$776,СВЦЭМ!$A$33:$A$776,$A68,СВЦЭМ!$B$33:$B$776,W$47)+'СЕТ СН'!$G$11+СВЦЭМ!$D$10+'СЕТ СН'!$G$5-'СЕТ СН'!$G$21</f>
        <v>3207.4584057299999</v>
      </c>
      <c r="X68" s="36">
        <f>SUMIFS(СВЦЭМ!$D$33:$D$776,СВЦЭМ!$A$33:$A$776,$A68,СВЦЭМ!$B$33:$B$776,X$47)+'СЕТ СН'!$G$11+СВЦЭМ!$D$10+'СЕТ СН'!$G$5-'СЕТ СН'!$G$21</f>
        <v>3230.0332695100001</v>
      </c>
      <c r="Y68" s="36">
        <f>SUMIFS(СВЦЭМ!$D$33:$D$776,СВЦЭМ!$A$33:$A$776,$A68,СВЦЭМ!$B$33:$B$776,Y$47)+'СЕТ СН'!$G$11+СВЦЭМ!$D$10+'СЕТ СН'!$G$5-'СЕТ СН'!$G$21</f>
        <v>3246.7085795799999</v>
      </c>
    </row>
    <row r="69" spans="1:26" ht="15.75" x14ac:dyDescent="0.2">
      <c r="A69" s="35">
        <f t="shared" si="1"/>
        <v>44249</v>
      </c>
      <c r="B69" s="36">
        <f>SUMIFS(СВЦЭМ!$D$33:$D$776,СВЦЭМ!$A$33:$A$776,$A69,СВЦЭМ!$B$33:$B$776,B$47)+'СЕТ СН'!$G$11+СВЦЭМ!$D$10+'СЕТ СН'!$G$5-'СЕТ СН'!$G$21</f>
        <v>3238.1733279300001</v>
      </c>
      <c r="C69" s="36">
        <f>SUMIFS(СВЦЭМ!$D$33:$D$776,СВЦЭМ!$A$33:$A$776,$A69,СВЦЭМ!$B$33:$B$776,C$47)+'СЕТ СН'!$G$11+СВЦЭМ!$D$10+'СЕТ СН'!$G$5-'СЕТ СН'!$G$21</f>
        <v>3256.1446727399998</v>
      </c>
      <c r="D69" s="36">
        <f>SUMIFS(СВЦЭМ!$D$33:$D$776,СВЦЭМ!$A$33:$A$776,$A69,СВЦЭМ!$B$33:$B$776,D$47)+'СЕТ СН'!$G$11+СВЦЭМ!$D$10+'СЕТ СН'!$G$5-'СЕТ СН'!$G$21</f>
        <v>3289.33528639</v>
      </c>
      <c r="E69" s="36">
        <f>SUMIFS(СВЦЭМ!$D$33:$D$776,СВЦЭМ!$A$33:$A$776,$A69,СВЦЭМ!$B$33:$B$776,E$47)+'СЕТ СН'!$G$11+СВЦЭМ!$D$10+'СЕТ СН'!$G$5-'СЕТ СН'!$G$21</f>
        <v>3295.3636863800002</v>
      </c>
      <c r="F69" s="36">
        <f>SUMIFS(СВЦЭМ!$D$33:$D$776,СВЦЭМ!$A$33:$A$776,$A69,СВЦЭМ!$B$33:$B$776,F$47)+'СЕТ СН'!$G$11+СВЦЭМ!$D$10+'СЕТ СН'!$G$5-'СЕТ СН'!$G$21</f>
        <v>3305.9656133999997</v>
      </c>
      <c r="G69" s="36">
        <f>SUMIFS(СВЦЭМ!$D$33:$D$776,СВЦЭМ!$A$33:$A$776,$A69,СВЦЭМ!$B$33:$B$776,G$47)+'СЕТ СН'!$G$11+СВЦЭМ!$D$10+'СЕТ СН'!$G$5-'СЕТ СН'!$G$21</f>
        <v>3293.31392297</v>
      </c>
      <c r="H69" s="36">
        <f>SUMIFS(СВЦЭМ!$D$33:$D$776,СВЦЭМ!$A$33:$A$776,$A69,СВЦЭМ!$B$33:$B$776,H$47)+'СЕТ СН'!$G$11+СВЦЭМ!$D$10+'СЕТ СН'!$G$5-'СЕТ СН'!$G$21</f>
        <v>3277.4450780400002</v>
      </c>
      <c r="I69" s="36">
        <f>SUMIFS(СВЦЭМ!$D$33:$D$776,СВЦЭМ!$A$33:$A$776,$A69,СВЦЭМ!$B$33:$B$776,I$47)+'СЕТ СН'!$G$11+СВЦЭМ!$D$10+'СЕТ СН'!$G$5-'СЕТ СН'!$G$21</f>
        <v>3263.8657407700002</v>
      </c>
      <c r="J69" s="36">
        <f>SUMIFS(СВЦЭМ!$D$33:$D$776,СВЦЭМ!$A$33:$A$776,$A69,СВЦЭМ!$B$33:$B$776,J$47)+'СЕТ СН'!$G$11+СВЦЭМ!$D$10+'СЕТ СН'!$G$5-'СЕТ СН'!$G$21</f>
        <v>3236.2611625300001</v>
      </c>
      <c r="K69" s="36">
        <f>SUMIFS(СВЦЭМ!$D$33:$D$776,СВЦЭМ!$A$33:$A$776,$A69,СВЦЭМ!$B$33:$B$776,K$47)+'СЕТ СН'!$G$11+СВЦЭМ!$D$10+'СЕТ СН'!$G$5-'СЕТ СН'!$G$21</f>
        <v>3199.7802570499998</v>
      </c>
      <c r="L69" s="36">
        <f>SUMIFS(СВЦЭМ!$D$33:$D$776,СВЦЭМ!$A$33:$A$776,$A69,СВЦЭМ!$B$33:$B$776,L$47)+'СЕТ СН'!$G$11+СВЦЭМ!$D$10+'СЕТ СН'!$G$5-'СЕТ СН'!$G$21</f>
        <v>3180.0250426600001</v>
      </c>
      <c r="M69" s="36">
        <f>SUMIFS(СВЦЭМ!$D$33:$D$776,СВЦЭМ!$A$33:$A$776,$A69,СВЦЭМ!$B$33:$B$776,M$47)+'СЕТ СН'!$G$11+СВЦЭМ!$D$10+'СЕТ СН'!$G$5-'СЕТ СН'!$G$21</f>
        <v>3183.19125076</v>
      </c>
      <c r="N69" s="36">
        <f>SUMIFS(СВЦЭМ!$D$33:$D$776,СВЦЭМ!$A$33:$A$776,$A69,СВЦЭМ!$B$33:$B$776,N$47)+'СЕТ СН'!$G$11+СВЦЭМ!$D$10+'СЕТ СН'!$G$5-'СЕТ СН'!$G$21</f>
        <v>3198.91280581</v>
      </c>
      <c r="O69" s="36">
        <f>SUMIFS(СВЦЭМ!$D$33:$D$776,СВЦЭМ!$A$33:$A$776,$A69,СВЦЭМ!$B$33:$B$776,O$47)+'СЕТ СН'!$G$11+СВЦЭМ!$D$10+'СЕТ СН'!$G$5-'СЕТ СН'!$G$21</f>
        <v>3213.2332937599999</v>
      </c>
      <c r="P69" s="36">
        <f>SUMIFS(СВЦЭМ!$D$33:$D$776,СВЦЭМ!$A$33:$A$776,$A69,СВЦЭМ!$B$33:$B$776,P$47)+'СЕТ СН'!$G$11+СВЦЭМ!$D$10+'СЕТ СН'!$G$5-'СЕТ СН'!$G$21</f>
        <v>3195.5966466499999</v>
      </c>
      <c r="Q69" s="36">
        <f>SUMIFS(СВЦЭМ!$D$33:$D$776,СВЦЭМ!$A$33:$A$776,$A69,СВЦЭМ!$B$33:$B$776,Q$47)+'СЕТ СН'!$G$11+СВЦЭМ!$D$10+'СЕТ СН'!$G$5-'СЕТ СН'!$G$21</f>
        <v>3205.5278900900003</v>
      </c>
      <c r="R69" s="36">
        <f>SUMIFS(СВЦЭМ!$D$33:$D$776,СВЦЭМ!$A$33:$A$776,$A69,СВЦЭМ!$B$33:$B$776,R$47)+'СЕТ СН'!$G$11+СВЦЭМ!$D$10+'СЕТ СН'!$G$5-'СЕТ СН'!$G$21</f>
        <v>3223.4563330800001</v>
      </c>
      <c r="S69" s="36">
        <f>SUMIFS(СВЦЭМ!$D$33:$D$776,СВЦЭМ!$A$33:$A$776,$A69,СВЦЭМ!$B$33:$B$776,S$47)+'СЕТ СН'!$G$11+СВЦЭМ!$D$10+'СЕТ СН'!$G$5-'СЕТ СН'!$G$21</f>
        <v>3197.33976962</v>
      </c>
      <c r="T69" s="36">
        <f>SUMIFS(СВЦЭМ!$D$33:$D$776,СВЦЭМ!$A$33:$A$776,$A69,СВЦЭМ!$B$33:$B$776,T$47)+'СЕТ СН'!$G$11+СВЦЭМ!$D$10+'СЕТ СН'!$G$5-'СЕТ СН'!$G$21</f>
        <v>3177.7619426000001</v>
      </c>
      <c r="U69" s="36">
        <f>SUMIFS(СВЦЭМ!$D$33:$D$776,СВЦЭМ!$A$33:$A$776,$A69,СВЦЭМ!$B$33:$B$776,U$47)+'СЕТ СН'!$G$11+СВЦЭМ!$D$10+'СЕТ СН'!$G$5-'СЕТ СН'!$G$21</f>
        <v>3165.2125259200002</v>
      </c>
      <c r="V69" s="36">
        <f>SUMIFS(СВЦЭМ!$D$33:$D$776,СВЦЭМ!$A$33:$A$776,$A69,СВЦЭМ!$B$33:$B$776,V$47)+'СЕТ СН'!$G$11+СВЦЭМ!$D$10+'СЕТ СН'!$G$5-'СЕТ СН'!$G$21</f>
        <v>3169.9559208800001</v>
      </c>
      <c r="W69" s="36">
        <f>SUMIFS(СВЦЭМ!$D$33:$D$776,СВЦЭМ!$A$33:$A$776,$A69,СВЦЭМ!$B$33:$B$776,W$47)+'СЕТ СН'!$G$11+СВЦЭМ!$D$10+'СЕТ СН'!$G$5-'СЕТ СН'!$G$21</f>
        <v>3188.07539597</v>
      </c>
      <c r="X69" s="36">
        <f>SUMIFS(СВЦЭМ!$D$33:$D$776,СВЦЭМ!$A$33:$A$776,$A69,СВЦЭМ!$B$33:$B$776,X$47)+'СЕТ СН'!$G$11+СВЦЭМ!$D$10+'СЕТ СН'!$G$5-'СЕТ СН'!$G$21</f>
        <v>3211.96539115</v>
      </c>
      <c r="Y69" s="36">
        <f>SUMIFS(СВЦЭМ!$D$33:$D$776,СВЦЭМ!$A$33:$A$776,$A69,СВЦЭМ!$B$33:$B$776,Y$47)+'СЕТ СН'!$G$11+СВЦЭМ!$D$10+'СЕТ СН'!$G$5-'СЕТ СН'!$G$21</f>
        <v>3251.4832764299999</v>
      </c>
    </row>
    <row r="70" spans="1:26" ht="15.75" x14ac:dyDescent="0.2">
      <c r="A70" s="35">
        <f t="shared" si="1"/>
        <v>44250</v>
      </c>
      <c r="B70" s="36">
        <f>SUMIFS(СВЦЭМ!$D$33:$D$776,СВЦЭМ!$A$33:$A$776,$A70,СВЦЭМ!$B$33:$B$776,B$47)+'СЕТ СН'!$G$11+СВЦЭМ!$D$10+'СЕТ СН'!$G$5-'СЕТ СН'!$G$21</f>
        <v>3211.0446495300002</v>
      </c>
      <c r="C70" s="36">
        <f>SUMIFS(СВЦЭМ!$D$33:$D$776,СВЦЭМ!$A$33:$A$776,$A70,СВЦЭМ!$B$33:$B$776,C$47)+'СЕТ СН'!$G$11+СВЦЭМ!$D$10+'СЕТ СН'!$G$5-'СЕТ СН'!$G$21</f>
        <v>3233.7067896399999</v>
      </c>
      <c r="D70" s="36">
        <f>SUMIFS(СВЦЭМ!$D$33:$D$776,СВЦЭМ!$A$33:$A$776,$A70,СВЦЭМ!$B$33:$B$776,D$47)+'СЕТ СН'!$G$11+СВЦЭМ!$D$10+'СЕТ СН'!$G$5-'СЕТ СН'!$G$21</f>
        <v>3265.54536607</v>
      </c>
      <c r="E70" s="36">
        <f>SUMIFS(СВЦЭМ!$D$33:$D$776,СВЦЭМ!$A$33:$A$776,$A70,СВЦЭМ!$B$33:$B$776,E$47)+'СЕТ СН'!$G$11+СВЦЭМ!$D$10+'СЕТ СН'!$G$5-'СЕТ СН'!$G$21</f>
        <v>3268.80874769</v>
      </c>
      <c r="F70" s="36">
        <f>SUMIFS(СВЦЭМ!$D$33:$D$776,СВЦЭМ!$A$33:$A$776,$A70,СВЦЭМ!$B$33:$B$776,F$47)+'СЕТ СН'!$G$11+СВЦЭМ!$D$10+'СЕТ СН'!$G$5-'СЕТ СН'!$G$21</f>
        <v>3274.2364300999998</v>
      </c>
      <c r="G70" s="36">
        <f>SUMIFS(СВЦЭМ!$D$33:$D$776,СВЦЭМ!$A$33:$A$776,$A70,СВЦЭМ!$B$33:$B$776,G$47)+'СЕТ СН'!$G$11+СВЦЭМ!$D$10+'СЕТ СН'!$G$5-'СЕТ СН'!$G$21</f>
        <v>3275.9060194200001</v>
      </c>
      <c r="H70" s="36">
        <f>SUMIFS(СВЦЭМ!$D$33:$D$776,СВЦЭМ!$A$33:$A$776,$A70,СВЦЭМ!$B$33:$B$776,H$47)+'СЕТ СН'!$G$11+СВЦЭМ!$D$10+'СЕТ СН'!$G$5-'СЕТ СН'!$G$21</f>
        <v>3264.9803808300003</v>
      </c>
      <c r="I70" s="36">
        <f>SUMIFS(СВЦЭМ!$D$33:$D$776,СВЦЭМ!$A$33:$A$776,$A70,СВЦЭМ!$B$33:$B$776,I$47)+'СЕТ СН'!$G$11+СВЦЭМ!$D$10+'СЕТ СН'!$G$5-'СЕТ СН'!$G$21</f>
        <v>3252.3809716300002</v>
      </c>
      <c r="J70" s="36">
        <f>SUMIFS(СВЦЭМ!$D$33:$D$776,СВЦЭМ!$A$33:$A$776,$A70,СВЦЭМ!$B$33:$B$776,J$47)+'СЕТ СН'!$G$11+СВЦЭМ!$D$10+'СЕТ СН'!$G$5-'СЕТ СН'!$G$21</f>
        <v>3213.0505711800001</v>
      </c>
      <c r="K70" s="36">
        <f>SUMIFS(СВЦЭМ!$D$33:$D$776,СВЦЭМ!$A$33:$A$776,$A70,СВЦЭМ!$B$33:$B$776,K$47)+'СЕТ СН'!$G$11+СВЦЭМ!$D$10+'СЕТ СН'!$G$5-'СЕТ СН'!$G$21</f>
        <v>3177.7038923700002</v>
      </c>
      <c r="L70" s="36">
        <f>SUMIFS(СВЦЭМ!$D$33:$D$776,СВЦЭМ!$A$33:$A$776,$A70,СВЦЭМ!$B$33:$B$776,L$47)+'СЕТ СН'!$G$11+СВЦЭМ!$D$10+'СЕТ СН'!$G$5-'СЕТ СН'!$G$21</f>
        <v>3168.4230094499999</v>
      </c>
      <c r="M70" s="36">
        <f>SUMIFS(СВЦЭМ!$D$33:$D$776,СВЦЭМ!$A$33:$A$776,$A70,СВЦЭМ!$B$33:$B$776,M$47)+'СЕТ СН'!$G$11+СВЦЭМ!$D$10+'СЕТ СН'!$G$5-'СЕТ СН'!$G$21</f>
        <v>3167.2065770200002</v>
      </c>
      <c r="N70" s="36">
        <f>SUMIFS(СВЦЭМ!$D$33:$D$776,СВЦЭМ!$A$33:$A$776,$A70,СВЦЭМ!$B$33:$B$776,N$47)+'СЕТ СН'!$G$11+СВЦЭМ!$D$10+'СЕТ СН'!$G$5-'СЕТ СН'!$G$21</f>
        <v>3191.7943200199998</v>
      </c>
      <c r="O70" s="36">
        <f>SUMIFS(СВЦЭМ!$D$33:$D$776,СВЦЭМ!$A$33:$A$776,$A70,СВЦЭМ!$B$33:$B$776,O$47)+'СЕТ СН'!$G$11+СВЦЭМ!$D$10+'СЕТ СН'!$G$5-'СЕТ СН'!$G$21</f>
        <v>3223.46449523</v>
      </c>
      <c r="P70" s="36">
        <f>SUMIFS(СВЦЭМ!$D$33:$D$776,СВЦЭМ!$A$33:$A$776,$A70,СВЦЭМ!$B$33:$B$776,P$47)+'СЕТ СН'!$G$11+СВЦЭМ!$D$10+'СЕТ СН'!$G$5-'СЕТ СН'!$G$21</f>
        <v>3213.70794286</v>
      </c>
      <c r="Q70" s="36">
        <f>SUMIFS(СВЦЭМ!$D$33:$D$776,СВЦЭМ!$A$33:$A$776,$A70,СВЦЭМ!$B$33:$B$776,Q$47)+'СЕТ СН'!$G$11+СВЦЭМ!$D$10+'СЕТ СН'!$G$5-'СЕТ СН'!$G$21</f>
        <v>3217.0603274499999</v>
      </c>
      <c r="R70" s="36">
        <f>SUMIFS(СВЦЭМ!$D$33:$D$776,СВЦЭМ!$A$33:$A$776,$A70,СВЦЭМ!$B$33:$B$776,R$47)+'СЕТ СН'!$G$11+СВЦЭМ!$D$10+'СЕТ СН'!$G$5-'СЕТ СН'!$G$21</f>
        <v>3228.5007814000001</v>
      </c>
      <c r="S70" s="36">
        <f>SUMIFS(СВЦЭМ!$D$33:$D$776,СВЦЭМ!$A$33:$A$776,$A70,СВЦЭМ!$B$33:$B$776,S$47)+'СЕТ СН'!$G$11+СВЦЭМ!$D$10+'СЕТ СН'!$G$5-'СЕТ СН'!$G$21</f>
        <v>3210.2277322800001</v>
      </c>
      <c r="T70" s="36">
        <f>SUMIFS(СВЦЭМ!$D$33:$D$776,СВЦЭМ!$A$33:$A$776,$A70,СВЦЭМ!$B$33:$B$776,T$47)+'СЕТ СН'!$G$11+СВЦЭМ!$D$10+'СЕТ СН'!$G$5-'СЕТ СН'!$G$21</f>
        <v>3189.5500881400003</v>
      </c>
      <c r="U70" s="36">
        <f>SUMIFS(СВЦЭМ!$D$33:$D$776,СВЦЭМ!$A$33:$A$776,$A70,СВЦЭМ!$B$33:$B$776,U$47)+'СЕТ СН'!$G$11+СВЦЭМ!$D$10+'СЕТ СН'!$G$5-'СЕТ СН'!$G$21</f>
        <v>3173.96634309</v>
      </c>
      <c r="V70" s="36">
        <f>SUMIFS(СВЦЭМ!$D$33:$D$776,СВЦЭМ!$A$33:$A$776,$A70,СВЦЭМ!$B$33:$B$776,V$47)+'СЕТ СН'!$G$11+СВЦЭМ!$D$10+'СЕТ СН'!$G$5-'СЕТ СН'!$G$21</f>
        <v>3176.7910020200002</v>
      </c>
      <c r="W70" s="36">
        <f>SUMIFS(СВЦЭМ!$D$33:$D$776,СВЦЭМ!$A$33:$A$776,$A70,СВЦЭМ!$B$33:$B$776,W$47)+'СЕТ СН'!$G$11+СВЦЭМ!$D$10+'СЕТ СН'!$G$5-'СЕТ СН'!$G$21</f>
        <v>3191.7819394899998</v>
      </c>
      <c r="X70" s="36">
        <f>SUMIFS(СВЦЭМ!$D$33:$D$776,СВЦЭМ!$A$33:$A$776,$A70,СВЦЭМ!$B$33:$B$776,X$47)+'СЕТ СН'!$G$11+СВЦЭМ!$D$10+'СЕТ СН'!$G$5-'СЕТ СН'!$G$21</f>
        <v>3218.1962386300002</v>
      </c>
      <c r="Y70" s="36">
        <f>SUMIFS(СВЦЭМ!$D$33:$D$776,СВЦЭМ!$A$33:$A$776,$A70,СВЦЭМ!$B$33:$B$776,Y$47)+'СЕТ СН'!$G$11+СВЦЭМ!$D$10+'СЕТ СН'!$G$5-'СЕТ СН'!$G$21</f>
        <v>3244.2452980500002</v>
      </c>
    </row>
    <row r="71" spans="1:26" ht="15.75" x14ac:dyDescent="0.2">
      <c r="A71" s="35">
        <f t="shared" si="1"/>
        <v>44251</v>
      </c>
      <c r="B71" s="36">
        <f>SUMIFS(СВЦЭМ!$D$33:$D$776,СВЦЭМ!$A$33:$A$776,$A71,СВЦЭМ!$B$33:$B$776,B$47)+'СЕТ СН'!$G$11+СВЦЭМ!$D$10+'СЕТ СН'!$G$5-'СЕТ СН'!$G$21</f>
        <v>3201.0939399899999</v>
      </c>
      <c r="C71" s="36">
        <f>SUMIFS(СВЦЭМ!$D$33:$D$776,СВЦЭМ!$A$33:$A$776,$A71,СВЦЭМ!$B$33:$B$776,C$47)+'СЕТ СН'!$G$11+СВЦЭМ!$D$10+'СЕТ СН'!$G$5-'СЕТ СН'!$G$21</f>
        <v>3211.9127664900002</v>
      </c>
      <c r="D71" s="36">
        <f>SUMIFS(СВЦЭМ!$D$33:$D$776,СВЦЭМ!$A$33:$A$776,$A71,СВЦЭМ!$B$33:$B$776,D$47)+'СЕТ СН'!$G$11+СВЦЭМ!$D$10+'СЕТ СН'!$G$5-'СЕТ СН'!$G$21</f>
        <v>3238.6129983800001</v>
      </c>
      <c r="E71" s="36">
        <f>SUMIFS(СВЦЭМ!$D$33:$D$776,СВЦЭМ!$A$33:$A$776,$A71,СВЦЭМ!$B$33:$B$776,E$47)+'СЕТ СН'!$G$11+СВЦЭМ!$D$10+'СЕТ СН'!$G$5-'СЕТ СН'!$G$21</f>
        <v>3241.8354482499999</v>
      </c>
      <c r="F71" s="36">
        <f>SUMIFS(СВЦЭМ!$D$33:$D$776,СВЦЭМ!$A$33:$A$776,$A71,СВЦЭМ!$B$33:$B$776,F$47)+'СЕТ СН'!$G$11+СВЦЭМ!$D$10+'СЕТ СН'!$G$5-'СЕТ СН'!$G$21</f>
        <v>3260.0255134700001</v>
      </c>
      <c r="G71" s="36">
        <f>SUMIFS(СВЦЭМ!$D$33:$D$776,СВЦЭМ!$A$33:$A$776,$A71,СВЦЭМ!$B$33:$B$776,G$47)+'СЕТ СН'!$G$11+СВЦЭМ!$D$10+'СЕТ СН'!$G$5-'СЕТ СН'!$G$21</f>
        <v>3249.62313494</v>
      </c>
      <c r="H71" s="36">
        <f>SUMIFS(СВЦЭМ!$D$33:$D$776,СВЦЭМ!$A$33:$A$776,$A71,СВЦЭМ!$B$33:$B$776,H$47)+'СЕТ СН'!$G$11+СВЦЭМ!$D$10+'СЕТ СН'!$G$5-'СЕТ СН'!$G$21</f>
        <v>3236.25359639</v>
      </c>
      <c r="I71" s="36">
        <f>SUMIFS(СВЦЭМ!$D$33:$D$776,СВЦЭМ!$A$33:$A$776,$A71,СВЦЭМ!$B$33:$B$776,I$47)+'СЕТ СН'!$G$11+СВЦЭМ!$D$10+'СЕТ СН'!$G$5-'СЕТ СН'!$G$21</f>
        <v>3226.10851095</v>
      </c>
      <c r="J71" s="36">
        <f>SUMIFS(СВЦЭМ!$D$33:$D$776,СВЦЭМ!$A$33:$A$776,$A71,СВЦЭМ!$B$33:$B$776,J$47)+'СЕТ СН'!$G$11+СВЦЭМ!$D$10+'СЕТ СН'!$G$5-'СЕТ СН'!$G$21</f>
        <v>3215.5116275700002</v>
      </c>
      <c r="K71" s="36">
        <f>SUMIFS(СВЦЭМ!$D$33:$D$776,СВЦЭМ!$A$33:$A$776,$A71,СВЦЭМ!$B$33:$B$776,K$47)+'СЕТ СН'!$G$11+СВЦЭМ!$D$10+'СЕТ СН'!$G$5-'СЕТ СН'!$G$21</f>
        <v>3204.2234905300002</v>
      </c>
      <c r="L71" s="36">
        <f>SUMIFS(СВЦЭМ!$D$33:$D$776,СВЦЭМ!$A$33:$A$776,$A71,СВЦЭМ!$B$33:$B$776,L$47)+'СЕТ СН'!$G$11+СВЦЭМ!$D$10+'СЕТ СН'!$G$5-'СЕТ СН'!$G$21</f>
        <v>3208.19926442</v>
      </c>
      <c r="M71" s="36">
        <f>SUMIFS(СВЦЭМ!$D$33:$D$776,СВЦЭМ!$A$33:$A$776,$A71,СВЦЭМ!$B$33:$B$776,M$47)+'СЕТ СН'!$G$11+СВЦЭМ!$D$10+'СЕТ СН'!$G$5-'СЕТ СН'!$G$21</f>
        <v>3220.73428152</v>
      </c>
      <c r="N71" s="36">
        <f>SUMIFS(СВЦЭМ!$D$33:$D$776,СВЦЭМ!$A$33:$A$776,$A71,СВЦЭМ!$B$33:$B$776,N$47)+'СЕТ СН'!$G$11+СВЦЭМ!$D$10+'СЕТ СН'!$G$5-'СЕТ СН'!$G$21</f>
        <v>3239.80384912</v>
      </c>
      <c r="O71" s="36">
        <f>SUMIFS(СВЦЭМ!$D$33:$D$776,СВЦЭМ!$A$33:$A$776,$A71,СВЦЭМ!$B$33:$B$776,O$47)+'СЕТ СН'!$G$11+СВЦЭМ!$D$10+'СЕТ СН'!$G$5-'СЕТ СН'!$G$21</f>
        <v>3253.5643865800002</v>
      </c>
      <c r="P71" s="36">
        <f>SUMIFS(СВЦЭМ!$D$33:$D$776,СВЦЭМ!$A$33:$A$776,$A71,СВЦЭМ!$B$33:$B$776,P$47)+'СЕТ СН'!$G$11+СВЦЭМ!$D$10+'СЕТ СН'!$G$5-'СЕТ СН'!$G$21</f>
        <v>3218.86733512</v>
      </c>
      <c r="Q71" s="36">
        <f>SUMIFS(СВЦЭМ!$D$33:$D$776,СВЦЭМ!$A$33:$A$776,$A71,СВЦЭМ!$B$33:$B$776,Q$47)+'СЕТ СН'!$G$11+СВЦЭМ!$D$10+'СЕТ СН'!$G$5-'СЕТ СН'!$G$21</f>
        <v>3237.63926821</v>
      </c>
      <c r="R71" s="36">
        <f>SUMIFS(СВЦЭМ!$D$33:$D$776,СВЦЭМ!$A$33:$A$776,$A71,СВЦЭМ!$B$33:$B$776,R$47)+'СЕТ СН'!$G$11+СВЦЭМ!$D$10+'СЕТ СН'!$G$5-'СЕТ СН'!$G$21</f>
        <v>3258.2345105899999</v>
      </c>
      <c r="S71" s="36">
        <f>SUMIFS(СВЦЭМ!$D$33:$D$776,СВЦЭМ!$A$33:$A$776,$A71,СВЦЭМ!$B$33:$B$776,S$47)+'СЕТ СН'!$G$11+СВЦЭМ!$D$10+'СЕТ СН'!$G$5-'СЕТ СН'!$G$21</f>
        <v>3235.6626624099999</v>
      </c>
      <c r="T71" s="36">
        <f>SUMIFS(СВЦЭМ!$D$33:$D$776,СВЦЭМ!$A$33:$A$776,$A71,СВЦЭМ!$B$33:$B$776,T$47)+'СЕТ СН'!$G$11+СВЦЭМ!$D$10+'СЕТ СН'!$G$5-'СЕТ СН'!$G$21</f>
        <v>3221.7975474899999</v>
      </c>
      <c r="U71" s="36">
        <f>SUMIFS(СВЦЭМ!$D$33:$D$776,СВЦЭМ!$A$33:$A$776,$A71,СВЦЭМ!$B$33:$B$776,U$47)+'СЕТ СН'!$G$11+СВЦЭМ!$D$10+'СЕТ СН'!$G$5-'СЕТ СН'!$G$21</f>
        <v>3202.5330233300001</v>
      </c>
      <c r="V71" s="36">
        <f>SUMIFS(СВЦЭМ!$D$33:$D$776,СВЦЭМ!$A$33:$A$776,$A71,СВЦЭМ!$B$33:$B$776,V$47)+'СЕТ СН'!$G$11+СВЦЭМ!$D$10+'СЕТ СН'!$G$5-'СЕТ СН'!$G$21</f>
        <v>3198.4202128000002</v>
      </c>
      <c r="W71" s="36">
        <f>SUMIFS(СВЦЭМ!$D$33:$D$776,СВЦЭМ!$A$33:$A$776,$A71,СВЦЭМ!$B$33:$B$776,W$47)+'СЕТ СН'!$G$11+СВЦЭМ!$D$10+'СЕТ СН'!$G$5-'СЕТ СН'!$G$21</f>
        <v>3206.0401237699998</v>
      </c>
      <c r="X71" s="36">
        <f>SUMIFS(СВЦЭМ!$D$33:$D$776,СВЦЭМ!$A$33:$A$776,$A71,СВЦЭМ!$B$33:$B$776,X$47)+'СЕТ СН'!$G$11+СВЦЭМ!$D$10+'СЕТ СН'!$G$5-'СЕТ СН'!$G$21</f>
        <v>3230.5658868400001</v>
      </c>
      <c r="Y71" s="36">
        <f>SUMIFS(СВЦЭМ!$D$33:$D$776,СВЦЭМ!$A$33:$A$776,$A71,СВЦЭМ!$B$33:$B$776,Y$47)+'СЕТ СН'!$G$11+СВЦЭМ!$D$10+'СЕТ СН'!$G$5-'СЕТ СН'!$G$21</f>
        <v>3255.90000293</v>
      </c>
    </row>
    <row r="72" spans="1:26" ht="15.75" x14ac:dyDescent="0.2">
      <c r="A72" s="35">
        <f t="shared" si="1"/>
        <v>44252</v>
      </c>
      <c r="B72" s="36">
        <f>SUMIFS(СВЦЭМ!$D$33:$D$776,СВЦЭМ!$A$33:$A$776,$A72,СВЦЭМ!$B$33:$B$776,B$47)+'СЕТ СН'!$G$11+СВЦЭМ!$D$10+'СЕТ СН'!$G$5-'СЕТ СН'!$G$21</f>
        <v>3201.3269954699999</v>
      </c>
      <c r="C72" s="36">
        <f>SUMIFS(СВЦЭМ!$D$33:$D$776,СВЦЭМ!$A$33:$A$776,$A72,СВЦЭМ!$B$33:$B$776,C$47)+'СЕТ СН'!$G$11+СВЦЭМ!$D$10+'СЕТ СН'!$G$5-'СЕТ СН'!$G$21</f>
        <v>3224.86629507</v>
      </c>
      <c r="D72" s="36">
        <f>SUMIFS(СВЦЭМ!$D$33:$D$776,СВЦЭМ!$A$33:$A$776,$A72,СВЦЭМ!$B$33:$B$776,D$47)+'СЕТ СН'!$G$11+СВЦЭМ!$D$10+'СЕТ СН'!$G$5-'СЕТ СН'!$G$21</f>
        <v>3248.4678874700003</v>
      </c>
      <c r="E72" s="36">
        <f>SUMIFS(СВЦЭМ!$D$33:$D$776,СВЦЭМ!$A$33:$A$776,$A72,СВЦЭМ!$B$33:$B$776,E$47)+'СЕТ СН'!$G$11+СВЦЭМ!$D$10+'СЕТ СН'!$G$5-'СЕТ СН'!$G$21</f>
        <v>3253.5923197800003</v>
      </c>
      <c r="F72" s="36">
        <f>SUMIFS(СВЦЭМ!$D$33:$D$776,СВЦЭМ!$A$33:$A$776,$A72,СВЦЭМ!$B$33:$B$776,F$47)+'СЕТ СН'!$G$11+СВЦЭМ!$D$10+'СЕТ СН'!$G$5-'СЕТ СН'!$G$21</f>
        <v>3263.68336301</v>
      </c>
      <c r="G72" s="36">
        <f>SUMIFS(СВЦЭМ!$D$33:$D$776,СВЦЭМ!$A$33:$A$776,$A72,СВЦЭМ!$B$33:$B$776,G$47)+'СЕТ СН'!$G$11+СВЦЭМ!$D$10+'СЕТ СН'!$G$5-'СЕТ СН'!$G$21</f>
        <v>3248.31312742</v>
      </c>
      <c r="H72" s="36">
        <f>SUMIFS(СВЦЭМ!$D$33:$D$776,СВЦЭМ!$A$33:$A$776,$A72,СВЦЭМ!$B$33:$B$776,H$47)+'СЕТ СН'!$G$11+СВЦЭМ!$D$10+'СЕТ СН'!$G$5-'СЕТ СН'!$G$21</f>
        <v>3210.85557801</v>
      </c>
      <c r="I72" s="36">
        <f>SUMIFS(СВЦЭМ!$D$33:$D$776,СВЦЭМ!$A$33:$A$776,$A72,СВЦЭМ!$B$33:$B$776,I$47)+'СЕТ СН'!$G$11+СВЦЭМ!$D$10+'СЕТ СН'!$G$5-'СЕТ СН'!$G$21</f>
        <v>3191.7104588000002</v>
      </c>
      <c r="J72" s="36">
        <f>SUMIFS(СВЦЭМ!$D$33:$D$776,СВЦЭМ!$A$33:$A$776,$A72,СВЦЭМ!$B$33:$B$776,J$47)+'СЕТ СН'!$G$11+СВЦЭМ!$D$10+'СЕТ СН'!$G$5-'СЕТ СН'!$G$21</f>
        <v>3186.4313671199998</v>
      </c>
      <c r="K72" s="36">
        <f>SUMIFS(СВЦЭМ!$D$33:$D$776,СВЦЭМ!$A$33:$A$776,$A72,СВЦЭМ!$B$33:$B$776,K$47)+'СЕТ СН'!$G$11+СВЦЭМ!$D$10+'СЕТ СН'!$G$5-'СЕТ СН'!$G$21</f>
        <v>3188.3295268800002</v>
      </c>
      <c r="L72" s="36">
        <f>SUMIFS(СВЦЭМ!$D$33:$D$776,СВЦЭМ!$A$33:$A$776,$A72,СВЦЭМ!$B$33:$B$776,L$47)+'СЕТ СН'!$G$11+СВЦЭМ!$D$10+'СЕТ СН'!$G$5-'СЕТ СН'!$G$21</f>
        <v>3205.4053914000001</v>
      </c>
      <c r="M72" s="36">
        <f>SUMIFS(СВЦЭМ!$D$33:$D$776,СВЦЭМ!$A$33:$A$776,$A72,СВЦЭМ!$B$33:$B$776,M$47)+'СЕТ СН'!$G$11+СВЦЭМ!$D$10+'СЕТ СН'!$G$5-'СЕТ СН'!$G$21</f>
        <v>3201.90327007</v>
      </c>
      <c r="N72" s="36">
        <f>SUMIFS(СВЦЭМ!$D$33:$D$776,СВЦЭМ!$A$33:$A$776,$A72,СВЦЭМ!$B$33:$B$776,N$47)+'СЕТ СН'!$G$11+СВЦЭМ!$D$10+'СЕТ СН'!$G$5-'СЕТ СН'!$G$21</f>
        <v>3222.7192884599999</v>
      </c>
      <c r="O72" s="36">
        <f>SUMIFS(СВЦЭМ!$D$33:$D$776,СВЦЭМ!$A$33:$A$776,$A72,СВЦЭМ!$B$33:$B$776,O$47)+'СЕТ СН'!$G$11+СВЦЭМ!$D$10+'СЕТ СН'!$G$5-'СЕТ СН'!$G$21</f>
        <v>3261.4706283800001</v>
      </c>
      <c r="P72" s="36">
        <f>SUMIFS(СВЦЭМ!$D$33:$D$776,СВЦЭМ!$A$33:$A$776,$A72,СВЦЭМ!$B$33:$B$776,P$47)+'СЕТ СН'!$G$11+СВЦЭМ!$D$10+'СЕТ СН'!$G$5-'СЕТ СН'!$G$21</f>
        <v>3248.0973437100001</v>
      </c>
      <c r="Q72" s="36">
        <f>SUMIFS(СВЦЭМ!$D$33:$D$776,СВЦЭМ!$A$33:$A$776,$A72,СВЦЭМ!$B$33:$B$776,Q$47)+'СЕТ СН'!$G$11+СВЦЭМ!$D$10+'СЕТ СН'!$G$5-'СЕТ СН'!$G$21</f>
        <v>3245.5125812300003</v>
      </c>
      <c r="R72" s="36">
        <f>SUMIFS(СВЦЭМ!$D$33:$D$776,СВЦЭМ!$A$33:$A$776,$A72,СВЦЭМ!$B$33:$B$776,R$47)+'СЕТ СН'!$G$11+СВЦЭМ!$D$10+'СЕТ СН'!$G$5-'СЕТ СН'!$G$21</f>
        <v>3254.9439199399999</v>
      </c>
      <c r="S72" s="36">
        <f>SUMIFS(СВЦЭМ!$D$33:$D$776,СВЦЭМ!$A$33:$A$776,$A72,СВЦЭМ!$B$33:$B$776,S$47)+'СЕТ СН'!$G$11+СВЦЭМ!$D$10+'СЕТ СН'!$G$5-'СЕТ СН'!$G$21</f>
        <v>3236.42654141</v>
      </c>
      <c r="T72" s="36">
        <f>SUMIFS(СВЦЭМ!$D$33:$D$776,СВЦЭМ!$A$33:$A$776,$A72,СВЦЭМ!$B$33:$B$776,T$47)+'СЕТ СН'!$G$11+СВЦЭМ!$D$10+'СЕТ СН'!$G$5-'СЕТ СН'!$G$21</f>
        <v>3228.4596925599999</v>
      </c>
      <c r="U72" s="36">
        <f>SUMIFS(СВЦЭМ!$D$33:$D$776,СВЦЭМ!$A$33:$A$776,$A72,СВЦЭМ!$B$33:$B$776,U$47)+'СЕТ СН'!$G$11+СВЦЭМ!$D$10+'СЕТ СН'!$G$5-'СЕТ СН'!$G$21</f>
        <v>3233.9795844400001</v>
      </c>
      <c r="V72" s="36">
        <f>SUMIFS(СВЦЭМ!$D$33:$D$776,СВЦЭМ!$A$33:$A$776,$A72,СВЦЭМ!$B$33:$B$776,V$47)+'СЕТ СН'!$G$11+СВЦЭМ!$D$10+'СЕТ СН'!$G$5-'СЕТ СН'!$G$21</f>
        <v>3229.5220648100003</v>
      </c>
      <c r="W72" s="36">
        <f>SUMIFS(СВЦЭМ!$D$33:$D$776,СВЦЭМ!$A$33:$A$776,$A72,СВЦЭМ!$B$33:$B$776,W$47)+'СЕТ СН'!$G$11+СВЦЭМ!$D$10+'СЕТ СН'!$G$5-'СЕТ СН'!$G$21</f>
        <v>3224.44087717</v>
      </c>
      <c r="X72" s="36">
        <f>SUMIFS(СВЦЭМ!$D$33:$D$776,СВЦЭМ!$A$33:$A$776,$A72,СВЦЭМ!$B$33:$B$776,X$47)+'СЕТ СН'!$G$11+СВЦЭМ!$D$10+'СЕТ СН'!$G$5-'СЕТ СН'!$G$21</f>
        <v>3230.11437974</v>
      </c>
      <c r="Y72" s="36">
        <f>SUMIFS(СВЦЭМ!$D$33:$D$776,СВЦЭМ!$A$33:$A$776,$A72,СВЦЭМ!$B$33:$B$776,Y$47)+'СЕТ СН'!$G$11+СВЦЭМ!$D$10+'СЕТ СН'!$G$5-'СЕТ СН'!$G$21</f>
        <v>3238.3655227600002</v>
      </c>
    </row>
    <row r="73" spans="1:26" ht="15.75" x14ac:dyDescent="0.2">
      <c r="A73" s="35">
        <f t="shared" si="1"/>
        <v>44253</v>
      </c>
      <c r="B73" s="36">
        <f>SUMIFS(СВЦЭМ!$D$33:$D$776,СВЦЭМ!$A$33:$A$776,$A73,СВЦЭМ!$B$33:$B$776,B$47)+'СЕТ СН'!$G$11+СВЦЭМ!$D$10+'СЕТ СН'!$G$5-'СЕТ СН'!$G$21</f>
        <v>3219.4526155600001</v>
      </c>
      <c r="C73" s="36">
        <f>SUMIFS(СВЦЭМ!$D$33:$D$776,СВЦЭМ!$A$33:$A$776,$A73,СВЦЭМ!$B$33:$B$776,C$47)+'СЕТ СН'!$G$11+СВЦЭМ!$D$10+'СЕТ СН'!$G$5-'СЕТ СН'!$G$21</f>
        <v>3231.7593417100002</v>
      </c>
      <c r="D73" s="36">
        <f>SUMIFS(СВЦЭМ!$D$33:$D$776,СВЦЭМ!$A$33:$A$776,$A73,СВЦЭМ!$B$33:$B$776,D$47)+'СЕТ СН'!$G$11+СВЦЭМ!$D$10+'СЕТ СН'!$G$5-'СЕТ СН'!$G$21</f>
        <v>3259.9475979600002</v>
      </c>
      <c r="E73" s="36">
        <f>SUMIFS(СВЦЭМ!$D$33:$D$776,СВЦЭМ!$A$33:$A$776,$A73,СВЦЭМ!$B$33:$B$776,E$47)+'СЕТ СН'!$G$11+СВЦЭМ!$D$10+'СЕТ СН'!$G$5-'СЕТ СН'!$G$21</f>
        <v>3265.07281487</v>
      </c>
      <c r="F73" s="36">
        <f>SUMIFS(СВЦЭМ!$D$33:$D$776,СВЦЭМ!$A$33:$A$776,$A73,СВЦЭМ!$B$33:$B$776,F$47)+'СЕТ СН'!$G$11+СВЦЭМ!$D$10+'СЕТ СН'!$G$5-'СЕТ СН'!$G$21</f>
        <v>3275.66564973</v>
      </c>
      <c r="G73" s="36">
        <f>SUMIFS(СВЦЭМ!$D$33:$D$776,СВЦЭМ!$A$33:$A$776,$A73,СВЦЭМ!$B$33:$B$776,G$47)+'СЕТ СН'!$G$11+СВЦЭМ!$D$10+'СЕТ СН'!$G$5-'СЕТ СН'!$G$21</f>
        <v>3261.9129708</v>
      </c>
      <c r="H73" s="36">
        <f>SUMIFS(СВЦЭМ!$D$33:$D$776,СВЦЭМ!$A$33:$A$776,$A73,СВЦЭМ!$B$33:$B$776,H$47)+'СЕТ СН'!$G$11+СВЦЭМ!$D$10+'СЕТ СН'!$G$5-'СЕТ СН'!$G$21</f>
        <v>3233.77930861</v>
      </c>
      <c r="I73" s="36">
        <f>SUMIFS(СВЦЭМ!$D$33:$D$776,СВЦЭМ!$A$33:$A$776,$A73,СВЦЭМ!$B$33:$B$776,I$47)+'СЕТ СН'!$G$11+СВЦЭМ!$D$10+'СЕТ СН'!$G$5-'СЕТ СН'!$G$21</f>
        <v>3213.0846310900001</v>
      </c>
      <c r="J73" s="36">
        <f>SUMIFS(СВЦЭМ!$D$33:$D$776,СВЦЭМ!$A$33:$A$776,$A73,СВЦЭМ!$B$33:$B$776,J$47)+'СЕТ СН'!$G$11+СВЦЭМ!$D$10+'СЕТ СН'!$G$5-'СЕТ СН'!$G$21</f>
        <v>3198.4365062699999</v>
      </c>
      <c r="K73" s="36">
        <f>SUMIFS(СВЦЭМ!$D$33:$D$776,СВЦЭМ!$A$33:$A$776,$A73,СВЦЭМ!$B$33:$B$776,K$47)+'СЕТ СН'!$G$11+СВЦЭМ!$D$10+'СЕТ СН'!$G$5-'СЕТ СН'!$G$21</f>
        <v>3208.2901641399999</v>
      </c>
      <c r="L73" s="36">
        <f>SUMIFS(СВЦЭМ!$D$33:$D$776,СВЦЭМ!$A$33:$A$776,$A73,СВЦЭМ!$B$33:$B$776,L$47)+'СЕТ СН'!$G$11+СВЦЭМ!$D$10+'СЕТ СН'!$G$5-'СЕТ СН'!$G$21</f>
        <v>3209.8119021000002</v>
      </c>
      <c r="M73" s="36">
        <f>SUMIFS(СВЦЭМ!$D$33:$D$776,СВЦЭМ!$A$33:$A$776,$A73,СВЦЭМ!$B$33:$B$776,M$47)+'СЕТ СН'!$G$11+СВЦЭМ!$D$10+'СЕТ СН'!$G$5-'СЕТ СН'!$G$21</f>
        <v>3207.8316055700002</v>
      </c>
      <c r="N73" s="36">
        <f>SUMIFS(СВЦЭМ!$D$33:$D$776,СВЦЭМ!$A$33:$A$776,$A73,СВЦЭМ!$B$33:$B$776,N$47)+'СЕТ СН'!$G$11+СВЦЭМ!$D$10+'СЕТ СН'!$G$5-'СЕТ СН'!$G$21</f>
        <v>3226.5396852200001</v>
      </c>
      <c r="O73" s="36">
        <f>SUMIFS(СВЦЭМ!$D$33:$D$776,СВЦЭМ!$A$33:$A$776,$A73,СВЦЭМ!$B$33:$B$776,O$47)+'СЕТ СН'!$G$11+СВЦЭМ!$D$10+'СЕТ СН'!$G$5-'СЕТ СН'!$G$21</f>
        <v>3235.4341822699998</v>
      </c>
      <c r="P73" s="36">
        <f>SUMIFS(СВЦЭМ!$D$33:$D$776,СВЦЭМ!$A$33:$A$776,$A73,СВЦЭМ!$B$33:$B$776,P$47)+'СЕТ СН'!$G$11+СВЦЭМ!$D$10+'СЕТ СН'!$G$5-'СЕТ СН'!$G$21</f>
        <v>3221.3686178799999</v>
      </c>
      <c r="Q73" s="36">
        <f>SUMIFS(СВЦЭМ!$D$33:$D$776,СВЦЭМ!$A$33:$A$776,$A73,СВЦЭМ!$B$33:$B$776,Q$47)+'СЕТ СН'!$G$11+СВЦЭМ!$D$10+'СЕТ СН'!$G$5-'СЕТ СН'!$G$21</f>
        <v>3227.8204915800002</v>
      </c>
      <c r="R73" s="36">
        <f>SUMIFS(СВЦЭМ!$D$33:$D$776,СВЦЭМ!$A$33:$A$776,$A73,СВЦЭМ!$B$33:$B$776,R$47)+'СЕТ СН'!$G$11+СВЦЭМ!$D$10+'СЕТ СН'!$G$5-'СЕТ СН'!$G$21</f>
        <v>3239.4147029400001</v>
      </c>
      <c r="S73" s="36">
        <f>SUMIFS(СВЦЭМ!$D$33:$D$776,СВЦЭМ!$A$33:$A$776,$A73,СВЦЭМ!$B$33:$B$776,S$47)+'СЕТ СН'!$G$11+СВЦЭМ!$D$10+'СЕТ СН'!$G$5-'СЕТ СН'!$G$21</f>
        <v>3233.8046130500002</v>
      </c>
      <c r="T73" s="36">
        <f>SUMIFS(СВЦЭМ!$D$33:$D$776,СВЦЭМ!$A$33:$A$776,$A73,СВЦЭМ!$B$33:$B$776,T$47)+'СЕТ СН'!$G$11+СВЦЭМ!$D$10+'СЕТ СН'!$G$5-'СЕТ СН'!$G$21</f>
        <v>3222.9671931500002</v>
      </c>
      <c r="U73" s="36">
        <f>SUMIFS(СВЦЭМ!$D$33:$D$776,СВЦЭМ!$A$33:$A$776,$A73,СВЦЭМ!$B$33:$B$776,U$47)+'СЕТ СН'!$G$11+СВЦЭМ!$D$10+'СЕТ СН'!$G$5-'СЕТ СН'!$G$21</f>
        <v>3212.6608018500001</v>
      </c>
      <c r="V73" s="36">
        <f>SUMIFS(СВЦЭМ!$D$33:$D$776,СВЦЭМ!$A$33:$A$776,$A73,СВЦЭМ!$B$33:$B$776,V$47)+'СЕТ СН'!$G$11+СВЦЭМ!$D$10+'СЕТ СН'!$G$5-'СЕТ СН'!$G$21</f>
        <v>3216.1890870900002</v>
      </c>
      <c r="W73" s="36">
        <f>SUMIFS(СВЦЭМ!$D$33:$D$776,СВЦЭМ!$A$33:$A$776,$A73,СВЦЭМ!$B$33:$B$776,W$47)+'СЕТ СН'!$G$11+СВЦЭМ!$D$10+'СЕТ СН'!$G$5-'СЕТ СН'!$G$21</f>
        <v>3225.0552092899998</v>
      </c>
      <c r="X73" s="36">
        <f>SUMIFS(СВЦЭМ!$D$33:$D$776,СВЦЭМ!$A$33:$A$776,$A73,СВЦЭМ!$B$33:$B$776,X$47)+'СЕТ СН'!$G$11+СВЦЭМ!$D$10+'СЕТ СН'!$G$5-'СЕТ СН'!$G$21</f>
        <v>3242.6229955500003</v>
      </c>
      <c r="Y73" s="36">
        <f>SUMIFS(СВЦЭМ!$D$33:$D$776,СВЦЭМ!$A$33:$A$776,$A73,СВЦЭМ!$B$33:$B$776,Y$47)+'СЕТ СН'!$G$11+СВЦЭМ!$D$10+'СЕТ СН'!$G$5-'СЕТ СН'!$G$21</f>
        <v>3245.5331682300002</v>
      </c>
    </row>
    <row r="74" spans="1:26" ht="15.75" x14ac:dyDescent="0.2">
      <c r="A74" s="35">
        <f t="shared" si="1"/>
        <v>44254</v>
      </c>
      <c r="B74" s="36">
        <f>SUMIFS(СВЦЭМ!$D$33:$D$776,СВЦЭМ!$A$33:$A$776,$A74,СВЦЭМ!$B$33:$B$776,B$47)+'СЕТ СН'!$G$11+СВЦЭМ!$D$10+'СЕТ СН'!$G$5-'СЕТ СН'!$G$21</f>
        <v>3252.90196027</v>
      </c>
      <c r="C74" s="36">
        <f>SUMIFS(СВЦЭМ!$D$33:$D$776,СВЦЭМ!$A$33:$A$776,$A74,СВЦЭМ!$B$33:$B$776,C$47)+'СЕТ СН'!$G$11+СВЦЭМ!$D$10+'СЕТ СН'!$G$5-'СЕТ СН'!$G$21</f>
        <v>3260.68164918</v>
      </c>
      <c r="D74" s="36">
        <f>SUMIFS(СВЦЭМ!$D$33:$D$776,СВЦЭМ!$A$33:$A$776,$A74,СВЦЭМ!$B$33:$B$776,D$47)+'СЕТ СН'!$G$11+СВЦЭМ!$D$10+'СЕТ СН'!$G$5-'СЕТ СН'!$G$21</f>
        <v>3290.6240408399999</v>
      </c>
      <c r="E74" s="36">
        <f>SUMIFS(СВЦЭМ!$D$33:$D$776,СВЦЭМ!$A$33:$A$776,$A74,СВЦЭМ!$B$33:$B$776,E$47)+'СЕТ СН'!$G$11+СВЦЭМ!$D$10+'СЕТ СН'!$G$5-'СЕТ СН'!$G$21</f>
        <v>3296.5695092300002</v>
      </c>
      <c r="F74" s="36">
        <f>SUMIFS(СВЦЭМ!$D$33:$D$776,СВЦЭМ!$A$33:$A$776,$A74,СВЦЭМ!$B$33:$B$776,F$47)+'СЕТ СН'!$G$11+СВЦЭМ!$D$10+'СЕТ СН'!$G$5-'СЕТ СН'!$G$21</f>
        <v>3311.2601692799999</v>
      </c>
      <c r="G74" s="36">
        <f>SUMIFS(СВЦЭМ!$D$33:$D$776,СВЦЭМ!$A$33:$A$776,$A74,СВЦЭМ!$B$33:$B$776,G$47)+'СЕТ СН'!$G$11+СВЦЭМ!$D$10+'СЕТ СН'!$G$5-'СЕТ СН'!$G$21</f>
        <v>3304.8902563199999</v>
      </c>
      <c r="H74" s="36">
        <f>SUMIFS(СВЦЭМ!$D$33:$D$776,СВЦЭМ!$A$33:$A$776,$A74,СВЦЭМ!$B$33:$B$776,H$47)+'СЕТ СН'!$G$11+СВЦЭМ!$D$10+'СЕТ СН'!$G$5-'СЕТ СН'!$G$21</f>
        <v>3291.9620036599999</v>
      </c>
      <c r="I74" s="36">
        <f>SUMIFS(СВЦЭМ!$D$33:$D$776,СВЦЭМ!$A$33:$A$776,$A74,СВЦЭМ!$B$33:$B$776,I$47)+'СЕТ СН'!$G$11+СВЦЭМ!$D$10+'СЕТ СН'!$G$5-'СЕТ СН'!$G$21</f>
        <v>3277.09084467</v>
      </c>
      <c r="J74" s="36">
        <f>SUMIFS(СВЦЭМ!$D$33:$D$776,СВЦЭМ!$A$33:$A$776,$A74,СВЦЭМ!$B$33:$B$776,J$47)+'СЕТ СН'!$G$11+СВЦЭМ!$D$10+'СЕТ СН'!$G$5-'СЕТ СН'!$G$21</f>
        <v>3264.6471326700002</v>
      </c>
      <c r="K74" s="36">
        <f>SUMIFS(СВЦЭМ!$D$33:$D$776,СВЦЭМ!$A$33:$A$776,$A74,СВЦЭМ!$B$33:$B$776,K$47)+'СЕТ СН'!$G$11+СВЦЭМ!$D$10+'СЕТ СН'!$G$5-'СЕТ СН'!$G$21</f>
        <v>3232.79816106</v>
      </c>
      <c r="L74" s="36">
        <f>SUMIFS(СВЦЭМ!$D$33:$D$776,СВЦЭМ!$A$33:$A$776,$A74,СВЦЭМ!$B$33:$B$776,L$47)+'СЕТ СН'!$G$11+СВЦЭМ!$D$10+'СЕТ СН'!$G$5-'СЕТ СН'!$G$21</f>
        <v>3230.8465893000002</v>
      </c>
      <c r="M74" s="36">
        <f>SUMIFS(СВЦЭМ!$D$33:$D$776,СВЦЭМ!$A$33:$A$776,$A74,СВЦЭМ!$B$33:$B$776,M$47)+'СЕТ СН'!$G$11+СВЦЭМ!$D$10+'СЕТ СН'!$G$5-'СЕТ СН'!$G$21</f>
        <v>3227.5710396599998</v>
      </c>
      <c r="N74" s="36">
        <f>SUMIFS(СВЦЭМ!$D$33:$D$776,СВЦЭМ!$A$33:$A$776,$A74,СВЦЭМ!$B$33:$B$776,N$47)+'СЕТ СН'!$G$11+СВЦЭМ!$D$10+'СЕТ СН'!$G$5-'СЕТ СН'!$G$21</f>
        <v>3234.5642195199998</v>
      </c>
      <c r="O74" s="36">
        <f>SUMIFS(СВЦЭМ!$D$33:$D$776,СВЦЭМ!$A$33:$A$776,$A74,СВЦЭМ!$B$33:$B$776,O$47)+'СЕТ СН'!$G$11+СВЦЭМ!$D$10+'СЕТ СН'!$G$5-'СЕТ СН'!$G$21</f>
        <v>3248.36271334</v>
      </c>
      <c r="P74" s="36">
        <f>SUMIFS(СВЦЭМ!$D$33:$D$776,СВЦЭМ!$A$33:$A$776,$A74,СВЦЭМ!$B$33:$B$776,P$47)+'СЕТ СН'!$G$11+СВЦЭМ!$D$10+'СЕТ СН'!$G$5-'СЕТ СН'!$G$21</f>
        <v>3236.8238259899999</v>
      </c>
      <c r="Q74" s="36">
        <f>SUMIFS(СВЦЭМ!$D$33:$D$776,СВЦЭМ!$A$33:$A$776,$A74,СВЦЭМ!$B$33:$B$776,Q$47)+'СЕТ СН'!$G$11+СВЦЭМ!$D$10+'СЕТ СН'!$G$5-'СЕТ СН'!$G$21</f>
        <v>3249.20465117</v>
      </c>
      <c r="R74" s="36">
        <f>SUMIFS(СВЦЭМ!$D$33:$D$776,СВЦЭМ!$A$33:$A$776,$A74,СВЦЭМ!$B$33:$B$776,R$47)+'СЕТ СН'!$G$11+СВЦЭМ!$D$10+'СЕТ СН'!$G$5-'СЕТ СН'!$G$21</f>
        <v>3269.1785477499998</v>
      </c>
      <c r="S74" s="36">
        <f>SUMIFS(СВЦЭМ!$D$33:$D$776,СВЦЭМ!$A$33:$A$776,$A74,СВЦЭМ!$B$33:$B$776,S$47)+'СЕТ СН'!$G$11+СВЦЭМ!$D$10+'СЕТ СН'!$G$5-'СЕТ СН'!$G$21</f>
        <v>3252.0293496600002</v>
      </c>
      <c r="T74" s="36">
        <f>SUMIFS(СВЦЭМ!$D$33:$D$776,СВЦЭМ!$A$33:$A$776,$A74,СВЦЭМ!$B$33:$B$776,T$47)+'СЕТ СН'!$G$11+СВЦЭМ!$D$10+'СЕТ СН'!$G$5-'СЕТ СН'!$G$21</f>
        <v>3248.1433844000003</v>
      </c>
      <c r="U74" s="36">
        <f>SUMIFS(СВЦЭМ!$D$33:$D$776,СВЦЭМ!$A$33:$A$776,$A74,СВЦЭМ!$B$33:$B$776,U$47)+'СЕТ СН'!$G$11+СВЦЭМ!$D$10+'СЕТ СН'!$G$5-'СЕТ СН'!$G$21</f>
        <v>3234.7628446500003</v>
      </c>
      <c r="V74" s="36">
        <f>SUMIFS(СВЦЭМ!$D$33:$D$776,СВЦЭМ!$A$33:$A$776,$A74,СВЦЭМ!$B$33:$B$776,V$47)+'СЕТ СН'!$G$11+СВЦЭМ!$D$10+'СЕТ СН'!$G$5-'СЕТ СН'!$G$21</f>
        <v>3243.5865939400001</v>
      </c>
      <c r="W74" s="36">
        <f>SUMIFS(СВЦЭМ!$D$33:$D$776,СВЦЭМ!$A$33:$A$776,$A74,СВЦЭМ!$B$33:$B$776,W$47)+'СЕТ СН'!$G$11+СВЦЭМ!$D$10+'СЕТ СН'!$G$5-'СЕТ СН'!$G$21</f>
        <v>3261.62362403</v>
      </c>
      <c r="X74" s="36">
        <f>SUMIFS(СВЦЭМ!$D$33:$D$776,СВЦЭМ!$A$33:$A$776,$A74,СВЦЭМ!$B$33:$B$776,X$47)+'СЕТ СН'!$G$11+СВЦЭМ!$D$10+'СЕТ СН'!$G$5-'СЕТ СН'!$G$21</f>
        <v>3268.8745125200003</v>
      </c>
      <c r="Y74" s="36">
        <f>SUMIFS(СВЦЭМ!$D$33:$D$776,СВЦЭМ!$A$33:$A$776,$A74,СВЦЭМ!$B$33:$B$776,Y$47)+'СЕТ СН'!$G$11+СВЦЭМ!$D$10+'СЕТ СН'!$G$5-'СЕТ СН'!$G$21</f>
        <v>3296.16379818</v>
      </c>
    </row>
    <row r="75" spans="1:26" ht="15.75" x14ac:dyDescent="0.2">
      <c r="A75" s="35">
        <f t="shared" si="1"/>
        <v>44255</v>
      </c>
      <c r="B75" s="36">
        <f>SUMIFS(СВЦЭМ!$D$33:$D$776,СВЦЭМ!$A$33:$A$776,$A75,СВЦЭМ!$B$33:$B$776,B$47)+'СЕТ СН'!$G$11+СВЦЭМ!$D$10+'СЕТ СН'!$G$5-'СЕТ СН'!$G$21</f>
        <v>3223.4709612900001</v>
      </c>
      <c r="C75" s="36">
        <f>SUMIFS(СВЦЭМ!$D$33:$D$776,СВЦЭМ!$A$33:$A$776,$A75,СВЦЭМ!$B$33:$B$776,C$47)+'СЕТ СН'!$G$11+СВЦЭМ!$D$10+'СЕТ СН'!$G$5-'СЕТ СН'!$G$21</f>
        <v>3258.7970411599999</v>
      </c>
      <c r="D75" s="36">
        <f>SUMIFS(СВЦЭМ!$D$33:$D$776,СВЦЭМ!$A$33:$A$776,$A75,СВЦЭМ!$B$33:$B$776,D$47)+'СЕТ СН'!$G$11+СВЦЭМ!$D$10+'СЕТ СН'!$G$5-'СЕТ СН'!$G$21</f>
        <v>3288.2356421100003</v>
      </c>
      <c r="E75" s="36">
        <f>SUMIFS(СВЦЭМ!$D$33:$D$776,СВЦЭМ!$A$33:$A$776,$A75,СВЦЭМ!$B$33:$B$776,E$47)+'СЕТ СН'!$G$11+СВЦЭМ!$D$10+'СЕТ СН'!$G$5-'СЕТ СН'!$G$21</f>
        <v>3300.90104892</v>
      </c>
      <c r="F75" s="36">
        <f>SUMIFS(СВЦЭМ!$D$33:$D$776,СВЦЭМ!$A$33:$A$776,$A75,СВЦЭМ!$B$33:$B$776,F$47)+'СЕТ СН'!$G$11+СВЦЭМ!$D$10+'СЕТ СН'!$G$5-'СЕТ СН'!$G$21</f>
        <v>3314.6441178100004</v>
      </c>
      <c r="G75" s="36">
        <f>SUMIFS(СВЦЭМ!$D$33:$D$776,СВЦЭМ!$A$33:$A$776,$A75,СВЦЭМ!$B$33:$B$776,G$47)+'СЕТ СН'!$G$11+СВЦЭМ!$D$10+'СЕТ СН'!$G$5-'СЕТ СН'!$G$21</f>
        <v>3307.81550543</v>
      </c>
      <c r="H75" s="36">
        <f>SUMIFS(СВЦЭМ!$D$33:$D$776,СВЦЭМ!$A$33:$A$776,$A75,СВЦЭМ!$B$33:$B$776,H$47)+'СЕТ СН'!$G$11+СВЦЭМ!$D$10+'СЕТ СН'!$G$5-'СЕТ СН'!$G$21</f>
        <v>3292.5519404799998</v>
      </c>
      <c r="I75" s="36">
        <f>SUMIFS(СВЦЭМ!$D$33:$D$776,СВЦЭМ!$A$33:$A$776,$A75,СВЦЭМ!$B$33:$B$776,I$47)+'СЕТ СН'!$G$11+СВЦЭМ!$D$10+'СЕТ СН'!$G$5-'СЕТ СН'!$G$21</f>
        <v>3270.2514883700001</v>
      </c>
      <c r="J75" s="36">
        <f>SUMIFS(СВЦЭМ!$D$33:$D$776,СВЦЭМ!$A$33:$A$776,$A75,СВЦЭМ!$B$33:$B$776,J$47)+'СЕТ СН'!$G$11+СВЦЭМ!$D$10+'СЕТ СН'!$G$5-'СЕТ СН'!$G$21</f>
        <v>3227.4588904000002</v>
      </c>
      <c r="K75" s="36">
        <f>SUMIFS(СВЦЭМ!$D$33:$D$776,СВЦЭМ!$A$33:$A$776,$A75,СВЦЭМ!$B$33:$B$776,K$47)+'СЕТ СН'!$G$11+СВЦЭМ!$D$10+'СЕТ СН'!$G$5-'СЕТ СН'!$G$21</f>
        <v>3196.0488911800003</v>
      </c>
      <c r="L75" s="36">
        <f>SUMIFS(СВЦЭМ!$D$33:$D$776,СВЦЭМ!$A$33:$A$776,$A75,СВЦЭМ!$B$33:$B$776,L$47)+'СЕТ СН'!$G$11+СВЦЭМ!$D$10+'СЕТ СН'!$G$5-'СЕТ СН'!$G$21</f>
        <v>3195.9182031199998</v>
      </c>
      <c r="M75" s="36">
        <f>SUMIFS(СВЦЭМ!$D$33:$D$776,СВЦЭМ!$A$33:$A$776,$A75,СВЦЭМ!$B$33:$B$776,M$47)+'СЕТ СН'!$G$11+СВЦЭМ!$D$10+'СЕТ СН'!$G$5-'СЕТ СН'!$G$21</f>
        <v>3208.8244202699998</v>
      </c>
      <c r="N75" s="36">
        <f>SUMIFS(СВЦЭМ!$D$33:$D$776,СВЦЭМ!$A$33:$A$776,$A75,СВЦЭМ!$B$33:$B$776,N$47)+'СЕТ СН'!$G$11+СВЦЭМ!$D$10+'СЕТ СН'!$G$5-'СЕТ СН'!$G$21</f>
        <v>3240.2651561000002</v>
      </c>
      <c r="O75" s="36">
        <f>SUMIFS(СВЦЭМ!$D$33:$D$776,СВЦЭМ!$A$33:$A$776,$A75,СВЦЭМ!$B$33:$B$776,O$47)+'СЕТ СН'!$G$11+СВЦЭМ!$D$10+'СЕТ СН'!$G$5-'СЕТ СН'!$G$21</f>
        <v>3263.0084194400001</v>
      </c>
      <c r="P75" s="36">
        <f>SUMIFS(СВЦЭМ!$D$33:$D$776,СВЦЭМ!$A$33:$A$776,$A75,СВЦЭМ!$B$33:$B$776,P$47)+'СЕТ СН'!$G$11+СВЦЭМ!$D$10+'СЕТ СН'!$G$5-'СЕТ СН'!$G$21</f>
        <v>3249.0730704600001</v>
      </c>
      <c r="Q75" s="36">
        <f>SUMIFS(СВЦЭМ!$D$33:$D$776,СВЦЭМ!$A$33:$A$776,$A75,СВЦЭМ!$B$33:$B$776,Q$47)+'СЕТ СН'!$G$11+СВЦЭМ!$D$10+'СЕТ СН'!$G$5-'СЕТ СН'!$G$21</f>
        <v>3255.3339919800001</v>
      </c>
      <c r="R75" s="36">
        <f>SUMIFS(СВЦЭМ!$D$33:$D$776,СВЦЭМ!$A$33:$A$776,$A75,СВЦЭМ!$B$33:$B$776,R$47)+'СЕТ СН'!$G$11+СВЦЭМ!$D$10+'СЕТ СН'!$G$5-'СЕТ СН'!$G$21</f>
        <v>3266.9687308600001</v>
      </c>
      <c r="S75" s="36">
        <f>SUMIFS(СВЦЭМ!$D$33:$D$776,СВЦЭМ!$A$33:$A$776,$A75,СВЦЭМ!$B$33:$B$776,S$47)+'СЕТ СН'!$G$11+СВЦЭМ!$D$10+'СЕТ СН'!$G$5-'СЕТ СН'!$G$21</f>
        <v>3242.3157396900001</v>
      </c>
      <c r="T75" s="36">
        <f>SUMIFS(СВЦЭМ!$D$33:$D$776,СВЦЭМ!$A$33:$A$776,$A75,СВЦЭМ!$B$33:$B$776,T$47)+'СЕТ СН'!$G$11+СВЦЭМ!$D$10+'СЕТ СН'!$G$5-'СЕТ СН'!$G$21</f>
        <v>3227.1791511500001</v>
      </c>
      <c r="U75" s="36">
        <f>SUMIFS(СВЦЭМ!$D$33:$D$776,СВЦЭМ!$A$33:$A$776,$A75,СВЦЭМ!$B$33:$B$776,U$47)+'СЕТ СН'!$G$11+СВЦЭМ!$D$10+'СЕТ СН'!$G$5-'СЕТ СН'!$G$21</f>
        <v>3213.6787366799999</v>
      </c>
      <c r="V75" s="36">
        <f>SUMIFS(СВЦЭМ!$D$33:$D$776,СВЦЭМ!$A$33:$A$776,$A75,СВЦЭМ!$B$33:$B$776,V$47)+'СЕТ СН'!$G$11+СВЦЭМ!$D$10+'СЕТ СН'!$G$5-'СЕТ СН'!$G$21</f>
        <v>3226.7245151400002</v>
      </c>
      <c r="W75" s="36">
        <f>SUMIFS(СВЦЭМ!$D$33:$D$776,СВЦЭМ!$A$33:$A$776,$A75,СВЦЭМ!$B$33:$B$776,W$47)+'СЕТ СН'!$G$11+СВЦЭМ!$D$10+'СЕТ СН'!$G$5-'СЕТ СН'!$G$21</f>
        <v>3254.6909563300001</v>
      </c>
      <c r="X75" s="36">
        <f>SUMIFS(СВЦЭМ!$D$33:$D$776,СВЦЭМ!$A$33:$A$776,$A75,СВЦЭМ!$B$33:$B$776,X$47)+'СЕТ СН'!$G$11+СВЦЭМ!$D$10+'СЕТ СН'!$G$5-'СЕТ СН'!$G$21</f>
        <v>3274.2687751100002</v>
      </c>
      <c r="Y75" s="36">
        <f>SUMIFS(СВЦЭМ!$D$33:$D$776,СВЦЭМ!$A$33:$A$776,$A75,СВЦЭМ!$B$33:$B$776,Y$47)+'СЕТ СН'!$G$11+СВЦЭМ!$D$10+'СЕТ СН'!$G$5-'СЕТ СН'!$G$21</f>
        <v>3309.76031994</v>
      </c>
    </row>
    <row r="76" spans="1:26" ht="15.75" hidden="1" x14ac:dyDescent="0.2">
      <c r="A76" s="35">
        <f t="shared" si="1"/>
        <v>44256</v>
      </c>
      <c r="B76" s="36">
        <f>SUMIFS(СВЦЭМ!$D$33:$D$776,СВЦЭМ!$A$33:$A$776,$A76,СВЦЭМ!$B$33:$B$776,B$47)+'СЕТ СН'!$G$11+СВЦЭМ!$D$10+'СЕТ СН'!$G$5-'СЕТ СН'!$G$21</f>
        <v>2246.97948038</v>
      </c>
      <c r="C76" s="36">
        <f>SUMIFS(СВЦЭМ!$D$33:$D$776,СВЦЭМ!$A$33:$A$776,$A76,СВЦЭМ!$B$33:$B$776,C$47)+'СЕТ СН'!$G$11+СВЦЭМ!$D$10+'СЕТ СН'!$G$5-'СЕТ СН'!$G$21</f>
        <v>2246.97948038</v>
      </c>
      <c r="D76" s="36">
        <f>SUMIFS(СВЦЭМ!$D$33:$D$776,СВЦЭМ!$A$33:$A$776,$A76,СВЦЭМ!$B$33:$B$776,D$47)+'СЕТ СН'!$G$11+СВЦЭМ!$D$10+'СЕТ СН'!$G$5-'СЕТ СН'!$G$21</f>
        <v>2246.97948038</v>
      </c>
      <c r="E76" s="36">
        <f>SUMIFS(СВЦЭМ!$D$33:$D$776,СВЦЭМ!$A$33:$A$776,$A76,СВЦЭМ!$B$33:$B$776,E$47)+'СЕТ СН'!$G$11+СВЦЭМ!$D$10+'СЕТ СН'!$G$5-'СЕТ СН'!$G$21</f>
        <v>2246.97948038</v>
      </c>
      <c r="F76" s="36">
        <f>SUMIFS(СВЦЭМ!$D$33:$D$776,СВЦЭМ!$A$33:$A$776,$A76,СВЦЭМ!$B$33:$B$776,F$47)+'СЕТ СН'!$G$11+СВЦЭМ!$D$10+'СЕТ СН'!$G$5-'СЕТ СН'!$G$21</f>
        <v>2246.97948038</v>
      </c>
      <c r="G76" s="36">
        <f>SUMIFS(СВЦЭМ!$D$33:$D$776,СВЦЭМ!$A$33:$A$776,$A76,СВЦЭМ!$B$33:$B$776,G$47)+'СЕТ СН'!$G$11+СВЦЭМ!$D$10+'СЕТ СН'!$G$5-'СЕТ СН'!$G$21</f>
        <v>2246.97948038</v>
      </c>
      <c r="H76" s="36">
        <f>SUMIFS(СВЦЭМ!$D$33:$D$776,СВЦЭМ!$A$33:$A$776,$A76,СВЦЭМ!$B$33:$B$776,H$47)+'СЕТ СН'!$G$11+СВЦЭМ!$D$10+'СЕТ СН'!$G$5-'СЕТ СН'!$G$21</f>
        <v>2246.97948038</v>
      </c>
      <c r="I76" s="36">
        <f>SUMIFS(СВЦЭМ!$D$33:$D$776,СВЦЭМ!$A$33:$A$776,$A76,СВЦЭМ!$B$33:$B$776,I$47)+'СЕТ СН'!$G$11+СВЦЭМ!$D$10+'СЕТ СН'!$G$5-'СЕТ СН'!$G$21</f>
        <v>2246.97948038</v>
      </c>
      <c r="J76" s="36">
        <f>SUMIFS(СВЦЭМ!$D$33:$D$776,СВЦЭМ!$A$33:$A$776,$A76,СВЦЭМ!$B$33:$B$776,J$47)+'СЕТ СН'!$G$11+СВЦЭМ!$D$10+'СЕТ СН'!$G$5-'СЕТ СН'!$G$21</f>
        <v>2246.97948038</v>
      </c>
      <c r="K76" s="36">
        <f>SUMIFS(СВЦЭМ!$D$33:$D$776,СВЦЭМ!$A$33:$A$776,$A76,СВЦЭМ!$B$33:$B$776,K$47)+'СЕТ СН'!$G$11+СВЦЭМ!$D$10+'СЕТ СН'!$G$5-'СЕТ СН'!$G$21</f>
        <v>2246.97948038</v>
      </c>
      <c r="L76" s="36">
        <f>SUMIFS(СВЦЭМ!$D$33:$D$776,СВЦЭМ!$A$33:$A$776,$A76,СВЦЭМ!$B$33:$B$776,L$47)+'СЕТ СН'!$G$11+СВЦЭМ!$D$10+'СЕТ СН'!$G$5-'СЕТ СН'!$G$21</f>
        <v>2246.97948038</v>
      </c>
      <c r="M76" s="36">
        <f>SUMIFS(СВЦЭМ!$D$33:$D$776,СВЦЭМ!$A$33:$A$776,$A76,СВЦЭМ!$B$33:$B$776,M$47)+'СЕТ СН'!$G$11+СВЦЭМ!$D$10+'СЕТ СН'!$G$5-'СЕТ СН'!$G$21</f>
        <v>2246.97948038</v>
      </c>
      <c r="N76" s="36">
        <f>SUMIFS(СВЦЭМ!$D$33:$D$776,СВЦЭМ!$A$33:$A$776,$A76,СВЦЭМ!$B$33:$B$776,N$47)+'СЕТ СН'!$G$11+СВЦЭМ!$D$10+'СЕТ СН'!$G$5-'СЕТ СН'!$G$21</f>
        <v>2246.97948038</v>
      </c>
      <c r="O76" s="36">
        <f>SUMIFS(СВЦЭМ!$D$33:$D$776,СВЦЭМ!$A$33:$A$776,$A76,СВЦЭМ!$B$33:$B$776,O$47)+'СЕТ СН'!$G$11+СВЦЭМ!$D$10+'СЕТ СН'!$G$5-'СЕТ СН'!$G$21</f>
        <v>2246.97948038</v>
      </c>
      <c r="P76" s="36">
        <f>SUMIFS(СВЦЭМ!$D$33:$D$776,СВЦЭМ!$A$33:$A$776,$A76,СВЦЭМ!$B$33:$B$776,P$47)+'СЕТ СН'!$G$11+СВЦЭМ!$D$10+'СЕТ СН'!$G$5-'СЕТ СН'!$G$21</f>
        <v>2246.97948038</v>
      </c>
      <c r="Q76" s="36">
        <f>SUMIFS(СВЦЭМ!$D$33:$D$776,СВЦЭМ!$A$33:$A$776,$A76,СВЦЭМ!$B$33:$B$776,Q$47)+'СЕТ СН'!$G$11+СВЦЭМ!$D$10+'СЕТ СН'!$G$5-'СЕТ СН'!$G$21</f>
        <v>2246.97948038</v>
      </c>
      <c r="R76" s="36">
        <f>SUMIFS(СВЦЭМ!$D$33:$D$776,СВЦЭМ!$A$33:$A$776,$A76,СВЦЭМ!$B$33:$B$776,R$47)+'СЕТ СН'!$G$11+СВЦЭМ!$D$10+'СЕТ СН'!$G$5-'СЕТ СН'!$G$21</f>
        <v>2246.97948038</v>
      </c>
      <c r="S76" s="36">
        <f>SUMIFS(СВЦЭМ!$D$33:$D$776,СВЦЭМ!$A$33:$A$776,$A76,СВЦЭМ!$B$33:$B$776,S$47)+'СЕТ СН'!$G$11+СВЦЭМ!$D$10+'СЕТ СН'!$G$5-'СЕТ СН'!$G$21</f>
        <v>2246.97948038</v>
      </c>
      <c r="T76" s="36">
        <f>SUMIFS(СВЦЭМ!$D$33:$D$776,СВЦЭМ!$A$33:$A$776,$A76,СВЦЭМ!$B$33:$B$776,T$47)+'СЕТ СН'!$G$11+СВЦЭМ!$D$10+'СЕТ СН'!$G$5-'СЕТ СН'!$G$21</f>
        <v>2246.97948038</v>
      </c>
      <c r="U76" s="36">
        <f>SUMIFS(СВЦЭМ!$D$33:$D$776,СВЦЭМ!$A$33:$A$776,$A76,СВЦЭМ!$B$33:$B$776,U$47)+'СЕТ СН'!$G$11+СВЦЭМ!$D$10+'СЕТ СН'!$G$5-'СЕТ СН'!$G$21</f>
        <v>2246.97948038</v>
      </c>
      <c r="V76" s="36">
        <f>SUMIFS(СВЦЭМ!$D$33:$D$776,СВЦЭМ!$A$33:$A$776,$A76,СВЦЭМ!$B$33:$B$776,V$47)+'СЕТ СН'!$G$11+СВЦЭМ!$D$10+'СЕТ СН'!$G$5-'СЕТ СН'!$G$21</f>
        <v>2246.97948038</v>
      </c>
      <c r="W76" s="36">
        <f>SUMIFS(СВЦЭМ!$D$33:$D$776,СВЦЭМ!$A$33:$A$776,$A76,СВЦЭМ!$B$33:$B$776,W$47)+'СЕТ СН'!$G$11+СВЦЭМ!$D$10+'СЕТ СН'!$G$5-'СЕТ СН'!$G$21</f>
        <v>2246.97948038</v>
      </c>
      <c r="X76" s="36">
        <f>SUMIFS(СВЦЭМ!$D$33:$D$776,СВЦЭМ!$A$33:$A$776,$A76,СВЦЭМ!$B$33:$B$776,X$47)+'СЕТ СН'!$G$11+СВЦЭМ!$D$10+'СЕТ СН'!$G$5-'СЕТ СН'!$G$21</f>
        <v>2246.97948038</v>
      </c>
      <c r="Y76" s="36">
        <f>SUMIFS(СВЦЭМ!$D$33:$D$776,СВЦЭМ!$A$33:$A$776,$A76,СВЦЭМ!$B$33:$B$776,Y$47)+'СЕТ СН'!$G$11+СВЦЭМ!$D$10+'СЕТ СН'!$G$5-'СЕТ СН'!$G$21</f>
        <v>2246.97948038</v>
      </c>
    </row>
    <row r="77" spans="1:26" ht="15.75" hidden="1" x14ac:dyDescent="0.2">
      <c r="A77" s="35">
        <f t="shared" si="1"/>
        <v>44257</v>
      </c>
      <c r="B77" s="36">
        <f>SUMIFS(СВЦЭМ!$D$33:$D$776,СВЦЭМ!$A$33:$A$776,$A77,СВЦЭМ!$B$33:$B$776,B$47)+'СЕТ СН'!$G$11+СВЦЭМ!$D$10+'СЕТ СН'!$G$5-'СЕТ СН'!$G$21</f>
        <v>2246.97948038</v>
      </c>
      <c r="C77" s="36">
        <f>SUMIFS(СВЦЭМ!$D$33:$D$776,СВЦЭМ!$A$33:$A$776,$A77,СВЦЭМ!$B$33:$B$776,C$47)+'СЕТ СН'!$G$11+СВЦЭМ!$D$10+'СЕТ СН'!$G$5-'СЕТ СН'!$G$21</f>
        <v>2246.97948038</v>
      </c>
      <c r="D77" s="36">
        <f>SUMIFS(СВЦЭМ!$D$33:$D$776,СВЦЭМ!$A$33:$A$776,$A77,СВЦЭМ!$B$33:$B$776,D$47)+'СЕТ СН'!$G$11+СВЦЭМ!$D$10+'СЕТ СН'!$G$5-'СЕТ СН'!$G$21</f>
        <v>2246.97948038</v>
      </c>
      <c r="E77" s="36">
        <f>SUMIFS(СВЦЭМ!$D$33:$D$776,СВЦЭМ!$A$33:$A$776,$A77,СВЦЭМ!$B$33:$B$776,E$47)+'СЕТ СН'!$G$11+СВЦЭМ!$D$10+'СЕТ СН'!$G$5-'СЕТ СН'!$G$21</f>
        <v>2246.97948038</v>
      </c>
      <c r="F77" s="36">
        <f>SUMIFS(СВЦЭМ!$D$33:$D$776,СВЦЭМ!$A$33:$A$776,$A77,СВЦЭМ!$B$33:$B$776,F$47)+'СЕТ СН'!$G$11+СВЦЭМ!$D$10+'СЕТ СН'!$G$5-'СЕТ СН'!$G$21</f>
        <v>2246.97948038</v>
      </c>
      <c r="G77" s="36">
        <f>SUMIFS(СВЦЭМ!$D$33:$D$776,СВЦЭМ!$A$33:$A$776,$A77,СВЦЭМ!$B$33:$B$776,G$47)+'СЕТ СН'!$G$11+СВЦЭМ!$D$10+'СЕТ СН'!$G$5-'СЕТ СН'!$G$21</f>
        <v>2246.97948038</v>
      </c>
      <c r="H77" s="36">
        <f>SUMIFS(СВЦЭМ!$D$33:$D$776,СВЦЭМ!$A$33:$A$776,$A77,СВЦЭМ!$B$33:$B$776,H$47)+'СЕТ СН'!$G$11+СВЦЭМ!$D$10+'СЕТ СН'!$G$5-'СЕТ СН'!$G$21</f>
        <v>2246.97948038</v>
      </c>
      <c r="I77" s="36">
        <f>SUMIFS(СВЦЭМ!$D$33:$D$776,СВЦЭМ!$A$33:$A$776,$A77,СВЦЭМ!$B$33:$B$776,I$47)+'СЕТ СН'!$G$11+СВЦЭМ!$D$10+'СЕТ СН'!$G$5-'СЕТ СН'!$G$21</f>
        <v>2246.97948038</v>
      </c>
      <c r="J77" s="36">
        <f>SUMIFS(СВЦЭМ!$D$33:$D$776,СВЦЭМ!$A$33:$A$776,$A77,СВЦЭМ!$B$33:$B$776,J$47)+'СЕТ СН'!$G$11+СВЦЭМ!$D$10+'СЕТ СН'!$G$5-'СЕТ СН'!$G$21</f>
        <v>2246.97948038</v>
      </c>
      <c r="K77" s="36">
        <f>SUMIFS(СВЦЭМ!$D$33:$D$776,СВЦЭМ!$A$33:$A$776,$A77,СВЦЭМ!$B$33:$B$776,K$47)+'СЕТ СН'!$G$11+СВЦЭМ!$D$10+'СЕТ СН'!$G$5-'СЕТ СН'!$G$21</f>
        <v>2246.97948038</v>
      </c>
      <c r="L77" s="36">
        <f>SUMIFS(СВЦЭМ!$D$33:$D$776,СВЦЭМ!$A$33:$A$776,$A77,СВЦЭМ!$B$33:$B$776,L$47)+'СЕТ СН'!$G$11+СВЦЭМ!$D$10+'СЕТ СН'!$G$5-'СЕТ СН'!$G$21</f>
        <v>2246.97948038</v>
      </c>
      <c r="M77" s="36">
        <f>SUMIFS(СВЦЭМ!$D$33:$D$776,СВЦЭМ!$A$33:$A$776,$A77,СВЦЭМ!$B$33:$B$776,M$47)+'СЕТ СН'!$G$11+СВЦЭМ!$D$10+'СЕТ СН'!$G$5-'СЕТ СН'!$G$21</f>
        <v>2246.97948038</v>
      </c>
      <c r="N77" s="36">
        <f>SUMIFS(СВЦЭМ!$D$33:$D$776,СВЦЭМ!$A$33:$A$776,$A77,СВЦЭМ!$B$33:$B$776,N$47)+'СЕТ СН'!$G$11+СВЦЭМ!$D$10+'СЕТ СН'!$G$5-'СЕТ СН'!$G$21</f>
        <v>2246.97948038</v>
      </c>
      <c r="O77" s="36">
        <f>SUMIFS(СВЦЭМ!$D$33:$D$776,СВЦЭМ!$A$33:$A$776,$A77,СВЦЭМ!$B$33:$B$776,O$47)+'СЕТ СН'!$G$11+СВЦЭМ!$D$10+'СЕТ СН'!$G$5-'СЕТ СН'!$G$21</f>
        <v>2246.97948038</v>
      </c>
      <c r="P77" s="36">
        <f>SUMIFS(СВЦЭМ!$D$33:$D$776,СВЦЭМ!$A$33:$A$776,$A77,СВЦЭМ!$B$33:$B$776,P$47)+'СЕТ СН'!$G$11+СВЦЭМ!$D$10+'СЕТ СН'!$G$5-'СЕТ СН'!$G$21</f>
        <v>2246.97948038</v>
      </c>
      <c r="Q77" s="36">
        <f>SUMIFS(СВЦЭМ!$D$33:$D$776,СВЦЭМ!$A$33:$A$776,$A77,СВЦЭМ!$B$33:$B$776,Q$47)+'СЕТ СН'!$G$11+СВЦЭМ!$D$10+'СЕТ СН'!$G$5-'СЕТ СН'!$G$21</f>
        <v>2246.97948038</v>
      </c>
      <c r="R77" s="36">
        <f>SUMIFS(СВЦЭМ!$D$33:$D$776,СВЦЭМ!$A$33:$A$776,$A77,СВЦЭМ!$B$33:$B$776,R$47)+'СЕТ СН'!$G$11+СВЦЭМ!$D$10+'СЕТ СН'!$G$5-'СЕТ СН'!$G$21</f>
        <v>2246.97948038</v>
      </c>
      <c r="S77" s="36">
        <f>SUMIFS(СВЦЭМ!$D$33:$D$776,СВЦЭМ!$A$33:$A$776,$A77,СВЦЭМ!$B$33:$B$776,S$47)+'СЕТ СН'!$G$11+СВЦЭМ!$D$10+'СЕТ СН'!$G$5-'СЕТ СН'!$G$21</f>
        <v>2246.97948038</v>
      </c>
      <c r="T77" s="36">
        <f>SUMIFS(СВЦЭМ!$D$33:$D$776,СВЦЭМ!$A$33:$A$776,$A77,СВЦЭМ!$B$33:$B$776,T$47)+'СЕТ СН'!$G$11+СВЦЭМ!$D$10+'СЕТ СН'!$G$5-'СЕТ СН'!$G$21</f>
        <v>2246.97948038</v>
      </c>
      <c r="U77" s="36">
        <f>SUMIFS(СВЦЭМ!$D$33:$D$776,СВЦЭМ!$A$33:$A$776,$A77,СВЦЭМ!$B$33:$B$776,U$47)+'СЕТ СН'!$G$11+СВЦЭМ!$D$10+'СЕТ СН'!$G$5-'СЕТ СН'!$G$21</f>
        <v>2246.97948038</v>
      </c>
      <c r="V77" s="36">
        <f>SUMIFS(СВЦЭМ!$D$33:$D$776,СВЦЭМ!$A$33:$A$776,$A77,СВЦЭМ!$B$33:$B$776,V$47)+'СЕТ СН'!$G$11+СВЦЭМ!$D$10+'СЕТ СН'!$G$5-'СЕТ СН'!$G$21</f>
        <v>2246.97948038</v>
      </c>
      <c r="W77" s="36">
        <f>SUMIFS(СВЦЭМ!$D$33:$D$776,СВЦЭМ!$A$33:$A$776,$A77,СВЦЭМ!$B$33:$B$776,W$47)+'СЕТ СН'!$G$11+СВЦЭМ!$D$10+'СЕТ СН'!$G$5-'СЕТ СН'!$G$21</f>
        <v>2246.97948038</v>
      </c>
      <c r="X77" s="36">
        <f>SUMIFS(СВЦЭМ!$D$33:$D$776,СВЦЭМ!$A$33:$A$776,$A77,СВЦЭМ!$B$33:$B$776,X$47)+'СЕТ СН'!$G$11+СВЦЭМ!$D$10+'СЕТ СН'!$G$5-'СЕТ СН'!$G$21</f>
        <v>2246.97948038</v>
      </c>
      <c r="Y77" s="36">
        <f>SUMIFS(СВЦЭМ!$D$33:$D$776,СВЦЭМ!$A$33:$A$776,$A77,СВЦЭМ!$B$33:$B$776,Y$47)+'СЕТ СН'!$G$11+СВЦЭМ!$D$10+'СЕТ СН'!$G$5-'СЕТ СН'!$G$21</f>
        <v>2246.97948038</v>
      </c>
    </row>
    <row r="78" spans="1:26" ht="15.75" hidden="1" x14ac:dyDescent="0.2">
      <c r="A78" s="35">
        <f t="shared" si="1"/>
        <v>44258</v>
      </c>
      <c r="B78" s="36">
        <f>SUMIFS(СВЦЭМ!$D$33:$D$776,СВЦЭМ!$A$33:$A$776,$A78,СВЦЭМ!$B$33:$B$776,B$47)+'СЕТ СН'!$G$11+СВЦЭМ!$D$10+'СЕТ СН'!$G$5-'СЕТ СН'!$G$21</f>
        <v>2246.97948038</v>
      </c>
      <c r="C78" s="36">
        <f>SUMIFS(СВЦЭМ!$D$33:$D$776,СВЦЭМ!$A$33:$A$776,$A78,СВЦЭМ!$B$33:$B$776,C$47)+'СЕТ СН'!$G$11+СВЦЭМ!$D$10+'СЕТ СН'!$G$5-'СЕТ СН'!$G$21</f>
        <v>2246.97948038</v>
      </c>
      <c r="D78" s="36">
        <f>SUMIFS(СВЦЭМ!$D$33:$D$776,СВЦЭМ!$A$33:$A$776,$A78,СВЦЭМ!$B$33:$B$776,D$47)+'СЕТ СН'!$G$11+СВЦЭМ!$D$10+'СЕТ СН'!$G$5-'СЕТ СН'!$G$21</f>
        <v>2246.97948038</v>
      </c>
      <c r="E78" s="36">
        <f>SUMIFS(СВЦЭМ!$D$33:$D$776,СВЦЭМ!$A$33:$A$776,$A78,СВЦЭМ!$B$33:$B$776,E$47)+'СЕТ СН'!$G$11+СВЦЭМ!$D$10+'СЕТ СН'!$G$5-'СЕТ СН'!$G$21</f>
        <v>2246.97948038</v>
      </c>
      <c r="F78" s="36">
        <f>SUMIFS(СВЦЭМ!$D$33:$D$776,СВЦЭМ!$A$33:$A$776,$A78,СВЦЭМ!$B$33:$B$776,F$47)+'СЕТ СН'!$G$11+СВЦЭМ!$D$10+'СЕТ СН'!$G$5-'СЕТ СН'!$G$21</f>
        <v>2246.97948038</v>
      </c>
      <c r="G78" s="36">
        <f>SUMIFS(СВЦЭМ!$D$33:$D$776,СВЦЭМ!$A$33:$A$776,$A78,СВЦЭМ!$B$33:$B$776,G$47)+'СЕТ СН'!$G$11+СВЦЭМ!$D$10+'СЕТ СН'!$G$5-'СЕТ СН'!$G$21</f>
        <v>2246.97948038</v>
      </c>
      <c r="H78" s="36">
        <f>SUMIFS(СВЦЭМ!$D$33:$D$776,СВЦЭМ!$A$33:$A$776,$A78,СВЦЭМ!$B$33:$B$776,H$47)+'СЕТ СН'!$G$11+СВЦЭМ!$D$10+'СЕТ СН'!$G$5-'СЕТ СН'!$G$21</f>
        <v>2246.97948038</v>
      </c>
      <c r="I78" s="36">
        <f>SUMIFS(СВЦЭМ!$D$33:$D$776,СВЦЭМ!$A$33:$A$776,$A78,СВЦЭМ!$B$33:$B$776,I$47)+'СЕТ СН'!$G$11+СВЦЭМ!$D$10+'СЕТ СН'!$G$5-'СЕТ СН'!$G$21</f>
        <v>2246.97948038</v>
      </c>
      <c r="J78" s="36">
        <f>SUMIFS(СВЦЭМ!$D$33:$D$776,СВЦЭМ!$A$33:$A$776,$A78,СВЦЭМ!$B$33:$B$776,J$47)+'СЕТ СН'!$G$11+СВЦЭМ!$D$10+'СЕТ СН'!$G$5-'СЕТ СН'!$G$21</f>
        <v>2246.97948038</v>
      </c>
      <c r="K78" s="36">
        <f>SUMIFS(СВЦЭМ!$D$33:$D$776,СВЦЭМ!$A$33:$A$776,$A78,СВЦЭМ!$B$33:$B$776,K$47)+'СЕТ СН'!$G$11+СВЦЭМ!$D$10+'СЕТ СН'!$G$5-'СЕТ СН'!$G$21</f>
        <v>2246.97948038</v>
      </c>
      <c r="L78" s="36">
        <f>SUMIFS(СВЦЭМ!$D$33:$D$776,СВЦЭМ!$A$33:$A$776,$A78,СВЦЭМ!$B$33:$B$776,L$47)+'СЕТ СН'!$G$11+СВЦЭМ!$D$10+'СЕТ СН'!$G$5-'СЕТ СН'!$G$21</f>
        <v>2246.97948038</v>
      </c>
      <c r="M78" s="36">
        <f>SUMIFS(СВЦЭМ!$D$33:$D$776,СВЦЭМ!$A$33:$A$776,$A78,СВЦЭМ!$B$33:$B$776,M$47)+'СЕТ СН'!$G$11+СВЦЭМ!$D$10+'СЕТ СН'!$G$5-'СЕТ СН'!$G$21</f>
        <v>2246.97948038</v>
      </c>
      <c r="N78" s="36">
        <f>SUMIFS(СВЦЭМ!$D$33:$D$776,СВЦЭМ!$A$33:$A$776,$A78,СВЦЭМ!$B$33:$B$776,N$47)+'СЕТ СН'!$G$11+СВЦЭМ!$D$10+'СЕТ СН'!$G$5-'СЕТ СН'!$G$21</f>
        <v>2246.97948038</v>
      </c>
      <c r="O78" s="36">
        <f>SUMIFS(СВЦЭМ!$D$33:$D$776,СВЦЭМ!$A$33:$A$776,$A78,СВЦЭМ!$B$33:$B$776,O$47)+'СЕТ СН'!$G$11+СВЦЭМ!$D$10+'СЕТ СН'!$G$5-'СЕТ СН'!$G$21</f>
        <v>2246.97948038</v>
      </c>
      <c r="P78" s="36">
        <f>SUMIFS(СВЦЭМ!$D$33:$D$776,СВЦЭМ!$A$33:$A$776,$A78,СВЦЭМ!$B$33:$B$776,P$47)+'СЕТ СН'!$G$11+СВЦЭМ!$D$10+'СЕТ СН'!$G$5-'СЕТ СН'!$G$21</f>
        <v>2246.97948038</v>
      </c>
      <c r="Q78" s="36">
        <f>SUMIFS(СВЦЭМ!$D$33:$D$776,СВЦЭМ!$A$33:$A$776,$A78,СВЦЭМ!$B$33:$B$776,Q$47)+'СЕТ СН'!$G$11+СВЦЭМ!$D$10+'СЕТ СН'!$G$5-'СЕТ СН'!$G$21</f>
        <v>2246.97948038</v>
      </c>
      <c r="R78" s="36">
        <f>SUMIFS(СВЦЭМ!$D$33:$D$776,СВЦЭМ!$A$33:$A$776,$A78,СВЦЭМ!$B$33:$B$776,R$47)+'СЕТ СН'!$G$11+СВЦЭМ!$D$10+'СЕТ СН'!$G$5-'СЕТ СН'!$G$21</f>
        <v>2246.97948038</v>
      </c>
      <c r="S78" s="36">
        <f>SUMIFS(СВЦЭМ!$D$33:$D$776,СВЦЭМ!$A$33:$A$776,$A78,СВЦЭМ!$B$33:$B$776,S$47)+'СЕТ СН'!$G$11+СВЦЭМ!$D$10+'СЕТ СН'!$G$5-'СЕТ СН'!$G$21</f>
        <v>2246.97948038</v>
      </c>
      <c r="T78" s="36">
        <f>SUMIFS(СВЦЭМ!$D$33:$D$776,СВЦЭМ!$A$33:$A$776,$A78,СВЦЭМ!$B$33:$B$776,T$47)+'СЕТ СН'!$G$11+СВЦЭМ!$D$10+'СЕТ СН'!$G$5-'СЕТ СН'!$G$21</f>
        <v>2246.97948038</v>
      </c>
      <c r="U78" s="36">
        <f>SUMIFS(СВЦЭМ!$D$33:$D$776,СВЦЭМ!$A$33:$A$776,$A78,СВЦЭМ!$B$33:$B$776,U$47)+'СЕТ СН'!$G$11+СВЦЭМ!$D$10+'СЕТ СН'!$G$5-'СЕТ СН'!$G$21</f>
        <v>2246.97948038</v>
      </c>
      <c r="V78" s="36">
        <f>SUMIFS(СВЦЭМ!$D$33:$D$776,СВЦЭМ!$A$33:$A$776,$A78,СВЦЭМ!$B$33:$B$776,V$47)+'СЕТ СН'!$G$11+СВЦЭМ!$D$10+'СЕТ СН'!$G$5-'СЕТ СН'!$G$21</f>
        <v>2246.97948038</v>
      </c>
      <c r="W78" s="36">
        <f>SUMIFS(СВЦЭМ!$D$33:$D$776,СВЦЭМ!$A$33:$A$776,$A78,СВЦЭМ!$B$33:$B$776,W$47)+'СЕТ СН'!$G$11+СВЦЭМ!$D$10+'СЕТ СН'!$G$5-'СЕТ СН'!$G$21</f>
        <v>2246.97948038</v>
      </c>
      <c r="X78" s="36">
        <f>SUMIFS(СВЦЭМ!$D$33:$D$776,СВЦЭМ!$A$33:$A$776,$A78,СВЦЭМ!$B$33:$B$776,X$47)+'СЕТ СН'!$G$11+СВЦЭМ!$D$10+'СЕТ СН'!$G$5-'СЕТ СН'!$G$21</f>
        <v>2246.97948038</v>
      </c>
      <c r="Y78" s="36">
        <f>SUMIFS(СВЦЭМ!$D$33:$D$776,СВЦЭМ!$A$33:$A$776,$A78,СВЦЭМ!$B$33:$B$776,Y$47)+'СЕТ СН'!$G$11+СВЦЭМ!$D$10+'СЕТ СН'!$G$5-'СЕТ СН'!$G$21</f>
        <v>2246.97948038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01.02.2021</v>
      </c>
      <c r="B84" s="36">
        <f>SUMIFS(СВЦЭМ!$D$33:$D$776,СВЦЭМ!$A$33:$A$776,$A84,СВЦЭМ!$B$33:$B$776,B$83)+'СЕТ СН'!$H$11+СВЦЭМ!$D$10+'СЕТ СН'!$H$5-'СЕТ СН'!$H$21</f>
        <v>3572.7786609300001</v>
      </c>
      <c r="C84" s="36">
        <f>SUMIFS(СВЦЭМ!$D$33:$D$776,СВЦЭМ!$A$33:$A$776,$A84,СВЦЭМ!$B$33:$B$776,C$83)+'СЕТ СН'!$H$11+СВЦЭМ!$D$10+'СЕТ СН'!$H$5-'СЕТ СН'!$H$21</f>
        <v>3613.1528152599999</v>
      </c>
      <c r="D84" s="36">
        <f>SUMIFS(СВЦЭМ!$D$33:$D$776,СВЦЭМ!$A$33:$A$776,$A84,СВЦЭМ!$B$33:$B$776,D$83)+'СЕТ СН'!$H$11+СВЦЭМ!$D$10+'СЕТ СН'!$H$5-'СЕТ СН'!$H$21</f>
        <v>3635.4932795799996</v>
      </c>
      <c r="E84" s="36">
        <f>SUMIFS(СВЦЭМ!$D$33:$D$776,СВЦЭМ!$A$33:$A$776,$A84,СВЦЭМ!$B$33:$B$776,E$83)+'СЕТ СН'!$H$11+СВЦЭМ!$D$10+'СЕТ СН'!$H$5-'СЕТ СН'!$H$21</f>
        <v>3645.7365269100001</v>
      </c>
      <c r="F84" s="36">
        <f>SUMIFS(СВЦЭМ!$D$33:$D$776,СВЦЭМ!$A$33:$A$776,$A84,СВЦЭМ!$B$33:$B$776,F$83)+'СЕТ СН'!$H$11+СВЦЭМ!$D$10+'СЕТ СН'!$H$5-'СЕТ СН'!$H$21</f>
        <v>3660.49404435</v>
      </c>
      <c r="G84" s="36">
        <f>SUMIFS(СВЦЭМ!$D$33:$D$776,СВЦЭМ!$A$33:$A$776,$A84,СВЦЭМ!$B$33:$B$776,G$83)+'СЕТ СН'!$H$11+СВЦЭМ!$D$10+'СЕТ СН'!$H$5-'СЕТ СН'!$H$21</f>
        <v>3644.5383577399998</v>
      </c>
      <c r="H84" s="36">
        <f>SUMIFS(СВЦЭМ!$D$33:$D$776,СВЦЭМ!$A$33:$A$776,$A84,СВЦЭМ!$B$33:$B$776,H$83)+'СЕТ СН'!$H$11+СВЦЭМ!$D$10+'СЕТ СН'!$H$5-'СЕТ СН'!$H$21</f>
        <v>3621.8351690899999</v>
      </c>
      <c r="I84" s="36">
        <f>SUMIFS(СВЦЭМ!$D$33:$D$776,СВЦЭМ!$A$33:$A$776,$A84,СВЦЭМ!$B$33:$B$776,I$83)+'СЕТ СН'!$H$11+СВЦЭМ!$D$10+'СЕТ СН'!$H$5-'СЕТ СН'!$H$21</f>
        <v>3600.2479410999999</v>
      </c>
      <c r="J84" s="36">
        <f>SUMIFS(СВЦЭМ!$D$33:$D$776,СВЦЭМ!$A$33:$A$776,$A84,СВЦЭМ!$B$33:$B$776,J$83)+'СЕТ СН'!$H$11+СВЦЭМ!$D$10+'СЕТ СН'!$H$5-'СЕТ СН'!$H$21</f>
        <v>3575.3552748399998</v>
      </c>
      <c r="K84" s="36">
        <f>SUMIFS(СВЦЭМ!$D$33:$D$776,СВЦЭМ!$A$33:$A$776,$A84,СВЦЭМ!$B$33:$B$776,K$83)+'СЕТ СН'!$H$11+СВЦЭМ!$D$10+'СЕТ СН'!$H$5-'СЕТ СН'!$H$21</f>
        <v>3571.8028805199997</v>
      </c>
      <c r="L84" s="36">
        <f>SUMIFS(СВЦЭМ!$D$33:$D$776,СВЦЭМ!$A$33:$A$776,$A84,СВЦЭМ!$B$33:$B$776,L$83)+'СЕТ СН'!$H$11+СВЦЭМ!$D$10+'СЕТ СН'!$H$5-'СЕТ СН'!$H$21</f>
        <v>3573.5077047300001</v>
      </c>
      <c r="M84" s="36">
        <f>SUMIFS(СВЦЭМ!$D$33:$D$776,СВЦЭМ!$A$33:$A$776,$A84,СВЦЭМ!$B$33:$B$776,M$83)+'СЕТ СН'!$H$11+СВЦЭМ!$D$10+'СЕТ СН'!$H$5-'СЕТ СН'!$H$21</f>
        <v>3581.86789189</v>
      </c>
      <c r="N84" s="36">
        <f>SUMIFS(СВЦЭМ!$D$33:$D$776,СВЦЭМ!$A$33:$A$776,$A84,СВЦЭМ!$B$33:$B$776,N$83)+'СЕТ СН'!$H$11+СВЦЭМ!$D$10+'СЕТ СН'!$H$5-'СЕТ СН'!$H$21</f>
        <v>3595.3201478399997</v>
      </c>
      <c r="O84" s="36">
        <f>SUMIFS(СВЦЭМ!$D$33:$D$776,СВЦЭМ!$A$33:$A$776,$A84,СВЦЭМ!$B$33:$B$776,O$83)+'СЕТ СН'!$H$11+СВЦЭМ!$D$10+'СЕТ СН'!$H$5-'СЕТ СН'!$H$21</f>
        <v>3610.17248419</v>
      </c>
      <c r="P84" s="36">
        <f>SUMIFS(СВЦЭМ!$D$33:$D$776,СВЦЭМ!$A$33:$A$776,$A84,СВЦЭМ!$B$33:$B$776,P$83)+'СЕТ СН'!$H$11+СВЦЭМ!$D$10+'СЕТ СН'!$H$5-'СЕТ СН'!$H$21</f>
        <v>3621.6890135799999</v>
      </c>
      <c r="Q84" s="36">
        <f>SUMIFS(СВЦЭМ!$D$33:$D$776,СВЦЭМ!$A$33:$A$776,$A84,СВЦЭМ!$B$33:$B$776,Q$83)+'СЕТ СН'!$H$11+СВЦЭМ!$D$10+'СЕТ СН'!$H$5-'СЕТ СН'!$H$21</f>
        <v>3626.0815556499997</v>
      </c>
      <c r="R84" s="36">
        <f>SUMIFS(СВЦЭМ!$D$33:$D$776,СВЦЭМ!$A$33:$A$776,$A84,СВЦЭМ!$B$33:$B$776,R$83)+'СЕТ СН'!$H$11+СВЦЭМ!$D$10+'СЕТ СН'!$H$5-'СЕТ СН'!$H$21</f>
        <v>3620.4744737999999</v>
      </c>
      <c r="S84" s="36">
        <f>SUMIFS(СВЦЭМ!$D$33:$D$776,СВЦЭМ!$A$33:$A$776,$A84,СВЦЭМ!$B$33:$B$776,S$83)+'СЕТ СН'!$H$11+СВЦЭМ!$D$10+'СЕТ СН'!$H$5-'СЕТ СН'!$H$21</f>
        <v>3605.8775720099998</v>
      </c>
      <c r="T84" s="36">
        <f>SUMIFS(СВЦЭМ!$D$33:$D$776,СВЦЭМ!$A$33:$A$776,$A84,СВЦЭМ!$B$33:$B$776,T$83)+'СЕТ СН'!$H$11+СВЦЭМ!$D$10+'СЕТ СН'!$H$5-'СЕТ СН'!$H$21</f>
        <v>3582.4058352499997</v>
      </c>
      <c r="U84" s="36">
        <f>SUMIFS(СВЦЭМ!$D$33:$D$776,СВЦЭМ!$A$33:$A$776,$A84,СВЦЭМ!$B$33:$B$776,U$83)+'СЕТ СН'!$H$11+СВЦЭМ!$D$10+'СЕТ СН'!$H$5-'СЕТ СН'!$H$21</f>
        <v>3578.7180975499996</v>
      </c>
      <c r="V84" s="36">
        <f>SUMIFS(СВЦЭМ!$D$33:$D$776,СВЦЭМ!$A$33:$A$776,$A84,СВЦЭМ!$B$33:$B$776,V$83)+'СЕТ СН'!$H$11+СВЦЭМ!$D$10+'СЕТ СН'!$H$5-'СЕТ СН'!$H$21</f>
        <v>3586.3823979399999</v>
      </c>
      <c r="W84" s="36">
        <f>SUMIFS(СВЦЭМ!$D$33:$D$776,СВЦЭМ!$A$33:$A$776,$A84,СВЦЭМ!$B$33:$B$776,W$83)+'СЕТ СН'!$H$11+СВЦЭМ!$D$10+'СЕТ СН'!$H$5-'СЕТ СН'!$H$21</f>
        <v>3600.79791901</v>
      </c>
      <c r="X84" s="36">
        <f>SUMIFS(СВЦЭМ!$D$33:$D$776,СВЦЭМ!$A$33:$A$776,$A84,СВЦЭМ!$B$33:$B$776,X$83)+'СЕТ СН'!$H$11+СВЦЭМ!$D$10+'СЕТ СН'!$H$5-'СЕТ СН'!$H$21</f>
        <v>3626.1498572199998</v>
      </c>
      <c r="Y84" s="36">
        <f>SUMIFS(СВЦЭМ!$D$33:$D$776,СВЦЭМ!$A$33:$A$776,$A84,СВЦЭМ!$B$33:$B$776,Y$83)+'СЕТ СН'!$H$11+СВЦЭМ!$D$10+'СЕТ СН'!$H$5-'СЕТ СН'!$H$21</f>
        <v>3638.53189621</v>
      </c>
      <c r="AA84" s="45"/>
    </row>
    <row r="85" spans="1:27" ht="15.75" x14ac:dyDescent="0.2">
      <c r="A85" s="35">
        <f>A84+1</f>
        <v>44229</v>
      </c>
      <c r="B85" s="36">
        <f>SUMIFS(СВЦЭМ!$D$33:$D$776,СВЦЭМ!$A$33:$A$776,$A85,СВЦЭМ!$B$33:$B$776,B$83)+'СЕТ СН'!$H$11+СВЦЭМ!$D$10+'СЕТ СН'!$H$5-'СЕТ СН'!$H$21</f>
        <v>3607.79705311</v>
      </c>
      <c r="C85" s="36">
        <f>SUMIFS(СВЦЭМ!$D$33:$D$776,СВЦЭМ!$A$33:$A$776,$A85,СВЦЭМ!$B$33:$B$776,C$83)+'СЕТ СН'!$H$11+СВЦЭМ!$D$10+'СЕТ СН'!$H$5-'СЕТ СН'!$H$21</f>
        <v>3628.4315247699997</v>
      </c>
      <c r="D85" s="36">
        <f>SUMIFS(СВЦЭМ!$D$33:$D$776,СВЦЭМ!$A$33:$A$776,$A85,СВЦЭМ!$B$33:$B$776,D$83)+'СЕТ СН'!$H$11+СВЦЭМ!$D$10+'СЕТ СН'!$H$5-'СЕТ СН'!$H$21</f>
        <v>3640.5674097900001</v>
      </c>
      <c r="E85" s="36">
        <f>SUMIFS(СВЦЭМ!$D$33:$D$776,СВЦЭМ!$A$33:$A$776,$A85,СВЦЭМ!$B$33:$B$776,E$83)+'СЕТ СН'!$H$11+СВЦЭМ!$D$10+'СЕТ СН'!$H$5-'СЕТ СН'!$H$21</f>
        <v>3645.6000598699998</v>
      </c>
      <c r="F85" s="36">
        <f>SUMIFS(СВЦЭМ!$D$33:$D$776,СВЦЭМ!$A$33:$A$776,$A85,СВЦЭМ!$B$33:$B$776,F$83)+'СЕТ СН'!$H$11+СВЦЭМ!$D$10+'СЕТ СН'!$H$5-'СЕТ СН'!$H$21</f>
        <v>3651.1386194500001</v>
      </c>
      <c r="G85" s="36">
        <f>SUMIFS(СВЦЭМ!$D$33:$D$776,СВЦЭМ!$A$33:$A$776,$A85,СВЦЭМ!$B$33:$B$776,G$83)+'СЕТ СН'!$H$11+СВЦЭМ!$D$10+'СЕТ СН'!$H$5-'СЕТ СН'!$H$21</f>
        <v>3629.13080077</v>
      </c>
      <c r="H85" s="36">
        <f>SUMIFS(СВЦЭМ!$D$33:$D$776,СВЦЭМ!$A$33:$A$776,$A85,СВЦЭМ!$B$33:$B$776,H$83)+'СЕТ СН'!$H$11+СВЦЭМ!$D$10+'СЕТ СН'!$H$5-'СЕТ СН'!$H$21</f>
        <v>3591.5332119799996</v>
      </c>
      <c r="I85" s="36">
        <f>SUMIFS(СВЦЭМ!$D$33:$D$776,СВЦЭМ!$A$33:$A$776,$A85,СВЦЭМ!$B$33:$B$776,I$83)+'СЕТ СН'!$H$11+СВЦЭМ!$D$10+'СЕТ СН'!$H$5-'СЕТ СН'!$H$21</f>
        <v>3574.1141367399996</v>
      </c>
      <c r="J85" s="36">
        <f>SUMIFS(СВЦЭМ!$D$33:$D$776,СВЦЭМ!$A$33:$A$776,$A85,СВЦЭМ!$B$33:$B$776,J$83)+'СЕТ СН'!$H$11+СВЦЭМ!$D$10+'СЕТ СН'!$H$5-'СЕТ СН'!$H$21</f>
        <v>3549.8762168599997</v>
      </c>
      <c r="K85" s="36">
        <f>SUMIFS(СВЦЭМ!$D$33:$D$776,СВЦЭМ!$A$33:$A$776,$A85,СВЦЭМ!$B$33:$B$776,K$83)+'СЕТ СН'!$H$11+СВЦЭМ!$D$10+'СЕТ СН'!$H$5-'СЕТ СН'!$H$21</f>
        <v>3537.6993230099997</v>
      </c>
      <c r="L85" s="36">
        <f>SUMIFS(СВЦЭМ!$D$33:$D$776,СВЦЭМ!$A$33:$A$776,$A85,СВЦЭМ!$B$33:$B$776,L$83)+'СЕТ СН'!$H$11+СВЦЭМ!$D$10+'СЕТ СН'!$H$5-'СЕТ СН'!$H$21</f>
        <v>3539.0284100199997</v>
      </c>
      <c r="M85" s="36">
        <f>SUMIFS(СВЦЭМ!$D$33:$D$776,СВЦЭМ!$A$33:$A$776,$A85,СВЦЭМ!$B$33:$B$776,M$83)+'СЕТ СН'!$H$11+СВЦЭМ!$D$10+'СЕТ СН'!$H$5-'СЕТ СН'!$H$21</f>
        <v>3572.2671043099999</v>
      </c>
      <c r="N85" s="36">
        <f>SUMIFS(СВЦЭМ!$D$33:$D$776,СВЦЭМ!$A$33:$A$776,$A85,СВЦЭМ!$B$33:$B$776,N$83)+'СЕТ СН'!$H$11+СВЦЭМ!$D$10+'СЕТ СН'!$H$5-'СЕТ СН'!$H$21</f>
        <v>3609.2258742899999</v>
      </c>
      <c r="O85" s="36">
        <f>SUMIFS(СВЦЭМ!$D$33:$D$776,СВЦЭМ!$A$33:$A$776,$A85,СВЦЭМ!$B$33:$B$776,O$83)+'СЕТ СН'!$H$11+СВЦЭМ!$D$10+'СЕТ СН'!$H$5-'СЕТ СН'!$H$21</f>
        <v>3625.38455067</v>
      </c>
      <c r="P85" s="36">
        <f>SUMIFS(СВЦЭМ!$D$33:$D$776,СВЦЭМ!$A$33:$A$776,$A85,СВЦЭМ!$B$33:$B$776,P$83)+'СЕТ СН'!$H$11+СВЦЭМ!$D$10+'СЕТ СН'!$H$5-'СЕТ СН'!$H$21</f>
        <v>3641.1166086599997</v>
      </c>
      <c r="Q85" s="36">
        <f>SUMIFS(СВЦЭМ!$D$33:$D$776,СВЦЭМ!$A$33:$A$776,$A85,СВЦЭМ!$B$33:$B$776,Q$83)+'СЕТ СН'!$H$11+СВЦЭМ!$D$10+'СЕТ СН'!$H$5-'СЕТ СН'!$H$21</f>
        <v>3643.7248454399996</v>
      </c>
      <c r="R85" s="36">
        <f>SUMIFS(СВЦЭМ!$D$33:$D$776,СВЦЭМ!$A$33:$A$776,$A85,СВЦЭМ!$B$33:$B$776,R$83)+'СЕТ СН'!$H$11+СВЦЭМ!$D$10+'СЕТ СН'!$H$5-'СЕТ СН'!$H$21</f>
        <v>3643.7001398499997</v>
      </c>
      <c r="S85" s="36">
        <f>SUMIFS(СВЦЭМ!$D$33:$D$776,СВЦЭМ!$A$33:$A$776,$A85,СВЦЭМ!$B$33:$B$776,S$83)+'СЕТ СН'!$H$11+СВЦЭМ!$D$10+'СЕТ СН'!$H$5-'СЕТ СН'!$H$21</f>
        <v>3632.4267382799999</v>
      </c>
      <c r="T85" s="36">
        <f>SUMIFS(СВЦЭМ!$D$33:$D$776,СВЦЭМ!$A$33:$A$776,$A85,СВЦЭМ!$B$33:$B$776,T$83)+'СЕТ СН'!$H$11+СВЦЭМ!$D$10+'СЕТ СН'!$H$5-'СЕТ СН'!$H$21</f>
        <v>3604.1554638799998</v>
      </c>
      <c r="U85" s="36">
        <f>SUMIFS(СВЦЭМ!$D$33:$D$776,СВЦЭМ!$A$33:$A$776,$A85,СВЦЭМ!$B$33:$B$776,U$83)+'СЕТ СН'!$H$11+СВЦЭМ!$D$10+'СЕТ СН'!$H$5-'СЕТ СН'!$H$21</f>
        <v>3601.4681181599999</v>
      </c>
      <c r="V85" s="36">
        <f>SUMIFS(СВЦЭМ!$D$33:$D$776,СВЦЭМ!$A$33:$A$776,$A85,СВЦЭМ!$B$33:$B$776,V$83)+'СЕТ СН'!$H$11+СВЦЭМ!$D$10+'СЕТ СН'!$H$5-'СЕТ СН'!$H$21</f>
        <v>3616.1220127399997</v>
      </c>
      <c r="W85" s="36">
        <f>SUMIFS(СВЦЭМ!$D$33:$D$776,СВЦЭМ!$A$33:$A$776,$A85,СВЦЭМ!$B$33:$B$776,W$83)+'СЕТ СН'!$H$11+СВЦЭМ!$D$10+'СЕТ СН'!$H$5-'СЕТ СН'!$H$21</f>
        <v>3637.3287383799998</v>
      </c>
      <c r="X85" s="36">
        <f>SUMIFS(СВЦЭМ!$D$33:$D$776,СВЦЭМ!$A$33:$A$776,$A85,СВЦЭМ!$B$33:$B$776,X$83)+'СЕТ СН'!$H$11+СВЦЭМ!$D$10+'СЕТ СН'!$H$5-'СЕТ СН'!$H$21</f>
        <v>3665.4431977599997</v>
      </c>
      <c r="Y85" s="36">
        <f>SUMIFS(СВЦЭМ!$D$33:$D$776,СВЦЭМ!$A$33:$A$776,$A85,СВЦЭМ!$B$33:$B$776,Y$83)+'СЕТ СН'!$H$11+СВЦЭМ!$D$10+'СЕТ СН'!$H$5-'СЕТ СН'!$H$21</f>
        <v>3677.4564780699998</v>
      </c>
    </row>
    <row r="86" spans="1:27" ht="15.75" x14ac:dyDescent="0.2">
      <c r="A86" s="35">
        <f t="shared" ref="A86:A114" si="2">A85+1</f>
        <v>44230</v>
      </c>
      <c r="B86" s="36">
        <f>SUMIFS(СВЦЭМ!$D$33:$D$776,СВЦЭМ!$A$33:$A$776,$A86,СВЦЭМ!$B$33:$B$776,B$83)+'СЕТ СН'!$H$11+СВЦЭМ!$D$10+'СЕТ СН'!$H$5-'СЕТ СН'!$H$21</f>
        <v>3589.0023876999999</v>
      </c>
      <c r="C86" s="36">
        <f>SUMIFS(СВЦЭМ!$D$33:$D$776,СВЦЭМ!$A$33:$A$776,$A86,СВЦЭМ!$B$33:$B$776,C$83)+'СЕТ СН'!$H$11+СВЦЭМ!$D$10+'СЕТ СН'!$H$5-'СЕТ СН'!$H$21</f>
        <v>3615.67342783</v>
      </c>
      <c r="D86" s="36">
        <f>SUMIFS(СВЦЭМ!$D$33:$D$776,СВЦЭМ!$A$33:$A$776,$A86,СВЦЭМ!$B$33:$B$776,D$83)+'СЕТ СН'!$H$11+СВЦЭМ!$D$10+'СЕТ СН'!$H$5-'СЕТ СН'!$H$21</f>
        <v>3621.8436585899999</v>
      </c>
      <c r="E86" s="36">
        <f>SUMIFS(СВЦЭМ!$D$33:$D$776,СВЦЭМ!$A$33:$A$776,$A86,СВЦЭМ!$B$33:$B$776,E$83)+'СЕТ СН'!$H$11+СВЦЭМ!$D$10+'СЕТ СН'!$H$5-'СЕТ СН'!$H$21</f>
        <v>3620.5843672299998</v>
      </c>
      <c r="F86" s="36">
        <f>SUMIFS(СВЦЭМ!$D$33:$D$776,СВЦЭМ!$A$33:$A$776,$A86,СВЦЭМ!$B$33:$B$776,F$83)+'СЕТ СН'!$H$11+СВЦЭМ!$D$10+'СЕТ СН'!$H$5-'СЕТ СН'!$H$21</f>
        <v>3614.6735488199997</v>
      </c>
      <c r="G86" s="36">
        <f>SUMIFS(СВЦЭМ!$D$33:$D$776,СВЦЭМ!$A$33:$A$776,$A86,СВЦЭМ!$B$33:$B$776,G$83)+'СЕТ СН'!$H$11+СВЦЭМ!$D$10+'СЕТ СН'!$H$5-'СЕТ СН'!$H$21</f>
        <v>3606.5525542799996</v>
      </c>
      <c r="H86" s="36">
        <f>SUMIFS(СВЦЭМ!$D$33:$D$776,СВЦЭМ!$A$33:$A$776,$A86,СВЦЭМ!$B$33:$B$776,H$83)+'СЕТ СН'!$H$11+СВЦЭМ!$D$10+'СЕТ СН'!$H$5-'СЕТ СН'!$H$21</f>
        <v>3579.4325843399997</v>
      </c>
      <c r="I86" s="36">
        <f>SUMIFS(СВЦЭМ!$D$33:$D$776,СВЦЭМ!$A$33:$A$776,$A86,СВЦЭМ!$B$33:$B$776,I$83)+'СЕТ СН'!$H$11+СВЦЭМ!$D$10+'СЕТ СН'!$H$5-'СЕТ СН'!$H$21</f>
        <v>3589.3196978400001</v>
      </c>
      <c r="J86" s="36">
        <f>SUMIFS(СВЦЭМ!$D$33:$D$776,СВЦЭМ!$A$33:$A$776,$A86,СВЦЭМ!$B$33:$B$776,J$83)+'СЕТ СН'!$H$11+СВЦЭМ!$D$10+'СЕТ СН'!$H$5-'СЕТ СН'!$H$21</f>
        <v>3588.7452453599999</v>
      </c>
      <c r="K86" s="36">
        <f>SUMIFS(СВЦЭМ!$D$33:$D$776,СВЦЭМ!$A$33:$A$776,$A86,СВЦЭМ!$B$33:$B$776,K$83)+'СЕТ СН'!$H$11+СВЦЭМ!$D$10+'СЕТ СН'!$H$5-'СЕТ СН'!$H$21</f>
        <v>3570.9847484399997</v>
      </c>
      <c r="L86" s="36">
        <f>SUMIFS(СВЦЭМ!$D$33:$D$776,СВЦЭМ!$A$33:$A$776,$A86,СВЦЭМ!$B$33:$B$776,L$83)+'СЕТ СН'!$H$11+СВЦЭМ!$D$10+'СЕТ СН'!$H$5-'СЕТ СН'!$H$21</f>
        <v>3576.1414868399997</v>
      </c>
      <c r="M86" s="36">
        <f>SUMIFS(СВЦЭМ!$D$33:$D$776,СВЦЭМ!$A$33:$A$776,$A86,СВЦЭМ!$B$33:$B$776,M$83)+'СЕТ СН'!$H$11+СВЦЭМ!$D$10+'СЕТ СН'!$H$5-'СЕТ СН'!$H$21</f>
        <v>3574.2937971199999</v>
      </c>
      <c r="N86" s="36">
        <f>SUMIFS(СВЦЭМ!$D$33:$D$776,СВЦЭМ!$A$33:$A$776,$A86,СВЦЭМ!$B$33:$B$776,N$83)+'СЕТ СН'!$H$11+СВЦЭМ!$D$10+'СЕТ СН'!$H$5-'СЕТ СН'!$H$21</f>
        <v>3590.5434315299999</v>
      </c>
      <c r="O86" s="36">
        <f>SUMIFS(СВЦЭМ!$D$33:$D$776,СВЦЭМ!$A$33:$A$776,$A86,СВЦЭМ!$B$33:$B$776,O$83)+'СЕТ СН'!$H$11+СВЦЭМ!$D$10+'СЕТ СН'!$H$5-'СЕТ СН'!$H$21</f>
        <v>3591.6457127599997</v>
      </c>
      <c r="P86" s="36">
        <f>SUMIFS(СВЦЭМ!$D$33:$D$776,СВЦЭМ!$A$33:$A$776,$A86,СВЦЭМ!$B$33:$B$776,P$83)+'СЕТ СН'!$H$11+СВЦЭМ!$D$10+'СЕТ СН'!$H$5-'СЕТ СН'!$H$21</f>
        <v>3588.3130704799996</v>
      </c>
      <c r="Q86" s="36">
        <f>SUMIFS(СВЦЭМ!$D$33:$D$776,СВЦЭМ!$A$33:$A$776,$A86,СВЦЭМ!$B$33:$B$776,Q$83)+'СЕТ СН'!$H$11+СВЦЭМ!$D$10+'СЕТ СН'!$H$5-'СЕТ СН'!$H$21</f>
        <v>3591.0188761199997</v>
      </c>
      <c r="R86" s="36">
        <f>SUMIFS(СВЦЭМ!$D$33:$D$776,СВЦЭМ!$A$33:$A$776,$A86,СВЦЭМ!$B$33:$B$776,R$83)+'СЕТ СН'!$H$11+СВЦЭМ!$D$10+'СЕТ СН'!$H$5-'СЕТ СН'!$H$21</f>
        <v>3591.7519518999998</v>
      </c>
      <c r="S86" s="36">
        <f>SUMIFS(СВЦЭМ!$D$33:$D$776,СВЦЭМ!$A$33:$A$776,$A86,СВЦЭМ!$B$33:$B$776,S$83)+'СЕТ СН'!$H$11+СВЦЭМ!$D$10+'СЕТ СН'!$H$5-'СЕТ СН'!$H$21</f>
        <v>3594.0906659499997</v>
      </c>
      <c r="T86" s="36">
        <f>SUMIFS(СВЦЭМ!$D$33:$D$776,СВЦЭМ!$A$33:$A$776,$A86,СВЦЭМ!$B$33:$B$776,T$83)+'СЕТ СН'!$H$11+СВЦЭМ!$D$10+'СЕТ СН'!$H$5-'СЕТ СН'!$H$21</f>
        <v>3591.9218608900001</v>
      </c>
      <c r="U86" s="36">
        <f>SUMIFS(СВЦЭМ!$D$33:$D$776,СВЦЭМ!$A$33:$A$776,$A86,СВЦЭМ!$B$33:$B$776,U$83)+'СЕТ СН'!$H$11+СВЦЭМ!$D$10+'СЕТ СН'!$H$5-'СЕТ СН'!$H$21</f>
        <v>3591.2091587300001</v>
      </c>
      <c r="V86" s="36">
        <f>SUMIFS(СВЦЭМ!$D$33:$D$776,СВЦЭМ!$A$33:$A$776,$A86,СВЦЭМ!$B$33:$B$776,V$83)+'СЕТ СН'!$H$11+СВЦЭМ!$D$10+'СЕТ СН'!$H$5-'СЕТ СН'!$H$21</f>
        <v>3589.96007865</v>
      </c>
      <c r="W86" s="36">
        <f>SUMIFS(СВЦЭМ!$D$33:$D$776,СВЦЭМ!$A$33:$A$776,$A86,СВЦЭМ!$B$33:$B$776,W$83)+'СЕТ СН'!$H$11+СВЦЭМ!$D$10+'СЕТ СН'!$H$5-'СЕТ СН'!$H$21</f>
        <v>3595.88973227</v>
      </c>
      <c r="X86" s="36">
        <f>SUMIFS(СВЦЭМ!$D$33:$D$776,СВЦЭМ!$A$33:$A$776,$A86,СВЦЭМ!$B$33:$B$776,X$83)+'СЕТ СН'!$H$11+СВЦЭМ!$D$10+'СЕТ СН'!$H$5-'СЕТ СН'!$H$21</f>
        <v>3597.02850115</v>
      </c>
      <c r="Y86" s="36">
        <f>SUMIFS(СВЦЭМ!$D$33:$D$776,СВЦЭМ!$A$33:$A$776,$A86,СВЦЭМ!$B$33:$B$776,Y$83)+'СЕТ СН'!$H$11+СВЦЭМ!$D$10+'СЕТ СН'!$H$5-'СЕТ СН'!$H$21</f>
        <v>3619.3077543899999</v>
      </c>
    </row>
    <row r="87" spans="1:27" ht="15.75" x14ac:dyDescent="0.2">
      <c r="A87" s="35">
        <f t="shared" si="2"/>
        <v>44231</v>
      </c>
      <c r="B87" s="36">
        <f>SUMIFS(СВЦЭМ!$D$33:$D$776,СВЦЭМ!$A$33:$A$776,$A87,СВЦЭМ!$B$33:$B$776,B$83)+'СЕТ СН'!$H$11+СВЦЭМ!$D$10+'СЕТ СН'!$H$5-'СЕТ СН'!$H$21</f>
        <v>3664.6892503199997</v>
      </c>
      <c r="C87" s="36">
        <f>SUMIFS(СВЦЭМ!$D$33:$D$776,СВЦЭМ!$A$33:$A$776,$A87,СВЦЭМ!$B$33:$B$776,C$83)+'СЕТ СН'!$H$11+СВЦЭМ!$D$10+'СЕТ СН'!$H$5-'СЕТ СН'!$H$21</f>
        <v>3685.1586677499999</v>
      </c>
      <c r="D87" s="36">
        <f>SUMIFS(СВЦЭМ!$D$33:$D$776,СВЦЭМ!$A$33:$A$776,$A87,СВЦЭМ!$B$33:$B$776,D$83)+'СЕТ СН'!$H$11+СВЦЭМ!$D$10+'СЕТ СН'!$H$5-'СЕТ СН'!$H$21</f>
        <v>3689.1758998300002</v>
      </c>
      <c r="E87" s="36">
        <f>SUMIFS(СВЦЭМ!$D$33:$D$776,СВЦЭМ!$A$33:$A$776,$A87,СВЦЭМ!$B$33:$B$776,E$83)+'СЕТ СН'!$H$11+СВЦЭМ!$D$10+'СЕТ СН'!$H$5-'СЕТ СН'!$H$21</f>
        <v>3685.9314859199999</v>
      </c>
      <c r="F87" s="36">
        <f>SUMIFS(СВЦЭМ!$D$33:$D$776,СВЦЭМ!$A$33:$A$776,$A87,СВЦЭМ!$B$33:$B$776,F$83)+'СЕТ СН'!$H$11+СВЦЭМ!$D$10+'СЕТ СН'!$H$5-'СЕТ СН'!$H$21</f>
        <v>3681.3585852099995</v>
      </c>
      <c r="G87" s="36">
        <f>SUMIFS(СВЦЭМ!$D$33:$D$776,СВЦЭМ!$A$33:$A$776,$A87,СВЦЭМ!$B$33:$B$776,G$83)+'СЕТ СН'!$H$11+СВЦЭМ!$D$10+'СЕТ СН'!$H$5-'СЕТ СН'!$H$21</f>
        <v>3680.2214890300002</v>
      </c>
      <c r="H87" s="36">
        <f>SUMIFS(СВЦЭМ!$D$33:$D$776,СВЦЭМ!$A$33:$A$776,$A87,СВЦЭМ!$B$33:$B$776,H$83)+'СЕТ СН'!$H$11+СВЦЭМ!$D$10+'СЕТ СН'!$H$5-'СЕТ СН'!$H$21</f>
        <v>3644.1765019499999</v>
      </c>
      <c r="I87" s="36">
        <f>SUMIFS(СВЦЭМ!$D$33:$D$776,СВЦЭМ!$A$33:$A$776,$A87,СВЦЭМ!$B$33:$B$776,I$83)+'СЕТ СН'!$H$11+СВЦЭМ!$D$10+'СЕТ СН'!$H$5-'СЕТ СН'!$H$21</f>
        <v>3622.8714198299999</v>
      </c>
      <c r="J87" s="36">
        <f>SUMIFS(СВЦЭМ!$D$33:$D$776,СВЦЭМ!$A$33:$A$776,$A87,СВЦЭМ!$B$33:$B$776,J$83)+'СЕТ СН'!$H$11+СВЦЭМ!$D$10+'СЕТ СН'!$H$5-'СЕТ СН'!$H$21</f>
        <v>3598.51209832</v>
      </c>
      <c r="K87" s="36">
        <f>SUMIFS(СВЦЭМ!$D$33:$D$776,СВЦЭМ!$A$33:$A$776,$A87,СВЦЭМ!$B$33:$B$776,K$83)+'СЕТ СН'!$H$11+СВЦЭМ!$D$10+'СЕТ СН'!$H$5-'СЕТ СН'!$H$21</f>
        <v>3596.4125674799998</v>
      </c>
      <c r="L87" s="36">
        <f>SUMIFS(СВЦЭМ!$D$33:$D$776,СВЦЭМ!$A$33:$A$776,$A87,СВЦЭМ!$B$33:$B$776,L$83)+'СЕТ СН'!$H$11+СВЦЭМ!$D$10+'СЕТ СН'!$H$5-'СЕТ СН'!$H$21</f>
        <v>3588.5445446799999</v>
      </c>
      <c r="M87" s="36">
        <f>SUMIFS(СВЦЭМ!$D$33:$D$776,СВЦЭМ!$A$33:$A$776,$A87,СВЦЭМ!$B$33:$B$776,M$83)+'СЕТ СН'!$H$11+СВЦЭМ!$D$10+'СЕТ СН'!$H$5-'СЕТ СН'!$H$21</f>
        <v>3603.3836035499999</v>
      </c>
      <c r="N87" s="36">
        <f>SUMIFS(СВЦЭМ!$D$33:$D$776,СВЦЭМ!$A$33:$A$776,$A87,СВЦЭМ!$B$33:$B$776,N$83)+'СЕТ СН'!$H$11+СВЦЭМ!$D$10+'СЕТ СН'!$H$5-'СЕТ СН'!$H$21</f>
        <v>3628.5948059699999</v>
      </c>
      <c r="O87" s="36">
        <f>SUMIFS(СВЦЭМ!$D$33:$D$776,СВЦЭМ!$A$33:$A$776,$A87,СВЦЭМ!$B$33:$B$776,O$83)+'СЕТ СН'!$H$11+СВЦЭМ!$D$10+'СЕТ СН'!$H$5-'СЕТ СН'!$H$21</f>
        <v>3628.5402462100001</v>
      </c>
      <c r="P87" s="36">
        <f>SUMIFS(СВЦЭМ!$D$33:$D$776,СВЦЭМ!$A$33:$A$776,$A87,СВЦЭМ!$B$33:$B$776,P$83)+'СЕТ СН'!$H$11+СВЦЭМ!$D$10+'СЕТ СН'!$H$5-'СЕТ СН'!$H$21</f>
        <v>3636.02263047</v>
      </c>
      <c r="Q87" s="36">
        <f>SUMIFS(СВЦЭМ!$D$33:$D$776,СВЦЭМ!$A$33:$A$776,$A87,СВЦЭМ!$B$33:$B$776,Q$83)+'СЕТ СН'!$H$11+СВЦЭМ!$D$10+'СЕТ СН'!$H$5-'СЕТ СН'!$H$21</f>
        <v>3635.2067176</v>
      </c>
      <c r="R87" s="36">
        <f>SUMIFS(СВЦЭМ!$D$33:$D$776,СВЦЭМ!$A$33:$A$776,$A87,СВЦЭМ!$B$33:$B$776,R$83)+'СЕТ СН'!$H$11+СВЦЭМ!$D$10+'СЕТ СН'!$H$5-'СЕТ СН'!$H$21</f>
        <v>3633.0937831299998</v>
      </c>
      <c r="S87" s="36">
        <f>SUMIFS(СВЦЭМ!$D$33:$D$776,СВЦЭМ!$A$33:$A$776,$A87,СВЦЭМ!$B$33:$B$776,S$83)+'СЕТ СН'!$H$11+СВЦЭМ!$D$10+'СЕТ СН'!$H$5-'СЕТ СН'!$H$21</f>
        <v>3631.3100897300001</v>
      </c>
      <c r="T87" s="36">
        <f>SUMIFS(СВЦЭМ!$D$33:$D$776,СВЦЭМ!$A$33:$A$776,$A87,СВЦЭМ!$B$33:$B$776,T$83)+'СЕТ СН'!$H$11+СВЦЭМ!$D$10+'СЕТ СН'!$H$5-'СЕТ СН'!$H$21</f>
        <v>3603.7664174499996</v>
      </c>
      <c r="U87" s="36">
        <f>SUMIFS(СВЦЭМ!$D$33:$D$776,СВЦЭМ!$A$33:$A$776,$A87,СВЦЭМ!$B$33:$B$776,U$83)+'СЕТ СН'!$H$11+СВЦЭМ!$D$10+'СЕТ СН'!$H$5-'СЕТ СН'!$H$21</f>
        <v>3595.13536411</v>
      </c>
      <c r="V87" s="36">
        <f>SUMIFS(СВЦЭМ!$D$33:$D$776,СВЦЭМ!$A$33:$A$776,$A87,СВЦЭМ!$B$33:$B$776,V$83)+'СЕТ СН'!$H$11+СВЦЭМ!$D$10+'СЕТ СН'!$H$5-'СЕТ СН'!$H$21</f>
        <v>3616.3834130499999</v>
      </c>
      <c r="W87" s="36">
        <f>SUMIFS(СВЦЭМ!$D$33:$D$776,СВЦЭМ!$A$33:$A$776,$A87,СВЦЭМ!$B$33:$B$776,W$83)+'СЕТ СН'!$H$11+СВЦЭМ!$D$10+'СЕТ СН'!$H$5-'СЕТ СН'!$H$21</f>
        <v>3641.1327678399998</v>
      </c>
      <c r="X87" s="36">
        <f>SUMIFS(СВЦЭМ!$D$33:$D$776,СВЦЭМ!$A$33:$A$776,$A87,СВЦЭМ!$B$33:$B$776,X$83)+'СЕТ СН'!$H$11+СВЦЭМ!$D$10+'СЕТ СН'!$H$5-'СЕТ СН'!$H$21</f>
        <v>3652.0287685200001</v>
      </c>
      <c r="Y87" s="36">
        <f>SUMIFS(СВЦЭМ!$D$33:$D$776,СВЦЭМ!$A$33:$A$776,$A87,СВЦЭМ!$B$33:$B$776,Y$83)+'СЕТ СН'!$H$11+СВЦЭМ!$D$10+'СЕТ СН'!$H$5-'СЕТ СН'!$H$21</f>
        <v>3674.4584728499999</v>
      </c>
    </row>
    <row r="88" spans="1:27" ht="15.75" x14ac:dyDescent="0.2">
      <c r="A88" s="35">
        <f t="shared" si="2"/>
        <v>44232</v>
      </c>
      <c r="B88" s="36">
        <f>SUMIFS(СВЦЭМ!$D$33:$D$776,СВЦЭМ!$A$33:$A$776,$A88,СВЦЭМ!$B$33:$B$776,B$83)+'СЕТ СН'!$H$11+СВЦЭМ!$D$10+'СЕТ СН'!$H$5-'СЕТ СН'!$H$21</f>
        <v>3680.2165644999995</v>
      </c>
      <c r="C88" s="36">
        <f>SUMIFS(СВЦЭМ!$D$33:$D$776,СВЦЭМ!$A$33:$A$776,$A88,СВЦЭМ!$B$33:$B$776,C$83)+'СЕТ СН'!$H$11+СВЦЭМ!$D$10+'СЕТ СН'!$H$5-'СЕТ СН'!$H$21</f>
        <v>3702.1698392600001</v>
      </c>
      <c r="D88" s="36">
        <f>SUMIFS(СВЦЭМ!$D$33:$D$776,СВЦЭМ!$A$33:$A$776,$A88,СВЦЭМ!$B$33:$B$776,D$83)+'СЕТ СН'!$H$11+СВЦЭМ!$D$10+'СЕТ СН'!$H$5-'СЕТ СН'!$H$21</f>
        <v>3706.5500690999997</v>
      </c>
      <c r="E88" s="36">
        <f>SUMIFS(СВЦЭМ!$D$33:$D$776,СВЦЭМ!$A$33:$A$776,$A88,СВЦЭМ!$B$33:$B$776,E$83)+'СЕТ СН'!$H$11+СВЦЭМ!$D$10+'СЕТ СН'!$H$5-'СЕТ СН'!$H$21</f>
        <v>3708.1493002399998</v>
      </c>
      <c r="F88" s="36">
        <f>SUMIFS(СВЦЭМ!$D$33:$D$776,СВЦЭМ!$A$33:$A$776,$A88,СВЦЭМ!$B$33:$B$776,F$83)+'СЕТ СН'!$H$11+СВЦЭМ!$D$10+'СЕТ СН'!$H$5-'СЕТ СН'!$H$21</f>
        <v>3699.3788866099999</v>
      </c>
      <c r="G88" s="36">
        <f>SUMIFS(СВЦЭМ!$D$33:$D$776,СВЦЭМ!$A$33:$A$776,$A88,СВЦЭМ!$B$33:$B$776,G$83)+'СЕТ СН'!$H$11+СВЦЭМ!$D$10+'СЕТ СН'!$H$5-'СЕТ СН'!$H$21</f>
        <v>3696.34419093</v>
      </c>
      <c r="H88" s="36">
        <f>SUMIFS(СВЦЭМ!$D$33:$D$776,СВЦЭМ!$A$33:$A$776,$A88,СВЦЭМ!$B$33:$B$776,H$83)+'СЕТ СН'!$H$11+СВЦЭМ!$D$10+'СЕТ СН'!$H$5-'СЕТ СН'!$H$21</f>
        <v>3663.1044001</v>
      </c>
      <c r="I88" s="36">
        <f>SUMIFS(СВЦЭМ!$D$33:$D$776,СВЦЭМ!$A$33:$A$776,$A88,СВЦЭМ!$B$33:$B$776,I$83)+'СЕТ СН'!$H$11+СВЦЭМ!$D$10+'СЕТ СН'!$H$5-'СЕТ СН'!$H$21</f>
        <v>3650.1487506399999</v>
      </c>
      <c r="J88" s="36">
        <f>SUMIFS(СВЦЭМ!$D$33:$D$776,СВЦЭМ!$A$33:$A$776,$A88,СВЦЭМ!$B$33:$B$776,J$83)+'СЕТ СН'!$H$11+СВЦЭМ!$D$10+'СЕТ СН'!$H$5-'СЕТ СН'!$H$21</f>
        <v>3615.49924014</v>
      </c>
      <c r="K88" s="36">
        <f>SUMIFS(СВЦЭМ!$D$33:$D$776,СВЦЭМ!$A$33:$A$776,$A88,СВЦЭМ!$B$33:$B$776,K$83)+'СЕТ СН'!$H$11+СВЦЭМ!$D$10+'СЕТ СН'!$H$5-'СЕТ СН'!$H$21</f>
        <v>3602.6848855099997</v>
      </c>
      <c r="L88" s="36">
        <f>SUMIFS(СВЦЭМ!$D$33:$D$776,СВЦЭМ!$A$33:$A$776,$A88,СВЦЭМ!$B$33:$B$776,L$83)+'СЕТ СН'!$H$11+СВЦЭМ!$D$10+'СЕТ СН'!$H$5-'СЕТ СН'!$H$21</f>
        <v>3593.2450262299999</v>
      </c>
      <c r="M88" s="36">
        <f>SUMIFS(СВЦЭМ!$D$33:$D$776,СВЦЭМ!$A$33:$A$776,$A88,СВЦЭМ!$B$33:$B$776,M$83)+'СЕТ СН'!$H$11+СВЦЭМ!$D$10+'СЕТ СН'!$H$5-'СЕТ СН'!$H$21</f>
        <v>3586.8233051899997</v>
      </c>
      <c r="N88" s="36">
        <f>SUMIFS(СВЦЭМ!$D$33:$D$776,СВЦЭМ!$A$33:$A$776,$A88,СВЦЭМ!$B$33:$B$776,N$83)+'СЕТ СН'!$H$11+СВЦЭМ!$D$10+'СЕТ СН'!$H$5-'СЕТ СН'!$H$21</f>
        <v>3604.53815063</v>
      </c>
      <c r="O88" s="36">
        <f>SUMIFS(СВЦЭМ!$D$33:$D$776,СВЦЭМ!$A$33:$A$776,$A88,СВЦЭМ!$B$33:$B$776,O$83)+'СЕТ СН'!$H$11+СВЦЭМ!$D$10+'СЕТ СН'!$H$5-'СЕТ СН'!$H$21</f>
        <v>3605.6625680999996</v>
      </c>
      <c r="P88" s="36">
        <f>SUMIFS(СВЦЭМ!$D$33:$D$776,СВЦЭМ!$A$33:$A$776,$A88,СВЦЭМ!$B$33:$B$776,P$83)+'СЕТ СН'!$H$11+СВЦЭМ!$D$10+'СЕТ СН'!$H$5-'СЕТ СН'!$H$21</f>
        <v>3615.2179314300001</v>
      </c>
      <c r="Q88" s="36">
        <f>SUMIFS(СВЦЭМ!$D$33:$D$776,СВЦЭМ!$A$33:$A$776,$A88,СВЦЭМ!$B$33:$B$776,Q$83)+'СЕТ СН'!$H$11+СВЦЭМ!$D$10+'СЕТ СН'!$H$5-'СЕТ СН'!$H$21</f>
        <v>3622.5515271599998</v>
      </c>
      <c r="R88" s="36">
        <f>SUMIFS(СВЦЭМ!$D$33:$D$776,СВЦЭМ!$A$33:$A$776,$A88,СВЦЭМ!$B$33:$B$776,R$83)+'СЕТ СН'!$H$11+СВЦЭМ!$D$10+'СЕТ СН'!$H$5-'СЕТ СН'!$H$21</f>
        <v>3621.4202735700001</v>
      </c>
      <c r="S88" s="36">
        <f>SUMIFS(СВЦЭМ!$D$33:$D$776,СВЦЭМ!$A$33:$A$776,$A88,СВЦЭМ!$B$33:$B$776,S$83)+'СЕТ СН'!$H$11+СВЦЭМ!$D$10+'СЕТ СН'!$H$5-'СЕТ СН'!$H$21</f>
        <v>3610.6143910599999</v>
      </c>
      <c r="T88" s="36">
        <f>SUMIFS(СВЦЭМ!$D$33:$D$776,СВЦЭМ!$A$33:$A$776,$A88,СВЦЭМ!$B$33:$B$776,T$83)+'СЕТ СН'!$H$11+СВЦЭМ!$D$10+'СЕТ СН'!$H$5-'СЕТ СН'!$H$21</f>
        <v>3586.2667984199998</v>
      </c>
      <c r="U88" s="36">
        <f>SUMIFS(СВЦЭМ!$D$33:$D$776,СВЦЭМ!$A$33:$A$776,$A88,СВЦЭМ!$B$33:$B$776,U$83)+'СЕТ СН'!$H$11+СВЦЭМ!$D$10+'СЕТ СН'!$H$5-'СЕТ СН'!$H$21</f>
        <v>3564.98050483</v>
      </c>
      <c r="V88" s="36">
        <f>SUMIFS(СВЦЭМ!$D$33:$D$776,СВЦЭМ!$A$33:$A$776,$A88,СВЦЭМ!$B$33:$B$776,V$83)+'СЕТ СН'!$H$11+СВЦЭМ!$D$10+'СЕТ СН'!$H$5-'СЕТ СН'!$H$21</f>
        <v>3567.8241412399998</v>
      </c>
      <c r="W88" s="36">
        <f>SUMIFS(СВЦЭМ!$D$33:$D$776,СВЦЭМ!$A$33:$A$776,$A88,СВЦЭМ!$B$33:$B$776,W$83)+'СЕТ СН'!$H$11+СВЦЭМ!$D$10+'СЕТ СН'!$H$5-'СЕТ СН'!$H$21</f>
        <v>3581.8275390999997</v>
      </c>
      <c r="X88" s="36">
        <f>SUMIFS(СВЦЭМ!$D$33:$D$776,СВЦЭМ!$A$33:$A$776,$A88,СВЦЭМ!$B$33:$B$776,X$83)+'СЕТ СН'!$H$11+СВЦЭМ!$D$10+'СЕТ СН'!$H$5-'СЕТ СН'!$H$21</f>
        <v>3601.63180203</v>
      </c>
      <c r="Y88" s="36">
        <f>SUMIFS(СВЦЭМ!$D$33:$D$776,СВЦЭМ!$A$33:$A$776,$A88,СВЦЭМ!$B$33:$B$776,Y$83)+'СЕТ СН'!$H$11+СВЦЭМ!$D$10+'СЕТ СН'!$H$5-'СЕТ СН'!$H$21</f>
        <v>3615.60601855</v>
      </c>
    </row>
    <row r="89" spans="1:27" ht="15.75" x14ac:dyDescent="0.2">
      <c r="A89" s="35">
        <f t="shared" si="2"/>
        <v>44233</v>
      </c>
      <c r="B89" s="36">
        <f>SUMIFS(СВЦЭМ!$D$33:$D$776,СВЦЭМ!$A$33:$A$776,$A89,СВЦЭМ!$B$33:$B$776,B$83)+'СЕТ СН'!$H$11+СВЦЭМ!$D$10+'СЕТ СН'!$H$5-'СЕТ СН'!$H$21</f>
        <v>3643.6829869099997</v>
      </c>
      <c r="C89" s="36">
        <f>SUMIFS(СВЦЭМ!$D$33:$D$776,СВЦЭМ!$A$33:$A$776,$A89,СВЦЭМ!$B$33:$B$776,C$83)+'СЕТ СН'!$H$11+СВЦЭМ!$D$10+'СЕТ СН'!$H$5-'СЕТ СН'!$H$21</f>
        <v>3665.6228807999996</v>
      </c>
      <c r="D89" s="36">
        <f>SUMIFS(СВЦЭМ!$D$33:$D$776,СВЦЭМ!$A$33:$A$776,$A89,СВЦЭМ!$B$33:$B$776,D$83)+'СЕТ СН'!$H$11+СВЦЭМ!$D$10+'СЕТ СН'!$H$5-'СЕТ СН'!$H$21</f>
        <v>3664.7709798799997</v>
      </c>
      <c r="E89" s="36">
        <f>SUMIFS(СВЦЭМ!$D$33:$D$776,СВЦЭМ!$A$33:$A$776,$A89,СВЦЭМ!$B$33:$B$776,E$83)+'СЕТ СН'!$H$11+СВЦЭМ!$D$10+'СЕТ СН'!$H$5-'СЕТ СН'!$H$21</f>
        <v>3674.26595894</v>
      </c>
      <c r="F89" s="36">
        <f>SUMIFS(СВЦЭМ!$D$33:$D$776,СВЦЭМ!$A$33:$A$776,$A89,СВЦЭМ!$B$33:$B$776,F$83)+'СЕТ СН'!$H$11+СВЦЭМ!$D$10+'СЕТ СН'!$H$5-'СЕТ СН'!$H$21</f>
        <v>3688.41283372</v>
      </c>
      <c r="G89" s="36">
        <f>SUMIFS(СВЦЭМ!$D$33:$D$776,СВЦЭМ!$A$33:$A$776,$A89,СВЦЭМ!$B$33:$B$776,G$83)+'СЕТ СН'!$H$11+СВЦЭМ!$D$10+'СЕТ СН'!$H$5-'СЕТ СН'!$H$21</f>
        <v>3683.8560105400002</v>
      </c>
      <c r="H89" s="36">
        <f>SUMIFS(СВЦЭМ!$D$33:$D$776,СВЦЭМ!$A$33:$A$776,$A89,СВЦЭМ!$B$33:$B$776,H$83)+'СЕТ СН'!$H$11+СВЦЭМ!$D$10+'СЕТ СН'!$H$5-'СЕТ СН'!$H$21</f>
        <v>3671.1160156799997</v>
      </c>
      <c r="I89" s="36">
        <f>SUMIFS(СВЦЭМ!$D$33:$D$776,СВЦЭМ!$A$33:$A$776,$A89,СВЦЭМ!$B$33:$B$776,I$83)+'СЕТ СН'!$H$11+СВЦЭМ!$D$10+'СЕТ СН'!$H$5-'СЕТ СН'!$H$21</f>
        <v>3647.2704661399998</v>
      </c>
      <c r="J89" s="36">
        <f>SUMIFS(СВЦЭМ!$D$33:$D$776,СВЦЭМ!$A$33:$A$776,$A89,СВЦЭМ!$B$33:$B$776,J$83)+'СЕТ СН'!$H$11+СВЦЭМ!$D$10+'СЕТ СН'!$H$5-'СЕТ СН'!$H$21</f>
        <v>3611.3423127199999</v>
      </c>
      <c r="K89" s="36">
        <f>SUMIFS(СВЦЭМ!$D$33:$D$776,СВЦЭМ!$A$33:$A$776,$A89,СВЦЭМ!$B$33:$B$776,K$83)+'СЕТ СН'!$H$11+СВЦЭМ!$D$10+'СЕТ СН'!$H$5-'СЕТ СН'!$H$21</f>
        <v>3577.00197604</v>
      </c>
      <c r="L89" s="36">
        <f>SUMIFS(СВЦЭМ!$D$33:$D$776,СВЦЭМ!$A$33:$A$776,$A89,СВЦЭМ!$B$33:$B$776,L$83)+'СЕТ СН'!$H$11+СВЦЭМ!$D$10+'СЕТ СН'!$H$5-'СЕТ СН'!$H$21</f>
        <v>3566.19567994</v>
      </c>
      <c r="M89" s="36">
        <f>SUMIFS(СВЦЭМ!$D$33:$D$776,СВЦЭМ!$A$33:$A$776,$A89,СВЦЭМ!$B$33:$B$776,M$83)+'СЕТ СН'!$H$11+СВЦЭМ!$D$10+'СЕТ СН'!$H$5-'СЕТ СН'!$H$21</f>
        <v>3567.7545030699998</v>
      </c>
      <c r="N89" s="36">
        <f>SUMIFS(СВЦЭМ!$D$33:$D$776,СВЦЭМ!$A$33:$A$776,$A89,СВЦЭМ!$B$33:$B$776,N$83)+'СЕТ СН'!$H$11+СВЦЭМ!$D$10+'СЕТ СН'!$H$5-'СЕТ СН'!$H$21</f>
        <v>3582.8025810099998</v>
      </c>
      <c r="O89" s="36">
        <f>SUMIFS(СВЦЭМ!$D$33:$D$776,СВЦЭМ!$A$33:$A$776,$A89,СВЦЭМ!$B$33:$B$776,O$83)+'СЕТ СН'!$H$11+СВЦЭМ!$D$10+'СЕТ СН'!$H$5-'СЕТ СН'!$H$21</f>
        <v>3597.9885074399999</v>
      </c>
      <c r="P89" s="36">
        <f>SUMIFS(СВЦЭМ!$D$33:$D$776,СВЦЭМ!$A$33:$A$776,$A89,СВЦЭМ!$B$33:$B$776,P$83)+'СЕТ СН'!$H$11+СВЦЭМ!$D$10+'СЕТ СН'!$H$5-'СЕТ СН'!$H$21</f>
        <v>3604.2661284999999</v>
      </c>
      <c r="Q89" s="36">
        <f>SUMIFS(СВЦЭМ!$D$33:$D$776,СВЦЭМ!$A$33:$A$776,$A89,СВЦЭМ!$B$33:$B$776,Q$83)+'СЕТ СН'!$H$11+СВЦЭМ!$D$10+'СЕТ СН'!$H$5-'СЕТ СН'!$H$21</f>
        <v>3617.0847790299999</v>
      </c>
      <c r="R89" s="36">
        <f>SUMIFS(СВЦЭМ!$D$33:$D$776,СВЦЭМ!$A$33:$A$776,$A89,СВЦЭМ!$B$33:$B$776,R$83)+'СЕТ СН'!$H$11+СВЦЭМ!$D$10+'СЕТ СН'!$H$5-'СЕТ СН'!$H$21</f>
        <v>3615.1623493299999</v>
      </c>
      <c r="S89" s="36">
        <f>SUMIFS(СВЦЭМ!$D$33:$D$776,СВЦЭМ!$A$33:$A$776,$A89,СВЦЭМ!$B$33:$B$776,S$83)+'СЕТ СН'!$H$11+СВЦЭМ!$D$10+'СЕТ СН'!$H$5-'СЕТ СН'!$H$21</f>
        <v>3597.70599275</v>
      </c>
      <c r="T89" s="36">
        <f>SUMIFS(СВЦЭМ!$D$33:$D$776,СВЦЭМ!$A$33:$A$776,$A89,СВЦЭМ!$B$33:$B$776,T$83)+'СЕТ СН'!$H$11+СВЦЭМ!$D$10+'СЕТ СН'!$H$5-'СЕТ СН'!$H$21</f>
        <v>3574.5609060899997</v>
      </c>
      <c r="U89" s="36">
        <f>SUMIFS(СВЦЭМ!$D$33:$D$776,СВЦЭМ!$A$33:$A$776,$A89,СВЦЭМ!$B$33:$B$776,U$83)+'СЕТ СН'!$H$11+СВЦЭМ!$D$10+'СЕТ СН'!$H$5-'СЕТ СН'!$H$21</f>
        <v>3578.2372974599998</v>
      </c>
      <c r="V89" s="36">
        <f>SUMIFS(СВЦЭМ!$D$33:$D$776,СВЦЭМ!$A$33:$A$776,$A89,СВЦЭМ!$B$33:$B$776,V$83)+'СЕТ СН'!$H$11+СВЦЭМ!$D$10+'СЕТ СН'!$H$5-'СЕТ СН'!$H$21</f>
        <v>3594.34193572</v>
      </c>
      <c r="W89" s="36">
        <f>SUMIFS(СВЦЭМ!$D$33:$D$776,СВЦЭМ!$A$33:$A$776,$A89,СВЦЭМ!$B$33:$B$776,W$83)+'СЕТ СН'!$H$11+СВЦЭМ!$D$10+'СЕТ СН'!$H$5-'СЕТ СН'!$H$21</f>
        <v>3610.11258215</v>
      </c>
      <c r="X89" s="36">
        <f>SUMIFS(СВЦЭМ!$D$33:$D$776,СВЦЭМ!$A$33:$A$776,$A89,СВЦЭМ!$B$33:$B$776,X$83)+'СЕТ СН'!$H$11+СВЦЭМ!$D$10+'СЕТ СН'!$H$5-'СЕТ СН'!$H$21</f>
        <v>3627.1456131</v>
      </c>
      <c r="Y89" s="36">
        <f>SUMIFS(СВЦЭМ!$D$33:$D$776,СВЦЭМ!$A$33:$A$776,$A89,СВЦЭМ!$B$33:$B$776,Y$83)+'СЕТ СН'!$H$11+СВЦЭМ!$D$10+'СЕТ СН'!$H$5-'СЕТ СН'!$H$21</f>
        <v>3646.9677163299998</v>
      </c>
    </row>
    <row r="90" spans="1:27" ht="15.75" x14ac:dyDescent="0.2">
      <c r="A90" s="35">
        <f t="shared" si="2"/>
        <v>44234</v>
      </c>
      <c r="B90" s="36">
        <f>SUMIFS(СВЦЭМ!$D$33:$D$776,СВЦЭМ!$A$33:$A$776,$A90,СВЦЭМ!$B$33:$B$776,B$83)+'СЕТ СН'!$H$11+СВЦЭМ!$D$10+'СЕТ СН'!$H$5-'СЕТ СН'!$H$21</f>
        <v>3643.01845383</v>
      </c>
      <c r="C90" s="36">
        <f>SUMIFS(СВЦЭМ!$D$33:$D$776,СВЦЭМ!$A$33:$A$776,$A90,СВЦЭМ!$B$33:$B$776,C$83)+'СЕТ СН'!$H$11+СВЦЭМ!$D$10+'СЕТ СН'!$H$5-'СЕТ СН'!$H$21</f>
        <v>3662.7989755499998</v>
      </c>
      <c r="D90" s="36">
        <f>SUMIFS(СВЦЭМ!$D$33:$D$776,СВЦЭМ!$A$33:$A$776,$A90,СВЦЭМ!$B$33:$B$776,D$83)+'СЕТ СН'!$H$11+СВЦЭМ!$D$10+'СЕТ СН'!$H$5-'СЕТ СН'!$H$21</f>
        <v>3662.1209100799997</v>
      </c>
      <c r="E90" s="36">
        <f>SUMIFS(СВЦЭМ!$D$33:$D$776,СВЦЭМ!$A$33:$A$776,$A90,СВЦЭМ!$B$33:$B$776,E$83)+'СЕТ СН'!$H$11+СВЦЭМ!$D$10+'СЕТ СН'!$H$5-'СЕТ СН'!$H$21</f>
        <v>3668.3339771800001</v>
      </c>
      <c r="F90" s="36">
        <f>SUMIFS(СВЦЭМ!$D$33:$D$776,СВЦЭМ!$A$33:$A$776,$A90,СВЦЭМ!$B$33:$B$776,F$83)+'СЕТ СН'!$H$11+СВЦЭМ!$D$10+'СЕТ СН'!$H$5-'СЕТ СН'!$H$21</f>
        <v>3678.4254930699999</v>
      </c>
      <c r="G90" s="36">
        <f>SUMIFS(СВЦЭМ!$D$33:$D$776,СВЦЭМ!$A$33:$A$776,$A90,СВЦЭМ!$B$33:$B$776,G$83)+'СЕТ СН'!$H$11+СВЦЭМ!$D$10+'СЕТ СН'!$H$5-'СЕТ СН'!$H$21</f>
        <v>3671.1198103699999</v>
      </c>
      <c r="H90" s="36">
        <f>SUMIFS(СВЦЭМ!$D$33:$D$776,СВЦЭМ!$A$33:$A$776,$A90,СВЦЭМ!$B$33:$B$776,H$83)+'СЕТ СН'!$H$11+СВЦЭМ!$D$10+'СЕТ СН'!$H$5-'СЕТ СН'!$H$21</f>
        <v>3664.3769922299998</v>
      </c>
      <c r="I90" s="36">
        <f>SUMIFS(СВЦЭМ!$D$33:$D$776,СВЦЭМ!$A$33:$A$776,$A90,СВЦЭМ!$B$33:$B$776,I$83)+'СЕТ СН'!$H$11+СВЦЭМ!$D$10+'СЕТ СН'!$H$5-'СЕТ СН'!$H$21</f>
        <v>3651.0579902599998</v>
      </c>
      <c r="J90" s="36">
        <f>SUMIFS(СВЦЭМ!$D$33:$D$776,СВЦЭМ!$A$33:$A$776,$A90,СВЦЭМ!$B$33:$B$776,J$83)+'СЕТ СН'!$H$11+СВЦЭМ!$D$10+'СЕТ СН'!$H$5-'СЕТ СН'!$H$21</f>
        <v>3630.6080171599997</v>
      </c>
      <c r="K90" s="36">
        <f>SUMIFS(СВЦЭМ!$D$33:$D$776,СВЦЭМ!$A$33:$A$776,$A90,СВЦЭМ!$B$33:$B$776,K$83)+'СЕТ СН'!$H$11+СВЦЭМ!$D$10+'СЕТ СН'!$H$5-'СЕТ СН'!$H$21</f>
        <v>3611.0219688699999</v>
      </c>
      <c r="L90" s="36">
        <f>SUMIFS(СВЦЭМ!$D$33:$D$776,СВЦЭМ!$A$33:$A$776,$A90,СВЦЭМ!$B$33:$B$776,L$83)+'СЕТ СН'!$H$11+СВЦЭМ!$D$10+'СЕТ СН'!$H$5-'СЕТ СН'!$H$21</f>
        <v>3593.0359368499999</v>
      </c>
      <c r="M90" s="36">
        <f>SUMIFS(СВЦЭМ!$D$33:$D$776,СВЦЭМ!$A$33:$A$776,$A90,СВЦЭМ!$B$33:$B$776,M$83)+'СЕТ СН'!$H$11+СВЦЭМ!$D$10+'СЕТ СН'!$H$5-'СЕТ СН'!$H$21</f>
        <v>3583.7264115600001</v>
      </c>
      <c r="N90" s="36">
        <f>SUMIFS(СВЦЭМ!$D$33:$D$776,СВЦЭМ!$A$33:$A$776,$A90,СВЦЭМ!$B$33:$B$776,N$83)+'СЕТ СН'!$H$11+СВЦЭМ!$D$10+'СЕТ СН'!$H$5-'СЕТ СН'!$H$21</f>
        <v>3596.5755617300001</v>
      </c>
      <c r="O90" s="36">
        <f>SUMIFS(СВЦЭМ!$D$33:$D$776,СВЦЭМ!$A$33:$A$776,$A90,СВЦЭМ!$B$33:$B$776,O$83)+'СЕТ СН'!$H$11+СВЦЭМ!$D$10+'СЕТ СН'!$H$5-'СЕТ СН'!$H$21</f>
        <v>3614.6833079199996</v>
      </c>
      <c r="P90" s="36">
        <f>SUMIFS(СВЦЭМ!$D$33:$D$776,СВЦЭМ!$A$33:$A$776,$A90,СВЦЭМ!$B$33:$B$776,P$83)+'СЕТ СН'!$H$11+СВЦЭМ!$D$10+'СЕТ СН'!$H$5-'СЕТ СН'!$H$21</f>
        <v>3629.7444404299999</v>
      </c>
      <c r="Q90" s="36">
        <f>SUMIFS(СВЦЭМ!$D$33:$D$776,СВЦЭМ!$A$33:$A$776,$A90,СВЦЭМ!$B$33:$B$776,Q$83)+'СЕТ СН'!$H$11+СВЦЭМ!$D$10+'СЕТ СН'!$H$5-'СЕТ СН'!$H$21</f>
        <v>3634.5365466200001</v>
      </c>
      <c r="R90" s="36">
        <f>SUMIFS(СВЦЭМ!$D$33:$D$776,СВЦЭМ!$A$33:$A$776,$A90,СВЦЭМ!$B$33:$B$776,R$83)+'СЕТ СН'!$H$11+СВЦЭМ!$D$10+'СЕТ СН'!$H$5-'СЕТ СН'!$H$21</f>
        <v>3624.6517221499998</v>
      </c>
      <c r="S90" s="36">
        <f>SUMIFS(СВЦЭМ!$D$33:$D$776,СВЦЭМ!$A$33:$A$776,$A90,СВЦЭМ!$B$33:$B$776,S$83)+'СЕТ СН'!$H$11+СВЦЭМ!$D$10+'СЕТ СН'!$H$5-'СЕТ СН'!$H$21</f>
        <v>3606.4670924399998</v>
      </c>
      <c r="T90" s="36">
        <f>SUMIFS(СВЦЭМ!$D$33:$D$776,СВЦЭМ!$A$33:$A$776,$A90,СВЦЭМ!$B$33:$B$776,T$83)+'СЕТ СН'!$H$11+СВЦЭМ!$D$10+'СЕТ СН'!$H$5-'СЕТ СН'!$H$21</f>
        <v>3576.6184248199997</v>
      </c>
      <c r="U90" s="36">
        <f>SUMIFS(СВЦЭМ!$D$33:$D$776,СВЦЭМ!$A$33:$A$776,$A90,СВЦЭМ!$B$33:$B$776,U$83)+'СЕТ СН'!$H$11+СВЦЭМ!$D$10+'СЕТ СН'!$H$5-'СЕТ СН'!$H$21</f>
        <v>3587.49213852</v>
      </c>
      <c r="V90" s="36">
        <f>SUMIFS(СВЦЭМ!$D$33:$D$776,СВЦЭМ!$A$33:$A$776,$A90,СВЦЭМ!$B$33:$B$776,V$83)+'СЕТ СН'!$H$11+СВЦЭМ!$D$10+'СЕТ СН'!$H$5-'СЕТ СН'!$H$21</f>
        <v>3599.4293929699998</v>
      </c>
      <c r="W90" s="36">
        <f>SUMIFS(СВЦЭМ!$D$33:$D$776,СВЦЭМ!$A$33:$A$776,$A90,СВЦЭМ!$B$33:$B$776,W$83)+'СЕТ СН'!$H$11+СВЦЭМ!$D$10+'СЕТ СН'!$H$5-'СЕТ СН'!$H$21</f>
        <v>3612.3607064799999</v>
      </c>
      <c r="X90" s="36">
        <f>SUMIFS(СВЦЭМ!$D$33:$D$776,СВЦЭМ!$A$33:$A$776,$A90,СВЦЭМ!$B$33:$B$776,X$83)+'СЕТ СН'!$H$11+СВЦЭМ!$D$10+'СЕТ СН'!$H$5-'СЕТ СН'!$H$21</f>
        <v>3633.0592399699999</v>
      </c>
      <c r="Y90" s="36">
        <f>SUMIFS(СВЦЭМ!$D$33:$D$776,СВЦЭМ!$A$33:$A$776,$A90,СВЦЭМ!$B$33:$B$776,Y$83)+'СЕТ СН'!$H$11+СВЦЭМ!$D$10+'СЕТ СН'!$H$5-'СЕТ СН'!$H$21</f>
        <v>3658.1095925899999</v>
      </c>
    </row>
    <row r="91" spans="1:27" ht="15.75" x14ac:dyDescent="0.2">
      <c r="A91" s="35">
        <f t="shared" si="2"/>
        <v>44235</v>
      </c>
      <c r="B91" s="36">
        <f>SUMIFS(СВЦЭМ!$D$33:$D$776,СВЦЭМ!$A$33:$A$776,$A91,СВЦЭМ!$B$33:$B$776,B$83)+'СЕТ СН'!$H$11+СВЦЭМ!$D$10+'СЕТ СН'!$H$5-'СЕТ СН'!$H$21</f>
        <v>3651.7377625399999</v>
      </c>
      <c r="C91" s="36">
        <f>SUMIFS(СВЦЭМ!$D$33:$D$776,СВЦЭМ!$A$33:$A$776,$A91,СВЦЭМ!$B$33:$B$776,C$83)+'СЕТ СН'!$H$11+СВЦЭМ!$D$10+'СЕТ СН'!$H$5-'СЕТ СН'!$H$21</f>
        <v>3685.2104439099999</v>
      </c>
      <c r="D91" s="36">
        <f>SUMIFS(СВЦЭМ!$D$33:$D$776,СВЦЭМ!$A$33:$A$776,$A91,СВЦЭМ!$B$33:$B$776,D$83)+'СЕТ СН'!$H$11+СВЦЭМ!$D$10+'СЕТ СН'!$H$5-'СЕТ СН'!$H$21</f>
        <v>3702.0423960600001</v>
      </c>
      <c r="E91" s="36">
        <f>SUMIFS(СВЦЭМ!$D$33:$D$776,СВЦЭМ!$A$33:$A$776,$A91,СВЦЭМ!$B$33:$B$776,E$83)+'СЕТ СН'!$H$11+СВЦЭМ!$D$10+'СЕТ СН'!$H$5-'СЕТ СН'!$H$21</f>
        <v>3707.6803588899998</v>
      </c>
      <c r="F91" s="36">
        <f>SUMIFS(СВЦЭМ!$D$33:$D$776,СВЦЭМ!$A$33:$A$776,$A91,СВЦЭМ!$B$33:$B$776,F$83)+'СЕТ СН'!$H$11+СВЦЭМ!$D$10+'СЕТ СН'!$H$5-'СЕТ СН'!$H$21</f>
        <v>3709.3083170700002</v>
      </c>
      <c r="G91" s="36">
        <f>SUMIFS(СВЦЭМ!$D$33:$D$776,СВЦЭМ!$A$33:$A$776,$A91,СВЦЭМ!$B$33:$B$776,G$83)+'СЕТ СН'!$H$11+СВЦЭМ!$D$10+'СЕТ СН'!$H$5-'СЕТ СН'!$H$21</f>
        <v>3692.3869860199998</v>
      </c>
      <c r="H91" s="36">
        <f>SUMIFS(СВЦЭМ!$D$33:$D$776,СВЦЭМ!$A$33:$A$776,$A91,СВЦЭМ!$B$33:$B$776,H$83)+'СЕТ СН'!$H$11+СВЦЭМ!$D$10+'СЕТ СН'!$H$5-'СЕТ СН'!$H$21</f>
        <v>3659.9725015499998</v>
      </c>
      <c r="I91" s="36">
        <f>SUMIFS(СВЦЭМ!$D$33:$D$776,СВЦЭМ!$A$33:$A$776,$A91,СВЦЭМ!$B$33:$B$776,I$83)+'СЕТ СН'!$H$11+СВЦЭМ!$D$10+'СЕТ СН'!$H$5-'СЕТ СН'!$H$21</f>
        <v>3632.4860924300001</v>
      </c>
      <c r="J91" s="36">
        <f>SUMIFS(СВЦЭМ!$D$33:$D$776,СВЦЭМ!$A$33:$A$776,$A91,СВЦЭМ!$B$33:$B$776,J$83)+'СЕТ СН'!$H$11+СВЦЭМ!$D$10+'СЕТ СН'!$H$5-'СЕТ СН'!$H$21</f>
        <v>3625.5011584399999</v>
      </c>
      <c r="K91" s="36">
        <f>SUMIFS(СВЦЭМ!$D$33:$D$776,СВЦЭМ!$A$33:$A$776,$A91,СВЦЭМ!$B$33:$B$776,K$83)+'СЕТ СН'!$H$11+СВЦЭМ!$D$10+'СЕТ СН'!$H$5-'СЕТ СН'!$H$21</f>
        <v>3619.4247757399999</v>
      </c>
      <c r="L91" s="36">
        <f>SUMIFS(СВЦЭМ!$D$33:$D$776,СВЦЭМ!$A$33:$A$776,$A91,СВЦЭМ!$B$33:$B$776,L$83)+'СЕТ СН'!$H$11+СВЦЭМ!$D$10+'СЕТ СН'!$H$5-'СЕТ СН'!$H$21</f>
        <v>3615.32616164</v>
      </c>
      <c r="M91" s="36">
        <f>SUMIFS(СВЦЭМ!$D$33:$D$776,СВЦЭМ!$A$33:$A$776,$A91,СВЦЭМ!$B$33:$B$776,M$83)+'СЕТ СН'!$H$11+СВЦЭМ!$D$10+'СЕТ СН'!$H$5-'СЕТ СН'!$H$21</f>
        <v>3623.9003692199999</v>
      </c>
      <c r="N91" s="36">
        <f>SUMIFS(СВЦЭМ!$D$33:$D$776,СВЦЭМ!$A$33:$A$776,$A91,СВЦЭМ!$B$33:$B$776,N$83)+'СЕТ СН'!$H$11+СВЦЭМ!$D$10+'СЕТ СН'!$H$5-'СЕТ СН'!$H$21</f>
        <v>3632.8527433599997</v>
      </c>
      <c r="O91" s="36">
        <f>SUMIFS(СВЦЭМ!$D$33:$D$776,СВЦЭМ!$A$33:$A$776,$A91,СВЦЭМ!$B$33:$B$776,O$83)+'СЕТ СН'!$H$11+СВЦЭМ!$D$10+'СЕТ СН'!$H$5-'СЕТ СН'!$H$21</f>
        <v>3646.3513784099996</v>
      </c>
      <c r="P91" s="36">
        <f>SUMIFS(СВЦЭМ!$D$33:$D$776,СВЦЭМ!$A$33:$A$776,$A91,СВЦЭМ!$B$33:$B$776,P$83)+'СЕТ СН'!$H$11+СВЦЭМ!$D$10+'СЕТ СН'!$H$5-'СЕТ СН'!$H$21</f>
        <v>3655.4239627099996</v>
      </c>
      <c r="Q91" s="36">
        <f>SUMIFS(СВЦЭМ!$D$33:$D$776,СВЦЭМ!$A$33:$A$776,$A91,СВЦЭМ!$B$33:$B$776,Q$83)+'СЕТ СН'!$H$11+СВЦЭМ!$D$10+'СЕТ СН'!$H$5-'СЕТ СН'!$H$21</f>
        <v>3657.8223358999999</v>
      </c>
      <c r="R91" s="36">
        <f>SUMIFS(СВЦЭМ!$D$33:$D$776,СВЦЭМ!$A$33:$A$776,$A91,СВЦЭМ!$B$33:$B$776,R$83)+'СЕТ СН'!$H$11+СВЦЭМ!$D$10+'СЕТ СН'!$H$5-'СЕТ СН'!$H$21</f>
        <v>3652.19882641</v>
      </c>
      <c r="S91" s="36">
        <f>SUMIFS(СВЦЭМ!$D$33:$D$776,СВЦЭМ!$A$33:$A$776,$A91,СВЦЭМ!$B$33:$B$776,S$83)+'СЕТ СН'!$H$11+СВЦЭМ!$D$10+'СЕТ СН'!$H$5-'СЕТ СН'!$H$21</f>
        <v>3639.0566379499996</v>
      </c>
      <c r="T91" s="36">
        <f>SUMIFS(СВЦЭМ!$D$33:$D$776,СВЦЭМ!$A$33:$A$776,$A91,СВЦЭМ!$B$33:$B$776,T$83)+'СЕТ СН'!$H$11+СВЦЭМ!$D$10+'СЕТ СН'!$H$5-'СЕТ СН'!$H$21</f>
        <v>3610.7543834600001</v>
      </c>
      <c r="U91" s="36">
        <f>SUMIFS(СВЦЭМ!$D$33:$D$776,СВЦЭМ!$A$33:$A$776,$A91,СВЦЭМ!$B$33:$B$776,U$83)+'СЕТ СН'!$H$11+СВЦЭМ!$D$10+'СЕТ СН'!$H$5-'СЕТ СН'!$H$21</f>
        <v>3616.2327521699999</v>
      </c>
      <c r="V91" s="36">
        <f>SUMIFS(СВЦЭМ!$D$33:$D$776,СВЦЭМ!$A$33:$A$776,$A91,СВЦЭМ!$B$33:$B$776,V$83)+'СЕТ СН'!$H$11+СВЦЭМ!$D$10+'СЕТ СН'!$H$5-'СЕТ СН'!$H$21</f>
        <v>3629.78980086</v>
      </c>
      <c r="W91" s="36">
        <f>SUMIFS(СВЦЭМ!$D$33:$D$776,СВЦЭМ!$A$33:$A$776,$A91,СВЦЭМ!$B$33:$B$776,W$83)+'СЕТ СН'!$H$11+СВЦЭМ!$D$10+'СЕТ СН'!$H$5-'СЕТ СН'!$H$21</f>
        <v>3648.03174782</v>
      </c>
      <c r="X91" s="36">
        <f>SUMIFS(СВЦЭМ!$D$33:$D$776,СВЦЭМ!$A$33:$A$776,$A91,СВЦЭМ!$B$33:$B$776,X$83)+'СЕТ СН'!$H$11+СВЦЭМ!$D$10+'СЕТ СН'!$H$5-'СЕТ СН'!$H$21</f>
        <v>3667.8390188100002</v>
      </c>
      <c r="Y91" s="36">
        <f>SUMIFS(СВЦЭМ!$D$33:$D$776,СВЦЭМ!$A$33:$A$776,$A91,СВЦЭМ!$B$33:$B$776,Y$83)+'СЕТ СН'!$H$11+СВЦЭМ!$D$10+'СЕТ СН'!$H$5-'СЕТ СН'!$H$21</f>
        <v>3682.2214534799996</v>
      </c>
    </row>
    <row r="92" spans="1:27" ht="15.75" x14ac:dyDescent="0.2">
      <c r="A92" s="35">
        <f t="shared" si="2"/>
        <v>44236</v>
      </c>
      <c r="B92" s="36">
        <f>SUMIFS(СВЦЭМ!$D$33:$D$776,СВЦЭМ!$A$33:$A$776,$A92,СВЦЭМ!$B$33:$B$776,B$83)+'СЕТ СН'!$H$11+СВЦЭМ!$D$10+'СЕТ СН'!$H$5-'СЕТ СН'!$H$21</f>
        <v>3652.6915461600001</v>
      </c>
      <c r="C92" s="36">
        <f>SUMIFS(СВЦЭМ!$D$33:$D$776,СВЦЭМ!$A$33:$A$776,$A92,СВЦЭМ!$B$33:$B$776,C$83)+'СЕТ СН'!$H$11+СВЦЭМ!$D$10+'СЕТ СН'!$H$5-'СЕТ СН'!$H$21</f>
        <v>3678.2736403199997</v>
      </c>
      <c r="D92" s="36">
        <f>SUMIFS(СВЦЭМ!$D$33:$D$776,СВЦЭМ!$A$33:$A$776,$A92,СВЦЭМ!$B$33:$B$776,D$83)+'СЕТ СН'!$H$11+СВЦЭМ!$D$10+'СЕТ СН'!$H$5-'СЕТ СН'!$H$21</f>
        <v>3709.13696377</v>
      </c>
      <c r="E92" s="36">
        <f>SUMIFS(СВЦЭМ!$D$33:$D$776,СВЦЭМ!$A$33:$A$776,$A92,СВЦЭМ!$B$33:$B$776,E$83)+'СЕТ СН'!$H$11+СВЦЭМ!$D$10+'СЕТ СН'!$H$5-'СЕТ СН'!$H$21</f>
        <v>3718.80524737</v>
      </c>
      <c r="F92" s="36">
        <f>SUMIFS(СВЦЭМ!$D$33:$D$776,СВЦЭМ!$A$33:$A$776,$A92,СВЦЭМ!$B$33:$B$776,F$83)+'СЕТ СН'!$H$11+СВЦЭМ!$D$10+'СЕТ СН'!$H$5-'СЕТ СН'!$H$21</f>
        <v>3706.2492629399999</v>
      </c>
      <c r="G92" s="36">
        <f>SUMIFS(СВЦЭМ!$D$33:$D$776,СВЦЭМ!$A$33:$A$776,$A92,СВЦЭМ!$B$33:$B$776,G$83)+'СЕТ СН'!$H$11+СВЦЭМ!$D$10+'СЕТ СН'!$H$5-'СЕТ СН'!$H$21</f>
        <v>3684.5836062199996</v>
      </c>
      <c r="H92" s="36">
        <f>SUMIFS(СВЦЭМ!$D$33:$D$776,СВЦЭМ!$A$33:$A$776,$A92,СВЦЭМ!$B$33:$B$776,H$83)+'СЕТ СН'!$H$11+СВЦЭМ!$D$10+'СЕТ СН'!$H$5-'СЕТ СН'!$H$21</f>
        <v>3649.8975038899998</v>
      </c>
      <c r="I92" s="36">
        <f>SUMIFS(СВЦЭМ!$D$33:$D$776,СВЦЭМ!$A$33:$A$776,$A92,СВЦЭМ!$B$33:$B$776,I$83)+'СЕТ СН'!$H$11+СВЦЭМ!$D$10+'СЕТ СН'!$H$5-'СЕТ СН'!$H$21</f>
        <v>3613.7546680599999</v>
      </c>
      <c r="J92" s="36">
        <f>SUMIFS(СВЦЭМ!$D$33:$D$776,СВЦЭМ!$A$33:$A$776,$A92,СВЦЭМ!$B$33:$B$776,J$83)+'СЕТ СН'!$H$11+СВЦЭМ!$D$10+'СЕТ СН'!$H$5-'СЕТ СН'!$H$21</f>
        <v>3591.2142017899996</v>
      </c>
      <c r="K92" s="36">
        <f>SUMIFS(СВЦЭМ!$D$33:$D$776,СВЦЭМ!$A$33:$A$776,$A92,СВЦЭМ!$B$33:$B$776,K$83)+'СЕТ СН'!$H$11+СВЦЭМ!$D$10+'СЕТ СН'!$H$5-'СЕТ СН'!$H$21</f>
        <v>3586.82359838</v>
      </c>
      <c r="L92" s="36">
        <f>SUMIFS(СВЦЭМ!$D$33:$D$776,СВЦЭМ!$A$33:$A$776,$A92,СВЦЭМ!$B$33:$B$776,L$83)+'СЕТ СН'!$H$11+СВЦЭМ!$D$10+'СЕТ СН'!$H$5-'СЕТ СН'!$H$21</f>
        <v>3579.7534367600001</v>
      </c>
      <c r="M92" s="36">
        <f>SUMIFS(СВЦЭМ!$D$33:$D$776,СВЦЭМ!$A$33:$A$776,$A92,СВЦЭМ!$B$33:$B$776,M$83)+'СЕТ СН'!$H$11+СВЦЭМ!$D$10+'СЕТ СН'!$H$5-'СЕТ СН'!$H$21</f>
        <v>3588.0117984199996</v>
      </c>
      <c r="N92" s="36">
        <f>SUMIFS(СВЦЭМ!$D$33:$D$776,СВЦЭМ!$A$33:$A$776,$A92,СВЦЭМ!$B$33:$B$776,N$83)+'СЕТ СН'!$H$11+СВЦЭМ!$D$10+'СЕТ СН'!$H$5-'СЕТ СН'!$H$21</f>
        <v>3599.2518208399997</v>
      </c>
      <c r="O92" s="36">
        <f>SUMIFS(СВЦЭМ!$D$33:$D$776,СВЦЭМ!$A$33:$A$776,$A92,СВЦЭМ!$B$33:$B$776,O$83)+'СЕТ СН'!$H$11+СВЦЭМ!$D$10+'СЕТ СН'!$H$5-'СЕТ СН'!$H$21</f>
        <v>3614.93297381</v>
      </c>
      <c r="P92" s="36">
        <f>SUMIFS(СВЦЭМ!$D$33:$D$776,СВЦЭМ!$A$33:$A$776,$A92,СВЦЭМ!$B$33:$B$776,P$83)+'СЕТ СН'!$H$11+СВЦЭМ!$D$10+'СЕТ СН'!$H$5-'СЕТ СН'!$H$21</f>
        <v>3634.6448698300001</v>
      </c>
      <c r="Q92" s="36">
        <f>SUMIFS(СВЦЭМ!$D$33:$D$776,СВЦЭМ!$A$33:$A$776,$A92,СВЦЭМ!$B$33:$B$776,Q$83)+'СЕТ СН'!$H$11+СВЦЭМ!$D$10+'СЕТ СН'!$H$5-'СЕТ СН'!$H$21</f>
        <v>3640.0254199199999</v>
      </c>
      <c r="R92" s="36">
        <f>SUMIFS(СВЦЭМ!$D$33:$D$776,СВЦЭМ!$A$33:$A$776,$A92,СВЦЭМ!$B$33:$B$776,R$83)+'СЕТ СН'!$H$11+СВЦЭМ!$D$10+'СЕТ СН'!$H$5-'СЕТ СН'!$H$21</f>
        <v>3640.1338674999997</v>
      </c>
      <c r="S92" s="36">
        <f>SUMIFS(СВЦЭМ!$D$33:$D$776,СВЦЭМ!$A$33:$A$776,$A92,СВЦЭМ!$B$33:$B$776,S$83)+'СЕТ СН'!$H$11+СВЦЭМ!$D$10+'СЕТ СН'!$H$5-'СЕТ СН'!$H$21</f>
        <v>3625.0833622199998</v>
      </c>
      <c r="T92" s="36">
        <f>SUMIFS(СВЦЭМ!$D$33:$D$776,СВЦЭМ!$A$33:$A$776,$A92,СВЦЭМ!$B$33:$B$776,T$83)+'СЕТ СН'!$H$11+СВЦЭМ!$D$10+'СЕТ СН'!$H$5-'СЕТ СН'!$H$21</f>
        <v>3595.3119529400001</v>
      </c>
      <c r="U92" s="36">
        <f>SUMIFS(СВЦЭМ!$D$33:$D$776,СВЦЭМ!$A$33:$A$776,$A92,СВЦЭМ!$B$33:$B$776,U$83)+'СЕТ СН'!$H$11+СВЦЭМ!$D$10+'СЕТ СН'!$H$5-'СЕТ СН'!$H$21</f>
        <v>3592.0252964799997</v>
      </c>
      <c r="V92" s="36">
        <f>SUMIFS(СВЦЭМ!$D$33:$D$776,СВЦЭМ!$A$33:$A$776,$A92,СВЦЭМ!$B$33:$B$776,V$83)+'СЕТ СН'!$H$11+СВЦЭМ!$D$10+'СЕТ СН'!$H$5-'СЕТ СН'!$H$21</f>
        <v>3604.9007216099999</v>
      </c>
      <c r="W92" s="36">
        <f>SUMIFS(СВЦЭМ!$D$33:$D$776,СВЦЭМ!$A$33:$A$776,$A92,СВЦЭМ!$B$33:$B$776,W$83)+'СЕТ СН'!$H$11+СВЦЭМ!$D$10+'СЕТ СН'!$H$5-'СЕТ СН'!$H$21</f>
        <v>3625.5146017899997</v>
      </c>
      <c r="X92" s="36">
        <f>SUMIFS(СВЦЭМ!$D$33:$D$776,СВЦЭМ!$A$33:$A$776,$A92,СВЦЭМ!$B$33:$B$776,X$83)+'СЕТ СН'!$H$11+СВЦЭМ!$D$10+'СЕТ СН'!$H$5-'СЕТ СН'!$H$21</f>
        <v>3648.49183378</v>
      </c>
      <c r="Y92" s="36">
        <f>SUMIFS(СВЦЭМ!$D$33:$D$776,СВЦЭМ!$A$33:$A$776,$A92,СВЦЭМ!$B$33:$B$776,Y$83)+'СЕТ СН'!$H$11+СВЦЭМ!$D$10+'СЕТ СН'!$H$5-'СЕТ СН'!$H$21</f>
        <v>3658.4564392499997</v>
      </c>
    </row>
    <row r="93" spans="1:27" ht="15.75" x14ac:dyDescent="0.2">
      <c r="A93" s="35">
        <f t="shared" si="2"/>
        <v>44237</v>
      </c>
      <c r="B93" s="36">
        <f>SUMIFS(СВЦЭМ!$D$33:$D$776,СВЦЭМ!$A$33:$A$776,$A93,СВЦЭМ!$B$33:$B$776,B$83)+'СЕТ СН'!$H$11+СВЦЭМ!$D$10+'СЕТ СН'!$H$5-'СЕТ СН'!$H$21</f>
        <v>3604.7915878999997</v>
      </c>
      <c r="C93" s="36">
        <f>SUMIFS(СВЦЭМ!$D$33:$D$776,СВЦЭМ!$A$33:$A$776,$A93,СВЦЭМ!$B$33:$B$776,C$83)+'СЕТ СН'!$H$11+СВЦЭМ!$D$10+'СЕТ СН'!$H$5-'СЕТ СН'!$H$21</f>
        <v>3620.7480726200001</v>
      </c>
      <c r="D93" s="36">
        <f>SUMIFS(СВЦЭМ!$D$33:$D$776,СВЦЭМ!$A$33:$A$776,$A93,СВЦЭМ!$B$33:$B$776,D$83)+'СЕТ СН'!$H$11+СВЦЭМ!$D$10+'СЕТ СН'!$H$5-'СЕТ СН'!$H$21</f>
        <v>3641.6543068999999</v>
      </c>
      <c r="E93" s="36">
        <f>SUMIFS(СВЦЭМ!$D$33:$D$776,СВЦЭМ!$A$33:$A$776,$A93,СВЦЭМ!$B$33:$B$776,E$83)+'СЕТ СН'!$H$11+СВЦЭМ!$D$10+'СЕТ СН'!$H$5-'СЕТ СН'!$H$21</f>
        <v>3645.9176859999998</v>
      </c>
      <c r="F93" s="36">
        <f>SUMIFS(СВЦЭМ!$D$33:$D$776,СВЦЭМ!$A$33:$A$776,$A93,СВЦЭМ!$B$33:$B$776,F$83)+'СЕТ СН'!$H$11+СВЦЭМ!$D$10+'СЕТ СН'!$H$5-'СЕТ СН'!$H$21</f>
        <v>3638.2370260799999</v>
      </c>
      <c r="G93" s="36">
        <f>SUMIFS(СВЦЭМ!$D$33:$D$776,СВЦЭМ!$A$33:$A$776,$A93,СВЦЭМ!$B$33:$B$776,G$83)+'СЕТ СН'!$H$11+СВЦЭМ!$D$10+'СЕТ СН'!$H$5-'СЕТ СН'!$H$21</f>
        <v>3622.5773409799999</v>
      </c>
      <c r="H93" s="36">
        <f>SUMIFS(СВЦЭМ!$D$33:$D$776,СВЦЭМ!$A$33:$A$776,$A93,СВЦЭМ!$B$33:$B$776,H$83)+'СЕТ СН'!$H$11+СВЦЭМ!$D$10+'СЕТ СН'!$H$5-'СЕТ СН'!$H$21</f>
        <v>3602.5710101899999</v>
      </c>
      <c r="I93" s="36">
        <f>SUMIFS(СВЦЭМ!$D$33:$D$776,СВЦЭМ!$A$33:$A$776,$A93,СВЦЭМ!$B$33:$B$776,I$83)+'СЕТ СН'!$H$11+СВЦЭМ!$D$10+'СЕТ СН'!$H$5-'СЕТ СН'!$H$21</f>
        <v>3627.8001407299998</v>
      </c>
      <c r="J93" s="36">
        <f>SUMIFS(СВЦЭМ!$D$33:$D$776,СВЦЭМ!$A$33:$A$776,$A93,СВЦЭМ!$B$33:$B$776,J$83)+'СЕТ СН'!$H$11+СВЦЭМ!$D$10+'СЕТ СН'!$H$5-'СЕТ СН'!$H$21</f>
        <v>3603.9060572199996</v>
      </c>
      <c r="K93" s="36">
        <f>SUMIFS(СВЦЭМ!$D$33:$D$776,СВЦЭМ!$A$33:$A$776,$A93,СВЦЭМ!$B$33:$B$776,K$83)+'СЕТ СН'!$H$11+СВЦЭМ!$D$10+'СЕТ СН'!$H$5-'СЕТ СН'!$H$21</f>
        <v>3591.1133314099998</v>
      </c>
      <c r="L93" s="36">
        <f>SUMIFS(СВЦЭМ!$D$33:$D$776,СВЦЭМ!$A$33:$A$776,$A93,СВЦЭМ!$B$33:$B$776,L$83)+'СЕТ СН'!$H$11+СВЦЭМ!$D$10+'СЕТ СН'!$H$5-'СЕТ СН'!$H$21</f>
        <v>3589.4619416299997</v>
      </c>
      <c r="M93" s="36">
        <f>SUMIFS(СВЦЭМ!$D$33:$D$776,СВЦЭМ!$A$33:$A$776,$A93,СВЦЭМ!$B$33:$B$776,M$83)+'СЕТ СН'!$H$11+СВЦЭМ!$D$10+'СЕТ СН'!$H$5-'СЕТ СН'!$H$21</f>
        <v>3597.9383391399997</v>
      </c>
      <c r="N93" s="36">
        <f>SUMIFS(СВЦЭМ!$D$33:$D$776,СВЦЭМ!$A$33:$A$776,$A93,СВЦЭМ!$B$33:$B$776,N$83)+'СЕТ СН'!$H$11+СВЦЭМ!$D$10+'СЕТ СН'!$H$5-'СЕТ СН'!$H$21</f>
        <v>3610.0675358799999</v>
      </c>
      <c r="O93" s="36">
        <f>SUMIFS(СВЦЭМ!$D$33:$D$776,СВЦЭМ!$A$33:$A$776,$A93,СВЦЭМ!$B$33:$B$776,O$83)+'СЕТ СН'!$H$11+СВЦЭМ!$D$10+'СЕТ СН'!$H$5-'СЕТ СН'!$H$21</f>
        <v>3628.7985756999997</v>
      </c>
      <c r="P93" s="36">
        <f>SUMIFS(СВЦЭМ!$D$33:$D$776,СВЦЭМ!$A$33:$A$776,$A93,СВЦЭМ!$B$33:$B$776,P$83)+'СЕТ СН'!$H$11+СВЦЭМ!$D$10+'СЕТ СН'!$H$5-'СЕТ СН'!$H$21</f>
        <v>3638.97755736</v>
      </c>
      <c r="Q93" s="36">
        <f>SUMIFS(СВЦЭМ!$D$33:$D$776,СВЦЭМ!$A$33:$A$776,$A93,СВЦЭМ!$B$33:$B$776,Q$83)+'СЕТ СН'!$H$11+СВЦЭМ!$D$10+'СЕТ СН'!$H$5-'СЕТ СН'!$H$21</f>
        <v>3646.4730305100002</v>
      </c>
      <c r="R93" s="36">
        <f>SUMIFS(СВЦЭМ!$D$33:$D$776,СВЦЭМ!$A$33:$A$776,$A93,СВЦЭМ!$B$33:$B$776,R$83)+'СЕТ СН'!$H$11+СВЦЭМ!$D$10+'СЕТ СН'!$H$5-'СЕТ СН'!$H$21</f>
        <v>3643.3842664699996</v>
      </c>
      <c r="S93" s="36">
        <f>SUMIFS(СВЦЭМ!$D$33:$D$776,СВЦЭМ!$A$33:$A$776,$A93,СВЦЭМ!$B$33:$B$776,S$83)+'СЕТ СН'!$H$11+СВЦЭМ!$D$10+'СЕТ СН'!$H$5-'СЕТ СН'!$H$21</f>
        <v>3631.2283832499998</v>
      </c>
      <c r="T93" s="36">
        <f>SUMIFS(СВЦЭМ!$D$33:$D$776,СВЦЭМ!$A$33:$A$776,$A93,СВЦЭМ!$B$33:$B$776,T$83)+'СЕТ СН'!$H$11+СВЦЭМ!$D$10+'СЕТ СН'!$H$5-'СЕТ СН'!$H$21</f>
        <v>3595.8340489799998</v>
      </c>
      <c r="U93" s="36">
        <f>SUMIFS(СВЦЭМ!$D$33:$D$776,СВЦЭМ!$A$33:$A$776,$A93,СВЦЭМ!$B$33:$B$776,U$83)+'СЕТ СН'!$H$11+СВЦЭМ!$D$10+'СЕТ СН'!$H$5-'СЕТ СН'!$H$21</f>
        <v>3590.6198612999997</v>
      </c>
      <c r="V93" s="36">
        <f>SUMIFS(СВЦЭМ!$D$33:$D$776,СВЦЭМ!$A$33:$A$776,$A93,СВЦЭМ!$B$33:$B$776,V$83)+'СЕТ СН'!$H$11+СВЦЭМ!$D$10+'СЕТ СН'!$H$5-'СЕТ СН'!$H$21</f>
        <v>3603.0165818799996</v>
      </c>
      <c r="W93" s="36">
        <f>SUMIFS(СВЦЭМ!$D$33:$D$776,СВЦЭМ!$A$33:$A$776,$A93,СВЦЭМ!$B$33:$B$776,W$83)+'СЕТ СН'!$H$11+СВЦЭМ!$D$10+'СЕТ СН'!$H$5-'СЕТ СН'!$H$21</f>
        <v>3621.2854187799999</v>
      </c>
      <c r="X93" s="36">
        <f>SUMIFS(СВЦЭМ!$D$33:$D$776,СВЦЭМ!$A$33:$A$776,$A93,СВЦЭМ!$B$33:$B$776,X$83)+'СЕТ СН'!$H$11+СВЦЭМ!$D$10+'СЕТ СН'!$H$5-'СЕТ СН'!$H$21</f>
        <v>3641.2490901199999</v>
      </c>
      <c r="Y93" s="36">
        <f>SUMIFS(СВЦЭМ!$D$33:$D$776,СВЦЭМ!$A$33:$A$776,$A93,СВЦЭМ!$B$33:$B$776,Y$83)+'СЕТ СН'!$H$11+СВЦЭМ!$D$10+'СЕТ СН'!$H$5-'СЕТ СН'!$H$21</f>
        <v>3652.23777931</v>
      </c>
    </row>
    <row r="94" spans="1:27" ht="15.75" x14ac:dyDescent="0.2">
      <c r="A94" s="35">
        <f t="shared" si="2"/>
        <v>44238</v>
      </c>
      <c r="B94" s="36">
        <f>SUMIFS(СВЦЭМ!$D$33:$D$776,СВЦЭМ!$A$33:$A$776,$A94,СВЦЭМ!$B$33:$B$776,B$83)+'СЕТ СН'!$H$11+СВЦЭМ!$D$10+'СЕТ СН'!$H$5-'СЕТ СН'!$H$21</f>
        <v>3618.965588</v>
      </c>
      <c r="C94" s="36">
        <f>SUMIFS(СВЦЭМ!$D$33:$D$776,СВЦЭМ!$A$33:$A$776,$A94,СВЦЭМ!$B$33:$B$776,C$83)+'СЕТ СН'!$H$11+СВЦЭМ!$D$10+'СЕТ СН'!$H$5-'СЕТ СН'!$H$21</f>
        <v>3663.9228912099998</v>
      </c>
      <c r="D94" s="36">
        <f>SUMIFS(СВЦЭМ!$D$33:$D$776,СВЦЭМ!$A$33:$A$776,$A94,СВЦЭМ!$B$33:$B$776,D$83)+'СЕТ СН'!$H$11+СВЦЭМ!$D$10+'СЕТ СН'!$H$5-'СЕТ СН'!$H$21</f>
        <v>3678.6741109199997</v>
      </c>
      <c r="E94" s="36">
        <f>SUMIFS(СВЦЭМ!$D$33:$D$776,СВЦЭМ!$A$33:$A$776,$A94,СВЦЭМ!$B$33:$B$776,E$83)+'СЕТ СН'!$H$11+СВЦЭМ!$D$10+'СЕТ СН'!$H$5-'СЕТ СН'!$H$21</f>
        <v>3682.0902342999998</v>
      </c>
      <c r="F94" s="36">
        <f>SUMIFS(СВЦЭМ!$D$33:$D$776,СВЦЭМ!$A$33:$A$776,$A94,СВЦЭМ!$B$33:$B$776,F$83)+'СЕТ СН'!$H$11+СВЦЭМ!$D$10+'СЕТ СН'!$H$5-'СЕТ СН'!$H$21</f>
        <v>3702.8375387999999</v>
      </c>
      <c r="G94" s="36">
        <f>SUMIFS(СВЦЭМ!$D$33:$D$776,СВЦЭМ!$A$33:$A$776,$A94,СВЦЭМ!$B$33:$B$776,G$83)+'СЕТ СН'!$H$11+СВЦЭМ!$D$10+'СЕТ СН'!$H$5-'СЕТ СН'!$H$21</f>
        <v>3693.9119747599998</v>
      </c>
      <c r="H94" s="36">
        <f>SUMIFS(СВЦЭМ!$D$33:$D$776,СВЦЭМ!$A$33:$A$776,$A94,СВЦЭМ!$B$33:$B$776,H$83)+'СЕТ СН'!$H$11+СВЦЭМ!$D$10+'СЕТ СН'!$H$5-'СЕТ СН'!$H$21</f>
        <v>3666.3115754800001</v>
      </c>
      <c r="I94" s="36">
        <f>SUMIFS(СВЦЭМ!$D$33:$D$776,СВЦЭМ!$A$33:$A$776,$A94,СВЦЭМ!$B$33:$B$776,I$83)+'СЕТ СН'!$H$11+СВЦЭМ!$D$10+'СЕТ СН'!$H$5-'СЕТ СН'!$H$21</f>
        <v>3626.8240051499997</v>
      </c>
      <c r="J94" s="36">
        <f>SUMIFS(СВЦЭМ!$D$33:$D$776,СВЦЭМ!$A$33:$A$776,$A94,СВЦЭМ!$B$33:$B$776,J$83)+'СЕТ СН'!$H$11+СВЦЭМ!$D$10+'СЕТ СН'!$H$5-'СЕТ СН'!$H$21</f>
        <v>3595.9207116500002</v>
      </c>
      <c r="K94" s="36">
        <f>SUMIFS(СВЦЭМ!$D$33:$D$776,СВЦЭМ!$A$33:$A$776,$A94,СВЦЭМ!$B$33:$B$776,K$83)+'СЕТ СН'!$H$11+СВЦЭМ!$D$10+'СЕТ СН'!$H$5-'СЕТ СН'!$H$21</f>
        <v>3590.0685918299996</v>
      </c>
      <c r="L94" s="36">
        <f>SUMIFS(СВЦЭМ!$D$33:$D$776,СВЦЭМ!$A$33:$A$776,$A94,СВЦЭМ!$B$33:$B$776,L$83)+'СЕТ СН'!$H$11+СВЦЭМ!$D$10+'СЕТ СН'!$H$5-'СЕТ СН'!$H$21</f>
        <v>3591.8701227000001</v>
      </c>
      <c r="M94" s="36">
        <f>SUMIFS(СВЦЭМ!$D$33:$D$776,СВЦЭМ!$A$33:$A$776,$A94,СВЦЭМ!$B$33:$B$776,M$83)+'СЕТ СН'!$H$11+СВЦЭМ!$D$10+'СЕТ СН'!$H$5-'СЕТ СН'!$H$21</f>
        <v>3601.7179872899997</v>
      </c>
      <c r="N94" s="36">
        <f>SUMIFS(СВЦЭМ!$D$33:$D$776,СВЦЭМ!$A$33:$A$776,$A94,СВЦЭМ!$B$33:$B$776,N$83)+'СЕТ СН'!$H$11+СВЦЭМ!$D$10+'СЕТ СН'!$H$5-'СЕТ СН'!$H$21</f>
        <v>3622.6615506799999</v>
      </c>
      <c r="O94" s="36">
        <f>SUMIFS(СВЦЭМ!$D$33:$D$776,СВЦЭМ!$A$33:$A$776,$A94,СВЦЭМ!$B$33:$B$776,O$83)+'СЕТ СН'!$H$11+СВЦЭМ!$D$10+'СЕТ СН'!$H$5-'СЕТ СН'!$H$21</f>
        <v>3639.4788675899999</v>
      </c>
      <c r="P94" s="36">
        <f>SUMIFS(СВЦЭМ!$D$33:$D$776,СВЦЭМ!$A$33:$A$776,$A94,СВЦЭМ!$B$33:$B$776,P$83)+'СЕТ СН'!$H$11+СВЦЭМ!$D$10+'СЕТ СН'!$H$5-'СЕТ СН'!$H$21</f>
        <v>3654.7134471199997</v>
      </c>
      <c r="Q94" s="36">
        <f>SUMIFS(СВЦЭМ!$D$33:$D$776,СВЦЭМ!$A$33:$A$776,$A94,СВЦЭМ!$B$33:$B$776,Q$83)+'СЕТ СН'!$H$11+СВЦЭМ!$D$10+'СЕТ СН'!$H$5-'СЕТ СН'!$H$21</f>
        <v>3661.2706297499999</v>
      </c>
      <c r="R94" s="36">
        <f>SUMIFS(СВЦЭМ!$D$33:$D$776,СВЦЭМ!$A$33:$A$776,$A94,СВЦЭМ!$B$33:$B$776,R$83)+'СЕТ СН'!$H$11+СВЦЭМ!$D$10+'СЕТ СН'!$H$5-'СЕТ СН'!$H$21</f>
        <v>3655.0131407700001</v>
      </c>
      <c r="S94" s="36">
        <f>SUMIFS(СВЦЭМ!$D$33:$D$776,СВЦЭМ!$A$33:$A$776,$A94,СВЦЭМ!$B$33:$B$776,S$83)+'СЕТ СН'!$H$11+СВЦЭМ!$D$10+'СЕТ СН'!$H$5-'СЕТ СН'!$H$21</f>
        <v>3637.2266755199998</v>
      </c>
      <c r="T94" s="36">
        <f>SUMIFS(СВЦЭМ!$D$33:$D$776,СВЦЭМ!$A$33:$A$776,$A94,СВЦЭМ!$B$33:$B$776,T$83)+'СЕТ СН'!$H$11+СВЦЭМ!$D$10+'СЕТ СН'!$H$5-'СЕТ СН'!$H$21</f>
        <v>3606.0734473299999</v>
      </c>
      <c r="U94" s="36">
        <f>SUMIFS(СВЦЭМ!$D$33:$D$776,СВЦЭМ!$A$33:$A$776,$A94,СВЦЭМ!$B$33:$B$776,U$83)+'СЕТ СН'!$H$11+СВЦЭМ!$D$10+'СЕТ СН'!$H$5-'СЕТ СН'!$H$21</f>
        <v>3598.0602505099996</v>
      </c>
      <c r="V94" s="36">
        <f>SUMIFS(СВЦЭМ!$D$33:$D$776,СВЦЭМ!$A$33:$A$776,$A94,СВЦЭМ!$B$33:$B$776,V$83)+'СЕТ СН'!$H$11+СВЦЭМ!$D$10+'СЕТ СН'!$H$5-'СЕТ СН'!$H$21</f>
        <v>3597.9960737000001</v>
      </c>
      <c r="W94" s="36">
        <f>SUMIFS(СВЦЭМ!$D$33:$D$776,СВЦЭМ!$A$33:$A$776,$A94,СВЦЭМ!$B$33:$B$776,W$83)+'СЕТ СН'!$H$11+СВЦЭМ!$D$10+'СЕТ СН'!$H$5-'СЕТ СН'!$H$21</f>
        <v>3619.3696512299998</v>
      </c>
      <c r="X94" s="36">
        <f>SUMIFS(СВЦЭМ!$D$33:$D$776,СВЦЭМ!$A$33:$A$776,$A94,СВЦЭМ!$B$33:$B$776,X$83)+'СЕТ СН'!$H$11+СВЦЭМ!$D$10+'СЕТ СН'!$H$5-'СЕТ СН'!$H$21</f>
        <v>3638.85652665</v>
      </c>
      <c r="Y94" s="36">
        <f>SUMIFS(СВЦЭМ!$D$33:$D$776,СВЦЭМ!$A$33:$A$776,$A94,СВЦЭМ!$B$33:$B$776,Y$83)+'СЕТ СН'!$H$11+СВЦЭМ!$D$10+'СЕТ СН'!$H$5-'СЕТ СН'!$H$21</f>
        <v>3651.5492958099999</v>
      </c>
    </row>
    <row r="95" spans="1:27" ht="15.75" x14ac:dyDescent="0.2">
      <c r="A95" s="35">
        <f t="shared" si="2"/>
        <v>44239</v>
      </c>
      <c r="B95" s="36">
        <f>SUMIFS(СВЦЭМ!$D$33:$D$776,СВЦЭМ!$A$33:$A$776,$A95,СВЦЭМ!$B$33:$B$776,B$83)+'СЕТ СН'!$H$11+СВЦЭМ!$D$10+'СЕТ СН'!$H$5-'СЕТ СН'!$H$21</f>
        <v>3663.5106010299996</v>
      </c>
      <c r="C95" s="36">
        <f>SUMIFS(СВЦЭМ!$D$33:$D$776,СВЦЭМ!$A$33:$A$776,$A95,СВЦЭМ!$B$33:$B$776,C$83)+'СЕТ СН'!$H$11+СВЦЭМ!$D$10+'СЕТ СН'!$H$5-'СЕТ СН'!$H$21</f>
        <v>3684.8449534599999</v>
      </c>
      <c r="D95" s="36">
        <f>SUMIFS(СВЦЭМ!$D$33:$D$776,СВЦЭМ!$A$33:$A$776,$A95,СВЦЭМ!$B$33:$B$776,D$83)+'СЕТ СН'!$H$11+СВЦЭМ!$D$10+'СЕТ СН'!$H$5-'СЕТ СН'!$H$21</f>
        <v>3689.1351805300001</v>
      </c>
      <c r="E95" s="36">
        <f>SUMIFS(СВЦЭМ!$D$33:$D$776,СВЦЭМ!$A$33:$A$776,$A95,СВЦЭМ!$B$33:$B$776,E$83)+'СЕТ СН'!$H$11+СВЦЭМ!$D$10+'СЕТ СН'!$H$5-'СЕТ СН'!$H$21</f>
        <v>3692.2033673699998</v>
      </c>
      <c r="F95" s="36">
        <f>SUMIFS(СВЦЭМ!$D$33:$D$776,СВЦЭМ!$A$33:$A$776,$A95,СВЦЭМ!$B$33:$B$776,F$83)+'СЕТ СН'!$H$11+СВЦЭМ!$D$10+'СЕТ СН'!$H$5-'СЕТ СН'!$H$21</f>
        <v>3694.0430286399996</v>
      </c>
      <c r="G95" s="36">
        <f>SUMIFS(СВЦЭМ!$D$33:$D$776,СВЦЭМ!$A$33:$A$776,$A95,СВЦЭМ!$B$33:$B$776,G$83)+'СЕТ СН'!$H$11+СВЦЭМ!$D$10+'СЕТ СН'!$H$5-'СЕТ СН'!$H$21</f>
        <v>3678.0743180999998</v>
      </c>
      <c r="H95" s="36">
        <f>SUMIFS(СВЦЭМ!$D$33:$D$776,СВЦЭМ!$A$33:$A$776,$A95,СВЦЭМ!$B$33:$B$776,H$83)+'СЕТ СН'!$H$11+СВЦЭМ!$D$10+'СЕТ СН'!$H$5-'СЕТ СН'!$H$21</f>
        <v>3651.4367435699996</v>
      </c>
      <c r="I95" s="36">
        <f>SUMIFS(СВЦЭМ!$D$33:$D$776,СВЦЭМ!$A$33:$A$776,$A95,СВЦЭМ!$B$33:$B$776,I$83)+'СЕТ СН'!$H$11+СВЦЭМ!$D$10+'СЕТ СН'!$H$5-'СЕТ СН'!$H$21</f>
        <v>3637.0482019999999</v>
      </c>
      <c r="J95" s="36">
        <f>SUMIFS(СВЦЭМ!$D$33:$D$776,СВЦЭМ!$A$33:$A$776,$A95,СВЦЭМ!$B$33:$B$776,J$83)+'СЕТ СН'!$H$11+СВЦЭМ!$D$10+'СЕТ СН'!$H$5-'СЕТ СН'!$H$21</f>
        <v>3611.02399547</v>
      </c>
      <c r="K95" s="36">
        <f>SUMIFS(СВЦЭМ!$D$33:$D$776,СВЦЭМ!$A$33:$A$776,$A95,СВЦЭМ!$B$33:$B$776,K$83)+'СЕТ СН'!$H$11+СВЦЭМ!$D$10+'СЕТ СН'!$H$5-'СЕТ СН'!$H$21</f>
        <v>3601.1803724900001</v>
      </c>
      <c r="L95" s="36">
        <f>SUMIFS(СВЦЭМ!$D$33:$D$776,СВЦЭМ!$A$33:$A$776,$A95,СВЦЭМ!$B$33:$B$776,L$83)+'СЕТ СН'!$H$11+СВЦЭМ!$D$10+'СЕТ СН'!$H$5-'СЕТ СН'!$H$21</f>
        <v>3595.8522047799997</v>
      </c>
      <c r="M95" s="36">
        <f>SUMIFS(СВЦЭМ!$D$33:$D$776,СВЦЭМ!$A$33:$A$776,$A95,СВЦЭМ!$B$33:$B$776,M$83)+'СЕТ СН'!$H$11+СВЦЭМ!$D$10+'СЕТ СН'!$H$5-'СЕТ СН'!$H$21</f>
        <v>3616.5103617899999</v>
      </c>
      <c r="N95" s="36">
        <f>SUMIFS(СВЦЭМ!$D$33:$D$776,СВЦЭМ!$A$33:$A$776,$A95,СВЦЭМ!$B$33:$B$776,N$83)+'СЕТ СН'!$H$11+СВЦЭМ!$D$10+'СЕТ СН'!$H$5-'СЕТ СН'!$H$21</f>
        <v>3628.9875230899997</v>
      </c>
      <c r="O95" s="36">
        <f>SUMIFS(СВЦЭМ!$D$33:$D$776,СВЦЭМ!$A$33:$A$776,$A95,СВЦЭМ!$B$33:$B$776,O$83)+'СЕТ СН'!$H$11+СВЦЭМ!$D$10+'СЕТ СН'!$H$5-'СЕТ СН'!$H$21</f>
        <v>3634.9368960900001</v>
      </c>
      <c r="P95" s="36">
        <f>SUMIFS(СВЦЭМ!$D$33:$D$776,СВЦЭМ!$A$33:$A$776,$A95,СВЦЭМ!$B$33:$B$776,P$83)+'СЕТ СН'!$H$11+СВЦЭМ!$D$10+'СЕТ СН'!$H$5-'СЕТ СН'!$H$21</f>
        <v>3643.9545080999997</v>
      </c>
      <c r="Q95" s="36">
        <f>SUMIFS(СВЦЭМ!$D$33:$D$776,СВЦЭМ!$A$33:$A$776,$A95,СВЦЭМ!$B$33:$B$776,Q$83)+'СЕТ СН'!$H$11+СВЦЭМ!$D$10+'СЕТ СН'!$H$5-'СЕТ СН'!$H$21</f>
        <v>3649.2070428799998</v>
      </c>
      <c r="R95" s="36">
        <f>SUMIFS(СВЦЭМ!$D$33:$D$776,СВЦЭМ!$A$33:$A$776,$A95,СВЦЭМ!$B$33:$B$776,R$83)+'СЕТ СН'!$H$11+СВЦЭМ!$D$10+'СЕТ СН'!$H$5-'СЕТ СН'!$H$21</f>
        <v>3645.3528269899998</v>
      </c>
      <c r="S95" s="36">
        <f>SUMIFS(СВЦЭМ!$D$33:$D$776,СВЦЭМ!$A$33:$A$776,$A95,СВЦЭМ!$B$33:$B$776,S$83)+'СЕТ СН'!$H$11+СВЦЭМ!$D$10+'СЕТ СН'!$H$5-'СЕТ СН'!$H$21</f>
        <v>3639.3849951399998</v>
      </c>
      <c r="T95" s="36">
        <f>SUMIFS(СВЦЭМ!$D$33:$D$776,СВЦЭМ!$A$33:$A$776,$A95,СВЦЭМ!$B$33:$B$776,T$83)+'СЕТ СН'!$H$11+СВЦЭМ!$D$10+'СЕТ СН'!$H$5-'СЕТ СН'!$H$21</f>
        <v>3625.2118590299997</v>
      </c>
      <c r="U95" s="36">
        <f>SUMIFS(СВЦЭМ!$D$33:$D$776,СВЦЭМ!$A$33:$A$776,$A95,СВЦЭМ!$B$33:$B$776,U$83)+'СЕТ СН'!$H$11+СВЦЭМ!$D$10+'СЕТ СН'!$H$5-'СЕТ СН'!$H$21</f>
        <v>3610.37647982</v>
      </c>
      <c r="V95" s="36">
        <f>SUMIFS(СВЦЭМ!$D$33:$D$776,СВЦЭМ!$A$33:$A$776,$A95,СВЦЭМ!$B$33:$B$776,V$83)+'СЕТ СН'!$H$11+СВЦЭМ!$D$10+'СЕТ СН'!$H$5-'СЕТ СН'!$H$21</f>
        <v>3618.2732196500001</v>
      </c>
      <c r="W95" s="36">
        <f>SUMIFS(СВЦЭМ!$D$33:$D$776,СВЦЭМ!$A$33:$A$776,$A95,СВЦЭМ!$B$33:$B$776,W$83)+'СЕТ СН'!$H$11+СВЦЭМ!$D$10+'СЕТ СН'!$H$5-'СЕТ СН'!$H$21</f>
        <v>3644.5408316499997</v>
      </c>
      <c r="X95" s="36">
        <f>SUMIFS(СВЦЭМ!$D$33:$D$776,СВЦЭМ!$A$33:$A$776,$A95,СВЦЭМ!$B$33:$B$776,X$83)+'СЕТ СН'!$H$11+СВЦЭМ!$D$10+'СЕТ СН'!$H$5-'СЕТ СН'!$H$21</f>
        <v>3651.9320319899998</v>
      </c>
      <c r="Y95" s="36">
        <f>SUMIFS(СВЦЭМ!$D$33:$D$776,СВЦЭМ!$A$33:$A$776,$A95,СВЦЭМ!$B$33:$B$776,Y$83)+'СЕТ СН'!$H$11+СВЦЭМ!$D$10+'СЕТ СН'!$H$5-'СЕТ СН'!$H$21</f>
        <v>3651.3128348199998</v>
      </c>
    </row>
    <row r="96" spans="1:27" ht="15.75" x14ac:dyDescent="0.2">
      <c r="A96" s="35">
        <f t="shared" si="2"/>
        <v>44240</v>
      </c>
      <c r="B96" s="36">
        <f>SUMIFS(СВЦЭМ!$D$33:$D$776,СВЦЭМ!$A$33:$A$776,$A96,СВЦЭМ!$B$33:$B$776,B$83)+'СЕТ СН'!$H$11+СВЦЭМ!$D$10+'СЕТ СН'!$H$5-'СЕТ СН'!$H$21</f>
        <v>3626.88389418</v>
      </c>
      <c r="C96" s="36">
        <f>SUMIFS(СВЦЭМ!$D$33:$D$776,СВЦЭМ!$A$33:$A$776,$A96,СВЦЭМ!$B$33:$B$776,C$83)+'СЕТ СН'!$H$11+СВЦЭМ!$D$10+'СЕТ СН'!$H$5-'СЕТ СН'!$H$21</f>
        <v>3641.9880529499997</v>
      </c>
      <c r="D96" s="36">
        <f>SUMIFS(СВЦЭМ!$D$33:$D$776,СВЦЭМ!$A$33:$A$776,$A96,СВЦЭМ!$B$33:$B$776,D$83)+'СЕТ СН'!$H$11+СВЦЭМ!$D$10+'СЕТ СН'!$H$5-'СЕТ СН'!$H$21</f>
        <v>3626.5726849499997</v>
      </c>
      <c r="E96" s="36">
        <f>SUMIFS(СВЦЭМ!$D$33:$D$776,СВЦЭМ!$A$33:$A$776,$A96,СВЦЭМ!$B$33:$B$776,E$83)+'СЕТ СН'!$H$11+СВЦЭМ!$D$10+'СЕТ СН'!$H$5-'СЕТ СН'!$H$21</f>
        <v>3632.2251611900001</v>
      </c>
      <c r="F96" s="36">
        <f>SUMIFS(СВЦЭМ!$D$33:$D$776,СВЦЭМ!$A$33:$A$776,$A96,СВЦЭМ!$B$33:$B$776,F$83)+'СЕТ СН'!$H$11+СВЦЭМ!$D$10+'СЕТ СН'!$H$5-'СЕТ СН'!$H$21</f>
        <v>3646.02655121</v>
      </c>
      <c r="G96" s="36">
        <f>SUMIFS(СВЦЭМ!$D$33:$D$776,СВЦЭМ!$A$33:$A$776,$A96,СВЦЭМ!$B$33:$B$776,G$83)+'СЕТ СН'!$H$11+СВЦЭМ!$D$10+'СЕТ СН'!$H$5-'СЕТ СН'!$H$21</f>
        <v>3636.4547981699998</v>
      </c>
      <c r="H96" s="36">
        <f>SUMIFS(СВЦЭМ!$D$33:$D$776,СВЦЭМ!$A$33:$A$776,$A96,СВЦЭМ!$B$33:$B$776,H$83)+'СЕТ СН'!$H$11+СВЦЭМ!$D$10+'СЕТ СН'!$H$5-'СЕТ СН'!$H$21</f>
        <v>3633.9226617599998</v>
      </c>
      <c r="I96" s="36">
        <f>SUMIFS(СВЦЭМ!$D$33:$D$776,СВЦЭМ!$A$33:$A$776,$A96,СВЦЭМ!$B$33:$B$776,I$83)+'СЕТ СН'!$H$11+СВЦЭМ!$D$10+'СЕТ СН'!$H$5-'СЕТ СН'!$H$21</f>
        <v>3610.2160323899998</v>
      </c>
      <c r="J96" s="36">
        <f>SUMIFS(СВЦЭМ!$D$33:$D$776,СВЦЭМ!$A$33:$A$776,$A96,СВЦЭМ!$B$33:$B$776,J$83)+'СЕТ СН'!$H$11+СВЦЭМ!$D$10+'СЕТ СН'!$H$5-'СЕТ СН'!$H$21</f>
        <v>3600.4158307999996</v>
      </c>
      <c r="K96" s="36">
        <f>SUMIFS(СВЦЭМ!$D$33:$D$776,СВЦЭМ!$A$33:$A$776,$A96,СВЦЭМ!$B$33:$B$776,K$83)+'СЕТ СН'!$H$11+СВЦЭМ!$D$10+'СЕТ СН'!$H$5-'СЕТ СН'!$H$21</f>
        <v>3577.0300384100001</v>
      </c>
      <c r="L96" s="36">
        <f>SUMIFS(СВЦЭМ!$D$33:$D$776,СВЦЭМ!$A$33:$A$776,$A96,СВЦЭМ!$B$33:$B$776,L$83)+'СЕТ СН'!$H$11+СВЦЭМ!$D$10+'СЕТ СН'!$H$5-'СЕТ СН'!$H$21</f>
        <v>3597.4359085199999</v>
      </c>
      <c r="M96" s="36">
        <f>SUMIFS(СВЦЭМ!$D$33:$D$776,СВЦЭМ!$A$33:$A$776,$A96,СВЦЭМ!$B$33:$B$776,M$83)+'СЕТ СН'!$H$11+СВЦЭМ!$D$10+'СЕТ СН'!$H$5-'СЕТ СН'!$H$21</f>
        <v>3598.07175865</v>
      </c>
      <c r="N96" s="36">
        <f>SUMIFS(СВЦЭМ!$D$33:$D$776,СВЦЭМ!$A$33:$A$776,$A96,СВЦЭМ!$B$33:$B$776,N$83)+'СЕТ СН'!$H$11+СВЦЭМ!$D$10+'СЕТ СН'!$H$5-'СЕТ СН'!$H$21</f>
        <v>3591.2919596199999</v>
      </c>
      <c r="O96" s="36">
        <f>SUMIFS(СВЦЭМ!$D$33:$D$776,СВЦЭМ!$A$33:$A$776,$A96,СВЦЭМ!$B$33:$B$776,O$83)+'СЕТ СН'!$H$11+СВЦЭМ!$D$10+'СЕТ СН'!$H$5-'СЕТ СН'!$H$21</f>
        <v>3598.2603368699997</v>
      </c>
      <c r="P96" s="36">
        <f>SUMIFS(СВЦЭМ!$D$33:$D$776,СВЦЭМ!$A$33:$A$776,$A96,СВЦЭМ!$B$33:$B$776,P$83)+'СЕТ СН'!$H$11+СВЦЭМ!$D$10+'СЕТ СН'!$H$5-'СЕТ СН'!$H$21</f>
        <v>3608.4890010099998</v>
      </c>
      <c r="Q96" s="36">
        <f>SUMIFS(СВЦЭМ!$D$33:$D$776,СВЦЭМ!$A$33:$A$776,$A96,СВЦЭМ!$B$33:$B$776,Q$83)+'СЕТ СН'!$H$11+СВЦЭМ!$D$10+'СЕТ СН'!$H$5-'СЕТ СН'!$H$21</f>
        <v>3615.0487325199997</v>
      </c>
      <c r="R96" s="36">
        <f>SUMIFS(СВЦЭМ!$D$33:$D$776,СВЦЭМ!$A$33:$A$776,$A96,СВЦЭМ!$B$33:$B$776,R$83)+'СЕТ СН'!$H$11+СВЦЭМ!$D$10+'СЕТ СН'!$H$5-'СЕТ СН'!$H$21</f>
        <v>3615.7432638800001</v>
      </c>
      <c r="S96" s="36">
        <f>SUMIFS(СВЦЭМ!$D$33:$D$776,СВЦЭМ!$A$33:$A$776,$A96,СВЦЭМ!$B$33:$B$776,S$83)+'СЕТ СН'!$H$11+СВЦЭМ!$D$10+'СЕТ СН'!$H$5-'СЕТ СН'!$H$21</f>
        <v>3629.6001637999998</v>
      </c>
      <c r="T96" s="36">
        <f>SUMIFS(СВЦЭМ!$D$33:$D$776,СВЦЭМ!$A$33:$A$776,$A96,СВЦЭМ!$B$33:$B$776,T$83)+'СЕТ СН'!$H$11+СВЦЭМ!$D$10+'СЕТ СН'!$H$5-'СЕТ СН'!$H$21</f>
        <v>3595.5717643899998</v>
      </c>
      <c r="U96" s="36">
        <f>SUMIFS(СВЦЭМ!$D$33:$D$776,СВЦЭМ!$A$33:$A$776,$A96,СВЦЭМ!$B$33:$B$776,U$83)+'СЕТ СН'!$H$11+СВЦЭМ!$D$10+'СЕТ СН'!$H$5-'СЕТ СН'!$H$21</f>
        <v>3567.9188880499996</v>
      </c>
      <c r="V96" s="36">
        <f>SUMIFS(СВЦЭМ!$D$33:$D$776,СВЦЭМ!$A$33:$A$776,$A96,СВЦЭМ!$B$33:$B$776,V$83)+'СЕТ СН'!$H$11+СВЦЭМ!$D$10+'СЕТ СН'!$H$5-'СЕТ СН'!$H$21</f>
        <v>3580.8908168099997</v>
      </c>
      <c r="W96" s="36">
        <f>SUMIFS(СВЦЭМ!$D$33:$D$776,СВЦЭМ!$A$33:$A$776,$A96,СВЦЭМ!$B$33:$B$776,W$83)+'СЕТ СН'!$H$11+СВЦЭМ!$D$10+'СЕТ СН'!$H$5-'СЕТ СН'!$H$21</f>
        <v>3596.3877189999998</v>
      </c>
      <c r="X96" s="36">
        <f>SUMIFS(СВЦЭМ!$D$33:$D$776,СВЦЭМ!$A$33:$A$776,$A96,СВЦЭМ!$B$33:$B$776,X$83)+'СЕТ СН'!$H$11+СВЦЭМ!$D$10+'СЕТ СН'!$H$5-'СЕТ СН'!$H$21</f>
        <v>3607.7658197299997</v>
      </c>
      <c r="Y96" s="36">
        <f>SUMIFS(СВЦЭМ!$D$33:$D$776,СВЦЭМ!$A$33:$A$776,$A96,СВЦЭМ!$B$33:$B$776,Y$83)+'СЕТ СН'!$H$11+СВЦЭМ!$D$10+'СЕТ СН'!$H$5-'СЕТ СН'!$H$21</f>
        <v>3615.18246185</v>
      </c>
    </row>
    <row r="97" spans="1:25" ht="15.75" x14ac:dyDescent="0.2">
      <c r="A97" s="35">
        <f t="shared" si="2"/>
        <v>44241</v>
      </c>
      <c r="B97" s="36">
        <f>SUMIFS(СВЦЭМ!$D$33:$D$776,СВЦЭМ!$A$33:$A$776,$A97,СВЦЭМ!$B$33:$B$776,B$83)+'СЕТ СН'!$H$11+СВЦЭМ!$D$10+'СЕТ СН'!$H$5-'СЕТ СН'!$H$21</f>
        <v>3669.7316256499998</v>
      </c>
      <c r="C97" s="36">
        <f>SUMIFS(СВЦЭМ!$D$33:$D$776,СВЦЭМ!$A$33:$A$776,$A97,СВЦЭМ!$B$33:$B$776,C$83)+'СЕТ СН'!$H$11+СВЦЭМ!$D$10+'СЕТ СН'!$H$5-'СЕТ СН'!$H$21</f>
        <v>3689.8426976199999</v>
      </c>
      <c r="D97" s="36">
        <f>SUMIFS(СВЦЭМ!$D$33:$D$776,СВЦЭМ!$A$33:$A$776,$A97,СВЦЭМ!$B$33:$B$776,D$83)+'СЕТ СН'!$H$11+СВЦЭМ!$D$10+'СЕТ СН'!$H$5-'СЕТ СН'!$H$21</f>
        <v>3683.40435106</v>
      </c>
      <c r="E97" s="36">
        <f>SUMIFS(СВЦЭМ!$D$33:$D$776,СВЦЭМ!$A$33:$A$776,$A97,СВЦЭМ!$B$33:$B$776,E$83)+'СЕТ СН'!$H$11+СВЦЭМ!$D$10+'СЕТ СН'!$H$5-'СЕТ СН'!$H$21</f>
        <v>3688.3465044999998</v>
      </c>
      <c r="F97" s="36">
        <f>SUMIFS(СВЦЭМ!$D$33:$D$776,СВЦЭМ!$A$33:$A$776,$A97,СВЦЭМ!$B$33:$B$776,F$83)+'СЕТ СН'!$H$11+СВЦЭМ!$D$10+'СЕТ СН'!$H$5-'СЕТ СН'!$H$21</f>
        <v>3696.3590200799999</v>
      </c>
      <c r="G97" s="36">
        <f>SUMIFS(СВЦЭМ!$D$33:$D$776,СВЦЭМ!$A$33:$A$776,$A97,СВЦЭМ!$B$33:$B$776,G$83)+'СЕТ СН'!$H$11+СВЦЭМ!$D$10+'СЕТ СН'!$H$5-'СЕТ СН'!$H$21</f>
        <v>3694.9229352399998</v>
      </c>
      <c r="H97" s="36">
        <f>SUMIFS(СВЦЭМ!$D$33:$D$776,СВЦЭМ!$A$33:$A$776,$A97,СВЦЭМ!$B$33:$B$776,H$83)+'СЕТ СН'!$H$11+СВЦЭМ!$D$10+'СЕТ СН'!$H$5-'СЕТ СН'!$H$21</f>
        <v>3692.9752112199999</v>
      </c>
      <c r="I97" s="36">
        <f>SUMIFS(СВЦЭМ!$D$33:$D$776,СВЦЭМ!$A$33:$A$776,$A97,СВЦЭМ!$B$33:$B$776,I$83)+'СЕТ СН'!$H$11+СВЦЭМ!$D$10+'СЕТ СН'!$H$5-'СЕТ СН'!$H$21</f>
        <v>3675.3965011</v>
      </c>
      <c r="J97" s="36">
        <f>SUMIFS(СВЦЭМ!$D$33:$D$776,СВЦЭМ!$A$33:$A$776,$A97,СВЦЭМ!$B$33:$B$776,J$83)+'СЕТ СН'!$H$11+СВЦЭМ!$D$10+'СЕТ СН'!$H$5-'СЕТ СН'!$H$21</f>
        <v>3650.53234286</v>
      </c>
      <c r="K97" s="36">
        <f>SUMIFS(СВЦЭМ!$D$33:$D$776,СВЦЭМ!$A$33:$A$776,$A97,СВЦЭМ!$B$33:$B$776,K$83)+'СЕТ СН'!$H$11+СВЦЭМ!$D$10+'СЕТ СН'!$H$5-'СЕТ СН'!$H$21</f>
        <v>3608.9781783399999</v>
      </c>
      <c r="L97" s="36">
        <f>SUMIFS(СВЦЭМ!$D$33:$D$776,СВЦЭМ!$A$33:$A$776,$A97,СВЦЭМ!$B$33:$B$776,L$83)+'СЕТ СН'!$H$11+СВЦЭМ!$D$10+'СЕТ СН'!$H$5-'СЕТ СН'!$H$21</f>
        <v>3596.28154778</v>
      </c>
      <c r="M97" s="36">
        <f>SUMIFS(СВЦЭМ!$D$33:$D$776,СВЦЭМ!$A$33:$A$776,$A97,СВЦЭМ!$B$33:$B$776,M$83)+'СЕТ СН'!$H$11+СВЦЭМ!$D$10+'СЕТ СН'!$H$5-'СЕТ СН'!$H$21</f>
        <v>3597.2798239699996</v>
      </c>
      <c r="N97" s="36">
        <f>SUMIFS(СВЦЭМ!$D$33:$D$776,СВЦЭМ!$A$33:$A$776,$A97,СВЦЭМ!$B$33:$B$776,N$83)+'СЕТ СН'!$H$11+СВЦЭМ!$D$10+'СЕТ СН'!$H$5-'СЕТ СН'!$H$21</f>
        <v>3610.6498581599999</v>
      </c>
      <c r="O97" s="36">
        <f>SUMIFS(СВЦЭМ!$D$33:$D$776,СВЦЭМ!$A$33:$A$776,$A97,СВЦЭМ!$B$33:$B$776,O$83)+'СЕТ СН'!$H$11+СВЦЭМ!$D$10+'СЕТ СН'!$H$5-'СЕТ СН'!$H$21</f>
        <v>3623.0270580199999</v>
      </c>
      <c r="P97" s="36">
        <f>SUMIFS(СВЦЭМ!$D$33:$D$776,СВЦЭМ!$A$33:$A$776,$A97,СВЦЭМ!$B$33:$B$776,P$83)+'СЕТ СН'!$H$11+СВЦЭМ!$D$10+'СЕТ СН'!$H$5-'СЕТ СН'!$H$21</f>
        <v>3635.0412020399999</v>
      </c>
      <c r="Q97" s="36">
        <f>SUMIFS(СВЦЭМ!$D$33:$D$776,СВЦЭМ!$A$33:$A$776,$A97,СВЦЭМ!$B$33:$B$776,Q$83)+'СЕТ СН'!$H$11+СВЦЭМ!$D$10+'СЕТ СН'!$H$5-'СЕТ СН'!$H$21</f>
        <v>3638.9655906799999</v>
      </c>
      <c r="R97" s="36">
        <f>SUMIFS(СВЦЭМ!$D$33:$D$776,СВЦЭМ!$A$33:$A$776,$A97,СВЦЭМ!$B$33:$B$776,R$83)+'СЕТ СН'!$H$11+СВЦЭМ!$D$10+'СЕТ СН'!$H$5-'СЕТ СН'!$H$21</f>
        <v>3635.9108517899999</v>
      </c>
      <c r="S97" s="36">
        <f>SUMIFS(СВЦЭМ!$D$33:$D$776,СВЦЭМ!$A$33:$A$776,$A97,СВЦЭМ!$B$33:$B$776,S$83)+'СЕТ СН'!$H$11+СВЦЭМ!$D$10+'СЕТ СН'!$H$5-'СЕТ СН'!$H$21</f>
        <v>3607.9749775499999</v>
      </c>
      <c r="T97" s="36">
        <f>SUMIFS(СВЦЭМ!$D$33:$D$776,СВЦЭМ!$A$33:$A$776,$A97,СВЦЭМ!$B$33:$B$776,T$83)+'СЕТ СН'!$H$11+СВЦЭМ!$D$10+'СЕТ СН'!$H$5-'СЕТ СН'!$H$21</f>
        <v>3574.71692403</v>
      </c>
      <c r="U97" s="36">
        <f>SUMIFS(СВЦЭМ!$D$33:$D$776,СВЦЭМ!$A$33:$A$776,$A97,СВЦЭМ!$B$33:$B$776,U$83)+'СЕТ СН'!$H$11+СВЦЭМ!$D$10+'СЕТ СН'!$H$5-'СЕТ СН'!$H$21</f>
        <v>3576.0355247699999</v>
      </c>
      <c r="V97" s="36">
        <f>SUMIFS(СВЦЭМ!$D$33:$D$776,СВЦЭМ!$A$33:$A$776,$A97,СВЦЭМ!$B$33:$B$776,V$83)+'СЕТ СН'!$H$11+СВЦЭМ!$D$10+'СЕТ СН'!$H$5-'СЕТ СН'!$H$21</f>
        <v>3602.4498334699997</v>
      </c>
      <c r="W97" s="36">
        <f>SUMIFS(СВЦЭМ!$D$33:$D$776,СВЦЭМ!$A$33:$A$776,$A97,СВЦЭМ!$B$33:$B$776,W$83)+'СЕТ СН'!$H$11+СВЦЭМ!$D$10+'СЕТ СН'!$H$5-'СЕТ СН'!$H$21</f>
        <v>3622.78137797</v>
      </c>
      <c r="X97" s="36">
        <f>SUMIFS(СВЦЭМ!$D$33:$D$776,СВЦЭМ!$A$33:$A$776,$A97,СВЦЭМ!$B$33:$B$776,X$83)+'СЕТ СН'!$H$11+СВЦЭМ!$D$10+'СЕТ СН'!$H$5-'СЕТ СН'!$H$21</f>
        <v>3642.4743384899998</v>
      </c>
      <c r="Y97" s="36">
        <f>SUMIFS(СВЦЭМ!$D$33:$D$776,СВЦЭМ!$A$33:$A$776,$A97,СВЦЭМ!$B$33:$B$776,Y$83)+'СЕТ СН'!$H$11+СВЦЭМ!$D$10+'СЕТ СН'!$H$5-'СЕТ СН'!$H$21</f>
        <v>3666.60880645</v>
      </c>
    </row>
    <row r="98" spans="1:25" ht="15.75" x14ac:dyDescent="0.2">
      <c r="A98" s="35">
        <f t="shared" si="2"/>
        <v>44242</v>
      </c>
      <c r="B98" s="36">
        <f>SUMIFS(СВЦЭМ!$D$33:$D$776,СВЦЭМ!$A$33:$A$776,$A98,СВЦЭМ!$B$33:$B$776,B$83)+'СЕТ СН'!$H$11+СВЦЭМ!$D$10+'СЕТ СН'!$H$5-'СЕТ СН'!$H$21</f>
        <v>3695.8473190599998</v>
      </c>
      <c r="C98" s="36">
        <f>SUMIFS(СВЦЭМ!$D$33:$D$776,СВЦЭМ!$A$33:$A$776,$A98,СВЦЭМ!$B$33:$B$776,C$83)+'СЕТ СН'!$H$11+СВЦЭМ!$D$10+'СЕТ СН'!$H$5-'СЕТ СН'!$H$21</f>
        <v>3701.6220356699996</v>
      </c>
      <c r="D98" s="36">
        <f>SUMIFS(СВЦЭМ!$D$33:$D$776,СВЦЭМ!$A$33:$A$776,$A98,СВЦЭМ!$B$33:$B$776,D$83)+'СЕТ СН'!$H$11+СВЦЭМ!$D$10+'СЕТ СН'!$H$5-'СЕТ СН'!$H$21</f>
        <v>3697.0041054499998</v>
      </c>
      <c r="E98" s="36">
        <f>SUMIFS(СВЦЭМ!$D$33:$D$776,СВЦЭМ!$A$33:$A$776,$A98,СВЦЭМ!$B$33:$B$776,E$83)+'СЕТ СН'!$H$11+СВЦЭМ!$D$10+'СЕТ СН'!$H$5-'СЕТ СН'!$H$21</f>
        <v>3696.7085262699998</v>
      </c>
      <c r="F98" s="36">
        <f>SUMIFS(СВЦЭМ!$D$33:$D$776,СВЦЭМ!$A$33:$A$776,$A98,СВЦЭМ!$B$33:$B$776,F$83)+'СЕТ СН'!$H$11+СВЦЭМ!$D$10+'СЕТ СН'!$H$5-'СЕТ СН'!$H$21</f>
        <v>3701.89515312</v>
      </c>
      <c r="G98" s="36">
        <f>SUMIFS(СВЦЭМ!$D$33:$D$776,СВЦЭМ!$A$33:$A$776,$A98,СВЦЭМ!$B$33:$B$776,G$83)+'СЕТ СН'!$H$11+СВЦЭМ!$D$10+'СЕТ СН'!$H$5-'СЕТ СН'!$H$21</f>
        <v>3705.4184154</v>
      </c>
      <c r="H98" s="36">
        <f>SUMIFS(СВЦЭМ!$D$33:$D$776,СВЦЭМ!$A$33:$A$776,$A98,СВЦЭМ!$B$33:$B$776,H$83)+'СЕТ СН'!$H$11+СВЦЭМ!$D$10+'СЕТ СН'!$H$5-'СЕТ СН'!$H$21</f>
        <v>3701.5044702300002</v>
      </c>
      <c r="I98" s="36">
        <f>SUMIFS(СВЦЭМ!$D$33:$D$776,СВЦЭМ!$A$33:$A$776,$A98,СВЦЭМ!$B$33:$B$776,I$83)+'СЕТ СН'!$H$11+СВЦЭМ!$D$10+'СЕТ СН'!$H$5-'СЕТ СН'!$H$21</f>
        <v>3657.9651789</v>
      </c>
      <c r="J98" s="36">
        <f>SUMIFS(СВЦЭМ!$D$33:$D$776,СВЦЭМ!$A$33:$A$776,$A98,СВЦЭМ!$B$33:$B$776,J$83)+'СЕТ СН'!$H$11+СВЦЭМ!$D$10+'СЕТ СН'!$H$5-'СЕТ СН'!$H$21</f>
        <v>3637.15428092</v>
      </c>
      <c r="K98" s="36">
        <f>SUMIFS(СВЦЭМ!$D$33:$D$776,СВЦЭМ!$A$33:$A$776,$A98,СВЦЭМ!$B$33:$B$776,K$83)+'СЕТ СН'!$H$11+СВЦЭМ!$D$10+'СЕТ СН'!$H$5-'СЕТ СН'!$H$21</f>
        <v>3633.4279438999997</v>
      </c>
      <c r="L98" s="36">
        <f>SUMIFS(СВЦЭМ!$D$33:$D$776,СВЦЭМ!$A$33:$A$776,$A98,СВЦЭМ!$B$33:$B$776,L$83)+'СЕТ СН'!$H$11+СВЦЭМ!$D$10+'СЕТ СН'!$H$5-'СЕТ СН'!$H$21</f>
        <v>3627.0466258399997</v>
      </c>
      <c r="M98" s="36">
        <f>SUMIFS(СВЦЭМ!$D$33:$D$776,СВЦЭМ!$A$33:$A$776,$A98,СВЦЭМ!$B$33:$B$776,M$83)+'СЕТ СН'!$H$11+СВЦЭМ!$D$10+'СЕТ СН'!$H$5-'СЕТ СН'!$H$21</f>
        <v>3635.62589063</v>
      </c>
      <c r="N98" s="36">
        <f>SUMIFS(СВЦЭМ!$D$33:$D$776,СВЦЭМ!$A$33:$A$776,$A98,СВЦЭМ!$B$33:$B$776,N$83)+'СЕТ СН'!$H$11+СВЦЭМ!$D$10+'СЕТ СН'!$H$5-'СЕТ СН'!$H$21</f>
        <v>3644.2856283199999</v>
      </c>
      <c r="O98" s="36">
        <f>SUMIFS(СВЦЭМ!$D$33:$D$776,СВЦЭМ!$A$33:$A$776,$A98,СВЦЭМ!$B$33:$B$776,O$83)+'СЕТ СН'!$H$11+СВЦЭМ!$D$10+'СЕТ СН'!$H$5-'СЕТ СН'!$H$21</f>
        <v>3651.0328215</v>
      </c>
      <c r="P98" s="36">
        <f>SUMIFS(СВЦЭМ!$D$33:$D$776,СВЦЭМ!$A$33:$A$776,$A98,СВЦЭМ!$B$33:$B$776,P$83)+'СЕТ СН'!$H$11+СВЦЭМ!$D$10+'СЕТ СН'!$H$5-'СЕТ СН'!$H$21</f>
        <v>3644.3952623599998</v>
      </c>
      <c r="Q98" s="36">
        <f>SUMIFS(СВЦЭМ!$D$33:$D$776,СВЦЭМ!$A$33:$A$776,$A98,СВЦЭМ!$B$33:$B$776,Q$83)+'СЕТ СН'!$H$11+СВЦЭМ!$D$10+'СЕТ СН'!$H$5-'СЕТ СН'!$H$21</f>
        <v>3640.7413145199998</v>
      </c>
      <c r="R98" s="36">
        <f>SUMIFS(СВЦЭМ!$D$33:$D$776,СВЦЭМ!$A$33:$A$776,$A98,СВЦЭМ!$B$33:$B$776,R$83)+'СЕТ СН'!$H$11+СВЦЭМ!$D$10+'СЕТ СН'!$H$5-'СЕТ СН'!$H$21</f>
        <v>3634.3101849499999</v>
      </c>
      <c r="S98" s="36">
        <f>SUMIFS(СВЦЭМ!$D$33:$D$776,СВЦЭМ!$A$33:$A$776,$A98,СВЦЭМ!$B$33:$B$776,S$83)+'СЕТ СН'!$H$11+СВЦЭМ!$D$10+'СЕТ СН'!$H$5-'СЕТ СН'!$H$21</f>
        <v>3623.7335097699997</v>
      </c>
      <c r="T98" s="36">
        <f>SUMIFS(СВЦЭМ!$D$33:$D$776,СВЦЭМ!$A$33:$A$776,$A98,СВЦЭМ!$B$33:$B$776,T$83)+'СЕТ СН'!$H$11+СВЦЭМ!$D$10+'СЕТ СН'!$H$5-'СЕТ СН'!$H$21</f>
        <v>3603.8057198500001</v>
      </c>
      <c r="U98" s="36">
        <f>SUMIFS(СВЦЭМ!$D$33:$D$776,СВЦЭМ!$A$33:$A$776,$A98,СВЦЭМ!$B$33:$B$776,U$83)+'СЕТ СН'!$H$11+СВЦЭМ!$D$10+'СЕТ СН'!$H$5-'СЕТ СН'!$H$21</f>
        <v>3598.88657212</v>
      </c>
      <c r="V98" s="36">
        <f>SUMIFS(СВЦЭМ!$D$33:$D$776,СВЦЭМ!$A$33:$A$776,$A98,СВЦЭМ!$B$33:$B$776,V$83)+'СЕТ СН'!$H$11+СВЦЭМ!$D$10+'СЕТ СН'!$H$5-'СЕТ СН'!$H$21</f>
        <v>3607.2145084799999</v>
      </c>
      <c r="W98" s="36">
        <f>SUMIFS(СВЦЭМ!$D$33:$D$776,СВЦЭМ!$A$33:$A$776,$A98,СВЦЭМ!$B$33:$B$776,W$83)+'СЕТ СН'!$H$11+СВЦЭМ!$D$10+'СЕТ СН'!$H$5-'СЕТ СН'!$H$21</f>
        <v>3635.7256668199998</v>
      </c>
      <c r="X98" s="36">
        <f>SUMIFS(СВЦЭМ!$D$33:$D$776,СВЦЭМ!$A$33:$A$776,$A98,СВЦЭМ!$B$33:$B$776,X$83)+'СЕТ СН'!$H$11+СВЦЭМ!$D$10+'СЕТ СН'!$H$5-'СЕТ СН'!$H$21</f>
        <v>3646.5465383499995</v>
      </c>
      <c r="Y98" s="36">
        <f>SUMIFS(СВЦЭМ!$D$33:$D$776,СВЦЭМ!$A$33:$A$776,$A98,СВЦЭМ!$B$33:$B$776,Y$83)+'СЕТ СН'!$H$11+СВЦЭМ!$D$10+'СЕТ СН'!$H$5-'СЕТ СН'!$H$21</f>
        <v>3644.5420308100001</v>
      </c>
    </row>
    <row r="99" spans="1:25" ht="15.75" x14ac:dyDescent="0.2">
      <c r="A99" s="35">
        <f t="shared" si="2"/>
        <v>44243</v>
      </c>
      <c r="B99" s="36">
        <f>SUMIFS(СВЦЭМ!$D$33:$D$776,СВЦЭМ!$A$33:$A$776,$A99,СВЦЭМ!$B$33:$B$776,B$83)+'СЕТ СН'!$H$11+СВЦЭМ!$D$10+'СЕТ СН'!$H$5-'СЕТ СН'!$H$21</f>
        <v>3599.9186304199998</v>
      </c>
      <c r="C99" s="36">
        <f>SUMIFS(СВЦЭМ!$D$33:$D$776,СВЦЭМ!$A$33:$A$776,$A99,СВЦЭМ!$B$33:$B$776,C$83)+'СЕТ СН'!$H$11+СВЦЭМ!$D$10+'СЕТ СН'!$H$5-'СЕТ СН'!$H$21</f>
        <v>3628.4451821399998</v>
      </c>
      <c r="D99" s="36">
        <f>SUMIFS(СВЦЭМ!$D$33:$D$776,СВЦЭМ!$A$33:$A$776,$A99,СВЦЭМ!$B$33:$B$776,D$83)+'СЕТ СН'!$H$11+СВЦЭМ!$D$10+'СЕТ СН'!$H$5-'СЕТ СН'!$H$21</f>
        <v>3628.4310541599998</v>
      </c>
      <c r="E99" s="36">
        <f>SUMIFS(СВЦЭМ!$D$33:$D$776,СВЦЭМ!$A$33:$A$776,$A99,СВЦЭМ!$B$33:$B$776,E$83)+'СЕТ СН'!$H$11+СВЦЭМ!$D$10+'СЕТ СН'!$H$5-'СЕТ СН'!$H$21</f>
        <v>3635.3946933299999</v>
      </c>
      <c r="F99" s="36">
        <f>SUMIFS(СВЦЭМ!$D$33:$D$776,СВЦЭМ!$A$33:$A$776,$A99,СВЦЭМ!$B$33:$B$776,F$83)+'СЕТ СН'!$H$11+СВЦЭМ!$D$10+'СЕТ СН'!$H$5-'СЕТ СН'!$H$21</f>
        <v>3622.5776521399998</v>
      </c>
      <c r="G99" s="36">
        <f>SUMIFS(СВЦЭМ!$D$33:$D$776,СВЦЭМ!$A$33:$A$776,$A99,СВЦЭМ!$B$33:$B$776,G$83)+'СЕТ СН'!$H$11+СВЦЭМ!$D$10+'СЕТ СН'!$H$5-'СЕТ СН'!$H$21</f>
        <v>3588.02210221</v>
      </c>
      <c r="H99" s="36">
        <f>SUMIFS(СВЦЭМ!$D$33:$D$776,СВЦЭМ!$A$33:$A$776,$A99,СВЦЭМ!$B$33:$B$776,H$83)+'СЕТ СН'!$H$11+СВЦЭМ!$D$10+'СЕТ СН'!$H$5-'СЕТ СН'!$H$21</f>
        <v>3576.19619186</v>
      </c>
      <c r="I99" s="36">
        <f>SUMIFS(СВЦЭМ!$D$33:$D$776,СВЦЭМ!$A$33:$A$776,$A99,СВЦЭМ!$B$33:$B$776,I$83)+'СЕТ СН'!$H$11+СВЦЭМ!$D$10+'СЕТ СН'!$H$5-'СЕТ СН'!$H$21</f>
        <v>3584.5310564399997</v>
      </c>
      <c r="J99" s="36">
        <f>SUMIFS(СВЦЭМ!$D$33:$D$776,СВЦЭМ!$A$33:$A$776,$A99,СВЦЭМ!$B$33:$B$776,J$83)+'СЕТ СН'!$H$11+СВЦЭМ!$D$10+'СЕТ СН'!$H$5-'СЕТ СН'!$H$21</f>
        <v>3595.8035961599999</v>
      </c>
      <c r="K99" s="36">
        <f>SUMIFS(СВЦЭМ!$D$33:$D$776,СВЦЭМ!$A$33:$A$776,$A99,СВЦЭМ!$B$33:$B$776,K$83)+'СЕТ СН'!$H$11+СВЦЭМ!$D$10+'СЕТ СН'!$H$5-'СЕТ СН'!$H$21</f>
        <v>3597.4750955099998</v>
      </c>
      <c r="L99" s="36">
        <f>SUMIFS(СВЦЭМ!$D$33:$D$776,СВЦЭМ!$A$33:$A$776,$A99,СВЦЭМ!$B$33:$B$776,L$83)+'СЕТ СН'!$H$11+СВЦЭМ!$D$10+'СЕТ СН'!$H$5-'СЕТ СН'!$H$21</f>
        <v>3592.10899681</v>
      </c>
      <c r="M99" s="36">
        <f>SUMIFS(СВЦЭМ!$D$33:$D$776,СВЦЭМ!$A$33:$A$776,$A99,СВЦЭМ!$B$33:$B$776,M$83)+'СЕТ СН'!$H$11+СВЦЭМ!$D$10+'СЕТ СН'!$H$5-'СЕТ СН'!$H$21</f>
        <v>3584.4751329699998</v>
      </c>
      <c r="N99" s="36">
        <f>SUMIFS(СВЦЭМ!$D$33:$D$776,СВЦЭМ!$A$33:$A$776,$A99,СВЦЭМ!$B$33:$B$776,N$83)+'СЕТ СН'!$H$11+СВЦЭМ!$D$10+'СЕТ СН'!$H$5-'СЕТ СН'!$H$21</f>
        <v>3574.8170772999997</v>
      </c>
      <c r="O99" s="36">
        <f>SUMIFS(СВЦЭМ!$D$33:$D$776,СВЦЭМ!$A$33:$A$776,$A99,СВЦЭМ!$B$33:$B$776,O$83)+'СЕТ СН'!$H$11+СВЦЭМ!$D$10+'СЕТ СН'!$H$5-'СЕТ СН'!$H$21</f>
        <v>3566.5068305599998</v>
      </c>
      <c r="P99" s="36">
        <f>SUMIFS(СВЦЭМ!$D$33:$D$776,СВЦЭМ!$A$33:$A$776,$A99,СВЦЭМ!$B$33:$B$776,P$83)+'СЕТ СН'!$H$11+СВЦЭМ!$D$10+'СЕТ СН'!$H$5-'СЕТ СН'!$H$21</f>
        <v>3573.6409528999998</v>
      </c>
      <c r="Q99" s="36">
        <f>SUMIFS(СВЦЭМ!$D$33:$D$776,СВЦЭМ!$A$33:$A$776,$A99,СВЦЭМ!$B$33:$B$776,Q$83)+'СЕТ СН'!$H$11+СВЦЭМ!$D$10+'СЕТ СН'!$H$5-'СЕТ СН'!$H$21</f>
        <v>3570.62846838</v>
      </c>
      <c r="R99" s="36">
        <f>SUMIFS(СВЦЭМ!$D$33:$D$776,СВЦЭМ!$A$33:$A$776,$A99,СВЦЭМ!$B$33:$B$776,R$83)+'СЕТ СН'!$H$11+СВЦЭМ!$D$10+'СЕТ СН'!$H$5-'СЕТ СН'!$H$21</f>
        <v>3564.2075187199998</v>
      </c>
      <c r="S99" s="36">
        <f>SUMIFS(СВЦЭМ!$D$33:$D$776,СВЦЭМ!$A$33:$A$776,$A99,СВЦЭМ!$B$33:$B$776,S$83)+'СЕТ СН'!$H$11+СВЦЭМ!$D$10+'СЕТ СН'!$H$5-'СЕТ СН'!$H$21</f>
        <v>3558.9258006</v>
      </c>
      <c r="T99" s="36">
        <f>SUMIFS(СВЦЭМ!$D$33:$D$776,СВЦЭМ!$A$33:$A$776,$A99,СВЦЭМ!$B$33:$B$776,T$83)+'СЕТ СН'!$H$11+СВЦЭМ!$D$10+'СЕТ СН'!$H$5-'СЕТ СН'!$H$21</f>
        <v>3586.1790898499999</v>
      </c>
      <c r="U99" s="36">
        <f>SUMIFS(СВЦЭМ!$D$33:$D$776,СВЦЭМ!$A$33:$A$776,$A99,СВЦЭМ!$B$33:$B$776,U$83)+'СЕТ СН'!$H$11+СВЦЭМ!$D$10+'СЕТ СН'!$H$5-'СЕТ СН'!$H$21</f>
        <v>3592.7906243099997</v>
      </c>
      <c r="V99" s="36">
        <f>SUMIFS(СВЦЭМ!$D$33:$D$776,СВЦЭМ!$A$33:$A$776,$A99,СВЦЭМ!$B$33:$B$776,V$83)+'СЕТ СН'!$H$11+СВЦЭМ!$D$10+'СЕТ СН'!$H$5-'СЕТ СН'!$H$21</f>
        <v>3597.8169265199999</v>
      </c>
      <c r="W99" s="36">
        <f>SUMIFS(СВЦЭМ!$D$33:$D$776,СВЦЭМ!$A$33:$A$776,$A99,СВЦЭМ!$B$33:$B$776,W$83)+'СЕТ СН'!$H$11+СВЦЭМ!$D$10+'СЕТ СН'!$H$5-'СЕТ СН'!$H$21</f>
        <v>3599.7042530099998</v>
      </c>
      <c r="X99" s="36">
        <f>SUMIFS(СВЦЭМ!$D$33:$D$776,СВЦЭМ!$A$33:$A$776,$A99,СВЦЭМ!$B$33:$B$776,X$83)+'СЕТ СН'!$H$11+СВЦЭМ!$D$10+'СЕТ СН'!$H$5-'СЕТ СН'!$H$21</f>
        <v>3580.2044639299997</v>
      </c>
      <c r="Y99" s="36">
        <f>SUMIFS(СВЦЭМ!$D$33:$D$776,СВЦЭМ!$A$33:$A$776,$A99,СВЦЭМ!$B$33:$B$776,Y$83)+'СЕТ СН'!$H$11+СВЦЭМ!$D$10+'СЕТ СН'!$H$5-'СЕТ СН'!$H$21</f>
        <v>3598.9374469199997</v>
      </c>
    </row>
    <row r="100" spans="1:25" ht="15.75" x14ac:dyDescent="0.2">
      <c r="A100" s="35">
        <f t="shared" si="2"/>
        <v>44244</v>
      </c>
      <c r="B100" s="36">
        <f>SUMIFS(СВЦЭМ!$D$33:$D$776,СВЦЭМ!$A$33:$A$776,$A100,СВЦЭМ!$B$33:$B$776,B$83)+'СЕТ СН'!$H$11+СВЦЭМ!$D$10+'СЕТ СН'!$H$5-'СЕТ СН'!$H$21</f>
        <v>3603.6215874999998</v>
      </c>
      <c r="C100" s="36">
        <f>SUMIFS(СВЦЭМ!$D$33:$D$776,СВЦЭМ!$A$33:$A$776,$A100,СВЦЭМ!$B$33:$B$776,C$83)+'СЕТ СН'!$H$11+СВЦЭМ!$D$10+'СЕТ СН'!$H$5-'СЕТ СН'!$H$21</f>
        <v>3637.3246174699998</v>
      </c>
      <c r="D100" s="36">
        <f>SUMIFS(СВЦЭМ!$D$33:$D$776,СВЦЭМ!$A$33:$A$776,$A100,СВЦЭМ!$B$33:$B$776,D$83)+'СЕТ СН'!$H$11+СВЦЭМ!$D$10+'СЕТ СН'!$H$5-'СЕТ СН'!$H$21</f>
        <v>3665.1244110099997</v>
      </c>
      <c r="E100" s="36">
        <f>SUMIFS(СВЦЭМ!$D$33:$D$776,СВЦЭМ!$A$33:$A$776,$A100,СВЦЭМ!$B$33:$B$776,E$83)+'СЕТ СН'!$H$11+СВЦЭМ!$D$10+'СЕТ СН'!$H$5-'СЕТ СН'!$H$21</f>
        <v>3662.7152818799996</v>
      </c>
      <c r="F100" s="36">
        <f>SUMIFS(СВЦЭМ!$D$33:$D$776,СВЦЭМ!$A$33:$A$776,$A100,СВЦЭМ!$B$33:$B$776,F$83)+'СЕТ СН'!$H$11+СВЦЭМ!$D$10+'СЕТ СН'!$H$5-'СЕТ СН'!$H$21</f>
        <v>3646.83255405</v>
      </c>
      <c r="G100" s="36">
        <f>SUMIFS(СВЦЭМ!$D$33:$D$776,СВЦЭМ!$A$33:$A$776,$A100,СВЦЭМ!$B$33:$B$776,G$83)+'СЕТ СН'!$H$11+СВЦЭМ!$D$10+'СЕТ СН'!$H$5-'СЕТ СН'!$H$21</f>
        <v>3609.6336968999999</v>
      </c>
      <c r="H100" s="36">
        <f>SUMIFS(СВЦЭМ!$D$33:$D$776,СВЦЭМ!$A$33:$A$776,$A100,СВЦЭМ!$B$33:$B$776,H$83)+'СЕТ СН'!$H$11+СВЦЭМ!$D$10+'СЕТ СН'!$H$5-'СЕТ СН'!$H$21</f>
        <v>3591.01695526</v>
      </c>
      <c r="I100" s="36">
        <f>SUMIFS(СВЦЭМ!$D$33:$D$776,СВЦЭМ!$A$33:$A$776,$A100,СВЦЭМ!$B$33:$B$776,I$83)+'СЕТ СН'!$H$11+СВЦЭМ!$D$10+'СЕТ СН'!$H$5-'СЕТ СН'!$H$21</f>
        <v>3587.2510452399997</v>
      </c>
      <c r="J100" s="36">
        <f>SUMIFS(СВЦЭМ!$D$33:$D$776,СВЦЭМ!$A$33:$A$776,$A100,СВЦЭМ!$B$33:$B$776,J$83)+'СЕТ СН'!$H$11+СВЦЭМ!$D$10+'СЕТ СН'!$H$5-'СЕТ СН'!$H$21</f>
        <v>3593.6219894599999</v>
      </c>
      <c r="K100" s="36">
        <f>SUMIFS(СВЦЭМ!$D$33:$D$776,СВЦЭМ!$A$33:$A$776,$A100,СВЦЭМ!$B$33:$B$776,K$83)+'СЕТ СН'!$H$11+СВЦЭМ!$D$10+'СЕТ СН'!$H$5-'СЕТ СН'!$H$21</f>
        <v>3592.1120199899997</v>
      </c>
      <c r="L100" s="36">
        <f>SUMIFS(СВЦЭМ!$D$33:$D$776,СВЦЭМ!$A$33:$A$776,$A100,СВЦЭМ!$B$33:$B$776,L$83)+'СЕТ СН'!$H$11+СВЦЭМ!$D$10+'СЕТ СН'!$H$5-'СЕТ СН'!$H$21</f>
        <v>3586.0722157</v>
      </c>
      <c r="M100" s="36">
        <f>SUMIFS(СВЦЭМ!$D$33:$D$776,СВЦЭМ!$A$33:$A$776,$A100,СВЦЭМ!$B$33:$B$776,M$83)+'СЕТ СН'!$H$11+СВЦЭМ!$D$10+'СЕТ СН'!$H$5-'СЕТ СН'!$H$21</f>
        <v>3584.3832035599999</v>
      </c>
      <c r="N100" s="36">
        <f>SUMIFS(СВЦЭМ!$D$33:$D$776,СВЦЭМ!$A$33:$A$776,$A100,СВЦЭМ!$B$33:$B$776,N$83)+'СЕТ СН'!$H$11+СВЦЭМ!$D$10+'СЕТ СН'!$H$5-'СЕТ СН'!$H$21</f>
        <v>3582.1376741899999</v>
      </c>
      <c r="O100" s="36">
        <f>SUMIFS(СВЦЭМ!$D$33:$D$776,СВЦЭМ!$A$33:$A$776,$A100,СВЦЭМ!$B$33:$B$776,O$83)+'СЕТ СН'!$H$11+СВЦЭМ!$D$10+'СЕТ СН'!$H$5-'СЕТ СН'!$H$21</f>
        <v>3565.7530212900001</v>
      </c>
      <c r="P100" s="36">
        <f>SUMIFS(СВЦЭМ!$D$33:$D$776,СВЦЭМ!$A$33:$A$776,$A100,СВЦЭМ!$B$33:$B$776,P$83)+'СЕТ СН'!$H$11+СВЦЭМ!$D$10+'СЕТ СН'!$H$5-'СЕТ СН'!$H$21</f>
        <v>3565.97668045</v>
      </c>
      <c r="Q100" s="36">
        <f>SUMIFS(СВЦЭМ!$D$33:$D$776,СВЦЭМ!$A$33:$A$776,$A100,СВЦЭМ!$B$33:$B$776,Q$83)+'СЕТ СН'!$H$11+СВЦЭМ!$D$10+'СЕТ СН'!$H$5-'СЕТ СН'!$H$21</f>
        <v>3587.0291715499998</v>
      </c>
      <c r="R100" s="36">
        <f>SUMIFS(СВЦЭМ!$D$33:$D$776,СВЦЭМ!$A$33:$A$776,$A100,СВЦЭМ!$B$33:$B$776,R$83)+'СЕТ СН'!$H$11+СВЦЭМ!$D$10+'СЕТ СН'!$H$5-'СЕТ СН'!$H$21</f>
        <v>3581.3755387499996</v>
      </c>
      <c r="S100" s="36">
        <f>SUMIFS(СВЦЭМ!$D$33:$D$776,СВЦЭМ!$A$33:$A$776,$A100,СВЦЭМ!$B$33:$B$776,S$83)+'СЕТ СН'!$H$11+СВЦЭМ!$D$10+'СЕТ СН'!$H$5-'СЕТ СН'!$H$21</f>
        <v>3570.7916779500001</v>
      </c>
      <c r="T100" s="36">
        <f>SUMIFS(СВЦЭМ!$D$33:$D$776,СВЦЭМ!$A$33:$A$776,$A100,СВЦЭМ!$B$33:$B$776,T$83)+'СЕТ СН'!$H$11+СВЦЭМ!$D$10+'СЕТ СН'!$H$5-'СЕТ СН'!$H$21</f>
        <v>3579.3844243799999</v>
      </c>
      <c r="U100" s="36">
        <f>SUMIFS(СВЦЭМ!$D$33:$D$776,СВЦЭМ!$A$33:$A$776,$A100,СВЦЭМ!$B$33:$B$776,U$83)+'СЕТ СН'!$H$11+СВЦЭМ!$D$10+'СЕТ СН'!$H$5-'СЕТ СН'!$H$21</f>
        <v>3588.7890746099997</v>
      </c>
      <c r="V100" s="36">
        <f>SUMIFS(СВЦЭМ!$D$33:$D$776,СВЦЭМ!$A$33:$A$776,$A100,СВЦЭМ!$B$33:$B$776,V$83)+'СЕТ СН'!$H$11+СВЦЭМ!$D$10+'СЕТ СН'!$H$5-'СЕТ СН'!$H$21</f>
        <v>3586.4958879999999</v>
      </c>
      <c r="W100" s="36">
        <f>SUMIFS(СВЦЭМ!$D$33:$D$776,СВЦЭМ!$A$33:$A$776,$A100,СВЦЭМ!$B$33:$B$776,W$83)+'СЕТ СН'!$H$11+СВЦЭМ!$D$10+'СЕТ СН'!$H$5-'СЕТ СН'!$H$21</f>
        <v>3581.4448314699998</v>
      </c>
      <c r="X100" s="36">
        <f>SUMIFS(СВЦЭМ!$D$33:$D$776,СВЦЭМ!$A$33:$A$776,$A100,СВЦЭМ!$B$33:$B$776,X$83)+'СЕТ СН'!$H$11+СВЦЭМ!$D$10+'СЕТ СН'!$H$5-'СЕТ СН'!$H$21</f>
        <v>3590.8819033599998</v>
      </c>
      <c r="Y100" s="36">
        <f>SUMIFS(СВЦЭМ!$D$33:$D$776,СВЦЭМ!$A$33:$A$776,$A100,СВЦЭМ!$B$33:$B$776,Y$83)+'СЕТ СН'!$H$11+СВЦЭМ!$D$10+'СЕТ СН'!$H$5-'СЕТ СН'!$H$21</f>
        <v>3600.4122412699999</v>
      </c>
    </row>
    <row r="101" spans="1:25" ht="15.75" x14ac:dyDescent="0.2">
      <c r="A101" s="35">
        <f t="shared" si="2"/>
        <v>44245</v>
      </c>
      <c r="B101" s="36">
        <f>SUMIFS(СВЦЭМ!$D$33:$D$776,СВЦЭМ!$A$33:$A$776,$A101,СВЦЭМ!$B$33:$B$776,B$83)+'СЕТ СН'!$H$11+СВЦЭМ!$D$10+'СЕТ СН'!$H$5-'СЕТ СН'!$H$21</f>
        <v>3635.5892741399998</v>
      </c>
      <c r="C101" s="36">
        <f>SUMIFS(СВЦЭМ!$D$33:$D$776,СВЦЭМ!$A$33:$A$776,$A101,СВЦЭМ!$B$33:$B$776,C$83)+'СЕТ СН'!$H$11+СВЦЭМ!$D$10+'СЕТ СН'!$H$5-'СЕТ СН'!$H$21</f>
        <v>3652.13238447</v>
      </c>
      <c r="D101" s="36">
        <f>SUMIFS(СВЦЭМ!$D$33:$D$776,СВЦЭМ!$A$33:$A$776,$A101,СВЦЭМ!$B$33:$B$776,D$83)+'СЕТ СН'!$H$11+СВЦЭМ!$D$10+'СЕТ СН'!$H$5-'СЕТ СН'!$H$21</f>
        <v>3683.0380801000001</v>
      </c>
      <c r="E101" s="36">
        <f>SUMIFS(СВЦЭМ!$D$33:$D$776,СВЦЭМ!$A$33:$A$776,$A101,СВЦЭМ!$B$33:$B$776,E$83)+'СЕТ СН'!$H$11+СВЦЭМ!$D$10+'СЕТ СН'!$H$5-'СЕТ СН'!$H$21</f>
        <v>3688.2297374199998</v>
      </c>
      <c r="F101" s="36">
        <f>SUMIFS(СВЦЭМ!$D$33:$D$776,СВЦЭМ!$A$33:$A$776,$A101,СВЦЭМ!$B$33:$B$776,F$83)+'СЕТ СН'!$H$11+СВЦЭМ!$D$10+'СЕТ СН'!$H$5-'СЕТ СН'!$H$21</f>
        <v>3679.2062049099995</v>
      </c>
      <c r="G101" s="36">
        <f>SUMIFS(СВЦЭМ!$D$33:$D$776,СВЦЭМ!$A$33:$A$776,$A101,СВЦЭМ!$B$33:$B$776,G$83)+'СЕТ СН'!$H$11+СВЦЭМ!$D$10+'СЕТ СН'!$H$5-'СЕТ СН'!$H$21</f>
        <v>3657.5301433499999</v>
      </c>
      <c r="H101" s="36">
        <f>SUMIFS(СВЦЭМ!$D$33:$D$776,СВЦЭМ!$A$33:$A$776,$A101,СВЦЭМ!$B$33:$B$776,H$83)+'СЕТ СН'!$H$11+СВЦЭМ!$D$10+'СЕТ СН'!$H$5-'СЕТ СН'!$H$21</f>
        <v>3615.4875627900001</v>
      </c>
      <c r="I101" s="36">
        <f>SUMIFS(СВЦЭМ!$D$33:$D$776,СВЦЭМ!$A$33:$A$776,$A101,СВЦЭМ!$B$33:$B$776,I$83)+'СЕТ СН'!$H$11+СВЦЭМ!$D$10+'СЕТ СН'!$H$5-'СЕТ СН'!$H$21</f>
        <v>3587.2214986599997</v>
      </c>
      <c r="J101" s="36">
        <f>SUMIFS(СВЦЭМ!$D$33:$D$776,СВЦЭМ!$A$33:$A$776,$A101,СВЦЭМ!$B$33:$B$776,J$83)+'СЕТ СН'!$H$11+СВЦЭМ!$D$10+'СЕТ СН'!$H$5-'СЕТ СН'!$H$21</f>
        <v>3562.9155868799999</v>
      </c>
      <c r="K101" s="36">
        <f>SUMIFS(СВЦЭМ!$D$33:$D$776,СВЦЭМ!$A$33:$A$776,$A101,СВЦЭМ!$B$33:$B$776,K$83)+'СЕТ СН'!$H$11+СВЦЭМ!$D$10+'СЕТ СН'!$H$5-'СЕТ СН'!$H$21</f>
        <v>3564.0597572799998</v>
      </c>
      <c r="L101" s="36">
        <f>SUMIFS(СВЦЭМ!$D$33:$D$776,СВЦЭМ!$A$33:$A$776,$A101,СВЦЭМ!$B$33:$B$776,L$83)+'СЕТ СН'!$H$11+СВЦЭМ!$D$10+'СЕТ СН'!$H$5-'СЕТ СН'!$H$21</f>
        <v>3559.2734412999998</v>
      </c>
      <c r="M101" s="36">
        <f>SUMIFS(СВЦЭМ!$D$33:$D$776,СВЦЭМ!$A$33:$A$776,$A101,СВЦЭМ!$B$33:$B$776,M$83)+'СЕТ СН'!$H$11+СВЦЭМ!$D$10+'СЕТ СН'!$H$5-'СЕТ СН'!$H$21</f>
        <v>3564.4681901499998</v>
      </c>
      <c r="N101" s="36">
        <f>SUMIFS(СВЦЭМ!$D$33:$D$776,СВЦЭМ!$A$33:$A$776,$A101,СВЦЭМ!$B$33:$B$776,N$83)+'СЕТ СН'!$H$11+СВЦЭМ!$D$10+'СЕТ СН'!$H$5-'СЕТ СН'!$H$21</f>
        <v>3578.1191147899999</v>
      </c>
      <c r="O101" s="36">
        <f>SUMIFS(СВЦЭМ!$D$33:$D$776,СВЦЭМ!$A$33:$A$776,$A101,СВЦЭМ!$B$33:$B$776,O$83)+'СЕТ СН'!$H$11+СВЦЭМ!$D$10+'СЕТ СН'!$H$5-'СЕТ СН'!$H$21</f>
        <v>3564.65186877</v>
      </c>
      <c r="P101" s="36">
        <f>SUMIFS(СВЦЭМ!$D$33:$D$776,СВЦЭМ!$A$33:$A$776,$A101,СВЦЭМ!$B$33:$B$776,P$83)+'СЕТ СН'!$H$11+СВЦЭМ!$D$10+'СЕТ СН'!$H$5-'СЕТ СН'!$H$21</f>
        <v>3566.7104767199999</v>
      </c>
      <c r="Q101" s="36">
        <f>SUMIFS(СВЦЭМ!$D$33:$D$776,СВЦЭМ!$A$33:$A$776,$A101,СВЦЭМ!$B$33:$B$776,Q$83)+'СЕТ СН'!$H$11+СВЦЭМ!$D$10+'СЕТ СН'!$H$5-'СЕТ СН'!$H$21</f>
        <v>3575.0934804399999</v>
      </c>
      <c r="R101" s="36">
        <f>SUMIFS(СВЦЭМ!$D$33:$D$776,СВЦЭМ!$A$33:$A$776,$A101,СВЦЭМ!$B$33:$B$776,R$83)+'СЕТ СН'!$H$11+СВЦЭМ!$D$10+'СЕТ СН'!$H$5-'СЕТ СН'!$H$21</f>
        <v>3588.3514685499999</v>
      </c>
      <c r="S101" s="36">
        <f>SUMIFS(СВЦЭМ!$D$33:$D$776,СВЦЭМ!$A$33:$A$776,$A101,СВЦЭМ!$B$33:$B$776,S$83)+'СЕТ СН'!$H$11+СВЦЭМ!$D$10+'СЕТ СН'!$H$5-'СЕТ СН'!$H$21</f>
        <v>3562.2992304700001</v>
      </c>
      <c r="T101" s="36">
        <f>SUMIFS(СВЦЭМ!$D$33:$D$776,СВЦЭМ!$A$33:$A$776,$A101,СВЦЭМ!$B$33:$B$776,T$83)+'СЕТ СН'!$H$11+СВЦЭМ!$D$10+'СЕТ СН'!$H$5-'СЕТ СН'!$H$21</f>
        <v>3538.33096948</v>
      </c>
      <c r="U101" s="36">
        <f>SUMIFS(СВЦЭМ!$D$33:$D$776,СВЦЭМ!$A$33:$A$776,$A101,СВЦЭМ!$B$33:$B$776,U$83)+'СЕТ СН'!$H$11+СВЦЭМ!$D$10+'СЕТ СН'!$H$5-'СЕТ СН'!$H$21</f>
        <v>3542.0779005199997</v>
      </c>
      <c r="V101" s="36">
        <f>SUMIFS(СВЦЭМ!$D$33:$D$776,СВЦЭМ!$A$33:$A$776,$A101,СВЦЭМ!$B$33:$B$776,V$83)+'СЕТ СН'!$H$11+СВЦЭМ!$D$10+'СЕТ СН'!$H$5-'СЕТ СН'!$H$21</f>
        <v>3532.6202131099999</v>
      </c>
      <c r="W101" s="36">
        <f>SUMIFS(СВЦЭМ!$D$33:$D$776,СВЦЭМ!$A$33:$A$776,$A101,СВЦЭМ!$B$33:$B$776,W$83)+'СЕТ СН'!$H$11+СВЦЭМ!$D$10+'СЕТ СН'!$H$5-'СЕТ СН'!$H$21</f>
        <v>3549.1080814699999</v>
      </c>
      <c r="X101" s="36">
        <f>SUMIFS(СВЦЭМ!$D$33:$D$776,СВЦЭМ!$A$33:$A$776,$A101,СВЦЭМ!$B$33:$B$776,X$83)+'СЕТ СН'!$H$11+СВЦЭМ!$D$10+'СЕТ СН'!$H$5-'СЕТ СН'!$H$21</f>
        <v>3563.4775896000001</v>
      </c>
      <c r="Y101" s="36">
        <f>SUMIFS(СВЦЭМ!$D$33:$D$776,СВЦЭМ!$A$33:$A$776,$A101,СВЦЭМ!$B$33:$B$776,Y$83)+'СЕТ СН'!$H$11+СВЦЭМ!$D$10+'СЕТ СН'!$H$5-'СЕТ СН'!$H$21</f>
        <v>3600.8445771500001</v>
      </c>
    </row>
    <row r="102" spans="1:25" ht="15.75" x14ac:dyDescent="0.2">
      <c r="A102" s="35">
        <f t="shared" si="2"/>
        <v>44246</v>
      </c>
      <c r="B102" s="36">
        <f>SUMIFS(СВЦЭМ!$D$33:$D$776,СВЦЭМ!$A$33:$A$776,$A102,СВЦЭМ!$B$33:$B$776,B$83)+'СЕТ СН'!$H$11+СВЦЭМ!$D$10+'СЕТ СН'!$H$5-'СЕТ СН'!$H$21</f>
        <v>3610.3815400399999</v>
      </c>
      <c r="C102" s="36">
        <f>SUMIFS(СВЦЭМ!$D$33:$D$776,СВЦЭМ!$A$33:$A$776,$A102,СВЦЭМ!$B$33:$B$776,C$83)+'СЕТ СН'!$H$11+СВЦЭМ!$D$10+'СЕТ СН'!$H$5-'СЕТ СН'!$H$21</f>
        <v>3634.44005337</v>
      </c>
      <c r="D102" s="36">
        <f>SUMIFS(СВЦЭМ!$D$33:$D$776,СВЦЭМ!$A$33:$A$776,$A102,СВЦЭМ!$B$33:$B$776,D$83)+'СЕТ СН'!$H$11+СВЦЭМ!$D$10+'СЕТ СН'!$H$5-'СЕТ СН'!$H$21</f>
        <v>3673.9467024400001</v>
      </c>
      <c r="E102" s="36">
        <f>SUMIFS(СВЦЭМ!$D$33:$D$776,СВЦЭМ!$A$33:$A$776,$A102,СВЦЭМ!$B$33:$B$776,E$83)+'СЕТ СН'!$H$11+СВЦЭМ!$D$10+'СЕТ СН'!$H$5-'СЕТ СН'!$H$21</f>
        <v>3679.2070163600001</v>
      </c>
      <c r="F102" s="36">
        <f>SUMIFS(СВЦЭМ!$D$33:$D$776,СВЦЭМ!$A$33:$A$776,$A102,СВЦЭМ!$B$33:$B$776,F$83)+'СЕТ СН'!$H$11+СВЦЭМ!$D$10+'СЕТ СН'!$H$5-'СЕТ СН'!$H$21</f>
        <v>3675.7112795799999</v>
      </c>
      <c r="G102" s="36">
        <f>SUMIFS(СВЦЭМ!$D$33:$D$776,СВЦЭМ!$A$33:$A$776,$A102,СВЦЭМ!$B$33:$B$776,G$83)+'СЕТ СН'!$H$11+СВЦЭМ!$D$10+'СЕТ СН'!$H$5-'СЕТ СН'!$H$21</f>
        <v>3649.6827878099998</v>
      </c>
      <c r="H102" s="36">
        <f>SUMIFS(СВЦЭМ!$D$33:$D$776,СВЦЭМ!$A$33:$A$776,$A102,СВЦЭМ!$B$33:$B$776,H$83)+'СЕТ СН'!$H$11+СВЦЭМ!$D$10+'СЕТ СН'!$H$5-'СЕТ СН'!$H$21</f>
        <v>3615.4619043100001</v>
      </c>
      <c r="I102" s="36">
        <f>SUMIFS(СВЦЭМ!$D$33:$D$776,СВЦЭМ!$A$33:$A$776,$A102,СВЦЭМ!$B$33:$B$776,I$83)+'СЕТ СН'!$H$11+СВЦЭМ!$D$10+'СЕТ СН'!$H$5-'СЕТ СН'!$H$21</f>
        <v>3583.31709185</v>
      </c>
      <c r="J102" s="36">
        <f>SUMIFS(СВЦЭМ!$D$33:$D$776,СВЦЭМ!$A$33:$A$776,$A102,СВЦЭМ!$B$33:$B$776,J$83)+'СЕТ СН'!$H$11+СВЦЭМ!$D$10+'СЕТ СН'!$H$5-'СЕТ СН'!$H$21</f>
        <v>3558.8827775499999</v>
      </c>
      <c r="K102" s="36">
        <f>SUMIFS(СВЦЭМ!$D$33:$D$776,СВЦЭМ!$A$33:$A$776,$A102,СВЦЭМ!$B$33:$B$776,K$83)+'СЕТ СН'!$H$11+СВЦЭМ!$D$10+'СЕТ СН'!$H$5-'СЕТ СН'!$H$21</f>
        <v>3559.5650625399999</v>
      </c>
      <c r="L102" s="36">
        <f>SUMIFS(СВЦЭМ!$D$33:$D$776,СВЦЭМ!$A$33:$A$776,$A102,СВЦЭМ!$B$33:$B$776,L$83)+'СЕТ СН'!$H$11+СВЦЭМ!$D$10+'СЕТ СН'!$H$5-'СЕТ СН'!$H$21</f>
        <v>3589.2100382899998</v>
      </c>
      <c r="M102" s="36">
        <f>SUMIFS(СВЦЭМ!$D$33:$D$776,СВЦЭМ!$A$33:$A$776,$A102,СВЦЭМ!$B$33:$B$776,M$83)+'СЕТ СН'!$H$11+СВЦЭМ!$D$10+'СЕТ СН'!$H$5-'СЕТ СН'!$H$21</f>
        <v>3575.0555448799996</v>
      </c>
      <c r="N102" s="36">
        <f>SUMIFS(СВЦЭМ!$D$33:$D$776,СВЦЭМ!$A$33:$A$776,$A102,СВЦЭМ!$B$33:$B$776,N$83)+'СЕТ СН'!$H$11+СВЦЭМ!$D$10+'СЕТ СН'!$H$5-'СЕТ СН'!$H$21</f>
        <v>3589.60965412</v>
      </c>
      <c r="O102" s="36">
        <f>SUMIFS(СВЦЭМ!$D$33:$D$776,СВЦЭМ!$A$33:$A$776,$A102,СВЦЭМ!$B$33:$B$776,O$83)+'СЕТ СН'!$H$11+СВЦЭМ!$D$10+'СЕТ СН'!$H$5-'СЕТ СН'!$H$21</f>
        <v>3597.8574712099999</v>
      </c>
      <c r="P102" s="36">
        <f>SUMIFS(СВЦЭМ!$D$33:$D$776,СВЦЭМ!$A$33:$A$776,$A102,СВЦЭМ!$B$33:$B$776,P$83)+'СЕТ СН'!$H$11+СВЦЭМ!$D$10+'СЕТ СН'!$H$5-'СЕТ СН'!$H$21</f>
        <v>3575.67451656</v>
      </c>
      <c r="Q102" s="36">
        <f>SUMIFS(СВЦЭМ!$D$33:$D$776,СВЦЭМ!$A$33:$A$776,$A102,СВЦЭМ!$B$33:$B$776,Q$83)+'СЕТ СН'!$H$11+СВЦЭМ!$D$10+'СЕТ СН'!$H$5-'СЕТ СН'!$H$21</f>
        <v>3582.03900393</v>
      </c>
      <c r="R102" s="36">
        <f>SUMIFS(СВЦЭМ!$D$33:$D$776,СВЦЭМ!$A$33:$A$776,$A102,СВЦЭМ!$B$33:$B$776,R$83)+'СЕТ СН'!$H$11+СВЦЭМ!$D$10+'СЕТ СН'!$H$5-'СЕТ СН'!$H$21</f>
        <v>3598.3559768099999</v>
      </c>
      <c r="S102" s="36">
        <f>SUMIFS(СВЦЭМ!$D$33:$D$776,СВЦЭМ!$A$33:$A$776,$A102,СВЦЭМ!$B$33:$B$776,S$83)+'СЕТ СН'!$H$11+СВЦЭМ!$D$10+'СЕТ СН'!$H$5-'СЕТ СН'!$H$21</f>
        <v>3581.2592417199999</v>
      </c>
      <c r="T102" s="36">
        <f>SUMIFS(СВЦЭМ!$D$33:$D$776,СВЦЭМ!$A$33:$A$776,$A102,СВЦЭМ!$B$33:$B$776,T$83)+'СЕТ СН'!$H$11+СВЦЭМ!$D$10+'СЕТ СН'!$H$5-'СЕТ СН'!$H$21</f>
        <v>3568.50700319</v>
      </c>
      <c r="U102" s="36">
        <f>SUMIFS(СВЦЭМ!$D$33:$D$776,СВЦЭМ!$A$33:$A$776,$A102,СВЦЭМ!$B$33:$B$776,U$83)+'СЕТ СН'!$H$11+СВЦЭМ!$D$10+'СЕТ СН'!$H$5-'СЕТ СН'!$H$21</f>
        <v>3568.7200871999999</v>
      </c>
      <c r="V102" s="36">
        <f>SUMIFS(СВЦЭМ!$D$33:$D$776,СВЦЭМ!$A$33:$A$776,$A102,СВЦЭМ!$B$33:$B$776,V$83)+'СЕТ СН'!$H$11+СВЦЭМ!$D$10+'СЕТ СН'!$H$5-'СЕТ СН'!$H$21</f>
        <v>3563.7209871099999</v>
      </c>
      <c r="W102" s="36">
        <f>SUMIFS(СВЦЭМ!$D$33:$D$776,СВЦЭМ!$A$33:$A$776,$A102,СВЦЭМ!$B$33:$B$776,W$83)+'СЕТ СН'!$H$11+СВЦЭМ!$D$10+'СЕТ СН'!$H$5-'СЕТ СН'!$H$21</f>
        <v>3573.5277102800001</v>
      </c>
      <c r="X102" s="36">
        <f>SUMIFS(СВЦЭМ!$D$33:$D$776,СВЦЭМ!$A$33:$A$776,$A102,СВЦЭМ!$B$33:$B$776,X$83)+'СЕТ СН'!$H$11+СВЦЭМ!$D$10+'СЕТ СН'!$H$5-'СЕТ СН'!$H$21</f>
        <v>3597.1064059299997</v>
      </c>
      <c r="Y102" s="36">
        <f>SUMIFS(СВЦЭМ!$D$33:$D$776,СВЦЭМ!$A$33:$A$776,$A102,СВЦЭМ!$B$33:$B$776,Y$83)+'СЕТ СН'!$H$11+СВЦЭМ!$D$10+'СЕТ СН'!$H$5-'СЕТ СН'!$H$21</f>
        <v>3618.67111239</v>
      </c>
    </row>
    <row r="103" spans="1:25" ht="15.75" x14ac:dyDescent="0.2">
      <c r="A103" s="35">
        <f t="shared" si="2"/>
        <v>44247</v>
      </c>
      <c r="B103" s="36">
        <f>SUMIFS(СВЦЭМ!$D$33:$D$776,СВЦЭМ!$A$33:$A$776,$A103,СВЦЭМ!$B$33:$B$776,B$83)+'СЕТ СН'!$H$11+СВЦЭМ!$D$10+'СЕТ СН'!$H$5-'СЕТ СН'!$H$21</f>
        <v>3618.7385577099999</v>
      </c>
      <c r="C103" s="36">
        <f>SUMIFS(СВЦЭМ!$D$33:$D$776,СВЦЭМ!$A$33:$A$776,$A103,СВЦЭМ!$B$33:$B$776,C$83)+'СЕТ СН'!$H$11+СВЦЭМ!$D$10+'СЕТ СН'!$H$5-'СЕТ СН'!$H$21</f>
        <v>3639.7644032499998</v>
      </c>
      <c r="D103" s="36">
        <f>SUMIFS(СВЦЭМ!$D$33:$D$776,СВЦЭМ!$A$33:$A$776,$A103,СВЦЭМ!$B$33:$B$776,D$83)+'СЕТ СН'!$H$11+СВЦЭМ!$D$10+'СЕТ СН'!$H$5-'СЕТ СН'!$H$21</f>
        <v>3664.5314774899998</v>
      </c>
      <c r="E103" s="36">
        <f>SUMIFS(СВЦЭМ!$D$33:$D$776,СВЦЭМ!$A$33:$A$776,$A103,СВЦЭМ!$B$33:$B$776,E$83)+'СЕТ СН'!$H$11+СВЦЭМ!$D$10+'СЕТ СН'!$H$5-'СЕТ СН'!$H$21</f>
        <v>3666.3706205600001</v>
      </c>
      <c r="F103" s="36">
        <f>SUMIFS(СВЦЭМ!$D$33:$D$776,СВЦЭМ!$A$33:$A$776,$A103,СВЦЭМ!$B$33:$B$776,F$83)+'СЕТ СН'!$H$11+СВЦЭМ!$D$10+'СЕТ СН'!$H$5-'СЕТ СН'!$H$21</f>
        <v>3670.5787120699997</v>
      </c>
      <c r="G103" s="36">
        <f>SUMIFS(СВЦЭМ!$D$33:$D$776,СВЦЭМ!$A$33:$A$776,$A103,СВЦЭМ!$B$33:$B$776,G$83)+'СЕТ СН'!$H$11+СВЦЭМ!$D$10+'СЕТ СН'!$H$5-'СЕТ СН'!$H$21</f>
        <v>3647.84496954</v>
      </c>
      <c r="H103" s="36">
        <f>SUMIFS(СВЦЭМ!$D$33:$D$776,СВЦЭМ!$A$33:$A$776,$A103,СВЦЭМ!$B$33:$B$776,H$83)+'СЕТ СН'!$H$11+СВЦЭМ!$D$10+'СЕТ СН'!$H$5-'СЕТ СН'!$H$21</f>
        <v>3616.4419381499997</v>
      </c>
      <c r="I103" s="36">
        <f>SUMIFS(СВЦЭМ!$D$33:$D$776,СВЦЭМ!$A$33:$A$776,$A103,СВЦЭМ!$B$33:$B$776,I$83)+'СЕТ СН'!$H$11+СВЦЭМ!$D$10+'СЕТ СН'!$H$5-'СЕТ СН'!$H$21</f>
        <v>3588.9325963900001</v>
      </c>
      <c r="J103" s="36">
        <f>SUMIFS(СВЦЭМ!$D$33:$D$776,СВЦЭМ!$A$33:$A$776,$A103,СВЦЭМ!$B$33:$B$776,J$83)+'СЕТ СН'!$H$11+СВЦЭМ!$D$10+'СЕТ СН'!$H$5-'СЕТ СН'!$H$21</f>
        <v>3558.80643212</v>
      </c>
      <c r="K103" s="36">
        <f>SUMIFS(СВЦЭМ!$D$33:$D$776,СВЦЭМ!$A$33:$A$776,$A103,СВЦЭМ!$B$33:$B$776,K$83)+'СЕТ СН'!$H$11+СВЦЭМ!$D$10+'СЕТ СН'!$H$5-'СЕТ СН'!$H$21</f>
        <v>3553.9448318599998</v>
      </c>
      <c r="L103" s="36">
        <f>SUMIFS(СВЦЭМ!$D$33:$D$776,СВЦЭМ!$A$33:$A$776,$A103,СВЦЭМ!$B$33:$B$776,L$83)+'СЕТ СН'!$H$11+СВЦЭМ!$D$10+'СЕТ СН'!$H$5-'СЕТ СН'!$H$21</f>
        <v>3554.5256229399997</v>
      </c>
      <c r="M103" s="36">
        <f>SUMIFS(СВЦЭМ!$D$33:$D$776,СВЦЭМ!$A$33:$A$776,$A103,СВЦЭМ!$B$33:$B$776,M$83)+'СЕТ СН'!$H$11+СВЦЭМ!$D$10+'СЕТ СН'!$H$5-'СЕТ СН'!$H$21</f>
        <v>3564.24523572</v>
      </c>
      <c r="N103" s="36">
        <f>SUMIFS(СВЦЭМ!$D$33:$D$776,СВЦЭМ!$A$33:$A$776,$A103,СВЦЭМ!$B$33:$B$776,N$83)+'СЕТ СН'!$H$11+СВЦЭМ!$D$10+'СЕТ СН'!$H$5-'СЕТ СН'!$H$21</f>
        <v>3546.5754562899997</v>
      </c>
      <c r="O103" s="36">
        <f>SUMIFS(СВЦЭМ!$D$33:$D$776,СВЦЭМ!$A$33:$A$776,$A103,СВЦЭМ!$B$33:$B$776,O$83)+'СЕТ СН'!$H$11+СВЦЭМ!$D$10+'СЕТ СН'!$H$5-'СЕТ СН'!$H$21</f>
        <v>3552.9545958799999</v>
      </c>
      <c r="P103" s="36">
        <f>SUMIFS(СВЦЭМ!$D$33:$D$776,СВЦЭМ!$A$33:$A$776,$A103,СВЦЭМ!$B$33:$B$776,P$83)+'СЕТ СН'!$H$11+СВЦЭМ!$D$10+'СЕТ СН'!$H$5-'СЕТ СН'!$H$21</f>
        <v>3535.52175691</v>
      </c>
      <c r="Q103" s="36">
        <f>SUMIFS(СВЦЭМ!$D$33:$D$776,СВЦЭМ!$A$33:$A$776,$A103,СВЦЭМ!$B$33:$B$776,Q$83)+'СЕТ СН'!$H$11+СВЦЭМ!$D$10+'СЕТ СН'!$H$5-'СЕТ СН'!$H$21</f>
        <v>3541.7572846499997</v>
      </c>
      <c r="R103" s="36">
        <f>SUMIFS(СВЦЭМ!$D$33:$D$776,СВЦЭМ!$A$33:$A$776,$A103,СВЦЭМ!$B$33:$B$776,R$83)+'СЕТ СН'!$H$11+СВЦЭМ!$D$10+'СЕТ СН'!$H$5-'СЕТ СН'!$H$21</f>
        <v>3547.8499765299998</v>
      </c>
      <c r="S103" s="36">
        <f>SUMIFS(СВЦЭМ!$D$33:$D$776,СВЦЭМ!$A$33:$A$776,$A103,СВЦЭМ!$B$33:$B$776,S$83)+'СЕТ СН'!$H$11+СВЦЭМ!$D$10+'СЕТ СН'!$H$5-'СЕТ СН'!$H$21</f>
        <v>3520.13667463</v>
      </c>
      <c r="T103" s="36">
        <f>SUMIFS(СВЦЭМ!$D$33:$D$776,СВЦЭМ!$A$33:$A$776,$A103,СВЦЭМ!$B$33:$B$776,T$83)+'СЕТ СН'!$H$11+СВЦЭМ!$D$10+'СЕТ СН'!$H$5-'СЕТ СН'!$H$21</f>
        <v>3523.4167194199999</v>
      </c>
      <c r="U103" s="36">
        <f>SUMIFS(СВЦЭМ!$D$33:$D$776,СВЦЭМ!$A$33:$A$776,$A103,СВЦЭМ!$B$33:$B$776,U$83)+'СЕТ СН'!$H$11+СВЦЭМ!$D$10+'СЕТ СН'!$H$5-'СЕТ СН'!$H$21</f>
        <v>3535.7983142399999</v>
      </c>
      <c r="V103" s="36">
        <f>SUMIFS(СВЦЭМ!$D$33:$D$776,СВЦЭМ!$A$33:$A$776,$A103,СВЦЭМ!$B$33:$B$776,V$83)+'СЕТ СН'!$H$11+СВЦЭМ!$D$10+'СЕТ СН'!$H$5-'СЕТ СН'!$H$21</f>
        <v>3537.05149218</v>
      </c>
      <c r="W103" s="36">
        <f>SUMIFS(СВЦЭМ!$D$33:$D$776,СВЦЭМ!$A$33:$A$776,$A103,СВЦЭМ!$B$33:$B$776,W$83)+'СЕТ СН'!$H$11+СВЦЭМ!$D$10+'СЕТ СН'!$H$5-'СЕТ СН'!$H$21</f>
        <v>3535.6536010099999</v>
      </c>
      <c r="X103" s="36">
        <f>SUMIFS(СВЦЭМ!$D$33:$D$776,СВЦЭМ!$A$33:$A$776,$A103,СВЦЭМ!$B$33:$B$776,X$83)+'СЕТ СН'!$H$11+СВЦЭМ!$D$10+'СЕТ СН'!$H$5-'СЕТ СН'!$H$21</f>
        <v>3547.3327592799997</v>
      </c>
      <c r="Y103" s="36">
        <f>SUMIFS(СВЦЭМ!$D$33:$D$776,СВЦЭМ!$A$33:$A$776,$A103,СВЦЭМ!$B$33:$B$776,Y$83)+'СЕТ СН'!$H$11+СВЦЭМ!$D$10+'СЕТ СН'!$H$5-'СЕТ СН'!$H$21</f>
        <v>3560.8177000199998</v>
      </c>
    </row>
    <row r="104" spans="1:25" ht="15.75" x14ac:dyDescent="0.2">
      <c r="A104" s="35">
        <f t="shared" si="2"/>
        <v>44248</v>
      </c>
      <c r="B104" s="36">
        <f>SUMIFS(СВЦЭМ!$D$33:$D$776,СВЦЭМ!$A$33:$A$776,$A104,СВЦЭМ!$B$33:$B$776,B$83)+'СЕТ СН'!$H$11+СВЦЭМ!$D$10+'СЕТ СН'!$H$5-'СЕТ СН'!$H$21</f>
        <v>3609.2605382299998</v>
      </c>
      <c r="C104" s="36">
        <f>SUMIFS(СВЦЭМ!$D$33:$D$776,СВЦЭМ!$A$33:$A$776,$A104,СВЦЭМ!$B$33:$B$776,C$83)+'СЕТ СН'!$H$11+СВЦЭМ!$D$10+'СЕТ СН'!$H$5-'СЕТ СН'!$H$21</f>
        <v>3625.4171797199997</v>
      </c>
      <c r="D104" s="36">
        <f>SUMIFS(СВЦЭМ!$D$33:$D$776,СВЦЭМ!$A$33:$A$776,$A104,СВЦЭМ!$B$33:$B$776,D$83)+'СЕТ СН'!$H$11+СВЦЭМ!$D$10+'СЕТ СН'!$H$5-'СЕТ СН'!$H$21</f>
        <v>3652.67250401</v>
      </c>
      <c r="E104" s="36">
        <f>SUMIFS(СВЦЭМ!$D$33:$D$776,СВЦЭМ!$A$33:$A$776,$A104,СВЦЭМ!$B$33:$B$776,E$83)+'СЕТ СН'!$H$11+СВЦЭМ!$D$10+'СЕТ СН'!$H$5-'СЕТ СН'!$H$21</f>
        <v>3656.45562023</v>
      </c>
      <c r="F104" s="36">
        <f>SUMIFS(СВЦЭМ!$D$33:$D$776,СВЦЭМ!$A$33:$A$776,$A104,СВЦЭМ!$B$33:$B$776,F$83)+'СЕТ СН'!$H$11+СВЦЭМ!$D$10+'СЕТ СН'!$H$5-'СЕТ СН'!$H$21</f>
        <v>3662.2545167799999</v>
      </c>
      <c r="G104" s="36">
        <f>SUMIFS(СВЦЭМ!$D$33:$D$776,СВЦЭМ!$A$33:$A$776,$A104,СВЦЭМ!$B$33:$B$776,G$83)+'СЕТ СН'!$H$11+СВЦЭМ!$D$10+'СЕТ СН'!$H$5-'СЕТ СН'!$H$21</f>
        <v>3661.60672643</v>
      </c>
      <c r="H104" s="36">
        <f>SUMIFS(СВЦЭМ!$D$33:$D$776,СВЦЭМ!$A$33:$A$776,$A104,СВЦЭМ!$B$33:$B$776,H$83)+'СЕТ СН'!$H$11+СВЦЭМ!$D$10+'СЕТ СН'!$H$5-'СЕТ СН'!$H$21</f>
        <v>3650.4391321599996</v>
      </c>
      <c r="I104" s="36">
        <f>SUMIFS(СВЦЭМ!$D$33:$D$776,СВЦЭМ!$A$33:$A$776,$A104,СВЦЭМ!$B$33:$B$776,I$83)+'СЕТ СН'!$H$11+СВЦЭМ!$D$10+'СЕТ СН'!$H$5-'СЕТ СН'!$H$21</f>
        <v>3641.5541002699997</v>
      </c>
      <c r="J104" s="36">
        <f>SUMIFS(СВЦЭМ!$D$33:$D$776,СВЦЭМ!$A$33:$A$776,$A104,СВЦЭМ!$B$33:$B$776,J$83)+'СЕТ СН'!$H$11+СВЦЭМ!$D$10+'СЕТ СН'!$H$5-'СЕТ СН'!$H$21</f>
        <v>3619.3196932599999</v>
      </c>
      <c r="K104" s="36">
        <f>SUMIFS(СВЦЭМ!$D$33:$D$776,СВЦЭМ!$A$33:$A$776,$A104,СВЦЭМ!$B$33:$B$776,K$83)+'СЕТ СН'!$H$11+СВЦЭМ!$D$10+'СЕТ СН'!$H$5-'СЕТ СН'!$H$21</f>
        <v>3588.8087539399999</v>
      </c>
      <c r="L104" s="36">
        <f>SUMIFS(СВЦЭМ!$D$33:$D$776,СВЦЭМ!$A$33:$A$776,$A104,СВЦЭМ!$B$33:$B$776,L$83)+'СЕТ СН'!$H$11+СВЦЭМ!$D$10+'СЕТ СН'!$H$5-'СЕТ СН'!$H$21</f>
        <v>3567.1413392499999</v>
      </c>
      <c r="M104" s="36">
        <f>SUMIFS(СВЦЭМ!$D$33:$D$776,СВЦЭМ!$A$33:$A$776,$A104,СВЦЭМ!$B$33:$B$776,M$83)+'СЕТ СН'!$H$11+СВЦЭМ!$D$10+'СЕТ СН'!$H$5-'СЕТ СН'!$H$21</f>
        <v>3570.5391161099997</v>
      </c>
      <c r="N104" s="36">
        <f>SUMIFS(СВЦЭМ!$D$33:$D$776,СВЦЭМ!$A$33:$A$776,$A104,СВЦЭМ!$B$33:$B$776,N$83)+'СЕТ СН'!$H$11+СВЦЭМ!$D$10+'СЕТ СН'!$H$5-'СЕТ СН'!$H$21</f>
        <v>3590.8979265999997</v>
      </c>
      <c r="O104" s="36">
        <f>SUMIFS(СВЦЭМ!$D$33:$D$776,СВЦЭМ!$A$33:$A$776,$A104,СВЦЭМ!$B$33:$B$776,O$83)+'СЕТ СН'!$H$11+СВЦЭМ!$D$10+'СЕТ СН'!$H$5-'СЕТ СН'!$H$21</f>
        <v>3605.1688698099997</v>
      </c>
      <c r="P104" s="36">
        <f>SUMIFS(СВЦЭМ!$D$33:$D$776,СВЦЭМ!$A$33:$A$776,$A104,СВЦЭМ!$B$33:$B$776,P$83)+'СЕТ СН'!$H$11+СВЦЭМ!$D$10+'СЕТ СН'!$H$5-'СЕТ СН'!$H$21</f>
        <v>3589.3451073699998</v>
      </c>
      <c r="Q104" s="36">
        <f>SUMIFS(СВЦЭМ!$D$33:$D$776,СВЦЭМ!$A$33:$A$776,$A104,СВЦЭМ!$B$33:$B$776,Q$83)+'СЕТ СН'!$H$11+СВЦЭМ!$D$10+'СЕТ СН'!$H$5-'СЕТ СН'!$H$21</f>
        <v>3597.0254240499999</v>
      </c>
      <c r="R104" s="36">
        <f>SUMIFS(СВЦЭМ!$D$33:$D$776,СВЦЭМ!$A$33:$A$776,$A104,СВЦЭМ!$B$33:$B$776,R$83)+'СЕТ СН'!$H$11+СВЦЭМ!$D$10+'СЕТ СН'!$H$5-'СЕТ СН'!$H$21</f>
        <v>3616.1862285699999</v>
      </c>
      <c r="S104" s="36">
        <f>SUMIFS(СВЦЭМ!$D$33:$D$776,СВЦЭМ!$A$33:$A$776,$A104,СВЦЭМ!$B$33:$B$776,S$83)+'СЕТ СН'!$H$11+СВЦЭМ!$D$10+'СЕТ СН'!$H$5-'СЕТ СН'!$H$21</f>
        <v>3590.9834464299997</v>
      </c>
      <c r="T104" s="36">
        <f>SUMIFS(СВЦЭМ!$D$33:$D$776,СВЦЭМ!$A$33:$A$776,$A104,СВЦЭМ!$B$33:$B$776,T$83)+'СЕТ СН'!$H$11+СВЦЭМ!$D$10+'СЕТ СН'!$H$5-'СЕТ СН'!$H$21</f>
        <v>3571.6496505599998</v>
      </c>
      <c r="U104" s="36">
        <f>SUMIFS(СВЦЭМ!$D$33:$D$776,СВЦЭМ!$A$33:$A$776,$A104,СВЦЭМ!$B$33:$B$776,U$83)+'СЕТ СН'!$H$11+СВЦЭМ!$D$10+'СЕТ СН'!$H$5-'СЕТ СН'!$H$21</f>
        <v>3554.2058942899998</v>
      </c>
      <c r="V104" s="36">
        <f>SUMIFS(СВЦЭМ!$D$33:$D$776,СВЦЭМ!$A$33:$A$776,$A104,СВЦЭМ!$B$33:$B$776,V$83)+'СЕТ СН'!$H$11+СВЦЭМ!$D$10+'СЕТ СН'!$H$5-'СЕТ СН'!$H$21</f>
        <v>3563.0013011599999</v>
      </c>
      <c r="W104" s="36">
        <f>SUMIFS(СВЦЭМ!$D$33:$D$776,СВЦЭМ!$A$33:$A$776,$A104,СВЦЭМ!$B$33:$B$776,W$83)+'СЕТ СН'!$H$11+СВЦЭМ!$D$10+'СЕТ СН'!$H$5-'СЕТ СН'!$H$21</f>
        <v>3582.9084057299997</v>
      </c>
      <c r="X104" s="36">
        <f>SUMIFS(СВЦЭМ!$D$33:$D$776,СВЦЭМ!$A$33:$A$776,$A104,СВЦЭМ!$B$33:$B$776,X$83)+'СЕТ СН'!$H$11+СВЦЭМ!$D$10+'СЕТ СН'!$H$5-'СЕТ СН'!$H$21</f>
        <v>3605.4832695099999</v>
      </c>
      <c r="Y104" s="36">
        <f>SUMIFS(СВЦЭМ!$D$33:$D$776,СВЦЭМ!$A$33:$A$776,$A104,СВЦЭМ!$B$33:$B$776,Y$83)+'СЕТ СН'!$H$11+СВЦЭМ!$D$10+'СЕТ СН'!$H$5-'СЕТ СН'!$H$21</f>
        <v>3622.1585795799997</v>
      </c>
    </row>
    <row r="105" spans="1:25" ht="15.75" x14ac:dyDescent="0.2">
      <c r="A105" s="35">
        <f t="shared" si="2"/>
        <v>44249</v>
      </c>
      <c r="B105" s="36">
        <f>SUMIFS(СВЦЭМ!$D$33:$D$776,СВЦЭМ!$A$33:$A$776,$A105,СВЦЭМ!$B$33:$B$776,B$83)+'СЕТ СН'!$H$11+СВЦЭМ!$D$10+'СЕТ СН'!$H$5-'СЕТ СН'!$H$21</f>
        <v>3613.62332793</v>
      </c>
      <c r="C105" s="36">
        <f>SUMIFS(СВЦЭМ!$D$33:$D$776,СВЦЭМ!$A$33:$A$776,$A105,СВЦЭМ!$B$33:$B$776,C$83)+'СЕТ СН'!$H$11+СВЦЭМ!$D$10+'СЕТ СН'!$H$5-'СЕТ СН'!$H$21</f>
        <v>3631.5946727399996</v>
      </c>
      <c r="D105" s="36">
        <f>SUMIFS(СВЦЭМ!$D$33:$D$776,СВЦЭМ!$A$33:$A$776,$A105,СВЦЭМ!$B$33:$B$776,D$83)+'СЕТ СН'!$H$11+СВЦЭМ!$D$10+'СЕТ СН'!$H$5-'СЕТ СН'!$H$21</f>
        <v>3664.7852863899998</v>
      </c>
      <c r="E105" s="36">
        <f>SUMIFS(СВЦЭМ!$D$33:$D$776,СВЦЭМ!$A$33:$A$776,$A105,СВЦЭМ!$B$33:$B$776,E$83)+'СЕТ СН'!$H$11+СВЦЭМ!$D$10+'СЕТ СН'!$H$5-'СЕТ СН'!$H$21</f>
        <v>3670.81368638</v>
      </c>
      <c r="F105" s="36">
        <f>SUMIFS(СВЦЭМ!$D$33:$D$776,СВЦЭМ!$A$33:$A$776,$A105,СВЦЭМ!$B$33:$B$776,F$83)+'СЕТ СН'!$H$11+СВЦЭМ!$D$10+'СЕТ СН'!$H$5-'СЕТ СН'!$H$21</f>
        <v>3681.4156133999995</v>
      </c>
      <c r="G105" s="36">
        <f>SUMIFS(СВЦЭМ!$D$33:$D$776,СВЦЭМ!$A$33:$A$776,$A105,СВЦЭМ!$B$33:$B$776,G$83)+'СЕТ СН'!$H$11+СВЦЭМ!$D$10+'СЕТ СН'!$H$5-'СЕТ СН'!$H$21</f>
        <v>3668.7639229699998</v>
      </c>
      <c r="H105" s="36">
        <f>SUMIFS(СВЦЭМ!$D$33:$D$776,СВЦЭМ!$A$33:$A$776,$A105,СВЦЭМ!$B$33:$B$776,H$83)+'СЕТ СН'!$H$11+СВЦЭМ!$D$10+'СЕТ СН'!$H$5-'СЕТ СН'!$H$21</f>
        <v>3652.89507804</v>
      </c>
      <c r="I105" s="36">
        <f>SUMIFS(СВЦЭМ!$D$33:$D$776,СВЦЭМ!$A$33:$A$776,$A105,СВЦЭМ!$B$33:$B$776,I$83)+'СЕТ СН'!$H$11+СВЦЭМ!$D$10+'СЕТ СН'!$H$5-'СЕТ СН'!$H$21</f>
        <v>3639.31574077</v>
      </c>
      <c r="J105" s="36">
        <f>SUMIFS(СВЦЭМ!$D$33:$D$776,СВЦЭМ!$A$33:$A$776,$A105,СВЦЭМ!$B$33:$B$776,J$83)+'СЕТ СН'!$H$11+СВЦЭМ!$D$10+'СЕТ СН'!$H$5-'СЕТ СН'!$H$21</f>
        <v>3611.7111625299999</v>
      </c>
      <c r="K105" s="36">
        <f>SUMIFS(СВЦЭМ!$D$33:$D$776,СВЦЭМ!$A$33:$A$776,$A105,СВЦЭМ!$B$33:$B$776,K$83)+'СЕТ СН'!$H$11+СВЦЭМ!$D$10+'СЕТ СН'!$H$5-'СЕТ СН'!$H$21</f>
        <v>3575.2302570499996</v>
      </c>
      <c r="L105" s="36">
        <f>SUMIFS(СВЦЭМ!$D$33:$D$776,СВЦЭМ!$A$33:$A$776,$A105,СВЦЭМ!$B$33:$B$776,L$83)+'СЕТ СН'!$H$11+СВЦЭМ!$D$10+'СЕТ СН'!$H$5-'СЕТ СН'!$H$21</f>
        <v>3555.4750426599999</v>
      </c>
      <c r="M105" s="36">
        <f>SUMIFS(СВЦЭМ!$D$33:$D$776,СВЦЭМ!$A$33:$A$776,$A105,СВЦЭМ!$B$33:$B$776,M$83)+'СЕТ СН'!$H$11+СВЦЭМ!$D$10+'СЕТ СН'!$H$5-'СЕТ СН'!$H$21</f>
        <v>3558.6412507599998</v>
      </c>
      <c r="N105" s="36">
        <f>SUMIFS(СВЦЭМ!$D$33:$D$776,СВЦЭМ!$A$33:$A$776,$A105,СВЦЭМ!$B$33:$B$776,N$83)+'СЕТ СН'!$H$11+СВЦЭМ!$D$10+'СЕТ СН'!$H$5-'СЕТ СН'!$H$21</f>
        <v>3574.3628058099998</v>
      </c>
      <c r="O105" s="36">
        <f>SUMIFS(СВЦЭМ!$D$33:$D$776,СВЦЭМ!$A$33:$A$776,$A105,СВЦЭМ!$B$33:$B$776,O$83)+'СЕТ СН'!$H$11+СВЦЭМ!$D$10+'СЕТ СН'!$H$5-'СЕТ СН'!$H$21</f>
        <v>3588.6832937599997</v>
      </c>
      <c r="P105" s="36">
        <f>SUMIFS(СВЦЭМ!$D$33:$D$776,СВЦЭМ!$A$33:$A$776,$A105,СВЦЭМ!$B$33:$B$776,P$83)+'СЕТ СН'!$H$11+СВЦЭМ!$D$10+'СЕТ СН'!$H$5-'СЕТ СН'!$H$21</f>
        <v>3571.0466466499997</v>
      </c>
      <c r="Q105" s="36">
        <f>SUMIFS(СВЦЭМ!$D$33:$D$776,СВЦЭМ!$A$33:$A$776,$A105,СВЦЭМ!$B$33:$B$776,Q$83)+'СЕТ СН'!$H$11+СВЦЭМ!$D$10+'СЕТ СН'!$H$5-'СЕТ СН'!$H$21</f>
        <v>3580.9778900900001</v>
      </c>
      <c r="R105" s="36">
        <f>SUMIFS(СВЦЭМ!$D$33:$D$776,СВЦЭМ!$A$33:$A$776,$A105,СВЦЭМ!$B$33:$B$776,R$83)+'СЕТ СН'!$H$11+СВЦЭМ!$D$10+'СЕТ СН'!$H$5-'СЕТ СН'!$H$21</f>
        <v>3598.90633308</v>
      </c>
      <c r="S105" s="36">
        <f>SUMIFS(СВЦЭМ!$D$33:$D$776,СВЦЭМ!$A$33:$A$776,$A105,СВЦЭМ!$B$33:$B$776,S$83)+'СЕТ СН'!$H$11+СВЦЭМ!$D$10+'СЕТ СН'!$H$5-'СЕТ СН'!$H$21</f>
        <v>3572.7897696199998</v>
      </c>
      <c r="T105" s="36">
        <f>SUMIFS(СВЦЭМ!$D$33:$D$776,СВЦЭМ!$A$33:$A$776,$A105,СВЦЭМ!$B$33:$B$776,T$83)+'СЕТ СН'!$H$11+СВЦЭМ!$D$10+'СЕТ СН'!$H$5-'СЕТ СН'!$H$21</f>
        <v>3553.2119425999999</v>
      </c>
      <c r="U105" s="36">
        <f>SUMIFS(СВЦЭМ!$D$33:$D$776,СВЦЭМ!$A$33:$A$776,$A105,СВЦЭМ!$B$33:$B$776,U$83)+'СЕТ СН'!$H$11+СВЦЭМ!$D$10+'СЕТ СН'!$H$5-'СЕТ СН'!$H$21</f>
        <v>3540.66252592</v>
      </c>
      <c r="V105" s="36">
        <f>SUMIFS(СВЦЭМ!$D$33:$D$776,СВЦЭМ!$A$33:$A$776,$A105,СВЦЭМ!$B$33:$B$776,V$83)+'СЕТ СН'!$H$11+СВЦЭМ!$D$10+'СЕТ СН'!$H$5-'СЕТ СН'!$H$21</f>
        <v>3545.4059208799999</v>
      </c>
      <c r="W105" s="36">
        <f>SUMIFS(СВЦЭМ!$D$33:$D$776,СВЦЭМ!$A$33:$A$776,$A105,СВЦЭМ!$B$33:$B$776,W$83)+'СЕТ СН'!$H$11+СВЦЭМ!$D$10+'СЕТ СН'!$H$5-'СЕТ СН'!$H$21</f>
        <v>3563.5253959699999</v>
      </c>
      <c r="X105" s="36">
        <f>SUMIFS(СВЦЭМ!$D$33:$D$776,СВЦЭМ!$A$33:$A$776,$A105,СВЦЭМ!$B$33:$B$776,X$83)+'СЕТ СН'!$H$11+СВЦЭМ!$D$10+'СЕТ СН'!$H$5-'СЕТ СН'!$H$21</f>
        <v>3587.4153911499998</v>
      </c>
      <c r="Y105" s="36">
        <f>SUMIFS(СВЦЭМ!$D$33:$D$776,СВЦЭМ!$A$33:$A$776,$A105,СВЦЭМ!$B$33:$B$776,Y$83)+'СЕТ СН'!$H$11+СВЦЭМ!$D$10+'СЕТ СН'!$H$5-'СЕТ СН'!$H$21</f>
        <v>3626.9332764299998</v>
      </c>
    </row>
    <row r="106" spans="1:25" ht="15.75" x14ac:dyDescent="0.2">
      <c r="A106" s="35">
        <f t="shared" si="2"/>
        <v>44250</v>
      </c>
      <c r="B106" s="36">
        <f>SUMIFS(СВЦЭМ!$D$33:$D$776,СВЦЭМ!$A$33:$A$776,$A106,СВЦЭМ!$B$33:$B$776,B$83)+'СЕТ СН'!$H$11+СВЦЭМ!$D$10+'СЕТ СН'!$H$5-'СЕТ СН'!$H$21</f>
        <v>3586.4946495300001</v>
      </c>
      <c r="C106" s="36">
        <f>SUMIFS(СВЦЭМ!$D$33:$D$776,СВЦЭМ!$A$33:$A$776,$A106,СВЦЭМ!$B$33:$B$776,C$83)+'СЕТ СН'!$H$11+СВЦЭМ!$D$10+'СЕТ СН'!$H$5-'СЕТ СН'!$H$21</f>
        <v>3609.1567896399997</v>
      </c>
      <c r="D106" s="36">
        <f>SUMIFS(СВЦЭМ!$D$33:$D$776,СВЦЭМ!$A$33:$A$776,$A106,СВЦЭМ!$B$33:$B$776,D$83)+'СЕТ СН'!$H$11+СВЦЭМ!$D$10+'СЕТ СН'!$H$5-'СЕТ СН'!$H$21</f>
        <v>3640.9953660699998</v>
      </c>
      <c r="E106" s="36">
        <f>SUMIFS(СВЦЭМ!$D$33:$D$776,СВЦЭМ!$A$33:$A$776,$A106,СВЦЭМ!$B$33:$B$776,E$83)+'СЕТ СН'!$H$11+СВЦЭМ!$D$10+'СЕТ СН'!$H$5-'СЕТ СН'!$H$21</f>
        <v>3644.2587476899998</v>
      </c>
      <c r="F106" s="36">
        <f>SUMIFS(СВЦЭМ!$D$33:$D$776,СВЦЭМ!$A$33:$A$776,$A106,СВЦЭМ!$B$33:$B$776,F$83)+'СЕТ СН'!$H$11+СВЦЭМ!$D$10+'СЕТ СН'!$H$5-'СЕТ СН'!$H$21</f>
        <v>3649.6864300999996</v>
      </c>
      <c r="G106" s="36">
        <f>SUMIFS(СВЦЭМ!$D$33:$D$776,СВЦЭМ!$A$33:$A$776,$A106,СВЦЭМ!$B$33:$B$776,G$83)+'СЕТ СН'!$H$11+СВЦЭМ!$D$10+'СЕТ СН'!$H$5-'СЕТ СН'!$H$21</f>
        <v>3651.3560194199999</v>
      </c>
      <c r="H106" s="36">
        <f>SUMIFS(СВЦЭМ!$D$33:$D$776,СВЦЭМ!$A$33:$A$776,$A106,СВЦЭМ!$B$33:$B$776,H$83)+'СЕТ СН'!$H$11+СВЦЭМ!$D$10+'СЕТ СН'!$H$5-'СЕТ СН'!$H$21</f>
        <v>3640.4303808300001</v>
      </c>
      <c r="I106" s="36">
        <f>SUMIFS(СВЦЭМ!$D$33:$D$776,СВЦЭМ!$A$33:$A$776,$A106,СВЦЭМ!$B$33:$B$776,I$83)+'СЕТ СН'!$H$11+СВЦЭМ!$D$10+'СЕТ СН'!$H$5-'СЕТ СН'!$H$21</f>
        <v>3627.83097163</v>
      </c>
      <c r="J106" s="36">
        <f>SUMIFS(СВЦЭМ!$D$33:$D$776,СВЦЭМ!$A$33:$A$776,$A106,СВЦЭМ!$B$33:$B$776,J$83)+'СЕТ СН'!$H$11+СВЦЭМ!$D$10+'СЕТ СН'!$H$5-'СЕТ СН'!$H$21</f>
        <v>3588.50057118</v>
      </c>
      <c r="K106" s="36">
        <f>SUMIFS(СВЦЭМ!$D$33:$D$776,СВЦЭМ!$A$33:$A$776,$A106,СВЦЭМ!$B$33:$B$776,K$83)+'СЕТ СН'!$H$11+СВЦЭМ!$D$10+'СЕТ СН'!$H$5-'СЕТ СН'!$H$21</f>
        <v>3553.15389237</v>
      </c>
      <c r="L106" s="36">
        <f>SUMIFS(СВЦЭМ!$D$33:$D$776,СВЦЭМ!$A$33:$A$776,$A106,СВЦЭМ!$B$33:$B$776,L$83)+'СЕТ СН'!$H$11+СВЦЭМ!$D$10+'СЕТ СН'!$H$5-'СЕТ СН'!$H$21</f>
        <v>3543.8730094499997</v>
      </c>
      <c r="M106" s="36">
        <f>SUMIFS(СВЦЭМ!$D$33:$D$776,СВЦЭМ!$A$33:$A$776,$A106,СВЦЭМ!$B$33:$B$776,M$83)+'СЕТ СН'!$H$11+СВЦЭМ!$D$10+'СЕТ СН'!$H$5-'СЕТ СН'!$H$21</f>
        <v>3542.65657702</v>
      </c>
      <c r="N106" s="36">
        <f>SUMIFS(СВЦЭМ!$D$33:$D$776,СВЦЭМ!$A$33:$A$776,$A106,СВЦЭМ!$B$33:$B$776,N$83)+'СЕТ СН'!$H$11+СВЦЭМ!$D$10+'СЕТ СН'!$H$5-'СЕТ СН'!$H$21</f>
        <v>3567.2443200199996</v>
      </c>
      <c r="O106" s="36">
        <f>SUMIFS(СВЦЭМ!$D$33:$D$776,СВЦЭМ!$A$33:$A$776,$A106,СВЦЭМ!$B$33:$B$776,O$83)+'СЕТ СН'!$H$11+СВЦЭМ!$D$10+'СЕТ СН'!$H$5-'СЕТ СН'!$H$21</f>
        <v>3598.9144952299998</v>
      </c>
      <c r="P106" s="36">
        <f>SUMIFS(СВЦЭМ!$D$33:$D$776,СВЦЭМ!$A$33:$A$776,$A106,СВЦЭМ!$B$33:$B$776,P$83)+'СЕТ СН'!$H$11+СВЦЭМ!$D$10+'СЕТ СН'!$H$5-'СЕТ СН'!$H$21</f>
        <v>3589.1579428599998</v>
      </c>
      <c r="Q106" s="36">
        <f>SUMIFS(СВЦЭМ!$D$33:$D$776,СВЦЭМ!$A$33:$A$776,$A106,СВЦЭМ!$B$33:$B$776,Q$83)+'СЕТ СН'!$H$11+СВЦЭМ!$D$10+'СЕТ СН'!$H$5-'СЕТ СН'!$H$21</f>
        <v>3592.5103274499997</v>
      </c>
      <c r="R106" s="36">
        <f>SUMIFS(СВЦЭМ!$D$33:$D$776,СВЦЭМ!$A$33:$A$776,$A106,СВЦЭМ!$B$33:$B$776,R$83)+'СЕТ СН'!$H$11+СВЦЭМ!$D$10+'СЕТ СН'!$H$5-'СЕТ СН'!$H$21</f>
        <v>3603.9507813999999</v>
      </c>
      <c r="S106" s="36">
        <f>SUMIFS(СВЦЭМ!$D$33:$D$776,СВЦЭМ!$A$33:$A$776,$A106,СВЦЭМ!$B$33:$B$776,S$83)+'СЕТ СН'!$H$11+СВЦЭМ!$D$10+'СЕТ СН'!$H$5-'СЕТ СН'!$H$21</f>
        <v>3585.6777322799999</v>
      </c>
      <c r="T106" s="36">
        <f>SUMIFS(СВЦЭМ!$D$33:$D$776,СВЦЭМ!$A$33:$A$776,$A106,СВЦЭМ!$B$33:$B$776,T$83)+'СЕТ СН'!$H$11+СВЦЭМ!$D$10+'СЕТ СН'!$H$5-'СЕТ СН'!$H$21</f>
        <v>3565.0000881400001</v>
      </c>
      <c r="U106" s="36">
        <f>SUMIFS(СВЦЭМ!$D$33:$D$776,СВЦЭМ!$A$33:$A$776,$A106,СВЦЭМ!$B$33:$B$776,U$83)+'СЕТ СН'!$H$11+СВЦЭМ!$D$10+'СЕТ СН'!$H$5-'СЕТ СН'!$H$21</f>
        <v>3549.4163430899998</v>
      </c>
      <c r="V106" s="36">
        <f>SUMIFS(СВЦЭМ!$D$33:$D$776,СВЦЭМ!$A$33:$A$776,$A106,СВЦЭМ!$B$33:$B$776,V$83)+'СЕТ СН'!$H$11+СВЦЭМ!$D$10+'СЕТ СН'!$H$5-'СЕТ СН'!$H$21</f>
        <v>3552.24100202</v>
      </c>
      <c r="W106" s="36">
        <f>SUMIFS(СВЦЭМ!$D$33:$D$776,СВЦЭМ!$A$33:$A$776,$A106,СВЦЭМ!$B$33:$B$776,W$83)+'СЕТ СН'!$H$11+СВЦЭМ!$D$10+'СЕТ СН'!$H$5-'СЕТ СН'!$H$21</f>
        <v>3567.2319394899996</v>
      </c>
      <c r="X106" s="36">
        <f>SUMIFS(СВЦЭМ!$D$33:$D$776,СВЦЭМ!$A$33:$A$776,$A106,СВЦЭМ!$B$33:$B$776,X$83)+'СЕТ СН'!$H$11+СВЦЭМ!$D$10+'СЕТ СН'!$H$5-'СЕТ СН'!$H$21</f>
        <v>3593.64623863</v>
      </c>
      <c r="Y106" s="36">
        <f>SUMIFS(СВЦЭМ!$D$33:$D$776,СВЦЭМ!$A$33:$A$776,$A106,СВЦЭМ!$B$33:$B$776,Y$83)+'СЕТ СН'!$H$11+СВЦЭМ!$D$10+'СЕТ СН'!$H$5-'СЕТ СН'!$H$21</f>
        <v>3619.69529805</v>
      </c>
    </row>
    <row r="107" spans="1:25" ht="15.75" x14ac:dyDescent="0.2">
      <c r="A107" s="35">
        <f t="shared" si="2"/>
        <v>44251</v>
      </c>
      <c r="B107" s="36">
        <f>SUMIFS(СВЦЭМ!$D$33:$D$776,СВЦЭМ!$A$33:$A$776,$A107,СВЦЭМ!$B$33:$B$776,B$83)+'СЕТ СН'!$H$11+СВЦЭМ!$D$10+'СЕТ СН'!$H$5-'СЕТ СН'!$H$21</f>
        <v>3576.5439399899997</v>
      </c>
      <c r="C107" s="36">
        <f>SUMIFS(СВЦЭМ!$D$33:$D$776,СВЦЭМ!$A$33:$A$776,$A107,СВЦЭМ!$B$33:$B$776,C$83)+'СЕТ СН'!$H$11+СВЦЭМ!$D$10+'СЕТ СН'!$H$5-'СЕТ СН'!$H$21</f>
        <v>3587.36276649</v>
      </c>
      <c r="D107" s="36">
        <f>SUMIFS(СВЦЭМ!$D$33:$D$776,СВЦЭМ!$A$33:$A$776,$A107,СВЦЭМ!$B$33:$B$776,D$83)+'СЕТ СН'!$H$11+СВЦЭМ!$D$10+'СЕТ СН'!$H$5-'СЕТ СН'!$H$21</f>
        <v>3614.06299838</v>
      </c>
      <c r="E107" s="36">
        <f>SUMIFS(СВЦЭМ!$D$33:$D$776,СВЦЭМ!$A$33:$A$776,$A107,СВЦЭМ!$B$33:$B$776,E$83)+'СЕТ СН'!$H$11+СВЦЭМ!$D$10+'СЕТ СН'!$H$5-'СЕТ СН'!$H$21</f>
        <v>3617.2854482499997</v>
      </c>
      <c r="F107" s="36">
        <f>SUMIFS(СВЦЭМ!$D$33:$D$776,СВЦЭМ!$A$33:$A$776,$A107,СВЦЭМ!$B$33:$B$776,F$83)+'СЕТ СН'!$H$11+СВЦЭМ!$D$10+'СЕТ СН'!$H$5-'СЕТ СН'!$H$21</f>
        <v>3635.4755134699999</v>
      </c>
      <c r="G107" s="36">
        <f>SUMIFS(СВЦЭМ!$D$33:$D$776,СВЦЭМ!$A$33:$A$776,$A107,СВЦЭМ!$B$33:$B$776,G$83)+'СЕТ СН'!$H$11+СВЦЭМ!$D$10+'СЕТ СН'!$H$5-'СЕТ СН'!$H$21</f>
        <v>3625.0731349399998</v>
      </c>
      <c r="H107" s="36">
        <f>SUMIFS(СВЦЭМ!$D$33:$D$776,СВЦЭМ!$A$33:$A$776,$A107,СВЦЭМ!$B$33:$B$776,H$83)+'СЕТ СН'!$H$11+СВЦЭМ!$D$10+'СЕТ СН'!$H$5-'СЕТ СН'!$H$21</f>
        <v>3611.7035963899998</v>
      </c>
      <c r="I107" s="36">
        <f>SUMIFS(СВЦЭМ!$D$33:$D$776,СВЦЭМ!$A$33:$A$776,$A107,СВЦЭМ!$B$33:$B$776,I$83)+'СЕТ СН'!$H$11+СВЦЭМ!$D$10+'СЕТ СН'!$H$5-'СЕТ СН'!$H$21</f>
        <v>3601.5585109499998</v>
      </c>
      <c r="J107" s="36">
        <f>SUMIFS(СВЦЭМ!$D$33:$D$776,СВЦЭМ!$A$33:$A$776,$A107,СВЦЭМ!$B$33:$B$776,J$83)+'СЕТ СН'!$H$11+СВЦЭМ!$D$10+'СЕТ СН'!$H$5-'СЕТ СН'!$H$21</f>
        <v>3590.96162757</v>
      </c>
      <c r="K107" s="36">
        <f>SUMIFS(СВЦЭМ!$D$33:$D$776,СВЦЭМ!$A$33:$A$776,$A107,СВЦЭМ!$B$33:$B$776,K$83)+'СЕТ СН'!$H$11+СВЦЭМ!$D$10+'СЕТ СН'!$H$5-'СЕТ СН'!$H$21</f>
        <v>3579.67349053</v>
      </c>
      <c r="L107" s="36">
        <f>SUMIFS(СВЦЭМ!$D$33:$D$776,СВЦЭМ!$A$33:$A$776,$A107,СВЦЭМ!$B$33:$B$776,L$83)+'СЕТ СН'!$H$11+СВЦЭМ!$D$10+'СЕТ СН'!$H$5-'СЕТ СН'!$H$21</f>
        <v>3583.6492644199998</v>
      </c>
      <c r="M107" s="36">
        <f>SUMIFS(СВЦЭМ!$D$33:$D$776,СВЦЭМ!$A$33:$A$776,$A107,СВЦЭМ!$B$33:$B$776,M$83)+'СЕТ СН'!$H$11+СВЦЭМ!$D$10+'СЕТ СН'!$H$5-'СЕТ СН'!$H$21</f>
        <v>3596.1842815199998</v>
      </c>
      <c r="N107" s="36">
        <f>SUMIFS(СВЦЭМ!$D$33:$D$776,СВЦЭМ!$A$33:$A$776,$A107,СВЦЭМ!$B$33:$B$776,N$83)+'СЕТ СН'!$H$11+СВЦЭМ!$D$10+'СЕТ СН'!$H$5-'СЕТ СН'!$H$21</f>
        <v>3615.2538491199998</v>
      </c>
      <c r="O107" s="36">
        <f>SUMIFS(СВЦЭМ!$D$33:$D$776,СВЦЭМ!$A$33:$A$776,$A107,СВЦЭМ!$B$33:$B$776,O$83)+'СЕТ СН'!$H$11+СВЦЭМ!$D$10+'СЕТ СН'!$H$5-'СЕТ СН'!$H$21</f>
        <v>3629.0143865800001</v>
      </c>
      <c r="P107" s="36">
        <f>SUMIFS(СВЦЭМ!$D$33:$D$776,СВЦЭМ!$A$33:$A$776,$A107,СВЦЭМ!$B$33:$B$776,P$83)+'СЕТ СН'!$H$11+СВЦЭМ!$D$10+'СЕТ СН'!$H$5-'СЕТ СН'!$H$21</f>
        <v>3594.3173351199998</v>
      </c>
      <c r="Q107" s="36">
        <f>SUMIFS(СВЦЭМ!$D$33:$D$776,СВЦЭМ!$A$33:$A$776,$A107,СВЦЭМ!$B$33:$B$776,Q$83)+'СЕТ СН'!$H$11+СВЦЭМ!$D$10+'СЕТ СН'!$H$5-'СЕТ СН'!$H$21</f>
        <v>3613.0892682099998</v>
      </c>
      <c r="R107" s="36">
        <f>SUMIFS(СВЦЭМ!$D$33:$D$776,СВЦЭМ!$A$33:$A$776,$A107,СВЦЭМ!$B$33:$B$776,R$83)+'СЕТ СН'!$H$11+СВЦЭМ!$D$10+'СЕТ СН'!$H$5-'СЕТ СН'!$H$21</f>
        <v>3633.6845105899997</v>
      </c>
      <c r="S107" s="36">
        <f>SUMIFS(СВЦЭМ!$D$33:$D$776,СВЦЭМ!$A$33:$A$776,$A107,СВЦЭМ!$B$33:$B$776,S$83)+'СЕТ СН'!$H$11+СВЦЭМ!$D$10+'СЕТ СН'!$H$5-'СЕТ СН'!$H$21</f>
        <v>3611.1126624099998</v>
      </c>
      <c r="T107" s="36">
        <f>SUMIFS(СВЦЭМ!$D$33:$D$776,СВЦЭМ!$A$33:$A$776,$A107,СВЦЭМ!$B$33:$B$776,T$83)+'СЕТ СН'!$H$11+СВЦЭМ!$D$10+'СЕТ СН'!$H$5-'СЕТ СН'!$H$21</f>
        <v>3597.2475474899998</v>
      </c>
      <c r="U107" s="36">
        <f>SUMIFS(СВЦЭМ!$D$33:$D$776,СВЦЭМ!$A$33:$A$776,$A107,СВЦЭМ!$B$33:$B$776,U$83)+'СЕТ СН'!$H$11+СВЦЭМ!$D$10+'СЕТ СН'!$H$5-'СЕТ СН'!$H$21</f>
        <v>3577.9830233299999</v>
      </c>
      <c r="V107" s="36">
        <f>SUMIFS(СВЦЭМ!$D$33:$D$776,СВЦЭМ!$A$33:$A$776,$A107,СВЦЭМ!$B$33:$B$776,V$83)+'СЕТ СН'!$H$11+СВЦЭМ!$D$10+'СЕТ СН'!$H$5-'СЕТ СН'!$H$21</f>
        <v>3573.8702128</v>
      </c>
      <c r="W107" s="36">
        <f>SUMIFS(СВЦЭМ!$D$33:$D$776,СВЦЭМ!$A$33:$A$776,$A107,СВЦЭМ!$B$33:$B$776,W$83)+'СЕТ СН'!$H$11+СВЦЭМ!$D$10+'СЕТ СН'!$H$5-'СЕТ СН'!$H$21</f>
        <v>3581.4901237699996</v>
      </c>
      <c r="X107" s="36">
        <f>SUMIFS(СВЦЭМ!$D$33:$D$776,СВЦЭМ!$A$33:$A$776,$A107,СВЦЭМ!$B$33:$B$776,X$83)+'СЕТ СН'!$H$11+СВЦЭМ!$D$10+'СЕТ СН'!$H$5-'СЕТ СН'!$H$21</f>
        <v>3606.0158868399999</v>
      </c>
      <c r="Y107" s="36">
        <f>SUMIFS(СВЦЭМ!$D$33:$D$776,СВЦЭМ!$A$33:$A$776,$A107,СВЦЭМ!$B$33:$B$776,Y$83)+'СЕТ СН'!$H$11+СВЦЭМ!$D$10+'СЕТ СН'!$H$5-'СЕТ СН'!$H$21</f>
        <v>3631.3500029299998</v>
      </c>
    </row>
    <row r="108" spans="1:25" ht="15.75" x14ac:dyDescent="0.2">
      <c r="A108" s="35">
        <f t="shared" si="2"/>
        <v>44252</v>
      </c>
      <c r="B108" s="36">
        <f>SUMIFS(СВЦЭМ!$D$33:$D$776,СВЦЭМ!$A$33:$A$776,$A108,СВЦЭМ!$B$33:$B$776,B$83)+'СЕТ СН'!$H$11+СВЦЭМ!$D$10+'СЕТ СН'!$H$5-'СЕТ СН'!$H$21</f>
        <v>3576.7769954699997</v>
      </c>
      <c r="C108" s="36">
        <f>SUMIFS(СВЦЭМ!$D$33:$D$776,СВЦЭМ!$A$33:$A$776,$A108,СВЦЭМ!$B$33:$B$776,C$83)+'СЕТ СН'!$H$11+СВЦЭМ!$D$10+'СЕТ СН'!$H$5-'СЕТ СН'!$H$21</f>
        <v>3600.3162950699998</v>
      </c>
      <c r="D108" s="36">
        <f>SUMIFS(СВЦЭМ!$D$33:$D$776,СВЦЭМ!$A$33:$A$776,$A108,СВЦЭМ!$B$33:$B$776,D$83)+'СЕТ СН'!$H$11+СВЦЭМ!$D$10+'СЕТ СН'!$H$5-'СЕТ СН'!$H$21</f>
        <v>3623.9178874700001</v>
      </c>
      <c r="E108" s="36">
        <f>SUMIFS(СВЦЭМ!$D$33:$D$776,СВЦЭМ!$A$33:$A$776,$A108,СВЦЭМ!$B$33:$B$776,E$83)+'СЕТ СН'!$H$11+СВЦЭМ!$D$10+'СЕТ СН'!$H$5-'СЕТ СН'!$H$21</f>
        <v>3629.0423197800001</v>
      </c>
      <c r="F108" s="36">
        <f>SUMIFS(СВЦЭМ!$D$33:$D$776,СВЦЭМ!$A$33:$A$776,$A108,СВЦЭМ!$B$33:$B$776,F$83)+'СЕТ СН'!$H$11+СВЦЭМ!$D$10+'СЕТ СН'!$H$5-'СЕТ СН'!$H$21</f>
        <v>3639.1333630099998</v>
      </c>
      <c r="G108" s="36">
        <f>SUMIFS(СВЦЭМ!$D$33:$D$776,СВЦЭМ!$A$33:$A$776,$A108,СВЦЭМ!$B$33:$B$776,G$83)+'СЕТ СН'!$H$11+СВЦЭМ!$D$10+'СЕТ СН'!$H$5-'СЕТ СН'!$H$21</f>
        <v>3623.7631274199998</v>
      </c>
      <c r="H108" s="36">
        <f>SUMIFS(СВЦЭМ!$D$33:$D$776,СВЦЭМ!$A$33:$A$776,$A108,СВЦЭМ!$B$33:$B$776,H$83)+'СЕТ СН'!$H$11+СВЦЭМ!$D$10+'СЕТ СН'!$H$5-'СЕТ СН'!$H$21</f>
        <v>3586.3055780099999</v>
      </c>
      <c r="I108" s="36">
        <f>SUMIFS(СВЦЭМ!$D$33:$D$776,СВЦЭМ!$A$33:$A$776,$A108,СВЦЭМ!$B$33:$B$776,I$83)+'СЕТ СН'!$H$11+СВЦЭМ!$D$10+'СЕТ СН'!$H$5-'СЕТ СН'!$H$21</f>
        <v>3567.1604588</v>
      </c>
      <c r="J108" s="36">
        <f>SUMIFS(СВЦЭМ!$D$33:$D$776,СВЦЭМ!$A$33:$A$776,$A108,СВЦЭМ!$B$33:$B$776,J$83)+'СЕТ СН'!$H$11+СВЦЭМ!$D$10+'СЕТ СН'!$H$5-'СЕТ СН'!$H$21</f>
        <v>3561.8813671199996</v>
      </c>
      <c r="K108" s="36">
        <f>SUMIFS(СВЦЭМ!$D$33:$D$776,СВЦЭМ!$A$33:$A$776,$A108,СВЦЭМ!$B$33:$B$776,K$83)+'СЕТ СН'!$H$11+СВЦЭМ!$D$10+'СЕТ СН'!$H$5-'СЕТ СН'!$H$21</f>
        <v>3563.77952688</v>
      </c>
      <c r="L108" s="36">
        <f>SUMIFS(СВЦЭМ!$D$33:$D$776,СВЦЭМ!$A$33:$A$776,$A108,СВЦЭМ!$B$33:$B$776,L$83)+'СЕТ СН'!$H$11+СВЦЭМ!$D$10+'СЕТ СН'!$H$5-'СЕТ СН'!$H$21</f>
        <v>3580.8553913999999</v>
      </c>
      <c r="M108" s="36">
        <f>SUMIFS(СВЦЭМ!$D$33:$D$776,СВЦЭМ!$A$33:$A$776,$A108,СВЦЭМ!$B$33:$B$776,M$83)+'СЕТ СН'!$H$11+СВЦЭМ!$D$10+'СЕТ СН'!$H$5-'СЕТ СН'!$H$21</f>
        <v>3577.3532700699998</v>
      </c>
      <c r="N108" s="36">
        <f>SUMIFS(СВЦЭМ!$D$33:$D$776,СВЦЭМ!$A$33:$A$776,$A108,СВЦЭМ!$B$33:$B$776,N$83)+'СЕТ СН'!$H$11+СВЦЭМ!$D$10+'СЕТ СН'!$H$5-'СЕТ СН'!$H$21</f>
        <v>3598.1692884599997</v>
      </c>
      <c r="O108" s="36">
        <f>SUMIFS(СВЦЭМ!$D$33:$D$776,СВЦЭМ!$A$33:$A$776,$A108,СВЦЭМ!$B$33:$B$776,O$83)+'СЕТ СН'!$H$11+СВЦЭМ!$D$10+'СЕТ СН'!$H$5-'СЕТ СН'!$H$21</f>
        <v>3636.9206283799999</v>
      </c>
      <c r="P108" s="36">
        <f>SUMIFS(СВЦЭМ!$D$33:$D$776,СВЦЭМ!$A$33:$A$776,$A108,СВЦЭМ!$B$33:$B$776,P$83)+'СЕТ СН'!$H$11+СВЦЭМ!$D$10+'СЕТ СН'!$H$5-'СЕТ СН'!$H$21</f>
        <v>3623.54734371</v>
      </c>
      <c r="Q108" s="36">
        <f>SUMIFS(СВЦЭМ!$D$33:$D$776,СВЦЭМ!$A$33:$A$776,$A108,СВЦЭМ!$B$33:$B$776,Q$83)+'СЕТ СН'!$H$11+СВЦЭМ!$D$10+'СЕТ СН'!$H$5-'СЕТ СН'!$H$21</f>
        <v>3620.9625812300001</v>
      </c>
      <c r="R108" s="36">
        <f>SUMIFS(СВЦЭМ!$D$33:$D$776,СВЦЭМ!$A$33:$A$776,$A108,СВЦЭМ!$B$33:$B$776,R$83)+'СЕТ СН'!$H$11+СВЦЭМ!$D$10+'СЕТ СН'!$H$5-'СЕТ СН'!$H$21</f>
        <v>3630.3939199399997</v>
      </c>
      <c r="S108" s="36">
        <f>SUMIFS(СВЦЭМ!$D$33:$D$776,СВЦЭМ!$A$33:$A$776,$A108,СВЦЭМ!$B$33:$B$776,S$83)+'СЕТ СН'!$H$11+СВЦЭМ!$D$10+'СЕТ СН'!$H$5-'СЕТ СН'!$H$21</f>
        <v>3611.8765414099998</v>
      </c>
      <c r="T108" s="36">
        <f>SUMIFS(СВЦЭМ!$D$33:$D$776,СВЦЭМ!$A$33:$A$776,$A108,СВЦЭМ!$B$33:$B$776,T$83)+'СЕТ СН'!$H$11+СВЦЭМ!$D$10+'СЕТ СН'!$H$5-'СЕТ СН'!$H$21</f>
        <v>3603.9096925599997</v>
      </c>
      <c r="U108" s="36">
        <f>SUMIFS(СВЦЭМ!$D$33:$D$776,СВЦЭМ!$A$33:$A$776,$A108,СВЦЭМ!$B$33:$B$776,U$83)+'СЕТ СН'!$H$11+СВЦЭМ!$D$10+'СЕТ СН'!$H$5-'СЕТ СН'!$H$21</f>
        <v>3609.4295844399999</v>
      </c>
      <c r="V108" s="36">
        <f>SUMIFS(СВЦЭМ!$D$33:$D$776,СВЦЭМ!$A$33:$A$776,$A108,СВЦЭМ!$B$33:$B$776,V$83)+'СЕТ СН'!$H$11+СВЦЭМ!$D$10+'СЕТ СН'!$H$5-'СЕТ СН'!$H$21</f>
        <v>3604.9720648100001</v>
      </c>
      <c r="W108" s="36">
        <f>SUMIFS(СВЦЭМ!$D$33:$D$776,СВЦЭМ!$A$33:$A$776,$A108,СВЦЭМ!$B$33:$B$776,W$83)+'СЕТ СН'!$H$11+СВЦЭМ!$D$10+'СЕТ СН'!$H$5-'СЕТ СН'!$H$21</f>
        <v>3599.8908771699998</v>
      </c>
      <c r="X108" s="36">
        <f>SUMIFS(СВЦЭМ!$D$33:$D$776,СВЦЭМ!$A$33:$A$776,$A108,СВЦЭМ!$B$33:$B$776,X$83)+'СЕТ СН'!$H$11+СВЦЭМ!$D$10+'СЕТ СН'!$H$5-'СЕТ СН'!$H$21</f>
        <v>3605.5643797399998</v>
      </c>
      <c r="Y108" s="36">
        <f>SUMIFS(СВЦЭМ!$D$33:$D$776,СВЦЭМ!$A$33:$A$776,$A108,СВЦЭМ!$B$33:$B$776,Y$83)+'СЕТ СН'!$H$11+СВЦЭМ!$D$10+'СЕТ СН'!$H$5-'СЕТ СН'!$H$21</f>
        <v>3613.81552276</v>
      </c>
    </row>
    <row r="109" spans="1:25" ht="15.75" x14ac:dyDescent="0.2">
      <c r="A109" s="35">
        <f t="shared" si="2"/>
        <v>44253</v>
      </c>
      <c r="B109" s="36">
        <f>SUMIFS(СВЦЭМ!$D$33:$D$776,СВЦЭМ!$A$33:$A$776,$A109,СВЦЭМ!$B$33:$B$776,B$83)+'СЕТ СН'!$H$11+СВЦЭМ!$D$10+'СЕТ СН'!$H$5-'СЕТ СН'!$H$21</f>
        <v>3594.90261556</v>
      </c>
      <c r="C109" s="36">
        <f>SUMIFS(СВЦЭМ!$D$33:$D$776,СВЦЭМ!$A$33:$A$776,$A109,СВЦЭМ!$B$33:$B$776,C$83)+'СЕТ СН'!$H$11+СВЦЭМ!$D$10+'СЕТ СН'!$H$5-'СЕТ СН'!$H$21</f>
        <v>3607.20934171</v>
      </c>
      <c r="D109" s="36">
        <f>SUMIFS(СВЦЭМ!$D$33:$D$776,СВЦЭМ!$A$33:$A$776,$A109,СВЦЭМ!$B$33:$B$776,D$83)+'СЕТ СН'!$H$11+СВЦЭМ!$D$10+'СЕТ СН'!$H$5-'СЕТ СН'!$H$21</f>
        <v>3635.39759796</v>
      </c>
      <c r="E109" s="36">
        <f>SUMIFS(СВЦЭМ!$D$33:$D$776,СВЦЭМ!$A$33:$A$776,$A109,СВЦЭМ!$B$33:$B$776,E$83)+'СЕТ СН'!$H$11+СВЦЭМ!$D$10+'СЕТ СН'!$H$5-'СЕТ СН'!$H$21</f>
        <v>3640.5228148699998</v>
      </c>
      <c r="F109" s="36">
        <f>SUMIFS(СВЦЭМ!$D$33:$D$776,СВЦЭМ!$A$33:$A$776,$A109,СВЦЭМ!$B$33:$B$776,F$83)+'СЕТ СН'!$H$11+СВЦЭМ!$D$10+'СЕТ СН'!$H$5-'СЕТ СН'!$H$21</f>
        <v>3651.1156497299999</v>
      </c>
      <c r="G109" s="36">
        <f>SUMIFS(СВЦЭМ!$D$33:$D$776,СВЦЭМ!$A$33:$A$776,$A109,СВЦЭМ!$B$33:$B$776,G$83)+'СЕТ СН'!$H$11+СВЦЭМ!$D$10+'СЕТ СН'!$H$5-'СЕТ СН'!$H$21</f>
        <v>3637.3629707999999</v>
      </c>
      <c r="H109" s="36">
        <f>SUMIFS(СВЦЭМ!$D$33:$D$776,СВЦЭМ!$A$33:$A$776,$A109,СВЦЭМ!$B$33:$B$776,H$83)+'СЕТ СН'!$H$11+СВЦЭМ!$D$10+'СЕТ СН'!$H$5-'СЕТ СН'!$H$21</f>
        <v>3609.2293086099999</v>
      </c>
      <c r="I109" s="36">
        <f>SUMIFS(СВЦЭМ!$D$33:$D$776,СВЦЭМ!$A$33:$A$776,$A109,СВЦЭМ!$B$33:$B$776,I$83)+'СЕТ СН'!$H$11+СВЦЭМ!$D$10+'СЕТ СН'!$H$5-'СЕТ СН'!$H$21</f>
        <v>3588.5346310899999</v>
      </c>
      <c r="J109" s="36">
        <f>SUMIFS(СВЦЭМ!$D$33:$D$776,СВЦЭМ!$A$33:$A$776,$A109,СВЦЭМ!$B$33:$B$776,J$83)+'СЕТ СН'!$H$11+СВЦЭМ!$D$10+'СЕТ СН'!$H$5-'СЕТ СН'!$H$21</f>
        <v>3573.8865062699997</v>
      </c>
      <c r="K109" s="36">
        <f>SUMIFS(СВЦЭМ!$D$33:$D$776,СВЦЭМ!$A$33:$A$776,$A109,СВЦЭМ!$B$33:$B$776,K$83)+'СЕТ СН'!$H$11+СВЦЭМ!$D$10+'СЕТ СН'!$H$5-'СЕТ СН'!$H$21</f>
        <v>3583.7401641399997</v>
      </c>
      <c r="L109" s="36">
        <f>SUMIFS(СВЦЭМ!$D$33:$D$776,СВЦЭМ!$A$33:$A$776,$A109,СВЦЭМ!$B$33:$B$776,L$83)+'СЕТ СН'!$H$11+СВЦЭМ!$D$10+'СЕТ СН'!$H$5-'СЕТ СН'!$H$21</f>
        <v>3585.2619021</v>
      </c>
      <c r="M109" s="36">
        <f>SUMIFS(СВЦЭМ!$D$33:$D$776,СВЦЭМ!$A$33:$A$776,$A109,СВЦЭМ!$B$33:$B$776,M$83)+'СЕТ СН'!$H$11+СВЦЭМ!$D$10+'СЕТ СН'!$H$5-'СЕТ СН'!$H$21</f>
        <v>3583.28160557</v>
      </c>
      <c r="N109" s="36">
        <f>SUMIFS(СВЦЭМ!$D$33:$D$776,СВЦЭМ!$A$33:$A$776,$A109,СВЦЭМ!$B$33:$B$776,N$83)+'СЕТ СН'!$H$11+СВЦЭМ!$D$10+'СЕТ СН'!$H$5-'СЕТ СН'!$H$21</f>
        <v>3601.98968522</v>
      </c>
      <c r="O109" s="36">
        <f>SUMIFS(СВЦЭМ!$D$33:$D$776,СВЦЭМ!$A$33:$A$776,$A109,СВЦЭМ!$B$33:$B$776,O$83)+'СЕТ СН'!$H$11+СВЦЭМ!$D$10+'СЕТ СН'!$H$5-'СЕТ СН'!$H$21</f>
        <v>3610.8841822699997</v>
      </c>
      <c r="P109" s="36">
        <f>SUMIFS(СВЦЭМ!$D$33:$D$776,СВЦЭМ!$A$33:$A$776,$A109,СВЦЭМ!$B$33:$B$776,P$83)+'СЕТ СН'!$H$11+СВЦЭМ!$D$10+'СЕТ СН'!$H$5-'СЕТ СН'!$H$21</f>
        <v>3596.8186178799997</v>
      </c>
      <c r="Q109" s="36">
        <f>SUMIFS(СВЦЭМ!$D$33:$D$776,СВЦЭМ!$A$33:$A$776,$A109,СВЦЭМ!$B$33:$B$776,Q$83)+'СЕТ СН'!$H$11+СВЦЭМ!$D$10+'СЕТ СН'!$H$5-'СЕТ СН'!$H$21</f>
        <v>3603.27049158</v>
      </c>
      <c r="R109" s="36">
        <f>SUMIFS(СВЦЭМ!$D$33:$D$776,СВЦЭМ!$A$33:$A$776,$A109,СВЦЭМ!$B$33:$B$776,R$83)+'СЕТ СН'!$H$11+СВЦЭМ!$D$10+'СЕТ СН'!$H$5-'СЕТ СН'!$H$21</f>
        <v>3614.8647029399999</v>
      </c>
      <c r="S109" s="36">
        <f>SUMIFS(СВЦЭМ!$D$33:$D$776,СВЦЭМ!$A$33:$A$776,$A109,СВЦЭМ!$B$33:$B$776,S$83)+'СЕТ СН'!$H$11+СВЦЭМ!$D$10+'СЕТ СН'!$H$5-'СЕТ СН'!$H$21</f>
        <v>3609.25461305</v>
      </c>
      <c r="T109" s="36">
        <f>SUMIFS(СВЦЭМ!$D$33:$D$776,СВЦЭМ!$A$33:$A$776,$A109,СВЦЭМ!$B$33:$B$776,T$83)+'СЕТ СН'!$H$11+СВЦЭМ!$D$10+'СЕТ СН'!$H$5-'СЕТ СН'!$H$21</f>
        <v>3598.41719315</v>
      </c>
      <c r="U109" s="36">
        <f>SUMIFS(СВЦЭМ!$D$33:$D$776,СВЦЭМ!$A$33:$A$776,$A109,СВЦЭМ!$B$33:$B$776,U$83)+'СЕТ СН'!$H$11+СВЦЭМ!$D$10+'СЕТ СН'!$H$5-'СЕТ СН'!$H$21</f>
        <v>3588.1108018499999</v>
      </c>
      <c r="V109" s="36">
        <f>SUMIFS(СВЦЭМ!$D$33:$D$776,СВЦЭМ!$A$33:$A$776,$A109,СВЦЭМ!$B$33:$B$776,V$83)+'СЕТ СН'!$H$11+СВЦЭМ!$D$10+'СЕТ СН'!$H$5-'СЕТ СН'!$H$21</f>
        <v>3591.63908709</v>
      </c>
      <c r="W109" s="36">
        <f>SUMIFS(СВЦЭМ!$D$33:$D$776,СВЦЭМ!$A$33:$A$776,$A109,СВЦЭМ!$B$33:$B$776,W$83)+'СЕТ СН'!$H$11+СВЦЭМ!$D$10+'СЕТ СН'!$H$5-'СЕТ СН'!$H$21</f>
        <v>3600.5052092899996</v>
      </c>
      <c r="X109" s="36">
        <f>SUMIFS(СВЦЭМ!$D$33:$D$776,СВЦЭМ!$A$33:$A$776,$A109,СВЦЭМ!$B$33:$B$776,X$83)+'СЕТ СН'!$H$11+СВЦЭМ!$D$10+'СЕТ СН'!$H$5-'СЕТ СН'!$H$21</f>
        <v>3618.0729955500001</v>
      </c>
      <c r="Y109" s="36">
        <f>SUMIFS(СВЦЭМ!$D$33:$D$776,СВЦЭМ!$A$33:$A$776,$A109,СВЦЭМ!$B$33:$B$776,Y$83)+'СЕТ СН'!$H$11+СВЦЭМ!$D$10+'СЕТ СН'!$H$5-'СЕТ СН'!$H$21</f>
        <v>3620.98316823</v>
      </c>
    </row>
    <row r="110" spans="1:25" ht="15.75" x14ac:dyDescent="0.2">
      <c r="A110" s="35">
        <f t="shared" si="2"/>
        <v>44254</v>
      </c>
      <c r="B110" s="36">
        <f>SUMIFS(СВЦЭМ!$D$33:$D$776,СВЦЭМ!$A$33:$A$776,$A110,СВЦЭМ!$B$33:$B$776,B$83)+'СЕТ СН'!$H$11+СВЦЭМ!$D$10+'СЕТ СН'!$H$5-'СЕТ СН'!$H$21</f>
        <v>3628.3519602699998</v>
      </c>
      <c r="C110" s="36">
        <f>SUMIFS(СВЦЭМ!$D$33:$D$776,СВЦЭМ!$A$33:$A$776,$A110,СВЦЭМ!$B$33:$B$776,C$83)+'СЕТ СН'!$H$11+СВЦЭМ!$D$10+'СЕТ СН'!$H$5-'СЕТ СН'!$H$21</f>
        <v>3636.1316491799998</v>
      </c>
      <c r="D110" s="36">
        <f>SUMIFS(СВЦЭМ!$D$33:$D$776,СВЦЭМ!$A$33:$A$776,$A110,СВЦЭМ!$B$33:$B$776,D$83)+'СЕТ СН'!$H$11+СВЦЭМ!$D$10+'СЕТ СН'!$H$5-'СЕТ СН'!$H$21</f>
        <v>3666.0740408399997</v>
      </c>
      <c r="E110" s="36">
        <f>SUMIFS(СВЦЭМ!$D$33:$D$776,СВЦЭМ!$A$33:$A$776,$A110,СВЦЭМ!$B$33:$B$776,E$83)+'СЕТ СН'!$H$11+СВЦЭМ!$D$10+'СЕТ СН'!$H$5-'СЕТ СН'!$H$21</f>
        <v>3672.01950923</v>
      </c>
      <c r="F110" s="36">
        <f>SUMIFS(СВЦЭМ!$D$33:$D$776,СВЦЭМ!$A$33:$A$776,$A110,СВЦЭМ!$B$33:$B$776,F$83)+'СЕТ СН'!$H$11+СВЦЭМ!$D$10+'СЕТ СН'!$H$5-'СЕТ СН'!$H$21</f>
        <v>3686.7101692799997</v>
      </c>
      <c r="G110" s="36">
        <f>SUMIFS(СВЦЭМ!$D$33:$D$776,СВЦЭМ!$A$33:$A$776,$A110,СВЦЭМ!$B$33:$B$776,G$83)+'СЕТ СН'!$H$11+СВЦЭМ!$D$10+'СЕТ СН'!$H$5-'СЕТ СН'!$H$21</f>
        <v>3680.3402563199998</v>
      </c>
      <c r="H110" s="36">
        <f>SUMIFS(СВЦЭМ!$D$33:$D$776,СВЦЭМ!$A$33:$A$776,$A110,СВЦЭМ!$B$33:$B$776,H$83)+'СЕТ СН'!$H$11+СВЦЭМ!$D$10+'СЕТ СН'!$H$5-'СЕТ СН'!$H$21</f>
        <v>3667.4120036599998</v>
      </c>
      <c r="I110" s="36">
        <f>SUMIFS(СВЦЭМ!$D$33:$D$776,СВЦЭМ!$A$33:$A$776,$A110,СВЦЭМ!$B$33:$B$776,I$83)+'СЕТ СН'!$H$11+СВЦЭМ!$D$10+'СЕТ СН'!$H$5-'СЕТ СН'!$H$21</f>
        <v>3652.5408446699998</v>
      </c>
      <c r="J110" s="36">
        <f>SUMIFS(СВЦЭМ!$D$33:$D$776,СВЦЭМ!$A$33:$A$776,$A110,СВЦЭМ!$B$33:$B$776,J$83)+'СЕТ СН'!$H$11+СВЦЭМ!$D$10+'СЕТ СН'!$H$5-'СЕТ СН'!$H$21</f>
        <v>3640.0971326700001</v>
      </c>
      <c r="K110" s="36">
        <f>SUMIFS(СВЦЭМ!$D$33:$D$776,СВЦЭМ!$A$33:$A$776,$A110,СВЦЭМ!$B$33:$B$776,K$83)+'СЕТ СН'!$H$11+СВЦЭМ!$D$10+'СЕТ СН'!$H$5-'СЕТ СН'!$H$21</f>
        <v>3608.2481610599998</v>
      </c>
      <c r="L110" s="36">
        <f>SUMIFS(СВЦЭМ!$D$33:$D$776,СВЦЭМ!$A$33:$A$776,$A110,СВЦЭМ!$B$33:$B$776,L$83)+'СЕТ СН'!$H$11+СВЦЭМ!$D$10+'СЕТ СН'!$H$5-'СЕТ СН'!$H$21</f>
        <v>3606.2965893000001</v>
      </c>
      <c r="M110" s="36">
        <f>SUMIFS(СВЦЭМ!$D$33:$D$776,СВЦЭМ!$A$33:$A$776,$A110,СВЦЭМ!$B$33:$B$776,M$83)+'СЕТ СН'!$H$11+СВЦЭМ!$D$10+'СЕТ СН'!$H$5-'СЕТ СН'!$H$21</f>
        <v>3603.0210396599996</v>
      </c>
      <c r="N110" s="36">
        <f>SUMIFS(СВЦЭМ!$D$33:$D$776,СВЦЭМ!$A$33:$A$776,$A110,СВЦЭМ!$B$33:$B$776,N$83)+'СЕТ СН'!$H$11+СВЦЭМ!$D$10+'СЕТ СН'!$H$5-'СЕТ СН'!$H$21</f>
        <v>3610.0142195199996</v>
      </c>
      <c r="O110" s="36">
        <f>SUMIFS(СВЦЭМ!$D$33:$D$776,СВЦЭМ!$A$33:$A$776,$A110,СВЦЭМ!$B$33:$B$776,O$83)+'СЕТ СН'!$H$11+СВЦЭМ!$D$10+'СЕТ СН'!$H$5-'СЕТ СН'!$H$21</f>
        <v>3623.8127133399998</v>
      </c>
      <c r="P110" s="36">
        <f>SUMIFS(СВЦЭМ!$D$33:$D$776,СВЦЭМ!$A$33:$A$776,$A110,СВЦЭМ!$B$33:$B$776,P$83)+'СЕТ СН'!$H$11+СВЦЭМ!$D$10+'СЕТ СН'!$H$5-'СЕТ СН'!$H$21</f>
        <v>3612.2738259899998</v>
      </c>
      <c r="Q110" s="36">
        <f>SUMIFS(СВЦЭМ!$D$33:$D$776,СВЦЭМ!$A$33:$A$776,$A110,СВЦЭМ!$B$33:$B$776,Q$83)+'СЕТ СН'!$H$11+СВЦЭМ!$D$10+'СЕТ СН'!$H$5-'СЕТ СН'!$H$21</f>
        <v>3624.6546511699999</v>
      </c>
      <c r="R110" s="36">
        <f>SUMIFS(СВЦЭМ!$D$33:$D$776,СВЦЭМ!$A$33:$A$776,$A110,СВЦЭМ!$B$33:$B$776,R$83)+'СЕТ СН'!$H$11+СВЦЭМ!$D$10+'СЕТ СН'!$H$5-'СЕТ СН'!$H$21</f>
        <v>3644.6285477499996</v>
      </c>
      <c r="S110" s="36">
        <f>SUMIFS(СВЦЭМ!$D$33:$D$776,СВЦЭМ!$A$33:$A$776,$A110,СВЦЭМ!$B$33:$B$776,S$83)+'СЕТ СН'!$H$11+СВЦЭМ!$D$10+'СЕТ СН'!$H$5-'СЕТ СН'!$H$21</f>
        <v>3627.47934966</v>
      </c>
      <c r="T110" s="36">
        <f>SUMIFS(СВЦЭМ!$D$33:$D$776,СВЦЭМ!$A$33:$A$776,$A110,СВЦЭМ!$B$33:$B$776,T$83)+'СЕТ СН'!$H$11+СВЦЭМ!$D$10+'СЕТ СН'!$H$5-'СЕТ СН'!$H$21</f>
        <v>3623.5933844000001</v>
      </c>
      <c r="U110" s="36">
        <f>SUMIFS(СВЦЭМ!$D$33:$D$776,СВЦЭМ!$A$33:$A$776,$A110,СВЦЭМ!$B$33:$B$776,U$83)+'СЕТ СН'!$H$11+СВЦЭМ!$D$10+'СЕТ СН'!$H$5-'СЕТ СН'!$H$21</f>
        <v>3610.2128446500001</v>
      </c>
      <c r="V110" s="36">
        <f>SUMIFS(СВЦЭМ!$D$33:$D$776,СВЦЭМ!$A$33:$A$776,$A110,СВЦЭМ!$B$33:$B$776,V$83)+'СЕТ СН'!$H$11+СВЦЭМ!$D$10+'СЕТ СН'!$H$5-'СЕТ СН'!$H$21</f>
        <v>3619.0365939399999</v>
      </c>
      <c r="W110" s="36">
        <f>SUMIFS(СВЦЭМ!$D$33:$D$776,СВЦЭМ!$A$33:$A$776,$A110,СВЦЭМ!$B$33:$B$776,W$83)+'СЕТ СН'!$H$11+СВЦЭМ!$D$10+'СЕТ СН'!$H$5-'СЕТ СН'!$H$21</f>
        <v>3637.0736240299998</v>
      </c>
      <c r="X110" s="36">
        <f>SUMIFS(СВЦЭМ!$D$33:$D$776,СВЦЭМ!$A$33:$A$776,$A110,СВЦЭМ!$B$33:$B$776,X$83)+'СЕТ СН'!$H$11+СВЦЭМ!$D$10+'СЕТ СН'!$H$5-'СЕТ СН'!$H$21</f>
        <v>3644.3245125200001</v>
      </c>
      <c r="Y110" s="36">
        <f>SUMIFS(СВЦЭМ!$D$33:$D$776,СВЦЭМ!$A$33:$A$776,$A110,СВЦЭМ!$B$33:$B$776,Y$83)+'СЕТ СН'!$H$11+СВЦЭМ!$D$10+'СЕТ СН'!$H$5-'СЕТ СН'!$H$21</f>
        <v>3671.6137981799998</v>
      </c>
    </row>
    <row r="111" spans="1:25" ht="15.75" x14ac:dyDescent="0.2">
      <c r="A111" s="35">
        <f t="shared" si="2"/>
        <v>44255</v>
      </c>
      <c r="B111" s="36">
        <f>SUMIFS(СВЦЭМ!$D$33:$D$776,СВЦЭМ!$A$33:$A$776,$A111,СВЦЭМ!$B$33:$B$776,B$83)+'СЕТ СН'!$H$11+СВЦЭМ!$D$10+'СЕТ СН'!$H$5-'СЕТ СН'!$H$21</f>
        <v>3598.9209612899999</v>
      </c>
      <c r="C111" s="36">
        <f>SUMIFS(СВЦЭМ!$D$33:$D$776,СВЦЭМ!$A$33:$A$776,$A111,СВЦЭМ!$B$33:$B$776,C$83)+'СЕТ СН'!$H$11+СВЦЭМ!$D$10+'СЕТ СН'!$H$5-'СЕТ СН'!$H$21</f>
        <v>3634.2470411599998</v>
      </c>
      <c r="D111" s="36">
        <f>SUMIFS(СВЦЭМ!$D$33:$D$776,СВЦЭМ!$A$33:$A$776,$A111,СВЦЭМ!$B$33:$B$776,D$83)+'СЕТ СН'!$H$11+СВЦЭМ!$D$10+'СЕТ СН'!$H$5-'СЕТ СН'!$H$21</f>
        <v>3663.6856421100001</v>
      </c>
      <c r="E111" s="36">
        <f>SUMIFS(СВЦЭМ!$D$33:$D$776,СВЦЭМ!$A$33:$A$776,$A111,СВЦЭМ!$B$33:$B$776,E$83)+'СЕТ СН'!$H$11+СВЦЭМ!$D$10+'СЕТ СН'!$H$5-'СЕТ СН'!$H$21</f>
        <v>3676.3510489199998</v>
      </c>
      <c r="F111" s="36">
        <f>SUMIFS(СВЦЭМ!$D$33:$D$776,СВЦЭМ!$A$33:$A$776,$A111,СВЦЭМ!$B$33:$B$776,F$83)+'СЕТ СН'!$H$11+СВЦЭМ!$D$10+'СЕТ СН'!$H$5-'СЕТ СН'!$H$21</f>
        <v>3690.0941178100002</v>
      </c>
      <c r="G111" s="36">
        <f>SUMIFS(СВЦЭМ!$D$33:$D$776,СВЦЭМ!$A$33:$A$776,$A111,СВЦЭМ!$B$33:$B$776,G$83)+'СЕТ СН'!$H$11+СВЦЭМ!$D$10+'СЕТ СН'!$H$5-'СЕТ СН'!$H$21</f>
        <v>3683.2655054299998</v>
      </c>
      <c r="H111" s="36">
        <f>SUMIFS(СВЦЭМ!$D$33:$D$776,СВЦЭМ!$A$33:$A$776,$A111,СВЦЭМ!$B$33:$B$776,H$83)+'СЕТ СН'!$H$11+СВЦЭМ!$D$10+'СЕТ СН'!$H$5-'СЕТ СН'!$H$21</f>
        <v>3668.0019404799996</v>
      </c>
      <c r="I111" s="36">
        <f>SUMIFS(СВЦЭМ!$D$33:$D$776,СВЦЭМ!$A$33:$A$776,$A111,СВЦЭМ!$B$33:$B$776,I$83)+'СЕТ СН'!$H$11+СВЦЭМ!$D$10+'СЕТ СН'!$H$5-'СЕТ СН'!$H$21</f>
        <v>3645.7014883699999</v>
      </c>
      <c r="J111" s="36">
        <f>SUMIFS(СВЦЭМ!$D$33:$D$776,СВЦЭМ!$A$33:$A$776,$A111,СВЦЭМ!$B$33:$B$776,J$83)+'СЕТ СН'!$H$11+СВЦЭМ!$D$10+'СЕТ СН'!$H$5-'СЕТ СН'!$H$21</f>
        <v>3602.9088904</v>
      </c>
      <c r="K111" s="36">
        <f>SUMIFS(СВЦЭМ!$D$33:$D$776,СВЦЭМ!$A$33:$A$776,$A111,СВЦЭМ!$B$33:$B$776,K$83)+'СЕТ СН'!$H$11+СВЦЭМ!$D$10+'СЕТ СН'!$H$5-'СЕТ СН'!$H$21</f>
        <v>3571.4988911800001</v>
      </c>
      <c r="L111" s="36">
        <f>SUMIFS(СВЦЭМ!$D$33:$D$776,СВЦЭМ!$A$33:$A$776,$A111,СВЦЭМ!$B$33:$B$776,L$83)+'СЕТ СН'!$H$11+СВЦЭМ!$D$10+'СЕТ СН'!$H$5-'СЕТ СН'!$H$21</f>
        <v>3571.3682031199996</v>
      </c>
      <c r="M111" s="36">
        <f>SUMIFS(СВЦЭМ!$D$33:$D$776,СВЦЭМ!$A$33:$A$776,$A111,СВЦЭМ!$B$33:$B$776,M$83)+'СЕТ СН'!$H$11+СВЦЭМ!$D$10+'СЕТ СН'!$H$5-'СЕТ СН'!$H$21</f>
        <v>3584.2744202699996</v>
      </c>
      <c r="N111" s="36">
        <f>SUMIFS(СВЦЭМ!$D$33:$D$776,СВЦЭМ!$A$33:$A$776,$A111,СВЦЭМ!$B$33:$B$776,N$83)+'СЕТ СН'!$H$11+СВЦЭМ!$D$10+'СЕТ СН'!$H$5-'СЕТ СН'!$H$21</f>
        <v>3615.7151561000001</v>
      </c>
      <c r="O111" s="36">
        <f>SUMIFS(СВЦЭМ!$D$33:$D$776,СВЦЭМ!$A$33:$A$776,$A111,СВЦЭМ!$B$33:$B$776,O$83)+'СЕТ СН'!$H$11+СВЦЭМ!$D$10+'СЕТ СН'!$H$5-'СЕТ СН'!$H$21</f>
        <v>3638.4584194399999</v>
      </c>
      <c r="P111" s="36">
        <f>SUMIFS(СВЦЭМ!$D$33:$D$776,СВЦЭМ!$A$33:$A$776,$A111,СВЦЭМ!$B$33:$B$776,P$83)+'СЕТ СН'!$H$11+СВЦЭМ!$D$10+'СЕТ СН'!$H$5-'СЕТ СН'!$H$21</f>
        <v>3624.5230704599999</v>
      </c>
      <c r="Q111" s="36">
        <f>SUMIFS(СВЦЭМ!$D$33:$D$776,СВЦЭМ!$A$33:$A$776,$A111,СВЦЭМ!$B$33:$B$776,Q$83)+'СЕТ СН'!$H$11+СВЦЭМ!$D$10+'СЕТ СН'!$H$5-'СЕТ СН'!$H$21</f>
        <v>3630.7839919799999</v>
      </c>
      <c r="R111" s="36">
        <f>SUMIFS(СВЦЭМ!$D$33:$D$776,СВЦЭМ!$A$33:$A$776,$A111,СВЦЭМ!$B$33:$B$776,R$83)+'СЕТ СН'!$H$11+СВЦЭМ!$D$10+'СЕТ СН'!$H$5-'СЕТ СН'!$H$21</f>
        <v>3642.4187308599999</v>
      </c>
      <c r="S111" s="36">
        <f>SUMIFS(СВЦЭМ!$D$33:$D$776,СВЦЭМ!$A$33:$A$776,$A111,СВЦЭМ!$B$33:$B$776,S$83)+'СЕТ СН'!$H$11+СВЦЭМ!$D$10+'СЕТ СН'!$H$5-'СЕТ СН'!$H$21</f>
        <v>3617.7657396899999</v>
      </c>
      <c r="T111" s="36">
        <f>SUMIFS(СВЦЭМ!$D$33:$D$776,СВЦЭМ!$A$33:$A$776,$A111,СВЦЭМ!$B$33:$B$776,T$83)+'СЕТ СН'!$H$11+СВЦЭМ!$D$10+'СЕТ СН'!$H$5-'СЕТ СН'!$H$21</f>
        <v>3602.6291511499999</v>
      </c>
      <c r="U111" s="36">
        <f>SUMIFS(СВЦЭМ!$D$33:$D$776,СВЦЭМ!$A$33:$A$776,$A111,СВЦЭМ!$B$33:$B$776,U$83)+'СЕТ СН'!$H$11+СВЦЭМ!$D$10+'СЕТ СН'!$H$5-'СЕТ СН'!$H$21</f>
        <v>3589.1287366799997</v>
      </c>
      <c r="V111" s="36">
        <f>SUMIFS(СВЦЭМ!$D$33:$D$776,СВЦЭМ!$A$33:$A$776,$A111,СВЦЭМ!$B$33:$B$776,V$83)+'СЕТ СН'!$H$11+СВЦЭМ!$D$10+'СЕТ СН'!$H$5-'СЕТ СН'!$H$21</f>
        <v>3602.17451514</v>
      </c>
      <c r="W111" s="36">
        <f>SUMIFS(СВЦЭМ!$D$33:$D$776,СВЦЭМ!$A$33:$A$776,$A111,СВЦЭМ!$B$33:$B$776,W$83)+'СЕТ СН'!$H$11+СВЦЭМ!$D$10+'СЕТ СН'!$H$5-'СЕТ СН'!$H$21</f>
        <v>3630.1409563299999</v>
      </c>
      <c r="X111" s="36">
        <f>SUMIFS(СВЦЭМ!$D$33:$D$776,СВЦЭМ!$A$33:$A$776,$A111,СВЦЭМ!$B$33:$B$776,X$83)+'СЕТ СН'!$H$11+СВЦЭМ!$D$10+'СЕТ СН'!$H$5-'СЕТ СН'!$H$21</f>
        <v>3649.71877511</v>
      </c>
      <c r="Y111" s="36">
        <f>SUMIFS(СВЦЭМ!$D$33:$D$776,СВЦЭМ!$A$33:$A$776,$A111,СВЦЭМ!$B$33:$B$776,Y$83)+'СЕТ СН'!$H$11+СВЦЭМ!$D$10+'СЕТ СН'!$H$5-'СЕТ СН'!$H$21</f>
        <v>3685.2103199399999</v>
      </c>
    </row>
    <row r="112" spans="1:25" ht="15.75" hidden="1" x14ac:dyDescent="0.2">
      <c r="A112" s="35">
        <f t="shared" si="2"/>
        <v>44256</v>
      </c>
      <c r="B112" s="36">
        <f>SUMIFS(СВЦЭМ!$D$33:$D$776,СВЦЭМ!$A$33:$A$776,$A112,СВЦЭМ!$B$33:$B$776,B$83)+'СЕТ СН'!$H$11+СВЦЭМ!$D$10+'СЕТ СН'!$H$5-'СЕТ СН'!$H$21</f>
        <v>2622.4294803799999</v>
      </c>
      <c r="C112" s="36">
        <f>SUMIFS(СВЦЭМ!$D$33:$D$776,СВЦЭМ!$A$33:$A$776,$A112,СВЦЭМ!$B$33:$B$776,C$83)+'СЕТ СН'!$H$11+СВЦЭМ!$D$10+'СЕТ СН'!$H$5-'СЕТ СН'!$H$21</f>
        <v>2622.4294803799999</v>
      </c>
      <c r="D112" s="36">
        <f>SUMIFS(СВЦЭМ!$D$33:$D$776,СВЦЭМ!$A$33:$A$776,$A112,СВЦЭМ!$B$33:$B$776,D$83)+'СЕТ СН'!$H$11+СВЦЭМ!$D$10+'СЕТ СН'!$H$5-'СЕТ СН'!$H$21</f>
        <v>2622.4294803799999</v>
      </c>
      <c r="E112" s="36">
        <f>SUMIFS(СВЦЭМ!$D$33:$D$776,СВЦЭМ!$A$33:$A$776,$A112,СВЦЭМ!$B$33:$B$776,E$83)+'СЕТ СН'!$H$11+СВЦЭМ!$D$10+'СЕТ СН'!$H$5-'СЕТ СН'!$H$21</f>
        <v>2622.4294803799999</v>
      </c>
      <c r="F112" s="36">
        <f>SUMIFS(СВЦЭМ!$D$33:$D$776,СВЦЭМ!$A$33:$A$776,$A112,СВЦЭМ!$B$33:$B$776,F$83)+'СЕТ СН'!$H$11+СВЦЭМ!$D$10+'СЕТ СН'!$H$5-'СЕТ СН'!$H$21</f>
        <v>2622.4294803799999</v>
      </c>
      <c r="G112" s="36">
        <f>SUMIFS(СВЦЭМ!$D$33:$D$776,СВЦЭМ!$A$33:$A$776,$A112,СВЦЭМ!$B$33:$B$776,G$83)+'СЕТ СН'!$H$11+СВЦЭМ!$D$10+'СЕТ СН'!$H$5-'СЕТ СН'!$H$21</f>
        <v>2622.4294803799999</v>
      </c>
      <c r="H112" s="36">
        <f>SUMIFS(СВЦЭМ!$D$33:$D$776,СВЦЭМ!$A$33:$A$776,$A112,СВЦЭМ!$B$33:$B$776,H$83)+'СЕТ СН'!$H$11+СВЦЭМ!$D$10+'СЕТ СН'!$H$5-'СЕТ СН'!$H$21</f>
        <v>2622.4294803799999</v>
      </c>
      <c r="I112" s="36">
        <f>SUMIFS(СВЦЭМ!$D$33:$D$776,СВЦЭМ!$A$33:$A$776,$A112,СВЦЭМ!$B$33:$B$776,I$83)+'СЕТ СН'!$H$11+СВЦЭМ!$D$10+'СЕТ СН'!$H$5-'СЕТ СН'!$H$21</f>
        <v>2622.4294803799999</v>
      </c>
      <c r="J112" s="36">
        <f>SUMIFS(СВЦЭМ!$D$33:$D$776,СВЦЭМ!$A$33:$A$776,$A112,СВЦЭМ!$B$33:$B$776,J$83)+'СЕТ СН'!$H$11+СВЦЭМ!$D$10+'СЕТ СН'!$H$5-'СЕТ СН'!$H$21</f>
        <v>2622.4294803799999</v>
      </c>
      <c r="K112" s="36">
        <f>SUMIFS(СВЦЭМ!$D$33:$D$776,СВЦЭМ!$A$33:$A$776,$A112,СВЦЭМ!$B$33:$B$776,K$83)+'СЕТ СН'!$H$11+СВЦЭМ!$D$10+'СЕТ СН'!$H$5-'СЕТ СН'!$H$21</f>
        <v>2622.4294803799999</v>
      </c>
      <c r="L112" s="36">
        <f>SUMIFS(СВЦЭМ!$D$33:$D$776,СВЦЭМ!$A$33:$A$776,$A112,СВЦЭМ!$B$33:$B$776,L$83)+'СЕТ СН'!$H$11+СВЦЭМ!$D$10+'СЕТ СН'!$H$5-'СЕТ СН'!$H$21</f>
        <v>2622.4294803799999</v>
      </c>
      <c r="M112" s="36">
        <f>SUMIFS(СВЦЭМ!$D$33:$D$776,СВЦЭМ!$A$33:$A$776,$A112,СВЦЭМ!$B$33:$B$776,M$83)+'СЕТ СН'!$H$11+СВЦЭМ!$D$10+'СЕТ СН'!$H$5-'СЕТ СН'!$H$21</f>
        <v>2622.4294803799999</v>
      </c>
      <c r="N112" s="36">
        <f>SUMIFS(СВЦЭМ!$D$33:$D$776,СВЦЭМ!$A$33:$A$776,$A112,СВЦЭМ!$B$33:$B$776,N$83)+'СЕТ СН'!$H$11+СВЦЭМ!$D$10+'СЕТ СН'!$H$5-'СЕТ СН'!$H$21</f>
        <v>2622.4294803799999</v>
      </c>
      <c r="O112" s="36">
        <f>SUMIFS(СВЦЭМ!$D$33:$D$776,СВЦЭМ!$A$33:$A$776,$A112,СВЦЭМ!$B$33:$B$776,O$83)+'СЕТ СН'!$H$11+СВЦЭМ!$D$10+'СЕТ СН'!$H$5-'СЕТ СН'!$H$21</f>
        <v>2622.4294803799999</v>
      </c>
      <c r="P112" s="36">
        <f>SUMIFS(СВЦЭМ!$D$33:$D$776,СВЦЭМ!$A$33:$A$776,$A112,СВЦЭМ!$B$33:$B$776,P$83)+'СЕТ СН'!$H$11+СВЦЭМ!$D$10+'СЕТ СН'!$H$5-'СЕТ СН'!$H$21</f>
        <v>2622.4294803799999</v>
      </c>
      <c r="Q112" s="36">
        <f>SUMIFS(СВЦЭМ!$D$33:$D$776,СВЦЭМ!$A$33:$A$776,$A112,СВЦЭМ!$B$33:$B$776,Q$83)+'СЕТ СН'!$H$11+СВЦЭМ!$D$10+'СЕТ СН'!$H$5-'СЕТ СН'!$H$21</f>
        <v>2622.4294803799999</v>
      </c>
      <c r="R112" s="36">
        <f>SUMIFS(СВЦЭМ!$D$33:$D$776,СВЦЭМ!$A$33:$A$776,$A112,СВЦЭМ!$B$33:$B$776,R$83)+'СЕТ СН'!$H$11+СВЦЭМ!$D$10+'СЕТ СН'!$H$5-'СЕТ СН'!$H$21</f>
        <v>2622.4294803799999</v>
      </c>
      <c r="S112" s="36">
        <f>SUMIFS(СВЦЭМ!$D$33:$D$776,СВЦЭМ!$A$33:$A$776,$A112,СВЦЭМ!$B$33:$B$776,S$83)+'СЕТ СН'!$H$11+СВЦЭМ!$D$10+'СЕТ СН'!$H$5-'СЕТ СН'!$H$21</f>
        <v>2622.4294803799999</v>
      </c>
      <c r="T112" s="36">
        <f>SUMIFS(СВЦЭМ!$D$33:$D$776,СВЦЭМ!$A$33:$A$776,$A112,СВЦЭМ!$B$33:$B$776,T$83)+'СЕТ СН'!$H$11+СВЦЭМ!$D$10+'СЕТ СН'!$H$5-'СЕТ СН'!$H$21</f>
        <v>2622.4294803799999</v>
      </c>
      <c r="U112" s="36">
        <f>SUMIFS(СВЦЭМ!$D$33:$D$776,СВЦЭМ!$A$33:$A$776,$A112,СВЦЭМ!$B$33:$B$776,U$83)+'СЕТ СН'!$H$11+СВЦЭМ!$D$10+'СЕТ СН'!$H$5-'СЕТ СН'!$H$21</f>
        <v>2622.4294803799999</v>
      </c>
      <c r="V112" s="36">
        <f>SUMIFS(СВЦЭМ!$D$33:$D$776,СВЦЭМ!$A$33:$A$776,$A112,СВЦЭМ!$B$33:$B$776,V$83)+'СЕТ СН'!$H$11+СВЦЭМ!$D$10+'СЕТ СН'!$H$5-'СЕТ СН'!$H$21</f>
        <v>2622.4294803799999</v>
      </c>
      <c r="W112" s="36">
        <f>SUMIFS(СВЦЭМ!$D$33:$D$776,СВЦЭМ!$A$33:$A$776,$A112,СВЦЭМ!$B$33:$B$776,W$83)+'СЕТ СН'!$H$11+СВЦЭМ!$D$10+'СЕТ СН'!$H$5-'СЕТ СН'!$H$21</f>
        <v>2622.4294803799999</v>
      </c>
      <c r="X112" s="36">
        <f>SUMIFS(СВЦЭМ!$D$33:$D$776,СВЦЭМ!$A$33:$A$776,$A112,СВЦЭМ!$B$33:$B$776,X$83)+'СЕТ СН'!$H$11+СВЦЭМ!$D$10+'СЕТ СН'!$H$5-'СЕТ СН'!$H$21</f>
        <v>2622.4294803799999</v>
      </c>
      <c r="Y112" s="36">
        <f>SUMIFS(СВЦЭМ!$D$33:$D$776,СВЦЭМ!$A$33:$A$776,$A112,СВЦЭМ!$B$33:$B$776,Y$83)+'СЕТ СН'!$H$11+СВЦЭМ!$D$10+'СЕТ СН'!$H$5-'СЕТ СН'!$H$21</f>
        <v>2622.4294803799999</v>
      </c>
    </row>
    <row r="113" spans="1:27" ht="15.75" hidden="1" x14ac:dyDescent="0.2">
      <c r="A113" s="35">
        <f t="shared" si="2"/>
        <v>44257</v>
      </c>
      <c r="B113" s="36">
        <f>SUMIFS(СВЦЭМ!$D$33:$D$776,СВЦЭМ!$A$33:$A$776,$A113,СВЦЭМ!$B$33:$B$776,B$83)+'СЕТ СН'!$H$11+СВЦЭМ!$D$10+'СЕТ СН'!$H$5-'СЕТ СН'!$H$21</f>
        <v>2622.4294803799999</v>
      </c>
      <c r="C113" s="36">
        <f>SUMIFS(СВЦЭМ!$D$33:$D$776,СВЦЭМ!$A$33:$A$776,$A113,СВЦЭМ!$B$33:$B$776,C$83)+'СЕТ СН'!$H$11+СВЦЭМ!$D$10+'СЕТ СН'!$H$5-'СЕТ СН'!$H$21</f>
        <v>2622.4294803799999</v>
      </c>
      <c r="D113" s="36">
        <f>SUMIFS(СВЦЭМ!$D$33:$D$776,СВЦЭМ!$A$33:$A$776,$A113,СВЦЭМ!$B$33:$B$776,D$83)+'СЕТ СН'!$H$11+СВЦЭМ!$D$10+'СЕТ СН'!$H$5-'СЕТ СН'!$H$21</f>
        <v>2622.4294803799999</v>
      </c>
      <c r="E113" s="36">
        <f>SUMIFS(СВЦЭМ!$D$33:$D$776,СВЦЭМ!$A$33:$A$776,$A113,СВЦЭМ!$B$33:$B$776,E$83)+'СЕТ СН'!$H$11+СВЦЭМ!$D$10+'СЕТ СН'!$H$5-'СЕТ СН'!$H$21</f>
        <v>2622.4294803799999</v>
      </c>
      <c r="F113" s="36">
        <f>SUMIFS(СВЦЭМ!$D$33:$D$776,СВЦЭМ!$A$33:$A$776,$A113,СВЦЭМ!$B$33:$B$776,F$83)+'СЕТ СН'!$H$11+СВЦЭМ!$D$10+'СЕТ СН'!$H$5-'СЕТ СН'!$H$21</f>
        <v>2622.4294803799999</v>
      </c>
      <c r="G113" s="36">
        <f>SUMIFS(СВЦЭМ!$D$33:$D$776,СВЦЭМ!$A$33:$A$776,$A113,СВЦЭМ!$B$33:$B$776,G$83)+'СЕТ СН'!$H$11+СВЦЭМ!$D$10+'СЕТ СН'!$H$5-'СЕТ СН'!$H$21</f>
        <v>2622.4294803799999</v>
      </c>
      <c r="H113" s="36">
        <f>SUMIFS(СВЦЭМ!$D$33:$D$776,СВЦЭМ!$A$33:$A$776,$A113,СВЦЭМ!$B$33:$B$776,H$83)+'СЕТ СН'!$H$11+СВЦЭМ!$D$10+'СЕТ СН'!$H$5-'СЕТ СН'!$H$21</f>
        <v>2622.4294803799999</v>
      </c>
      <c r="I113" s="36">
        <f>SUMIFS(СВЦЭМ!$D$33:$D$776,СВЦЭМ!$A$33:$A$776,$A113,СВЦЭМ!$B$33:$B$776,I$83)+'СЕТ СН'!$H$11+СВЦЭМ!$D$10+'СЕТ СН'!$H$5-'СЕТ СН'!$H$21</f>
        <v>2622.4294803799999</v>
      </c>
      <c r="J113" s="36">
        <f>SUMIFS(СВЦЭМ!$D$33:$D$776,СВЦЭМ!$A$33:$A$776,$A113,СВЦЭМ!$B$33:$B$776,J$83)+'СЕТ СН'!$H$11+СВЦЭМ!$D$10+'СЕТ СН'!$H$5-'СЕТ СН'!$H$21</f>
        <v>2622.4294803799999</v>
      </c>
      <c r="K113" s="36">
        <f>SUMIFS(СВЦЭМ!$D$33:$D$776,СВЦЭМ!$A$33:$A$776,$A113,СВЦЭМ!$B$33:$B$776,K$83)+'СЕТ СН'!$H$11+СВЦЭМ!$D$10+'СЕТ СН'!$H$5-'СЕТ СН'!$H$21</f>
        <v>2622.4294803799999</v>
      </c>
      <c r="L113" s="36">
        <f>SUMIFS(СВЦЭМ!$D$33:$D$776,СВЦЭМ!$A$33:$A$776,$A113,СВЦЭМ!$B$33:$B$776,L$83)+'СЕТ СН'!$H$11+СВЦЭМ!$D$10+'СЕТ СН'!$H$5-'СЕТ СН'!$H$21</f>
        <v>2622.4294803799999</v>
      </c>
      <c r="M113" s="36">
        <f>SUMIFS(СВЦЭМ!$D$33:$D$776,СВЦЭМ!$A$33:$A$776,$A113,СВЦЭМ!$B$33:$B$776,M$83)+'СЕТ СН'!$H$11+СВЦЭМ!$D$10+'СЕТ СН'!$H$5-'СЕТ СН'!$H$21</f>
        <v>2622.4294803799999</v>
      </c>
      <c r="N113" s="36">
        <f>SUMIFS(СВЦЭМ!$D$33:$D$776,СВЦЭМ!$A$33:$A$776,$A113,СВЦЭМ!$B$33:$B$776,N$83)+'СЕТ СН'!$H$11+СВЦЭМ!$D$10+'СЕТ СН'!$H$5-'СЕТ СН'!$H$21</f>
        <v>2622.4294803799999</v>
      </c>
      <c r="O113" s="36">
        <f>SUMIFS(СВЦЭМ!$D$33:$D$776,СВЦЭМ!$A$33:$A$776,$A113,СВЦЭМ!$B$33:$B$776,O$83)+'СЕТ СН'!$H$11+СВЦЭМ!$D$10+'СЕТ СН'!$H$5-'СЕТ СН'!$H$21</f>
        <v>2622.4294803799999</v>
      </c>
      <c r="P113" s="36">
        <f>SUMIFS(СВЦЭМ!$D$33:$D$776,СВЦЭМ!$A$33:$A$776,$A113,СВЦЭМ!$B$33:$B$776,P$83)+'СЕТ СН'!$H$11+СВЦЭМ!$D$10+'СЕТ СН'!$H$5-'СЕТ СН'!$H$21</f>
        <v>2622.4294803799999</v>
      </c>
      <c r="Q113" s="36">
        <f>SUMIFS(СВЦЭМ!$D$33:$D$776,СВЦЭМ!$A$33:$A$776,$A113,СВЦЭМ!$B$33:$B$776,Q$83)+'СЕТ СН'!$H$11+СВЦЭМ!$D$10+'СЕТ СН'!$H$5-'СЕТ СН'!$H$21</f>
        <v>2622.4294803799999</v>
      </c>
      <c r="R113" s="36">
        <f>SUMIFS(СВЦЭМ!$D$33:$D$776,СВЦЭМ!$A$33:$A$776,$A113,СВЦЭМ!$B$33:$B$776,R$83)+'СЕТ СН'!$H$11+СВЦЭМ!$D$10+'СЕТ СН'!$H$5-'СЕТ СН'!$H$21</f>
        <v>2622.4294803799999</v>
      </c>
      <c r="S113" s="36">
        <f>SUMIFS(СВЦЭМ!$D$33:$D$776,СВЦЭМ!$A$33:$A$776,$A113,СВЦЭМ!$B$33:$B$776,S$83)+'СЕТ СН'!$H$11+СВЦЭМ!$D$10+'СЕТ СН'!$H$5-'СЕТ СН'!$H$21</f>
        <v>2622.4294803799999</v>
      </c>
      <c r="T113" s="36">
        <f>SUMIFS(СВЦЭМ!$D$33:$D$776,СВЦЭМ!$A$33:$A$776,$A113,СВЦЭМ!$B$33:$B$776,T$83)+'СЕТ СН'!$H$11+СВЦЭМ!$D$10+'СЕТ СН'!$H$5-'СЕТ СН'!$H$21</f>
        <v>2622.4294803799999</v>
      </c>
      <c r="U113" s="36">
        <f>SUMIFS(СВЦЭМ!$D$33:$D$776,СВЦЭМ!$A$33:$A$776,$A113,СВЦЭМ!$B$33:$B$776,U$83)+'СЕТ СН'!$H$11+СВЦЭМ!$D$10+'СЕТ СН'!$H$5-'СЕТ СН'!$H$21</f>
        <v>2622.4294803799999</v>
      </c>
      <c r="V113" s="36">
        <f>SUMIFS(СВЦЭМ!$D$33:$D$776,СВЦЭМ!$A$33:$A$776,$A113,СВЦЭМ!$B$33:$B$776,V$83)+'СЕТ СН'!$H$11+СВЦЭМ!$D$10+'СЕТ СН'!$H$5-'СЕТ СН'!$H$21</f>
        <v>2622.4294803799999</v>
      </c>
      <c r="W113" s="36">
        <f>SUMIFS(СВЦЭМ!$D$33:$D$776,СВЦЭМ!$A$33:$A$776,$A113,СВЦЭМ!$B$33:$B$776,W$83)+'СЕТ СН'!$H$11+СВЦЭМ!$D$10+'СЕТ СН'!$H$5-'СЕТ СН'!$H$21</f>
        <v>2622.4294803799999</v>
      </c>
      <c r="X113" s="36">
        <f>SUMIFS(СВЦЭМ!$D$33:$D$776,СВЦЭМ!$A$33:$A$776,$A113,СВЦЭМ!$B$33:$B$776,X$83)+'СЕТ СН'!$H$11+СВЦЭМ!$D$10+'СЕТ СН'!$H$5-'СЕТ СН'!$H$21</f>
        <v>2622.4294803799999</v>
      </c>
      <c r="Y113" s="36">
        <f>SUMIFS(СВЦЭМ!$D$33:$D$776,СВЦЭМ!$A$33:$A$776,$A113,СВЦЭМ!$B$33:$B$776,Y$83)+'СЕТ СН'!$H$11+СВЦЭМ!$D$10+'СЕТ СН'!$H$5-'СЕТ СН'!$H$21</f>
        <v>2622.4294803799999</v>
      </c>
    </row>
    <row r="114" spans="1:27" ht="15.75" hidden="1" x14ac:dyDescent="0.2">
      <c r="A114" s="35">
        <f t="shared" si="2"/>
        <v>44258</v>
      </c>
      <c r="B114" s="36">
        <f>SUMIFS(СВЦЭМ!$D$33:$D$776,СВЦЭМ!$A$33:$A$776,$A114,СВЦЭМ!$B$33:$B$776,B$83)+'СЕТ СН'!$H$11+СВЦЭМ!$D$10+'СЕТ СН'!$H$5-'СЕТ СН'!$H$21</f>
        <v>2622.4294803799999</v>
      </c>
      <c r="C114" s="36">
        <f>SUMIFS(СВЦЭМ!$D$33:$D$776,СВЦЭМ!$A$33:$A$776,$A114,СВЦЭМ!$B$33:$B$776,C$83)+'СЕТ СН'!$H$11+СВЦЭМ!$D$10+'СЕТ СН'!$H$5-'СЕТ СН'!$H$21</f>
        <v>2622.4294803799999</v>
      </c>
      <c r="D114" s="36">
        <f>SUMIFS(СВЦЭМ!$D$33:$D$776,СВЦЭМ!$A$33:$A$776,$A114,СВЦЭМ!$B$33:$B$776,D$83)+'СЕТ СН'!$H$11+СВЦЭМ!$D$10+'СЕТ СН'!$H$5-'СЕТ СН'!$H$21</f>
        <v>2622.4294803799999</v>
      </c>
      <c r="E114" s="36">
        <f>SUMIFS(СВЦЭМ!$D$33:$D$776,СВЦЭМ!$A$33:$A$776,$A114,СВЦЭМ!$B$33:$B$776,E$83)+'СЕТ СН'!$H$11+СВЦЭМ!$D$10+'СЕТ СН'!$H$5-'СЕТ СН'!$H$21</f>
        <v>2622.4294803799999</v>
      </c>
      <c r="F114" s="36">
        <f>SUMIFS(СВЦЭМ!$D$33:$D$776,СВЦЭМ!$A$33:$A$776,$A114,СВЦЭМ!$B$33:$B$776,F$83)+'СЕТ СН'!$H$11+СВЦЭМ!$D$10+'СЕТ СН'!$H$5-'СЕТ СН'!$H$21</f>
        <v>2622.4294803799999</v>
      </c>
      <c r="G114" s="36">
        <f>SUMIFS(СВЦЭМ!$D$33:$D$776,СВЦЭМ!$A$33:$A$776,$A114,СВЦЭМ!$B$33:$B$776,G$83)+'СЕТ СН'!$H$11+СВЦЭМ!$D$10+'СЕТ СН'!$H$5-'СЕТ СН'!$H$21</f>
        <v>2622.4294803799999</v>
      </c>
      <c r="H114" s="36">
        <f>SUMIFS(СВЦЭМ!$D$33:$D$776,СВЦЭМ!$A$33:$A$776,$A114,СВЦЭМ!$B$33:$B$776,H$83)+'СЕТ СН'!$H$11+СВЦЭМ!$D$10+'СЕТ СН'!$H$5-'СЕТ СН'!$H$21</f>
        <v>2622.4294803799999</v>
      </c>
      <c r="I114" s="36">
        <f>SUMIFS(СВЦЭМ!$D$33:$D$776,СВЦЭМ!$A$33:$A$776,$A114,СВЦЭМ!$B$33:$B$776,I$83)+'СЕТ СН'!$H$11+СВЦЭМ!$D$10+'СЕТ СН'!$H$5-'СЕТ СН'!$H$21</f>
        <v>2622.4294803799999</v>
      </c>
      <c r="J114" s="36">
        <f>SUMIFS(СВЦЭМ!$D$33:$D$776,СВЦЭМ!$A$33:$A$776,$A114,СВЦЭМ!$B$33:$B$776,J$83)+'СЕТ СН'!$H$11+СВЦЭМ!$D$10+'СЕТ СН'!$H$5-'СЕТ СН'!$H$21</f>
        <v>2622.4294803799999</v>
      </c>
      <c r="K114" s="36">
        <f>SUMIFS(СВЦЭМ!$D$33:$D$776,СВЦЭМ!$A$33:$A$776,$A114,СВЦЭМ!$B$33:$B$776,K$83)+'СЕТ СН'!$H$11+СВЦЭМ!$D$10+'СЕТ СН'!$H$5-'СЕТ СН'!$H$21</f>
        <v>2622.4294803799999</v>
      </c>
      <c r="L114" s="36">
        <f>SUMIFS(СВЦЭМ!$D$33:$D$776,СВЦЭМ!$A$33:$A$776,$A114,СВЦЭМ!$B$33:$B$776,L$83)+'СЕТ СН'!$H$11+СВЦЭМ!$D$10+'СЕТ СН'!$H$5-'СЕТ СН'!$H$21</f>
        <v>2622.4294803799999</v>
      </c>
      <c r="M114" s="36">
        <f>SUMIFS(СВЦЭМ!$D$33:$D$776,СВЦЭМ!$A$33:$A$776,$A114,СВЦЭМ!$B$33:$B$776,M$83)+'СЕТ СН'!$H$11+СВЦЭМ!$D$10+'СЕТ СН'!$H$5-'СЕТ СН'!$H$21</f>
        <v>2622.4294803799999</v>
      </c>
      <c r="N114" s="36">
        <f>SUMIFS(СВЦЭМ!$D$33:$D$776,СВЦЭМ!$A$33:$A$776,$A114,СВЦЭМ!$B$33:$B$776,N$83)+'СЕТ СН'!$H$11+СВЦЭМ!$D$10+'СЕТ СН'!$H$5-'СЕТ СН'!$H$21</f>
        <v>2622.4294803799999</v>
      </c>
      <c r="O114" s="36">
        <f>SUMIFS(СВЦЭМ!$D$33:$D$776,СВЦЭМ!$A$33:$A$776,$A114,СВЦЭМ!$B$33:$B$776,O$83)+'СЕТ СН'!$H$11+СВЦЭМ!$D$10+'СЕТ СН'!$H$5-'СЕТ СН'!$H$21</f>
        <v>2622.4294803799999</v>
      </c>
      <c r="P114" s="36">
        <f>SUMIFS(СВЦЭМ!$D$33:$D$776,СВЦЭМ!$A$33:$A$776,$A114,СВЦЭМ!$B$33:$B$776,P$83)+'СЕТ СН'!$H$11+СВЦЭМ!$D$10+'СЕТ СН'!$H$5-'СЕТ СН'!$H$21</f>
        <v>2622.4294803799999</v>
      </c>
      <c r="Q114" s="36">
        <f>SUMIFS(СВЦЭМ!$D$33:$D$776,СВЦЭМ!$A$33:$A$776,$A114,СВЦЭМ!$B$33:$B$776,Q$83)+'СЕТ СН'!$H$11+СВЦЭМ!$D$10+'СЕТ СН'!$H$5-'СЕТ СН'!$H$21</f>
        <v>2622.4294803799999</v>
      </c>
      <c r="R114" s="36">
        <f>SUMIFS(СВЦЭМ!$D$33:$D$776,СВЦЭМ!$A$33:$A$776,$A114,СВЦЭМ!$B$33:$B$776,R$83)+'СЕТ СН'!$H$11+СВЦЭМ!$D$10+'СЕТ СН'!$H$5-'СЕТ СН'!$H$21</f>
        <v>2622.4294803799999</v>
      </c>
      <c r="S114" s="36">
        <f>SUMIFS(СВЦЭМ!$D$33:$D$776,СВЦЭМ!$A$33:$A$776,$A114,СВЦЭМ!$B$33:$B$776,S$83)+'СЕТ СН'!$H$11+СВЦЭМ!$D$10+'СЕТ СН'!$H$5-'СЕТ СН'!$H$21</f>
        <v>2622.4294803799999</v>
      </c>
      <c r="T114" s="36">
        <f>SUMIFS(СВЦЭМ!$D$33:$D$776,СВЦЭМ!$A$33:$A$776,$A114,СВЦЭМ!$B$33:$B$776,T$83)+'СЕТ СН'!$H$11+СВЦЭМ!$D$10+'СЕТ СН'!$H$5-'СЕТ СН'!$H$21</f>
        <v>2622.4294803799999</v>
      </c>
      <c r="U114" s="36">
        <f>SUMIFS(СВЦЭМ!$D$33:$D$776,СВЦЭМ!$A$33:$A$776,$A114,СВЦЭМ!$B$33:$B$776,U$83)+'СЕТ СН'!$H$11+СВЦЭМ!$D$10+'СЕТ СН'!$H$5-'СЕТ СН'!$H$21</f>
        <v>2622.4294803799999</v>
      </c>
      <c r="V114" s="36">
        <f>SUMIFS(СВЦЭМ!$D$33:$D$776,СВЦЭМ!$A$33:$A$776,$A114,СВЦЭМ!$B$33:$B$776,V$83)+'СЕТ СН'!$H$11+СВЦЭМ!$D$10+'СЕТ СН'!$H$5-'СЕТ СН'!$H$21</f>
        <v>2622.4294803799999</v>
      </c>
      <c r="W114" s="36">
        <f>SUMIFS(СВЦЭМ!$D$33:$D$776,СВЦЭМ!$A$33:$A$776,$A114,СВЦЭМ!$B$33:$B$776,W$83)+'СЕТ СН'!$H$11+СВЦЭМ!$D$10+'СЕТ СН'!$H$5-'СЕТ СН'!$H$21</f>
        <v>2622.4294803799999</v>
      </c>
      <c r="X114" s="36">
        <f>SUMIFS(СВЦЭМ!$D$33:$D$776,СВЦЭМ!$A$33:$A$776,$A114,СВЦЭМ!$B$33:$B$776,X$83)+'СЕТ СН'!$H$11+СВЦЭМ!$D$10+'СЕТ СН'!$H$5-'СЕТ СН'!$H$21</f>
        <v>2622.4294803799999</v>
      </c>
      <c r="Y114" s="36">
        <f>SUMIFS(СВЦЭМ!$D$33:$D$776,СВЦЭМ!$A$33:$A$776,$A114,СВЦЭМ!$B$33:$B$776,Y$83)+'СЕТ СН'!$H$11+СВЦЭМ!$D$10+'СЕТ СН'!$H$5-'СЕТ СН'!$H$21</f>
        <v>2622.4294803799999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01.02.2021</v>
      </c>
      <c r="B120" s="36">
        <f>SUMIFS(СВЦЭМ!$D$33:$D$776,СВЦЭМ!$A$33:$A$776,$A120,СВЦЭМ!$B$33:$B$776,B$119)+'СЕТ СН'!$I$11+СВЦЭМ!$D$10+'СЕТ СН'!$I$5-'СЕТ СН'!$I$21</f>
        <v>3913.6986609300002</v>
      </c>
      <c r="C120" s="36">
        <f>SUMIFS(СВЦЭМ!$D$33:$D$776,СВЦЭМ!$A$33:$A$776,$A120,СВЦЭМ!$B$33:$B$776,C$119)+'СЕТ СН'!$I$11+СВЦЭМ!$D$10+'СЕТ СН'!$I$5-'СЕТ СН'!$I$21</f>
        <v>3954.07281526</v>
      </c>
      <c r="D120" s="36">
        <f>SUMIFS(СВЦЭМ!$D$33:$D$776,СВЦЭМ!$A$33:$A$776,$A120,СВЦЭМ!$B$33:$B$776,D$119)+'СЕТ СН'!$I$11+СВЦЭМ!$D$10+'СЕТ СН'!$I$5-'СЕТ СН'!$I$21</f>
        <v>3976.4132795799997</v>
      </c>
      <c r="E120" s="36">
        <f>SUMIFS(СВЦЭМ!$D$33:$D$776,СВЦЭМ!$A$33:$A$776,$A120,СВЦЭМ!$B$33:$B$776,E$119)+'СЕТ СН'!$I$11+СВЦЭМ!$D$10+'СЕТ СН'!$I$5-'СЕТ СН'!$I$21</f>
        <v>3986.6565269100001</v>
      </c>
      <c r="F120" s="36">
        <f>SUMIFS(СВЦЭМ!$D$33:$D$776,СВЦЭМ!$A$33:$A$776,$A120,СВЦЭМ!$B$33:$B$776,F$119)+'СЕТ СН'!$I$11+СВЦЭМ!$D$10+'СЕТ СН'!$I$5-'СЕТ СН'!$I$21</f>
        <v>4001.41404435</v>
      </c>
      <c r="G120" s="36">
        <f>SUMIFS(СВЦЭМ!$D$33:$D$776,СВЦЭМ!$A$33:$A$776,$A120,СВЦЭМ!$B$33:$B$776,G$119)+'СЕТ СН'!$I$11+СВЦЭМ!$D$10+'СЕТ СН'!$I$5-'СЕТ СН'!$I$21</f>
        <v>3985.4583577399999</v>
      </c>
      <c r="H120" s="36">
        <f>SUMIFS(СВЦЭМ!$D$33:$D$776,СВЦЭМ!$A$33:$A$776,$A120,СВЦЭМ!$B$33:$B$776,H$119)+'СЕТ СН'!$I$11+СВЦЭМ!$D$10+'СЕТ СН'!$I$5-'СЕТ СН'!$I$21</f>
        <v>3962.75516909</v>
      </c>
      <c r="I120" s="36">
        <f>SUMIFS(СВЦЭМ!$D$33:$D$776,СВЦЭМ!$A$33:$A$776,$A120,СВЦЭМ!$B$33:$B$776,I$119)+'СЕТ СН'!$I$11+СВЦЭМ!$D$10+'СЕТ СН'!$I$5-'СЕТ СН'!$I$21</f>
        <v>3941.1679411</v>
      </c>
      <c r="J120" s="36">
        <f>SUMIFS(СВЦЭМ!$D$33:$D$776,СВЦЭМ!$A$33:$A$776,$A120,СВЦЭМ!$B$33:$B$776,J$119)+'СЕТ СН'!$I$11+СВЦЭМ!$D$10+'СЕТ СН'!$I$5-'СЕТ СН'!$I$21</f>
        <v>3916.2752748399998</v>
      </c>
      <c r="K120" s="36">
        <f>SUMIFS(СВЦЭМ!$D$33:$D$776,СВЦЭМ!$A$33:$A$776,$A120,СВЦЭМ!$B$33:$B$776,K$119)+'СЕТ СН'!$I$11+СВЦЭМ!$D$10+'СЕТ СН'!$I$5-'СЕТ СН'!$I$21</f>
        <v>3912.7228805199998</v>
      </c>
      <c r="L120" s="36">
        <f>SUMIFS(СВЦЭМ!$D$33:$D$776,СВЦЭМ!$A$33:$A$776,$A120,СВЦЭМ!$B$33:$B$776,L$119)+'СЕТ СН'!$I$11+СВЦЭМ!$D$10+'СЕТ СН'!$I$5-'СЕТ СН'!$I$21</f>
        <v>3914.4277047300002</v>
      </c>
      <c r="M120" s="36">
        <f>SUMIFS(СВЦЭМ!$D$33:$D$776,СВЦЭМ!$A$33:$A$776,$A120,СВЦЭМ!$B$33:$B$776,M$119)+'СЕТ СН'!$I$11+СВЦЭМ!$D$10+'СЕТ СН'!$I$5-'СЕТ СН'!$I$21</f>
        <v>3922.7878918900001</v>
      </c>
      <c r="N120" s="36">
        <f>SUMIFS(СВЦЭМ!$D$33:$D$776,СВЦЭМ!$A$33:$A$776,$A120,СВЦЭМ!$B$33:$B$776,N$119)+'СЕТ СН'!$I$11+СВЦЭМ!$D$10+'СЕТ СН'!$I$5-'СЕТ СН'!$I$21</f>
        <v>3936.2401478399997</v>
      </c>
      <c r="O120" s="36">
        <f>SUMIFS(СВЦЭМ!$D$33:$D$776,СВЦЭМ!$A$33:$A$776,$A120,СВЦЭМ!$B$33:$B$776,O$119)+'СЕТ СН'!$I$11+СВЦЭМ!$D$10+'СЕТ СН'!$I$5-'СЕТ СН'!$I$21</f>
        <v>3951.0924841900001</v>
      </c>
      <c r="P120" s="36">
        <f>SUMIFS(СВЦЭМ!$D$33:$D$776,СВЦЭМ!$A$33:$A$776,$A120,СВЦЭМ!$B$33:$B$776,P$119)+'СЕТ СН'!$I$11+СВЦЭМ!$D$10+'СЕТ СН'!$I$5-'СЕТ СН'!$I$21</f>
        <v>3962.60901358</v>
      </c>
      <c r="Q120" s="36">
        <f>SUMIFS(СВЦЭМ!$D$33:$D$776,СВЦЭМ!$A$33:$A$776,$A120,СВЦЭМ!$B$33:$B$776,Q$119)+'СЕТ СН'!$I$11+СВЦЭМ!$D$10+'СЕТ СН'!$I$5-'СЕТ СН'!$I$21</f>
        <v>3967.0015556499998</v>
      </c>
      <c r="R120" s="36">
        <f>SUMIFS(СВЦЭМ!$D$33:$D$776,СВЦЭМ!$A$33:$A$776,$A120,СВЦЭМ!$B$33:$B$776,R$119)+'СЕТ СН'!$I$11+СВЦЭМ!$D$10+'СЕТ СН'!$I$5-'СЕТ СН'!$I$21</f>
        <v>3961.3944738</v>
      </c>
      <c r="S120" s="36">
        <f>SUMIFS(СВЦЭМ!$D$33:$D$776,СВЦЭМ!$A$33:$A$776,$A120,СВЦЭМ!$B$33:$B$776,S$119)+'СЕТ СН'!$I$11+СВЦЭМ!$D$10+'СЕТ СН'!$I$5-'СЕТ СН'!$I$21</f>
        <v>3946.7975720099998</v>
      </c>
      <c r="T120" s="36">
        <f>SUMIFS(СВЦЭМ!$D$33:$D$776,СВЦЭМ!$A$33:$A$776,$A120,СВЦЭМ!$B$33:$B$776,T$119)+'СЕТ СН'!$I$11+СВЦЭМ!$D$10+'СЕТ СН'!$I$5-'СЕТ СН'!$I$21</f>
        <v>3923.3258352499997</v>
      </c>
      <c r="U120" s="36">
        <f>SUMIFS(СВЦЭМ!$D$33:$D$776,СВЦЭМ!$A$33:$A$776,$A120,СВЦЭМ!$B$33:$B$776,U$119)+'СЕТ СН'!$I$11+СВЦЭМ!$D$10+'СЕТ СН'!$I$5-'СЕТ СН'!$I$21</f>
        <v>3919.6380975499997</v>
      </c>
      <c r="V120" s="36">
        <f>SUMIFS(СВЦЭМ!$D$33:$D$776,СВЦЭМ!$A$33:$A$776,$A120,СВЦЭМ!$B$33:$B$776,V$119)+'СЕТ СН'!$I$11+СВЦЭМ!$D$10+'СЕТ СН'!$I$5-'СЕТ СН'!$I$21</f>
        <v>3927.30239794</v>
      </c>
      <c r="W120" s="36">
        <f>SUMIFS(СВЦЭМ!$D$33:$D$776,СВЦЭМ!$A$33:$A$776,$A120,СВЦЭМ!$B$33:$B$776,W$119)+'СЕТ СН'!$I$11+СВЦЭМ!$D$10+'СЕТ СН'!$I$5-'СЕТ СН'!$I$21</f>
        <v>3941.7179190100001</v>
      </c>
      <c r="X120" s="36">
        <f>SUMIFS(СВЦЭМ!$D$33:$D$776,СВЦЭМ!$A$33:$A$776,$A120,СВЦЭМ!$B$33:$B$776,X$119)+'СЕТ СН'!$I$11+СВЦЭМ!$D$10+'СЕТ СН'!$I$5-'СЕТ СН'!$I$21</f>
        <v>3967.0698572199999</v>
      </c>
      <c r="Y120" s="36">
        <f>SUMIFS(СВЦЭМ!$D$33:$D$776,СВЦЭМ!$A$33:$A$776,$A120,СВЦЭМ!$B$33:$B$776,Y$119)+'СЕТ СН'!$I$11+СВЦЭМ!$D$10+'СЕТ СН'!$I$5-'СЕТ СН'!$I$21</f>
        <v>3979.4518962100001</v>
      </c>
      <c r="AA120" s="45"/>
    </row>
    <row r="121" spans="1:27" ht="15.75" x14ac:dyDescent="0.2">
      <c r="A121" s="35">
        <f>A120+1</f>
        <v>44229</v>
      </c>
      <c r="B121" s="36">
        <f>SUMIFS(СВЦЭМ!$D$33:$D$776,СВЦЭМ!$A$33:$A$776,$A121,СВЦЭМ!$B$33:$B$776,B$119)+'СЕТ СН'!$I$11+СВЦЭМ!$D$10+'СЕТ СН'!$I$5-'СЕТ СН'!$I$21</f>
        <v>3948.7170531100001</v>
      </c>
      <c r="C121" s="36">
        <f>SUMIFS(СВЦЭМ!$D$33:$D$776,СВЦЭМ!$A$33:$A$776,$A121,СВЦЭМ!$B$33:$B$776,C$119)+'СЕТ СН'!$I$11+СВЦЭМ!$D$10+'СЕТ СН'!$I$5-'СЕТ СН'!$I$21</f>
        <v>3969.3515247699997</v>
      </c>
      <c r="D121" s="36">
        <f>SUMIFS(СВЦЭМ!$D$33:$D$776,СВЦЭМ!$A$33:$A$776,$A121,СВЦЭМ!$B$33:$B$776,D$119)+'СЕТ СН'!$I$11+СВЦЭМ!$D$10+'СЕТ СН'!$I$5-'СЕТ СН'!$I$21</f>
        <v>3981.4874097900001</v>
      </c>
      <c r="E121" s="36">
        <f>SUMIFS(СВЦЭМ!$D$33:$D$776,СВЦЭМ!$A$33:$A$776,$A121,СВЦЭМ!$B$33:$B$776,E$119)+'СЕТ СН'!$I$11+СВЦЭМ!$D$10+'СЕТ СН'!$I$5-'СЕТ СН'!$I$21</f>
        <v>3986.5200598699998</v>
      </c>
      <c r="F121" s="36">
        <f>SUMIFS(СВЦЭМ!$D$33:$D$776,СВЦЭМ!$A$33:$A$776,$A121,СВЦЭМ!$B$33:$B$776,F$119)+'СЕТ СН'!$I$11+СВЦЭМ!$D$10+'СЕТ СН'!$I$5-'СЕТ СН'!$I$21</f>
        <v>3992.0586194500002</v>
      </c>
      <c r="G121" s="36">
        <f>SUMIFS(СВЦЭМ!$D$33:$D$776,СВЦЭМ!$A$33:$A$776,$A121,СВЦЭМ!$B$33:$B$776,G$119)+'СЕТ СН'!$I$11+СВЦЭМ!$D$10+'СЕТ СН'!$I$5-'СЕТ СН'!$I$21</f>
        <v>3970.05080077</v>
      </c>
      <c r="H121" s="36">
        <f>SUMIFS(СВЦЭМ!$D$33:$D$776,СВЦЭМ!$A$33:$A$776,$A121,СВЦЭМ!$B$33:$B$776,H$119)+'СЕТ СН'!$I$11+СВЦЭМ!$D$10+'СЕТ СН'!$I$5-'СЕТ СН'!$I$21</f>
        <v>3932.4532119799997</v>
      </c>
      <c r="I121" s="36">
        <f>SUMIFS(СВЦЭМ!$D$33:$D$776,СВЦЭМ!$A$33:$A$776,$A121,СВЦЭМ!$B$33:$B$776,I$119)+'СЕТ СН'!$I$11+СВЦЭМ!$D$10+'СЕТ СН'!$I$5-'СЕТ СН'!$I$21</f>
        <v>3915.0341367399997</v>
      </c>
      <c r="J121" s="36">
        <f>SUMIFS(СВЦЭМ!$D$33:$D$776,СВЦЭМ!$A$33:$A$776,$A121,СВЦЭМ!$B$33:$B$776,J$119)+'СЕТ СН'!$I$11+СВЦЭМ!$D$10+'СЕТ СН'!$I$5-'СЕТ СН'!$I$21</f>
        <v>3890.7962168599997</v>
      </c>
      <c r="K121" s="36">
        <f>SUMIFS(СВЦЭМ!$D$33:$D$776,СВЦЭМ!$A$33:$A$776,$A121,СВЦЭМ!$B$33:$B$776,K$119)+'СЕТ СН'!$I$11+СВЦЭМ!$D$10+'СЕТ СН'!$I$5-'СЕТ СН'!$I$21</f>
        <v>3878.6193230099998</v>
      </c>
      <c r="L121" s="36">
        <f>SUMIFS(СВЦЭМ!$D$33:$D$776,СВЦЭМ!$A$33:$A$776,$A121,СВЦЭМ!$B$33:$B$776,L$119)+'СЕТ СН'!$I$11+СВЦЭМ!$D$10+'СЕТ СН'!$I$5-'СЕТ СН'!$I$21</f>
        <v>3879.9484100199998</v>
      </c>
      <c r="M121" s="36">
        <f>SUMIFS(СВЦЭМ!$D$33:$D$776,СВЦЭМ!$A$33:$A$776,$A121,СВЦЭМ!$B$33:$B$776,M$119)+'СЕТ СН'!$I$11+СВЦЭМ!$D$10+'СЕТ СН'!$I$5-'СЕТ СН'!$I$21</f>
        <v>3913.18710431</v>
      </c>
      <c r="N121" s="36">
        <f>SUMIFS(СВЦЭМ!$D$33:$D$776,СВЦЭМ!$A$33:$A$776,$A121,СВЦЭМ!$B$33:$B$776,N$119)+'СЕТ СН'!$I$11+СВЦЭМ!$D$10+'СЕТ СН'!$I$5-'СЕТ СН'!$I$21</f>
        <v>3950.1458742899999</v>
      </c>
      <c r="O121" s="36">
        <f>SUMIFS(СВЦЭМ!$D$33:$D$776,СВЦЭМ!$A$33:$A$776,$A121,СВЦЭМ!$B$33:$B$776,O$119)+'СЕТ СН'!$I$11+СВЦЭМ!$D$10+'СЕТ СН'!$I$5-'СЕТ СН'!$I$21</f>
        <v>3966.30455067</v>
      </c>
      <c r="P121" s="36">
        <f>SUMIFS(СВЦЭМ!$D$33:$D$776,СВЦЭМ!$A$33:$A$776,$A121,СВЦЭМ!$B$33:$B$776,P$119)+'СЕТ СН'!$I$11+СВЦЭМ!$D$10+'СЕТ СН'!$I$5-'СЕТ СН'!$I$21</f>
        <v>3982.0366086599997</v>
      </c>
      <c r="Q121" s="36">
        <f>SUMIFS(СВЦЭМ!$D$33:$D$776,СВЦЭМ!$A$33:$A$776,$A121,СВЦЭМ!$B$33:$B$776,Q$119)+'СЕТ СН'!$I$11+СВЦЭМ!$D$10+'СЕТ СН'!$I$5-'СЕТ СН'!$I$21</f>
        <v>3984.6448454399997</v>
      </c>
      <c r="R121" s="36">
        <f>SUMIFS(СВЦЭМ!$D$33:$D$776,СВЦЭМ!$A$33:$A$776,$A121,СВЦЭМ!$B$33:$B$776,R$119)+'СЕТ СН'!$I$11+СВЦЭМ!$D$10+'СЕТ СН'!$I$5-'СЕТ СН'!$I$21</f>
        <v>3984.6201398499998</v>
      </c>
      <c r="S121" s="36">
        <f>SUMIFS(СВЦЭМ!$D$33:$D$776,СВЦЭМ!$A$33:$A$776,$A121,СВЦЭМ!$B$33:$B$776,S$119)+'СЕТ СН'!$I$11+СВЦЭМ!$D$10+'СЕТ СН'!$I$5-'СЕТ СН'!$I$21</f>
        <v>3973.34673828</v>
      </c>
      <c r="T121" s="36">
        <f>SUMIFS(СВЦЭМ!$D$33:$D$776,СВЦЭМ!$A$33:$A$776,$A121,СВЦЭМ!$B$33:$B$776,T$119)+'СЕТ СН'!$I$11+СВЦЭМ!$D$10+'СЕТ СН'!$I$5-'СЕТ СН'!$I$21</f>
        <v>3945.0754638799999</v>
      </c>
      <c r="U121" s="36">
        <f>SUMIFS(СВЦЭМ!$D$33:$D$776,СВЦЭМ!$A$33:$A$776,$A121,СВЦЭМ!$B$33:$B$776,U$119)+'СЕТ СН'!$I$11+СВЦЭМ!$D$10+'СЕТ СН'!$I$5-'СЕТ СН'!$I$21</f>
        <v>3942.38811816</v>
      </c>
      <c r="V121" s="36">
        <f>SUMIFS(СВЦЭМ!$D$33:$D$776,СВЦЭМ!$A$33:$A$776,$A121,СВЦЭМ!$B$33:$B$776,V$119)+'СЕТ СН'!$I$11+СВЦЭМ!$D$10+'СЕТ СН'!$I$5-'СЕТ СН'!$I$21</f>
        <v>3957.0420127399998</v>
      </c>
      <c r="W121" s="36">
        <f>SUMIFS(СВЦЭМ!$D$33:$D$776,СВЦЭМ!$A$33:$A$776,$A121,СВЦЭМ!$B$33:$B$776,W$119)+'СЕТ СН'!$I$11+СВЦЭМ!$D$10+'СЕТ СН'!$I$5-'СЕТ СН'!$I$21</f>
        <v>3978.2487383799998</v>
      </c>
      <c r="X121" s="36">
        <f>SUMIFS(СВЦЭМ!$D$33:$D$776,СВЦЭМ!$A$33:$A$776,$A121,СВЦЭМ!$B$33:$B$776,X$119)+'СЕТ СН'!$I$11+СВЦЭМ!$D$10+'СЕТ СН'!$I$5-'СЕТ СН'!$I$21</f>
        <v>4006.3631977599998</v>
      </c>
      <c r="Y121" s="36">
        <f>SUMIFS(СВЦЭМ!$D$33:$D$776,СВЦЭМ!$A$33:$A$776,$A121,СВЦЭМ!$B$33:$B$776,Y$119)+'СЕТ СН'!$I$11+СВЦЭМ!$D$10+'СЕТ СН'!$I$5-'СЕТ СН'!$I$21</f>
        <v>4018.3764780699998</v>
      </c>
    </row>
    <row r="122" spans="1:27" ht="15.75" x14ac:dyDescent="0.2">
      <c r="A122" s="35">
        <f t="shared" ref="A122:A150" si="3">A121+1</f>
        <v>44230</v>
      </c>
      <c r="B122" s="36">
        <f>SUMIFS(СВЦЭМ!$D$33:$D$776,СВЦЭМ!$A$33:$A$776,$A122,СВЦЭМ!$B$33:$B$776,B$119)+'СЕТ СН'!$I$11+СВЦЭМ!$D$10+'СЕТ СН'!$I$5-'СЕТ СН'!$I$21</f>
        <v>3929.9223876999999</v>
      </c>
      <c r="C122" s="36">
        <f>SUMIFS(СВЦЭМ!$D$33:$D$776,СВЦЭМ!$A$33:$A$776,$A122,СВЦЭМ!$B$33:$B$776,C$119)+'СЕТ СН'!$I$11+СВЦЭМ!$D$10+'СЕТ СН'!$I$5-'СЕТ СН'!$I$21</f>
        <v>3956.5934278300001</v>
      </c>
      <c r="D122" s="36">
        <f>SUMIFS(СВЦЭМ!$D$33:$D$776,СВЦЭМ!$A$33:$A$776,$A122,СВЦЭМ!$B$33:$B$776,D$119)+'СЕТ СН'!$I$11+СВЦЭМ!$D$10+'СЕТ СН'!$I$5-'СЕТ СН'!$I$21</f>
        <v>3962.76365859</v>
      </c>
      <c r="E122" s="36">
        <f>SUMIFS(СВЦЭМ!$D$33:$D$776,СВЦЭМ!$A$33:$A$776,$A122,СВЦЭМ!$B$33:$B$776,E$119)+'СЕТ СН'!$I$11+СВЦЭМ!$D$10+'СЕТ СН'!$I$5-'СЕТ СН'!$I$21</f>
        <v>3961.5043672299998</v>
      </c>
      <c r="F122" s="36">
        <f>SUMIFS(СВЦЭМ!$D$33:$D$776,СВЦЭМ!$A$33:$A$776,$A122,СВЦЭМ!$B$33:$B$776,F$119)+'СЕТ СН'!$I$11+СВЦЭМ!$D$10+'СЕТ СН'!$I$5-'СЕТ СН'!$I$21</f>
        <v>3955.5935488199998</v>
      </c>
      <c r="G122" s="36">
        <f>SUMIFS(СВЦЭМ!$D$33:$D$776,СВЦЭМ!$A$33:$A$776,$A122,СВЦЭМ!$B$33:$B$776,G$119)+'СЕТ СН'!$I$11+СВЦЭМ!$D$10+'СЕТ СН'!$I$5-'СЕТ СН'!$I$21</f>
        <v>3947.4725542799997</v>
      </c>
      <c r="H122" s="36">
        <f>SUMIFS(СВЦЭМ!$D$33:$D$776,СВЦЭМ!$A$33:$A$776,$A122,СВЦЭМ!$B$33:$B$776,H$119)+'СЕТ СН'!$I$11+СВЦЭМ!$D$10+'СЕТ СН'!$I$5-'СЕТ СН'!$I$21</f>
        <v>3920.3525843399998</v>
      </c>
      <c r="I122" s="36">
        <f>SUMIFS(СВЦЭМ!$D$33:$D$776,СВЦЭМ!$A$33:$A$776,$A122,СВЦЭМ!$B$33:$B$776,I$119)+'СЕТ СН'!$I$11+СВЦЭМ!$D$10+'СЕТ СН'!$I$5-'СЕТ СН'!$I$21</f>
        <v>3930.2396978400002</v>
      </c>
      <c r="J122" s="36">
        <f>SUMIFS(СВЦЭМ!$D$33:$D$776,СВЦЭМ!$A$33:$A$776,$A122,СВЦЭМ!$B$33:$B$776,J$119)+'СЕТ СН'!$I$11+СВЦЭМ!$D$10+'СЕТ СН'!$I$5-'СЕТ СН'!$I$21</f>
        <v>3929.66524536</v>
      </c>
      <c r="K122" s="36">
        <f>SUMIFS(СВЦЭМ!$D$33:$D$776,СВЦЭМ!$A$33:$A$776,$A122,СВЦЭМ!$B$33:$B$776,K$119)+'СЕТ СН'!$I$11+СВЦЭМ!$D$10+'СЕТ СН'!$I$5-'СЕТ СН'!$I$21</f>
        <v>3911.9047484399998</v>
      </c>
      <c r="L122" s="36">
        <f>SUMIFS(СВЦЭМ!$D$33:$D$776,СВЦЭМ!$A$33:$A$776,$A122,СВЦЭМ!$B$33:$B$776,L$119)+'СЕТ СН'!$I$11+СВЦЭМ!$D$10+'СЕТ СН'!$I$5-'СЕТ СН'!$I$21</f>
        <v>3917.0614868399998</v>
      </c>
      <c r="M122" s="36">
        <f>SUMIFS(СВЦЭМ!$D$33:$D$776,СВЦЭМ!$A$33:$A$776,$A122,СВЦЭМ!$B$33:$B$776,M$119)+'СЕТ СН'!$I$11+СВЦЭМ!$D$10+'СЕТ СН'!$I$5-'СЕТ СН'!$I$21</f>
        <v>3915.21379712</v>
      </c>
      <c r="N122" s="36">
        <f>SUMIFS(СВЦЭМ!$D$33:$D$776,СВЦЭМ!$A$33:$A$776,$A122,СВЦЭМ!$B$33:$B$776,N$119)+'СЕТ СН'!$I$11+СВЦЭМ!$D$10+'СЕТ СН'!$I$5-'СЕТ СН'!$I$21</f>
        <v>3931.46343153</v>
      </c>
      <c r="O122" s="36">
        <f>SUMIFS(СВЦЭМ!$D$33:$D$776,СВЦЭМ!$A$33:$A$776,$A122,СВЦЭМ!$B$33:$B$776,O$119)+'СЕТ СН'!$I$11+СВЦЭМ!$D$10+'СЕТ СН'!$I$5-'СЕТ СН'!$I$21</f>
        <v>3932.5657127599998</v>
      </c>
      <c r="P122" s="36">
        <f>SUMIFS(СВЦЭМ!$D$33:$D$776,СВЦЭМ!$A$33:$A$776,$A122,СВЦЭМ!$B$33:$B$776,P$119)+'СЕТ СН'!$I$11+СВЦЭМ!$D$10+'СЕТ СН'!$I$5-'СЕТ СН'!$I$21</f>
        <v>3929.2330704799997</v>
      </c>
      <c r="Q122" s="36">
        <f>SUMIFS(СВЦЭМ!$D$33:$D$776,СВЦЭМ!$A$33:$A$776,$A122,СВЦЭМ!$B$33:$B$776,Q$119)+'СЕТ СН'!$I$11+СВЦЭМ!$D$10+'СЕТ СН'!$I$5-'СЕТ СН'!$I$21</f>
        <v>3931.9388761199998</v>
      </c>
      <c r="R122" s="36">
        <f>SUMIFS(СВЦЭМ!$D$33:$D$776,СВЦЭМ!$A$33:$A$776,$A122,СВЦЭМ!$B$33:$B$776,R$119)+'СЕТ СН'!$I$11+СВЦЭМ!$D$10+'СЕТ СН'!$I$5-'СЕТ СН'!$I$21</f>
        <v>3932.6719518999998</v>
      </c>
      <c r="S122" s="36">
        <f>SUMIFS(СВЦЭМ!$D$33:$D$776,СВЦЭМ!$A$33:$A$776,$A122,СВЦЭМ!$B$33:$B$776,S$119)+'СЕТ СН'!$I$11+СВЦЭМ!$D$10+'СЕТ СН'!$I$5-'СЕТ СН'!$I$21</f>
        <v>3935.0106659499997</v>
      </c>
      <c r="T122" s="36">
        <f>SUMIFS(СВЦЭМ!$D$33:$D$776,СВЦЭМ!$A$33:$A$776,$A122,СВЦЭМ!$B$33:$B$776,T$119)+'СЕТ СН'!$I$11+СВЦЭМ!$D$10+'СЕТ СН'!$I$5-'СЕТ СН'!$I$21</f>
        <v>3932.8418608900001</v>
      </c>
      <c r="U122" s="36">
        <f>SUMIFS(СВЦЭМ!$D$33:$D$776,СВЦЭМ!$A$33:$A$776,$A122,СВЦЭМ!$B$33:$B$776,U$119)+'СЕТ СН'!$I$11+СВЦЭМ!$D$10+'СЕТ СН'!$I$5-'СЕТ СН'!$I$21</f>
        <v>3932.1291587300002</v>
      </c>
      <c r="V122" s="36">
        <f>SUMIFS(СВЦЭМ!$D$33:$D$776,СВЦЭМ!$A$33:$A$776,$A122,СВЦЭМ!$B$33:$B$776,V$119)+'СЕТ СН'!$I$11+СВЦЭМ!$D$10+'СЕТ СН'!$I$5-'СЕТ СН'!$I$21</f>
        <v>3930.8800786500001</v>
      </c>
      <c r="W122" s="36">
        <f>SUMIFS(СВЦЭМ!$D$33:$D$776,СВЦЭМ!$A$33:$A$776,$A122,СВЦЭМ!$B$33:$B$776,W$119)+'СЕТ СН'!$I$11+СВЦЭМ!$D$10+'СЕТ СН'!$I$5-'СЕТ СН'!$I$21</f>
        <v>3936.80973227</v>
      </c>
      <c r="X122" s="36">
        <f>SUMIFS(СВЦЭМ!$D$33:$D$776,СВЦЭМ!$A$33:$A$776,$A122,СВЦЭМ!$B$33:$B$776,X$119)+'СЕТ СН'!$I$11+СВЦЭМ!$D$10+'СЕТ СН'!$I$5-'СЕТ СН'!$I$21</f>
        <v>3937.9485011500001</v>
      </c>
      <c r="Y122" s="36">
        <f>SUMIFS(СВЦЭМ!$D$33:$D$776,СВЦЭМ!$A$33:$A$776,$A122,СВЦЭМ!$B$33:$B$776,Y$119)+'СЕТ СН'!$I$11+СВЦЭМ!$D$10+'СЕТ СН'!$I$5-'СЕТ СН'!$I$21</f>
        <v>3960.22775439</v>
      </c>
    </row>
    <row r="123" spans="1:27" ht="15.75" x14ac:dyDescent="0.2">
      <c r="A123" s="35">
        <f t="shared" si="3"/>
        <v>44231</v>
      </c>
      <c r="B123" s="36">
        <f>SUMIFS(СВЦЭМ!$D$33:$D$776,СВЦЭМ!$A$33:$A$776,$A123,СВЦЭМ!$B$33:$B$776,B$119)+'СЕТ СН'!$I$11+СВЦЭМ!$D$10+'СЕТ СН'!$I$5-'СЕТ СН'!$I$21</f>
        <v>4005.6092503199998</v>
      </c>
      <c r="C123" s="36">
        <f>SUMIFS(СВЦЭМ!$D$33:$D$776,СВЦЭМ!$A$33:$A$776,$A123,СВЦЭМ!$B$33:$B$776,C$119)+'СЕТ СН'!$I$11+СВЦЭМ!$D$10+'СЕТ СН'!$I$5-'СЕТ СН'!$I$21</f>
        <v>4026.07866775</v>
      </c>
      <c r="D123" s="36">
        <f>SUMIFS(СВЦЭМ!$D$33:$D$776,СВЦЭМ!$A$33:$A$776,$A123,СВЦЭМ!$B$33:$B$776,D$119)+'СЕТ СН'!$I$11+СВЦЭМ!$D$10+'СЕТ СН'!$I$5-'СЕТ СН'!$I$21</f>
        <v>4030.0958998300002</v>
      </c>
      <c r="E123" s="36">
        <f>SUMIFS(СВЦЭМ!$D$33:$D$776,СВЦЭМ!$A$33:$A$776,$A123,СВЦЭМ!$B$33:$B$776,E$119)+'СЕТ СН'!$I$11+СВЦЭМ!$D$10+'СЕТ СН'!$I$5-'СЕТ СН'!$I$21</f>
        <v>4026.85148592</v>
      </c>
      <c r="F123" s="36">
        <f>SUMIFS(СВЦЭМ!$D$33:$D$776,СВЦЭМ!$A$33:$A$776,$A123,СВЦЭМ!$B$33:$B$776,F$119)+'СЕТ СН'!$I$11+СВЦЭМ!$D$10+'СЕТ СН'!$I$5-'СЕТ СН'!$I$21</f>
        <v>4022.2785852099996</v>
      </c>
      <c r="G123" s="36">
        <f>SUMIFS(СВЦЭМ!$D$33:$D$776,СВЦЭМ!$A$33:$A$776,$A123,СВЦЭМ!$B$33:$B$776,G$119)+'СЕТ СН'!$I$11+СВЦЭМ!$D$10+'СЕТ СН'!$I$5-'СЕТ СН'!$I$21</f>
        <v>4021.1414890300002</v>
      </c>
      <c r="H123" s="36">
        <f>SUMIFS(СВЦЭМ!$D$33:$D$776,СВЦЭМ!$A$33:$A$776,$A123,СВЦЭМ!$B$33:$B$776,H$119)+'СЕТ СН'!$I$11+СВЦЭМ!$D$10+'СЕТ СН'!$I$5-'СЕТ СН'!$I$21</f>
        <v>3985.0965019499999</v>
      </c>
      <c r="I123" s="36">
        <f>SUMIFS(СВЦЭМ!$D$33:$D$776,СВЦЭМ!$A$33:$A$776,$A123,СВЦЭМ!$B$33:$B$776,I$119)+'СЕТ СН'!$I$11+СВЦЭМ!$D$10+'СЕТ СН'!$I$5-'СЕТ СН'!$I$21</f>
        <v>3963.79141983</v>
      </c>
      <c r="J123" s="36">
        <f>SUMIFS(СВЦЭМ!$D$33:$D$776,СВЦЭМ!$A$33:$A$776,$A123,СВЦЭМ!$B$33:$B$776,J$119)+'СЕТ СН'!$I$11+СВЦЭМ!$D$10+'СЕТ СН'!$I$5-'СЕТ СН'!$I$21</f>
        <v>3939.43209832</v>
      </c>
      <c r="K123" s="36">
        <f>SUMIFS(СВЦЭМ!$D$33:$D$776,СВЦЭМ!$A$33:$A$776,$A123,СВЦЭМ!$B$33:$B$776,K$119)+'СЕТ СН'!$I$11+СВЦЭМ!$D$10+'СЕТ СН'!$I$5-'СЕТ СН'!$I$21</f>
        <v>3937.3325674799999</v>
      </c>
      <c r="L123" s="36">
        <f>SUMIFS(СВЦЭМ!$D$33:$D$776,СВЦЭМ!$A$33:$A$776,$A123,СВЦЭМ!$B$33:$B$776,L$119)+'СЕТ СН'!$I$11+СВЦЭМ!$D$10+'СЕТ СН'!$I$5-'СЕТ СН'!$I$21</f>
        <v>3929.46454468</v>
      </c>
      <c r="M123" s="36">
        <f>SUMIFS(СВЦЭМ!$D$33:$D$776,СВЦЭМ!$A$33:$A$776,$A123,СВЦЭМ!$B$33:$B$776,M$119)+'СЕТ СН'!$I$11+СВЦЭМ!$D$10+'СЕТ СН'!$I$5-'СЕТ СН'!$I$21</f>
        <v>3944.3036035499999</v>
      </c>
      <c r="N123" s="36">
        <f>SUMIFS(СВЦЭМ!$D$33:$D$776,СВЦЭМ!$A$33:$A$776,$A123,СВЦЭМ!$B$33:$B$776,N$119)+'СЕТ СН'!$I$11+СВЦЭМ!$D$10+'СЕТ СН'!$I$5-'СЕТ СН'!$I$21</f>
        <v>3969.51480597</v>
      </c>
      <c r="O123" s="36">
        <f>SUMIFS(СВЦЭМ!$D$33:$D$776,СВЦЭМ!$A$33:$A$776,$A123,СВЦЭМ!$B$33:$B$776,O$119)+'СЕТ СН'!$I$11+СВЦЭМ!$D$10+'СЕТ СН'!$I$5-'СЕТ СН'!$I$21</f>
        <v>3969.4602462100002</v>
      </c>
      <c r="P123" s="36">
        <f>SUMIFS(СВЦЭМ!$D$33:$D$776,СВЦЭМ!$A$33:$A$776,$A123,СВЦЭМ!$B$33:$B$776,P$119)+'СЕТ СН'!$I$11+СВЦЭМ!$D$10+'СЕТ СН'!$I$5-'СЕТ СН'!$I$21</f>
        <v>3976.94263047</v>
      </c>
      <c r="Q123" s="36">
        <f>SUMIFS(СВЦЭМ!$D$33:$D$776,СВЦЭМ!$A$33:$A$776,$A123,СВЦЭМ!$B$33:$B$776,Q$119)+'СЕТ СН'!$I$11+СВЦЭМ!$D$10+'СЕТ СН'!$I$5-'СЕТ СН'!$I$21</f>
        <v>3976.1267176000001</v>
      </c>
      <c r="R123" s="36">
        <f>SUMIFS(СВЦЭМ!$D$33:$D$776,СВЦЭМ!$A$33:$A$776,$A123,СВЦЭМ!$B$33:$B$776,R$119)+'СЕТ СН'!$I$11+СВЦЭМ!$D$10+'СЕТ СН'!$I$5-'СЕТ СН'!$I$21</f>
        <v>3974.0137831299999</v>
      </c>
      <c r="S123" s="36">
        <f>SUMIFS(СВЦЭМ!$D$33:$D$776,СВЦЭМ!$A$33:$A$776,$A123,СВЦЭМ!$B$33:$B$776,S$119)+'СЕТ СН'!$I$11+СВЦЭМ!$D$10+'СЕТ СН'!$I$5-'СЕТ СН'!$I$21</f>
        <v>3972.2300897300001</v>
      </c>
      <c r="T123" s="36">
        <f>SUMIFS(СВЦЭМ!$D$33:$D$776,СВЦЭМ!$A$33:$A$776,$A123,СВЦЭМ!$B$33:$B$776,T$119)+'СЕТ СН'!$I$11+СВЦЭМ!$D$10+'СЕТ СН'!$I$5-'СЕТ СН'!$I$21</f>
        <v>3944.6864174499997</v>
      </c>
      <c r="U123" s="36">
        <f>SUMIFS(СВЦЭМ!$D$33:$D$776,СВЦЭМ!$A$33:$A$776,$A123,СВЦЭМ!$B$33:$B$776,U$119)+'СЕТ СН'!$I$11+СВЦЭМ!$D$10+'СЕТ СН'!$I$5-'СЕТ СН'!$I$21</f>
        <v>3936.05536411</v>
      </c>
      <c r="V123" s="36">
        <f>SUMIFS(СВЦЭМ!$D$33:$D$776,СВЦЭМ!$A$33:$A$776,$A123,СВЦЭМ!$B$33:$B$776,V$119)+'СЕТ СН'!$I$11+СВЦЭМ!$D$10+'СЕТ СН'!$I$5-'СЕТ СН'!$I$21</f>
        <v>3957.30341305</v>
      </c>
      <c r="W123" s="36">
        <f>SUMIFS(СВЦЭМ!$D$33:$D$776,СВЦЭМ!$A$33:$A$776,$A123,СВЦЭМ!$B$33:$B$776,W$119)+'СЕТ СН'!$I$11+СВЦЭМ!$D$10+'СЕТ СН'!$I$5-'СЕТ СН'!$I$21</f>
        <v>3982.0527678399999</v>
      </c>
      <c r="X123" s="36">
        <f>SUMIFS(СВЦЭМ!$D$33:$D$776,СВЦЭМ!$A$33:$A$776,$A123,СВЦЭМ!$B$33:$B$776,X$119)+'СЕТ СН'!$I$11+СВЦЭМ!$D$10+'СЕТ СН'!$I$5-'СЕТ СН'!$I$21</f>
        <v>3992.9487685200002</v>
      </c>
      <c r="Y123" s="36">
        <f>SUMIFS(СВЦЭМ!$D$33:$D$776,СВЦЭМ!$A$33:$A$776,$A123,СВЦЭМ!$B$33:$B$776,Y$119)+'СЕТ СН'!$I$11+СВЦЭМ!$D$10+'СЕТ СН'!$I$5-'СЕТ СН'!$I$21</f>
        <v>4015.37847285</v>
      </c>
    </row>
    <row r="124" spans="1:27" ht="15.75" x14ac:dyDescent="0.2">
      <c r="A124" s="35">
        <f t="shared" si="3"/>
        <v>44232</v>
      </c>
      <c r="B124" s="36">
        <f>SUMIFS(СВЦЭМ!$D$33:$D$776,СВЦЭМ!$A$33:$A$776,$A124,СВЦЭМ!$B$33:$B$776,B$119)+'СЕТ СН'!$I$11+СВЦЭМ!$D$10+'СЕТ СН'!$I$5-'СЕТ СН'!$I$21</f>
        <v>4021.1365644999996</v>
      </c>
      <c r="C124" s="36">
        <f>SUMIFS(СВЦЭМ!$D$33:$D$776,СВЦЭМ!$A$33:$A$776,$A124,СВЦЭМ!$B$33:$B$776,C$119)+'СЕТ СН'!$I$11+СВЦЭМ!$D$10+'СЕТ СН'!$I$5-'СЕТ СН'!$I$21</f>
        <v>4043.0898392600002</v>
      </c>
      <c r="D124" s="36">
        <f>SUMIFS(СВЦЭМ!$D$33:$D$776,СВЦЭМ!$A$33:$A$776,$A124,СВЦЭМ!$B$33:$B$776,D$119)+'СЕТ СН'!$I$11+СВЦЭМ!$D$10+'СЕТ СН'!$I$5-'СЕТ СН'!$I$21</f>
        <v>4047.4700690999998</v>
      </c>
      <c r="E124" s="36">
        <f>SUMIFS(СВЦЭМ!$D$33:$D$776,СВЦЭМ!$A$33:$A$776,$A124,СВЦЭМ!$B$33:$B$776,E$119)+'СЕТ СН'!$I$11+СВЦЭМ!$D$10+'СЕТ СН'!$I$5-'СЕТ СН'!$I$21</f>
        <v>4049.0693002399998</v>
      </c>
      <c r="F124" s="36">
        <f>SUMIFS(СВЦЭМ!$D$33:$D$776,СВЦЭМ!$A$33:$A$776,$A124,СВЦЭМ!$B$33:$B$776,F$119)+'СЕТ СН'!$I$11+СВЦЭМ!$D$10+'СЕТ СН'!$I$5-'СЕТ СН'!$I$21</f>
        <v>4040.29888661</v>
      </c>
      <c r="G124" s="36">
        <f>SUMIFS(СВЦЭМ!$D$33:$D$776,СВЦЭМ!$A$33:$A$776,$A124,СВЦЭМ!$B$33:$B$776,G$119)+'СЕТ СН'!$I$11+СВЦЭМ!$D$10+'СЕТ СН'!$I$5-'СЕТ СН'!$I$21</f>
        <v>4037.26419093</v>
      </c>
      <c r="H124" s="36">
        <f>SUMIFS(СВЦЭМ!$D$33:$D$776,СВЦЭМ!$A$33:$A$776,$A124,СВЦЭМ!$B$33:$B$776,H$119)+'СЕТ СН'!$I$11+СВЦЭМ!$D$10+'СЕТ СН'!$I$5-'СЕТ СН'!$I$21</f>
        <v>4004.0244001000001</v>
      </c>
      <c r="I124" s="36">
        <f>SUMIFS(СВЦЭМ!$D$33:$D$776,СВЦЭМ!$A$33:$A$776,$A124,СВЦЭМ!$B$33:$B$776,I$119)+'СЕТ СН'!$I$11+СВЦЭМ!$D$10+'СЕТ СН'!$I$5-'СЕТ СН'!$I$21</f>
        <v>3991.06875064</v>
      </c>
      <c r="J124" s="36">
        <f>SUMIFS(СВЦЭМ!$D$33:$D$776,СВЦЭМ!$A$33:$A$776,$A124,СВЦЭМ!$B$33:$B$776,J$119)+'СЕТ СН'!$I$11+СВЦЭМ!$D$10+'СЕТ СН'!$I$5-'СЕТ СН'!$I$21</f>
        <v>3956.4192401400001</v>
      </c>
      <c r="K124" s="36">
        <f>SUMIFS(СВЦЭМ!$D$33:$D$776,СВЦЭМ!$A$33:$A$776,$A124,СВЦЭМ!$B$33:$B$776,K$119)+'СЕТ СН'!$I$11+СВЦЭМ!$D$10+'СЕТ СН'!$I$5-'СЕТ СН'!$I$21</f>
        <v>3943.6048855099998</v>
      </c>
      <c r="L124" s="36">
        <f>SUMIFS(СВЦЭМ!$D$33:$D$776,СВЦЭМ!$A$33:$A$776,$A124,СВЦЭМ!$B$33:$B$776,L$119)+'СЕТ СН'!$I$11+СВЦЭМ!$D$10+'СЕТ СН'!$I$5-'СЕТ СН'!$I$21</f>
        <v>3934.16502623</v>
      </c>
      <c r="M124" s="36">
        <f>SUMIFS(СВЦЭМ!$D$33:$D$776,СВЦЭМ!$A$33:$A$776,$A124,СВЦЭМ!$B$33:$B$776,M$119)+'СЕТ СН'!$I$11+СВЦЭМ!$D$10+'СЕТ СН'!$I$5-'СЕТ СН'!$I$21</f>
        <v>3927.7433051899998</v>
      </c>
      <c r="N124" s="36">
        <f>SUMIFS(СВЦЭМ!$D$33:$D$776,СВЦЭМ!$A$33:$A$776,$A124,СВЦЭМ!$B$33:$B$776,N$119)+'СЕТ СН'!$I$11+СВЦЭМ!$D$10+'СЕТ СН'!$I$5-'СЕТ СН'!$I$21</f>
        <v>3945.4581506300001</v>
      </c>
      <c r="O124" s="36">
        <f>SUMIFS(СВЦЭМ!$D$33:$D$776,СВЦЭМ!$A$33:$A$776,$A124,СВЦЭМ!$B$33:$B$776,O$119)+'СЕТ СН'!$I$11+СВЦЭМ!$D$10+'СЕТ СН'!$I$5-'СЕТ СН'!$I$21</f>
        <v>3946.5825680999997</v>
      </c>
      <c r="P124" s="36">
        <f>SUMIFS(СВЦЭМ!$D$33:$D$776,СВЦЭМ!$A$33:$A$776,$A124,СВЦЭМ!$B$33:$B$776,P$119)+'СЕТ СН'!$I$11+СВЦЭМ!$D$10+'СЕТ СН'!$I$5-'СЕТ СН'!$I$21</f>
        <v>3956.1379314300002</v>
      </c>
      <c r="Q124" s="36">
        <f>SUMIFS(СВЦЭМ!$D$33:$D$776,СВЦЭМ!$A$33:$A$776,$A124,СВЦЭМ!$B$33:$B$776,Q$119)+'СЕТ СН'!$I$11+СВЦЭМ!$D$10+'СЕТ СН'!$I$5-'СЕТ СН'!$I$21</f>
        <v>3963.4715271599998</v>
      </c>
      <c r="R124" s="36">
        <f>SUMIFS(СВЦЭМ!$D$33:$D$776,СВЦЭМ!$A$33:$A$776,$A124,СВЦЭМ!$B$33:$B$776,R$119)+'СЕТ СН'!$I$11+СВЦЭМ!$D$10+'СЕТ СН'!$I$5-'СЕТ СН'!$I$21</f>
        <v>3962.3402735700001</v>
      </c>
      <c r="S124" s="36">
        <f>SUMIFS(СВЦЭМ!$D$33:$D$776,СВЦЭМ!$A$33:$A$776,$A124,СВЦЭМ!$B$33:$B$776,S$119)+'СЕТ СН'!$I$11+СВЦЭМ!$D$10+'СЕТ СН'!$I$5-'СЕТ СН'!$I$21</f>
        <v>3951.53439106</v>
      </c>
      <c r="T124" s="36">
        <f>SUMIFS(СВЦЭМ!$D$33:$D$776,СВЦЭМ!$A$33:$A$776,$A124,СВЦЭМ!$B$33:$B$776,T$119)+'СЕТ СН'!$I$11+СВЦЭМ!$D$10+'СЕТ СН'!$I$5-'СЕТ СН'!$I$21</f>
        <v>3927.1867984199998</v>
      </c>
      <c r="U124" s="36">
        <f>SUMIFS(СВЦЭМ!$D$33:$D$776,СВЦЭМ!$A$33:$A$776,$A124,СВЦЭМ!$B$33:$B$776,U$119)+'СЕТ СН'!$I$11+СВЦЭМ!$D$10+'СЕТ СН'!$I$5-'СЕТ СН'!$I$21</f>
        <v>3905.90050483</v>
      </c>
      <c r="V124" s="36">
        <f>SUMIFS(СВЦЭМ!$D$33:$D$776,СВЦЭМ!$A$33:$A$776,$A124,СВЦЭМ!$B$33:$B$776,V$119)+'СЕТ СН'!$I$11+СВЦЭМ!$D$10+'СЕТ СН'!$I$5-'СЕТ СН'!$I$21</f>
        <v>3908.7441412399999</v>
      </c>
      <c r="W124" s="36">
        <f>SUMIFS(СВЦЭМ!$D$33:$D$776,СВЦЭМ!$A$33:$A$776,$A124,СВЦЭМ!$B$33:$B$776,W$119)+'СЕТ СН'!$I$11+СВЦЭМ!$D$10+'СЕТ СН'!$I$5-'СЕТ СН'!$I$21</f>
        <v>3922.7475390999998</v>
      </c>
      <c r="X124" s="36">
        <f>SUMIFS(СВЦЭМ!$D$33:$D$776,СВЦЭМ!$A$33:$A$776,$A124,СВЦЭМ!$B$33:$B$776,X$119)+'СЕТ СН'!$I$11+СВЦЭМ!$D$10+'СЕТ СН'!$I$5-'СЕТ СН'!$I$21</f>
        <v>3942.5518020300001</v>
      </c>
      <c r="Y124" s="36">
        <f>SUMIFS(СВЦЭМ!$D$33:$D$776,СВЦЭМ!$A$33:$A$776,$A124,СВЦЭМ!$B$33:$B$776,Y$119)+'СЕТ СН'!$I$11+СВЦЭМ!$D$10+'СЕТ СН'!$I$5-'СЕТ СН'!$I$21</f>
        <v>3956.5260185500001</v>
      </c>
    </row>
    <row r="125" spans="1:27" ht="15.75" x14ac:dyDescent="0.2">
      <c r="A125" s="35">
        <f t="shared" si="3"/>
        <v>44233</v>
      </c>
      <c r="B125" s="36">
        <f>SUMIFS(СВЦЭМ!$D$33:$D$776,СВЦЭМ!$A$33:$A$776,$A125,СВЦЭМ!$B$33:$B$776,B$119)+'СЕТ СН'!$I$11+СВЦЭМ!$D$10+'СЕТ СН'!$I$5-'СЕТ СН'!$I$21</f>
        <v>3984.6029869099998</v>
      </c>
      <c r="C125" s="36">
        <f>SUMIFS(СВЦЭМ!$D$33:$D$776,СВЦЭМ!$A$33:$A$776,$A125,СВЦЭМ!$B$33:$B$776,C$119)+'СЕТ СН'!$I$11+СВЦЭМ!$D$10+'СЕТ СН'!$I$5-'СЕТ СН'!$I$21</f>
        <v>4006.5428807999997</v>
      </c>
      <c r="D125" s="36">
        <f>SUMIFS(СВЦЭМ!$D$33:$D$776,СВЦЭМ!$A$33:$A$776,$A125,СВЦЭМ!$B$33:$B$776,D$119)+'СЕТ СН'!$I$11+СВЦЭМ!$D$10+'СЕТ СН'!$I$5-'СЕТ СН'!$I$21</f>
        <v>4005.6909798799998</v>
      </c>
      <c r="E125" s="36">
        <f>SUMIFS(СВЦЭМ!$D$33:$D$776,СВЦЭМ!$A$33:$A$776,$A125,СВЦЭМ!$B$33:$B$776,E$119)+'СЕТ СН'!$I$11+СВЦЭМ!$D$10+'СЕТ СН'!$I$5-'СЕТ СН'!$I$21</f>
        <v>4015.1859589400001</v>
      </c>
      <c r="F125" s="36">
        <f>SUMIFS(СВЦЭМ!$D$33:$D$776,СВЦЭМ!$A$33:$A$776,$A125,СВЦЭМ!$B$33:$B$776,F$119)+'СЕТ СН'!$I$11+СВЦЭМ!$D$10+'СЕТ СН'!$I$5-'СЕТ СН'!$I$21</f>
        <v>4029.3328337200001</v>
      </c>
      <c r="G125" s="36">
        <f>SUMIFS(СВЦЭМ!$D$33:$D$776,СВЦЭМ!$A$33:$A$776,$A125,СВЦЭМ!$B$33:$B$776,G$119)+'СЕТ СН'!$I$11+СВЦЭМ!$D$10+'СЕТ СН'!$I$5-'СЕТ СН'!$I$21</f>
        <v>4024.7760105400002</v>
      </c>
      <c r="H125" s="36">
        <f>SUMIFS(СВЦЭМ!$D$33:$D$776,СВЦЭМ!$A$33:$A$776,$A125,СВЦЭМ!$B$33:$B$776,H$119)+'СЕТ СН'!$I$11+СВЦЭМ!$D$10+'СЕТ СН'!$I$5-'СЕТ СН'!$I$21</f>
        <v>4012.0360156799998</v>
      </c>
      <c r="I125" s="36">
        <f>SUMIFS(СВЦЭМ!$D$33:$D$776,СВЦЭМ!$A$33:$A$776,$A125,СВЦЭМ!$B$33:$B$776,I$119)+'СЕТ СН'!$I$11+СВЦЭМ!$D$10+'СЕТ СН'!$I$5-'СЕТ СН'!$I$21</f>
        <v>3988.1904661399999</v>
      </c>
      <c r="J125" s="36">
        <f>SUMIFS(СВЦЭМ!$D$33:$D$776,СВЦЭМ!$A$33:$A$776,$A125,СВЦЭМ!$B$33:$B$776,J$119)+'СЕТ СН'!$I$11+СВЦЭМ!$D$10+'СЕТ СН'!$I$5-'СЕТ СН'!$I$21</f>
        <v>3952.26231272</v>
      </c>
      <c r="K125" s="36">
        <f>SUMIFS(СВЦЭМ!$D$33:$D$776,СВЦЭМ!$A$33:$A$776,$A125,СВЦЭМ!$B$33:$B$776,K$119)+'СЕТ СН'!$I$11+СВЦЭМ!$D$10+'СЕТ СН'!$I$5-'СЕТ СН'!$I$21</f>
        <v>3917.9219760400001</v>
      </c>
      <c r="L125" s="36">
        <f>SUMIFS(СВЦЭМ!$D$33:$D$776,СВЦЭМ!$A$33:$A$776,$A125,СВЦЭМ!$B$33:$B$776,L$119)+'СЕТ СН'!$I$11+СВЦЭМ!$D$10+'СЕТ СН'!$I$5-'СЕТ СН'!$I$21</f>
        <v>3907.1156799400001</v>
      </c>
      <c r="M125" s="36">
        <f>SUMIFS(СВЦЭМ!$D$33:$D$776,СВЦЭМ!$A$33:$A$776,$A125,СВЦЭМ!$B$33:$B$776,M$119)+'СЕТ СН'!$I$11+СВЦЭМ!$D$10+'СЕТ СН'!$I$5-'СЕТ СН'!$I$21</f>
        <v>3908.6745030699999</v>
      </c>
      <c r="N125" s="36">
        <f>SUMIFS(СВЦЭМ!$D$33:$D$776,СВЦЭМ!$A$33:$A$776,$A125,СВЦЭМ!$B$33:$B$776,N$119)+'СЕТ СН'!$I$11+СВЦЭМ!$D$10+'СЕТ СН'!$I$5-'СЕТ СН'!$I$21</f>
        <v>3923.7225810099999</v>
      </c>
      <c r="O125" s="36">
        <f>SUMIFS(СВЦЭМ!$D$33:$D$776,СВЦЭМ!$A$33:$A$776,$A125,СВЦЭМ!$B$33:$B$776,O$119)+'СЕТ СН'!$I$11+СВЦЭМ!$D$10+'СЕТ СН'!$I$5-'СЕТ СН'!$I$21</f>
        <v>3938.90850744</v>
      </c>
      <c r="P125" s="36">
        <f>SUMIFS(СВЦЭМ!$D$33:$D$776,СВЦЭМ!$A$33:$A$776,$A125,СВЦЭМ!$B$33:$B$776,P$119)+'СЕТ СН'!$I$11+СВЦЭМ!$D$10+'СЕТ СН'!$I$5-'СЕТ СН'!$I$21</f>
        <v>3945.1861285</v>
      </c>
      <c r="Q125" s="36">
        <f>SUMIFS(СВЦЭМ!$D$33:$D$776,СВЦЭМ!$A$33:$A$776,$A125,СВЦЭМ!$B$33:$B$776,Q$119)+'СЕТ СН'!$I$11+СВЦЭМ!$D$10+'СЕТ СН'!$I$5-'СЕТ СН'!$I$21</f>
        <v>3958.00477903</v>
      </c>
      <c r="R125" s="36">
        <f>SUMIFS(СВЦЭМ!$D$33:$D$776,СВЦЭМ!$A$33:$A$776,$A125,СВЦЭМ!$B$33:$B$776,R$119)+'СЕТ СН'!$I$11+СВЦЭМ!$D$10+'СЕТ СН'!$I$5-'СЕТ СН'!$I$21</f>
        <v>3956.0823493299999</v>
      </c>
      <c r="S125" s="36">
        <f>SUMIFS(СВЦЭМ!$D$33:$D$776,СВЦЭМ!$A$33:$A$776,$A125,СВЦЭМ!$B$33:$B$776,S$119)+'СЕТ СН'!$I$11+СВЦЭМ!$D$10+'СЕТ СН'!$I$5-'СЕТ СН'!$I$21</f>
        <v>3938.62599275</v>
      </c>
      <c r="T125" s="36">
        <f>SUMIFS(СВЦЭМ!$D$33:$D$776,СВЦЭМ!$A$33:$A$776,$A125,СВЦЭМ!$B$33:$B$776,T$119)+'СЕТ СН'!$I$11+СВЦЭМ!$D$10+'СЕТ СН'!$I$5-'СЕТ СН'!$I$21</f>
        <v>3915.4809060899997</v>
      </c>
      <c r="U125" s="36">
        <f>SUMIFS(СВЦЭМ!$D$33:$D$776,СВЦЭМ!$A$33:$A$776,$A125,СВЦЭМ!$B$33:$B$776,U$119)+'СЕТ СН'!$I$11+СВЦЭМ!$D$10+'СЕТ СН'!$I$5-'СЕТ СН'!$I$21</f>
        <v>3919.1572974599999</v>
      </c>
      <c r="V125" s="36">
        <f>SUMIFS(СВЦЭМ!$D$33:$D$776,СВЦЭМ!$A$33:$A$776,$A125,СВЦЭМ!$B$33:$B$776,V$119)+'СЕТ СН'!$I$11+СВЦЭМ!$D$10+'СЕТ СН'!$I$5-'СЕТ СН'!$I$21</f>
        <v>3935.2619357200001</v>
      </c>
      <c r="W125" s="36">
        <f>SUMIFS(СВЦЭМ!$D$33:$D$776,СВЦЭМ!$A$33:$A$776,$A125,СВЦЭМ!$B$33:$B$776,W$119)+'СЕТ СН'!$I$11+СВЦЭМ!$D$10+'СЕТ СН'!$I$5-'СЕТ СН'!$I$21</f>
        <v>3951.0325821500001</v>
      </c>
      <c r="X125" s="36">
        <f>SUMIFS(СВЦЭМ!$D$33:$D$776,СВЦЭМ!$A$33:$A$776,$A125,СВЦЭМ!$B$33:$B$776,X$119)+'СЕТ СН'!$I$11+СВЦЭМ!$D$10+'СЕТ СН'!$I$5-'СЕТ СН'!$I$21</f>
        <v>3968.0656131000001</v>
      </c>
      <c r="Y125" s="36">
        <f>SUMIFS(СВЦЭМ!$D$33:$D$776,СВЦЭМ!$A$33:$A$776,$A125,СВЦЭМ!$B$33:$B$776,Y$119)+'СЕТ СН'!$I$11+СВЦЭМ!$D$10+'СЕТ СН'!$I$5-'СЕТ СН'!$I$21</f>
        <v>3987.8877163299999</v>
      </c>
    </row>
    <row r="126" spans="1:27" ht="15.75" x14ac:dyDescent="0.2">
      <c r="A126" s="35">
        <f t="shared" si="3"/>
        <v>44234</v>
      </c>
      <c r="B126" s="36">
        <f>SUMIFS(СВЦЭМ!$D$33:$D$776,СВЦЭМ!$A$33:$A$776,$A126,СВЦЭМ!$B$33:$B$776,B$119)+'СЕТ СН'!$I$11+СВЦЭМ!$D$10+'СЕТ СН'!$I$5-'СЕТ СН'!$I$21</f>
        <v>3983.9384538300001</v>
      </c>
      <c r="C126" s="36">
        <f>SUMIFS(СВЦЭМ!$D$33:$D$776,СВЦЭМ!$A$33:$A$776,$A126,СВЦЭМ!$B$33:$B$776,C$119)+'СЕТ СН'!$I$11+СВЦЭМ!$D$10+'СЕТ СН'!$I$5-'СЕТ СН'!$I$21</f>
        <v>4003.7189755499999</v>
      </c>
      <c r="D126" s="36">
        <f>SUMIFS(СВЦЭМ!$D$33:$D$776,СВЦЭМ!$A$33:$A$776,$A126,СВЦЭМ!$B$33:$B$776,D$119)+'СЕТ СН'!$I$11+СВЦЭМ!$D$10+'СЕТ СН'!$I$5-'СЕТ СН'!$I$21</f>
        <v>4003.0409100799998</v>
      </c>
      <c r="E126" s="36">
        <f>SUMIFS(СВЦЭМ!$D$33:$D$776,СВЦЭМ!$A$33:$A$776,$A126,СВЦЭМ!$B$33:$B$776,E$119)+'СЕТ СН'!$I$11+СВЦЭМ!$D$10+'СЕТ СН'!$I$5-'СЕТ СН'!$I$21</f>
        <v>4009.2539771800002</v>
      </c>
      <c r="F126" s="36">
        <f>SUMIFS(СВЦЭМ!$D$33:$D$776,СВЦЭМ!$A$33:$A$776,$A126,СВЦЭМ!$B$33:$B$776,F$119)+'СЕТ СН'!$I$11+СВЦЭМ!$D$10+'СЕТ СН'!$I$5-'СЕТ СН'!$I$21</f>
        <v>4019.34549307</v>
      </c>
      <c r="G126" s="36">
        <f>SUMIFS(СВЦЭМ!$D$33:$D$776,СВЦЭМ!$A$33:$A$776,$A126,СВЦЭМ!$B$33:$B$776,G$119)+'СЕТ СН'!$I$11+СВЦЭМ!$D$10+'СЕТ СН'!$I$5-'СЕТ СН'!$I$21</f>
        <v>4012.0398103699999</v>
      </c>
      <c r="H126" s="36">
        <f>SUMIFS(СВЦЭМ!$D$33:$D$776,СВЦЭМ!$A$33:$A$776,$A126,СВЦЭМ!$B$33:$B$776,H$119)+'СЕТ СН'!$I$11+СВЦЭМ!$D$10+'СЕТ СН'!$I$5-'СЕТ СН'!$I$21</f>
        <v>4005.2969922299999</v>
      </c>
      <c r="I126" s="36">
        <f>SUMIFS(СВЦЭМ!$D$33:$D$776,СВЦЭМ!$A$33:$A$776,$A126,СВЦЭМ!$B$33:$B$776,I$119)+'СЕТ СН'!$I$11+СВЦЭМ!$D$10+'СЕТ СН'!$I$5-'СЕТ СН'!$I$21</f>
        <v>3991.9779902599998</v>
      </c>
      <c r="J126" s="36">
        <f>SUMIFS(СВЦЭМ!$D$33:$D$776,СВЦЭМ!$A$33:$A$776,$A126,СВЦЭМ!$B$33:$B$776,J$119)+'СЕТ СН'!$I$11+СВЦЭМ!$D$10+'СЕТ СН'!$I$5-'СЕТ СН'!$I$21</f>
        <v>3971.5280171599998</v>
      </c>
      <c r="K126" s="36">
        <f>SUMIFS(СВЦЭМ!$D$33:$D$776,СВЦЭМ!$A$33:$A$776,$A126,СВЦЭМ!$B$33:$B$776,K$119)+'СЕТ СН'!$I$11+СВЦЭМ!$D$10+'СЕТ СН'!$I$5-'СЕТ СН'!$I$21</f>
        <v>3951.94196887</v>
      </c>
      <c r="L126" s="36">
        <f>SUMIFS(СВЦЭМ!$D$33:$D$776,СВЦЭМ!$A$33:$A$776,$A126,СВЦЭМ!$B$33:$B$776,L$119)+'СЕТ СН'!$I$11+СВЦЭМ!$D$10+'СЕТ СН'!$I$5-'СЕТ СН'!$I$21</f>
        <v>3933.9559368499999</v>
      </c>
      <c r="M126" s="36">
        <f>SUMIFS(СВЦЭМ!$D$33:$D$776,СВЦЭМ!$A$33:$A$776,$A126,СВЦЭМ!$B$33:$B$776,M$119)+'СЕТ СН'!$I$11+СВЦЭМ!$D$10+'СЕТ СН'!$I$5-'СЕТ СН'!$I$21</f>
        <v>3924.6464115600002</v>
      </c>
      <c r="N126" s="36">
        <f>SUMIFS(СВЦЭМ!$D$33:$D$776,СВЦЭМ!$A$33:$A$776,$A126,СВЦЭМ!$B$33:$B$776,N$119)+'СЕТ СН'!$I$11+СВЦЭМ!$D$10+'СЕТ СН'!$I$5-'СЕТ СН'!$I$21</f>
        <v>3937.4955617300002</v>
      </c>
      <c r="O126" s="36">
        <f>SUMIFS(СВЦЭМ!$D$33:$D$776,СВЦЭМ!$A$33:$A$776,$A126,СВЦЭМ!$B$33:$B$776,O$119)+'СЕТ СН'!$I$11+СВЦЭМ!$D$10+'СЕТ СН'!$I$5-'СЕТ СН'!$I$21</f>
        <v>3955.6033079199997</v>
      </c>
      <c r="P126" s="36">
        <f>SUMIFS(СВЦЭМ!$D$33:$D$776,СВЦЭМ!$A$33:$A$776,$A126,СВЦЭМ!$B$33:$B$776,P$119)+'СЕТ СН'!$I$11+СВЦЭМ!$D$10+'СЕТ СН'!$I$5-'СЕТ СН'!$I$21</f>
        <v>3970.66444043</v>
      </c>
      <c r="Q126" s="36">
        <f>SUMIFS(СВЦЭМ!$D$33:$D$776,СВЦЭМ!$A$33:$A$776,$A126,СВЦЭМ!$B$33:$B$776,Q$119)+'СЕТ СН'!$I$11+СВЦЭМ!$D$10+'СЕТ СН'!$I$5-'СЕТ СН'!$I$21</f>
        <v>3975.4565466200002</v>
      </c>
      <c r="R126" s="36">
        <f>SUMIFS(СВЦЭМ!$D$33:$D$776,СВЦЭМ!$A$33:$A$776,$A126,СВЦЭМ!$B$33:$B$776,R$119)+'СЕТ СН'!$I$11+СВЦЭМ!$D$10+'СЕТ СН'!$I$5-'СЕТ СН'!$I$21</f>
        <v>3965.5717221499999</v>
      </c>
      <c r="S126" s="36">
        <f>SUMIFS(СВЦЭМ!$D$33:$D$776,СВЦЭМ!$A$33:$A$776,$A126,СВЦЭМ!$B$33:$B$776,S$119)+'СЕТ СН'!$I$11+СВЦЭМ!$D$10+'СЕТ СН'!$I$5-'СЕТ СН'!$I$21</f>
        <v>3947.3870924399998</v>
      </c>
      <c r="T126" s="36">
        <f>SUMIFS(СВЦЭМ!$D$33:$D$776,СВЦЭМ!$A$33:$A$776,$A126,СВЦЭМ!$B$33:$B$776,T$119)+'СЕТ СН'!$I$11+СВЦЭМ!$D$10+'СЕТ СН'!$I$5-'СЕТ СН'!$I$21</f>
        <v>3917.5384248199998</v>
      </c>
      <c r="U126" s="36">
        <f>SUMIFS(СВЦЭМ!$D$33:$D$776,СВЦЭМ!$A$33:$A$776,$A126,СВЦЭМ!$B$33:$B$776,U$119)+'СЕТ СН'!$I$11+СВЦЭМ!$D$10+'СЕТ СН'!$I$5-'СЕТ СН'!$I$21</f>
        <v>3928.4121385200001</v>
      </c>
      <c r="V126" s="36">
        <f>SUMIFS(СВЦЭМ!$D$33:$D$776,СВЦЭМ!$A$33:$A$776,$A126,СВЦЭМ!$B$33:$B$776,V$119)+'СЕТ СН'!$I$11+СВЦЭМ!$D$10+'СЕТ СН'!$I$5-'СЕТ СН'!$I$21</f>
        <v>3940.3493929699998</v>
      </c>
      <c r="W126" s="36">
        <f>SUMIFS(СВЦЭМ!$D$33:$D$776,СВЦЭМ!$A$33:$A$776,$A126,СВЦЭМ!$B$33:$B$776,W$119)+'СЕТ СН'!$I$11+СВЦЭМ!$D$10+'СЕТ СН'!$I$5-'СЕТ СН'!$I$21</f>
        <v>3953.2807064799999</v>
      </c>
      <c r="X126" s="36">
        <f>SUMIFS(СВЦЭМ!$D$33:$D$776,СВЦЭМ!$A$33:$A$776,$A126,СВЦЭМ!$B$33:$B$776,X$119)+'СЕТ СН'!$I$11+СВЦЭМ!$D$10+'СЕТ СН'!$I$5-'СЕТ СН'!$I$21</f>
        <v>3973.97923997</v>
      </c>
      <c r="Y126" s="36">
        <f>SUMIFS(СВЦЭМ!$D$33:$D$776,СВЦЭМ!$A$33:$A$776,$A126,СВЦЭМ!$B$33:$B$776,Y$119)+'СЕТ СН'!$I$11+СВЦЭМ!$D$10+'СЕТ СН'!$I$5-'СЕТ СН'!$I$21</f>
        <v>3999.02959259</v>
      </c>
    </row>
    <row r="127" spans="1:27" ht="15.75" x14ac:dyDescent="0.2">
      <c r="A127" s="35">
        <f t="shared" si="3"/>
        <v>44235</v>
      </c>
      <c r="B127" s="36">
        <f>SUMIFS(СВЦЭМ!$D$33:$D$776,СВЦЭМ!$A$33:$A$776,$A127,СВЦЭМ!$B$33:$B$776,B$119)+'СЕТ СН'!$I$11+СВЦЭМ!$D$10+'СЕТ СН'!$I$5-'СЕТ СН'!$I$21</f>
        <v>3992.65776254</v>
      </c>
      <c r="C127" s="36">
        <f>SUMIFS(СВЦЭМ!$D$33:$D$776,СВЦЭМ!$A$33:$A$776,$A127,СВЦЭМ!$B$33:$B$776,C$119)+'СЕТ СН'!$I$11+СВЦЭМ!$D$10+'СЕТ СН'!$I$5-'СЕТ СН'!$I$21</f>
        <v>4026.1304439099999</v>
      </c>
      <c r="D127" s="36">
        <f>SUMIFS(СВЦЭМ!$D$33:$D$776,СВЦЭМ!$A$33:$A$776,$A127,СВЦЭМ!$B$33:$B$776,D$119)+'СЕТ СН'!$I$11+СВЦЭМ!$D$10+'СЕТ СН'!$I$5-'СЕТ СН'!$I$21</f>
        <v>4042.9623960600002</v>
      </c>
      <c r="E127" s="36">
        <f>SUMIFS(СВЦЭМ!$D$33:$D$776,СВЦЭМ!$A$33:$A$776,$A127,СВЦЭМ!$B$33:$B$776,E$119)+'СЕТ СН'!$I$11+СВЦЭМ!$D$10+'СЕТ СН'!$I$5-'СЕТ СН'!$I$21</f>
        <v>4048.6003588899998</v>
      </c>
      <c r="F127" s="36">
        <f>SUMIFS(СВЦЭМ!$D$33:$D$776,СВЦЭМ!$A$33:$A$776,$A127,СВЦЭМ!$B$33:$B$776,F$119)+'СЕТ СН'!$I$11+СВЦЭМ!$D$10+'СЕТ СН'!$I$5-'СЕТ СН'!$I$21</f>
        <v>4050.2283170700002</v>
      </c>
      <c r="G127" s="36">
        <f>SUMIFS(СВЦЭМ!$D$33:$D$776,СВЦЭМ!$A$33:$A$776,$A127,СВЦЭМ!$B$33:$B$776,G$119)+'СЕТ СН'!$I$11+СВЦЭМ!$D$10+'СЕТ СН'!$I$5-'СЕТ СН'!$I$21</f>
        <v>4033.3069860199998</v>
      </c>
      <c r="H127" s="36">
        <f>SUMIFS(СВЦЭМ!$D$33:$D$776,СВЦЭМ!$A$33:$A$776,$A127,СВЦЭМ!$B$33:$B$776,H$119)+'СЕТ СН'!$I$11+СВЦЭМ!$D$10+'СЕТ СН'!$I$5-'СЕТ СН'!$I$21</f>
        <v>4000.8925015499999</v>
      </c>
      <c r="I127" s="36">
        <f>SUMIFS(СВЦЭМ!$D$33:$D$776,СВЦЭМ!$A$33:$A$776,$A127,СВЦЭМ!$B$33:$B$776,I$119)+'СЕТ СН'!$I$11+СВЦЭМ!$D$10+'СЕТ СН'!$I$5-'СЕТ СН'!$I$21</f>
        <v>3973.4060924300002</v>
      </c>
      <c r="J127" s="36">
        <f>SUMIFS(СВЦЭМ!$D$33:$D$776,СВЦЭМ!$A$33:$A$776,$A127,СВЦЭМ!$B$33:$B$776,J$119)+'СЕТ СН'!$I$11+СВЦЭМ!$D$10+'СЕТ СН'!$I$5-'СЕТ СН'!$I$21</f>
        <v>3966.42115844</v>
      </c>
      <c r="K127" s="36">
        <f>SUMIFS(СВЦЭМ!$D$33:$D$776,СВЦЭМ!$A$33:$A$776,$A127,СВЦЭМ!$B$33:$B$776,K$119)+'СЕТ СН'!$I$11+СВЦЭМ!$D$10+'СЕТ СН'!$I$5-'СЕТ СН'!$I$21</f>
        <v>3960.3447757399999</v>
      </c>
      <c r="L127" s="36">
        <f>SUMIFS(СВЦЭМ!$D$33:$D$776,СВЦЭМ!$A$33:$A$776,$A127,СВЦЭМ!$B$33:$B$776,L$119)+'СЕТ СН'!$I$11+СВЦЭМ!$D$10+'СЕТ СН'!$I$5-'СЕТ СН'!$I$21</f>
        <v>3956.2461616400001</v>
      </c>
      <c r="M127" s="36">
        <f>SUMIFS(СВЦЭМ!$D$33:$D$776,СВЦЭМ!$A$33:$A$776,$A127,СВЦЭМ!$B$33:$B$776,M$119)+'СЕТ СН'!$I$11+СВЦЭМ!$D$10+'СЕТ СН'!$I$5-'СЕТ СН'!$I$21</f>
        <v>3964.82036922</v>
      </c>
      <c r="N127" s="36">
        <f>SUMIFS(СВЦЭМ!$D$33:$D$776,СВЦЭМ!$A$33:$A$776,$A127,СВЦЭМ!$B$33:$B$776,N$119)+'СЕТ СН'!$I$11+СВЦЭМ!$D$10+'СЕТ СН'!$I$5-'СЕТ СН'!$I$21</f>
        <v>3973.7727433599998</v>
      </c>
      <c r="O127" s="36">
        <f>SUMIFS(СВЦЭМ!$D$33:$D$776,СВЦЭМ!$A$33:$A$776,$A127,СВЦЭМ!$B$33:$B$776,O$119)+'СЕТ СН'!$I$11+СВЦЭМ!$D$10+'СЕТ СН'!$I$5-'СЕТ СН'!$I$21</f>
        <v>3987.2713784099997</v>
      </c>
      <c r="P127" s="36">
        <f>SUMIFS(СВЦЭМ!$D$33:$D$776,СВЦЭМ!$A$33:$A$776,$A127,СВЦЭМ!$B$33:$B$776,P$119)+'СЕТ СН'!$I$11+СВЦЭМ!$D$10+'СЕТ СН'!$I$5-'СЕТ СН'!$I$21</f>
        <v>3996.3439627099997</v>
      </c>
      <c r="Q127" s="36">
        <f>SUMIFS(СВЦЭМ!$D$33:$D$776,СВЦЭМ!$A$33:$A$776,$A127,СВЦЭМ!$B$33:$B$776,Q$119)+'СЕТ СН'!$I$11+СВЦЭМ!$D$10+'СЕТ СН'!$I$5-'СЕТ СН'!$I$21</f>
        <v>3998.7423358999999</v>
      </c>
      <c r="R127" s="36">
        <f>SUMIFS(СВЦЭМ!$D$33:$D$776,СВЦЭМ!$A$33:$A$776,$A127,СВЦЭМ!$B$33:$B$776,R$119)+'СЕТ СН'!$I$11+СВЦЭМ!$D$10+'СЕТ СН'!$I$5-'СЕТ СН'!$I$21</f>
        <v>3993.1188264100001</v>
      </c>
      <c r="S127" s="36">
        <f>SUMIFS(СВЦЭМ!$D$33:$D$776,СВЦЭМ!$A$33:$A$776,$A127,СВЦЭМ!$B$33:$B$776,S$119)+'СЕТ СН'!$I$11+СВЦЭМ!$D$10+'СЕТ СН'!$I$5-'СЕТ СН'!$I$21</f>
        <v>3979.9766379499997</v>
      </c>
      <c r="T127" s="36">
        <f>SUMIFS(СВЦЭМ!$D$33:$D$776,СВЦЭМ!$A$33:$A$776,$A127,СВЦЭМ!$B$33:$B$776,T$119)+'СЕТ СН'!$I$11+СВЦЭМ!$D$10+'СЕТ СН'!$I$5-'СЕТ СН'!$I$21</f>
        <v>3951.6743834600002</v>
      </c>
      <c r="U127" s="36">
        <f>SUMIFS(СВЦЭМ!$D$33:$D$776,СВЦЭМ!$A$33:$A$776,$A127,СВЦЭМ!$B$33:$B$776,U$119)+'СЕТ СН'!$I$11+СВЦЭМ!$D$10+'СЕТ СН'!$I$5-'СЕТ СН'!$I$21</f>
        <v>3957.15275217</v>
      </c>
      <c r="V127" s="36">
        <f>SUMIFS(СВЦЭМ!$D$33:$D$776,СВЦЭМ!$A$33:$A$776,$A127,СВЦЭМ!$B$33:$B$776,V$119)+'СЕТ СН'!$I$11+СВЦЭМ!$D$10+'СЕТ СН'!$I$5-'СЕТ СН'!$I$21</f>
        <v>3970.7098008600001</v>
      </c>
      <c r="W127" s="36">
        <f>SUMIFS(СВЦЭМ!$D$33:$D$776,СВЦЭМ!$A$33:$A$776,$A127,СВЦЭМ!$B$33:$B$776,W$119)+'СЕТ СН'!$I$11+СВЦЭМ!$D$10+'СЕТ СН'!$I$5-'СЕТ СН'!$I$21</f>
        <v>3988.95174782</v>
      </c>
      <c r="X127" s="36">
        <f>SUMIFS(СВЦЭМ!$D$33:$D$776,СВЦЭМ!$A$33:$A$776,$A127,СВЦЭМ!$B$33:$B$776,X$119)+'СЕТ СН'!$I$11+СВЦЭМ!$D$10+'СЕТ СН'!$I$5-'СЕТ СН'!$I$21</f>
        <v>4008.7590188100003</v>
      </c>
      <c r="Y127" s="36">
        <f>SUMIFS(СВЦЭМ!$D$33:$D$776,СВЦЭМ!$A$33:$A$776,$A127,СВЦЭМ!$B$33:$B$776,Y$119)+'СЕТ СН'!$I$11+СВЦЭМ!$D$10+'СЕТ СН'!$I$5-'СЕТ СН'!$I$21</f>
        <v>4023.1414534799997</v>
      </c>
    </row>
    <row r="128" spans="1:27" ht="15.75" x14ac:dyDescent="0.2">
      <c r="A128" s="35">
        <f t="shared" si="3"/>
        <v>44236</v>
      </c>
      <c r="B128" s="36">
        <f>SUMIFS(СВЦЭМ!$D$33:$D$776,СВЦЭМ!$A$33:$A$776,$A128,СВЦЭМ!$B$33:$B$776,B$119)+'СЕТ СН'!$I$11+СВЦЭМ!$D$10+'СЕТ СН'!$I$5-'СЕТ СН'!$I$21</f>
        <v>3993.6115461600002</v>
      </c>
      <c r="C128" s="36">
        <f>SUMIFS(СВЦЭМ!$D$33:$D$776,СВЦЭМ!$A$33:$A$776,$A128,СВЦЭМ!$B$33:$B$776,C$119)+'СЕТ СН'!$I$11+СВЦЭМ!$D$10+'СЕТ СН'!$I$5-'СЕТ СН'!$I$21</f>
        <v>4019.1936403199998</v>
      </c>
      <c r="D128" s="36">
        <f>SUMIFS(СВЦЭМ!$D$33:$D$776,СВЦЭМ!$A$33:$A$776,$A128,СВЦЭМ!$B$33:$B$776,D$119)+'СЕТ СН'!$I$11+СВЦЭМ!$D$10+'СЕТ СН'!$I$5-'СЕТ СН'!$I$21</f>
        <v>4050.05696377</v>
      </c>
      <c r="E128" s="36">
        <f>SUMIFS(СВЦЭМ!$D$33:$D$776,СВЦЭМ!$A$33:$A$776,$A128,СВЦЭМ!$B$33:$B$776,E$119)+'СЕТ СН'!$I$11+СВЦЭМ!$D$10+'СЕТ СН'!$I$5-'СЕТ СН'!$I$21</f>
        <v>4059.72524737</v>
      </c>
      <c r="F128" s="36">
        <f>SUMIFS(СВЦЭМ!$D$33:$D$776,СВЦЭМ!$A$33:$A$776,$A128,СВЦЭМ!$B$33:$B$776,F$119)+'СЕТ СН'!$I$11+СВЦЭМ!$D$10+'СЕТ СН'!$I$5-'СЕТ СН'!$I$21</f>
        <v>4047.16926294</v>
      </c>
      <c r="G128" s="36">
        <f>SUMIFS(СВЦЭМ!$D$33:$D$776,СВЦЭМ!$A$33:$A$776,$A128,СВЦЭМ!$B$33:$B$776,G$119)+'СЕТ СН'!$I$11+СВЦЭМ!$D$10+'СЕТ СН'!$I$5-'СЕТ СН'!$I$21</f>
        <v>4025.5036062199997</v>
      </c>
      <c r="H128" s="36">
        <f>SUMIFS(СВЦЭМ!$D$33:$D$776,СВЦЭМ!$A$33:$A$776,$A128,СВЦЭМ!$B$33:$B$776,H$119)+'СЕТ СН'!$I$11+СВЦЭМ!$D$10+'СЕТ СН'!$I$5-'СЕТ СН'!$I$21</f>
        <v>3990.8175038899999</v>
      </c>
      <c r="I128" s="36">
        <f>SUMIFS(СВЦЭМ!$D$33:$D$776,СВЦЭМ!$A$33:$A$776,$A128,СВЦЭМ!$B$33:$B$776,I$119)+'СЕТ СН'!$I$11+СВЦЭМ!$D$10+'СЕТ СН'!$I$5-'СЕТ СН'!$I$21</f>
        <v>3954.6746680599999</v>
      </c>
      <c r="J128" s="36">
        <f>SUMIFS(СВЦЭМ!$D$33:$D$776,СВЦЭМ!$A$33:$A$776,$A128,СВЦЭМ!$B$33:$B$776,J$119)+'СЕТ СН'!$I$11+СВЦЭМ!$D$10+'СЕТ СН'!$I$5-'СЕТ СН'!$I$21</f>
        <v>3932.1342017899997</v>
      </c>
      <c r="K128" s="36">
        <f>SUMIFS(СВЦЭМ!$D$33:$D$776,СВЦЭМ!$A$33:$A$776,$A128,СВЦЭМ!$B$33:$B$776,K$119)+'СЕТ СН'!$I$11+СВЦЭМ!$D$10+'СЕТ СН'!$I$5-'СЕТ СН'!$I$21</f>
        <v>3927.7435983800001</v>
      </c>
      <c r="L128" s="36">
        <f>SUMIFS(СВЦЭМ!$D$33:$D$776,СВЦЭМ!$A$33:$A$776,$A128,СВЦЭМ!$B$33:$B$776,L$119)+'СЕТ СН'!$I$11+СВЦЭМ!$D$10+'СЕТ СН'!$I$5-'СЕТ СН'!$I$21</f>
        <v>3920.6734367600002</v>
      </c>
      <c r="M128" s="36">
        <f>SUMIFS(СВЦЭМ!$D$33:$D$776,СВЦЭМ!$A$33:$A$776,$A128,СВЦЭМ!$B$33:$B$776,M$119)+'СЕТ СН'!$I$11+СВЦЭМ!$D$10+'СЕТ СН'!$I$5-'СЕТ СН'!$I$21</f>
        <v>3928.9317984199997</v>
      </c>
      <c r="N128" s="36">
        <f>SUMIFS(СВЦЭМ!$D$33:$D$776,СВЦЭМ!$A$33:$A$776,$A128,СВЦЭМ!$B$33:$B$776,N$119)+'СЕТ СН'!$I$11+СВЦЭМ!$D$10+'СЕТ СН'!$I$5-'СЕТ СН'!$I$21</f>
        <v>3940.1718208399998</v>
      </c>
      <c r="O128" s="36">
        <f>SUMIFS(СВЦЭМ!$D$33:$D$776,СВЦЭМ!$A$33:$A$776,$A128,СВЦЭМ!$B$33:$B$776,O$119)+'СЕТ СН'!$I$11+СВЦЭМ!$D$10+'СЕТ СН'!$I$5-'СЕТ СН'!$I$21</f>
        <v>3955.8529738100001</v>
      </c>
      <c r="P128" s="36">
        <f>SUMIFS(СВЦЭМ!$D$33:$D$776,СВЦЭМ!$A$33:$A$776,$A128,СВЦЭМ!$B$33:$B$776,P$119)+'СЕТ СН'!$I$11+СВЦЭМ!$D$10+'СЕТ СН'!$I$5-'СЕТ СН'!$I$21</f>
        <v>3975.5648698300001</v>
      </c>
      <c r="Q128" s="36">
        <f>SUMIFS(СВЦЭМ!$D$33:$D$776,СВЦЭМ!$A$33:$A$776,$A128,СВЦЭМ!$B$33:$B$776,Q$119)+'СЕТ СН'!$I$11+СВЦЭМ!$D$10+'СЕТ СН'!$I$5-'СЕТ СН'!$I$21</f>
        <v>3980.9454199199999</v>
      </c>
      <c r="R128" s="36">
        <f>SUMIFS(СВЦЭМ!$D$33:$D$776,СВЦЭМ!$A$33:$A$776,$A128,СВЦЭМ!$B$33:$B$776,R$119)+'СЕТ СН'!$I$11+СВЦЭМ!$D$10+'СЕТ СН'!$I$5-'СЕТ СН'!$I$21</f>
        <v>3981.0538674999998</v>
      </c>
      <c r="S128" s="36">
        <f>SUMIFS(СВЦЭМ!$D$33:$D$776,СВЦЭМ!$A$33:$A$776,$A128,СВЦЭМ!$B$33:$B$776,S$119)+'СЕТ СН'!$I$11+СВЦЭМ!$D$10+'СЕТ СН'!$I$5-'СЕТ СН'!$I$21</f>
        <v>3966.0033622199999</v>
      </c>
      <c r="T128" s="36">
        <f>SUMIFS(СВЦЭМ!$D$33:$D$776,СВЦЭМ!$A$33:$A$776,$A128,СВЦЭМ!$B$33:$B$776,T$119)+'СЕТ СН'!$I$11+СВЦЭМ!$D$10+'СЕТ СН'!$I$5-'СЕТ СН'!$I$21</f>
        <v>3936.2319529400002</v>
      </c>
      <c r="U128" s="36">
        <f>SUMIFS(СВЦЭМ!$D$33:$D$776,СВЦЭМ!$A$33:$A$776,$A128,СВЦЭМ!$B$33:$B$776,U$119)+'СЕТ СН'!$I$11+СВЦЭМ!$D$10+'СЕТ СН'!$I$5-'СЕТ СН'!$I$21</f>
        <v>3932.9452964799998</v>
      </c>
      <c r="V128" s="36">
        <f>SUMIFS(СВЦЭМ!$D$33:$D$776,СВЦЭМ!$A$33:$A$776,$A128,СВЦЭМ!$B$33:$B$776,V$119)+'СЕТ СН'!$I$11+СВЦЭМ!$D$10+'СЕТ СН'!$I$5-'СЕТ СН'!$I$21</f>
        <v>3945.82072161</v>
      </c>
      <c r="W128" s="36">
        <f>SUMIFS(СВЦЭМ!$D$33:$D$776,СВЦЭМ!$A$33:$A$776,$A128,СВЦЭМ!$B$33:$B$776,W$119)+'СЕТ СН'!$I$11+СВЦЭМ!$D$10+'СЕТ СН'!$I$5-'СЕТ СН'!$I$21</f>
        <v>3966.4346017899998</v>
      </c>
      <c r="X128" s="36">
        <f>SUMIFS(СВЦЭМ!$D$33:$D$776,СВЦЭМ!$A$33:$A$776,$A128,СВЦЭМ!$B$33:$B$776,X$119)+'СЕТ СН'!$I$11+СВЦЭМ!$D$10+'СЕТ СН'!$I$5-'СЕТ СН'!$I$21</f>
        <v>3989.4118337800001</v>
      </c>
      <c r="Y128" s="36">
        <f>SUMIFS(СВЦЭМ!$D$33:$D$776,СВЦЭМ!$A$33:$A$776,$A128,СВЦЭМ!$B$33:$B$776,Y$119)+'СЕТ СН'!$I$11+СВЦЭМ!$D$10+'СЕТ СН'!$I$5-'СЕТ СН'!$I$21</f>
        <v>3999.3764392499997</v>
      </c>
    </row>
    <row r="129" spans="1:25" ht="15.75" x14ac:dyDescent="0.2">
      <c r="A129" s="35">
        <f t="shared" si="3"/>
        <v>44237</v>
      </c>
      <c r="B129" s="36">
        <f>SUMIFS(СВЦЭМ!$D$33:$D$776,СВЦЭМ!$A$33:$A$776,$A129,СВЦЭМ!$B$33:$B$776,B$119)+'СЕТ СН'!$I$11+СВЦЭМ!$D$10+'СЕТ СН'!$I$5-'СЕТ СН'!$I$21</f>
        <v>3945.7115878999998</v>
      </c>
      <c r="C129" s="36">
        <f>SUMIFS(СВЦЭМ!$D$33:$D$776,СВЦЭМ!$A$33:$A$776,$A129,СВЦЭМ!$B$33:$B$776,C$119)+'СЕТ СН'!$I$11+СВЦЭМ!$D$10+'СЕТ СН'!$I$5-'СЕТ СН'!$I$21</f>
        <v>3961.6680726200002</v>
      </c>
      <c r="D129" s="36">
        <f>SUMIFS(СВЦЭМ!$D$33:$D$776,СВЦЭМ!$A$33:$A$776,$A129,СВЦЭМ!$B$33:$B$776,D$119)+'СЕТ СН'!$I$11+СВЦЭМ!$D$10+'СЕТ СН'!$I$5-'СЕТ СН'!$I$21</f>
        <v>3982.5743069</v>
      </c>
      <c r="E129" s="36">
        <f>SUMIFS(СВЦЭМ!$D$33:$D$776,СВЦЭМ!$A$33:$A$776,$A129,СВЦЭМ!$B$33:$B$776,E$119)+'СЕТ СН'!$I$11+СВЦЭМ!$D$10+'СЕТ СН'!$I$5-'СЕТ СН'!$I$21</f>
        <v>3986.8376859999998</v>
      </c>
      <c r="F129" s="36">
        <f>SUMIFS(СВЦЭМ!$D$33:$D$776,СВЦЭМ!$A$33:$A$776,$A129,СВЦЭМ!$B$33:$B$776,F$119)+'СЕТ СН'!$I$11+СВЦЭМ!$D$10+'СЕТ СН'!$I$5-'СЕТ СН'!$I$21</f>
        <v>3979.1570260799999</v>
      </c>
      <c r="G129" s="36">
        <f>SUMIFS(СВЦЭМ!$D$33:$D$776,СВЦЭМ!$A$33:$A$776,$A129,СВЦЭМ!$B$33:$B$776,G$119)+'СЕТ СН'!$I$11+СВЦЭМ!$D$10+'СЕТ СН'!$I$5-'СЕТ СН'!$I$21</f>
        <v>3963.49734098</v>
      </c>
      <c r="H129" s="36">
        <f>SUMIFS(СВЦЭМ!$D$33:$D$776,СВЦЭМ!$A$33:$A$776,$A129,СВЦЭМ!$B$33:$B$776,H$119)+'СЕТ СН'!$I$11+СВЦЭМ!$D$10+'СЕТ СН'!$I$5-'СЕТ СН'!$I$21</f>
        <v>3943.49101019</v>
      </c>
      <c r="I129" s="36">
        <f>SUMIFS(СВЦЭМ!$D$33:$D$776,СВЦЭМ!$A$33:$A$776,$A129,СВЦЭМ!$B$33:$B$776,I$119)+'СЕТ СН'!$I$11+СВЦЭМ!$D$10+'СЕТ СН'!$I$5-'СЕТ СН'!$I$21</f>
        <v>3968.7201407299999</v>
      </c>
      <c r="J129" s="36">
        <f>SUMIFS(СВЦЭМ!$D$33:$D$776,СВЦЭМ!$A$33:$A$776,$A129,СВЦЭМ!$B$33:$B$776,J$119)+'СЕТ СН'!$I$11+СВЦЭМ!$D$10+'СЕТ СН'!$I$5-'СЕТ СН'!$I$21</f>
        <v>3944.8260572199997</v>
      </c>
      <c r="K129" s="36">
        <f>SUMIFS(СВЦЭМ!$D$33:$D$776,СВЦЭМ!$A$33:$A$776,$A129,СВЦЭМ!$B$33:$B$776,K$119)+'СЕТ СН'!$I$11+СВЦЭМ!$D$10+'СЕТ СН'!$I$5-'СЕТ СН'!$I$21</f>
        <v>3932.0333314099998</v>
      </c>
      <c r="L129" s="36">
        <f>SUMIFS(СВЦЭМ!$D$33:$D$776,СВЦЭМ!$A$33:$A$776,$A129,СВЦЭМ!$B$33:$B$776,L$119)+'СЕТ СН'!$I$11+СВЦЭМ!$D$10+'СЕТ СН'!$I$5-'СЕТ СН'!$I$21</f>
        <v>3930.3819416299998</v>
      </c>
      <c r="M129" s="36">
        <f>SUMIFS(СВЦЭМ!$D$33:$D$776,СВЦЭМ!$A$33:$A$776,$A129,СВЦЭМ!$B$33:$B$776,M$119)+'СЕТ СН'!$I$11+СВЦЭМ!$D$10+'СЕТ СН'!$I$5-'СЕТ СН'!$I$21</f>
        <v>3938.8583391399998</v>
      </c>
      <c r="N129" s="36">
        <f>SUMIFS(СВЦЭМ!$D$33:$D$776,СВЦЭМ!$A$33:$A$776,$A129,СВЦЭМ!$B$33:$B$776,N$119)+'СЕТ СН'!$I$11+СВЦЭМ!$D$10+'СЕТ СН'!$I$5-'СЕТ СН'!$I$21</f>
        <v>3950.98753588</v>
      </c>
      <c r="O129" s="36">
        <f>SUMIFS(СВЦЭМ!$D$33:$D$776,СВЦЭМ!$A$33:$A$776,$A129,СВЦЭМ!$B$33:$B$776,O$119)+'СЕТ СН'!$I$11+СВЦЭМ!$D$10+'СЕТ СН'!$I$5-'СЕТ СН'!$I$21</f>
        <v>3969.7185756999997</v>
      </c>
      <c r="P129" s="36">
        <f>SUMIFS(СВЦЭМ!$D$33:$D$776,СВЦЭМ!$A$33:$A$776,$A129,СВЦЭМ!$B$33:$B$776,P$119)+'СЕТ СН'!$I$11+СВЦЭМ!$D$10+'СЕТ СН'!$I$5-'СЕТ СН'!$I$21</f>
        <v>3979.8975573600001</v>
      </c>
      <c r="Q129" s="36">
        <f>SUMIFS(СВЦЭМ!$D$33:$D$776,СВЦЭМ!$A$33:$A$776,$A129,СВЦЭМ!$B$33:$B$776,Q$119)+'СЕТ СН'!$I$11+СВЦЭМ!$D$10+'СЕТ СН'!$I$5-'СЕТ СН'!$I$21</f>
        <v>3987.3930305100002</v>
      </c>
      <c r="R129" s="36">
        <f>SUMIFS(СВЦЭМ!$D$33:$D$776,СВЦЭМ!$A$33:$A$776,$A129,СВЦЭМ!$B$33:$B$776,R$119)+'СЕТ СН'!$I$11+СВЦЭМ!$D$10+'СЕТ СН'!$I$5-'СЕТ СН'!$I$21</f>
        <v>3984.3042664699997</v>
      </c>
      <c r="S129" s="36">
        <f>SUMIFS(СВЦЭМ!$D$33:$D$776,СВЦЭМ!$A$33:$A$776,$A129,СВЦЭМ!$B$33:$B$776,S$119)+'СЕТ СН'!$I$11+СВЦЭМ!$D$10+'СЕТ СН'!$I$5-'СЕТ СН'!$I$21</f>
        <v>3972.1483832499998</v>
      </c>
      <c r="T129" s="36">
        <f>SUMIFS(СВЦЭМ!$D$33:$D$776,СВЦЭМ!$A$33:$A$776,$A129,СВЦЭМ!$B$33:$B$776,T$119)+'СЕТ СН'!$I$11+СВЦЭМ!$D$10+'СЕТ СН'!$I$5-'СЕТ СН'!$I$21</f>
        <v>3936.7540489799999</v>
      </c>
      <c r="U129" s="36">
        <f>SUMIFS(СВЦЭМ!$D$33:$D$776,СВЦЭМ!$A$33:$A$776,$A129,СВЦЭМ!$B$33:$B$776,U$119)+'СЕТ СН'!$I$11+СВЦЭМ!$D$10+'СЕТ СН'!$I$5-'СЕТ СН'!$I$21</f>
        <v>3931.5398612999998</v>
      </c>
      <c r="V129" s="36">
        <f>SUMIFS(СВЦЭМ!$D$33:$D$776,СВЦЭМ!$A$33:$A$776,$A129,СВЦЭМ!$B$33:$B$776,V$119)+'СЕТ СН'!$I$11+СВЦЭМ!$D$10+'СЕТ СН'!$I$5-'СЕТ СН'!$I$21</f>
        <v>3943.9365818799997</v>
      </c>
      <c r="W129" s="36">
        <f>SUMIFS(СВЦЭМ!$D$33:$D$776,СВЦЭМ!$A$33:$A$776,$A129,СВЦЭМ!$B$33:$B$776,W$119)+'СЕТ СН'!$I$11+СВЦЭМ!$D$10+'СЕТ СН'!$I$5-'СЕТ СН'!$I$21</f>
        <v>3962.2054187799999</v>
      </c>
      <c r="X129" s="36">
        <f>SUMIFS(СВЦЭМ!$D$33:$D$776,СВЦЭМ!$A$33:$A$776,$A129,СВЦЭМ!$B$33:$B$776,X$119)+'СЕТ СН'!$I$11+СВЦЭМ!$D$10+'СЕТ СН'!$I$5-'СЕТ СН'!$I$21</f>
        <v>3982.16909012</v>
      </c>
      <c r="Y129" s="36">
        <f>SUMIFS(СВЦЭМ!$D$33:$D$776,СВЦЭМ!$A$33:$A$776,$A129,СВЦЭМ!$B$33:$B$776,Y$119)+'СЕТ СН'!$I$11+СВЦЭМ!$D$10+'СЕТ СН'!$I$5-'СЕТ СН'!$I$21</f>
        <v>3993.15777931</v>
      </c>
    </row>
    <row r="130" spans="1:25" ht="15.75" x14ac:dyDescent="0.2">
      <c r="A130" s="35">
        <f t="shared" si="3"/>
        <v>44238</v>
      </c>
      <c r="B130" s="36">
        <f>SUMIFS(СВЦЭМ!$D$33:$D$776,СВЦЭМ!$A$33:$A$776,$A130,СВЦЭМ!$B$33:$B$776,B$119)+'СЕТ СН'!$I$11+СВЦЭМ!$D$10+'СЕТ СН'!$I$5-'СЕТ СН'!$I$21</f>
        <v>3959.8855880000001</v>
      </c>
      <c r="C130" s="36">
        <f>SUMIFS(СВЦЭМ!$D$33:$D$776,СВЦЭМ!$A$33:$A$776,$A130,СВЦЭМ!$B$33:$B$776,C$119)+'СЕТ СН'!$I$11+СВЦЭМ!$D$10+'СЕТ СН'!$I$5-'СЕТ СН'!$I$21</f>
        <v>4004.8428912099998</v>
      </c>
      <c r="D130" s="36">
        <f>SUMIFS(СВЦЭМ!$D$33:$D$776,СВЦЭМ!$A$33:$A$776,$A130,СВЦЭМ!$B$33:$B$776,D$119)+'СЕТ СН'!$I$11+СВЦЭМ!$D$10+'СЕТ СН'!$I$5-'СЕТ СН'!$I$21</f>
        <v>4019.5941109199998</v>
      </c>
      <c r="E130" s="36">
        <f>SUMIFS(СВЦЭМ!$D$33:$D$776,СВЦЭМ!$A$33:$A$776,$A130,СВЦЭМ!$B$33:$B$776,E$119)+'СЕТ СН'!$I$11+СВЦЭМ!$D$10+'СЕТ СН'!$I$5-'СЕТ СН'!$I$21</f>
        <v>4023.0102342999999</v>
      </c>
      <c r="F130" s="36">
        <f>SUMIFS(СВЦЭМ!$D$33:$D$776,СВЦЭМ!$A$33:$A$776,$A130,СВЦЭМ!$B$33:$B$776,F$119)+'СЕТ СН'!$I$11+СВЦЭМ!$D$10+'СЕТ СН'!$I$5-'СЕТ СН'!$I$21</f>
        <v>4043.7575388</v>
      </c>
      <c r="G130" s="36">
        <f>SUMIFS(СВЦЭМ!$D$33:$D$776,СВЦЭМ!$A$33:$A$776,$A130,СВЦЭМ!$B$33:$B$776,G$119)+'СЕТ СН'!$I$11+СВЦЭМ!$D$10+'СЕТ СН'!$I$5-'СЕТ СН'!$I$21</f>
        <v>4034.8319747599999</v>
      </c>
      <c r="H130" s="36">
        <f>SUMIFS(СВЦЭМ!$D$33:$D$776,СВЦЭМ!$A$33:$A$776,$A130,СВЦЭМ!$B$33:$B$776,H$119)+'СЕТ СН'!$I$11+СВЦЭМ!$D$10+'СЕТ СН'!$I$5-'СЕТ СН'!$I$21</f>
        <v>4007.2315754800002</v>
      </c>
      <c r="I130" s="36">
        <f>SUMIFS(СВЦЭМ!$D$33:$D$776,СВЦЭМ!$A$33:$A$776,$A130,СВЦЭМ!$B$33:$B$776,I$119)+'СЕТ СН'!$I$11+СВЦЭМ!$D$10+'СЕТ СН'!$I$5-'СЕТ СН'!$I$21</f>
        <v>3967.7440051499998</v>
      </c>
      <c r="J130" s="36">
        <f>SUMIFS(СВЦЭМ!$D$33:$D$776,СВЦЭМ!$A$33:$A$776,$A130,СВЦЭМ!$B$33:$B$776,J$119)+'СЕТ СН'!$I$11+СВЦЭМ!$D$10+'СЕТ СН'!$I$5-'СЕТ СН'!$I$21</f>
        <v>3936.8407116500002</v>
      </c>
      <c r="K130" s="36">
        <f>SUMIFS(СВЦЭМ!$D$33:$D$776,СВЦЭМ!$A$33:$A$776,$A130,СВЦЭМ!$B$33:$B$776,K$119)+'СЕТ СН'!$I$11+СВЦЭМ!$D$10+'СЕТ СН'!$I$5-'СЕТ СН'!$I$21</f>
        <v>3930.9885918299997</v>
      </c>
      <c r="L130" s="36">
        <f>SUMIFS(СВЦЭМ!$D$33:$D$776,СВЦЭМ!$A$33:$A$776,$A130,СВЦЭМ!$B$33:$B$776,L$119)+'СЕТ СН'!$I$11+СВЦЭМ!$D$10+'СЕТ СН'!$I$5-'СЕТ СН'!$I$21</f>
        <v>3932.7901227000002</v>
      </c>
      <c r="M130" s="36">
        <f>SUMIFS(СВЦЭМ!$D$33:$D$776,СВЦЭМ!$A$33:$A$776,$A130,СВЦЭМ!$B$33:$B$776,M$119)+'СЕТ СН'!$I$11+СВЦЭМ!$D$10+'СЕТ СН'!$I$5-'СЕТ СН'!$I$21</f>
        <v>3942.6379872899997</v>
      </c>
      <c r="N130" s="36">
        <f>SUMIFS(СВЦЭМ!$D$33:$D$776,СВЦЭМ!$A$33:$A$776,$A130,СВЦЭМ!$B$33:$B$776,N$119)+'СЕТ СН'!$I$11+СВЦЭМ!$D$10+'СЕТ СН'!$I$5-'СЕТ СН'!$I$21</f>
        <v>3963.58155068</v>
      </c>
      <c r="O130" s="36">
        <f>SUMIFS(СВЦЭМ!$D$33:$D$776,СВЦЭМ!$A$33:$A$776,$A130,СВЦЭМ!$B$33:$B$776,O$119)+'СЕТ СН'!$I$11+СВЦЭМ!$D$10+'СЕТ СН'!$I$5-'СЕТ СН'!$I$21</f>
        <v>3980.39886759</v>
      </c>
      <c r="P130" s="36">
        <f>SUMIFS(СВЦЭМ!$D$33:$D$776,СВЦЭМ!$A$33:$A$776,$A130,СВЦЭМ!$B$33:$B$776,P$119)+'СЕТ СН'!$I$11+СВЦЭМ!$D$10+'СЕТ СН'!$I$5-'СЕТ СН'!$I$21</f>
        <v>3995.6334471199998</v>
      </c>
      <c r="Q130" s="36">
        <f>SUMIFS(СВЦЭМ!$D$33:$D$776,СВЦЭМ!$A$33:$A$776,$A130,СВЦЭМ!$B$33:$B$776,Q$119)+'СЕТ СН'!$I$11+СВЦЭМ!$D$10+'СЕТ СН'!$I$5-'СЕТ СН'!$I$21</f>
        <v>4002.19062975</v>
      </c>
      <c r="R130" s="36">
        <f>SUMIFS(СВЦЭМ!$D$33:$D$776,СВЦЭМ!$A$33:$A$776,$A130,СВЦЭМ!$B$33:$B$776,R$119)+'СЕТ СН'!$I$11+СВЦЭМ!$D$10+'СЕТ СН'!$I$5-'СЕТ СН'!$I$21</f>
        <v>3995.9331407700001</v>
      </c>
      <c r="S130" s="36">
        <f>SUMIFS(СВЦЭМ!$D$33:$D$776,СВЦЭМ!$A$33:$A$776,$A130,СВЦЭМ!$B$33:$B$776,S$119)+'СЕТ СН'!$I$11+СВЦЭМ!$D$10+'СЕТ СН'!$I$5-'СЕТ СН'!$I$21</f>
        <v>3978.1466755199999</v>
      </c>
      <c r="T130" s="36">
        <f>SUMIFS(СВЦЭМ!$D$33:$D$776,СВЦЭМ!$A$33:$A$776,$A130,СВЦЭМ!$B$33:$B$776,T$119)+'СЕТ СН'!$I$11+СВЦЭМ!$D$10+'СЕТ СН'!$I$5-'СЕТ СН'!$I$21</f>
        <v>3946.99344733</v>
      </c>
      <c r="U130" s="36">
        <f>SUMIFS(СВЦЭМ!$D$33:$D$776,СВЦЭМ!$A$33:$A$776,$A130,СВЦЭМ!$B$33:$B$776,U$119)+'СЕТ СН'!$I$11+СВЦЭМ!$D$10+'СЕТ СН'!$I$5-'СЕТ СН'!$I$21</f>
        <v>3938.9802505099997</v>
      </c>
      <c r="V130" s="36">
        <f>SUMIFS(СВЦЭМ!$D$33:$D$776,СВЦЭМ!$A$33:$A$776,$A130,СВЦЭМ!$B$33:$B$776,V$119)+'СЕТ СН'!$I$11+СВЦЭМ!$D$10+'СЕТ СН'!$I$5-'СЕТ СН'!$I$21</f>
        <v>3938.9160737000002</v>
      </c>
      <c r="W130" s="36">
        <f>SUMIFS(СВЦЭМ!$D$33:$D$776,СВЦЭМ!$A$33:$A$776,$A130,СВЦЭМ!$B$33:$B$776,W$119)+'СЕТ СН'!$I$11+СВЦЭМ!$D$10+'СЕТ СН'!$I$5-'СЕТ СН'!$I$21</f>
        <v>3960.2896512299999</v>
      </c>
      <c r="X130" s="36">
        <f>SUMIFS(СВЦЭМ!$D$33:$D$776,СВЦЭМ!$A$33:$A$776,$A130,СВЦЭМ!$B$33:$B$776,X$119)+'СЕТ СН'!$I$11+СВЦЭМ!$D$10+'СЕТ СН'!$I$5-'СЕТ СН'!$I$21</f>
        <v>3979.7765266500001</v>
      </c>
      <c r="Y130" s="36">
        <f>SUMIFS(СВЦЭМ!$D$33:$D$776,СВЦЭМ!$A$33:$A$776,$A130,СВЦЭМ!$B$33:$B$776,Y$119)+'СЕТ СН'!$I$11+СВЦЭМ!$D$10+'СЕТ СН'!$I$5-'СЕТ СН'!$I$21</f>
        <v>3992.4692958099999</v>
      </c>
    </row>
    <row r="131" spans="1:25" ht="15.75" x14ac:dyDescent="0.2">
      <c r="A131" s="35">
        <f t="shared" si="3"/>
        <v>44239</v>
      </c>
      <c r="B131" s="36">
        <f>SUMIFS(СВЦЭМ!$D$33:$D$776,СВЦЭМ!$A$33:$A$776,$A131,СВЦЭМ!$B$33:$B$776,B$119)+'СЕТ СН'!$I$11+СВЦЭМ!$D$10+'СЕТ СН'!$I$5-'СЕТ СН'!$I$21</f>
        <v>4004.4306010299997</v>
      </c>
      <c r="C131" s="36">
        <f>SUMIFS(СВЦЭМ!$D$33:$D$776,СВЦЭМ!$A$33:$A$776,$A131,СВЦЭМ!$B$33:$B$776,C$119)+'СЕТ СН'!$I$11+СВЦЭМ!$D$10+'СЕТ СН'!$I$5-'СЕТ СН'!$I$21</f>
        <v>4025.76495346</v>
      </c>
      <c r="D131" s="36">
        <f>SUMIFS(СВЦЭМ!$D$33:$D$776,СВЦЭМ!$A$33:$A$776,$A131,СВЦЭМ!$B$33:$B$776,D$119)+'СЕТ СН'!$I$11+СВЦЭМ!$D$10+'СЕТ СН'!$I$5-'СЕТ СН'!$I$21</f>
        <v>4030.0551805300001</v>
      </c>
      <c r="E131" s="36">
        <f>SUMIFS(СВЦЭМ!$D$33:$D$776,СВЦЭМ!$A$33:$A$776,$A131,СВЦЭМ!$B$33:$B$776,E$119)+'СЕТ СН'!$I$11+СВЦЭМ!$D$10+'СЕТ СН'!$I$5-'СЕТ СН'!$I$21</f>
        <v>4033.1233673699999</v>
      </c>
      <c r="F131" s="36">
        <f>SUMIFS(СВЦЭМ!$D$33:$D$776,СВЦЭМ!$A$33:$A$776,$A131,СВЦЭМ!$B$33:$B$776,F$119)+'СЕТ СН'!$I$11+СВЦЭМ!$D$10+'СЕТ СН'!$I$5-'СЕТ СН'!$I$21</f>
        <v>4034.9630286399997</v>
      </c>
      <c r="G131" s="36">
        <f>SUMIFS(СВЦЭМ!$D$33:$D$776,СВЦЭМ!$A$33:$A$776,$A131,СВЦЭМ!$B$33:$B$776,G$119)+'СЕТ СН'!$I$11+СВЦЭМ!$D$10+'СЕТ СН'!$I$5-'СЕТ СН'!$I$21</f>
        <v>4018.9943180999999</v>
      </c>
      <c r="H131" s="36">
        <f>SUMIFS(СВЦЭМ!$D$33:$D$776,СВЦЭМ!$A$33:$A$776,$A131,СВЦЭМ!$B$33:$B$776,H$119)+'СЕТ СН'!$I$11+СВЦЭМ!$D$10+'СЕТ СН'!$I$5-'СЕТ СН'!$I$21</f>
        <v>3992.3567435699997</v>
      </c>
      <c r="I131" s="36">
        <f>SUMIFS(СВЦЭМ!$D$33:$D$776,СВЦЭМ!$A$33:$A$776,$A131,СВЦЭМ!$B$33:$B$776,I$119)+'СЕТ СН'!$I$11+СВЦЭМ!$D$10+'СЕТ СН'!$I$5-'СЕТ СН'!$I$21</f>
        <v>3977.968202</v>
      </c>
      <c r="J131" s="36">
        <f>SUMIFS(СВЦЭМ!$D$33:$D$776,СВЦЭМ!$A$33:$A$776,$A131,СВЦЭМ!$B$33:$B$776,J$119)+'СЕТ СН'!$I$11+СВЦЭМ!$D$10+'СЕТ СН'!$I$5-'СЕТ СН'!$I$21</f>
        <v>3951.9439954700001</v>
      </c>
      <c r="K131" s="36">
        <f>SUMIFS(СВЦЭМ!$D$33:$D$776,СВЦЭМ!$A$33:$A$776,$A131,СВЦЭМ!$B$33:$B$776,K$119)+'СЕТ СН'!$I$11+СВЦЭМ!$D$10+'СЕТ СН'!$I$5-'СЕТ СН'!$I$21</f>
        <v>3942.1003724900002</v>
      </c>
      <c r="L131" s="36">
        <f>SUMIFS(СВЦЭМ!$D$33:$D$776,СВЦЭМ!$A$33:$A$776,$A131,СВЦЭМ!$B$33:$B$776,L$119)+'СЕТ СН'!$I$11+СВЦЭМ!$D$10+'СЕТ СН'!$I$5-'СЕТ СН'!$I$21</f>
        <v>3936.7722047799998</v>
      </c>
      <c r="M131" s="36">
        <f>SUMIFS(СВЦЭМ!$D$33:$D$776,СВЦЭМ!$A$33:$A$776,$A131,СВЦЭМ!$B$33:$B$776,M$119)+'СЕТ СН'!$I$11+СВЦЭМ!$D$10+'СЕТ СН'!$I$5-'СЕТ СН'!$I$21</f>
        <v>3957.43036179</v>
      </c>
      <c r="N131" s="36">
        <f>SUMIFS(СВЦЭМ!$D$33:$D$776,СВЦЭМ!$A$33:$A$776,$A131,СВЦЭМ!$B$33:$B$776,N$119)+'СЕТ СН'!$I$11+СВЦЭМ!$D$10+'СЕТ СН'!$I$5-'СЕТ СН'!$I$21</f>
        <v>3969.9075230899998</v>
      </c>
      <c r="O131" s="36">
        <f>SUMIFS(СВЦЭМ!$D$33:$D$776,СВЦЭМ!$A$33:$A$776,$A131,СВЦЭМ!$B$33:$B$776,O$119)+'СЕТ СН'!$I$11+СВЦЭМ!$D$10+'СЕТ СН'!$I$5-'СЕТ СН'!$I$21</f>
        <v>3975.8568960900002</v>
      </c>
      <c r="P131" s="36">
        <f>SUMIFS(СВЦЭМ!$D$33:$D$776,СВЦЭМ!$A$33:$A$776,$A131,СВЦЭМ!$B$33:$B$776,P$119)+'СЕТ СН'!$I$11+СВЦЭМ!$D$10+'СЕТ СН'!$I$5-'СЕТ СН'!$I$21</f>
        <v>3984.8745080999997</v>
      </c>
      <c r="Q131" s="36">
        <f>SUMIFS(СВЦЭМ!$D$33:$D$776,СВЦЭМ!$A$33:$A$776,$A131,СВЦЭМ!$B$33:$B$776,Q$119)+'СЕТ СН'!$I$11+СВЦЭМ!$D$10+'СЕТ СН'!$I$5-'СЕТ СН'!$I$21</f>
        <v>3990.1270428799999</v>
      </c>
      <c r="R131" s="36">
        <f>SUMIFS(СВЦЭМ!$D$33:$D$776,СВЦЭМ!$A$33:$A$776,$A131,СВЦЭМ!$B$33:$B$776,R$119)+'СЕТ СН'!$I$11+СВЦЭМ!$D$10+'СЕТ СН'!$I$5-'СЕТ СН'!$I$21</f>
        <v>3986.2728269899999</v>
      </c>
      <c r="S131" s="36">
        <f>SUMIFS(СВЦЭМ!$D$33:$D$776,СВЦЭМ!$A$33:$A$776,$A131,СВЦЭМ!$B$33:$B$776,S$119)+'СЕТ СН'!$I$11+СВЦЭМ!$D$10+'СЕТ СН'!$I$5-'СЕТ СН'!$I$21</f>
        <v>3980.3049951399998</v>
      </c>
      <c r="T131" s="36">
        <f>SUMIFS(СВЦЭМ!$D$33:$D$776,СВЦЭМ!$A$33:$A$776,$A131,СВЦЭМ!$B$33:$B$776,T$119)+'СЕТ СН'!$I$11+СВЦЭМ!$D$10+'СЕТ СН'!$I$5-'СЕТ СН'!$I$21</f>
        <v>3966.1318590299998</v>
      </c>
      <c r="U131" s="36">
        <f>SUMIFS(СВЦЭМ!$D$33:$D$776,СВЦЭМ!$A$33:$A$776,$A131,СВЦЭМ!$B$33:$B$776,U$119)+'СЕТ СН'!$I$11+СВЦЭМ!$D$10+'СЕТ СН'!$I$5-'СЕТ СН'!$I$21</f>
        <v>3951.2964798200001</v>
      </c>
      <c r="V131" s="36">
        <f>SUMIFS(СВЦЭМ!$D$33:$D$776,СВЦЭМ!$A$33:$A$776,$A131,СВЦЭМ!$B$33:$B$776,V$119)+'СЕТ СН'!$I$11+СВЦЭМ!$D$10+'СЕТ СН'!$I$5-'СЕТ СН'!$I$21</f>
        <v>3959.1932196500002</v>
      </c>
      <c r="W131" s="36">
        <f>SUMIFS(СВЦЭМ!$D$33:$D$776,СВЦЭМ!$A$33:$A$776,$A131,СВЦЭМ!$B$33:$B$776,W$119)+'СЕТ СН'!$I$11+СВЦЭМ!$D$10+'СЕТ СН'!$I$5-'СЕТ СН'!$I$21</f>
        <v>3985.4608316499998</v>
      </c>
      <c r="X131" s="36">
        <f>SUMIFS(СВЦЭМ!$D$33:$D$776,СВЦЭМ!$A$33:$A$776,$A131,СВЦЭМ!$B$33:$B$776,X$119)+'СЕТ СН'!$I$11+СВЦЭМ!$D$10+'СЕТ СН'!$I$5-'СЕТ СН'!$I$21</f>
        <v>3992.8520319899999</v>
      </c>
      <c r="Y131" s="36">
        <f>SUMIFS(СВЦЭМ!$D$33:$D$776,СВЦЭМ!$A$33:$A$776,$A131,СВЦЭМ!$B$33:$B$776,Y$119)+'СЕТ СН'!$I$11+СВЦЭМ!$D$10+'СЕТ СН'!$I$5-'СЕТ СН'!$I$21</f>
        <v>3992.2328348199999</v>
      </c>
    </row>
    <row r="132" spans="1:25" ht="15.75" x14ac:dyDescent="0.2">
      <c r="A132" s="35">
        <f t="shared" si="3"/>
        <v>44240</v>
      </c>
      <c r="B132" s="36">
        <f>SUMIFS(СВЦЭМ!$D$33:$D$776,СВЦЭМ!$A$33:$A$776,$A132,СВЦЭМ!$B$33:$B$776,B$119)+'СЕТ СН'!$I$11+СВЦЭМ!$D$10+'СЕТ СН'!$I$5-'СЕТ СН'!$I$21</f>
        <v>3967.80389418</v>
      </c>
      <c r="C132" s="36">
        <f>SUMIFS(СВЦЭМ!$D$33:$D$776,СВЦЭМ!$A$33:$A$776,$A132,СВЦЭМ!$B$33:$B$776,C$119)+'СЕТ СН'!$I$11+СВЦЭМ!$D$10+'СЕТ СН'!$I$5-'СЕТ СН'!$I$21</f>
        <v>3982.9080529499997</v>
      </c>
      <c r="D132" s="36">
        <f>SUMIFS(СВЦЭМ!$D$33:$D$776,СВЦЭМ!$A$33:$A$776,$A132,СВЦЭМ!$B$33:$B$776,D$119)+'СЕТ СН'!$I$11+СВЦЭМ!$D$10+'СЕТ СН'!$I$5-'СЕТ СН'!$I$21</f>
        <v>3967.4926849499998</v>
      </c>
      <c r="E132" s="36">
        <f>SUMIFS(СВЦЭМ!$D$33:$D$776,СВЦЭМ!$A$33:$A$776,$A132,СВЦЭМ!$B$33:$B$776,E$119)+'СЕТ СН'!$I$11+СВЦЭМ!$D$10+'СЕТ СН'!$I$5-'СЕТ СН'!$I$21</f>
        <v>3973.1451611900002</v>
      </c>
      <c r="F132" s="36">
        <f>SUMIFS(СВЦЭМ!$D$33:$D$776,СВЦЭМ!$A$33:$A$776,$A132,СВЦЭМ!$B$33:$B$776,F$119)+'СЕТ СН'!$I$11+СВЦЭМ!$D$10+'СЕТ СН'!$I$5-'СЕТ СН'!$I$21</f>
        <v>3986.9465512100001</v>
      </c>
      <c r="G132" s="36">
        <f>SUMIFS(СВЦЭМ!$D$33:$D$776,СВЦЭМ!$A$33:$A$776,$A132,СВЦЭМ!$B$33:$B$776,G$119)+'СЕТ СН'!$I$11+СВЦЭМ!$D$10+'СЕТ СН'!$I$5-'СЕТ СН'!$I$21</f>
        <v>3977.3747981699998</v>
      </c>
      <c r="H132" s="36">
        <f>SUMIFS(СВЦЭМ!$D$33:$D$776,СВЦЭМ!$A$33:$A$776,$A132,СВЦЭМ!$B$33:$B$776,H$119)+'СЕТ СН'!$I$11+СВЦЭМ!$D$10+'СЕТ СН'!$I$5-'СЕТ СН'!$I$21</f>
        <v>3974.8426617599998</v>
      </c>
      <c r="I132" s="36">
        <f>SUMIFS(СВЦЭМ!$D$33:$D$776,СВЦЭМ!$A$33:$A$776,$A132,СВЦЭМ!$B$33:$B$776,I$119)+'СЕТ СН'!$I$11+СВЦЭМ!$D$10+'СЕТ СН'!$I$5-'СЕТ СН'!$I$21</f>
        <v>3951.1360323899999</v>
      </c>
      <c r="J132" s="36">
        <f>SUMIFS(СВЦЭМ!$D$33:$D$776,СВЦЭМ!$A$33:$A$776,$A132,СВЦЭМ!$B$33:$B$776,J$119)+'СЕТ СН'!$I$11+СВЦЭМ!$D$10+'СЕТ СН'!$I$5-'СЕТ СН'!$I$21</f>
        <v>3941.3358307999997</v>
      </c>
      <c r="K132" s="36">
        <f>SUMIFS(СВЦЭМ!$D$33:$D$776,СВЦЭМ!$A$33:$A$776,$A132,СВЦЭМ!$B$33:$B$776,K$119)+'СЕТ СН'!$I$11+СВЦЭМ!$D$10+'СЕТ СН'!$I$5-'СЕТ СН'!$I$21</f>
        <v>3917.9500384100002</v>
      </c>
      <c r="L132" s="36">
        <f>SUMIFS(СВЦЭМ!$D$33:$D$776,СВЦЭМ!$A$33:$A$776,$A132,СВЦЭМ!$B$33:$B$776,L$119)+'СЕТ СН'!$I$11+СВЦЭМ!$D$10+'СЕТ СН'!$I$5-'СЕТ СН'!$I$21</f>
        <v>3938.35590852</v>
      </c>
      <c r="M132" s="36">
        <f>SUMIFS(СВЦЭМ!$D$33:$D$776,СВЦЭМ!$A$33:$A$776,$A132,СВЦЭМ!$B$33:$B$776,M$119)+'СЕТ СН'!$I$11+СВЦЭМ!$D$10+'СЕТ СН'!$I$5-'СЕТ СН'!$I$21</f>
        <v>3938.9917586500001</v>
      </c>
      <c r="N132" s="36">
        <f>SUMIFS(СВЦЭМ!$D$33:$D$776,СВЦЭМ!$A$33:$A$776,$A132,СВЦЭМ!$B$33:$B$776,N$119)+'СЕТ СН'!$I$11+СВЦЭМ!$D$10+'СЕТ СН'!$I$5-'СЕТ СН'!$I$21</f>
        <v>3932.21195962</v>
      </c>
      <c r="O132" s="36">
        <f>SUMIFS(СВЦЭМ!$D$33:$D$776,СВЦЭМ!$A$33:$A$776,$A132,СВЦЭМ!$B$33:$B$776,O$119)+'СЕТ СН'!$I$11+СВЦЭМ!$D$10+'СЕТ СН'!$I$5-'СЕТ СН'!$I$21</f>
        <v>3939.1803368699998</v>
      </c>
      <c r="P132" s="36">
        <f>SUMIFS(СВЦЭМ!$D$33:$D$776,СВЦЭМ!$A$33:$A$776,$A132,СВЦЭМ!$B$33:$B$776,P$119)+'СЕТ СН'!$I$11+СВЦЭМ!$D$10+'СЕТ СН'!$I$5-'СЕТ СН'!$I$21</f>
        <v>3949.4090010099999</v>
      </c>
      <c r="Q132" s="36">
        <f>SUMIFS(СВЦЭМ!$D$33:$D$776,СВЦЭМ!$A$33:$A$776,$A132,СВЦЭМ!$B$33:$B$776,Q$119)+'СЕТ СН'!$I$11+СВЦЭМ!$D$10+'СЕТ СН'!$I$5-'СЕТ СН'!$I$21</f>
        <v>3955.9687325199998</v>
      </c>
      <c r="R132" s="36">
        <f>SUMIFS(СВЦЭМ!$D$33:$D$776,СВЦЭМ!$A$33:$A$776,$A132,СВЦЭМ!$B$33:$B$776,R$119)+'СЕТ СН'!$I$11+СВЦЭМ!$D$10+'СЕТ СН'!$I$5-'СЕТ СН'!$I$21</f>
        <v>3956.6632638800002</v>
      </c>
      <c r="S132" s="36">
        <f>SUMIFS(СВЦЭМ!$D$33:$D$776,СВЦЭМ!$A$33:$A$776,$A132,СВЦЭМ!$B$33:$B$776,S$119)+'СЕТ СН'!$I$11+СВЦЭМ!$D$10+'СЕТ СН'!$I$5-'СЕТ СН'!$I$21</f>
        <v>3970.5201637999999</v>
      </c>
      <c r="T132" s="36">
        <f>SUMIFS(СВЦЭМ!$D$33:$D$776,СВЦЭМ!$A$33:$A$776,$A132,СВЦЭМ!$B$33:$B$776,T$119)+'СЕТ СН'!$I$11+СВЦЭМ!$D$10+'СЕТ СН'!$I$5-'СЕТ СН'!$I$21</f>
        <v>3936.4917643899998</v>
      </c>
      <c r="U132" s="36">
        <f>SUMIFS(СВЦЭМ!$D$33:$D$776,СВЦЭМ!$A$33:$A$776,$A132,СВЦЭМ!$B$33:$B$776,U$119)+'СЕТ СН'!$I$11+СВЦЭМ!$D$10+'СЕТ СН'!$I$5-'СЕТ СН'!$I$21</f>
        <v>3908.8388880499997</v>
      </c>
      <c r="V132" s="36">
        <f>SUMIFS(СВЦЭМ!$D$33:$D$776,СВЦЭМ!$A$33:$A$776,$A132,СВЦЭМ!$B$33:$B$776,V$119)+'СЕТ СН'!$I$11+СВЦЭМ!$D$10+'СЕТ СН'!$I$5-'СЕТ СН'!$I$21</f>
        <v>3921.8108168099998</v>
      </c>
      <c r="W132" s="36">
        <f>SUMIFS(СВЦЭМ!$D$33:$D$776,СВЦЭМ!$A$33:$A$776,$A132,СВЦЭМ!$B$33:$B$776,W$119)+'СЕТ СН'!$I$11+СВЦЭМ!$D$10+'СЕТ СН'!$I$5-'СЕТ СН'!$I$21</f>
        <v>3937.3077189999999</v>
      </c>
      <c r="X132" s="36">
        <f>SUMIFS(СВЦЭМ!$D$33:$D$776,СВЦЭМ!$A$33:$A$776,$A132,СВЦЭМ!$B$33:$B$776,X$119)+'СЕТ СН'!$I$11+СВЦЭМ!$D$10+'СЕТ СН'!$I$5-'СЕТ СН'!$I$21</f>
        <v>3948.6858197299998</v>
      </c>
      <c r="Y132" s="36">
        <f>SUMIFS(СВЦЭМ!$D$33:$D$776,СВЦЭМ!$A$33:$A$776,$A132,СВЦЭМ!$B$33:$B$776,Y$119)+'СЕТ СН'!$I$11+СВЦЭМ!$D$10+'СЕТ СН'!$I$5-'СЕТ СН'!$I$21</f>
        <v>3956.1024618500001</v>
      </c>
    </row>
    <row r="133" spans="1:25" ht="15.75" x14ac:dyDescent="0.2">
      <c r="A133" s="35">
        <f t="shared" si="3"/>
        <v>44241</v>
      </c>
      <c r="B133" s="36">
        <f>SUMIFS(СВЦЭМ!$D$33:$D$776,СВЦЭМ!$A$33:$A$776,$A133,СВЦЭМ!$B$33:$B$776,B$119)+'СЕТ СН'!$I$11+СВЦЭМ!$D$10+'СЕТ СН'!$I$5-'СЕТ СН'!$I$21</f>
        <v>4010.6516256499999</v>
      </c>
      <c r="C133" s="36">
        <f>SUMIFS(СВЦЭМ!$D$33:$D$776,СВЦЭМ!$A$33:$A$776,$A133,СВЦЭМ!$B$33:$B$776,C$119)+'СЕТ СН'!$I$11+СВЦЭМ!$D$10+'СЕТ СН'!$I$5-'СЕТ СН'!$I$21</f>
        <v>4030.7626976199999</v>
      </c>
      <c r="D133" s="36">
        <f>SUMIFS(СВЦЭМ!$D$33:$D$776,СВЦЭМ!$A$33:$A$776,$A133,СВЦЭМ!$B$33:$B$776,D$119)+'СЕТ СН'!$I$11+СВЦЭМ!$D$10+'СЕТ СН'!$I$5-'СЕТ СН'!$I$21</f>
        <v>4024.32435106</v>
      </c>
      <c r="E133" s="36">
        <f>SUMIFS(СВЦЭМ!$D$33:$D$776,СВЦЭМ!$A$33:$A$776,$A133,СВЦЭМ!$B$33:$B$776,E$119)+'СЕТ СН'!$I$11+СВЦЭМ!$D$10+'СЕТ СН'!$I$5-'СЕТ СН'!$I$21</f>
        <v>4029.2665044999999</v>
      </c>
      <c r="F133" s="36">
        <f>SUMIFS(СВЦЭМ!$D$33:$D$776,СВЦЭМ!$A$33:$A$776,$A133,СВЦЭМ!$B$33:$B$776,F$119)+'СЕТ СН'!$I$11+СВЦЭМ!$D$10+'СЕТ СН'!$I$5-'СЕТ СН'!$I$21</f>
        <v>4037.27902008</v>
      </c>
      <c r="G133" s="36">
        <f>SUMIFS(СВЦЭМ!$D$33:$D$776,СВЦЭМ!$A$33:$A$776,$A133,СВЦЭМ!$B$33:$B$776,G$119)+'СЕТ СН'!$I$11+СВЦЭМ!$D$10+'СЕТ СН'!$I$5-'СЕТ СН'!$I$21</f>
        <v>4035.8429352399999</v>
      </c>
      <c r="H133" s="36">
        <f>SUMIFS(СВЦЭМ!$D$33:$D$776,СВЦЭМ!$A$33:$A$776,$A133,СВЦЭМ!$B$33:$B$776,H$119)+'СЕТ СН'!$I$11+СВЦЭМ!$D$10+'СЕТ СН'!$I$5-'СЕТ СН'!$I$21</f>
        <v>4033.89521122</v>
      </c>
      <c r="I133" s="36">
        <f>SUMIFS(СВЦЭМ!$D$33:$D$776,СВЦЭМ!$A$33:$A$776,$A133,СВЦЭМ!$B$33:$B$776,I$119)+'СЕТ СН'!$I$11+СВЦЭМ!$D$10+'СЕТ СН'!$I$5-'СЕТ СН'!$I$21</f>
        <v>4016.3165011000001</v>
      </c>
      <c r="J133" s="36">
        <f>SUMIFS(СВЦЭМ!$D$33:$D$776,СВЦЭМ!$A$33:$A$776,$A133,СВЦЭМ!$B$33:$B$776,J$119)+'СЕТ СН'!$I$11+СВЦЭМ!$D$10+'СЕТ СН'!$I$5-'СЕТ СН'!$I$21</f>
        <v>3991.45234286</v>
      </c>
      <c r="K133" s="36">
        <f>SUMIFS(СВЦЭМ!$D$33:$D$776,СВЦЭМ!$A$33:$A$776,$A133,СВЦЭМ!$B$33:$B$776,K$119)+'СЕТ СН'!$I$11+СВЦЭМ!$D$10+'СЕТ СН'!$I$5-'СЕТ СН'!$I$21</f>
        <v>3949.89817834</v>
      </c>
      <c r="L133" s="36">
        <f>SUMIFS(СВЦЭМ!$D$33:$D$776,СВЦЭМ!$A$33:$A$776,$A133,СВЦЭМ!$B$33:$B$776,L$119)+'СЕТ СН'!$I$11+СВЦЭМ!$D$10+'СЕТ СН'!$I$5-'СЕТ СН'!$I$21</f>
        <v>3937.2015477800001</v>
      </c>
      <c r="M133" s="36">
        <f>SUMIFS(СВЦЭМ!$D$33:$D$776,СВЦЭМ!$A$33:$A$776,$A133,СВЦЭМ!$B$33:$B$776,M$119)+'СЕТ СН'!$I$11+СВЦЭМ!$D$10+'СЕТ СН'!$I$5-'СЕТ СН'!$I$21</f>
        <v>3938.1998239699997</v>
      </c>
      <c r="N133" s="36">
        <f>SUMIFS(СВЦЭМ!$D$33:$D$776,СВЦЭМ!$A$33:$A$776,$A133,СВЦЭМ!$B$33:$B$776,N$119)+'СЕТ СН'!$I$11+СВЦЭМ!$D$10+'СЕТ СН'!$I$5-'СЕТ СН'!$I$21</f>
        <v>3951.56985816</v>
      </c>
      <c r="O133" s="36">
        <f>SUMIFS(СВЦЭМ!$D$33:$D$776,СВЦЭМ!$A$33:$A$776,$A133,СВЦЭМ!$B$33:$B$776,O$119)+'СЕТ СН'!$I$11+СВЦЭМ!$D$10+'СЕТ СН'!$I$5-'СЕТ СН'!$I$21</f>
        <v>3963.94705802</v>
      </c>
      <c r="P133" s="36">
        <f>SUMIFS(СВЦЭМ!$D$33:$D$776,СВЦЭМ!$A$33:$A$776,$A133,СВЦЭМ!$B$33:$B$776,P$119)+'СЕТ СН'!$I$11+СВЦЭМ!$D$10+'СЕТ СН'!$I$5-'СЕТ СН'!$I$21</f>
        <v>3975.96120204</v>
      </c>
      <c r="Q133" s="36">
        <f>SUMIFS(СВЦЭМ!$D$33:$D$776,СВЦЭМ!$A$33:$A$776,$A133,СВЦЭМ!$B$33:$B$776,Q$119)+'СЕТ СН'!$I$11+СВЦЭМ!$D$10+'СЕТ СН'!$I$5-'СЕТ СН'!$I$21</f>
        <v>3979.88559068</v>
      </c>
      <c r="R133" s="36">
        <f>SUMIFS(СВЦЭМ!$D$33:$D$776,СВЦЭМ!$A$33:$A$776,$A133,СВЦЭМ!$B$33:$B$776,R$119)+'СЕТ СН'!$I$11+СВЦЭМ!$D$10+'СЕТ СН'!$I$5-'СЕТ СН'!$I$21</f>
        <v>3976.83085179</v>
      </c>
      <c r="S133" s="36">
        <f>SUMIFS(СВЦЭМ!$D$33:$D$776,СВЦЭМ!$A$33:$A$776,$A133,СВЦЭМ!$B$33:$B$776,S$119)+'СЕТ СН'!$I$11+СВЦЭМ!$D$10+'СЕТ СН'!$I$5-'СЕТ СН'!$I$21</f>
        <v>3948.89497755</v>
      </c>
      <c r="T133" s="36">
        <f>SUMIFS(СВЦЭМ!$D$33:$D$776,СВЦЭМ!$A$33:$A$776,$A133,СВЦЭМ!$B$33:$B$776,T$119)+'СЕТ СН'!$I$11+СВЦЭМ!$D$10+'СЕТ СН'!$I$5-'СЕТ СН'!$I$21</f>
        <v>3915.63692403</v>
      </c>
      <c r="U133" s="36">
        <f>SUMIFS(СВЦЭМ!$D$33:$D$776,СВЦЭМ!$A$33:$A$776,$A133,СВЦЭМ!$B$33:$B$776,U$119)+'СЕТ СН'!$I$11+СВЦЭМ!$D$10+'СЕТ СН'!$I$5-'СЕТ СН'!$I$21</f>
        <v>3916.95552477</v>
      </c>
      <c r="V133" s="36">
        <f>SUMIFS(СВЦЭМ!$D$33:$D$776,СВЦЭМ!$A$33:$A$776,$A133,СВЦЭМ!$B$33:$B$776,V$119)+'СЕТ СН'!$I$11+СВЦЭМ!$D$10+'СЕТ СН'!$I$5-'СЕТ СН'!$I$21</f>
        <v>3943.3698334699998</v>
      </c>
      <c r="W133" s="36">
        <f>SUMIFS(СВЦЭМ!$D$33:$D$776,СВЦЭМ!$A$33:$A$776,$A133,СВЦЭМ!$B$33:$B$776,W$119)+'СЕТ СН'!$I$11+СВЦЭМ!$D$10+'СЕТ СН'!$I$5-'СЕТ СН'!$I$21</f>
        <v>3963.7013779700001</v>
      </c>
      <c r="X133" s="36">
        <f>SUMIFS(СВЦЭМ!$D$33:$D$776,СВЦЭМ!$A$33:$A$776,$A133,СВЦЭМ!$B$33:$B$776,X$119)+'СЕТ СН'!$I$11+СВЦЭМ!$D$10+'СЕТ СН'!$I$5-'СЕТ СН'!$I$21</f>
        <v>3983.3943384899999</v>
      </c>
      <c r="Y133" s="36">
        <f>SUMIFS(СВЦЭМ!$D$33:$D$776,СВЦЭМ!$A$33:$A$776,$A133,СВЦЭМ!$B$33:$B$776,Y$119)+'СЕТ СН'!$I$11+СВЦЭМ!$D$10+'СЕТ СН'!$I$5-'СЕТ СН'!$I$21</f>
        <v>4007.52880645</v>
      </c>
    </row>
    <row r="134" spans="1:25" ht="15.75" x14ac:dyDescent="0.2">
      <c r="A134" s="35">
        <f t="shared" si="3"/>
        <v>44242</v>
      </c>
      <c r="B134" s="36">
        <f>SUMIFS(СВЦЭМ!$D$33:$D$776,СВЦЭМ!$A$33:$A$776,$A134,СВЦЭМ!$B$33:$B$776,B$119)+'СЕТ СН'!$I$11+СВЦЭМ!$D$10+'СЕТ СН'!$I$5-'СЕТ СН'!$I$21</f>
        <v>4036.7673190599999</v>
      </c>
      <c r="C134" s="36">
        <f>SUMIFS(СВЦЭМ!$D$33:$D$776,СВЦЭМ!$A$33:$A$776,$A134,СВЦЭМ!$B$33:$B$776,C$119)+'СЕТ СН'!$I$11+СВЦЭМ!$D$10+'СЕТ СН'!$I$5-'СЕТ СН'!$I$21</f>
        <v>4042.5420356699997</v>
      </c>
      <c r="D134" s="36">
        <f>SUMIFS(СВЦЭМ!$D$33:$D$776,СВЦЭМ!$A$33:$A$776,$A134,СВЦЭМ!$B$33:$B$776,D$119)+'СЕТ СН'!$I$11+СВЦЭМ!$D$10+'СЕТ СН'!$I$5-'СЕТ СН'!$I$21</f>
        <v>4037.9241054499998</v>
      </c>
      <c r="E134" s="36">
        <f>SUMIFS(СВЦЭМ!$D$33:$D$776,СВЦЭМ!$A$33:$A$776,$A134,СВЦЭМ!$B$33:$B$776,E$119)+'СЕТ СН'!$I$11+СВЦЭМ!$D$10+'СЕТ СН'!$I$5-'СЕТ СН'!$I$21</f>
        <v>4037.6285262699998</v>
      </c>
      <c r="F134" s="36">
        <f>SUMIFS(СВЦЭМ!$D$33:$D$776,СВЦЭМ!$A$33:$A$776,$A134,СВЦЭМ!$B$33:$B$776,F$119)+'СЕТ СН'!$I$11+СВЦЭМ!$D$10+'СЕТ СН'!$I$5-'СЕТ СН'!$I$21</f>
        <v>4042.8151531200001</v>
      </c>
      <c r="G134" s="36">
        <f>SUMIFS(СВЦЭМ!$D$33:$D$776,СВЦЭМ!$A$33:$A$776,$A134,СВЦЭМ!$B$33:$B$776,G$119)+'СЕТ СН'!$I$11+СВЦЭМ!$D$10+'СЕТ СН'!$I$5-'СЕТ СН'!$I$21</f>
        <v>4046.3384154</v>
      </c>
      <c r="H134" s="36">
        <f>SUMIFS(СВЦЭМ!$D$33:$D$776,СВЦЭМ!$A$33:$A$776,$A134,СВЦЭМ!$B$33:$B$776,H$119)+'СЕТ СН'!$I$11+СВЦЭМ!$D$10+'СЕТ СН'!$I$5-'СЕТ СН'!$I$21</f>
        <v>4042.4244702300002</v>
      </c>
      <c r="I134" s="36">
        <f>SUMIFS(СВЦЭМ!$D$33:$D$776,СВЦЭМ!$A$33:$A$776,$A134,СВЦЭМ!$B$33:$B$776,I$119)+'СЕТ СН'!$I$11+СВЦЭМ!$D$10+'СЕТ СН'!$I$5-'СЕТ СН'!$I$21</f>
        <v>3998.8851789</v>
      </c>
      <c r="J134" s="36">
        <f>SUMIFS(СВЦЭМ!$D$33:$D$776,СВЦЭМ!$A$33:$A$776,$A134,СВЦЭМ!$B$33:$B$776,J$119)+'СЕТ СН'!$I$11+СВЦЭМ!$D$10+'СЕТ СН'!$I$5-'СЕТ СН'!$I$21</f>
        <v>3978.0742809200001</v>
      </c>
      <c r="K134" s="36">
        <f>SUMIFS(СВЦЭМ!$D$33:$D$776,СВЦЭМ!$A$33:$A$776,$A134,СВЦЭМ!$B$33:$B$776,K$119)+'СЕТ СН'!$I$11+СВЦЭМ!$D$10+'СЕТ СН'!$I$5-'СЕТ СН'!$I$21</f>
        <v>3974.3479438999998</v>
      </c>
      <c r="L134" s="36">
        <f>SUMIFS(СВЦЭМ!$D$33:$D$776,СВЦЭМ!$A$33:$A$776,$A134,СВЦЭМ!$B$33:$B$776,L$119)+'СЕТ СН'!$I$11+СВЦЭМ!$D$10+'СЕТ СН'!$I$5-'СЕТ СН'!$I$21</f>
        <v>3967.9666258399998</v>
      </c>
      <c r="M134" s="36">
        <f>SUMIFS(СВЦЭМ!$D$33:$D$776,СВЦЭМ!$A$33:$A$776,$A134,СВЦЭМ!$B$33:$B$776,M$119)+'СЕТ СН'!$I$11+СВЦЭМ!$D$10+'СЕТ СН'!$I$5-'СЕТ СН'!$I$21</f>
        <v>3976.54589063</v>
      </c>
      <c r="N134" s="36">
        <f>SUMIFS(СВЦЭМ!$D$33:$D$776,СВЦЭМ!$A$33:$A$776,$A134,СВЦЭМ!$B$33:$B$776,N$119)+'СЕТ СН'!$I$11+СВЦЭМ!$D$10+'СЕТ СН'!$I$5-'СЕТ СН'!$I$21</f>
        <v>3985.20562832</v>
      </c>
      <c r="O134" s="36">
        <f>SUMIFS(СВЦЭМ!$D$33:$D$776,СВЦЭМ!$A$33:$A$776,$A134,СВЦЭМ!$B$33:$B$776,O$119)+'СЕТ СН'!$I$11+СВЦЭМ!$D$10+'СЕТ СН'!$I$5-'СЕТ СН'!$I$21</f>
        <v>3991.9528215</v>
      </c>
      <c r="P134" s="36">
        <f>SUMIFS(СВЦЭМ!$D$33:$D$776,СВЦЭМ!$A$33:$A$776,$A134,СВЦЭМ!$B$33:$B$776,P$119)+'СЕТ СН'!$I$11+СВЦЭМ!$D$10+'СЕТ СН'!$I$5-'СЕТ СН'!$I$21</f>
        <v>3985.3152623599999</v>
      </c>
      <c r="Q134" s="36">
        <f>SUMIFS(СВЦЭМ!$D$33:$D$776,СВЦЭМ!$A$33:$A$776,$A134,СВЦЭМ!$B$33:$B$776,Q$119)+'СЕТ СН'!$I$11+СВЦЭМ!$D$10+'СЕТ СН'!$I$5-'СЕТ СН'!$I$21</f>
        <v>3981.6613145199999</v>
      </c>
      <c r="R134" s="36">
        <f>SUMIFS(СВЦЭМ!$D$33:$D$776,СВЦЭМ!$A$33:$A$776,$A134,СВЦЭМ!$B$33:$B$776,R$119)+'СЕТ СН'!$I$11+СВЦЭМ!$D$10+'СЕТ СН'!$I$5-'СЕТ СН'!$I$21</f>
        <v>3975.23018495</v>
      </c>
      <c r="S134" s="36">
        <f>SUMIFS(СВЦЭМ!$D$33:$D$776,СВЦЭМ!$A$33:$A$776,$A134,СВЦЭМ!$B$33:$B$776,S$119)+'СЕТ СН'!$I$11+СВЦЭМ!$D$10+'СЕТ СН'!$I$5-'СЕТ СН'!$I$21</f>
        <v>3964.6535097699998</v>
      </c>
      <c r="T134" s="36">
        <f>SUMIFS(СВЦЭМ!$D$33:$D$776,СВЦЭМ!$A$33:$A$776,$A134,СВЦЭМ!$B$33:$B$776,T$119)+'СЕТ СН'!$I$11+СВЦЭМ!$D$10+'СЕТ СН'!$I$5-'СЕТ СН'!$I$21</f>
        <v>3944.7257198500001</v>
      </c>
      <c r="U134" s="36">
        <f>SUMIFS(СВЦЭМ!$D$33:$D$776,СВЦЭМ!$A$33:$A$776,$A134,СВЦЭМ!$B$33:$B$776,U$119)+'СЕТ СН'!$I$11+СВЦЭМ!$D$10+'СЕТ СН'!$I$5-'СЕТ СН'!$I$21</f>
        <v>3939.8065721200001</v>
      </c>
      <c r="V134" s="36">
        <f>SUMIFS(СВЦЭМ!$D$33:$D$776,СВЦЭМ!$A$33:$A$776,$A134,СВЦЭМ!$B$33:$B$776,V$119)+'СЕТ СН'!$I$11+СВЦЭМ!$D$10+'СЕТ СН'!$I$5-'СЕТ СН'!$I$21</f>
        <v>3948.13450848</v>
      </c>
      <c r="W134" s="36">
        <f>SUMIFS(СВЦЭМ!$D$33:$D$776,СВЦЭМ!$A$33:$A$776,$A134,СВЦЭМ!$B$33:$B$776,W$119)+'СЕТ СН'!$I$11+СВЦЭМ!$D$10+'СЕТ СН'!$I$5-'СЕТ СН'!$I$21</f>
        <v>3976.6456668199999</v>
      </c>
      <c r="X134" s="36">
        <f>SUMIFS(СВЦЭМ!$D$33:$D$776,СВЦЭМ!$A$33:$A$776,$A134,СВЦЭМ!$B$33:$B$776,X$119)+'СЕТ СН'!$I$11+СВЦЭМ!$D$10+'СЕТ СН'!$I$5-'СЕТ СН'!$I$21</f>
        <v>3987.4665383499996</v>
      </c>
      <c r="Y134" s="36">
        <f>SUMIFS(СВЦЭМ!$D$33:$D$776,СВЦЭМ!$A$33:$A$776,$A134,СВЦЭМ!$B$33:$B$776,Y$119)+'СЕТ СН'!$I$11+СВЦЭМ!$D$10+'СЕТ СН'!$I$5-'СЕТ СН'!$I$21</f>
        <v>3985.4620308100002</v>
      </c>
    </row>
    <row r="135" spans="1:25" ht="15.75" x14ac:dyDescent="0.2">
      <c r="A135" s="35">
        <f t="shared" si="3"/>
        <v>44243</v>
      </c>
      <c r="B135" s="36">
        <f>SUMIFS(СВЦЭМ!$D$33:$D$776,СВЦЭМ!$A$33:$A$776,$A135,СВЦЭМ!$B$33:$B$776,B$119)+'СЕТ СН'!$I$11+СВЦЭМ!$D$10+'СЕТ СН'!$I$5-'СЕТ СН'!$I$21</f>
        <v>3940.8386304199998</v>
      </c>
      <c r="C135" s="36">
        <f>SUMIFS(СВЦЭМ!$D$33:$D$776,СВЦЭМ!$A$33:$A$776,$A135,СВЦЭМ!$B$33:$B$776,C$119)+'СЕТ СН'!$I$11+СВЦЭМ!$D$10+'СЕТ СН'!$I$5-'СЕТ СН'!$I$21</f>
        <v>3969.3651821399999</v>
      </c>
      <c r="D135" s="36">
        <f>SUMIFS(СВЦЭМ!$D$33:$D$776,СВЦЭМ!$A$33:$A$776,$A135,СВЦЭМ!$B$33:$B$776,D$119)+'СЕТ СН'!$I$11+СВЦЭМ!$D$10+'СЕТ СН'!$I$5-'СЕТ СН'!$I$21</f>
        <v>3969.3510541599999</v>
      </c>
      <c r="E135" s="36">
        <f>SUMIFS(СВЦЭМ!$D$33:$D$776,СВЦЭМ!$A$33:$A$776,$A135,СВЦЭМ!$B$33:$B$776,E$119)+'СЕТ СН'!$I$11+СВЦЭМ!$D$10+'СЕТ СН'!$I$5-'СЕТ СН'!$I$21</f>
        <v>3976.31469333</v>
      </c>
      <c r="F135" s="36">
        <f>SUMIFS(СВЦЭМ!$D$33:$D$776,СВЦЭМ!$A$33:$A$776,$A135,СВЦЭМ!$B$33:$B$776,F$119)+'СЕТ СН'!$I$11+СВЦЭМ!$D$10+'СЕТ СН'!$I$5-'СЕТ СН'!$I$21</f>
        <v>3963.4976521399999</v>
      </c>
      <c r="G135" s="36">
        <f>SUMIFS(СВЦЭМ!$D$33:$D$776,СВЦЭМ!$A$33:$A$776,$A135,СВЦЭМ!$B$33:$B$776,G$119)+'СЕТ СН'!$I$11+СВЦЭМ!$D$10+'СЕТ СН'!$I$5-'СЕТ СН'!$I$21</f>
        <v>3928.94210221</v>
      </c>
      <c r="H135" s="36">
        <f>SUMIFS(СВЦЭМ!$D$33:$D$776,СВЦЭМ!$A$33:$A$776,$A135,СВЦЭМ!$B$33:$B$776,H$119)+'СЕТ СН'!$I$11+СВЦЭМ!$D$10+'СЕТ СН'!$I$5-'СЕТ СН'!$I$21</f>
        <v>3917.1161918600001</v>
      </c>
      <c r="I135" s="36">
        <f>SUMIFS(СВЦЭМ!$D$33:$D$776,СВЦЭМ!$A$33:$A$776,$A135,СВЦЭМ!$B$33:$B$776,I$119)+'СЕТ СН'!$I$11+СВЦЭМ!$D$10+'СЕТ СН'!$I$5-'СЕТ СН'!$I$21</f>
        <v>3925.4510564399998</v>
      </c>
      <c r="J135" s="36">
        <f>SUMIFS(СВЦЭМ!$D$33:$D$776,СВЦЭМ!$A$33:$A$776,$A135,СВЦЭМ!$B$33:$B$776,J$119)+'СЕТ СН'!$I$11+СВЦЭМ!$D$10+'СЕТ СН'!$I$5-'СЕТ СН'!$I$21</f>
        <v>3936.7235961599999</v>
      </c>
      <c r="K135" s="36">
        <f>SUMIFS(СВЦЭМ!$D$33:$D$776,СВЦЭМ!$A$33:$A$776,$A135,СВЦЭМ!$B$33:$B$776,K$119)+'СЕТ СН'!$I$11+СВЦЭМ!$D$10+'СЕТ СН'!$I$5-'СЕТ СН'!$I$21</f>
        <v>3938.3950955099999</v>
      </c>
      <c r="L135" s="36">
        <f>SUMIFS(СВЦЭМ!$D$33:$D$776,СВЦЭМ!$A$33:$A$776,$A135,СВЦЭМ!$B$33:$B$776,L$119)+'СЕТ СН'!$I$11+СВЦЭМ!$D$10+'СЕТ СН'!$I$5-'СЕТ СН'!$I$21</f>
        <v>3933.0289968100001</v>
      </c>
      <c r="M135" s="36">
        <f>SUMIFS(СВЦЭМ!$D$33:$D$776,СВЦЭМ!$A$33:$A$776,$A135,СВЦЭМ!$B$33:$B$776,M$119)+'СЕТ СН'!$I$11+СВЦЭМ!$D$10+'СЕТ СН'!$I$5-'СЕТ СН'!$I$21</f>
        <v>3925.3951329699998</v>
      </c>
      <c r="N135" s="36">
        <f>SUMIFS(СВЦЭМ!$D$33:$D$776,СВЦЭМ!$A$33:$A$776,$A135,СВЦЭМ!$B$33:$B$776,N$119)+'СЕТ СН'!$I$11+СВЦЭМ!$D$10+'СЕТ СН'!$I$5-'СЕТ СН'!$I$21</f>
        <v>3915.7370772999998</v>
      </c>
      <c r="O135" s="36">
        <f>SUMIFS(СВЦЭМ!$D$33:$D$776,СВЦЭМ!$A$33:$A$776,$A135,СВЦЭМ!$B$33:$B$776,O$119)+'СЕТ СН'!$I$11+СВЦЭМ!$D$10+'СЕТ СН'!$I$5-'СЕТ СН'!$I$21</f>
        <v>3907.4268305599999</v>
      </c>
      <c r="P135" s="36">
        <f>SUMIFS(СВЦЭМ!$D$33:$D$776,СВЦЭМ!$A$33:$A$776,$A135,СВЦЭМ!$B$33:$B$776,P$119)+'СЕТ СН'!$I$11+СВЦЭМ!$D$10+'СЕТ СН'!$I$5-'СЕТ СН'!$I$21</f>
        <v>3914.5609528999998</v>
      </c>
      <c r="Q135" s="36">
        <f>SUMIFS(СВЦЭМ!$D$33:$D$776,СВЦЭМ!$A$33:$A$776,$A135,СВЦЭМ!$B$33:$B$776,Q$119)+'СЕТ СН'!$I$11+СВЦЭМ!$D$10+'СЕТ СН'!$I$5-'СЕТ СН'!$I$21</f>
        <v>3911.54846838</v>
      </c>
      <c r="R135" s="36">
        <f>SUMIFS(СВЦЭМ!$D$33:$D$776,СВЦЭМ!$A$33:$A$776,$A135,СВЦЭМ!$B$33:$B$776,R$119)+'СЕТ СН'!$I$11+СВЦЭМ!$D$10+'СЕТ СН'!$I$5-'СЕТ СН'!$I$21</f>
        <v>3905.1275187199999</v>
      </c>
      <c r="S135" s="36">
        <f>SUMIFS(СВЦЭМ!$D$33:$D$776,СВЦЭМ!$A$33:$A$776,$A135,СВЦЭМ!$B$33:$B$776,S$119)+'СЕТ СН'!$I$11+СВЦЭМ!$D$10+'СЕТ СН'!$I$5-'СЕТ СН'!$I$21</f>
        <v>3899.8458006000001</v>
      </c>
      <c r="T135" s="36">
        <f>SUMIFS(СВЦЭМ!$D$33:$D$776,СВЦЭМ!$A$33:$A$776,$A135,СВЦЭМ!$B$33:$B$776,T$119)+'СЕТ СН'!$I$11+СВЦЭМ!$D$10+'СЕТ СН'!$I$5-'СЕТ СН'!$I$21</f>
        <v>3927.0990898499999</v>
      </c>
      <c r="U135" s="36">
        <f>SUMIFS(СВЦЭМ!$D$33:$D$776,СВЦЭМ!$A$33:$A$776,$A135,СВЦЭМ!$B$33:$B$776,U$119)+'СЕТ СН'!$I$11+СВЦЭМ!$D$10+'СЕТ СН'!$I$5-'СЕТ СН'!$I$21</f>
        <v>3933.7106243099997</v>
      </c>
      <c r="V135" s="36">
        <f>SUMIFS(СВЦЭМ!$D$33:$D$776,СВЦЭМ!$A$33:$A$776,$A135,СВЦЭМ!$B$33:$B$776,V$119)+'СЕТ СН'!$I$11+СВЦЭМ!$D$10+'СЕТ СН'!$I$5-'СЕТ СН'!$I$21</f>
        <v>3938.73692652</v>
      </c>
      <c r="W135" s="36">
        <f>SUMIFS(СВЦЭМ!$D$33:$D$776,СВЦЭМ!$A$33:$A$776,$A135,СВЦЭМ!$B$33:$B$776,W$119)+'СЕТ СН'!$I$11+СВЦЭМ!$D$10+'СЕТ СН'!$I$5-'СЕТ СН'!$I$21</f>
        <v>3940.6242530099998</v>
      </c>
      <c r="X135" s="36">
        <f>SUMIFS(СВЦЭМ!$D$33:$D$776,СВЦЭМ!$A$33:$A$776,$A135,СВЦЭМ!$B$33:$B$776,X$119)+'СЕТ СН'!$I$11+СВЦЭМ!$D$10+'СЕТ СН'!$I$5-'СЕТ СН'!$I$21</f>
        <v>3921.1244639299998</v>
      </c>
      <c r="Y135" s="36">
        <f>SUMIFS(СВЦЭМ!$D$33:$D$776,СВЦЭМ!$A$33:$A$776,$A135,СВЦЭМ!$B$33:$B$776,Y$119)+'СЕТ СН'!$I$11+СВЦЭМ!$D$10+'СЕТ СН'!$I$5-'СЕТ СН'!$I$21</f>
        <v>3939.8574469199998</v>
      </c>
    </row>
    <row r="136" spans="1:25" ht="15.75" x14ac:dyDescent="0.2">
      <c r="A136" s="35">
        <f t="shared" si="3"/>
        <v>44244</v>
      </c>
      <c r="B136" s="36">
        <f>SUMIFS(СВЦЭМ!$D$33:$D$776,СВЦЭМ!$A$33:$A$776,$A136,СВЦЭМ!$B$33:$B$776,B$119)+'СЕТ СН'!$I$11+СВЦЭМ!$D$10+'СЕТ СН'!$I$5-'СЕТ СН'!$I$21</f>
        <v>3944.5415874999999</v>
      </c>
      <c r="C136" s="36">
        <f>SUMIFS(СВЦЭМ!$D$33:$D$776,СВЦЭМ!$A$33:$A$776,$A136,СВЦЭМ!$B$33:$B$776,C$119)+'СЕТ СН'!$I$11+СВЦЭМ!$D$10+'СЕТ СН'!$I$5-'СЕТ СН'!$I$21</f>
        <v>3978.2446174699999</v>
      </c>
      <c r="D136" s="36">
        <f>SUMIFS(СВЦЭМ!$D$33:$D$776,СВЦЭМ!$A$33:$A$776,$A136,СВЦЭМ!$B$33:$B$776,D$119)+'СЕТ СН'!$I$11+СВЦЭМ!$D$10+'СЕТ СН'!$I$5-'СЕТ СН'!$I$21</f>
        <v>4006.0444110099997</v>
      </c>
      <c r="E136" s="36">
        <f>SUMIFS(СВЦЭМ!$D$33:$D$776,СВЦЭМ!$A$33:$A$776,$A136,СВЦЭМ!$B$33:$B$776,E$119)+'СЕТ СН'!$I$11+СВЦЭМ!$D$10+'СЕТ СН'!$I$5-'СЕТ СН'!$I$21</f>
        <v>4003.6352818799996</v>
      </c>
      <c r="F136" s="36">
        <f>SUMIFS(СВЦЭМ!$D$33:$D$776,СВЦЭМ!$A$33:$A$776,$A136,СВЦЭМ!$B$33:$B$776,F$119)+'СЕТ СН'!$I$11+СВЦЭМ!$D$10+'СЕТ СН'!$I$5-'СЕТ СН'!$I$21</f>
        <v>3987.7525540500001</v>
      </c>
      <c r="G136" s="36">
        <f>SUMIFS(СВЦЭМ!$D$33:$D$776,СВЦЭМ!$A$33:$A$776,$A136,СВЦЭМ!$B$33:$B$776,G$119)+'СЕТ СН'!$I$11+СВЦЭМ!$D$10+'СЕТ СН'!$I$5-'СЕТ СН'!$I$21</f>
        <v>3950.5536969</v>
      </c>
      <c r="H136" s="36">
        <f>SUMIFS(СВЦЭМ!$D$33:$D$776,СВЦЭМ!$A$33:$A$776,$A136,СВЦЭМ!$B$33:$B$776,H$119)+'СЕТ СН'!$I$11+СВЦЭМ!$D$10+'СЕТ СН'!$I$5-'СЕТ СН'!$I$21</f>
        <v>3931.9369552600001</v>
      </c>
      <c r="I136" s="36">
        <f>SUMIFS(СВЦЭМ!$D$33:$D$776,СВЦЭМ!$A$33:$A$776,$A136,СВЦЭМ!$B$33:$B$776,I$119)+'СЕТ СН'!$I$11+СВЦЭМ!$D$10+'СЕТ СН'!$I$5-'СЕТ СН'!$I$21</f>
        <v>3928.1710452399998</v>
      </c>
      <c r="J136" s="36">
        <f>SUMIFS(СВЦЭМ!$D$33:$D$776,СВЦЭМ!$A$33:$A$776,$A136,СВЦЭМ!$B$33:$B$776,J$119)+'СЕТ СН'!$I$11+СВЦЭМ!$D$10+'СЕТ СН'!$I$5-'СЕТ СН'!$I$21</f>
        <v>3934.54198946</v>
      </c>
      <c r="K136" s="36">
        <f>SUMIFS(СВЦЭМ!$D$33:$D$776,СВЦЭМ!$A$33:$A$776,$A136,СВЦЭМ!$B$33:$B$776,K$119)+'СЕТ СН'!$I$11+СВЦЭМ!$D$10+'СЕТ СН'!$I$5-'СЕТ СН'!$I$21</f>
        <v>3933.0320199899998</v>
      </c>
      <c r="L136" s="36">
        <f>SUMIFS(СВЦЭМ!$D$33:$D$776,СВЦЭМ!$A$33:$A$776,$A136,СВЦЭМ!$B$33:$B$776,L$119)+'СЕТ СН'!$I$11+СВЦЭМ!$D$10+'СЕТ СН'!$I$5-'СЕТ СН'!$I$21</f>
        <v>3926.9922157000001</v>
      </c>
      <c r="M136" s="36">
        <f>SUMIFS(СВЦЭМ!$D$33:$D$776,СВЦЭМ!$A$33:$A$776,$A136,СВЦЭМ!$B$33:$B$776,M$119)+'СЕТ СН'!$I$11+СВЦЭМ!$D$10+'СЕТ СН'!$I$5-'СЕТ СН'!$I$21</f>
        <v>3925.3032035599999</v>
      </c>
      <c r="N136" s="36">
        <f>SUMIFS(СВЦЭМ!$D$33:$D$776,СВЦЭМ!$A$33:$A$776,$A136,СВЦЭМ!$B$33:$B$776,N$119)+'СЕТ СН'!$I$11+СВЦЭМ!$D$10+'СЕТ СН'!$I$5-'СЕТ СН'!$I$21</f>
        <v>3923.0576741899999</v>
      </c>
      <c r="O136" s="36">
        <f>SUMIFS(СВЦЭМ!$D$33:$D$776,СВЦЭМ!$A$33:$A$776,$A136,СВЦЭМ!$B$33:$B$776,O$119)+'СЕТ СН'!$I$11+СВЦЭМ!$D$10+'СЕТ СН'!$I$5-'СЕТ СН'!$I$21</f>
        <v>3906.6730212900002</v>
      </c>
      <c r="P136" s="36">
        <f>SUMIFS(СВЦЭМ!$D$33:$D$776,СВЦЭМ!$A$33:$A$776,$A136,СВЦЭМ!$B$33:$B$776,P$119)+'СЕТ СН'!$I$11+СВЦЭМ!$D$10+'СЕТ СН'!$I$5-'СЕТ СН'!$I$21</f>
        <v>3906.8966804500001</v>
      </c>
      <c r="Q136" s="36">
        <f>SUMIFS(СВЦЭМ!$D$33:$D$776,СВЦЭМ!$A$33:$A$776,$A136,СВЦЭМ!$B$33:$B$776,Q$119)+'СЕТ СН'!$I$11+СВЦЭМ!$D$10+'СЕТ СН'!$I$5-'СЕТ СН'!$I$21</f>
        <v>3927.9491715499998</v>
      </c>
      <c r="R136" s="36">
        <f>SUMIFS(СВЦЭМ!$D$33:$D$776,СВЦЭМ!$A$33:$A$776,$A136,СВЦЭМ!$B$33:$B$776,R$119)+'СЕТ СН'!$I$11+СВЦЭМ!$D$10+'СЕТ СН'!$I$5-'СЕТ СН'!$I$21</f>
        <v>3922.2955387499997</v>
      </c>
      <c r="S136" s="36">
        <f>SUMIFS(СВЦЭМ!$D$33:$D$776,СВЦЭМ!$A$33:$A$776,$A136,СВЦЭМ!$B$33:$B$776,S$119)+'СЕТ СН'!$I$11+СВЦЭМ!$D$10+'СЕТ СН'!$I$5-'СЕТ СН'!$I$21</f>
        <v>3911.7116779500002</v>
      </c>
      <c r="T136" s="36">
        <f>SUMIFS(СВЦЭМ!$D$33:$D$776,СВЦЭМ!$A$33:$A$776,$A136,СВЦЭМ!$B$33:$B$776,T$119)+'СЕТ СН'!$I$11+СВЦЭМ!$D$10+'СЕТ СН'!$I$5-'СЕТ СН'!$I$21</f>
        <v>3920.30442438</v>
      </c>
      <c r="U136" s="36">
        <f>SUMIFS(СВЦЭМ!$D$33:$D$776,СВЦЭМ!$A$33:$A$776,$A136,СВЦЭМ!$B$33:$B$776,U$119)+'СЕТ СН'!$I$11+СВЦЭМ!$D$10+'СЕТ СН'!$I$5-'СЕТ СН'!$I$21</f>
        <v>3929.7090746099998</v>
      </c>
      <c r="V136" s="36">
        <f>SUMIFS(СВЦЭМ!$D$33:$D$776,СВЦЭМ!$A$33:$A$776,$A136,СВЦЭМ!$B$33:$B$776,V$119)+'СЕТ СН'!$I$11+СВЦЭМ!$D$10+'СЕТ СН'!$I$5-'СЕТ СН'!$I$21</f>
        <v>3927.415888</v>
      </c>
      <c r="W136" s="36">
        <f>SUMIFS(СВЦЭМ!$D$33:$D$776,СВЦЭМ!$A$33:$A$776,$A136,СВЦЭМ!$B$33:$B$776,W$119)+'СЕТ СН'!$I$11+СВЦЭМ!$D$10+'СЕТ СН'!$I$5-'СЕТ СН'!$I$21</f>
        <v>3922.3648314699999</v>
      </c>
      <c r="X136" s="36">
        <f>SUMIFS(СВЦЭМ!$D$33:$D$776,СВЦЭМ!$A$33:$A$776,$A136,СВЦЭМ!$B$33:$B$776,X$119)+'СЕТ СН'!$I$11+СВЦЭМ!$D$10+'СЕТ СН'!$I$5-'СЕТ СН'!$I$21</f>
        <v>3931.8019033599999</v>
      </c>
      <c r="Y136" s="36">
        <f>SUMIFS(СВЦЭМ!$D$33:$D$776,СВЦЭМ!$A$33:$A$776,$A136,СВЦЭМ!$B$33:$B$776,Y$119)+'СЕТ СН'!$I$11+СВЦЭМ!$D$10+'СЕТ СН'!$I$5-'СЕТ СН'!$I$21</f>
        <v>3941.3322412699999</v>
      </c>
    </row>
    <row r="137" spans="1:25" ht="15.75" x14ac:dyDescent="0.2">
      <c r="A137" s="35">
        <f t="shared" si="3"/>
        <v>44245</v>
      </c>
      <c r="B137" s="36">
        <f>SUMIFS(СВЦЭМ!$D$33:$D$776,СВЦЭМ!$A$33:$A$776,$A137,СВЦЭМ!$B$33:$B$776,B$119)+'СЕТ СН'!$I$11+СВЦЭМ!$D$10+'СЕТ СН'!$I$5-'СЕТ СН'!$I$21</f>
        <v>3976.5092741399999</v>
      </c>
      <c r="C137" s="36">
        <f>SUMIFS(СВЦЭМ!$D$33:$D$776,СВЦЭМ!$A$33:$A$776,$A137,СВЦЭМ!$B$33:$B$776,C$119)+'СЕТ СН'!$I$11+СВЦЭМ!$D$10+'СЕТ СН'!$I$5-'СЕТ СН'!$I$21</f>
        <v>3993.0523844700001</v>
      </c>
      <c r="D137" s="36">
        <f>SUMIFS(СВЦЭМ!$D$33:$D$776,СВЦЭМ!$A$33:$A$776,$A137,СВЦЭМ!$B$33:$B$776,D$119)+'СЕТ СН'!$I$11+СВЦЭМ!$D$10+'СЕТ СН'!$I$5-'СЕТ СН'!$I$21</f>
        <v>4023.9580801000002</v>
      </c>
      <c r="E137" s="36">
        <f>SUMIFS(СВЦЭМ!$D$33:$D$776,СВЦЭМ!$A$33:$A$776,$A137,СВЦЭМ!$B$33:$B$776,E$119)+'СЕТ СН'!$I$11+СВЦЭМ!$D$10+'СЕТ СН'!$I$5-'СЕТ СН'!$I$21</f>
        <v>4029.1497374199998</v>
      </c>
      <c r="F137" s="36">
        <f>SUMIFS(СВЦЭМ!$D$33:$D$776,СВЦЭМ!$A$33:$A$776,$A137,СВЦЭМ!$B$33:$B$776,F$119)+'СЕТ СН'!$I$11+СВЦЭМ!$D$10+'СЕТ СН'!$I$5-'СЕТ СН'!$I$21</f>
        <v>4020.1262049099996</v>
      </c>
      <c r="G137" s="36">
        <f>SUMIFS(СВЦЭМ!$D$33:$D$776,СВЦЭМ!$A$33:$A$776,$A137,СВЦЭМ!$B$33:$B$776,G$119)+'СЕТ СН'!$I$11+СВЦЭМ!$D$10+'СЕТ СН'!$I$5-'СЕТ СН'!$I$21</f>
        <v>3998.45014335</v>
      </c>
      <c r="H137" s="36">
        <f>SUMIFS(СВЦЭМ!$D$33:$D$776,СВЦЭМ!$A$33:$A$776,$A137,СВЦЭМ!$B$33:$B$776,H$119)+'СЕТ СН'!$I$11+СВЦЭМ!$D$10+'СЕТ СН'!$I$5-'СЕТ СН'!$I$21</f>
        <v>3956.4075627900002</v>
      </c>
      <c r="I137" s="36">
        <f>SUMIFS(СВЦЭМ!$D$33:$D$776,СВЦЭМ!$A$33:$A$776,$A137,СВЦЭМ!$B$33:$B$776,I$119)+'СЕТ СН'!$I$11+СВЦЭМ!$D$10+'СЕТ СН'!$I$5-'СЕТ СН'!$I$21</f>
        <v>3928.1414986599998</v>
      </c>
      <c r="J137" s="36">
        <f>SUMIFS(СВЦЭМ!$D$33:$D$776,СВЦЭМ!$A$33:$A$776,$A137,СВЦЭМ!$B$33:$B$776,J$119)+'СЕТ СН'!$I$11+СВЦЭМ!$D$10+'СЕТ СН'!$I$5-'СЕТ СН'!$I$21</f>
        <v>3903.8355868799999</v>
      </c>
      <c r="K137" s="36">
        <f>SUMIFS(СВЦЭМ!$D$33:$D$776,СВЦЭМ!$A$33:$A$776,$A137,СВЦЭМ!$B$33:$B$776,K$119)+'СЕТ СН'!$I$11+СВЦЭМ!$D$10+'СЕТ СН'!$I$5-'СЕТ СН'!$I$21</f>
        <v>3904.9797572799998</v>
      </c>
      <c r="L137" s="36">
        <f>SUMIFS(СВЦЭМ!$D$33:$D$776,СВЦЭМ!$A$33:$A$776,$A137,СВЦЭМ!$B$33:$B$776,L$119)+'СЕТ СН'!$I$11+СВЦЭМ!$D$10+'СЕТ СН'!$I$5-'СЕТ СН'!$I$21</f>
        <v>3900.1934412999999</v>
      </c>
      <c r="M137" s="36">
        <f>SUMIFS(СВЦЭМ!$D$33:$D$776,СВЦЭМ!$A$33:$A$776,$A137,СВЦЭМ!$B$33:$B$776,M$119)+'СЕТ СН'!$I$11+СВЦЭМ!$D$10+'СЕТ СН'!$I$5-'СЕТ СН'!$I$21</f>
        <v>3905.3881901499999</v>
      </c>
      <c r="N137" s="36">
        <f>SUMIFS(СВЦЭМ!$D$33:$D$776,СВЦЭМ!$A$33:$A$776,$A137,СВЦЭМ!$B$33:$B$776,N$119)+'СЕТ СН'!$I$11+СВЦЭМ!$D$10+'СЕТ СН'!$I$5-'СЕТ СН'!$I$21</f>
        <v>3919.03911479</v>
      </c>
      <c r="O137" s="36">
        <f>SUMIFS(СВЦЭМ!$D$33:$D$776,СВЦЭМ!$A$33:$A$776,$A137,СВЦЭМ!$B$33:$B$776,O$119)+'СЕТ СН'!$I$11+СВЦЭМ!$D$10+'СЕТ СН'!$I$5-'СЕТ СН'!$I$21</f>
        <v>3905.57186877</v>
      </c>
      <c r="P137" s="36">
        <f>SUMIFS(СВЦЭМ!$D$33:$D$776,СВЦЭМ!$A$33:$A$776,$A137,СВЦЭМ!$B$33:$B$776,P$119)+'СЕТ СН'!$I$11+СВЦЭМ!$D$10+'СЕТ СН'!$I$5-'СЕТ СН'!$I$21</f>
        <v>3907.6304767199999</v>
      </c>
      <c r="Q137" s="36">
        <f>SUMIFS(СВЦЭМ!$D$33:$D$776,СВЦЭМ!$A$33:$A$776,$A137,СВЦЭМ!$B$33:$B$776,Q$119)+'СЕТ СН'!$I$11+СВЦЭМ!$D$10+'СЕТ СН'!$I$5-'СЕТ СН'!$I$21</f>
        <v>3916.01348044</v>
      </c>
      <c r="R137" s="36">
        <f>SUMIFS(СВЦЭМ!$D$33:$D$776,СВЦЭМ!$A$33:$A$776,$A137,СВЦЭМ!$B$33:$B$776,R$119)+'СЕТ СН'!$I$11+СВЦЭМ!$D$10+'СЕТ СН'!$I$5-'СЕТ СН'!$I$21</f>
        <v>3929.27146855</v>
      </c>
      <c r="S137" s="36">
        <f>SUMIFS(СВЦЭМ!$D$33:$D$776,СВЦЭМ!$A$33:$A$776,$A137,СВЦЭМ!$B$33:$B$776,S$119)+'СЕТ СН'!$I$11+СВЦЭМ!$D$10+'СЕТ СН'!$I$5-'СЕТ СН'!$I$21</f>
        <v>3903.2192304700002</v>
      </c>
      <c r="T137" s="36">
        <f>SUMIFS(СВЦЭМ!$D$33:$D$776,СВЦЭМ!$A$33:$A$776,$A137,СВЦЭМ!$B$33:$B$776,T$119)+'СЕТ СН'!$I$11+СВЦЭМ!$D$10+'СЕТ СН'!$I$5-'СЕТ СН'!$I$21</f>
        <v>3879.2509694800001</v>
      </c>
      <c r="U137" s="36">
        <f>SUMIFS(СВЦЭМ!$D$33:$D$776,СВЦЭМ!$A$33:$A$776,$A137,СВЦЭМ!$B$33:$B$776,U$119)+'СЕТ СН'!$I$11+СВЦЭМ!$D$10+'СЕТ СН'!$I$5-'СЕТ СН'!$I$21</f>
        <v>3882.9979005199998</v>
      </c>
      <c r="V137" s="36">
        <f>SUMIFS(СВЦЭМ!$D$33:$D$776,СВЦЭМ!$A$33:$A$776,$A137,СВЦЭМ!$B$33:$B$776,V$119)+'СЕТ СН'!$I$11+СВЦЭМ!$D$10+'СЕТ СН'!$I$5-'СЕТ СН'!$I$21</f>
        <v>3873.54021311</v>
      </c>
      <c r="W137" s="36">
        <f>SUMIFS(СВЦЭМ!$D$33:$D$776,СВЦЭМ!$A$33:$A$776,$A137,СВЦЭМ!$B$33:$B$776,W$119)+'СЕТ СН'!$I$11+СВЦЭМ!$D$10+'СЕТ СН'!$I$5-'СЕТ СН'!$I$21</f>
        <v>3890.02808147</v>
      </c>
      <c r="X137" s="36">
        <f>SUMIFS(СВЦЭМ!$D$33:$D$776,СВЦЭМ!$A$33:$A$776,$A137,СВЦЭМ!$B$33:$B$776,X$119)+'СЕТ СН'!$I$11+СВЦЭМ!$D$10+'СЕТ СН'!$I$5-'СЕТ СН'!$I$21</f>
        <v>3904.3975896000002</v>
      </c>
      <c r="Y137" s="36">
        <f>SUMIFS(СВЦЭМ!$D$33:$D$776,СВЦЭМ!$A$33:$A$776,$A137,СВЦЭМ!$B$33:$B$776,Y$119)+'СЕТ СН'!$I$11+СВЦЭМ!$D$10+'СЕТ СН'!$I$5-'СЕТ СН'!$I$21</f>
        <v>3941.7645771500002</v>
      </c>
    </row>
    <row r="138" spans="1:25" ht="15.75" x14ac:dyDescent="0.2">
      <c r="A138" s="35">
        <f t="shared" si="3"/>
        <v>44246</v>
      </c>
      <c r="B138" s="36">
        <f>SUMIFS(СВЦЭМ!$D$33:$D$776,СВЦЭМ!$A$33:$A$776,$A138,СВЦЭМ!$B$33:$B$776,B$119)+'СЕТ СН'!$I$11+СВЦЭМ!$D$10+'СЕТ СН'!$I$5-'СЕТ СН'!$I$21</f>
        <v>3951.30154004</v>
      </c>
      <c r="C138" s="36">
        <f>SUMIFS(СВЦЭМ!$D$33:$D$776,СВЦЭМ!$A$33:$A$776,$A138,СВЦЭМ!$B$33:$B$776,C$119)+'СЕТ СН'!$I$11+СВЦЭМ!$D$10+'СЕТ СН'!$I$5-'СЕТ СН'!$I$21</f>
        <v>3975.3600533700001</v>
      </c>
      <c r="D138" s="36">
        <f>SUMIFS(СВЦЭМ!$D$33:$D$776,СВЦЭМ!$A$33:$A$776,$A138,СВЦЭМ!$B$33:$B$776,D$119)+'СЕТ СН'!$I$11+СВЦЭМ!$D$10+'СЕТ СН'!$I$5-'СЕТ СН'!$I$21</f>
        <v>4014.8667024400002</v>
      </c>
      <c r="E138" s="36">
        <f>SUMIFS(СВЦЭМ!$D$33:$D$776,СВЦЭМ!$A$33:$A$776,$A138,СВЦЭМ!$B$33:$B$776,E$119)+'СЕТ СН'!$I$11+СВЦЭМ!$D$10+'СЕТ СН'!$I$5-'СЕТ СН'!$I$21</f>
        <v>4020.1270163600002</v>
      </c>
      <c r="F138" s="36">
        <f>SUMIFS(СВЦЭМ!$D$33:$D$776,СВЦЭМ!$A$33:$A$776,$A138,СВЦЭМ!$B$33:$B$776,F$119)+'СЕТ СН'!$I$11+СВЦЭМ!$D$10+'СЕТ СН'!$I$5-'СЕТ СН'!$I$21</f>
        <v>4016.63127958</v>
      </c>
      <c r="G138" s="36">
        <f>SUMIFS(СВЦЭМ!$D$33:$D$776,СВЦЭМ!$A$33:$A$776,$A138,СВЦЭМ!$B$33:$B$776,G$119)+'СЕТ СН'!$I$11+СВЦЭМ!$D$10+'СЕТ СН'!$I$5-'СЕТ СН'!$I$21</f>
        <v>3990.6027878099999</v>
      </c>
      <c r="H138" s="36">
        <f>SUMIFS(СВЦЭМ!$D$33:$D$776,СВЦЭМ!$A$33:$A$776,$A138,СВЦЭМ!$B$33:$B$776,H$119)+'СЕТ СН'!$I$11+СВЦЭМ!$D$10+'СЕТ СН'!$I$5-'СЕТ СН'!$I$21</f>
        <v>3956.3819043100002</v>
      </c>
      <c r="I138" s="36">
        <f>SUMIFS(СВЦЭМ!$D$33:$D$776,СВЦЭМ!$A$33:$A$776,$A138,СВЦЭМ!$B$33:$B$776,I$119)+'СЕТ СН'!$I$11+СВЦЭМ!$D$10+'СЕТ СН'!$I$5-'СЕТ СН'!$I$21</f>
        <v>3924.2370918500001</v>
      </c>
      <c r="J138" s="36">
        <f>SUMIFS(СВЦЭМ!$D$33:$D$776,СВЦЭМ!$A$33:$A$776,$A138,СВЦЭМ!$B$33:$B$776,J$119)+'СЕТ СН'!$I$11+СВЦЭМ!$D$10+'СЕТ СН'!$I$5-'СЕТ СН'!$I$21</f>
        <v>3899.80277755</v>
      </c>
      <c r="K138" s="36">
        <f>SUMIFS(СВЦЭМ!$D$33:$D$776,СВЦЭМ!$A$33:$A$776,$A138,СВЦЭМ!$B$33:$B$776,K$119)+'СЕТ СН'!$I$11+СВЦЭМ!$D$10+'СЕТ СН'!$I$5-'СЕТ СН'!$I$21</f>
        <v>3900.4850625399999</v>
      </c>
      <c r="L138" s="36">
        <f>SUMIFS(СВЦЭМ!$D$33:$D$776,СВЦЭМ!$A$33:$A$776,$A138,СВЦЭМ!$B$33:$B$776,L$119)+'СЕТ СН'!$I$11+СВЦЭМ!$D$10+'СЕТ СН'!$I$5-'СЕТ СН'!$I$21</f>
        <v>3930.1300382899999</v>
      </c>
      <c r="M138" s="36">
        <f>SUMIFS(СВЦЭМ!$D$33:$D$776,СВЦЭМ!$A$33:$A$776,$A138,СВЦЭМ!$B$33:$B$776,M$119)+'СЕТ СН'!$I$11+СВЦЭМ!$D$10+'СЕТ СН'!$I$5-'СЕТ СН'!$I$21</f>
        <v>3915.9755448799997</v>
      </c>
      <c r="N138" s="36">
        <f>SUMIFS(СВЦЭМ!$D$33:$D$776,СВЦЭМ!$A$33:$A$776,$A138,СВЦЭМ!$B$33:$B$776,N$119)+'СЕТ СН'!$I$11+СВЦЭМ!$D$10+'СЕТ СН'!$I$5-'СЕТ СН'!$I$21</f>
        <v>3930.52965412</v>
      </c>
      <c r="O138" s="36">
        <f>SUMIFS(СВЦЭМ!$D$33:$D$776,СВЦЭМ!$A$33:$A$776,$A138,СВЦЭМ!$B$33:$B$776,O$119)+'СЕТ СН'!$I$11+СВЦЭМ!$D$10+'СЕТ СН'!$I$5-'СЕТ СН'!$I$21</f>
        <v>3938.7774712099999</v>
      </c>
      <c r="P138" s="36">
        <f>SUMIFS(СВЦЭМ!$D$33:$D$776,СВЦЭМ!$A$33:$A$776,$A138,СВЦЭМ!$B$33:$B$776,P$119)+'СЕТ СН'!$I$11+СВЦЭМ!$D$10+'СЕТ СН'!$I$5-'СЕТ СН'!$I$21</f>
        <v>3916.5945165600001</v>
      </c>
      <c r="Q138" s="36">
        <f>SUMIFS(СВЦЭМ!$D$33:$D$776,СВЦЭМ!$A$33:$A$776,$A138,СВЦЭМ!$B$33:$B$776,Q$119)+'СЕТ СН'!$I$11+СВЦЭМ!$D$10+'СЕТ СН'!$I$5-'СЕТ СН'!$I$21</f>
        <v>3922.9590039300001</v>
      </c>
      <c r="R138" s="36">
        <f>SUMIFS(СВЦЭМ!$D$33:$D$776,СВЦЭМ!$A$33:$A$776,$A138,СВЦЭМ!$B$33:$B$776,R$119)+'СЕТ СН'!$I$11+СВЦЭМ!$D$10+'СЕТ СН'!$I$5-'СЕТ СН'!$I$21</f>
        <v>3939.27597681</v>
      </c>
      <c r="S138" s="36">
        <f>SUMIFS(СВЦЭМ!$D$33:$D$776,СВЦЭМ!$A$33:$A$776,$A138,СВЦЭМ!$B$33:$B$776,S$119)+'СЕТ СН'!$I$11+СВЦЭМ!$D$10+'СЕТ СН'!$I$5-'СЕТ СН'!$I$21</f>
        <v>3922.1792417199999</v>
      </c>
      <c r="T138" s="36">
        <f>SUMIFS(СВЦЭМ!$D$33:$D$776,СВЦЭМ!$A$33:$A$776,$A138,СВЦЭМ!$B$33:$B$776,T$119)+'СЕТ СН'!$I$11+СВЦЭМ!$D$10+'СЕТ СН'!$I$5-'СЕТ СН'!$I$21</f>
        <v>3909.4270031900001</v>
      </c>
      <c r="U138" s="36">
        <f>SUMIFS(СВЦЭМ!$D$33:$D$776,СВЦЭМ!$A$33:$A$776,$A138,СВЦЭМ!$B$33:$B$776,U$119)+'СЕТ СН'!$I$11+СВЦЭМ!$D$10+'СЕТ СН'!$I$5-'СЕТ СН'!$I$21</f>
        <v>3909.6400871999999</v>
      </c>
      <c r="V138" s="36">
        <f>SUMIFS(СВЦЭМ!$D$33:$D$776,СВЦЭМ!$A$33:$A$776,$A138,СВЦЭМ!$B$33:$B$776,V$119)+'СЕТ СН'!$I$11+СВЦЭМ!$D$10+'СЕТ СН'!$I$5-'СЕТ СН'!$I$21</f>
        <v>3904.64098711</v>
      </c>
      <c r="W138" s="36">
        <f>SUMIFS(СВЦЭМ!$D$33:$D$776,СВЦЭМ!$A$33:$A$776,$A138,СВЦЭМ!$B$33:$B$776,W$119)+'СЕТ СН'!$I$11+СВЦЭМ!$D$10+'СЕТ СН'!$I$5-'СЕТ СН'!$I$21</f>
        <v>3914.4477102800001</v>
      </c>
      <c r="X138" s="36">
        <f>SUMIFS(СВЦЭМ!$D$33:$D$776,СВЦЭМ!$A$33:$A$776,$A138,СВЦЭМ!$B$33:$B$776,X$119)+'СЕТ СН'!$I$11+СВЦЭМ!$D$10+'СЕТ СН'!$I$5-'СЕТ СН'!$I$21</f>
        <v>3938.0264059299998</v>
      </c>
      <c r="Y138" s="36">
        <f>SUMIFS(СВЦЭМ!$D$33:$D$776,СВЦЭМ!$A$33:$A$776,$A138,СВЦЭМ!$B$33:$B$776,Y$119)+'СЕТ СН'!$I$11+СВЦЭМ!$D$10+'СЕТ СН'!$I$5-'СЕТ СН'!$I$21</f>
        <v>3959.59111239</v>
      </c>
    </row>
    <row r="139" spans="1:25" ht="15.75" x14ac:dyDescent="0.2">
      <c r="A139" s="35">
        <f t="shared" si="3"/>
        <v>44247</v>
      </c>
      <c r="B139" s="36">
        <f>SUMIFS(СВЦЭМ!$D$33:$D$776,СВЦЭМ!$A$33:$A$776,$A139,СВЦЭМ!$B$33:$B$776,B$119)+'СЕТ СН'!$I$11+СВЦЭМ!$D$10+'СЕТ СН'!$I$5-'СЕТ СН'!$I$21</f>
        <v>3959.65855771</v>
      </c>
      <c r="C139" s="36">
        <f>SUMIFS(СВЦЭМ!$D$33:$D$776,СВЦЭМ!$A$33:$A$776,$A139,СВЦЭМ!$B$33:$B$776,C$119)+'СЕТ СН'!$I$11+СВЦЭМ!$D$10+'СЕТ СН'!$I$5-'СЕТ СН'!$I$21</f>
        <v>3980.6844032499998</v>
      </c>
      <c r="D139" s="36">
        <f>SUMIFS(СВЦЭМ!$D$33:$D$776,СВЦЭМ!$A$33:$A$776,$A139,СВЦЭМ!$B$33:$B$776,D$119)+'СЕТ СН'!$I$11+СВЦЭМ!$D$10+'СЕТ СН'!$I$5-'СЕТ СН'!$I$21</f>
        <v>4005.4514774899999</v>
      </c>
      <c r="E139" s="36">
        <f>SUMIFS(СВЦЭМ!$D$33:$D$776,СВЦЭМ!$A$33:$A$776,$A139,СВЦЭМ!$B$33:$B$776,E$119)+'СЕТ СН'!$I$11+СВЦЭМ!$D$10+'СЕТ СН'!$I$5-'СЕТ СН'!$I$21</f>
        <v>4007.2906205600002</v>
      </c>
      <c r="F139" s="36">
        <f>SUMIFS(СВЦЭМ!$D$33:$D$776,СВЦЭМ!$A$33:$A$776,$A139,СВЦЭМ!$B$33:$B$776,F$119)+'СЕТ СН'!$I$11+СВЦЭМ!$D$10+'СЕТ СН'!$I$5-'СЕТ СН'!$I$21</f>
        <v>4011.4987120699998</v>
      </c>
      <c r="G139" s="36">
        <f>SUMIFS(СВЦЭМ!$D$33:$D$776,СВЦЭМ!$A$33:$A$776,$A139,СВЦЭМ!$B$33:$B$776,G$119)+'СЕТ СН'!$I$11+СВЦЭМ!$D$10+'СЕТ СН'!$I$5-'СЕТ СН'!$I$21</f>
        <v>3988.76496954</v>
      </c>
      <c r="H139" s="36">
        <f>SUMIFS(СВЦЭМ!$D$33:$D$776,СВЦЭМ!$A$33:$A$776,$A139,СВЦЭМ!$B$33:$B$776,H$119)+'СЕТ СН'!$I$11+СВЦЭМ!$D$10+'СЕТ СН'!$I$5-'СЕТ СН'!$I$21</f>
        <v>3957.3619381499998</v>
      </c>
      <c r="I139" s="36">
        <f>SUMIFS(СВЦЭМ!$D$33:$D$776,СВЦЭМ!$A$33:$A$776,$A139,СВЦЭМ!$B$33:$B$776,I$119)+'СЕТ СН'!$I$11+СВЦЭМ!$D$10+'СЕТ СН'!$I$5-'СЕТ СН'!$I$21</f>
        <v>3929.8525963900001</v>
      </c>
      <c r="J139" s="36">
        <f>SUMIFS(СВЦЭМ!$D$33:$D$776,СВЦЭМ!$A$33:$A$776,$A139,СВЦЭМ!$B$33:$B$776,J$119)+'СЕТ СН'!$I$11+СВЦЭМ!$D$10+'СЕТ СН'!$I$5-'СЕТ СН'!$I$21</f>
        <v>3899.72643212</v>
      </c>
      <c r="K139" s="36">
        <f>SUMIFS(СВЦЭМ!$D$33:$D$776,СВЦЭМ!$A$33:$A$776,$A139,СВЦЭМ!$B$33:$B$776,K$119)+'СЕТ СН'!$I$11+СВЦЭМ!$D$10+'СЕТ СН'!$I$5-'СЕТ СН'!$I$21</f>
        <v>3894.8648318599999</v>
      </c>
      <c r="L139" s="36">
        <f>SUMIFS(СВЦЭМ!$D$33:$D$776,СВЦЭМ!$A$33:$A$776,$A139,СВЦЭМ!$B$33:$B$776,L$119)+'СЕТ СН'!$I$11+СВЦЭМ!$D$10+'СЕТ СН'!$I$5-'СЕТ СН'!$I$21</f>
        <v>3895.4456229399998</v>
      </c>
      <c r="M139" s="36">
        <f>SUMIFS(СВЦЭМ!$D$33:$D$776,СВЦЭМ!$A$33:$A$776,$A139,СВЦЭМ!$B$33:$B$776,M$119)+'СЕТ СН'!$I$11+СВЦЭМ!$D$10+'СЕТ СН'!$I$5-'СЕТ СН'!$I$21</f>
        <v>3905.1652357200001</v>
      </c>
      <c r="N139" s="36">
        <f>SUMIFS(СВЦЭМ!$D$33:$D$776,СВЦЭМ!$A$33:$A$776,$A139,СВЦЭМ!$B$33:$B$776,N$119)+'СЕТ СН'!$I$11+СВЦЭМ!$D$10+'СЕТ СН'!$I$5-'СЕТ СН'!$I$21</f>
        <v>3887.4954562899998</v>
      </c>
      <c r="O139" s="36">
        <f>SUMIFS(СВЦЭМ!$D$33:$D$776,СВЦЭМ!$A$33:$A$776,$A139,СВЦЭМ!$B$33:$B$776,O$119)+'СЕТ СН'!$I$11+СВЦЭМ!$D$10+'СЕТ СН'!$I$5-'СЕТ СН'!$I$21</f>
        <v>3893.87459588</v>
      </c>
      <c r="P139" s="36">
        <f>SUMIFS(СВЦЭМ!$D$33:$D$776,СВЦЭМ!$A$33:$A$776,$A139,СВЦЭМ!$B$33:$B$776,P$119)+'СЕТ СН'!$I$11+СВЦЭМ!$D$10+'СЕТ СН'!$I$5-'СЕТ СН'!$I$21</f>
        <v>3876.4417569100001</v>
      </c>
      <c r="Q139" s="36">
        <f>SUMIFS(СВЦЭМ!$D$33:$D$776,СВЦЭМ!$A$33:$A$776,$A139,СВЦЭМ!$B$33:$B$776,Q$119)+'СЕТ СН'!$I$11+СВЦЭМ!$D$10+'СЕТ СН'!$I$5-'СЕТ СН'!$I$21</f>
        <v>3882.6772846499998</v>
      </c>
      <c r="R139" s="36">
        <f>SUMIFS(СВЦЭМ!$D$33:$D$776,СВЦЭМ!$A$33:$A$776,$A139,СВЦЭМ!$B$33:$B$776,R$119)+'СЕТ СН'!$I$11+СВЦЭМ!$D$10+'СЕТ СН'!$I$5-'СЕТ СН'!$I$21</f>
        <v>3888.7699765299999</v>
      </c>
      <c r="S139" s="36">
        <f>SUMIFS(СВЦЭМ!$D$33:$D$776,СВЦЭМ!$A$33:$A$776,$A139,СВЦЭМ!$B$33:$B$776,S$119)+'СЕТ СН'!$I$11+СВЦЭМ!$D$10+'СЕТ СН'!$I$5-'СЕТ СН'!$I$21</f>
        <v>3861.0566746300001</v>
      </c>
      <c r="T139" s="36">
        <f>SUMIFS(СВЦЭМ!$D$33:$D$776,СВЦЭМ!$A$33:$A$776,$A139,СВЦЭМ!$B$33:$B$776,T$119)+'СЕТ СН'!$I$11+СВЦЭМ!$D$10+'СЕТ СН'!$I$5-'СЕТ СН'!$I$21</f>
        <v>3864.33671942</v>
      </c>
      <c r="U139" s="36">
        <f>SUMIFS(СВЦЭМ!$D$33:$D$776,СВЦЭМ!$A$33:$A$776,$A139,СВЦЭМ!$B$33:$B$776,U$119)+'СЕТ СН'!$I$11+СВЦЭМ!$D$10+'СЕТ СН'!$I$5-'СЕТ СН'!$I$21</f>
        <v>3876.7183142399999</v>
      </c>
      <c r="V139" s="36">
        <f>SUMIFS(СВЦЭМ!$D$33:$D$776,СВЦЭМ!$A$33:$A$776,$A139,СВЦЭМ!$B$33:$B$776,V$119)+'СЕТ СН'!$I$11+СВЦЭМ!$D$10+'СЕТ СН'!$I$5-'СЕТ СН'!$I$21</f>
        <v>3877.97149218</v>
      </c>
      <c r="W139" s="36">
        <f>SUMIFS(СВЦЭМ!$D$33:$D$776,СВЦЭМ!$A$33:$A$776,$A139,СВЦЭМ!$B$33:$B$776,W$119)+'СЕТ СН'!$I$11+СВЦЭМ!$D$10+'СЕТ СН'!$I$5-'СЕТ СН'!$I$21</f>
        <v>3876.5736010099999</v>
      </c>
      <c r="X139" s="36">
        <f>SUMIFS(СВЦЭМ!$D$33:$D$776,СВЦЭМ!$A$33:$A$776,$A139,СВЦЭМ!$B$33:$B$776,X$119)+'СЕТ СН'!$I$11+СВЦЭМ!$D$10+'СЕТ СН'!$I$5-'СЕТ СН'!$I$21</f>
        <v>3888.2527592799997</v>
      </c>
      <c r="Y139" s="36">
        <f>SUMIFS(СВЦЭМ!$D$33:$D$776,СВЦЭМ!$A$33:$A$776,$A139,СВЦЭМ!$B$33:$B$776,Y$119)+'СЕТ СН'!$I$11+СВЦЭМ!$D$10+'СЕТ СН'!$I$5-'СЕТ СН'!$I$21</f>
        <v>3901.7377000199999</v>
      </c>
    </row>
    <row r="140" spans="1:25" ht="15.75" x14ac:dyDescent="0.2">
      <c r="A140" s="35">
        <f t="shared" si="3"/>
        <v>44248</v>
      </c>
      <c r="B140" s="36">
        <f>SUMIFS(СВЦЭМ!$D$33:$D$776,СВЦЭМ!$A$33:$A$776,$A140,СВЦЭМ!$B$33:$B$776,B$119)+'СЕТ СН'!$I$11+СВЦЭМ!$D$10+'СЕТ СН'!$I$5-'СЕТ СН'!$I$21</f>
        <v>3950.1805382299999</v>
      </c>
      <c r="C140" s="36">
        <f>SUMIFS(СВЦЭМ!$D$33:$D$776,СВЦЭМ!$A$33:$A$776,$A140,СВЦЭМ!$B$33:$B$776,C$119)+'СЕТ СН'!$I$11+СВЦЭМ!$D$10+'СЕТ СН'!$I$5-'СЕТ СН'!$I$21</f>
        <v>3966.3371797199998</v>
      </c>
      <c r="D140" s="36">
        <f>SUMIFS(СВЦЭМ!$D$33:$D$776,СВЦЭМ!$A$33:$A$776,$A140,СВЦЭМ!$B$33:$B$776,D$119)+'СЕТ СН'!$I$11+СВЦЭМ!$D$10+'СЕТ СН'!$I$5-'СЕТ СН'!$I$21</f>
        <v>3993.5925040100001</v>
      </c>
      <c r="E140" s="36">
        <f>SUMIFS(СВЦЭМ!$D$33:$D$776,СВЦЭМ!$A$33:$A$776,$A140,СВЦЭМ!$B$33:$B$776,E$119)+'СЕТ СН'!$I$11+СВЦЭМ!$D$10+'СЕТ СН'!$I$5-'СЕТ СН'!$I$21</f>
        <v>3997.3756202300001</v>
      </c>
      <c r="F140" s="36">
        <f>SUMIFS(СВЦЭМ!$D$33:$D$776,СВЦЭМ!$A$33:$A$776,$A140,СВЦЭМ!$B$33:$B$776,F$119)+'СЕТ СН'!$I$11+СВЦЭМ!$D$10+'СЕТ СН'!$I$5-'СЕТ СН'!$I$21</f>
        <v>4003.17451678</v>
      </c>
      <c r="G140" s="36">
        <f>SUMIFS(СВЦЭМ!$D$33:$D$776,СВЦЭМ!$A$33:$A$776,$A140,СВЦЭМ!$B$33:$B$776,G$119)+'СЕТ СН'!$I$11+СВЦЭМ!$D$10+'СЕТ СН'!$I$5-'СЕТ СН'!$I$21</f>
        <v>4002.5267264300001</v>
      </c>
      <c r="H140" s="36">
        <f>SUMIFS(СВЦЭМ!$D$33:$D$776,СВЦЭМ!$A$33:$A$776,$A140,СВЦЭМ!$B$33:$B$776,H$119)+'СЕТ СН'!$I$11+СВЦЭМ!$D$10+'СЕТ СН'!$I$5-'СЕТ СН'!$I$21</f>
        <v>3991.3591321599997</v>
      </c>
      <c r="I140" s="36">
        <f>SUMIFS(СВЦЭМ!$D$33:$D$776,СВЦЭМ!$A$33:$A$776,$A140,СВЦЭМ!$B$33:$B$776,I$119)+'СЕТ СН'!$I$11+СВЦЭМ!$D$10+'СЕТ СН'!$I$5-'СЕТ СН'!$I$21</f>
        <v>3982.4741002699998</v>
      </c>
      <c r="J140" s="36">
        <f>SUMIFS(СВЦЭМ!$D$33:$D$776,СВЦЭМ!$A$33:$A$776,$A140,СВЦЭМ!$B$33:$B$776,J$119)+'СЕТ СН'!$I$11+СВЦЭМ!$D$10+'СЕТ СН'!$I$5-'СЕТ СН'!$I$21</f>
        <v>3960.23969326</v>
      </c>
      <c r="K140" s="36">
        <f>SUMIFS(СВЦЭМ!$D$33:$D$776,СВЦЭМ!$A$33:$A$776,$A140,СВЦЭМ!$B$33:$B$776,K$119)+'СЕТ СН'!$I$11+СВЦЭМ!$D$10+'СЕТ СН'!$I$5-'СЕТ СН'!$I$21</f>
        <v>3929.7287539399999</v>
      </c>
      <c r="L140" s="36">
        <f>SUMIFS(СВЦЭМ!$D$33:$D$776,СВЦЭМ!$A$33:$A$776,$A140,СВЦЭМ!$B$33:$B$776,L$119)+'СЕТ СН'!$I$11+СВЦЭМ!$D$10+'СЕТ СН'!$I$5-'СЕТ СН'!$I$21</f>
        <v>3908.0613392499999</v>
      </c>
      <c r="M140" s="36">
        <f>SUMIFS(СВЦЭМ!$D$33:$D$776,СВЦЭМ!$A$33:$A$776,$A140,СВЦЭМ!$B$33:$B$776,M$119)+'СЕТ СН'!$I$11+СВЦЭМ!$D$10+'СЕТ СН'!$I$5-'СЕТ СН'!$I$21</f>
        <v>3911.4591161099997</v>
      </c>
      <c r="N140" s="36">
        <f>SUMIFS(СВЦЭМ!$D$33:$D$776,СВЦЭМ!$A$33:$A$776,$A140,СВЦЭМ!$B$33:$B$776,N$119)+'СЕТ СН'!$I$11+СВЦЭМ!$D$10+'СЕТ СН'!$I$5-'СЕТ СН'!$I$21</f>
        <v>3931.8179265999997</v>
      </c>
      <c r="O140" s="36">
        <f>SUMIFS(СВЦЭМ!$D$33:$D$776,СВЦЭМ!$A$33:$A$776,$A140,СВЦЭМ!$B$33:$B$776,O$119)+'СЕТ СН'!$I$11+СВЦЭМ!$D$10+'СЕТ СН'!$I$5-'СЕТ СН'!$I$21</f>
        <v>3946.0888698099998</v>
      </c>
      <c r="P140" s="36">
        <f>SUMIFS(СВЦЭМ!$D$33:$D$776,СВЦЭМ!$A$33:$A$776,$A140,СВЦЭМ!$B$33:$B$776,P$119)+'СЕТ СН'!$I$11+СВЦЭМ!$D$10+'СЕТ СН'!$I$5-'СЕТ СН'!$I$21</f>
        <v>3930.2651073699999</v>
      </c>
      <c r="Q140" s="36">
        <f>SUMIFS(СВЦЭМ!$D$33:$D$776,СВЦЭМ!$A$33:$A$776,$A140,СВЦЭМ!$B$33:$B$776,Q$119)+'СЕТ СН'!$I$11+СВЦЭМ!$D$10+'СЕТ СН'!$I$5-'СЕТ СН'!$I$21</f>
        <v>3937.9454240499999</v>
      </c>
      <c r="R140" s="36">
        <f>SUMIFS(СВЦЭМ!$D$33:$D$776,СВЦЭМ!$A$33:$A$776,$A140,СВЦЭМ!$B$33:$B$776,R$119)+'СЕТ СН'!$I$11+СВЦЭМ!$D$10+'СЕТ СН'!$I$5-'СЕТ СН'!$I$21</f>
        <v>3957.10622857</v>
      </c>
      <c r="S140" s="36">
        <f>SUMIFS(СВЦЭМ!$D$33:$D$776,СВЦЭМ!$A$33:$A$776,$A140,СВЦЭМ!$B$33:$B$776,S$119)+'СЕТ СН'!$I$11+СВЦЭМ!$D$10+'СЕТ СН'!$I$5-'СЕТ СН'!$I$21</f>
        <v>3931.9034464299998</v>
      </c>
      <c r="T140" s="36">
        <f>SUMIFS(СВЦЭМ!$D$33:$D$776,СВЦЭМ!$A$33:$A$776,$A140,СВЦЭМ!$B$33:$B$776,T$119)+'СЕТ СН'!$I$11+СВЦЭМ!$D$10+'СЕТ СН'!$I$5-'СЕТ СН'!$I$21</f>
        <v>3912.5696505599999</v>
      </c>
      <c r="U140" s="36">
        <f>SUMIFS(СВЦЭМ!$D$33:$D$776,СВЦЭМ!$A$33:$A$776,$A140,СВЦЭМ!$B$33:$B$776,U$119)+'СЕТ СН'!$I$11+СВЦЭМ!$D$10+'СЕТ СН'!$I$5-'СЕТ СН'!$I$21</f>
        <v>3895.1258942899999</v>
      </c>
      <c r="V140" s="36">
        <f>SUMIFS(СВЦЭМ!$D$33:$D$776,СВЦЭМ!$A$33:$A$776,$A140,СВЦЭМ!$B$33:$B$776,V$119)+'СЕТ СН'!$I$11+СВЦЭМ!$D$10+'СЕТ СН'!$I$5-'СЕТ СН'!$I$21</f>
        <v>3903.92130116</v>
      </c>
      <c r="W140" s="36">
        <f>SUMIFS(СВЦЭМ!$D$33:$D$776,СВЦЭМ!$A$33:$A$776,$A140,СВЦЭМ!$B$33:$B$776,W$119)+'СЕТ СН'!$I$11+СВЦЭМ!$D$10+'СЕТ СН'!$I$5-'СЕТ СН'!$I$21</f>
        <v>3923.8284057299998</v>
      </c>
      <c r="X140" s="36">
        <f>SUMIFS(СВЦЭМ!$D$33:$D$776,СВЦЭМ!$A$33:$A$776,$A140,СВЦЭМ!$B$33:$B$776,X$119)+'СЕТ СН'!$I$11+СВЦЭМ!$D$10+'СЕТ СН'!$I$5-'СЕТ СН'!$I$21</f>
        <v>3946.40326951</v>
      </c>
      <c r="Y140" s="36">
        <f>SUMIFS(СВЦЭМ!$D$33:$D$776,СВЦЭМ!$A$33:$A$776,$A140,СВЦЭМ!$B$33:$B$776,Y$119)+'СЕТ СН'!$I$11+СВЦЭМ!$D$10+'СЕТ СН'!$I$5-'СЕТ СН'!$I$21</f>
        <v>3963.0785795799998</v>
      </c>
    </row>
    <row r="141" spans="1:25" ht="15.75" x14ac:dyDescent="0.2">
      <c r="A141" s="35">
        <f t="shared" si="3"/>
        <v>44249</v>
      </c>
      <c r="B141" s="36">
        <f>SUMIFS(СВЦЭМ!$D$33:$D$776,СВЦЭМ!$A$33:$A$776,$A141,СВЦЭМ!$B$33:$B$776,B$119)+'СЕТ СН'!$I$11+СВЦЭМ!$D$10+'СЕТ СН'!$I$5-'СЕТ СН'!$I$21</f>
        <v>3954.54332793</v>
      </c>
      <c r="C141" s="36">
        <f>SUMIFS(СВЦЭМ!$D$33:$D$776,СВЦЭМ!$A$33:$A$776,$A141,СВЦЭМ!$B$33:$B$776,C$119)+'СЕТ СН'!$I$11+СВЦЭМ!$D$10+'СЕТ СН'!$I$5-'СЕТ СН'!$I$21</f>
        <v>3972.5146727399997</v>
      </c>
      <c r="D141" s="36">
        <f>SUMIFS(СВЦЭМ!$D$33:$D$776,СВЦЭМ!$A$33:$A$776,$A141,СВЦЭМ!$B$33:$B$776,D$119)+'СЕТ СН'!$I$11+СВЦЭМ!$D$10+'СЕТ СН'!$I$5-'СЕТ СН'!$I$21</f>
        <v>4005.7052863899999</v>
      </c>
      <c r="E141" s="36">
        <f>SUMIFS(СВЦЭМ!$D$33:$D$776,СВЦЭМ!$A$33:$A$776,$A141,СВЦЭМ!$B$33:$B$776,E$119)+'СЕТ СН'!$I$11+СВЦЭМ!$D$10+'СЕТ СН'!$I$5-'СЕТ СН'!$I$21</f>
        <v>4011.7336863800001</v>
      </c>
      <c r="F141" s="36">
        <f>SUMIFS(СВЦЭМ!$D$33:$D$776,СВЦЭМ!$A$33:$A$776,$A141,СВЦЭМ!$B$33:$B$776,F$119)+'СЕТ СН'!$I$11+СВЦЭМ!$D$10+'СЕТ СН'!$I$5-'СЕТ СН'!$I$21</f>
        <v>4022.3356133999996</v>
      </c>
      <c r="G141" s="36">
        <f>SUMIFS(СВЦЭМ!$D$33:$D$776,СВЦЭМ!$A$33:$A$776,$A141,СВЦЭМ!$B$33:$B$776,G$119)+'СЕТ СН'!$I$11+СВЦЭМ!$D$10+'СЕТ СН'!$I$5-'СЕТ СН'!$I$21</f>
        <v>4009.6839229699999</v>
      </c>
      <c r="H141" s="36">
        <f>SUMIFS(СВЦЭМ!$D$33:$D$776,СВЦЭМ!$A$33:$A$776,$A141,СВЦЭМ!$B$33:$B$776,H$119)+'СЕТ СН'!$I$11+СВЦЭМ!$D$10+'СЕТ СН'!$I$5-'СЕТ СН'!$I$21</f>
        <v>3993.8150780400001</v>
      </c>
      <c r="I141" s="36">
        <f>SUMIFS(СВЦЭМ!$D$33:$D$776,СВЦЭМ!$A$33:$A$776,$A141,СВЦЭМ!$B$33:$B$776,I$119)+'СЕТ СН'!$I$11+СВЦЭМ!$D$10+'СЕТ СН'!$I$5-'СЕТ СН'!$I$21</f>
        <v>3980.2357407700001</v>
      </c>
      <c r="J141" s="36">
        <f>SUMIFS(СВЦЭМ!$D$33:$D$776,СВЦЭМ!$A$33:$A$776,$A141,СВЦЭМ!$B$33:$B$776,J$119)+'СЕТ СН'!$I$11+СВЦЭМ!$D$10+'СЕТ СН'!$I$5-'СЕТ СН'!$I$21</f>
        <v>3952.63116253</v>
      </c>
      <c r="K141" s="36">
        <f>SUMIFS(СВЦЭМ!$D$33:$D$776,СВЦЭМ!$A$33:$A$776,$A141,СВЦЭМ!$B$33:$B$776,K$119)+'СЕТ СН'!$I$11+СВЦЭМ!$D$10+'СЕТ СН'!$I$5-'СЕТ СН'!$I$21</f>
        <v>3916.1502570499997</v>
      </c>
      <c r="L141" s="36">
        <f>SUMIFS(СВЦЭМ!$D$33:$D$776,СВЦЭМ!$A$33:$A$776,$A141,СВЦЭМ!$B$33:$B$776,L$119)+'СЕТ СН'!$I$11+СВЦЭМ!$D$10+'СЕТ СН'!$I$5-'СЕТ СН'!$I$21</f>
        <v>3896.3950426599999</v>
      </c>
      <c r="M141" s="36">
        <f>SUMIFS(СВЦЭМ!$D$33:$D$776,СВЦЭМ!$A$33:$A$776,$A141,СВЦЭМ!$B$33:$B$776,M$119)+'СЕТ СН'!$I$11+СВЦЭМ!$D$10+'СЕТ СН'!$I$5-'СЕТ СН'!$I$21</f>
        <v>3899.5612507599999</v>
      </c>
      <c r="N141" s="36">
        <f>SUMIFS(СВЦЭМ!$D$33:$D$776,СВЦЭМ!$A$33:$A$776,$A141,СВЦЭМ!$B$33:$B$776,N$119)+'СЕТ СН'!$I$11+СВЦЭМ!$D$10+'СЕТ СН'!$I$5-'СЕТ СН'!$I$21</f>
        <v>3915.2828058099999</v>
      </c>
      <c r="O141" s="36">
        <f>SUMIFS(СВЦЭМ!$D$33:$D$776,СВЦЭМ!$A$33:$A$776,$A141,СВЦЭМ!$B$33:$B$776,O$119)+'СЕТ СН'!$I$11+СВЦЭМ!$D$10+'СЕТ СН'!$I$5-'СЕТ СН'!$I$21</f>
        <v>3929.6032937599998</v>
      </c>
      <c r="P141" s="36">
        <f>SUMIFS(СВЦЭМ!$D$33:$D$776,СВЦЭМ!$A$33:$A$776,$A141,СВЦЭМ!$B$33:$B$776,P$119)+'СЕТ СН'!$I$11+СВЦЭМ!$D$10+'СЕТ СН'!$I$5-'СЕТ СН'!$I$21</f>
        <v>3911.9666466499998</v>
      </c>
      <c r="Q141" s="36">
        <f>SUMIFS(СВЦЭМ!$D$33:$D$776,СВЦЭМ!$A$33:$A$776,$A141,СВЦЭМ!$B$33:$B$776,Q$119)+'СЕТ СН'!$I$11+СВЦЭМ!$D$10+'СЕТ СН'!$I$5-'СЕТ СН'!$I$21</f>
        <v>3921.8978900900001</v>
      </c>
      <c r="R141" s="36">
        <f>SUMIFS(СВЦЭМ!$D$33:$D$776,СВЦЭМ!$A$33:$A$776,$A141,СВЦЭМ!$B$33:$B$776,R$119)+'СЕТ СН'!$I$11+СВЦЭМ!$D$10+'СЕТ СН'!$I$5-'СЕТ СН'!$I$21</f>
        <v>3939.82633308</v>
      </c>
      <c r="S141" s="36">
        <f>SUMIFS(СВЦЭМ!$D$33:$D$776,СВЦЭМ!$A$33:$A$776,$A141,СВЦЭМ!$B$33:$B$776,S$119)+'СЕТ СН'!$I$11+СВЦЭМ!$D$10+'СЕТ СН'!$I$5-'СЕТ СН'!$I$21</f>
        <v>3913.7097696199999</v>
      </c>
      <c r="T141" s="36">
        <f>SUMIFS(СВЦЭМ!$D$33:$D$776,СВЦЭМ!$A$33:$A$776,$A141,СВЦЭМ!$B$33:$B$776,T$119)+'СЕТ СН'!$I$11+СВЦЭМ!$D$10+'СЕТ СН'!$I$5-'СЕТ СН'!$I$21</f>
        <v>3894.1319426</v>
      </c>
      <c r="U141" s="36">
        <f>SUMIFS(СВЦЭМ!$D$33:$D$776,СВЦЭМ!$A$33:$A$776,$A141,СВЦЭМ!$B$33:$B$776,U$119)+'СЕТ СН'!$I$11+СВЦЭМ!$D$10+'СЕТ СН'!$I$5-'СЕТ СН'!$I$21</f>
        <v>3881.5825259200001</v>
      </c>
      <c r="V141" s="36">
        <f>SUMIFS(СВЦЭМ!$D$33:$D$776,СВЦЭМ!$A$33:$A$776,$A141,СВЦЭМ!$B$33:$B$776,V$119)+'СЕТ СН'!$I$11+СВЦЭМ!$D$10+'СЕТ СН'!$I$5-'СЕТ СН'!$I$21</f>
        <v>3886.32592088</v>
      </c>
      <c r="W141" s="36">
        <f>SUMIFS(СВЦЭМ!$D$33:$D$776,СВЦЭМ!$A$33:$A$776,$A141,СВЦЭМ!$B$33:$B$776,W$119)+'СЕТ СН'!$I$11+СВЦЭМ!$D$10+'СЕТ СН'!$I$5-'СЕТ СН'!$I$21</f>
        <v>3904.4453959699999</v>
      </c>
      <c r="X141" s="36">
        <f>SUMIFS(СВЦЭМ!$D$33:$D$776,СВЦЭМ!$A$33:$A$776,$A141,СВЦЭМ!$B$33:$B$776,X$119)+'СЕТ СН'!$I$11+СВЦЭМ!$D$10+'СЕТ СН'!$I$5-'СЕТ СН'!$I$21</f>
        <v>3928.3353911499999</v>
      </c>
      <c r="Y141" s="36">
        <f>SUMIFS(СВЦЭМ!$D$33:$D$776,СВЦЭМ!$A$33:$A$776,$A141,СВЦЭМ!$B$33:$B$776,Y$119)+'СЕТ СН'!$I$11+СВЦЭМ!$D$10+'СЕТ СН'!$I$5-'СЕТ СН'!$I$21</f>
        <v>3967.8532764299998</v>
      </c>
    </row>
    <row r="142" spans="1:25" ht="15.75" x14ac:dyDescent="0.2">
      <c r="A142" s="35">
        <f t="shared" si="3"/>
        <v>44250</v>
      </c>
      <c r="B142" s="36">
        <f>SUMIFS(СВЦЭМ!$D$33:$D$776,СВЦЭМ!$A$33:$A$776,$A142,СВЦЭМ!$B$33:$B$776,B$119)+'СЕТ СН'!$I$11+СВЦЭМ!$D$10+'СЕТ СН'!$I$5-'СЕТ СН'!$I$21</f>
        <v>3927.4146495300001</v>
      </c>
      <c r="C142" s="36">
        <f>SUMIFS(СВЦЭМ!$D$33:$D$776,СВЦЭМ!$A$33:$A$776,$A142,СВЦЭМ!$B$33:$B$776,C$119)+'СЕТ СН'!$I$11+СВЦЭМ!$D$10+'СЕТ СН'!$I$5-'СЕТ СН'!$I$21</f>
        <v>3950.0767896399998</v>
      </c>
      <c r="D142" s="36">
        <f>SUMIFS(СВЦЭМ!$D$33:$D$776,СВЦЭМ!$A$33:$A$776,$A142,СВЦЭМ!$B$33:$B$776,D$119)+'СЕТ СН'!$I$11+СВЦЭМ!$D$10+'СЕТ СН'!$I$5-'СЕТ СН'!$I$21</f>
        <v>3981.9153660699999</v>
      </c>
      <c r="E142" s="36">
        <f>SUMIFS(СВЦЭМ!$D$33:$D$776,СВЦЭМ!$A$33:$A$776,$A142,СВЦЭМ!$B$33:$B$776,E$119)+'СЕТ СН'!$I$11+СВЦЭМ!$D$10+'СЕТ СН'!$I$5-'СЕТ СН'!$I$21</f>
        <v>3985.1787476899999</v>
      </c>
      <c r="F142" s="36">
        <f>SUMIFS(СВЦЭМ!$D$33:$D$776,СВЦЭМ!$A$33:$A$776,$A142,СВЦЭМ!$B$33:$B$776,F$119)+'СЕТ СН'!$I$11+СВЦЭМ!$D$10+'СЕТ СН'!$I$5-'СЕТ СН'!$I$21</f>
        <v>3990.6064300999997</v>
      </c>
      <c r="G142" s="36">
        <f>SUMIFS(СВЦЭМ!$D$33:$D$776,СВЦЭМ!$A$33:$A$776,$A142,СВЦЭМ!$B$33:$B$776,G$119)+'СЕТ СН'!$I$11+СВЦЭМ!$D$10+'СЕТ СН'!$I$5-'СЕТ СН'!$I$21</f>
        <v>3992.27601942</v>
      </c>
      <c r="H142" s="36">
        <f>SUMIFS(СВЦЭМ!$D$33:$D$776,СВЦЭМ!$A$33:$A$776,$A142,СВЦЭМ!$B$33:$B$776,H$119)+'СЕТ СН'!$I$11+СВЦЭМ!$D$10+'СЕТ СН'!$I$5-'СЕТ СН'!$I$21</f>
        <v>3981.3503808300002</v>
      </c>
      <c r="I142" s="36">
        <f>SUMIFS(СВЦЭМ!$D$33:$D$776,СВЦЭМ!$A$33:$A$776,$A142,СВЦЭМ!$B$33:$B$776,I$119)+'СЕТ СН'!$I$11+СВЦЭМ!$D$10+'СЕТ СН'!$I$5-'СЕТ СН'!$I$21</f>
        <v>3968.7509716300001</v>
      </c>
      <c r="J142" s="36">
        <f>SUMIFS(СВЦЭМ!$D$33:$D$776,СВЦЭМ!$A$33:$A$776,$A142,СВЦЭМ!$B$33:$B$776,J$119)+'СЕТ СН'!$I$11+СВЦЭМ!$D$10+'СЕТ СН'!$I$5-'СЕТ СН'!$I$21</f>
        <v>3929.42057118</v>
      </c>
      <c r="K142" s="36">
        <f>SUMIFS(СВЦЭМ!$D$33:$D$776,СВЦЭМ!$A$33:$A$776,$A142,СВЦЭМ!$B$33:$B$776,K$119)+'СЕТ СН'!$I$11+СВЦЭМ!$D$10+'СЕТ СН'!$I$5-'СЕТ СН'!$I$21</f>
        <v>3894.0738923700001</v>
      </c>
      <c r="L142" s="36">
        <f>SUMIFS(СВЦЭМ!$D$33:$D$776,СВЦЭМ!$A$33:$A$776,$A142,СВЦЭМ!$B$33:$B$776,L$119)+'СЕТ СН'!$I$11+СВЦЭМ!$D$10+'СЕТ СН'!$I$5-'СЕТ СН'!$I$21</f>
        <v>3884.7930094499998</v>
      </c>
      <c r="M142" s="36">
        <f>SUMIFS(СВЦЭМ!$D$33:$D$776,СВЦЭМ!$A$33:$A$776,$A142,СВЦЭМ!$B$33:$B$776,M$119)+'СЕТ СН'!$I$11+СВЦЭМ!$D$10+'СЕТ СН'!$I$5-'СЕТ СН'!$I$21</f>
        <v>3883.5765770200001</v>
      </c>
      <c r="N142" s="36">
        <f>SUMIFS(СВЦЭМ!$D$33:$D$776,СВЦЭМ!$A$33:$A$776,$A142,СВЦЭМ!$B$33:$B$776,N$119)+'СЕТ СН'!$I$11+СВЦЭМ!$D$10+'СЕТ СН'!$I$5-'СЕТ СН'!$I$21</f>
        <v>3908.1643200199996</v>
      </c>
      <c r="O142" s="36">
        <f>SUMIFS(СВЦЭМ!$D$33:$D$776,СВЦЭМ!$A$33:$A$776,$A142,СВЦЭМ!$B$33:$B$776,O$119)+'СЕТ СН'!$I$11+СВЦЭМ!$D$10+'СЕТ СН'!$I$5-'СЕТ СН'!$I$21</f>
        <v>3939.8344952299999</v>
      </c>
      <c r="P142" s="36">
        <f>SUMIFS(СВЦЭМ!$D$33:$D$776,СВЦЭМ!$A$33:$A$776,$A142,СВЦЭМ!$B$33:$B$776,P$119)+'СЕТ СН'!$I$11+СВЦЭМ!$D$10+'СЕТ СН'!$I$5-'СЕТ СН'!$I$21</f>
        <v>3930.0779428599999</v>
      </c>
      <c r="Q142" s="36">
        <f>SUMIFS(СВЦЭМ!$D$33:$D$776,СВЦЭМ!$A$33:$A$776,$A142,СВЦЭМ!$B$33:$B$776,Q$119)+'СЕТ СН'!$I$11+СВЦЭМ!$D$10+'СЕТ СН'!$I$5-'СЕТ СН'!$I$21</f>
        <v>3933.4303274499998</v>
      </c>
      <c r="R142" s="36">
        <f>SUMIFS(СВЦЭМ!$D$33:$D$776,СВЦЭМ!$A$33:$A$776,$A142,СВЦЭМ!$B$33:$B$776,R$119)+'СЕТ СН'!$I$11+СВЦЭМ!$D$10+'СЕТ СН'!$I$5-'СЕТ СН'!$I$21</f>
        <v>3944.8707813999999</v>
      </c>
      <c r="S142" s="36">
        <f>SUMIFS(СВЦЭМ!$D$33:$D$776,СВЦЭМ!$A$33:$A$776,$A142,СВЦЭМ!$B$33:$B$776,S$119)+'СЕТ СН'!$I$11+СВЦЭМ!$D$10+'СЕТ СН'!$I$5-'СЕТ СН'!$I$21</f>
        <v>3926.5977322799999</v>
      </c>
      <c r="T142" s="36">
        <f>SUMIFS(СВЦЭМ!$D$33:$D$776,СВЦЭМ!$A$33:$A$776,$A142,СВЦЭМ!$B$33:$B$776,T$119)+'СЕТ СН'!$I$11+СВЦЭМ!$D$10+'СЕТ СН'!$I$5-'СЕТ СН'!$I$21</f>
        <v>3905.9200881400002</v>
      </c>
      <c r="U142" s="36">
        <f>SUMIFS(СВЦЭМ!$D$33:$D$776,СВЦЭМ!$A$33:$A$776,$A142,СВЦЭМ!$B$33:$B$776,U$119)+'СЕТ СН'!$I$11+СВЦЭМ!$D$10+'СЕТ СН'!$I$5-'СЕТ СН'!$I$21</f>
        <v>3890.3363430899999</v>
      </c>
      <c r="V142" s="36">
        <f>SUMIFS(СВЦЭМ!$D$33:$D$776,СВЦЭМ!$A$33:$A$776,$A142,СВЦЭМ!$B$33:$B$776,V$119)+'СЕТ СН'!$I$11+СВЦЭМ!$D$10+'СЕТ СН'!$I$5-'СЕТ СН'!$I$21</f>
        <v>3893.1610020200001</v>
      </c>
      <c r="W142" s="36">
        <f>SUMIFS(СВЦЭМ!$D$33:$D$776,СВЦЭМ!$A$33:$A$776,$A142,СВЦЭМ!$B$33:$B$776,W$119)+'СЕТ СН'!$I$11+СВЦЭМ!$D$10+'СЕТ СН'!$I$5-'СЕТ СН'!$I$21</f>
        <v>3908.1519394899997</v>
      </c>
      <c r="X142" s="36">
        <f>SUMIFS(СВЦЭМ!$D$33:$D$776,СВЦЭМ!$A$33:$A$776,$A142,СВЦЭМ!$B$33:$B$776,X$119)+'СЕТ СН'!$I$11+СВЦЭМ!$D$10+'СЕТ СН'!$I$5-'СЕТ СН'!$I$21</f>
        <v>3934.56623863</v>
      </c>
      <c r="Y142" s="36">
        <f>SUMIFS(СВЦЭМ!$D$33:$D$776,СВЦЭМ!$A$33:$A$776,$A142,СВЦЭМ!$B$33:$B$776,Y$119)+'СЕТ СН'!$I$11+СВЦЭМ!$D$10+'СЕТ СН'!$I$5-'СЕТ СН'!$I$21</f>
        <v>3960.6152980500001</v>
      </c>
    </row>
    <row r="143" spans="1:25" ht="15.75" x14ac:dyDescent="0.2">
      <c r="A143" s="35">
        <f t="shared" si="3"/>
        <v>44251</v>
      </c>
      <c r="B143" s="36">
        <f>SUMIFS(СВЦЭМ!$D$33:$D$776,СВЦЭМ!$A$33:$A$776,$A143,СВЦЭМ!$B$33:$B$776,B$119)+'СЕТ СН'!$I$11+СВЦЭМ!$D$10+'СЕТ СН'!$I$5-'СЕТ СН'!$I$21</f>
        <v>3917.4639399899997</v>
      </c>
      <c r="C143" s="36">
        <f>SUMIFS(СВЦЭМ!$D$33:$D$776,СВЦЭМ!$A$33:$A$776,$A143,СВЦЭМ!$B$33:$B$776,C$119)+'СЕТ СН'!$I$11+СВЦЭМ!$D$10+'СЕТ СН'!$I$5-'СЕТ СН'!$I$21</f>
        <v>3928.2827664900001</v>
      </c>
      <c r="D143" s="36">
        <f>SUMIFS(СВЦЭМ!$D$33:$D$776,СВЦЭМ!$A$33:$A$776,$A143,СВЦЭМ!$B$33:$B$776,D$119)+'СЕТ СН'!$I$11+СВЦЭМ!$D$10+'СЕТ СН'!$I$5-'СЕТ СН'!$I$21</f>
        <v>3954.98299838</v>
      </c>
      <c r="E143" s="36">
        <f>SUMIFS(СВЦЭМ!$D$33:$D$776,СВЦЭМ!$A$33:$A$776,$A143,СВЦЭМ!$B$33:$B$776,E$119)+'СЕТ СН'!$I$11+СВЦЭМ!$D$10+'СЕТ СН'!$I$5-'СЕТ СН'!$I$21</f>
        <v>3958.2054482499998</v>
      </c>
      <c r="F143" s="36">
        <f>SUMIFS(СВЦЭМ!$D$33:$D$776,СВЦЭМ!$A$33:$A$776,$A143,СВЦЭМ!$B$33:$B$776,F$119)+'СЕТ СН'!$I$11+СВЦЭМ!$D$10+'СЕТ СН'!$I$5-'СЕТ СН'!$I$21</f>
        <v>3976.39551347</v>
      </c>
      <c r="G143" s="36">
        <f>SUMIFS(СВЦЭМ!$D$33:$D$776,СВЦЭМ!$A$33:$A$776,$A143,СВЦЭМ!$B$33:$B$776,G$119)+'СЕТ СН'!$I$11+СВЦЭМ!$D$10+'СЕТ СН'!$I$5-'СЕТ СН'!$I$21</f>
        <v>3965.9931349399999</v>
      </c>
      <c r="H143" s="36">
        <f>SUMIFS(СВЦЭМ!$D$33:$D$776,СВЦЭМ!$A$33:$A$776,$A143,СВЦЭМ!$B$33:$B$776,H$119)+'СЕТ СН'!$I$11+СВЦЭМ!$D$10+'СЕТ СН'!$I$5-'СЕТ СН'!$I$21</f>
        <v>3952.6235963899999</v>
      </c>
      <c r="I143" s="36">
        <f>SUMIFS(СВЦЭМ!$D$33:$D$776,СВЦЭМ!$A$33:$A$776,$A143,СВЦЭМ!$B$33:$B$776,I$119)+'СЕТ СН'!$I$11+СВЦЭМ!$D$10+'СЕТ СН'!$I$5-'СЕТ СН'!$I$21</f>
        <v>3942.4785109499999</v>
      </c>
      <c r="J143" s="36">
        <f>SUMIFS(СВЦЭМ!$D$33:$D$776,СВЦЭМ!$A$33:$A$776,$A143,СВЦЭМ!$B$33:$B$776,J$119)+'СЕТ СН'!$I$11+СВЦЭМ!$D$10+'СЕТ СН'!$I$5-'СЕТ СН'!$I$21</f>
        <v>3931.8816275700001</v>
      </c>
      <c r="K143" s="36">
        <f>SUMIFS(СВЦЭМ!$D$33:$D$776,СВЦЭМ!$A$33:$A$776,$A143,СВЦЭМ!$B$33:$B$776,K$119)+'СЕТ СН'!$I$11+СВЦЭМ!$D$10+'СЕТ СН'!$I$5-'СЕТ СН'!$I$21</f>
        <v>3920.5934905300001</v>
      </c>
      <c r="L143" s="36">
        <f>SUMIFS(СВЦЭМ!$D$33:$D$776,СВЦЭМ!$A$33:$A$776,$A143,СВЦЭМ!$B$33:$B$776,L$119)+'СЕТ СН'!$I$11+СВЦЭМ!$D$10+'СЕТ СН'!$I$5-'СЕТ СН'!$I$21</f>
        <v>3924.5692644199999</v>
      </c>
      <c r="M143" s="36">
        <f>SUMIFS(СВЦЭМ!$D$33:$D$776,СВЦЭМ!$A$33:$A$776,$A143,СВЦЭМ!$B$33:$B$776,M$119)+'СЕТ СН'!$I$11+СВЦЭМ!$D$10+'СЕТ СН'!$I$5-'СЕТ СН'!$I$21</f>
        <v>3937.1042815199999</v>
      </c>
      <c r="N143" s="36">
        <f>SUMIFS(СВЦЭМ!$D$33:$D$776,СВЦЭМ!$A$33:$A$776,$A143,СВЦЭМ!$B$33:$B$776,N$119)+'СЕТ СН'!$I$11+СВЦЭМ!$D$10+'СЕТ СН'!$I$5-'СЕТ СН'!$I$21</f>
        <v>3956.1738491199999</v>
      </c>
      <c r="O143" s="36">
        <f>SUMIFS(СВЦЭМ!$D$33:$D$776,СВЦЭМ!$A$33:$A$776,$A143,СВЦЭМ!$B$33:$B$776,O$119)+'СЕТ СН'!$I$11+СВЦЭМ!$D$10+'СЕТ СН'!$I$5-'СЕТ СН'!$I$21</f>
        <v>3969.9343865800001</v>
      </c>
      <c r="P143" s="36">
        <f>SUMIFS(СВЦЭМ!$D$33:$D$776,СВЦЭМ!$A$33:$A$776,$A143,СВЦЭМ!$B$33:$B$776,P$119)+'СЕТ СН'!$I$11+СВЦЭМ!$D$10+'СЕТ СН'!$I$5-'СЕТ СН'!$I$21</f>
        <v>3935.2373351199999</v>
      </c>
      <c r="Q143" s="36">
        <f>SUMIFS(СВЦЭМ!$D$33:$D$776,СВЦЭМ!$A$33:$A$776,$A143,СВЦЭМ!$B$33:$B$776,Q$119)+'СЕТ СН'!$I$11+СВЦЭМ!$D$10+'СЕТ СН'!$I$5-'СЕТ СН'!$I$21</f>
        <v>3954.0092682099998</v>
      </c>
      <c r="R143" s="36">
        <f>SUMIFS(СВЦЭМ!$D$33:$D$776,СВЦЭМ!$A$33:$A$776,$A143,СВЦЭМ!$B$33:$B$776,R$119)+'СЕТ СН'!$I$11+СВЦЭМ!$D$10+'СЕТ СН'!$I$5-'СЕТ СН'!$I$21</f>
        <v>3974.6045105899998</v>
      </c>
      <c r="S143" s="36">
        <f>SUMIFS(СВЦЭМ!$D$33:$D$776,СВЦЭМ!$A$33:$A$776,$A143,СВЦЭМ!$B$33:$B$776,S$119)+'СЕТ СН'!$I$11+СВЦЭМ!$D$10+'СЕТ СН'!$I$5-'СЕТ СН'!$I$21</f>
        <v>3952.0326624099998</v>
      </c>
      <c r="T143" s="36">
        <f>SUMIFS(СВЦЭМ!$D$33:$D$776,СВЦЭМ!$A$33:$A$776,$A143,СВЦЭМ!$B$33:$B$776,T$119)+'СЕТ СН'!$I$11+СВЦЭМ!$D$10+'СЕТ СН'!$I$5-'СЕТ СН'!$I$21</f>
        <v>3938.1675474899998</v>
      </c>
      <c r="U143" s="36">
        <f>SUMIFS(СВЦЭМ!$D$33:$D$776,СВЦЭМ!$A$33:$A$776,$A143,СВЦЭМ!$B$33:$B$776,U$119)+'СЕТ СН'!$I$11+СВЦЭМ!$D$10+'СЕТ СН'!$I$5-'СЕТ СН'!$I$21</f>
        <v>3918.90302333</v>
      </c>
      <c r="V143" s="36">
        <f>SUMIFS(СВЦЭМ!$D$33:$D$776,СВЦЭМ!$A$33:$A$776,$A143,СВЦЭМ!$B$33:$B$776,V$119)+'СЕТ СН'!$I$11+СВЦЭМ!$D$10+'СЕТ СН'!$I$5-'СЕТ СН'!$I$21</f>
        <v>3914.7902128000001</v>
      </c>
      <c r="W143" s="36">
        <f>SUMIFS(СВЦЭМ!$D$33:$D$776,СВЦЭМ!$A$33:$A$776,$A143,СВЦЭМ!$B$33:$B$776,W$119)+'СЕТ СН'!$I$11+СВЦЭМ!$D$10+'СЕТ СН'!$I$5-'СЕТ СН'!$I$21</f>
        <v>3922.4101237699997</v>
      </c>
      <c r="X143" s="36">
        <f>SUMIFS(СВЦЭМ!$D$33:$D$776,СВЦЭМ!$A$33:$A$776,$A143,СВЦЭМ!$B$33:$B$776,X$119)+'СЕТ СН'!$I$11+СВЦЭМ!$D$10+'СЕТ СН'!$I$5-'СЕТ СН'!$I$21</f>
        <v>3946.93588684</v>
      </c>
      <c r="Y143" s="36">
        <f>SUMIFS(СВЦЭМ!$D$33:$D$776,СВЦЭМ!$A$33:$A$776,$A143,СВЦЭМ!$B$33:$B$776,Y$119)+'СЕТ СН'!$I$11+СВЦЭМ!$D$10+'СЕТ СН'!$I$5-'СЕТ СН'!$I$21</f>
        <v>3972.2700029299999</v>
      </c>
    </row>
    <row r="144" spans="1:25" ht="15.75" x14ac:dyDescent="0.2">
      <c r="A144" s="35">
        <f t="shared" si="3"/>
        <v>44252</v>
      </c>
      <c r="B144" s="36">
        <f>SUMIFS(СВЦЭМ!$D$33:$D$776,СВЦЭМ!$A$33:$A$776,$A144,СВЦЭМ!$B$33:$B$776,B$119)+'СЕТ СН'!$I$11+СВЦЭМ!$D$10+'СЕТ СН'!$I$5-'СЕТ СН'!$I$21</f>
        <v>3917.6969954699998</v>
      </c>
      <c r="C144" s="36">
        <f>SUMIFS(СВЦЭМ!$D$33:$D$776,СВЦЭМ!$A$33:$A$776,$A144,СВЦЭМ!$B$33:$B$776,C$119)+'СЕТ СН'!$I$11+СВЦЭМ!$D$10+'СЕТ СН'!$I$5-'СЕТ СН'!$I$21</f>
        <v>3941.2362950699999</v>
      </c>
      <c r="D144" s="36">
        <f>SUMIFS(СВЦЭМ!$D$33:$D$776,СВЦЭМ!$A$33:$A$776,$A144,СВЦЭМ!$B$33:$B$776,D$119)+'СЕТ СН'!$I$11+СВЦЭМ!$D$10+'СЕТ СН'!$I$5-'СЕТ СН'!$I$21</f>
        <v>3964.8378874700002</v>
      </c>
      <c r="E144" s="36">
        <f>SUMIFS(СВЦЭМ!$D$33:$D$776,СВЦЭМ!$A$33:$A$776,$A144,СВЦЭМ!$B$33:$B$776,E$119)+'СЕТ СН'!$I$11+СВЦЭМ!$D$10+'СЕТ СН'!$I$5-'СЕТ СН'!$I$21</f>
        <v>3969.9623197800001</v>
      </c>
      <c r="F144" s="36">
        <f>SUMIFS(СВЦЭМ!$D$33:$D$776,СВЦЭМ!$A$33:$A$776,$A144,СВЦЭМ!$B$33:$B$776,F$119)+'СЕТ СН'!$I$11+СВЦЭМ!$D$10+'СЕТ СН'!$I$5-'СЕТ СН'!$I$21</f>
        <v>3980.0533630099999</v>
      </c>
      <c r="G144" s="36">
        <f>SUMIFS(СВЦЭМ!$D$33:$D$776,СВЦЭМ!$A$33:$A$776,$A144,СВЦЭМ!$B$33:$B$776,G$119)+'СЕТ СН'!$I$11+СВЦЭМ!$D$10+'СЕТ СН'!$I$5-'СЕТ СН'!$I$21</f>
        <v>3964.6831274199999</v>
      </c>
      <c r="H144" s="36">
        <f>SUMIFS(СВЦЭМ!$D$33:$D$776,СВЦЭМ!$A$33:$A$776,$A144,СВЦЭМ!$B$33:$B$776,H$119)+'СЕТ СН'!$I$11+СВЦЭМ!$D$10+'СЕТ СН'!$I$5-'СЕТ СН'!$I$21</f>
        <v>3927.2255780099999</v>
      </c>
      <c r="I144" s="36">
        <f>SUMIFS(СВЦЭМ!$D$33:$D$776,СВЦЭМ!$A$33:$A$776,$A144,СВЦЭМ!$B$33:$B$776,I$119)+'СЕТ СН'!$I$11+СВЦЭМ!$D$10+'СЕТ СН'!$I$5-'СЕТ СН'!$I$21</f>
        <v>3908.0804588000001</v>
      </c>
      <c r="J144" s="36">
        <f>SUMIFS(СВЦЭМ!$D$33:$D$776,СВЦЭМ!$A$33:$A$776,$A144,СВЦЭМ!$B$33:$B$776,J$119)+'СЕТ СН'!$I$11+СВЦЭМ!$D$10+'СЕТ СН'!$I$5-'СЕТ СН'!$I$21</f>
        <v>3902.8013671199997</v>
      </c>
      <c r="K144" s="36">
        <f>SUMIFS(СВЦЭМ!$D$33:$D$776,СВЦЭМ!$A$33:$A$776,$A144,СВЦЭМ!$B$33:$B$776,K$119)+'СЕТ СН'!$I$11+СВЦЭМ!$D$10+'СЕТ СН'!$I$5-'СЕТ СН'!$I$21</f>
        <v>3904.6995268800001</v>
      </c>
      <c r="L144" s="36">
        <f>SUMIFS(СВЦЭМ!$D$33:$D$776,СВЦЭМ!$A$33:$A$776,$A144,СВЦЭМ!$B$33:$B$776,L$119)+'СЕТ СН'!$I$11+СВЦЭМ!$D$10+'СЕТ СН'!$I$5-'СЕТ СН'!$I$21</f>
        <v>3921.7753914</v>
      </c>
      <c r="M144" s="36">
        <f>SUMIFS(СВЦЭМ!$D$33:$D$776,СВЦЭМ!$A$33:$A$776,$A144,СВЦЭМ!$B$33:$B$776,M$119)+'СЕТ СН'!$I$11+СВЦЭМ!$D$10+'СЕТ СН'!$I$5-'СЕТ СН'!$I$21</f>
        <v>3918.2732700699999</v>
      </c>
      <c r="N144" s="36">
        <f>SUMIFS(СВЦЭМ!$D$33:$D$776,СВЦЭМ!$A$33:$A$776,$A144,СВЦЭМ!$B$33:$B$776,N$119)+'СЕТ СН'!$I$11+СВЦЭМ!$D$10+'СЕТ СН'!$I$5-'СЕТ СН'!$I$21</f>
        <v>3939.0892884599998</v>
      </c>
      <c r="O144" s="36">
        <f>SUMIFS(СВЦЭМ!$D$33:$D$776,СВЦЭМ!$A$33:$A$776,$A144,СВЦЭМ!$B$33:$B$776,O$119)+'СЕТ СН'!$I$11+СВЦЭМ!$D$10+'СЕТ СН'!$I$5-'СЕТ СН'!$I$21</f>
        <v>3977.84062838</v>
      </c>
      <c r="P144" s="36">
        <f>SUMIFS(СВЦЭМ!$D$33:$D$776,СВЦЭМ!$A$33:$A$776,$A144,СВЦЭМ!$B$33:$B$776,P$119)+'СЕТ СН'!$I$11+СВЦЭМ!$D$10+'СЕТ СН'!$I$5-'СЕТ СН'!$I$21</f>
        <v>3964.46734371</v>
      </c>
      <c r="Q144" s="36">
        <f>SUMIFS(СВЦЭМ!$D$33:$D$776,СВЦЭМ!$A$33:$A$776,$A144,СВЦЭМ!$B$33:$B$776,Q$119)+'СЕТ СН'!$I$11+СВЦЭМ!$D$10+'СЕТ СН'!$I$5-'СЕТ СН'!$I$21</f>
        <v>3961.8825812300001</v>
      </c>
      <c r="R144" s="36">
        <f>SUMIFS(СВЦЭМ!$D$33:$D$776,СВЦЭМ!$A$33:$A$776,$A144,СВЦЭМ!$B$33:$B$776,R$119)+'СЕТ СН'!$I$11+СВЦЭМ!$D$10+'СЕТ СН'!$I$5-'СЕТ СН'!$I$21</f>
        <v>3971.3139199399998</v>
      </c>
      <c r="S144" s="36">
        <f>SUMIFS(СВЦЭМ!$D$33:$D$776,СВЦЭМ!$A$33:$A$776,$A144,СВЦЭМ!$B$33:$B$776,S$119)+'СЕТ СН'!$I$11+СВЦЭМ!$D$10+'СЕТ СН'!$I$5-'СЕТ СН'!$I$21</f>
        <v>3952.7965414099999</v>
      </c>
      <c r="T144" s="36">
        <f>SUMIFS(СВЦЭМ!$D$33:$D$776,СВЦЭМ!$A$33:$A$776,$A144,СВЦЭМ!$B$33:$B$776,T$119)+'СЕТ СН'!$I$11+СВЦЭМ!$D$10+'СЕТ СН'!$I$5-'СЕТ СН'!$I$21</f>
        <v>3944.8296925599998</v>
      </c>
      <c r="U144" s="36">
        <f>SUMIFS(СВЦЭМ!$D$33:$D$776,СВЦЭМ!$A$33:$A$776,$A144,СВЦЭМ!$B$33:$B$776,U$119)+'СЕТ СН'!$I$11+СВЦЭМ!$D$10+'СЕТ СН'!$I$5-'СЕТ СН'!$I$21</f>
        <v>3950.3495844399999</v>
      </c>
      <c r="V144" s="36">
        <f>SUMIFS(СВЦЭМ!$D$33:$D$776,СВЦЭМ!$A$33:$A$776,$A144,СВЦЭМ!$B$33:$B$776,V$119)+'СЕТ СН'!$I$11+СВЦЭМ!$D$10+'СЕТ СН'!$I$5-'СЕТ СН'!$I$21</f>
        <v>3945.8920648100002</v>
      </c>
      <c r="W144" s="36">
        <f>SUMIFS(СВЦЭМ!$D$33:$D$776,СВЦЭМ!$A$33:$A$776,$A144,СВЦЭМ!$B$33:$B$776,W$119)+'СЕТ СН'!$I$11+СВЦЭМ!$D$10+'СЕТ СН'!$I$5-'СЕТ СН'!$I$21</f>
        <v>3940.8108771699999</v>
      </c>
      <c r="X144" s="36">
        <f>SUMIFS(СВЦЭМ!$D$33:$D$776,СВЦЭМ!$A$33:$A$776,$A144,СВЦЭМ!$B$33:$B$776,X$119)+'СЕТ СН'!$I$11+СВЦЭМ!$D$10+'СЕТ СН'!$I$5-'СЕТ СН'!$I$21</f>
        <v>3946.4843797399999</v>
      </c>
      <c r="Y144" s="36">
        <f>SUMIFS(СВЦЭМ!$D$33:$D$776,СВЦЭМ!$A$33:$A$776,$A144,СВЦЭМ!$B$33:$B$776,Y$119)+'СЕТ СН'!$I$11+СВЦЭМ!$D$10+'СЕТ СН'!$I$5-'СЕТ СН'!$I$21</f>
        <v>3954.7355227600001</v>
      </c>
    </row>
    <row r="145" spans="1:27" ht="15.75" x14ac:dyDescent="0.2">
      <c r="A145" s="35">
        <f t="shared" si="3"/>
        <v>44253</v>
      </c>
      <c r="B145" s="36">
        <f>SUMIFS(СВЦЭМ!$D$33:$D$776,СВЦЭМ!$A$33:$A$776,$A145,СВЦЭМ!$B$33:$B$776,B$119)+'СЕТ СН'!$I$11+СВЦЭМ!$D$10+'СЕТ СН'!$I$5-'СЕТ СН'!$I$21</f>
        <v>3935.82261556</v>
      </c>
      <c r="C145" s="36">
        <f>SUMIFS(СВЦЭМ!$D$33:$D$776,СВЦЭМ!$A$33:$A$776,$A145,СВЦЭМ!$B$33:$B$776,C$119)+'СЕТ СН'!$I$11+СВЦЭМ!$D$10+'СЕТ СН'!$I$5-'СЕТ СН'!$I$21</f>
        <v>3948.1293417100001</v>
      </c>
      <c r="D145" s="36">
        <f>SUMIFS(СВЦЭМ!$D$33:$D$776,СВЦЭМ!$A$33:$A$776,$A145,СВЦЭМ!$B$33:$B$776,D$119)+'СЕТ СН'!$I$11+СВЦЭМ!$D$10+'СЕТ СН'!$I$5-'СЕТ СН'!$I$21</f>
        <v>3976.3175979600001</v>
      </c>
      <c r="E145" s="36">
        <f>SUMIFS(СВЦЭМ!$D$33:$D$776,СВЦЭМ!$A$33:$A$776,$A145,СВЦЭМ!$B$33:$B$776,E$119)+'СЕТ СН'!$I$11+СВЦЭМ!$D$10+'СЕТ СН'!$I$5-'СЕТ СН'!$I$21</f>
        <v>3981.4428148699999</v>
      </c>
      <c r="F145" s="36">
        <f>SUMIFS(СВЦЭМ!$D$33:$D$776,СВЦЭМ!$A$33:$A$776,$A145,СВЦЭМ!$B$33:$B$776,F$119)+'СЕТ СН'!$I$11+СВЦЭМ!$D$10+'СЕТ СН'!$I$5-'СЕТ СН'!$I$21</f>
        <v>3992.0356497299999</v>
      </c>
      <c r="G145" s="36">
        <f>SUMIFS(СВЦЭМ!$D$33:$D$776,СВЦЭМ!$A$33:$A$776,$A145,СВЦЭМ!$B$33:$B$776,G$119)+'СЕТ СН'!$I$11+СВЦЭМ!$D$10+'СЕТ СН'!$I$5-'СЕТ СН'!$I$21</f>
        <v>3978.2829707999999</v>
      </c>
      <c r="H145" s="36">
        <f>SUMIFS(СВЦЭМ!$D$33:$D$776,СВЦЭМ!$A$33:$A$776,$A145,СВЦЭМ!$B$33:$B$776,H$119)+'СЕТ СН'!$I$11+СВЦЭМ!$D$10+'СЕТ СН'!$I$5-'СЕТ СН'!$I$21</f>
        <v>3950.1493086099999</v>
      </c>
      <c r="I145" s="36">
        <f>SUMIFS(СВЦЭМ!$D$33:$D$776,СВЦЭМ!$A$33:$A$776,$A145,СВЦЭМ!$B$33:$B$776,I$119)+'СЕТ СН'!$I$11+СВЦЭМ!$D$10+'СЕТ СН'!$I$5-'СЕТ СН'!$I$21</f>
        <v>3929.45463109</v>
      </c>
      <c r="J145" s="36">
        <f>SUMIFS(СВЦЭМ!$D$33:$D$776,СВЦЭМ!$A$33:$A$776,$A145,СВЦЭМ!$B$33:$B$776,J$119)+'СЕТ СН'!$I$11+СВЦЭМ!$D$10+'СЕТ СН'!$I$5-'СЕТ СН'!$I$21</f>
        <v>3914.8065062699998</v>
      </c>
      <c r="K145" s="36">
        <f>SUMIFS(СВЦЭМ!$D$33:$D$776,СВЦЭМ!$A$33:$A$776,$A145,СВЦЭМ!$B$33:$B$776,K$119)+'СЕТ СН'!$I$11+СВЦЭМ!$D$10+'СЕТ СН'!$I$5-'СЕТ СН'!$I$21</f>
        <v>3924.6601641399998</v>
      </c>
      <c r="L145" s="36">
        <f>SUMIFS(СВЦЭМ!$D$33:$D$776,СВЦЭМ!$A$33:$A$776,$A145,СВЦЭМ!$B$33:$B$776,L$119)+'СЕТ СН'!$I$11+СВЦЭМ!$D$10+'СЕТ СН'!$I$5-'СЕТ СН'!$I$21</f>
        <v>3926.1819021000001</v>
      </c>
      <c r="M145" s="36">
        <f>SUMIFS(СВЦЭМ!$D$33:$D$776,СВЦЭМ!$A$33:$A$776,$A145,СВЦЭМ!$B$33:$B$776,M$119)+'СЕТ СН'!$I$11+СВЦЭМ!$D$10+'СЕТ СН'!$I$5-'СЕТ СН'!$I$21</f>
        <v>3924.2016055700001</v>
      </c>
      <c r="N145" s="36">
        <f>SUMIFS(СВЦЭМ!$D$33:$D$776,СВЦЭМ!$A$33:$A$776,$A145,СВЦЭМ!$B$33:$B$776,N$119)+'СЕТ СН'!$I$11+СВЦЭМ!$D$10+'СЕТ СН'!$I$5-'СЕТ СН'!$I$21</f>
        <v>3942.90968522</v>
      </c>
      <c r="O145" s="36">
        <f>SUMIFS(СВЦЭМ!$D$33:$D$776,СВЦЭМ!$A$33:$A$776,$A145,СВЦЭМ!$B$33:$B$776,O$119)+'СЕТ СН'!$I$11+СВЦЭМ!$D$10+'СЕТ СН'!$I$5-'СЕТ СН'!$I$21</f>
        <v>3951.8041822699997</v>
      </c>
      <c r="P145" s="36">
        <f>SUMIFS(СВЦЭМ!$D$33:$D$776,СВЦЭМ!$A$33:$A$776,$A145,СВЦЭМ!$B$33:$B$776,P$119)+'СЕТ СН'!$I$11+СВЦЭМ!$D$10+'СЕТ СН'!$I$5-'СЕТ СН'!$I$21</f>
        <v>3937.7386178799998</v>
      </c>
      <c r="Q145" s="36">
        <f>SUMIFS(СВЦЭМ!$D$33:$D$776,СВЦЭМ!$A$33:$A$776,$A145,СВЦЭМ!$B$33:$B$776,Q$119)+'СЕТ СН'!$I$11+СВЦЭМ!$D$10+'СЕТ СН'!$I$5-'СЕТ СН'!$I$21</f>
        <v>3944.1904915800001</v>
      </c>
      <c r="R145" s="36">
        <f>SUMIFS(СВЦЭМ!$D$33:$D$776,СВЦЭМ!$A$33:$A$776,$A145,СВЦЭМ!$B$33:$B$776,R$119)+'СЕТ СН'!$I$11+СВЦЭМ!$D$10+'СЕТ СН'!$I$5-'СЕТ СН'!$I$21</f>
        <v>3955.78470294</v>
      </c>
      <c r="S145" s="36">
        <f>SUMIFS(СВЦЭМ!$D$33:$D$776,СВЦЭМ!$A$33:$A$776,$A145,СВЦЭМ!$B$33:$B$776,S$119)+'СЕТ СН'!$I$11+СВЦЭМ!$D$10+'СЕТ СН'!$I$5-'СЕТ СН'!$I$21</f>
        <v>3950.1746130500001</v>
      </c>
      <c r="T145" s="36">
        <f>SUMIFS(СВЦЭМ!$D$33:$D$776,СВЦЭМ!$A$33:$A$776,$A145,СВЦЭМ!$B$33:$B$776,T$119)+'СЕТ СН'!$I$11+СВЦЭМ!$D$10+'СЕТ СН'!$I$5-'СЕТ СН'!$I$21</f>
        <v>3939.3371931500001</v>
      </c>
      <c r="U145" s="36">
        <f>SUMIFS(СВЦЭМ!$D$33:$D$776,СВЦЭМ!$A$33:$A$776,$A145,СВЦЭМ!$B$33:$B$776,U$119)+'СЕТ СН'!$I$11+СВЦЭМ!$D$10+'СЕТ СН'!$I$5-'СЕТ СН'!$I$21</f>
        <v>3929.03080185</v>
      </c>
      <c r="V145" s="36">
        <f>SUMIFS(СВЦЭМ!$D$33:$D$776,СВЦЭМ!$A$33:$A$776,$A145,СВЦЭМ!$B$33:$B$776,V$119)+'СЕТ СН'!$I$11+СВЦЭМ!$D$10+'СЕТ СН'!$I$5-'СЕТ СН'!$I$21</f>
        <v>3932.55908709</v>
      </c>
      <c r="W145" s="36">
        <f>SUMIFS(СВЦЭМ!$D$33:$D$776,СВЦЭМ!$A$33:$A$776,$A145,СВЦЭМ!$B$33:$B$776,W$119)+'СЕТ СН'!$I$11+СВЦЭМ!$D$10+'СЕТ СН'!$I$5-'СЕТ СН'!$I$21</f>
        <v>3941.4252092899997</v>
      </c>
      <c r="X145" s="36">
        <f>SUMIFS(СВЦЭМ!$D$33:$D$776,СВЦЭМ!$A$33:$A$776,$A145,СВЦЭМ!$B$33:$B$776,X$119)+'СЕТ СН'!$I$11+СВЦЭМ!$D$10+'СЕТ СН'!$I$5-'СЕТ СН'!$I$21</f>
        <v>3958.9929955500002</v>
      </c>
      <c r="Y145" s="36">
        <f>SUMIFS(СВЦЭМ!$D$33:$D$776,СВЦЭМ!$A$33:$A$776,$A145,СВЦЭМ!$B$33:$B$776,Y$119)+'СЕТ СН'!$I$11+СВЦЭМ!$D$10+'СЕТ СН'!$I$5-'СЕТ СН'!$I$21</f>
        <v>3961.9031682300001</v>
      </c>
    </row>
    <row r="146" spans="1:27" ht="15.75" x14ac:dyDescent="0.2">
      <c r="A146" s="35">
        <f t="shared" si="3"/>
        <v>44254</v>
      </c>
      <c r="B146" s="36">
        <f>SUMIFS(СВЦЭМ!$D$33:$D$776,СВЦЭМ!$A$33:$A$776,$A146,СВЦЭМ!$B$33:$B$776,B$119)+'СЕТ СН'!$I$11+СВЦЭМ!$D$10+'СЕТ СН'!$I$5-'СЕТ СН'!$I$21</f>
        <v>3969.2719602699999</v>
      </c>
      <c r="C146" s="36">
        <f>SUMIFS(СВЦЭМ!$D$33:$D$776,СВЦЭМ!$A$33:$A$776,$A146,СВЦЭМ!$B$33:$B$776,C$119)+'СЕТ СН'!$I$11+СВЦЭМ!$D$10+'СЕТ СН'!$I$5-'СЕТ СН'!$I$21</f>
        <v>3977.0516491799999</v>
      </c>
      <c r="D146" s="36">
        <f>SUMIFS(СВЦЭМ!$D$33:$D$776,СВЦЭМ!$A$33:$A$776,$A146,СВЦЭМ!$B$33:$B$776,D$119)+'СЕТ СН'!$I$11+СВЦЭМ!$D$10+'СЕТ СН'!$I$5-'СЕТ СН'!$I$21</f>
        <v>4006.9940408399998</v>
      </c>
      <c r="E146" s="36">
        <f>SUMIFS(СВЦЭМ!$D$33:$D$776,СВЦЭМ!$A$33:$A$776,$A146,СВЦЭМ!$B$33:$B$776,E$119)+'СЕТ СН'!$I$11+СВЦЭМ!$D$10+'СЕТ СН'!$I$5-'СЕТ СН'!$I$21</f>
        <v>4012.9395092300001</v>
      </c>
      <c r="F146" s="36">
        <f>SUMIFS(СВЦЭМ!$D$33:$D$776,СВЦЭМ!$A$33:$A$776,$A146,СВЦЭМ!$B$33:$B$776,F$119)+'СЕТ СН'!$I$11+СВЦЭМ!$D$10+'СЕТ СН'!$I$5-'СЕТ СН'!$I$21</f>
        <v>4027.6301692799998</v>
      </c>
      <c r="G146" s="36">
        <f>SUMIFS(СВЦЭМ!$D$33:$D$776,СВЦЭМ!$A$33:$A$776,$A146,СВЦЭМ!$B$33:$B$776,G$119)+'СЕТ СН'!$I$11+СВЦЭМ!$D$10+'СЕТ СН'!$I$5-'СЕТ СН'!$I$21</f>
        <v>4021.2602563199998</v>
      </c>
      <c r="H146" s="36">
        <f>SUMIFS(СВЦЭМ!$D$33:$D$776,СВЦЭМ!$A$33:$A$776,$A146,СВЦЭМ!$B$33:$B$776,H$119)+'СЕТ СН'!$I$11+СВЦЭМ!$D$10+'СЕТ СН'!$I$5-'СЕТ СН'!$I$21</f>
        <v>4008.3320036599998</v>
      </c>
      <c r="I146" s="36">
        <f>SUMIFS(СВЦЭМ!$D$33:$D$776,СВЦЭМ!$A$33:$A$776,$A146,СВЦЭМ!$B$33:$B$776,I$119)+'СЕТ СН'!$I$11+СВЦЭМ!$D$10+'СЕТ СН'!$I$5-'СЕТ СН'!$I$21</f>
        <v>3993.4608446699999</v>
      </c>
      <c r="J146" s="36">
        <f>SUMIFS(СВЦЭМ!$D$33:$D$776,СВЦЭМ!$A$33:$A$776,$A146,СВЦЭМ!$B$33:$B$776,J$119)+'СЕТ СН'!$I$11+СВЦЭМ!$D$10+'СЕТ СН'!$I$5-'СЕТ СН'!$I$21</f>
        <v>3981.0171326700001</v>
      </c>
      <c r="K146" s="36">
        <f>SUMIFS(СВЦЭМ!$D$33:$D$776,СВЦЭМ!$A$33:$A$776,$A146,СВЦЭМ!$B$33:$B$776,K$119)+'СЕТ СН'!$I$11+СВЦЭМ!$D$10+'СЕТ СН'!$I$5-'СЕТ СН'!$I$21</f>
        <v>3949.1681610599999</v>
      </c>
      <c r="L146" s="36">
        <f>SUMIFS(СВЦЭМ!$D$33:$D$776,СВЦЭМ!$A$33:$A$776,$A146,СВЦЭМ!$B$33:$B$776,L$119)+'СЕТ СН'!$I$11+СВЦЭМ!$D$10+'СЕТ СН'!$I$5-'СЕТ СН'!$I$21</f>
        <v>3947.2165893000001</v>
      </c>
      <c r="M146" s="36">
        <f>SUMIFS(СВЦЭМ!$D$33:$D$776,СВЦЭМ!$A$33:$A$776,$A146,СВЦЭМ!$B$33:$B$776,M$119)+'СЕТ СН'!$I$11+СВЦЭМ!$D$10+'СЕТ СН'!$I$5-'СЕТ СН'!$I$21</f>
        <v>3943.9410396599997</v>
      </c>
      <c r="N146" s="36">
        <f>SUMIFS(СВЦЭМ!$D$33:$D$776,СВЦЭМ!$A$33:$A$776,$A146,СВЦЭМ!$B$33:$B$776,N$119)+'СЕТ СН'!$I$11+СВЦЭМ!$D$10+'СЕТ СН'!$I$5-'СЕТ СН'!$I$21</f>
        <v>3950.9342195199997</v>
      </c>
      <c r="O146" s="36">
        <f>SUMIFS(СВЦЭМ!$D$33:$D$776,СВЦЭМ!$A$33:$A$776,$A146,СВЦЭМ!$B$33:$B$776,O$119)+'СЕТ СН'!$I$11+СВЦЭМ!$D$10+'СЕТ СН'!$I$5-'СЕТ СН'!$I$21</f>
        <v>3964.7327133399999</v>
      </c>
      <c r="P146" s="36">
        <f>SUMIFS(СВЦЭМ!$D$33:$D$776,СВЦЭМ!$A$33:$A$776,$A146,СВЦЭМ!$B$33:$B$776,P$119)+'СЕТ СН'!$I$11+СВЦЭМ!$D$10+'СЕТ СН'!$I$5-'СЕТ СН'!$I$21</f>
        <v>3953.1938259899998</v>
      </c>
      <c r="Q146" s="36">
        <f>SUMIFS(СВЦЭМ!$D$33:$D$776,СВЦЭМ!$A$33:$A$776,$A146,СВЦЭМ!$B$33:$B$776,Q$119)+'СЕТ СН'!$I$11+СВЦЭМ!$D$10+'СЕТ СН'!$I$5-'СЕТ СН'!$I$21</f>
        <v>3965.5746511699999</v>
      </c>
      <c r="R146" s="36">
        <f>SUMIFS(СВЦЭМ!$D$33:$D$776,СВЦЭМ!$A$33:$A$776,$A146,СВЦЭМ!$B$33:$B$776,R$119)+'СЕТ СН'!$I$11+СВЦЭМ!$D$10+'СЕТ СН'!$I$5-'СЕТ СН'!$I$21</f>
        <v>3985.5485477499997</v>
      </c>
      <c r="S146" s="36">
        <f>SUMIFS(СВЦЭМ!$D$33:$D$776,СВЦЭМ!$A$33:$A$776,$A146,СВЦЭМ!$B$33:$B$776,S$119)+'СЕТ СН'!$I$11+СВЦЭМ!$D$10+'СЕТ СН'!$I$5-'СЕТ СН'!$I$21</f>
        <v>3968.3993496600001</v>
      </c>
      <c r="T146" s="36">
        <f>SUMIFS(СВЦЭМ!$D$33:$D$776,СВЦЭМ!$A$33:$A$776,$A146,СВЦЭМ!$B$33:$B$776,T$119)+'СЕТ СН'!$I$11+СВЦЭМ!$D$10+'СЕТ СН'!$I$5-'СЕТ СН'!$I$21</f>
        <v>3964.5133844000002</v>
      </c>
      <c r="U146" s="36">
        <f>SUMIFS(СВЦЭМ!$D$33:$D$776,СВЦЭМ!$A$33:$A$776,$A146,СВЦЭМ!$B$33:$B$776,U$119)+'СЕТ СН'!$I$11+СВЦЭМ!$D$10+'СЕТ СН'!$I$5-'СЕТ СН'!$I$21</f>
        <v>3951.1328446500002</v>
      </c>
      <c r="V146" s="36">
        <f>SUMIFS(СВЦЭМ!$D$33:$D$776,СВЦЭМ!$A$33:$A$776,$A146,СВЦЭМ!$B$33:$B$776,V$119)+'СЕТ СН'!$I$11+СВЦЭМ!$D$10+'СЕТ СН'!$I$5-'СЕТ СН'!$I$21</f>
        <v>3959.9565939399999</v>
      </c>
      <c r="W146" s="36">
        <f>SUMIFS(СВЦЭМ!$D$33:$D$776,СВЦЭМ!$A$33:$A$776,$A146,СВЦЭМ!$B$33:$B$776,W$119)+'СЕТ СН'!$I$11+СВЦЭМ!$D$10+'СЕТ СН'!$I$5-'СЕТ СН'!$I$21</f>
        <v>3977.9936240299999</v>
      </c>
      <c r="X146" s="36">
        <f>SUMIFS(СВЦЭМ!$D$33:$D$776,СВЦЭМ!$A$33:$A$776,$A146,СВЦЭМ!$B$33:$B$776,X$119)+'СЕТ СН'!$I$11+СВЦЭМ!$D$10+'СЕТ СН'!$I$5-'СЕТ СН'!$I$21</f>
        <v>3985.2445125200002</v>
      </c>
      <c r="Y146" s="36">
        <f>SUMIFS(СВЦЭМ!$D$33:$D$776,СВЦЭМ!$A$33:$A$776,$A146,СВЦЭМ!$B$33:$B$776,Y$119)+'СЕТ СН'!$I$11+СВЦЭМ!$D$10+'СЕТ СН'!$I$5-'СЕТ СН'!$I$21</f>
        <v>4012.5337981799998</v>
      </c>
    </row>
    <row r="147" spans="1:27" ht="15.75" x14ac:dyDescent="0.2">
      <c r="A147" s="35">
        <f t="shared" si="3"/>
        <v>44255</v>
      </c>
      <c r="B147" s="36">
        <f>SUMIFS(СВЦЭМ!$D$33:$D$776,СВЦЭМ!$A$33:$A$776,$A147,СВЦЭМ!$B$33:$B$776,B$119)+'СЕТ СН'!$I$11+СВЦЭМ!$D$10+'СЕТ СН'!$I$5-'СЕТ СН'!$I$21</f>
        <v>3939.84096129</v>
      </c>
      <c r="C147" s="36">
        <f>SUMIFS(СВЦЭМ!$D$33:$D$776,СВЦЭМ!$A$33:$A$776,$A147,СВЦЭМ!$B$33:$B$776,C$119)+'СЕТ СН'!$I$11+СВЦЭМ!$D$10+'СЕТ СН'!$I$5-'СЕТ СН'!$I$21</f>
        <v>3975.1670411599998</v>
      </c>
      <c r="D147" s="36">
        <f>SUMIFS(СВЦЭМ!$D$33:$D$776,СВЦЭМ!$A$33:$A$776,$A147,СВЦЭМ!$B$33:$B$776,D$119)+'СЕТ СН'!$I$11+СВЦЭМ!$D$10+'СЕТ СН'!$I$5-'СЕТ СН'!$I$21</f>
        <v>4004.6056421100002</v>
      </c>
      <c r="E147" s="36">
        <f>SUMIFS(СВЦЭМ!$D$33:$D$776,СВЦЭМ!$A$33:$A$776,$A147,СВЦЭМ!$B$33:$B$776,E$119)+'СЕТ СН'!$I$11+СВЦЭМ!$D$10+'СЕТ СН'!$I$5-'СЕТ СН'!$I$21</f>
        <v>4017.2710489199999</v>
      </c>
      <c r="F147" s="36">
        <f>SUMIFS(СВЦЭМ!$D$33:$D$776,СВЦЭМ!$A$33:$A$776,$A147,СВЦЭМ!$B$33:$B$776,F$119)+'СЕТ СН'!$I$11+СВЦЭМ!$D$10+'СЕТ СН'!$I$5-'СЕТ СН'!$I$21</f>
        <v>4031.0141178100002</v>
      </c>
      <c r="G147" s="36">
        <f>SUMIFS(СВЦЭМ!$D$33:$D$776,СВЦЭМ!$A$33:$A$776,$A147,СВЦЭМ!$B$33:$B$776,G$119)+'СЕТ СН'!$I$11+СВЦЭМ!$D$10+'СЕТ СН'!$I$5-'СЕТ СН'!$I$21</f>
        <v>4024.1855054299999</v>
      </c>
      <c r="H147" s="36">
        <f>SUMIFS(СВЦЭМ!$D$33:$D$776,СВЦЭМ!$A$33:$A$776,$A147,СВЦЭМ!$B$33:$B$776,H$119)+'СЕТ СН'!$I$11+СВЦЭМ!$D$10+'СЕТ СН'!$I$5-'СЕТ СН'!$I$21</f>
        <v>4008.9219404799996</v>
      </c>
      <c r="I147" s="36">
        <f>SUMIFS(СВЦЭМ!$D$33:$D$776,СВЦЭМ!$A$33:$A$776,$A147,СВЦЭМ!$B$33:$B$776,I$119)+'СЕТ СН'!$I$11+СВЦЭМ!$D$10+'СЕТ СН'!$I$5-'СЕТ СН'!$I$21</f>
        <v>3986.62148837</v>
      </c>
      <c r="J147" s="36">
        <f>SUMIFS(СВЦЭМ!$D$33:$D$776,СВЦЭМ!$A$33:$A$776,$A147,СВЦЭМ!$B$33:$B$776,J$119)+'СЕТ СН'!$I$11+СВЦЭМ!$D$10+'СЕТ СН'!$I$5-'СЕТ СН'!$I$21</f>
        <v>3943.8288904000001</v>
      </c>
      <c r="K147" s="36">
        <f>SUMIFS(СВЦЭМ!$D$33:$D$776,СВЦЭМ!$A$33:$A$776,$A147,СВЦЭМ!$B$33:$B$776,K$119)+'СЕТ СН'!$I$11+СВЦЭМ!$D$10+'СЕТ СН'!$I$5-'СЕТ СН'!$I$21</f>
        <v>3912.4188911800002</v>
      </c>
      <c r="L147" s="36">
        <f>SUMIFS(СВЦЭМ!$D$33:$D$776,СВЦЭМ!$A$33:$A$776,$A147,СВЦЭМ!$B$33:$B$776,L$119)+'СЕТ СН'!$I$11+СВЦЭМ!$D$10+'СЕТ СН'!$I$5-'СЕТ СН'!$I$21</f>
        <v>3912.2882031199997</v>
      </c>
      <c r="M147" s="36">
        <f>SUMIFS(СВЦЭМ!$D$33:$D$776,СВЦЭМ!$A$33:$A$776,$A147,СВЦЭМ!$B$33:$B$776,M$119)+'СЕТ СН'!$I$11+СВЦЭМ!$D$10+'СЕТ СН'!$I$5-'СЕТ СН'!$I$21</f>
        <v>3925.1944202699997</v>
      </c>
      <c r="N147" s="36">
        <f>SUMIFS(СВЦЭМ!$D$33:$D$776,СВЦЭМ!$A$33:$A$776,$A147,СВЦЭМ!$B$33:$B$776,N$119)+'СЕТ СН'!$I$11+СВЦЭМ!$D$10+'СЕТ СН'!$I$5-'СЕТ СН'!$I$21</f>
        <v>3956.6351561000001</v>
      </c>
      <c r="O147" s="36">
        <f>SUMIFS(СВЦЭМ!$D$33:$D$776,СВЦЭМ!$A$33:$A$776,$A147,СВЦЭМ!$B$33:$B$776,O$119)+'СЕТ СН'!$I$11+СВЦЭМ!$D$10+'СЕТ СН'!$I$5-'СЕТ СН'!$I$21</f>
        <v>3979.37841944</v>
      </c>
      <c r="P147" s="36">
        <f>SUMIFS(СВЦЭМ!$D$33:$D$776,СВЦЭМ!$A$33:$A$776,$A147,СВЦЭМ!$B$33:$B$776,P$119)+'СЕТ СН'!$I$11+СВЦЭМ!$D$10+'СЕТ СН'!$I$5-'СЕТ СН'!$I$21</f>
        <v>3965.4430704599999</v>
      </c>
      <c r="Q147" s="36">
        <f>SUMIFS(СВЦЭМ!$D$33:$D$776,СВЦЭМ!$A$33:$A$776,$A147,СВЦЭМ!$B$33:$B$776,Q$119)+'СЕТ СН'!$I$11+СВЦЭМ!$D$10+'СЕТ СН'!$I$5-'СЕТ СН'!$I$21</f>
        <v>3971.70399198</v>
      </c>
      <c r="R147" s="36">
        <f>SUMIFS(СВЦЭМ!$D$33:$D$776,СВЦЭМ!$A$33:$A$776,$A147,СВЦЭМ!$B$33:$B$776,R$119)+'СЕТ СН'!$I$11+СВЦЭМ!$D$10+'СЕТ СН'!$I$5-'СЕТ СН'!$I$21</f>
        <v>3983.3387308599999</v>
      </c>
      <c r="S147" s="36">
        <f>SUMIFS(СВЦЭМ!$D$33:$D$776,СВЦЭМ!$A$33:$A$776,$A147,СВЦЭМ!$B$33:$B$776,S$119)+'СЕТ СН'!$I$11+СВЦЭМ!$D$10+'СЕТ СН'!$I$5-'СЕТ СН'!$I$21</f>
        <v>3958.68573969</v>
      </c>
      <c r="T147" s="36">
        <f>SUMIFS(СВЦЭМ!$D$33:$D$776,СВЦЭМ!$A$33:$A$776,$A147,СВЦЭМ!$B$33:$B$776,T$119)+'СЕТ СН'!$I$11+СВЦЭМ!$D$10+'СЕТ СН'!$I$5-'СЕТ СН'!$I$21</f>
        <v>3943.5491511499999</v>
      </c>
      <c r="U147" s="36">
        <f>SUMIFS(СВЦЭМ!$D$33:$D$776,СВЦЭМ!$A$33:$A$776,$A147,СВЦЭМ!$B$33:$B$776,U$119)+'СЕТ СН'!$I$11+СВЦЭМ!$D$10+'СЕТ СН'!$I$5-'СЕТ СН'!$I$21</f>
        <v>3930.0487366799998</v>
      </c>
      <c r="V147" s="36">
        <f>SUMIFS(СВЦЭМ!$D$33:$D$776,СВЦЭМ!$A$33:$A$776,$A147,СВЦЭМ!$B$33:$B$776,V$119)+'СЕТ СН'!$I$11+СВЦЭМ!$D$10+'СЕТ СН'!$I$5-'СЕТ СН'!$I$21</f>
        <v>3943.0945151400001</v>
      </c>
      <c r="W147" s="36">
        <f>SUMIFS(СВЦЭМ!$D$33:$D$776,СВЦЭМ!$A$33:$A$776,$A147,СВЦЭМ!$B$33:$B$776,W$119)+'СЕТ СН'!$I$11+СВЦЭМ!$D$10+'СЕТ СН'!$I$5-'СЕТ СН'!$I$21</f>
        <v>3971.06095633</v>
      </c>
      <c r="X147" s="36">
        <f>SUMIFS(СВЦЭМ!$D$33:$D$776,СВЦЭМ!$A$33:$A$776,$A147,СВЦЭМ!$B$33:$B$776,X$119)+'СЕТ СН'!$I$11+СВЦЭМ!$D$10+'СЕТ СН'!$I$5-'СЕТ СН'!$I$21</f>
        <v>3990.6387751100001</v>
      </c>
      <c r="Y147" s="36">
        <f>SUMIFS(СВЦЭМ!$D$33:$D$776,СВЦЭМ!$A$33:$A$776,$A147,СВЦЭМ!$B$33:$B$776,Y$119)+'СЕТ СН'!$I$11+СВЦЭМ!$D$10+'СЕТ СН'!$I$5-'СЕТ СН'!$I$21</f>
        <v>4026.1303199399999</v>
      </c>
    </row>
    <row r="148" spans="1:27" ht="15.75" hidden="1" x14ac:dyDescent="0.2">
      <c r="A148" s="35">
        <f t="shared" si="3"/>
        <v>44256</v>
      </c>
      <c r="B148" s="36">
        <f>SUMIFS(СВЦЭМ!$D$33:$D$776,СВЦЭМ!$A$33:$A$776,$A148,СВЦЭМ!$B$33:$B$776,B$119)+'СЕТ СН'!$I$11+СВЦЭМ!$D$10+'СЕТ СН'!$I$5-'СЕТ СН'!$I$21</f>
        <v>2963.3494803799999</v>
      </c>
      <c r="C148" s="36">
        <f>SUMIFS(СВЦЭМ!$D$33:$D$776,СВЦЭМ!$A$33:$A$776,$A148,СВЦЭМ!$B$33:$B$776,C$119)+'СЕТ СН'!$I$11+СВЦЭМ!$D$10+'СЕТ СН'!$I$5-'СЕТ СН'!$I$21</f>
        <v>2963.3494803799999</v>
      </c>
      <c r="D148" s="36">
        <f>SUMIFS(СВЦЭМ!$D$33:$D$776,СВЦЭМ!$A$33:$A$776,$A148,СВЦЭМ!$B$33:$B$776,D$119)+'СЕТ СН'!$I$11+СВЦЭМ!$D$10+'СЕТ СН'!$I$5-'СЕТ СН'!$I$21</f>
        <v>2963.3494803799999</v>
      </c>
      <c r="E148" s="36">
        <f>SUMIFS(СВЦЭМ!$D$33:$D$776,СВЦЭМ!$A$33:$A$776,$A148,СВЦЭМ!$B$33:$B$776,E$119)+'СЕТ СН'!$I$11+СВЦЭМ!$D$10+'СЕТ СН'!$I$5-'СЕТ СН'!$I$21</f>
        <v>2963.3494803799999</v>
      </c>
      <c r="F148" s="36">
        <f>SUMIFS(СВЦЭМ!$D$33:$D$776,СВЦЭМ!$A$33:$A$776,$A148,СВЦЭМ!$B$33:$B$776,F$119)+'СЕТ СН'!$I$11+СВЦЭМ!$D$10+'СЕТ СН'!$I$5-'СЕТ СН'!$I$21</f>
        <v>2963.3494803799999</v>
      </c>
      <c r="G148" s="36">
        <f>SUMIFS(СВЦЭМ!$D$33:$D$776,СВЦЭМ!$A$33:$A$776,$A148,СВЦЭМ!$B$33:$B$776,G$119)+'СЕТ СН'!$I$11+СВЦЭМ!$D$10+'СЕТ СН'!$I$5-'СЕТ СН'!$I$21</f>
        <v>2963.3494803799999</v>
      </c>
      <c r="H148" s="36">
        <f>SUMIFS(СВЦЭМ!$D$33:$D$776,СВЦЭМ!$A$33:$A$776,$A148,СВЦЭМ!$B$33:$B$776,H$119)+'СЕТ СН'!$I$11+СВЦЭМ!$D$10+'СЕТ СН'!$I$5-'СЕТ СН'!$I$21</f>
        <v>2963.3494803799999</v>
      </c>
      <c r="I148" s="36">
        <f>SUMIFS(СВЦЭМ!$D$33:$D$776,СВЦЭМ!$A$33:$A$776,$A148,СВЦЭМ!$B$33:$B$776,I$119)+'СЕТ СН'!$I$11+СВЦЭМ!$D$10+'СЕТ СН'!$I$5-'СЕТ СН'!$I$21</f>
        <v>2963.3494803799999</v>
      </c>
      <c r="J148" s="36">
        <f>SUMIFS(СВЦЭМ!$D$33:$D$776,СВЦЭМ!$A$33:$A$776,$A148,СВЦЭМ!$B$33:$B$776,J$119)+'СЕТ СН'!$I$11+СВЦЭМ!$D$10+'СЕТ СН'!$I$5-'СЕТ СН'!$I$21</f>
        <v>2963.3494803799999</v>
      </c>
      <c r="K148" s="36">
        <f>SUMIFS(СВЦЭМ!$D$33:$D$776,СВЦЭМ!$A$33:$A$776,$A148,СВЦЭМ!$B$33:$B$776,K$119)+'СЕТ СН'!$I$11+СВЦЭМ!$D$10+'СЕТ СН'!$I$5-'СЕТ СН'!$I$21</f>
        <v>2963.3494803799999</v>
      </c>
      <c r="L148" s="36">
        <f>SUMIFS(СВЦЭМ!$D$33:$D$776,СВЦЭМ!$A$33:$A$776,$A148,СВЦЭМ!$B$33:$B$776,L$119)+'СЕТ СН'!$I$11+СВЦЭМ!$D$10+'СЕТ СН'!$I$5-'СЕТ СН'!$I$21</f>
        <v>2963.3494803799999</v>
      </c>
      <c r="M148" s="36">
        <f>SUMIFS(СВЦЭМ!$D$33:$D$776,СВЦЭМ!$A$33:$A$776,$A148,СВЦЭМ!$B$33:$B$776,M$119)+'СЕТ СН'!$I$11+СВЦЭМ!$D$10+'СЕТ СН'!$I$5-'СЕТ СН'!$I$21</f>
        <v>2963.3494803799999</v>
      </c>
      <c r="N148" s="36">
        <f>SUMIFS(СВЦЭМ!$D$33:$D$776,СВЦЭМ!$A$33:$A$776,$A148,СВЦЭМ!$B$33:$B$776,N$119)+'СЕТ СН'!$I$11+СВЦЭМ!$D$10+'СЕТ СН'!$I$5-'СЕТ СН'!$I$21</f>
        <v>2963.3494803799999</v>
      </c>
      <c r="O148" s="36">
        <f>SUMIFS(СВЦЭМ!$D$33:$D$776,СВЦЭМ!$A$33:$A$776,$A148,СВЦЭМ!$B$33:$B$776,O$119)+'СЕТ СН'!$I$11+СВЦЭМ!$D$10+'СЕТ СН'!$I$5-'СЕТ СН'!$I$21</f>
        <v>2963.3494803799999</v>
      </c>
      <c r="P148" s="36">
        <f>SUMIFS(СВЦЭМ!$D$33:$D$776,СВЦЭМ!$A$33:$A$776,$A148,СВЦЭМ!$B$33:$B$776,P$119)+'СЕТ СН'!$I$11+СВЦЭМ!$D$10+'СЕТ СН'!$I$5-'СЕТ СН'!$I$21</f>
        <v>2963.3494803799999</v>
      </c>
      <c r="Q148" s="36">
        <f>SUMIFS(СВЦЭМ!$D$33:$D$776,СВЦЭМ!$A$33:$A$776,$A148,СВЦЭМ!$B$33:$B$776,Q$119)+'СЕТ СН'!$I$11+СВЦЭМ!$D$10+'СЕТ СН'!$I$5-'СЕТ СН'!$I$21</f>
        <v>2963.3494803799999</v>
      </c>
      <c r="R148" s="36">
        <f>SUMIFS(СВЦЭМ!$D$33:$D$776,СВЦЭМ!$A$33:$A$776,$A148,СВЦЭМ!$B$33:$B$776,R$119)+'СЕТ СН'!$I$11+СВЦЭМ!$D$10+'СЕТ СН'!$I$5-'СЕТ СН'!$I$21</f>
        <v>2963.3494803799999</v>
      </c>
      <c r="S148" s="36">
        <f>SUMIFS(СВЦЭМ!$D$33:$D$776,СВЦЭМ!$A$33:$A$776,$A148,СВЦЭМ!$B$33:$B$776,S$119)+'СЕТ СН'!$I$11+СВЦЭМ!$D$10+'СЕТ СН'!$I$5-'СЕТ СН'!$I$21</f>
        <v>2963.3494803799999</v>
      </c>
      <c r="T148" s="36">
        <f>SUMIFS(СВЦЭМ!$D$33:$D$776,СВЦЭМ!$A$33:$A$776,$A148,СВЦЭМ!$B$33:$B$776,T$119)+'СЕТ СН'!$I$11+СВЦЭМ!$D$10+'СЕТ СН'!$I$5-'СЕТ СН'!$I$21</f>
        <v>2963.3494803799999</v>
      </c>
      <c r="U148" s="36">
        <f>SUMIFS(СВЦЭМ!$D$33:$D$776,СВЦЭМ!$A$33:$A$776,$A148,СВЦЭМ!$B$33:$B$776,U$119)+'СЕТ СН'!$I$11+СВЦЭМ!$D$10+'СЕТ СН'!$I$5-'СЕТ СН'!$I$21</f>
        <v>2963.3494803799999</v>
      </c>
      <c r="V148" s="36">
        <f>SUMIFS(СВЦЭМ!$D$33:$D$776,СВЦЭМ!$A$33:$A$776,$A148,СВЦЭМ!$B$33:$B$776,V$119)+'СЕТ СН'!$I$11+СВЦЭМ!$D$10+'СЕТ СН'!$I$5-'СЕТ СН'!$I$21</f>
        <v>2963.3494803799999</v>
      </c>
      <c r="W148" s="36">
        <f>SUMIFS(СВЦЭМ!$D$33:$D$776,СВЦЭМ!$A$33:$A$776,$A148,СВЦЭМ!$B$33:$B$776,W$119)+'СЕТ СН'!$I$11+СВЦЭМ!$D$10+'СЕТ СН'!$I$5-'СЕТ СН'!$I$21</f>
        <v>2963.3494803799999</v>
      </c>
      <c r="X148" s="36">
        <f>SUMIFS(СВЦЭМ!$D$33:$D$776,СВЦЭМ!$A$33:$A$776,$A148,СВЦЭМ!$B$33:$B$776,X$119)+'СЕТ СН'!$I$11+СВЦЭМ!$D$10+'СЕТ СН'!$I$5-'СЕТ СН'!$I$21</f>
        <v>2963.3494803799999</v>
      </c>
      <c r="Y148" s="36">
        <f>SUMIFS(СВЦЭМ!$D$33:$D$776,СВЦЭМ!$A$33:$A$776,$A148,СВЦЭМ!$B$33:$B$776,Y$119)+'СЕТ СН'!$I$11+СВЦЭМ!$D$10+'СЕТ СН'!$I$5-'СЕТ СН'!$I$21</f>
        <v>2963.3494803799999</v>
      </c>
    </row>
    <row r="149" spans="1:27" ht="15.75" hidden="1" x14ac:dyDescent="0.2">
      <c r="A149" s="35">
        <f t="shared" si="3"/>
        <v>44257</v>
      </c>
      <c r="B149" s="36">
        <f>SUMIFS(СВЦЭМ!$D$33:$D$776,СВЦЭМ!$A$33:$A$776,$A149,СВЦЭМ!$B$33:$B$776,B$119)+'СЕТ СН'!$I$11+СВЦЭМ!$D$10+'СЕТ СН'!$I$5-'СЕТ СН'!$I$21</f>
        <v>2963.3494803799999</v>
      </c>
      <c r="C149" s="36">
        <f>SUMIFS(СВЦЭМ!$D$33:$D$776,СВЦЭМ!$A$33:$A$776,$A149,СВЦЭМ!$B$33:$B$776,C$119)+'СЕТ СН'!$I$11+СВЦЭМ!$D$10+'СЕТ СН'!$I$5-'СЕТ СН'!$I$21</f>
        <v>2963.3494803799999</v>
      </c>
      <c r="D149" s="36">
        <f>SUMIFS(СВЦЭМ!$D$33:$D$776,СВЦЭМ!$A$33:$A$776,$A149,СВЦЭМ!$B$33:$B$776,D$119)+'СЕТ СН'!$I$11+СВЦЭМ!$D$10+'СЕТ СН'!$I$5-'СЕТ СН'!$I$21</f>
        <v>2963.3494803799999</v>
      </c>
      <c r="E149" s="36">
        <f>SUMIFS(СВЦЭМ!$D$33:$D$776,СВЦЭМ!$A$33:$A$776,$A149,СВЦЭМ!$B$33:$B$776,E$119)+'СЕТ СН'!$I$11+СВЦЭМ!$D$10+'СЕТ СН'!$I$5-'СЕТ СН'!$I$21</f>
        <v>2963.3494803799999</v>
      </c>
      <c r="F149" s="36">
        <f>SUMIFS(СВЦЭМ!$D$33:$D$776,СВЦЭМ!$A$33:$A$776,$A149,СВЦЭМ!$B$33:$B$776,F$119)+'СЕТ СН'!$I$11+СВЦЭМ!$D$10+'СЕТ СН'!$I$5-'СЕТ СН'!$I$21</f>
        <v>2963.3494803799999</v>
      </c>
      <c r="G149" s="36">
        <f>SUMIFS(СВЦЭМ!$D$33:$D$776,СВЦЭМ!$A$33:$A$776,$A149,СВЦЭМ!$B$33:$B$776,G$119)+'СЕТ СН'!$I$11+СВЦЭМ!$D$10+'СЕТ СН'!$I$5-'СЕТ СН'!$I$21</f>
        <v>2963.3494803799999</v>
      </c>
      <c r="H149" s="36">
        <f>SUMIFS(СВЦЭМ!$D$33:$D$776,СВЦЭМ!$A$33:$A$776,$A149,СВЦЭМ!$B$33:$B$776,H$119)+'СЕТ СН'!$I$11+СВЦЭМ!$D$10+'СЕТ СН'!$I$5-'СЕТ СН'!$I$21</f>
        <v>2963.3494803799999</v>
      </c>
      <c r="I149" s="36">
        <f>SUMIFS(СВЦЭМ!$D$33:$D$776,СВЦЭМ!$A$33:$A$776,$A149,СВЦЭМ!$B$33:$B$776,I$119)+'СЕТ СН'!$I$11+СВЦЭМ!$D$10+'СЕТ СН'!$I$5-'СЕТ СН'!$I$21</f>
        <v>2963.3494803799999</v>
      </c>
      <c r="J149" s="36">
        <f>SUMIFS(СВЦЭМ!$D$33:$D$776,СВЦЭМ!$A$33:$A$776,$A149,СВЦЭМ!$B$33:$B$776,J$119)+'СЕТ СН'!$I$11+СВЦЭМ!$D$10+'СЕТ СН'!$I$5-'СЕТ СН'!$I$21</f>
        <v>2963.3494803799999</v>
      </c>
      <c r="K149" s="36">
        <f>SUMIFS(СВЦЭМ!$D$33:$D$776,СВЦЭМ!$A$33:$A$776,$A149,СВЦЭМ!$B$33:$B$776,K$119)+'СЕТ СН'!$I$11+СВЦЭМ!$D$10+'СЕТ СН'!$I$5-'СЕТ СН'!$I$21</f>
        <v>2963.3494803799999</v>
      </c>
      <c r="L149" s="36">
        <f>SUMIFS(СВЦЭМ!$D$33:$D$776,СВЦЭМ!$A$33:$A$776,$A149,СВЦЭМ!$B$33:$B$776,L$119)+'СЕТ СН'!$I$11+СВЦЭМ!$D$10+'СЕТ СН'!$I$5-'СЕТ СН'!$I$21</f>
        <v>2963.3494803799999</v>
      </c>
      <c r="M149" s="36">
        <f>SUMIFS(СВЦЭМ!$D$33:$D$776,СВЦЭМ!$A$33:$A$776,$A149,СВЦЭМ!$B$33:$B$776,M$119)+'СЕТ СН'!$I$11+СВЦЭМ!$D$10+'СЕТ СН'!$I$5-'СЕТ СН'!$I$21</f>
        <v>2963.3494803799999</v>
      </c>
      <c r="N149" s="36">
        <f>SUMIFS(СВЦЭМ!$D$33:$D$776,СВЦЭМ!$A$33:$A$776,$A149,СВЦЭМ!$B$33:$B$776,N$119)+'СЕТ СН'!$I$11+СВЦЭМ!$D$10+'СЕТ СН'!$I$5-'СЕТ СН'!$I$21</f>
        <v>2963.3494803799999</v>
      </c>
      <c r="O149" s="36">
        <f>SUMIFS(СВЦЭМ!$D$33:$D$776,СВЦЭМ!$A$33:$A$776,$A149,СВЦЭМ!$B$33:$B$776,O$119)+'СЕТ СН'!$I$11+СВЦЭМ!$D$10+'СЕТ СН'!$I$5-'СЕТ СН'!$I$21</f>
        <v>2963.3494803799999</v>
      </c>
      <c r="P149" s="36">
        <f>SUMIFS(СВЦЭМ!$D$33:$D$776,СВЦЭМ!$A$33:$A$776,$A149,СВЦЭМ!$B$33:$B$776,P$119)+'СЕТ СН'!$I$11+СВЦЭМ!$D$10+'СЕТ СН'!$I$5-'СЕТ СН'!$I$21</f>
        <v>2963.3494803799999</v>
      </c>
      <c r="Q149" s="36">
        <f>SUMIFS(СВЦЭМ!$D$33:$D$776,СВЦЭМ!$A$33:$A$776,$A149,СВЦЭМ!$B$33:$B$776,Q$119)+'СЕТ СН'!$I$11+СВЦЭМ!$D$10+'СЕТ СН'!$I$5-'СЕТ СН'!$I$21</f>
        <v>2963.3494803799999</v>
      </c>
      <c r="R149" s="36">
        <f>SUMIFS(СВЦЭМ!$D$33:$D$776,СВЦЭМ!$A$33:$A$776,$A149,СВЦЭМ!$B$33:$B$776,R$119)+'СЕТ СН'!$I$11+СВЦЭМ!$D$10+'СЕТ СН'!$I$5-'СЕТ СН'!$I$21</f>
        <v>2963.3494803799999</v>
      </c>
      <c r="S149" s="36">
        <f>SUMIFS(СВЦЭМ!$D$33:$D$776,СВЦЭМ!$A$33:$A$776,$A149,СВЦЭМ!$B$33:$B$776,S$119)+'СЕТ СН'!$I$11+СВЦЭМ!$D$10+'СЕТ СН'!$I$5-'СЕТ СН'!$I$21</f>
        <v>2963.3494803799999</v>
      </c>
      <c r="T149" s="36">
        <f>SUMIFS(СВЦЭМ!$D$33:$D$776,СВЦЭМ!$A$33:$A$776,$A149,СВЦЭМ!$B$33:$B$776,T$119)+'СЕТ СН'!$I$11+СВЦЭМ!$D$10+'СЕТ СН'!$I$5-'СЕТ СН'!$I$21</f>
        <v>2963.3494803799999</v>
      </c>
      <c r="U149" s="36">
        <f>SUMIFS(СВЦЭМ!$D$33:$D$776,СВЦЭМ!$A$33:$A$776,$A149,СВЦЭМ!$B$33:$B$776,U$119)+'СЕТ СН'!$I$11+СВЦЭМ!$D$10+'СЕТ СН'!$I$5-'СЕТ СН'!$I$21</f>
        <v>2963.3494803799999</v>
      </c>
      <c r="V149" s="36">
        <f>SUMIFS(СВЦЭМ!$D$33:$D$776,СВЦЭМ!$A$33:$A$776,$A149,СВЦЭМ!$B$33:$B$776,V$119)+'СЕТ СН'!$I$11+СВЦЭМ!$D$10+'СЕТ СН'!$I$5-'СЕТ СН'!$I$21</f>
        <v>2963.3494803799999</v>
      </c>
      <c r="W149" s="36">
        <f>SUMIFS(СВЦЭМ!$D$33:$D$776,СВЦЭМ!$A$33:$A$776,$A149,СВЦЭМ!$B$33:$B$776,W$119)+'СЕТ СН'!$I$11+СВЦЭМ!$D$10+'СЕТ СН'!$I$5-'СЕТ СН'!$I$21</f>
        <v>2963.3494803799999</v>
      </c>
      <c r="X149" s="36">
        <f>SUMIFS(СВЦЭМ!$D$33:$D$776,СВЦЭМ!$A$33:$A$776,$A149,СВЦЭМ!$B$33:$B$776,X$119)+'СЕТ СН'!$I$11+СВЦЭМ!$D$10+'СЕТ СН'!$I$5-'СЕТ СН'!$I$21</f>
        <v>2963.3494803799999</v>
      </c>
      <c r="Y149" s="36">
        <f>SUMIFS(СВЦЭМ!$D$33:$D$776,СВЦЭМ!$A$33:$A$776,$A149,СВЦЭМ!$B$33:$B$776,Y$119)+'СЕТ СН'!$I$11+СВЦЭМ!$D$10+'СЕТ СН'!$I$5-'СЕТ СН'!$I$21</f>
        <v>2963.3494803799999</v>
      </c>
    </row>
    <row r="150" spans="1:27" ht="15.75" hidden="1" x14ac:dyDescent="0.2">
      <c r="A150" s="35">
        <f t="shared" si="3"/>
        <v>44258</v>
      </c>
      <c r="B150" s="36">
        <f>SUMIFS(СВЦЭМ!$D$33:$D$776,СВЦЭМ!$A$33:$A$776,$A150,СВЦЭМ!$B$33:$B$776,B$119)+'СЕТ СН'!$I$11+СВЦЭМ!$D$10+'СЕТ СН'!$I$5-'СЕТ СН'!$I$21</f>
        <v>2963.3494803799999</v>
      </c>
      <c r="C150" s="36">
        <f>SUMIFS(СВЦЭМ!$D$33:$D$776,СВЦЭМ!$A$33:$A$776,$A150,СВЦЭМ!$B$33:$B$776,C$119)+'СЕТ СН'!$I$11+СВЦЭМ!$D$10+'СЕТ СН'!$I$5-'СЕТ СН'!$I$21</f>
        <v>2963.3494803799999</v>
      </c>
      <c r="D150" s="36">
        <f>SUMIFS(СВЦЭМ!$D$33:$D$776,СВЦЭМ!$A$33:$A$776,$A150,СВЦЭМ!$B$33:$B$776,D$119)+'СЕТ СН'!$I$11+СВЦЭМ!$D$10+'СЕТ СН'!$I$5-'СЕТ СН'!$I$21</f>
        <v>2963.3494803799999</v>
      </c>
      <c r="E150" s="36">
        <f>SUMIFS(СВЦЭМ!$D$33:$D$776,СВЦЭМ!$A$33:$A$776,$A150,СВЦЭМ!$B$33:$B$776,E$119)+'СЕТ СН'!$I$11+СВЦЭМ!$D$10+'СЕТ СН'!$I$5-'СЕТ СН'!$I$21</f>
        <v>2963.3494803799999</v>
      </c>
      <c r="F150" s="36">
        <f>SUMIFS(СВЦЭМ!$D$33:$D$776,СВЦЭМ!$A$33:$A$776,$A150,СВЦЭМ!$B$33:$B$776,F$119)+'СЕТ СН'!$I$11+СВЦЭМ!$D$10+'СЕТ СН'!$I$5-'СЕТ СН'!$I$21</f>
        <v>2963.3494803799999</v>
      </c>
      <c r="G150" s="36">
        <f>SUMIFS(СВЦЭМ!$D$33:$D$776,СВЦЭМ!$A$33:$A$776,$A150,СВЦЭМ!$B$33:$B$776,G$119)+'СЕТ СН'!$I$11+СВЦЭМ!$D$10+'СЕТ СН'!$I$5-'СЕТ СН'!$I$21</f>
        <v>2963.3494803799999</v>
      </c>
      <c r="H150" s="36">
        <f>SUMIFS(СВЦЭМ!$D$33:$D$776,СВЦЭМ!$A$33:$A$776,$A150,СВЦЭМ!$B$33:$B$776,H$119)+'СЕТ СН'!$I$11+СВЦЭМ!$D$10+'СЕТ СН'!$I$5-'СЕТ СН'!$I$21</f>
        <v>2963.3494803799999</v>
      </c>
      <c r="I150" s="36">
        <f>SUMIFS(СВЦЭМ!$D$33:$D$776,СВЦЭМ!$A$33:$A$776,$A150,СВЦЭМ!$B$33:$B$776,I$119)+'СЕТ СН'!$I$11+СВЦЭМ!$D$10+'СЕТ СН'!$I$5-'СЕТ СН'!$I$21</f>
        <v>2963.3494803799999</v>
      </c>
      <c r="J150" s="36">
        <f>SUMIFS(СВЦЭМ!$D$33:$D$776,СВЦЭМ!$A$33:$A$776,$A150,СВЦЭМ!$B$33:$B$776,J$119)+'СЕТ СН'!$I$11+СВЦЭМ!$D$10+'СЕТ СН'!$I$5-'СЕТ СН'!$I$21</f>
        <v>2963.3494803799999</v>
      </c>
      <c r="K150" s="36">
        <f>SUMIFS(СВЦЭМ!$D$33:$D$776,СВЦЭМ!$A$33:$A$776,$A150,СВЦЭМ!$B$33:$B$776,K$119)+'СЕТ СН'!$I$11+СВЦЭМ!$D$10+'СЕТ СН'!$I$5-'СЕТ СН'!$I$21</f>
        <v>2963.3494803799999</v>
      </c>
      <c r="L150" s="36">
        <f>SUMIFS(СВЦЭМ!$D$33:$D$776,СВЦЭМ!$A$33:$A$776,$A150,СВЦЭМ!$B$33:$B$776,L$119)+'СЕТ СН'!$I$11+СВЦЭМ!$D$10+'СЕТ СН'!$I$5-'СЕТ СН'!$I$21</f>
        <v>2963.3494803799999</v>
      </c>
      <c r="M150" s="36">
        <f>SUMIFS(СВЦЭМ!$D$33:$D$776,СВЦЭМ!$A$33:$A$776,$A150,СВЦЭМ!$B$33:$B$776,M$119)+'СЕТ СН'!$I$11+СВЦЭМ!$D$10+'СЕТ СН'!$I$5-'СЕТ СН'!$I$21</f>
        <v>2963.3494803799999</v>
      </c>
      <c r="N150" s="36">
        <f>SUMIFS(СВЦЭМ!$D$33:$D$776,СВЦЭМ!$A$33:$A$776,$A150,СВЦЭМ!$B$33:$B$776,N$119)+'СЕТ СН'!$I$11+СВЦЭМ!$D$10+'СЕТ СН'!$I$5-'СЕТ СН'!$I$21</f>
        <v>2963.3494803799999</v>
      </c>
      <c r="O150" s="36">
        <f>SUMIFS(СВЦЭМ!$D$33:$D$776,СВЦЭМ!$A$33:$A$776,$A150,СВЦЭМ!$B$33:$B$776,O$119)+'СЕТ СН'!$I$11+СВЦЭМ!$D$10+'СЕТ СН'!$I$5-'СЕТ СН'!$I$21</f>
        <v>2963.3494803799999</v>
      </c>
      <c r="P150" s="36">
        <f>SUMIFS(СВЦЭМ!$D$33:$D$776,СВЦЭМ!$A$33:$A$776,$A150,СВЦЭМ!$B$33:$B$776,P$119)+'СЕТ СН'!$I$11+СВЦЭМ!$D$10+'СЕТ СН'!$I$5-'СЕТ СН'!$I$21</f>
        <v>2963.3494803799999</v>
      </c>
      <c r="Q150" s="36">
        <f>SUMIFS(СВЦЭМ!$D$33:$D$776,СВЦЭМ!$A$33:$A$776,$A150,СВЦЭМ!$B$33:$B$776,Q$119)+'СЕТ СН'!$I$11+СВЦЭМ!$D$10+'СЕТ СН'!$I$5-'СЕТ СН'!$I$21</f>
        <v>2963.3494803799999</v>
      </c>
      <c r="R150" s="36">
        <f>SUMIFS(СВЦЭМ!$D$33:$D$776,СВЦЭМ!$A$33:$A$776,$A150,СВЦЭМ!$B$33:$B$776,R$119)+'СЕТ СН'!$I$11+СВЦЭМ!$D$10+'СЕТ СН'!$I$5-'СЕТ СН'!$I$21</f>
        <v>2963.3494803799999</v>
      </c>
      <c r="S150" s="36">
        <f>SUMIFS(СВЦЭМ!$D$33:$D$776,СВЦЭМ!$A$33:$A$776,$A150,СВЦЭМ!$B$33:$B$776,S$119)+'СЕТ СН'!$I$11+СВЦЭМ!$D$10+'СЕТ СН'!$I$5-'СЕТ СН'!$I$21</f>
        <v>2963.3494803799999</v>
      </c>
      <c r="T150" s="36">
        <f>SUMIFS(СВЦЭМ!$D$33:$D$776,СВЦЭМ!$A$33:$A$776,$A150,СВЦЭМ!$B$33:$B$776,T$119)+'СЕТ СН'!$I$11+СВЦЭМ!$D$10+'СЕТ СН'!$I$5-'СЕТ СН'!$I$21</f>
        <v>2963.3494803799999</v>
      </c>
      <c r="U150" s="36">
        <f>SUMIFS(СВЦЭМ!$D$33:$D$776,СВЦЭМ!$A$33:$A$776,$A150,СВЦЭМ!$B$33:$B$776,U$119)+'СЕТ СН'!$I$11+СВЦЭМ!$D$10+'СЕТ СН'!$I$5-'СЕТ СН'!$I$21</f>
        <v>2963.3494803799999</v>
      </c>
      <c r="V150" s="36">
        <f>SUMIFS(СВЦЭМ!$D$33:$D$776,СВЦЭМ!$A$33:$A$776,$A150,СВЦЭМ!$B$33:$B$776,V$119)+'СЕТ СН'!$I$11+СВЦЭМ!$D$10+'СЕТ СН'!$I$5-'СЕТ СН'!$I$21</f>
        <v>2963.3494803799999</v>
      </c>
      <c r="W150" s="36">
        <f>SUMIFS(СВЦЭМ!$D$33:$D$776,СВЦЭМ!$A$33:$A$776,$A150,СВЦЭМ!$B$33:$B$776,W$119)+'СЕТ СН'!$I$11+СВЦЭМ!$D$10+'СЕТ СН'!$I$5-'СЕТ СН'!$I$21</f>
        <v>2963.3494803799999</v>
      </c>
      <c r="X150" s="36">
        <f>SUMIFS(СВЦЭМ!$D$33:$D$776,СВЦЭМ!$A$33:$A$776,$A150,СВЦЭМ!$B$33:$B$776,X$119)+'СЕТ СН'!$I$11+СВЦЭМ!$D$10+'СЕТ СН'!$I$5-'СЕТ СН'!$I$21</f>
        <v>2963.3494803799999</v>
      </c>
      <c r="Y150" s="36">
        <f>SUMIFS(СВЦЭМ!$D$33:$D$776,СВЦЭМ!$A$33:$A$776,$A150,СВЦЭМ!$B$33:$B$776,Y$119)+'СЕТ СН'!$I$11+СВЦЭМ!$D$10+'СЕТ СН'!$I$5-'СЕТ СН'!$I$21</f>
        <v>2963.3494803799999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139</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01.02.2021</v>
      </c>
      <c r="B156" s="36">
        <f>SUMIFS(СВЦЭМ!$E$33:$E$776,СВЦЭМ!$A$33:$A$776,$A156,СВЦЭМ!$B$33:$B$776,B$155)+'СЕТ СН'!$F$12</f>
        <v>138.50633316</v>
      </c>
      <c r="C156" s="36">
        <f>SUMIFS(СВЦЭМ!$E$33:$E$776,СВЦЭМ!$A$33:$A$776,$A156,СВЦЭМ!$B$33:$B$776,C$155)+'СЕТ СН'!$F$12</f>
        <v>144.39056622000001</v>
      </c>
      <c r="D156" s="36">
        <f>SUMIFS(СВЦЭМ!$E$33:$E$776,СВЦЭМ!$A$33:$A$776,$A156,СВЦЭМ!$B$33:$B$776,D$155)+'СЕТ СН'!$F$12</f>
        <v>147.64652294000001</v>
      </c>
      <c r="E156" s="36">
        <f>SUMIFS(СВЦЭМ!$E$33:$E$776,СВЦЭМ!$A$33:$A$776,$A156,СВЦЭМ!$B$33:$B$776,E$155)+'СЕТ СН'!$F$12</f>
        <v>149.13940013999999</v>
      </c>
      <c r="F156" s="36">
        <f>SUMIFS(СВЦЭМ!$E$33:$E$776,СВЦЭМ!$A$33:$A$776,$A156,СВЦЭМ!$B$33:$B$776,F$155)+'СЕТ СН'!$F$12</f>
        <v>151.29019868</v>
      </c>
      <c r="G156" s="36">
        <f>SUMIFS(СВЦЭМ!$E$33:$E$776,СВЦЭМ!$A$33:$A$776,$A156,СВЦЭМ!$B$33:$B$776,G$155)+'СЕТ СН'!$F$12</f>
        <v>148.96477587999999</v>
      </c>
      <c r="H156" s="36">
        <f>SUMIFS(СВЦЭМ!$E$33:$E$776,СВЦЭМ!$A$33:$A$776,$A156,СВЦЭМ!$B$33:$B$776,H$155)+'СЕТ СН'!$F$12</f>
        <v>145.65595479000001</v>
      </c>
      <c r="I156" s="36">
        <f>SUMIFS(СВЦЭМ!$E$33:$E$776,СВЦЭМ!$A$33:$A$776,$A156,СВЦЭМ!$B$33:$B$776,I$155)+'СЕТ СН'!$F$12</f>
        <v>142.50977667999999</v>
      </c>
      <c r="J156" s="36">
        <f>SUMIFS(СВЦЭМ!$E$33:$E$776,СВЦЭМ!$A$33:$A$776,$A156,СВЦЭМ!$B$33:$B$776,J$155)+'СЕТ СН'!$F$12</f>
        <v>138.8818555</v>
      </c>
      <c r="K156" s="36">
        <f>SUMIFS(СВЦЭМ!$E$33:$E$776,СВЦЭМ!$A$33:$A$776,$A156,СВЦЭМ!$B$33:$B$776,K$155)+'СЕТ СН'!$F$12</f>
        <v>138.36412041</v>
      </c>
      <c r="L156" s="36">
        <f>SUMIFS(СВЦЭМ!$E$33:$E$776,СВЦЭМ!$A$33:$A$776,$A156,СВЦЭМ!$B$33:$B$776,L$155)+'СЕТ СН'!$F$12</f>
        <v>138.61258588000001</v>
      </c>
      <c r="M156" s="36">
        <f>SUMIFS(СВЦЭМ!$E$33:$E$776,СВЦЭМ!$A$33:$A$776,$A156,СВЦЭМ!$B$33:$B$776,M$155)+'СЕТ СН'!$F$12</f>
        <v>139.83102105</v>
      </c>
      <c r="N156" s="36">
        <f>SUMIFS(СВЦЭМ!$E$33:$E$776,СВЦЭМ!$A$33:$A$776,$A156,СВЦЭМ!$B$33:$B$776,N$155)+'СЕТ СН'!$F$12</f>
        <v>141.79158742000001</v>
      </c>
      <c r="O156" s="36">
        <f>SUMIFS(СВЦЭМ!$E$33:$E$776,СВЦЭМ!$A$33:$A$776,$A156,СВЦЭМ!$B$33:$B$776,O$155)+'СЕТ СН'!$F$12</f>
        <v>143.95620511000001</v>
      </c>
      <c r="P156" s="36">
        <f>SUMIFS(СВЦЭМ!$E$33:$E$776,СВЦЭМ!$A$33:$A$776,$A156,СВЦЭМ!$B$33:$B$776,P$155)+'СЕТ СН'!$F$12</f>
        <v>145.63465371000001</v>
      </c>
      <c r="Q156" s="36">
        <f>SUMIFS(СВЦЭМ!$E$33:$E$776,СВЦЭМ!$A$33:$A$776,$A156,СВЦЭМ!$B$33:$B$776,Q$155)+'СЕТ СН'!$F$12</f>
        <v>146.27483409000001</v>
      </c>
      <c r="R156" s="36">
        <f>SUMIFS(СВЦЭМ!$E$33:$E$776,СВЦЭМ!$A$33:$A$776,$A156,СВЦЭМ!$B$33:$B$776,R$155)+'СЕТ СН'!$F$12</f>
        <v>145.45764356000001</v>
      </c>
      <c r="S156" s="36">
        <f>SUMIFS(СВЦЭМ!$E$33:$E$776,СВЦЭМ!$A$33:$A$776,$A156,СВЦЭМ!$B$33:$B$776,S$155)+'СЕТ СН'!$F$12</f>
        <v>143.33025357</v>
      </c>
      <c r="T156" s="36">
        <f>SUMIFS(СВЦЭМ!$E$33:$E$776,СВЦЭМ!$A$33:$A$776,$A156,СВЦЭМ!$B$33:$B$776,T$155)+'СЕТ СН'!$F$12</f>
        <v>139.90942229999999</v>
      </c>
      <c r="U156" s="36">
        <f>SUMIFS(СВЦЭМ!$E$33:$E$776,СВЦЭМ!$A$33:$A$776,$A156,СВЦЭМ!$B$33:$B$776,U$155)+'СЕТ СН'!$F$12</f>
        <v>139.37196191999999</v>
      </c>
      <c r="V156" s="36">
        <f>SUMIFS(СВЦЭМ!$E$33:$E$776,СВЦЭМ!$A$33:$A$776,$A156,СВЦЭМ!$B$33:$B$776,V$155)+'СЕТ СН'!$F$12</f>
        <v>140.48897676999999</v>
      </c>
      <c r="W156" s="36">
        <f>SUMIFS(СВЦЭМ!$E$33:$E$776,СВЦЭМ!$A$33:$A$776,$A156,СВЦЭМ!$B$33:$B$776,W$155)+'СЕТ СН'!$F$12</f>
        <v>142.58993187999999</v>
      </c>
      <c r="X156" s="36">
        <f>SUMIFS(СВЦЭМ!$E$33:$E$776,СВЦЭМ!$A$33:$A$776,$A156,СВЦЭМ!$B$33:$B$776,X$155)+'СЕТ СН'!$F$12</f>
        <v>146.28478853999999</v>
      </c>
      <c r="Y156" s="36">
        <f>SUMIFS(СВЦЭМ!$E$33:$E$776,СВЦЭМ!$A$33:$A$776,$A156,СВЦЭМ!$B$33:$B$776,Y$155)+'СЕТ СН'!$F$12</f>
        <v>148.08937874</v>
      </c>
      <c r="AA156" s="45"/>
    </row>
    <row r="157" spans="1:27" ht="15.75" x14ac:dyDescent="0.2">
      <c r="A157" s="35">
        <f>A156+1</f>
        <v>44229</v>
      </c>
      <c r="B157" s="36">
        <f>SUMIFS(СВЦЭМ!$E$33:$E$776,СВЦЭМ!$A$33:$A$776,$A157,СВЦЭМ!$B$33:$B$776,B$155)+'СЕТ СН'!$F$12</f>
        <v>143.61000368000001</v>
      </c>
      <c r="C157" s="36">
        <f>SUMIFS(СВЦЭМ!$E$33:$E$776,СВЦЭМ!$A$33:$A$776,$A157,СВЦЭМ!$B$33:$B$776,C$155)+'СЕТ СН'!$F$12</f>
        <v>146.61732463000001</v>
      </c>
      <c r="D157" s="36">
        <f>SUMIFS(СВЦЭМ!$E$33:$E$776,СВЦЭМ!$A$33:$A$776,$A157,СВЦЭМ!$B$33:$B$776,D$155)+'СЕТ СН'!$F$12</f>
        <v>148.38603972000001</v>
      </c>
      <c r="E157" s="36">
        <f>SUMIFS(СВЦЭМ!$E$33:$E$776,СВЦЭМ!$A$33:$A$776,$A157,СВЦЭМ!$B$33:$B$776,E$155)+'СЕТ СН'!$F$12</f>
        <v>149.11951108</v>
      </c>
      <c r="F157" s="36">
        <f>SUMIFS(СВЦЭМ!$E$33:$E$776,СВЦЭМ!$A$33:$A$776,$A157,СВЦЭМ!$B$33:$B$776,F$155)+'СЕТ СН'!$F$12</f>
        <v>149.926715</v>
      </c>
      <c r="G157" s="36">
        <f>SUMIFS(СВЦЭМ!$E$33:$E$776,СВЦЭМ!$A$33:$A$776,$A157,СВЦЭМ!$B$33:$B$776,G$155)+'СЕТ СН'!$F$12</f>
        <v>146.71923891</v>
      </c>
      <c r="H157" s="36">
        <f>SUMIFS(СВЦЭМ!$E$33:$E$776,СВЦЭМ!$A$33:$A$776,$A157,СВЦЭМ!$B$33:$B$776,H$155)+'СЕТ СН'!$F$12</f>
        <v>141.23966965</v>
      </c>
      <c r="I157" s="36">
        <f>SUMIFS(СВЦЭМ!$E$33:$E$776,СВЦЭМ!$A$33:$A$776,$A157,СВЦЭМ!$B$33:$B$776,I$155)+'СЕТ СН'!$F$12</f>
        <v>138.70096884</v>
      </c>
      <c r="J157" s="36">
        <f>SUMIFS(СВЦЭМ!$E$33:$E$776,СВЦЭМ!$A$33:$A$776,$A157,СВЦЭМ!$B$33:$B$776,J$155)+'СЕТ СН'!$F$12</f>
        <v>135.16847207000001</v>
      </c>
      <c r="K157" s="36">
        <f>SUMIFS(СВЦЭМ!$E$33:$E$776,СВЦЭМ!$A$33:$A$776,$A157,СВЦЭМ!$B$33:$B$776,K$155)+'СЕТ СН'!$F$12</f>
        <v>133.39378024999999</v>
      </c>
      <c r="L157" s="36">
        <f>SUMIFS(СВЦЭМ!$E$33:$E$776,СВЦЭМ!$A$33:$A$776,$A157,СВЦЭМ!$B$33:$B$776,L$155)+'СЕТ СН'!$F$12</f>
        <v>133.58748481000001</v>
      </c>
      <c r="M157" s="36">
        <f>SUMIFS(СВЦЭМ!$E$33:$E$776,СВЦЭМ!$A$33:$A$776,$A157,СВЦЭМ!$B$33:$B$776,M$155)+'СЕТ СН'!$F$12</f>
        <v>138.43177757999999</v>
      </c>
      <c r="N157" s="36">
        <f>SUMIFS(СВЦЭМ!$E$33:$E$776,СВЦЭМ!$A$33:$A$776,$A157,СВЦЭМ!$B$33:$B$776,N$155)+'СЕТ СН'!$F$12</f>
        <v>143.81824374999999</v>
      </c>
      <c r="O157" s="36">
        <f>SUMIFS(СВЦЭМ!$E$33:$E$776,СВЦЭМ!$A$33:$A$776,$A157,СВЦЭМ!$B$33:$B$776,O$155)+'СЕТ СН'!$F$12</f>
        <v>146.17325079</v>
      </c>
      <c r="P157" s="36">
        <f>SUMIFS(СВЦЭМ!$E$33:$E$776,СВЦЭМ!$A$33:$A$776,$A157,СВЦЭМ!$B$33:$B$776,P$155)+'СЕТ СН'!$F$12</f>
        <v>148.46608137999999</v>
      </c>
      <c r="Q157" s="36">
        <f>SUMIFS(СВЦЭМ!$E$33:$E$776,СВЦЭМ!$A$33:$A$776,$A157,СВЦЭМ!$B$33:$B$776,Q$155)+'СЕТ СН'!$F$12</f>
        <v>148.84621250999999</v>
      </c>
      <c r="R157" s="36">
        <f>SUMIFS(СВЦЭМ!$E$33:$E$776,СВЦЭМ!$A$33:$A$776,$A157,СВЦЭМ!$B$33:$B$776,R$155)+'СЕТ СН'!$F$12</f>
        <v>148.84261185</v>
      </c>
      <c r="S157" s="36">
        <f>SUMIFS(СВЦЭМ!$E$33:$E$776,СВЦЭМ!$A$33:$A$776,$A157,СВЦЭМ!$B$33:$B$776,S$155)+'СЕТ СН'!$F$12</f>
        <v>147.19959732000001</v>
      </c>
      <c r="T157" s="36">
        <f>SUMIFS(СВЦЭМ!$E$33:$E$776,СВЦЭМ!$A$33:$A$776,$A157,СВЦЭМ!$B$33:$B$776,T$155)+'СЕТ СН'!$F$12</f>
        <v>143.0792691</v>
      </c>
      <c r="U157" s="36">
        <f>SUMIFS(СВЦЭМ!$E$33:$E$776,СВЦЭМ!$A$33:$A$776,$A157,СВЦЭМ!$B$33:$B$776,U$155)+'СЕТ СН'!$F$12</f>
        <v>142.68760842</v>
      </c>
      <c r="V157" s="36">
        <f>SUMIFS(СВЦЭМ!$E$33:$E$776,СВЦЭМ!$A$33:$A$776,$A157,СВЦЭМ!$B$33:$B$776,V$155)+'СЕТ СН'!$F$12</f>
        <v>144.82330469999999</v>
      </c>
      <c r="W157" s="36">
        <f>SUMIFS(СВЦЭМ!$E$33:$E$776,СВЦЭМ!$A$33:$A$776,$A157,СВЦЭМ!$B$33:$B$776,W$155)+'СЕТ СН'!$F$12</f>
        <v>147.91402742</v>
      </c>
      <c r="X157" s="36">
        <f>SUMIFS(СВЦЭМ!$E$33:$E$776,СВЦЭМ!$A$33:$A$776,$A157,СВЦЭМ!$B$33:$B$776,X$155)+'СЕТ СН'!$F$12</f>
        <v>152.01150102</v>
      </c>
      <c r="Y157" s="36">
        <f>SUMIFS(СВЦЭМ!$E$33:$E$776,СВЦЭМ!$A$33:$A$776,$A157,СВЦЭМ!$B$33:$B$776,Y$155)+'СЕТ СН'!$F$12</f>
        <v>153.76234737999999</v>
      </c>
    </row>
    <row r="158" spans="1:27" ht="15.75" x14ac:dyDescent="0.2">
      <c r="A158" s="35">
        <f t="shared" ref="A158:A186" si="4">A157+1</f>
        <v>44230</v>
      </c>
      <c r="B158" s="36">
        <f>SUMIFS(СВЦЭМ!$E$33:$E$776,СВЦЭМ!$A$33:$A$776,$A158,СВЦЭМ!$B$33:$B$776,B$155)+'СЕТ СН'!$F$12</f>
        <v>140.87082081</v>
      </c>
      <c r="C158" s="36">
        <f>SUMIFS(СВЦЭМ!$E$33:$E$776,СВЦЭМ!$A$33:$A$776,$A158,СВЦЭМ!$B$33:$B$776,C$155)+'СЕТ СН'!$F$12</f>
        <v>144.75792677999999</v>
      </c>
      <c r="D158" s="36">
        <f>SUMIFS(СВЦЭМ!$E$33:$E$776,СВЦЭМ!$A$33:$A$776,$A158,СВЦЭМ!$B$33:$B$776,D$155)+'СЕТ СН'!$F$12</f>
        <v>145.65719207999999</v>
      </c>
      <c r="E158" s="36">
        <f>SUMIFS(СВЦЭМ!$E$33:$E$776,СВЦЭМ!$A$33:$A$776,$A158,СВЦЭМ!$B$33:$B$776,E$155)+'СЕТ СН'!$F$12</f>
        <v>145.47365972</v>
      </c>
      <c r="F158" s="36">
        <f>SUMIFS(СВЦЭМ!$E$33:$E$776,СВЦЭМ!$A$33:$A$776,$A158,СВЦЭМ!$B$33:$B$776,F$155)+'СЕТ СН'!$F$12</f>
        <v>144.61220184000001</v>
      </c>
      <c r="G158" s="36">
        <f>SUMIFS(СВЦЭМ!$E$33:$E$776,СВЦЭМ!$A$33:$A$776,$A158,СВЦЭМ!$B$33:$B$776,G$155)+'СЕТ СН'!$F$12</f>
        <v>143.42862722000001</v>
      </c>
      <c r="H158" s="36">
        <f>SUMIFS(СВЦЭМ!$E$33:$E$776,СВЦЭМ!$A$33:$A$776,$A158,СВЦЭМ!$B$33:$B$776,H$155)+'СЕТ СН'!$F$12</f>
        <v>139.47609306999999</v>
      </c>
      <c r="I158" s="36">
        <f>SUMIFS(СВЦЭМ!$E$33:$E$776,СВЦЭМ!$A$33:$A$776,$A158,СВЦЭМ!$B$33:$B$776,I$155)+'СЕТ СН'!$F$12</f>
        <v>140.91706640999999</v>
      </c>
      <c r="J158" s="36">
        <f>SUMIFS(СВЦЭМ!$E$33:$E$776,СВЦЭМ!$A$33:$A$776,$A158,СВЦЭМ!$B$33:$B$776,J$155)+'СЕТ СН'!$F$12</f>
        <v>140.83334422999999</v>
      </c>
      <c r="K158" s="36">
        <f>SUMIFS(СВЦЭМ!$E$33:$E$776,СВЦЭМ!$A$33:$A$776,$A158,СВЦЭМ!$B$33:$B$776,K$155)+'СЕТ СН'!$F$12</f>
        <v>138.24488374000001</v>
      </c>
      <c r="L158" s="36">
        <f>SUMIFS(СВЦЭМ!$E$33:$E$776,СВЦЭМ!$A$33:$A$776,$A158,СВЦЭМ!$B$33:$B$776,L$155)+'СЕТ СН'!$F$12</f>
        <v>138.99644004999999</v>
      </c>
      <c r="M158" s="36">
        <f>SUMIFS(СВЦЭМ!$E$33:$E$776,СВЦЭМ!$A$33:$A$776,$A158,СВЦЭМ!$B$33:$B$776,M$155)+'СЕТ СН'!$F$12</f>
        <v>138.72715299999999</v>
      </c>
      <c r="N158" s="36">
        <f>SUMIFS(СВЦЭМ!$E$33:$E$776,СВЦЭМ!$A$33:$A$776,$A158,СВЦЭМ!$B$33:$B$776,N$155)+'СЕТ СН'!$F$12</f>
        <v>141.0954165</v>
      </c>
      <c r="O158" s="36">
        <f>SUMIFS(СВЦЭМ!$E$33:$E$776,СВЦЭМ!$A$33:$A$776,$A158,СВЦЭМ!$B$33:$B$776,O$155)+'СЕТ СН'!$F$12</f>
        <v>141.25606579999999</v>
      </c>
      <c r="P158" s="36">
        <f>SUMIFS(СВЦЭМ!$E$33:$E$776,СВЦЭМ!$A$33:$A$776,$A158,СВЦЭМ!$B$33:$B$776,P$155)+'СЕТ СН'!$F$12</f>
        <v>140.77035795</v>
      </c>
      <c r="Q158" s="36">
        <f>SUMIFS(СВЦЭМ!$E$33:$E$776,СВЦЭМ!$A$33:$A$776,$A158,СВЦЭМ!$B$33:$B$776,Q$155)+'СЕТ СН'!$F$12</f>
        <v>141.16470902</v>
      </c>
      <c r="R158" s="36">
        <f>SUMIFS(СВЦЭМ!$E$33:$E$776,СВЦЭМ!$A$33:$A$776,$A158,СВЦЭМ!$B$33:$B$776,R$155)+'СЕТ СН'!$F$12</f>
        <v>141.27154937</v>
      </c>
      <c r="S158" s="36">
        <f>SUMIFS(СВЦЭМ!$E$33:$E$776,СВЦЭМ!$A$33:$A$776,$A158,СВЦЭМ!$B$33:$B$776,S$155)+'СЕТ СН'!$F$12</f>
        <v>141.61239957000001</v>
      </c>
      <c r="T158" s="36">
        <f>SUMIFS(СВЦЭМ!$E$33:$E$776,СВЦЭМ!$A$33:$A$776,$A158,СВЦЭМ!$B$33:$B$776,T$155)+'СЕТ СН'!$F$12</f>
        <v>141.29631233999999</v>
      </c>
      <c r="U158" s="36">
        <f>SUMIFS(СВЦЭМ!$E$33:$E$776,СВЦЭМ!$A$33:$A$776,$A158,СВЦЭМ!$B$33:$B$776,U$155)+'СЕТ СН'!$F$12</f>
        <v>141.19244130000001</v>
      </c>
      <c r="V158" s="36">
        <f>SUMIFS(СВЦЭМ!$E$33:$E$776,СВЦЭМ!$A$33:$A$776,$A158,СВЦЭМ!$B$33:$B$776,V$155)+'СЕТ СН'!$F$12</f>
        <v>141.01039716</v>
      </c>
      <c r="W158" s="36">
        <f>SUMIFS(СВЦЭМ!$E$33:$E$776,СВЦЭМ!$A$33:$A$776,$A158,СВЦЭМ!$B$33:$B$776,W$155)+'СЕТ СН'!$F$12</f>
        <v>141.87460012</v>
      </c>
      <c r="X158" s="36">
        <f>SUMIFS(СВЦЭМ!$E$33:$E$776,СВЦЭМ!$A$33:$A$776,$A158,СВЦЭМ!$B$33:$B$776,X$155)+'СЕТ СН'!$F$12</f>
        <v>142.04056722999999</v>
      </c>
      <c r="Y158" s="36">
        <f>SUMIFS(СВЦЭМ!$E$33:$E$776,СВЦЭМ!$A$33:$A$776,$A158,СВЦЭМ!$B$33:$B$776,Y$155)+'СЕТ СН'!$F$12</f>
        <v>145.28760288000001</v>
      </c>
    </row>
    <row r="159" spans="1:27" ht="15.75" x14ac:dyDescent="0.2">
      <c r="A159" s="35">
        <f t="shared" si="4"/>
        <v>44231</v>
      </c>
      <c r="B159" s="36">
        <f>SUMIFS(СВЦЭМ!$E$33:$E$776,СВЦЭМ!$A$33:$A$776,$A159,СВЦЭМ!$B$33:$B$776,B$155)+'СЕТ СН'!$F$12</f>
        <v>151.90161878000001</v>
      </c>
      <c r="C159" s="36">
        <f>SUMIFS(СВЦЭМ!$E$33:$E$776,СВЦЭМ!$A$33:$A$776,$A159,СВЦЭМ!$B$33:$B$776,C$155)+'СЕТ СН'!$F$12</f>
        <v>154.88488430999999</v>
      </c>
      <c r="D159" s="36">
        <f>SUMIFS(СВЦЭМ!$E$33:$E$776,СВЦЭМ!$A$33:$A$776,$A159,СВЦЭМ!$B$33:$B$776,D$155)+'СЕТ СН'!$F$12</f>
        <v>155.47036603999999</v>
      </c>
      <c r="E159" s="36">
        <f>SUMIFS(СВЦЭМ!$E$33:$E$776,СВЦЭМ!$A$33:$A$776,$A159,СВЦЭМ!$B$33:$B$776,E$155)+'СЕТ СН'!$F$12</f>
        <v>154.99751681999999</v>
      </c>
      <c r="F159" s="36">
        <f>SUMIFS(СВЦЭМ!$E$33:$E$776,СВЦЭМ!$A$33:$A$776,$A159,СВЦЭМ!$B$33:$B$776,F$155)+'СЕТ СН'!$F$12</f>
        <v>154.33105051000001</v>
      </c>
      <c r="G159" s="36">
        <f>SUMIFS(СВЦЭМ!$E$33:$E$776,СВЦЭМ!$A$33:$A$776,$A159,СВЦЭМ!$B$33:$B$776,G$155)+'СЕТ СН'!$F$12</f>
        <v>154.16532719</v>
      </c>
      <c r="H159" s="36">
        <f>SUMIFS(СВЦЭМ!$E$33:$E$776,СВЦЭМ!$A$33:$A$776,$A159,СВЦЭМ!$B$33:$B$776,H$155)+'СЕТ СН'!$F$12</f>
        <v>148.91203809000001</v>
      </c>
      <c r="I159" s="36">
        <f>SUMIFS(СВЦЭМ!$E$33:$E$776,СВЦЭМ!$A$33:$A$776,$A159,СВЦЭМ!$B$33:$B$776,I$155)+'СЕТ СН'!$F$12</f>
        <v>145.80698064000001</v>
      </c>
      <c r="J159" s="36">
        <f>SUMIFS(СВЦЭМ!$E$33:$E$776,СВЦЭМ!$A$33:$A$776,$A159,СВЦЭМ!$B$33:$B$776,J$155)+'СЕТ СН'!$F$12</f>
        <v>142.25679048999999</v>
      </c>
      <c r="K159" s="36">
        <f>SUMIFS(СВЦЭМ!$E$33:$E$776,СВЦЭМ!$A$33:$A$776,$A159,СВЦЭМ!$B$33:$B$776,K$155)+'СЕТ СН'!$F$12</f>
        <v>141.95079946999999</v>
      </c>
      <c r="L159" s="36">
        <f>SUMIFS(СВЦЭМ!$E$33:$E$776,СВЦЭМ!$A$33:$A$776,$A159,СВЦЭМ!$B$33:$B$776,L$155)+'СЕТ СН'!$F$12</f>
        <v>140.80409359000001</v>
      </c>
      <c r="M159" s="36">
        <f>SUMIFS(СВЦЭМ!$E$33:$E$776,СВЦЭМ!$A$33:$A$776,$A159,СВЦЭМ!$B$33:$B$776,M$155)+'СЕТ СН'!$F$12</f>
        <v>142.96677618999999</v>
      </c>
      <c r="N159" s="36">
        <f>SUMIFS(СВЦЭМ!$E$33:$E$776,СВЦЭМ!$A$33:$A$776,$A159,СВЦЭМ!$B$33:$B$776,N$155)+'СЕТ СН'!$F$12</f>
        <v>146.64112165</v>
      </c>
      <c r="O159" s="36">
        <f>SUMIFS(СВЦЭМ!$E$33:$E$776,СВЦЭМ!$A$33:$A$776,$A159,СВЦЭМ!$B$33:$B$776,O$155)+'СЕТ СН'!$F$12</f>
        <v>146.63316997000001</v>
      </c>
      <c r="P159" s="36">
        <f>SUMIFS(СВЦЭМ!$E$33:$E$776,СВЦЭМ!$A$33:$A$776,$A159,СВЦЭМ!$B$33:$B$776,P$155)+'СЕТ СН'!$F$12</f>
        <v>147.7236719</v>
      </c>
      <c r="Q159" s="36">
        <f>SUMIFS(СВЦЭМ!$E$33:$E$776,СВЦЭМ!$A$33:$A$776,$A159,СВЦЭМ!$B$33:$B$776,Q$155)+'СЕТ СН'!$F$12</f>
        <v>147.60475865999999</v>
      </c>
      <c r="R159" s="36">
        <f>SUMIFS(СВЦЭМ!$E$33:$E$776,СВЦЭМ!$A$33:$A$776,$A159,СВЦЭМ!$B$33:$B$776,R$155)+'СЕТ СН'!$F$12</f>
        <v>147.29681414999999</v>
      </c>
      <c r="S159" s="36">
        <f>SUMIFS(СВЦЭМ!$E$33:$E$776,СВЦЭМ!$A$33:$A$776,$A159,СВЦЭМ!$B$33:$B$776,S$155)+'СЕТ СН'!$F$12</f>
        <v>147.03685408999999</v>
      </c>
      <c r="T159" s="36">
        <f>SUMIFS(СВЦЭМ!$E$33:$E$776,СВЦЭМ!$A$33:$A$776,$A159,СВЦЭМ!$B$33:$B$776,T$155)+'СЕТ СН'!$F$12</f>
        <v>143.02256847000001</v>
      </c>
      <c r="U159" s="36">
        <f>SUMIFS(СВЦЭМ!$E$33:$E$776,СВЦЭМ!$A$33:$A$776,$A159,СВЦЭМ!$B$33:$B$776,U$155)+'СЕТ СН'!$F$12</f>
        <v>141.76465657</v>
      </c>
      <c r="V159" s="36">
        <f>SUMIFS(СВЦЭМ!$E$33:$E$776,СВЦЭМ!$A$33:$A$776,$A159,СВЦЭМ!$B$33:$B$776,V$155)+'СЕТ СН'!$F$12</f>
        <v>144.86140184999999</v>
      </c>
      <c r="W159" s="36">
        <f>SUMIFS(СВЦЭМ!$E$33:$E$776,СВЦЭМ!$A$33:$A$776,$A159,СВЦЭМ!$B$33:$B$776,W$155)+'СЕТ СН'!$F$12</f>
        <v>148.46843645999999</v>
      </c>
      <c r="X159" s="36">
        <f>SUMIFS(СВЦЭМ!$E$33:$E$776,СВЦЭМ!$A$33:$A$776,$A159,СВЦЭМ!$B$33:$B$776,X$155)+'СЕТ СН'!$F$12</f>
        <v>150.05644760999999</v>
      </c>
      <c r="Y159" s="36">
        <f>SUMIFS(СВЦЭМ!$E$33:$E$776,СВЦЭМ!$A$33:$A$776,$A159,СВЦЭМ!$B$33:$B$776,Y$155)+'СЕТ СН'!$F$12</f>
        <v>153.32541039</v>
      </c>
    </row>
    <row r="160" spans="1:27" ht="15.75" x14ac:dyDescent="0.2">
      <c r="A160" s="35">
        <f t="shared" si="4"/>
        <v>44232</v>
      </c>
      <c r="B160" s="36">
        <f>SUMIFS(СВЦЭМ!$E$33:$E$776,СВЦЭМ!$A$33:$A$776,$A160,СВЦЭМ!$B$33:$B$776,B$155)+'СЕТ СН'!$F$12</f>
        <v>154.16460946999999</v>
      </c>
      <c r="C160" s="36">
        <f>SUMIFS(СВЦЭМ!$E$33:$E$776,СВЦЭМ!$A$33:$A$776,$A160,СВЦЭМ!$B$33:$B$776,C$155)+'СЕТ СН'!$F$12</f>
        <v>157.36413619000001</v>
      </c>
      <c r="D160" s="36">
        <f>SUMIFS(СВЦЭМ!$E$33:$E$776,СВЦЭМ!$A$33:$A$776,$A160,СВЦЭМ!$B$33:$B$776,D$155)+'СЕТ СН'!$F$12</f>
        <v>158.00252215</v>
      </c>
      <c r="E160" s="36">
        <f>SUMIFS(СВЦЭМ!$E$33:$E$776,СВЦЭМ!$A$33:$A$776,$A160,СВЦЭМ!$B$33:$B$776,E$155)+'СЕТ СН'!$F$12</f>
        <v>158.2355982</v>
      </c>
      <c r="F160" s="36">
        <f>SUMIFS(СВЦЭМ!$E$33:$E$776,СВЦЭМ!$A$33:$A$776,$A160,СВЦЭМ!$B$33:$B$776,F$155)+'СЕТ СН'!$F$12</f>
        <v>156.95737557000001</v>
      </c>
      <c r="G160" s="36">
        <f>SUMIFS(СВЦЭМ!$E$33:$E$776,СВЦЭМ!$A$33:$A$776,$A160,СВЦЭМ!$B$33:$B$776,G$155)+'СЕТ СН'!$F$12</f>
        <v>156.51509121999999</v>
      </c>
      <c r="H160" s="36">
        <f>SUMIFS(СВЦЭМ!$E$33:$E$776,СВЦЭМ!$A$33:$A$776,$A160,СВЦЭМ!$B$33:$B$776,H$155)+'СЕТ СН'!$F$12</f>
        <v>151.67063863999999</v>
      </c>
      <c r="I160" s="36">
        <f>SUMIFS(СВЦЭМ!$E$33:$E$776,СВЦЭМ!$A$33:$A$776,$A160,СВЦЭМ!$B$33:$B$776,I$155)+'СЕТ СН'!$F$12</f>
        <v>149.78244896999999</v>
      </c>
      <c r="J160" s="36">
        <f>SUMIFS(СВЦЭМ!$E$33:$E$776,СВЦЭМ!$A$33:$A$776,$A160,СВЦЭМ!$B$33:$B$776,J$155)+'СЕТ СН'!$F$12</f>
        <v>144.73254022</v>
      </c>
      <c r="K160" s="36">
        <f>SUMIFS(СВЦЭМ!$E$33:$E$776,СВЦЭМ!$A$33:$A$776,$A160,СВЦЭМ!$B$33:$B$776,K$155)+'СЕТ СН'!$F$12</f>
        <v>142.86494322999999</v>
      </c>
      <c r="L160" s="36">
        <f>SUMIFS(СВЦЭМ!$E$33:$E$776,СВЦЭМ!$A$33:$A$776,$A160,СВЦЭМ!$B$33:$B$776,L$155)+'СЕТ СН'!$F$12</f>
        <v>141.48915385999999</v>
      </c>
      <c r="M160" s="36">
        <f>SUMIFS(СВЦЭМ!$E$33:$E$776,СВЦЭМ!$A$33:$A$776,$A160,СВЦЭМ!$B$33:$B$776,M$155)+'СЕТ СН'!$F$12</f>
        <v>140.55323573000001</v>
      </c>
      <c r="N160" s="36">
        <f>SUMIFS(СВЦЭМ!$E$33:$E$776,СВЦЭМ!$A$33:$A$776,$A160,СВЦЭМ!$B$33:$B$776,N$155)+'СЕТ СН'!$F$12</f>
        <v>143.13504284999999</v>
      </c>
      <c r="O160" s="36">
        <f>SUMIFS(СВЦЭМ!$E$33:$E$776,СВЦЭМ!$A$33:$A$776,$A160,СВЦЭМ!$B$33:$B$776,O$155)+'СЕТ СН'!$F$12</f>
        <v>143.29891834</v>
      </c>
      <c r="P160" s="36">
        <f>SUMIFS(СВЦЭМ!$E$33:$E$776,СВЦЭМ!$A$33:$A$776,$A160,СВЦЭМ!$B$33:$B$776,P$155)+'СЕТ СН'!$F$12</f>
        <v>144.69154155999999</v>
      </c>
      <c r="Q160" s="36">
        <f>SUMIFS(СВЦЭМ!$E$33:$E$776,СВЦЭМ!$A$33:$A$776,$A160,СВЦЭМ!$B$33:$B$776,Q$155)+'СЕТ СН'!$F$12</f>
        <v>145.76035866000001</v>
      </c>
      <c r="R160" s="36">
        <f>SUMIFS(СВЦЭМ!$E$33:$E$776,СВЦЭМ!$A$33:$A$776,$A160,СВЦЭМ!$B$33:$B$776,R$155)+'СЕТ СН'!$F$12</f>
        <v>145.59548684999999</v>
      </c>
      <c r="S160" s="36">
        <f>SUMIFS(СВЦЭМ!$E$33:$E$776,СВЦЭМ!$A$33:$A$776,$A160,СВЦЭМ!$B$33:$B$776,S$155)+'СЕТ СН'!$F$12</f>
        <v>144.02060975000001</v>
      </c>
      <c r="T160" s="36">
        <f>SUMIFS(СВЦЭМ!$E$33:$E$776,СВЦЭМ!$A$33:$A$776,$A160,СВЦЭМ!$B$33:$B$776,T$155)+'СЕТ СН'!$F$12</f>
        <v>140.472129</v>
      </c>
      <c r="U160" s="36">
        <f>SUMIFS(СВЦЭМ!$E$33:$E$776,СВЦЭМ!$A$33:$A$776,$A160,СВЦЭМ!$B$33:$B$776,U$155)+'СЕТ СН'!$F$12</f>
        <v>137.36980983999999</v>
      </c>
      <c r="V160" s="36">
        <f>SUMIFS(СВЦЭМ!$E$33:$E$776,СВЦЭМ!$A$33:$A$776,$A160,СВЦЭМ!$B$33:$B$776,V$155)+'СЕТ СН'!$F$12</f>
        <v>137.78424871999999</v>
      </c>
      <c r="W160" s="36">
        <f>SUMIFS(СВЦЭМ!$E$33:$E$776,СВЦЭМ!$A$33:$A$776,$A160,СВЦЭМ!$B$33:$B$776,W$155)+'СЕТ СН'!$F$12</f>
        <v>139.82513993000001</v>
      </c>
      <c r="X160" s="36">
        <f>SUMIFS(СВЦЭМ!$E$33:$E$776,СВЦЭМ!$A$33:$A$776,$A160,СВЦЭМ!$B$33:$B$776,X$155)+'СЕТ СН'!$F$12</f>
        <v>142.71146413</v>
      </c>
      <c r="Y160" s="36">
        <f>SUMIFS(СВЦЭМ!$E$33:$E$776,СВЦЭМ!$A$33:$A$776,$A160,СВЦЭМ!$B$33:$B$776,Y$155)+'СЕТ СН'!$F$12</f>
        <v>144.74810238000001</v>
      </c>
    </row>
    <row r="161" spans="1:25" ht="15.75" x14ac:dyDescent="0.2">
      <c r="A161" s="35">
        <f t="shared" si="4"/>
        <v>44233</v>
      </c>
      <c r="B161" s="36">
        <f>SUMIFS(СВЦЭМ!$E$33:$E$776,СВЦЭМ!$A$33:$A$776,$A161,СВЦЭМ!$B$33:$B$776,B$155)+'СЕТ СН'!$F$12</f>
        <v>148.84011194000001</v>
      </c>
      <c r="C161" s="36">
        <f>SUMIFS(СВЦЭМ!$E$33:$E$776,СВЦЭМ!$A$33:$A$776,$A161,СВЦЭМ!$B$33:$B$776,C$155)+'СЕТ СН'!$F$12</f>
        <v>152.03768848999999</v>
      </c>
      <c r="D161" s="36">
        <f>SUMIFS(СВЦЭМ!$E$33:$E$776,СВЦЭМ!$A$33:$A$776,$A161,СВЦЭМ!$B$33:$B$776,D$155)+'СЕТ СН'!$F$12</f>
        <v>151.91353025999999</v>
      </c>
      <c r="E161" s="36">
        <f>SUMIFS(СВЦЭМ!$E$33:$E$776,СВЦЭМ!$A$33:$A$776,$A161,СВЦЭМ!$B$33:$B$776,E$155)+'СЕТ СН'!$F$12</f>
        <v>153.29735292000001</v>
      </c>
      <c r="F161" s="36">
        <f>SUMIFS(СВЦЭМ!$E$33:$E$776,СВЦЭМ!$A$33:$A$776,$A161,СВЦЭМ!$B$33:$B$776,F$155)+'СЕТ СН'!$F$12</f>
        <v>155.35915482999999</v>
      </c>
      <c r="G161" s="36">
        <f>SUMIFS(СВЦЭМ!$E$33:$E$776,СВЦЭМ!$A$33:$A$776,$A161,СВЦЭМ!$B$33:$B$776,G$155)+'СЕТ СН'!$F$12</f>
        <v>154.69503169999999</v>
      </c>
      <c r="H161" s="36">
        <f>SUMIFS(СВЦЭМ!$E$33:$E$776,СВЦЭМ!$A$33:$A$776,$A161,СВЦЭМ!$B$33:$B$776,H$155)+'СЕТ СН'!$F$12</f>
        <v>152.83827209</v>
      </c>
      <c r="I161" s="36">
        <f>SUMIFS(СВЦЭМ!$E$33:$E$776,СВЦЭМ!$A$33:$A$776,$A161,СВЦЭМ!$B$33:$B$776,I$155)+'СЕТ СН'!$F$12</f>
        <v>149.36296039000001</v>
      </c>
      <c r="J161" s="36">
        <f>SUMIFS(СВЦЭМ!$E$33:$E$776,СВЦЭМ!$A$33:$A$776,$A161,СВЦЭМ!$B$33:$B$776,J$155)+'СЕТ СН'!$F$12</f>
        <v>144.12669893</v>
      </c>
      <c r="K161" s="36">
        <f>SUMIFS(СВЦЭМ!$E$33:$E$776,СВЦЭМ!$A$33:$A$776,$A161,СВЦЭМ!$B$33:$B$776,K$155)+'СЕТ СН'!$F$12</f>
        <v>139.12184995999999</v>
      </c>
      <c r="L161" s="36">
        <f>SUMIFS(СВЦЭМ!$E$33:$E$776,СВЦЭМ!$A$33:$A$776,$A161,СВЦЭМ!$B$33:$B$776,L$155)+'СЕТ СН'!$F$12</f>
        <v>137.54691258</v>
      </c>
      <c r="M161" s="36">
        <f>SUMIFS(СВЦЭМ!$E$33:$E$776,СВЦЭМ!$A$33:$A$776,$A161,СВЦЭМ!$B$33:$B$776,M$155)+'СЕТ СН'!$F$12</f>
        <v>137.77409947000001</v>
      </c>
      <c r="N161" s="36">
        <f>SUMIFS(СВЦЭМ!$E$33:$E$776,СВЦЭМ!$A$33:$A$776,$A161,СВЦЭМ!$B$33:$B$776,N$155)+'СЕТ СН'!$F$12</f>
        <v>139.96724505</v>
      </c>
      <c r="O161" s="36">
        <f>SUMIFS(СВЦЭМ!$E$33:$E$776,СВЦЭМ!$A$33:$A$776,$A161,СВЦЭМ!$B$33:$B$776,O$155)+'СЕТ СН'!$F$12</f>
        <v>142.18048100999999</v>
      </c>
      <c r="P161" s="36">
        <f>SUMIFS(СВЦЭМ!$E$33:$E$776,СВЦЭМ!$A$33:$A$776,$A161,СВЦЭМ!$B$33:$B$776,P$155)+'СЕТ СН'!$F$12</f>
        <v>143.09539763999999</v>
      </c>
      <c r="Q161" s="36">
        <f>SUMIFS(СВЦЭМ!$E$33:$E$776,СВЦЭМ!$A$33:$A$776,$A161,СВЦЭМ!$B$33:$B$776,Q$155)+'СЕТ СН'!$F$12</f>
        <v>144.96362073</v>
      </c>
      <c r="R161" s="36">
        <f>SUMIFS(СВЦЭМ!$E$33:$E$776,СВЦЭМ!$A$33:$A$776,$A161,СВЦЭМ!$B$33:$B$776,R$155)+'СЕТ СН'!$F$12</f>
        <v>144.68344089000001</v>
      </c>
      <c r="S161" s="36">
        <f>SUMIFS(СВЦЭМ!$E$33:$E$776,СВЦЭМ!$A$33:$A$776,$A161,СВЦЭМ!$B$33:$B$776,S$155)+'СЕТ СН'!$F$12</f>
        <v>142.13930658999999</v>
      </c>
      <c r="T161" s="36">
        <f>SUMIFS(СВЦЭМ!$E$33:$E$776,СВЦЭМ!$A$33:$A$776,$A161,СВЦЭМ!$B$33:$B$776,T$155)+'СЕТ СН'!$F$12</f>
        <v>138.76608214999999</v>
      </c>
      <c r="U161" s="36">
        <f>SUMIFS(СВЦЭМ!$E$33:$E$776,СВЦЭМ!$A$33:$A$776,$A161,СВЦЭМ!$B$33:$B$776,U$155)+'СЕТ СН'!$F$12</f>
        <v>139.30188888000001</v>
      </c>
      <c r="V161" s="36">
        <f>SUMIFS(СВЦЭМ!$E$33:$E$776,СВЦЭМ!$A$33:$A$776,$A161,СВЦЭМ!$B$33:$B$776,V$155)+'СЕТ СН'!$F$12</f>
        <v>141.64902026999999</v>
      </c>
      <c r="W161" s="36">
        <f>SUMIFS(СВЦЭМ!$E$33:$E$776,СВЦЭМ!$A$33:$A$776,$A161,СВЦЭМ!$B$33:$B$776,W$155)+'СЕТ СН'!$F$12</f>
        <v>143.94747483</v>
      </c>
      <c r="X161" s="36">
        <f>SUMIFS(СВЦЭМ!$E$33:$E$776,СВЦЭМ!$A$33:$A$776,$A161,СВЦЭМ!$B$33:$B$776,X$155)+'СЕТ СН'!$F$12</f>
        <v>146.42991255999999</v>
      </c>
      <c r="Y161" s="36">
        <f>SUMIFS(СВЦЭМ!$E$33:$E$776,СВЦЭМ!$A$33:$A$776,$A161,СВЦЭМ!$B$33:$B$776,Y$155)+'СЕТ СН'!$F$12</f>
        <v>149.31883685</v>
      </c>
    </row>
    <row r="162" spans="1:25" ht="15.75" x14ac:dyDescent="0.2">
      <c r="A162" s="35">
        <f t="shared" si="4"/>
        <v>44234</v>
      </c>
      <c r="B162" s="36">
        <f>SUMIFS(СВЦЭМ!$E$33:$E$776,СВЦЭМ!$A$33:$A$776,$A162,СВЦЭМ!$B$33:$B$776,B$155)+'СЕТ СН'!$F$12</f>
        <v>148.74326117999999</v>
      </c>
      <c r="C162" s="36">
        <f>SUMIFS(СВЦЭМ!$E$33:$E$776,СВЦЭМ!$A$33:$A$776,$A162,СВЦЭМ!$B$33:$B$776,C$155)+'СЕТ СН'!$F$12</f>
        <v>151.62612528</v>
      </c>
      <c r="D162" s="36">
        <f>SUMIFS(СВЦЭМ!$E$33:$E$776,СВЦЭМ!$A$33:$A$776,$A162,СВЦЭМ!$B$33:$B$776,D$155)+'СЕТ СН'!$F$12</f>
        <v>151.52730227000001</v>
      </c>
      <c r="E162" s="36">
        <f>SUMIFS(СВЦЭМ!$E$33:$E$776,СВЦЭМ!$A$33:$A$776,$A162,СВЦЭМ!$B$33:$B$776,E$155)+'СЕТ СН'!$F$12</f>
        <v>152.43281064999999</v>
      </c>
      <c r="F162" s="36">
        <f>SUMIFS(СВЦЭМ!$E$33:$E$776,СВЦЭМ!$A$33:$A$776,$A162,СВЦЭМ!$B$33:$B$776,F$155)+'СЕТ СН'!$F$12</f>
        <v>153.90357412</v>
      </c>
      <c r="G162" s="36">
        <f>SUMIFS(СВЦЭМ!$E$33:$E$776,СВЦЭМ!$A$33:$A$776,$A162,СВЦЭМ!$B$33:$B$776,G$155)+'СЕТ СН'!$F$12</f>
        <v>152.83882514000001</v>
      </c>
      <c r="H162" s="36">
        <f>SUMIFS(СВЦЭМ!$E$33:$E$776,СВЦЭМ!$A$33:$A$776,$A162,СВЦЭМ!$B$33:$B$776,H$155)+'СЕТ СН'!$F$12</f>
        <v>151.85610947999999</v>
      </c>
      <c r="I162" s="36">
        <f>SUMIFS(СВЦЭМ!$E$33:$E$776,СВЦЭМ!$A$33:$A$776,$A162,СВЦЭМ!$B$33:$B$776,I$155)+'СЕТ СН'!$F$12</f>
        <v>149.91496389</v>
      </c>
      <c r="J162" s="36">
        <f>SUMIFS(СВЦЭМ!$E$33:$E$776,СВЦЭМ!$A$33:$A$776,$A162,СВЦЭМ!$B$33:$B$776,J$155)+'СЕТ СН'!$F$12</f>
        <v>146.93453223</v>
      </c>
      <c r="K162" s="36">
        <f>SUMIFS(СВЦЭМ!$E$33:$E$776,СВЦЭМ!$A$33:$A$776,$A162,СВЦЭМ!$B$33:$B$776,K$155)+'СЕТ СН'!$F$12</f>
        <v>144.08001118999999</v>
      </c>
      <c r="L162" s="36">
        <f>SUMIFS(СВЦЭМ!$E$33:$E$776,СВЦЭМ!$A$33:$A$776,$A162,СВЦЭМ!$B$33:$B$776,L$155)+'СЕТ СН'!$F$12</f>
        <v>141.45868064000001</v>
      </c>
      <c r="M162" s="36">
        <f>SUMIFS(СВЦЭМ!$E$33:$E$776,СВЦЭМ!$A$33:$A$776,$A162,СВЦЭМ!$B$33:$B$776,M$155)+'СЕТ СН'!$F$12</f>
        <v>140.10188649</v>
      </c>
      <c r="N162" s="36">
        <f>SUMIFS(СВЦЭМ!$E$33:$E$776,СВЦЭМ!$A$33:$A$776,$A162,СВЦЭМ!$B$33:$B$776,N$155)+'СЕТ СН'!$F$12</f>
        <v>141.97455467</v>
      </c>
      <c r="O162" s="36">
        <f>SUMIFS(СВЦЭМ!$E$33:$E$776,СВЦЭМ!$A$33:$A$776,$A162,СВЦЭМ!$B$33:$B$776,O$155)+'СЕТ СН'!$F$12</f>
        <v>144.61362416</v>
      </c>
      <c r="P162" s="36">
        <f>SUMIFS(СВЦЭМ!$E$33:$E$776,СВЦЭМ!$A$33:$A$776,$A162,СВЦЭМ!$B$33:$B$776,P$155)+'СЕТ СН'!$F$12</f>
        <v>146.80867233999999</v>
      </c>
      <c r="Q162" s="36">
        <f>SUMIFS(СВЦЭМ!$E$33:$E$776,СВЦЭМ!$A$33:$A$776,$A162,СВЦЭМ!$B$33:$B$776,Q$155)+'СЕТ СН'!$F$12</f>
        <v>147.50708621000001</v>
      </c>
      <c r="R162" s="36">
        <f>SUMIFS(СВЦЭМ!$E$33:$E$776,СВЦЭМ!$A$33:$A$776,$A162,СВЦЭМ!$B$33:$B$776,R$155)+'СЕТ СН'!$F$12</f>
        <v>146.06644648</v>
      </c>
      <c r="S162" s="36">
        <f>SUMIFS(СВЦЭМ!$E$33:$E$776,СВЦЭМ!$A$33:$A$776,$A162,СВЦЭМ!$B$33:$B$776,S$155)+'СЕТ СН'!$F$12</f>
        <v>143.41617178999999</v>
      </c>
      <c r="T162" s="36">
        <f>SUMIFS(СВЦЭМ!$E$33:$E$776,СВЦЭМ!$A$33:$A$776,$A162,СВЦЭМ!$B$33:$B$776,T$155)+'СЕТ СН'!$F$12</f>
        <v>139.06595021999999</v>
      </c>
      <c r="U162" s="36">
        <f>SUMIFS(СВЦЭМ!$E$33:$E$776,СВЦЭМ!$A$33:$A$776,$A162,СВЦЭМ!$B$33:$B$776,U$155)+'СЕТ СН'!$F$12</f>
        <v>140.65071320999999</v>
      </c>
      <c r="V162" s="36">
        <f>SUMIFS(СВЦЭМ!$E$33:$E$776,СВЦЭМ!$A$33:$A$776,$A162,СВЦЭМ!$B$33:$B$776,V$155)+'СЕТ СН'!$F$12</f>
        <v>142.39047937000001</v>
      </c>
      <c r="W162" s="36">
        <f>SUMIFS(СВЦЭМ!$E$33:$E$776,СВЦЭМ!$A$33:$A$776,$A162,СВЦЭМ!$B$33:$B$776,W$155)+'СЕТ СН'!$F$12</f>
        <v>144.27512225000001</v>
      </c>
      <c r="X162" s="36">
        <f>SUMIFS(СВЦЭМ!$E$33:$E$776,СВЦЭМ!$A$33:$A$776,$A162,СВЦЭМ!$B$33:$B$776,X$155)+'СЕТ СН'!$F$12</f>
        <v>147.29177974000001</v>
      </c>
      <c r="Y162" s="36">
        <f>SUMIFS(СВЦЭМ!$E$33:$E$776,СВЦЭМ!$A$33:$A$776,$A162,СВЦЭМ!$B$33:$B$776,Y$155)+'СЕТ СН'!$F$12</f>
        <v>150.94268255</v>
      </c>
    </row>
    <row r="163" spans="1:25" ht="15.75" x14ac:dyDescent="0.2">
      <c r="A163" s="35">
        <f t="shared" si="4"/>
        <v>44235</v>
      </c>
      <c r="B163" s="36">
        <f>SUMIFS(СВЦЭМ!$E$33:$E$776,СВЦЭМ!$A$33:$A$776,$A163,СВЦЭМ!$B$33:$B$776,B$155)+'СЕТ СН'!$F$12</f>
        <v>150.01403565000001</v>
      </c>
      <c r="C163" s="36">
        <f>SUMIFS(СВЦЭМ!$E$33:$E$776,СВЦЭМ!$A$33:$A$776,$A163,СВЦЭМ!$B$33:$B$776,C$155)+'СЕТ СН'!$F$12</f>
        <v>154.8924303</v>
      </c>
      <c r="D163" s="36">
        <f>SUMIFS(СВЦЭМ!$E$33:$E$776,СВЦЭМ!$A$33:$A$776,$A163,СВЦЭМ!$B$33:$B$776,D$155)+'СЕТ СН'!$F$12</f>
        <v>157.34556229</v>
      </c>
      <c r="E163" s="36">
        <f>SUMIFS(СВЦЭМ!$E$33:$E$776,СВЦЭМ!$A$33:$A$776,$A163,СВЦЭМ!$B$33:$B$776,E$155)+'СЕТ СН'!$F$12</f>
        <v>158.16725349000001</v>
      </c>
      <c r="F163" s="36">
        <f>SUMIFS(СВЦЭМ!$E$33:$E$776,СВЦЭМ!$A$33:$A$776,$A163,СВЦЭМ!$B$33:$B$776,F$155)+'СЕТ СН'!$F$12</f>
        <v>158.40451630000001</v>
      </c>
      <c r="G163" s="36">
        <f>SUMIFS(СВЦЭМ!$E$33:$E$776,СВЦЭМ!$A$33:$A$776,$A163,СВЦЭМ!$B$33:$B$776,G$155)+'СЕТ СН'!$F$12</f>
        <v>155.93835799999999</v>
      </c>
      <c r="H163" s="36">
        <f>SUMIFS(СВЦЭМ!$E$33:$E$776,СВЦЭМ!$A$33:$A$776,$A163,СВЦЭМ!$B$33:$B$776,H$155)+'СЕТ СН'!$F$12</f>
        <v>151.21418768999999</v>
      </c>
      <c r="I163" s="36">
        <f>SUMIFS(СВЦЭМ!$E$33:$E$776,СВЦЭМ!$A$33:$A$776,$A163,СВЦЭМ!$B$33:$B$776,I$155)+'СЕТ СН'!$F$12</f>
        <v>147.20824775</v>
      </c>
      <c r="J163" s="36">
        <f>SUMIFS(СВЦЭМ!$E$33:$E$776,СВЦЭМ!$A$33:$A$776,$A163,СВЦЭМ!$B$33:$B$776,J$155)+'СЕТ СН'!$F$12</f>
        <v>146.19024551000001</v>
      </c>
      <c r="K163" s="36">
        <f>SUMIFS(СВЦЭМ!$E$33:$E$776,СВЦЭМ!$A$33:$A$776,$A163,СВЦЭМ!$B$33:$B$776,K$155)+'СЕТ СН'!$F$12</f>
        <v>145.30465787</v>
      </c>
      <c r="L163" s="36">
        <f>SUMIFS(СВЦЭМ!$E$33:$E$776,СВЦЭМ!$A$33:$A$776,$A163,СВЦЭМ!$B$33:$B$776,L$155)+'СЕТ СН'!$F$12</f>
        <v>144.70731531000001</v>
      </c>
      <c r="M163" s="36">
        <f>SUMIFS(СВЦЭМ!$E$33:$E$776,СВЦЭМ!$A$33:$A$776,$A163,СВЦЭМ!$B$33:$B$776,M$155)+'СЕТ СН'!$F$12</f>
        <v>145.95694237000001</v>
      </c>
      <c r="N163" s="36">
        <f>SUMIFS(СВЦЭМ!$E$33:$E$776,СВЦЭМ!$A$33:$A$776,$A163,СВЦЭМ!$B$33:$B$776,N$155)+'СЕТ СН'!$F$12</f>
        <v>147.26168440000001</v>
      </c>
      <c r="O163" s="36">
        <f>SUMIFS(СВЦЭМ!$E$33:$E$776,СВЦЭМ!$A$33:$A$776,$A163,СВЦЭМ!$B$33:$B$776,O$155)+'СЕТ СН'!$F$12</f>
        <v>149.22901017999999</v>
      </c>
      <c r="P163" s="36">
        <f>SUMIFS(СВЦЭМ!$E$33:$E$776,СВЦЭМ!$A$33:$A$776,$A163,СВЦЭМ!$B$33:$B$776,P$155)+'СЕТ СН'!$F$12</f>
        <v>150.55127193999999</v>
      </c>
      <c r="Q163" s="36">
        <f>SUMIFS(СВЦЭМ!$E$33:$E$776,СВЦЭМ!$A$33:$A$776,$A163,СВЦЭМ!$B$33:$B$776,Q$155)+'СЕТ СН'!$F$12</f>
        <v>150.90081702000001</v>
      </c>
      <c r="R163" s="36">
        <f>SUMIFS(СВЦЭМ!$E$33:$E$776,СВЦЭМ!$A$33:$A$776,$A163,СВЦЭМ!$B$33:$B$776,R$155)+'СЕТ СН'!$F$12</f>
        <v>150.08123229</v>
      </c>
      <c r="S163" s="36">
        <f>SUMIFS(СВЦЭМ!$E$33:$E$776,СВЦЭМ!$A$33:$A$776,$A163,СВЦЭМ!$B$33:$B$776,S$155)+'СЕТ СН'!$F$12</f>
        <v>148.16585595000001</v>
      </c>
      <c r="T163" s="36">
        <f>SUMIFS(СВЦЭМ!$E$33:$E$776,СВЦЭМ!$A$33:$A$776,$A163,СВЦЭМ!$B$33:$B$776,T$155)+'СЕТ СН'!$F$12</f>
        <v>144.04101261</v>
      </c>
      <c r="U163" s="36">
        <f>SUMIFS(СВЦЭМ!$E$33:$E$776,СВЦЭМ!$A$33:$A$776,$A163,СВЦЭМ!$B$33:$B$776,U$155)+'СЕТ СН'!$F$12</f>
        <v>144.83944414999999</v>
      </c>
      <c r="V163" s="36">
        <f>SUMIFS(СВЦЭМ!$E$33:$E$776,СВЦЭМ!$A$33:$A$776,$A163,СВЦЭМ!$B$33:$B$776,V$155)+'СЕТ СН'!$F$12</f>
        <v>146.81528327999999</v>
      </c>
      <c r="W163" s="36">
        <f>SUMIFS(СВЦЭМ!$E$33:$E$776,СВЦЭМ!$A$33:$A$776,$A163,СВЦЭМ!$B$33:$B$776,W$155)+'СЕТ СН'!$F$12</f>
        <v>149.47391153999999</v>
      </c>
      <c r="X163" s="36">
        <f>SUMIFS(СВЦЭМ!$E$33:$E$776,СВЦЭМ!$A$33:$A$776,$A163,СВЦЭМ!$B$33:$B$776,X$155)+'СЕТ СН'!$F$12</f>
        <v>152.36067413999999</v>
      </c>
      <c r="Y163" s="36">
        <f>SUMIFS(СВЦЭМ!$E$33:$E$776,СВЦЭМ!$A$33:$A$776,$A163,СВЦЭМ!$B$33:$B$776,Y$155)+'СЕТ СН'!$F$12</f>
        <v>154.45680715</v>
      </c>
    </row>
    <row r="164" spans="1:25" ht="15.75" x14ac:dyDescent="0.2">
      <c r="A164" s="35">
        <f t="shared" si="4"/>
        <v>44236</v>
      </c>
      <c r="B164" s="36">
        <f>SUMIFS(СВЦЭМ!$E$33:$E$776,СВЦЭМ!$A$33:$A$776,$A164,СВЦЭМ!$B$33:$B$776,B$155)+'СЕТ СН'!$F$12</f>
        <v>150.15304252999999</v>
      </c>
      <c r="C164" s="36">
        <f>SUMIFS(СВЦЭМ!$E$33:$E$776,СВЦЭМ!$A$33:$A$776,$A164,СВЦЭМ!$B$33:$B$776,C$155)+'СЕТ СН'!$F$12</f>
        <v>153.88144270999999</v>
      </c>
      <c r="D164" s="36">
        <f>SUMIFS(СВЦЭМ!$E$33:$E$776,СВЦЭМ!$A$33:$A$776,$A164,СВЦЭМ!$B$33:$B$776,D$155)+'СЕТ СН'!$F$12</f>
        <v>158.37954282999999</v>
      </c>
      <c r="E164" s="36">
        <f>SUMIFS(СВЦЭМ!$E$33:$E$776,СВЦЭМ!$A$33:$A$776,$A164,СВЦЭМ!$B$33:$B$776,E$155)+'СЕТ СН'!$F$12</f>
        <v>159.78862333999999</v>
      </c>
      <c r="F164" s="36">
        <f>SUMIFS(СВЦЭМ!$E$33:$E$776,СВЦЭМ!$A$33:$A$776,$A164,СВЦЭМ!$B$33:$B$776,F$155)+'СЕТ СН'!$F$12</f>
        <v>157.95868188</v>
      </c>
      <c r="G164" s="36">
        <f>SUMIFS(СВЦЭМ!$E$33:$E$776,СВЦЭМ!$A$33:$A$776,$A164,СВЦЭМ!$B$33:$B$776,G$155)+'СЕТ СН'!$F$12</f>
        <v>154.80107336</v>
      </c>
      <c r="H164" s="36">
        <f>SUMIFS(СВЦЭМ!$E$33:$E$776,СВЦЭМ!$A$33:$A$776,$A164,СВЦЭМ!$B$33:$B$776,H$155)+'СЕТ СН'!$F$12</f>
        <v>149.74583161999999</v>
      </c>
      <c r="I164" s="36">
        <f>SUMIFS(СВЦЭМ!$E$33:$E$776,СВЦЭМ!$A$33:$A$776,$A164,СВЦЭМ!$B$33:$B$776,I$155)+'СЕТ СН'!$F$12</f>
        <v>144.47828179999999</v>
      </c>
      <c r="J164" s="36">
        <f>SUMIFS(СВЦЭМ!$E$33:$E$776,СВЦЭМ!$A$33:$A$776,$A164,СВЦЭМ!$B$33:$B$776,J$155)+'СЕТ СН'!$F$12</f>
        <v>141.19317629</v>
      </c>
      <c r="K164" s="36">
        <f>SUMIFS(СВЦЭМ!$E$33:$E$776,СВЦЭМ!$A$33:$A$776,$A164,СВЦЭМ!$B$33:$B$776,K$155)+'СЕТ СН'!$F$12</f>
        <v>140.55327846</v>
      </c>
      <c r="L164" s="36">
        <f>SUMIFS(СВЦЭМ!$E$33:$E$776,СВЦЭМ!$A$33:$A$776,$A164,СВЦЭМ!$B$33:$B$776,L$155)+'СЕТ СН'!$F$12</f>
        <v>139.52285491999999</v>
      </c>
      <c r="M164" s="36">
        <f>SUMIFS(СВЦЭМ!$E$33:$E$776,СВЦЭМ!$A$33:$A$776,$A164,СВЦЭМ!$B$33:$B$776,M$155)+'СЕТ СН'!$F$12</f>
        <v>140.72644978</v>
      </c>
      <c r="N164" s="36">
        <f>SUMIFS(СВЦЭМ!$E$33:$E$776,СВЦЭМ!$A$33:$A$776,$A164,СВЦЭМ!$B$33:$B$776,N$155)+'СЕТ СН'!$F$12</f>
        <v>142.36459955000001</v>
      </c>
      <c r="O164" s="36">
        <f>SUMIFS(СВЦЭМ!$E$33:$E$776,СВЦЭМ!$A$33:$A$776,$A164,СВЦЭМ!$B$33:$B$776,O$155)+'СЕТ СН'!$F$12</f>
        <v>144.65001111000001</v>
      </c>
      <c r="P164" s="36">
        <f>SUMIFS(СВЦЭМ!$E$33:$E$776,СВЦЭМ!$A$33:$A$776,$A164,СВЦЭМ!$B$33:$B$776,P$155)+'СЕТ СН'!$F$12</f>
        <v>147.52287351999999</v>
      </c>
      <c r="Q164" s="36">
        <f>SUMIFS(СВЦЭМ!$E$33:$E$776,СВЦЭМ!$A$33:$A$776,$A164,СВЦЭМ!$B$33:$B$776,Q$155)+'СЕТ СН'!$F$12</f>
        <v>148.30704872000001</v>
      </c>
      <c r="R164" s="36">
        <f>SUMIFS(СВЦЭМ!$E$33:$E$776,СВЦЭМ!$A$33:$A$776,$A164,СВЦЭМ!$B$33:$B$776,R$155)+'СЕТ СН'!$F$12</f>
        <v>148.32285415000001</v>
      </c>
      <c r="S164" s="36">
        <f>SUMIFS(СВЦЭМ!$E$33:$E$776,СВЦЭМ!$A$33:$A$776,$A164,СВЦЭМ!$B$33:$B$776,S$155)+'СЕТ СН'!$F$12</f>
        <v>146.12935481</v>
      </c>
      <c r="T164" s="36">
        <f>SUMIFS(СВЦЭМ!$E$33:$E$776,СВЦЭМ!$A$33:$A$776,$A164,СВЦЭМ!$B$33:$B$776,T$155)+'СЕТ СН'!$F$12</f>
        <v>141.79039308</v>
      </c>
      <c r="U164" s="36">
        <f>SUMIFS(СВЦЭМ!$E$33:$E$776,СВЦЭМ!$A$33:$A$776,$A164,СВЦЭМ!$B$33:$B$776,U$155)+'СЕТ СН'!$F$12</f>
        <v>141.31138730999999</v>
      </c>
      <c r="V164" s="36">
        <f>SUMIFS(СВЦЭМ!$E$33:$E$776,СВЦЭМ!$A$33:$A$776,$A164,СВЦЭМ!$B$33:$B$776,V$155)+'СЕТ СН'!$F$12</f>
        <v>143.18788488000001</v>
      </c>
      <c r="W164" s="36">
        <f>SUMIFS(СВЦЭМ!$E$33:$E$776,СВЦЭМ!$A$33:$A$776,$A164,СВЦЭМ!$B$33:$B$776,W$155)+'СЕТ СН'!$F$12</f>
        <v>146.19220478</v>
      </c>
      <c r="X164" s="36">
        <f>SUMIFS(СВЦЭМ!$E$33:$E$776,СВЦЭМ!$A$33:$A$776,$A164,СВЦЭМ!$B$33:$B$776,X$155)+'СЕТ СН'!$F$12</f>
        <v>149.54096565</v>
      </c>
      <c r="Y164" s="36">
        <f>SUMIFS(СВЦЭМ!$E$33:$E$776,СВЦЭМ!$A$33:$A$776,$A164,СВЦЭМ!$B$33:$B$776,Y$155)+'СЕТ СН'!$F$12</f>
        <v>150.99323287000001</v>
      </c>
    </row>
    <row r="165" spans="1:25" ht="15.75" x14ac:dyDescent="0.2">
      <c r="A165" s="35">
        <f t="shared" si="4"/>
        <v>44237</v>
      </c>
      <c r="B165" s="36">
        <f>SUMIFS(СВЦЭМ!$E$33:$E$776,СВЦЭМ!$A$33:$A$776,$A165,СВЦЭМ!$B$33:$B$776,B$155)+'СЕТ СН'!$F$12</f>
        <v>143.17197945000001</v>
      </c>
      <c r="C165" s="36">
        <f>SUMIFS(СВЦЭМ!$E$33:$E$776,СВЦЭМ!$A$33:$A$776,$A165,СВЦЭМ!$B$33:$B$776,C$155)+'СЕТ СН'!$F$12</f>
        <v>145.49751856</v>
      </c>
      <c r="D165" s="36">
        <f>SUMIFS(СВЦЭМ!$E$33:$E$776,СВЦЭМ!$A$33:$A$776,$A165,СВЦЭМ!$B$33:$B$776,D$155)+'СЕТ СН'!$F$12</f>
        <v>148.5444469</v>
      </c>
      <c r="E165" s="36">
        <f>SUMIFS(СВЦЭМ!$E$33:$E$776,СВЦЭМ!$A$33:$A$776,$A165,СВЦЭМ!$B$33:$B$776,E$155)+'СЕТ СН'!$F$12</f>
        <v>149.16580273</v>
      </c>
      <c r="F165" s="36">
        <f>SUMIFS(СВЦЭМ!$E$33:$E$776,СВЦЭМ!$A$33:$A$776,$A165,СВЦЭМ!$B$33:$B$776,F$155)+'СЕТ СН'!$F$12</f>
        <v>148.04640361</v>
      </c>
      <c r="G165" s="36">
        <f>SUMIFS(СВЦЭМ!$E$33:$E$776,СВЦЭМ!$A$33:$A$776,$A165,СВЦЭМ!$B$33:$B$776,G$155)+'СЕТ СН'!$F$12</f>
        <v>145.76412083</v>
      </c>
      <c r="H165" s="36">
        <f>SUMIFS(СВЦЭМ!$E$33:$E$776,СВЦЭМ!$A$33:$A$776,$A165,СВЦЭМ!$B$33:$B$776,H$155)+'СЕТ СН'!$F$12</f>
        <v>142.84834674000001</v>
      </c>
      <c r="I165" s="36">
        <f>SUMIFS(СВЦЭМ!$E$33:$E$776,СВЦЭМ!$A$33:$A$776,$A165,СВЦЭМ!$B$33:$B$776,I$155)+'СЕТ СН'!$F$12</f>
        <v>146.5253051</v>
      </c>
      <c r="J165" s="36">
        <f>SUMIFS(СВЦЭМ!$E$33:$E$776,СВЦЭМ!$A$33:$A$776,$A165,СВЦЭМ!$B$33:$B$776,J$155)+'СЕТ СН'!$F$12</f>
        <v>143.04291993000001</v>
      </c>
      <c r="K165" s="36">
        <f>SUMIFS(СВЦЭМ!$E$33:$E$776,СВЦЭМ!$A$33:$A$776,$A165,СВЦЭМ!$B$33:$B$776,K$155)+'СЕТ СН'!$F$12</f>
        <v>141.17847517999999</v>
      </c>
      <c r="L165" s="36">
        <f>SUMIFS(СВЦЭМ!$E$33:$E$776,СВЦЭМ!$A$33:$A$776,$A165,СВЦЭМ!$B$33:$B$776,L$155)+'СЕТ СН'!$F$12</f>
        <v>140.93779738999999</v>
      </c>
      <c r="M165" s="36">
        <f>SUMIFS(СВЦЭМ!$E$33:$E$776,СВЦЭМ!$A$33:$A$776,$A165,СВЦЭМ!$B$33:$B$776,M$155)+'СЕТ СН'!$F$12</f>
        <v>142.17316934999999</v>
      </c>
      <c r="N165" s="36">
        <f>SUMIFS(СВЦЭМ!$E$33:$E$776,СВЦЭМ!$A$33:$A$776,$A165,СВЦЭМ!$B$33:$B$776,N$155)+'СЕТ СН'!$F$12</f>
        <v>143.94090967</v>
      </c>
      <c r="O165" s="36">
        <f>SUMIFS(СВЦЭМ!$E$33:$E$776,СВЦЭМ!$A$33:$A$776,$A165,СВЦЭМ!$B$33:$B$776,O$155)+'СЕТ СН'!$F$12</f>
        <v>146.67081958</v>
      </c>
      <c r="P165" s="36">
        <f>SUMIFS(СВЦЭМ!$E$33:$E$776,СВЦЭМ!$A$33:$A$776,$A165,СВЦЭМ!$B$33:$B$776,P$155)+'СЕТ СН'!$F$12</f>
        <v>148.15433053999999</v>
      </c>
      <c r="Q165" s="36">
        <f>SUMIFS(СВЦЭМ!$E$33:$E$776,СВЦЭМ!$A$33:$A$776,$A165,СВЦЭМ!$B$33:$B$776,Q$155)+'СЕТ СН'!$F$12</f>
        <v>149.24674006999999</v>
      </c>
      <c r="R165" s="36">
        <f>SUMIFS(СВЦЭМ!$E$33:$E$776,СВЦЭМ!$A$33:$A$776,$A165,СВЦЭМ!$B$33:$B$776,R$155)+'СЕТ СН'!$F$12</f>
        <v>148.79657566</v>
      </c>
      <c r="S165" s="36">
        <f>SUMIFS(СВЦЭМ!$E$33:$E$776,СВЦЭМ!$A$33:$A$776,$A165,СВЦЭМ!$B$33:$B$776,S$155)+'СЕТ СН'!$F$12</f>
        <v>147.02494598000001</v>
      </c>
      <c r="T165" s="36">
        <f>SUMIFS(СВЦЭМ!$E$33:$E$776,СВЦЭМ!$A$33:$A$776,$A165,СВЦЭМ!$B$33:$B$776,T$155)+'СЕТ СН'!$F$12</f>
        <v>141.86648468999999</v>
      </c>
      <c r="U165" s="36">
        <f>SUMIFS(СВЦЭМ!$E$33:$E$776,СВЦЭМ!$A$33:$A$776,$A165,СВЦЭМ!$B$33:$B$776,U$155)+'СЕТ СН'!$F$12</f>
        <v>141.10655557999999</v>
      </c>
      <c r="V165" s="36">
        <f>SUMIFS(СВЦЭМ!$E$33:$E$776,СВЦЭМ!$A$33:$A$776,$A165,СВЦЭМ!$B$33:$B$776,V$155)+'СЕТ СН'!$F$12</f>
        <v>142.91328551000001</v>
      </c>
      <c r="W165" s="36">
        <f>SUMIFS(СВЦЭМ!$E$33:$E$776,СВЦЭМ!$A$33:$A$776,$A165,СВЦЭМ!$B$33:$B$776,W$155)+'СЕТ СН'!$F$12</f>
        <v>145.57583277000001</v>
      </c>
      <c r="X165" s="36">
        <f>SUMIFS(СВЦЭМ!$E$33:$E$776,СВЦЭМ!$A$33:$A$776,$A165,СВЦЭМ!$B$33:$B$776,X$155)+'СЕТ СН'!$F$12</f>
        <v>148.48538955999999</v>
      </c>
      <c r="Y165" s="36">
        <f>SUMIFS(СВЦЭМ!$E$33:$E$776,СВЦЭМ!$A$33:$A$776,$A165,СВЦЭМ!$B$33:$B$776,Y$155)+'СЕТ СН'!$F$12</f>
        <v>150.08690938000001</v>
      </c>
    </row>
    <row r="166" spans="1:25" ht="15.75" x14ac:dyDescent="0.2">
      <c r="A166" s="35">
        <f t="shared" si="4"/>
        <v>44238</v>
      </c>
      <c r="B166" s="36">
        <f>SUMIFS(СВЦЭМ!$E$33:$E$776,СВЦЭМ!$A$33:$A$776,$A166,СВЦЭМ!$B$33:$B$776,B$155)+'СЕТ СН'!$F$12</f>
        <v>145.23773467000001</v>
      </c>
      <c r="C166" s="36">
        <f>SUMIFS(СВЦЭМ!$E$33:$E$776,СВЦЭМ!$A$33:$A$776,$A166,СВЦЭМ!$B$33:$B$776,C$155)+'СЕТ СН'!$F$12</f>
        <v>151.78992762999999</v>
      </c>
      <c r="D166" s="36">
        <f>SUMIFS(СВЦЭМ!$E$33:$E$776,СВЦЭМ!$A$33:$A$776,$A166,СВЦЭМ!$B$33:$B$776,D$155)+'СЕТ СН'!$F$12</f>
        <v>153.93980832</v>
      </c>
      <c r="E166" s="36">
        <f>SUMIFS(СВЦЭМ!$E$33:$E$776,СВЦЭМ!$A$33:$A$776,$A166,СВЦЭМ!$B$33:$B$776,E$155)+'СЕТ СН'!$F$12</f>
        <v>154.43768292999999</v>
      </c>
      <c r="F166" s="36">
        <f>SUMIFS(СВЦЭМ!$E$33:$E$776,СВЦЭМ!$A$33:$A$776,$A166,СВЦЭМ!$B$33:$B$776,F$155)+'СЕТ СН'!$F$12</f>
        <v>157.46144842999999</v>
      </c>
      <c r="G166" s="36">
        <f>SUMIFS(СВЦЭМ!$E$33:$E$776,СВЦЭМ!$A$33:$A$776,$A166,СВЦЭМ!$B$33:$B$776,G$155)+'СЕТ СН'!$F$12</f>
        <v>156.16061378000001</v>
      </c>
      <c r="H166" s="36">
        <f>SUMIFS(СВЦЭМ!$E$33:$E$776,СВЦЭМ!$A$33:$A$776,$A166,СВЦЭМ!$B$33:$B$776,H$155)+'СЕТ СН'!$F$12</f>
        <v>152.13806062</v>
      </c>
      <c r="I166" s="36">
        <f>SUMIFS(СВЦЭМ!$E$33:$E$776,СВЦЭМ!$A$33:$A$776,$A166,СВЦЭМ!$B$33:$B$776,I$155)+'СЕТ СН'!$F$12</f>
        <v>146.38304059000001</v>
      </c>
      <c r="J166" s="36">
        <f>SUMIFS(СВЦЭМ!$E$33:$E$776,СВЦЭМ!$A$33:$A$776,$A166,СВЦЭМ!$B$33:$B$776,J$155)+'СЕТ СН'!$F$12</f>
        <v>141.87911513</v>
      </c>
      <c r="K166" s="36">
        <f>SUMIFS(СВЦЭМ!$E$33:$E$776,СВЦЭМ!$A$33:$A$776,$A166,СВЦЭМ!$B$33:$B$776,K$155)+'СЕТ СН'!$F$12</f>
        <v>141.02621214999999</v>
      </c>
      <c r="L166" s="36">
        <f>SUMIFS(СВЦЭМ!$E$33:$E$776,СВЦЭМ!$A$33:$A$776,$A166,СВЦЭМ!$B$33:$B$776,L$155)+'СЕТ СН'!$F$12</f>
        <v>141.28877188999999</v>
      </c>
      <c r="M166" s="36">
        <f>SUMIFS(СВЦЭМ!$E$33:$E$776,СВЦЭМ!$A$33:$A$776,$A166,СВЦЭМ!$B$33:$B$776,M$155)+'СЕТ СН'!$F$12</f>
        <v>142.72402499</v>
      </c>
      <c r="N166" s="36">
        <f>SUMIFS(СВЦЭМ!$E$33:$E$776,СВЦЭМ!$A$33:$A$776,$A166,СВЦЭМ!$B$33:$B$776,N$155)+'СЕТ СН'!$F$12</f>
        <v>145.77639377</v>
      </c>
      <c r="O166" s="36">
        <f>SUMIFS(СВЦЭМ!$E$33:$E$776,СВЦЭМ!$A$33:$A$776,$A166,СВЦЭМ!$B$33:$B$776,O$155)+'СЕТ СН'!$F$12</f>
        <v>148.22739278</v>
      </c>
      <c r="P166" s="36">
        <f>SUMIFS(СВЦЭМ!$E$33:$E$776,СВЦЭМ!$A$33:$A$776,$A166,СВЦЭМ!$B$33:$B$776,P$155)+'СЕТ СН'!$F$12</f>
        <v>150.44771957</v>
      </c>
      <c r="Q166" s="36">
        <f>SUMIFS(СВЦЭМ!$E$33:$E$776,СВЦЭМ!$A$33:$A$776,$A166,СВЦЭМ!$B$33:$B$776,Q$155)+'СЕТ СН'!$F$12</f>
        <v>151.40338023000001</v>
      </c>
      <c r="R166" s="36">
        <f>SUMIFS(СВЦЭМ!$E$33:$E$776,СВЦЭМ!$A$33:$A$776,$A166,СВЦЭМ!$B$33:$B$776,R$155)+'СЕТ СН'!$F$12</f>
        <v>150.49139769999999</v>
      </c>
      <c r="S166" s="36">
        <f>SUMIFS(СВЦЭМ!$E$33:$E$776,СВЦЭМ!$A$33:$A$776,$A166,СВЦЭМ!$B$33:$B$776,S$155)+'СЕТ СН'!$F$12</f>
        <v>147.89915252</v>
      </c>
      <c r="T166" s="36">
        <f>SUMIFS(СВЦЭМ!$E$33:$E$776,СВЦЭМ!$A$33:$A$776,$A166,СВЦЭМ!$B$33:$B$776,T$155)+'СЕТ СН'!$F$12</f>
        <v>143.35880094000001</v>
      </c>
      <c r="U166" s="36">
        <f>SUMIFS(СВЦЭМ!$E$33:$E$776,СВЦЭМ!$A$33:$A$776,$A166,СВЦЭМ!$B$33:$B$776,U$155)+'СЕТ СН'!$F$12</f>
        <v>142.19093702999999</v>
      </c>
      <c r="V166" s="36">
        <f>SUMIFS(СВЦЭМ!$E$33:$E$776,СВЦЭМ!$A$33:$A$776,$A166,СВЦЭМ!$B$33:$B$776,V$155)+'СЕТ СН'!$F$12</f>
        <v>142.18158374000001</v>
      </c>
      <c r="W166" s="36">
        <f>SUMIFS(СВЦЭМ!$E$33:$E$776,СВЦЭМ!$A$33:$A$776,$A166,СВЦЭМ!$B$33:$B$776,W$155)+'СЕТ СН'!$F$12</f>
        <v>145.29662388</v>
      </c>
      <c r="X166" s="36">
        <f>SUMIFS(СВЦЭМ!$E$33:$E$776,СВЦЭМ!$A$33:$A$776,$A166,СВЦЭМ!$B$33:$B$776,X$155)+'СЕТ СН'!$F$12</f>
        <v>148.13669121000001</v>
      </c>
      <c r="Y166" s="36">
        <f>SUMIFS(СВЦЭМ!$E$33:$E$776,СВЦЭМ!$A$33:$A$776,$A166,СВЦЭМ!$B$33:$B$776,Y$155)+'СЕТ СН'!$F$12</f>
        <v>149.98656803</v>
      </c>
    </row>
    <row r="167" spans="1:25" ht="15.75" x14ac:dyDescent="0.2">
      <c r="A167" s="35">
        <f t="shared" si="4"/>
        <v>44239</v>
      </c>
      <c r="B167" s="36">
        <f>SUMIFS(СВЦЭМ!$E$33:$E$776,СВЦЭМ!$A$33:$A$776,$A167,СВЦЭМ!$B$33:$B$776,B$155)+'СЕТ СН'!$F$12</f>
        <v>151.7298394</v>
      </c>
      <c r="C167" s="36">
        <f>SUMIFS(СВЦЭМ!$E$33:$E$776,СВЦЭМ!$A$33:$A$776,$A167,СВЦЭМ!$B$33:$B$776,C$155)+'СЕТ СН'!$F$12</f>
        <v>154.83916278000001</v>
      </c>
      <c r="D167" s="36">
        <f>SUMIFS(СВЦЭМ!$E$33:$E$776,СВЦЭМ!$A$33:$A$776,$A167,СВЦЭМ!$B$33:$B$776,D$155)+'СЕТ СН'!$F$12</f>
        <v>155.46443151</v>
      </c>
      <c r="E167" s="36">
        <f>SUMIFS(СВЦЭМ!$E$33:$E$776,СВЦЭМ!$A$33:$A$776,$A167,СВЦЭМ!$B$33:$B$776,E$155)+'СЕТ СН'!$F$12</f>
        <v>155.91159694999999</v>
      </c>
      <c r="F167" s="36">
        <f>SUMIFS(СВЦЭМ!$E$33:$E$776,СВЦЭМ!$A$33:$A$776,$A167,СВЦЭМ!$B$33:$B$776,F$155)+'СЕТ СН'!$F$12</f>
        <v>156.17971391</v>
      </c>
      <c r="G167" s="36">
        <f>SUMIFS(СВЦЭМ!$E$33:$E$776,СВЦЭМ!$A$33:$A$776,$A167,СВЦЭМ!$B$33:$B$776,G$155)+'СЕТ СН'!$F$12</f>
        <v>153.85239297999999</v>
      </c>
      <c r="H167" s="36">
        <f>SUMIFS(СВЦЭМ!$E$33:$E$776,СВЦЭМ!$A$33:$A$776,$A167,СВЦЭМ!$B$33:$B$776,H$155)+'СЕТ СН'!$F$12</f>
        <v>149.97016436999999</v>
      </c>
      <c r="I167" s="36">
        <f>SUMIFS(СВЦЭМ!$E$33:$E$776,СВЦЭМ!$A$33:$A$776,$A167,СВЦЭМ!$B$33:$B$776,I$155)+'СЕТ СН'!$F$12</f>
        <v>147.87314133000001</v>
      </c>
      <c r="J167" s="36">
        <f>SUMIFS(СВЦЭМ!$E$33:$E$776,СВЦЭМ!$A$33:$A$776,$A167,СВЦЭМ!$B$33:$B$776,J$155)+'СЕТ СН'!$F$12</f>
        <v>144.08030654999999</v>
      </c>
      <c r="K167" s="36">
        <f>SUMIFS(СВЦЭМ!$E$33:$E$776,СВЦЭМ!$A$33:$A$776,$A167,СВЦЭМ!$B$33:$B$776,K$155)+'СЕТ СН'!$F$12</f>
        <v>142.64567163000001</v>
      </c>
      <c r="L167" s="36">
        <f>SUMIFS(СВЦЭМ!$E$33:$E$776,СВЦЭМ!$A$33:$A$776,$A167,СВЦЭМ!$B$33:$B$776,L$155)+'СЕТ СН'!$F$12</f>
        <v>141.86913077</v>
      </c>
      <c r="M167" s="36">
        <f>SUMIFS(СВЦЭМ!$E$33:$E$776,СВЦЭМ!$A$33:$A$776,$A167,СВЦЭМ!$B$33:$B$776,M$155)+'СЕТ СН'!$F$12</f>
        <v>144.87990368999999</v>
      </c>
      <c r="N167" s="36">
        <f>SUMIFS(СВЦЭМ!$E$33:$E$776,СВЦЭМ!$A$33:$A$776,$A167,СВЦЭМ!$B$33:$B$776,N$155)+'СЕТ СН'!$F$12</f>
        <v>146.69835725999999</v>
      </c>
      <c r="O167" s="36">
        <f>SUMIFS(СВЦЭМ!$E$33:$E$776,СВЦЭМ!$A$33:$A$776,$A167,СВЦЭМ!$B$33:$B$776,O$155)+'СЕТ СН'!$F$12</f>
        <v>147.56543418000001</v>
      </c>
      <c r="P167" s="36">
        <f>SUMIFS(СВЦЭМ!$E$33:$E$776,СВЦЭМ!$A$33:$A$776,$A167,СВЦЭМ!$B$33:$B$776,P$155)+'СЕТ СН'!$F$12</f>
        <v>148.87968413999999</v>
      </c>
      <c r="Q167" s="36">
        <f>SUMIFS(СВЦЭМ!$E$33:$E$776,СВЦЭМ!$A$33:$A$776,$A167,СВЦЭМ!$B$33:$B$776,Q$155)+'СЕТ СН'!$F$12</f>
        <v>149.64520206</v>
      </c>
      <c r="R167" s="36">
        <f>SUMIFS(СВЦЭМ!$E$33:$E$776,СВЦЭМ!$A$33:$A$776,$A167,СВЦЭМ!$B$33:$B$776,R$155)+'СЕТ СН'!$F$12</f>
        <v>149.08347873</v>
      </c>
      <c r="S167" s="36">
        <f>SUMIFS(СВЦЭМ!$E$33:$E$776,СВЦЭМ!$A$33:$A$776,$A167,СВЦЭМ!$B$33:$B$776,S$155)+'СЕТ СН'!$F$12</f>
        <v>148.21371156999999</v>
      </c>
      <c r="T167" s="36">
        <f>SUMIFS(СВЦЭМ!$E$33:$E$776,СВЦЭМ!$A$33:$A$776,$A167,СВЦЭМ!$B$33:$B$776,T$155)+'СЕТ СН'!$F$12</f>
        <v>146.14808227</v>
      </c>
      <c r="U167" s="36">
        <f>SUMIFS(СВЦЭМ!$E$33:$E$776,СВЦЭМ!$A$33:$A$776,$A167,СВЦЭМ!$B$33:$B$776,U$155)+'СЕТ СН'!$F$12</f>
        <v>143.98593596000001</v>
      </c>
      <c r="V167" s="36">
        <f>SUMIFS(СВЦЭМ!$E$33:$E$776,СВЦЭМ!$A$33:$A$776,$A167,СВЦЭМ!$B$33:$B$776,V$155)+'СЕТ СН'!$F$12</f>
        <v>145.13682711999999</v>
      </c>
      <c r="W167" s="36">
        <f>SUMIFS(СВЦЭМ!$E$33:$E$776,СВЦЭМ!$A$33:$A$776,$A167,СВЦЭМ!$B$33:$B$776,W$155)+'СЕТ СН'!$F$12</f>
        <v>148.96513644000001</v>
      </c>
      <c r="X167" s="36">
        <f>SUMIFS(СВЦЭМ!$E$33:$E$776,СВЦЭМ!$A$33:$A$776,$A167,СВЦЭМ!$B$33:$B$776,X$155)+'СЕТ СН'!$F$12</f>
        <v>150.04234898000001</v>
      </c>
      <c r="Y167" s="36">
        <f>SUMIFS(СВЦЭМ!$E$33:$E$776,СВЦЭМ!$A$33:$A$776,$A167,СВЦЭМ!$B$33:$B$776,Y$155)+'СЕТ СН'!$F$12</f>
        <v>149.95210559</v>
      </c>
    </row>
    <row r="168" spans="1:25" ht="15.75" x14ac:dyDescent="0.2">
      <c r="A168" s="35">
        <f t="shared" si="4"/>
        <v>44240</v>
      </c>
      <c r="B168" s="36">
        <f>SUMIFS(СВЦЭМ!$E$33:$E$776,СВЦЭМ!$A$33:$A$776,$A168,СВЦЭМ!$B$33:$B$776,B$155)+'СЕТ СН'!$F$12</f>
        <v>146.39176896999999</v>
      </c>
      <c r="C168" s="36">
        <f>SUMIFS(СВЦЭМ!$E$33:$E$776,СВЦЭМ!$A$33:$A$776,$A168,СВЦЭМ!$B$33:$B$776,C$155)+'СЕТ СН'!$F$12</f>
        <v>148.59308791000001</v>
      </c>
      <c r="D168" s="36">
        <f>SUMIFS(СВЦЭМ!$E$33:$E$776,СВЦЭМ!$A$33:$A$776,$A168,СВЦЭМ!$B$33:$B$776,D$155)+'СЕТ СН'!$F$12</f>
        <v>146.34641253999999</v>
      </c>
      <c r="E168" s="36">
        <f>SUMIFS(СВЦЭМ!$E$33:$E$776,СВЦЭМ!$A$33:$A$776,$A168,СВЦЭМ!$B$33:$B$776,E$155)+'СЕТ СН'!$F$12</f>
        <v>147.17021896</v>
      </c>
      <c r="F168" s="36">
        <f>SUMIFS(СВЦЭМ!$E$33:$E$776,СВЦЭМ!$A$33:$A$776,$A168,СВЦЭМ!$B$33:$B$776,F$155)+'СЕТ СН'!$F$12</f>
        <v>149.18166902999999</v>
      </c>
      <c r="G168" s="36">
        <f>SUMIFS(СВЦЭМ!$E$33:$E$776,СВЦЭМ!$A$33:$A$776,$A168,СВЦЭМ!$B$33:$B$776,G$155)+'СЕТ СН'!$F$12</f>
        <v>147.78665713000001</v>
      </c>
      <c r="H168" s="36">
        <f>SUMIFS(СВЦЭМ!$E$33:$E$776,СВЦЭМ!$A$33:$A$776,$A168,СВЦЭМ!$B$33:$B$776,H$155)+'СЕТ СН'!$F$12</f>
        <v>147.41761706</v>
      </c>
      <c r="I168" s="36">
        <f>SUMIFS(СВЦЭМ!$E$33:$E$776,СВЦЭМ!$A$33:$A$776,$A168,СВЦЭМ!$B$33:$B$776,I$155)+'СЕТ СН'!$F$12</f>
        <v>143.96255194</v>
      </c>
      <c r="J168" s="36">
        <f>SUMIFS(СВЦЭМ!$E$33:$E$776,СВЦЭМ!$A$33:$A$776,$A168,СВЦЭМ!$B$33:$B$776,J$155)+'СЕТ СН'!$F$12</f>
        <v>142.53424536</v>
      </c>
      <c r="K168" s="36">
        <f>SUMIFS(СВЦЭМ!$E$33:$E$776,СВЦЭМ!$A$33:$A$776,$A168,СВЦЭМ!$B$33:$B$776,K$155)+'СЕТ СН'!$F$12</f>
        <v>139.12593984</v>
      </c>
      <c r="L168" s="36">
        <f>SUMIFS(СВЦЭМ!$E$33:$E$776,СВЦЭМ!$A$33:$A$776,$A168,СВЦЭМ!$B$33:$B$776,L$155)+'СЕТ СН'!$F$12</f>
        <v>142.09994381999999</v>
      </c>
      <c r="M168" s="36">
        <f>SUMIFS(СВЦЭМ!$E$33:$E$776,СВЦЭМ!$A$33:$A$776,$A168,СВЦЭМ!$B$33:$B$776,M$155)+'СЕТ СН'!$F$12</f>
        <v>142.19261426</v>
      </c>
      <c r="N168" s="36">
        <f>SUMIFS(СВЦЭМ!$E$33:$E$776,СВЦЭМ!$A$33:$A$776,$A168,СВЦЭМ!$B$33:$B$776,N$155)+'СЕТ СН'!$F$12</f>
        <v>141.20450890999999</v>
      </c>
      <c r="O168" s="36">
        <f>SUMIFS(СВЦЭМ!$E$33:$E$776,СВЦЭМ!$A$33:$A$776,$A168,СВЦЭМ!$B$33:$B$776,O$155)+'СЕТ СН'!$F$12</f>
        <v>142.22009813</v>
      </c>
      <c r="P168" s="36">
        <f>SUMIFS(СВЦЭМ!$E$33:$E$776,СВЦЭМ!$A$33:$A$776,$A168,СВЦЭМ!$B$33:$B$776,P$155)+'СЕТ СН'!$F$12</f>
        <v>143.71084994</v>
      </c>
      <c r="Q168" s="36">
        <f>SUMIFS(СВЦЭМ!$E$33:$E$776,СВЦЭМ!$A$33:$A$776,$A168,СВЦЭМ!$B$33:$B$776,Q$155)+'СЕТ СН'!$F$12</f>
        <v>144.66688207999999</v>
      </c>
      <c r="R168" s="36">
        <f>SUMIFS(СВЦЭМ!$E$33:$E$776,СВЦЭМ!$A$33:$A$776,$A168,СВЦЭМ!$B$33:$B$776,R$155)+'СЕТ СН'!$F$12</f>
        <v>144.76810487</v>
      </c>
      <c r="S168" s="36">
        <f>SUMIFS(СВЦЭМ!$E$33:$E$776,СВЦЭМ!$A$33:$A$776,$A168,СВЦЭМ!$B$33:$B$776,S$155)+'СЕТ СН'!$F$12</f>
        <v>146.78764509000001</v>
      </c>
      <c r="T168" s="36">
        <f>SUMIFS(СВЦЭМ!$E$33:$E$776,СВЦЭМ!$A$33:$A$776,$A168,СВЦЭМ!$B$33:$B$776,T$155)+'СЕТ СН'!$F$12</f>
        <v>141.82825865999999</v>
      </c>
      <c r="U168" s="36">
        <f>SUMIFS(СВЦЭМ!$E$33:$E$776,СВЦЭМ!$A$33:$A$776,$A168,СВЦЭМ!$B$33:$B$776,U$155)+'СЕТ СН'!$F$12</f>
        <v>137.79805736</v>
      </c>
      <c r="V168" s="36">
        <f>SUMIFS(СВЦЭМ!$E$33:$E$776,СВЦЭМ!$A$33:$A$776,$A168,СВЦЭМ!$B$33:$B$776,V$155)+'СЕТ СН'!$F$12</f>
        <v>139.68861962</v>
      </c>
      <c r="W168" s="36">
        <f>SUMIFS(СВЦЭМ!$E$33:$E$776,СВЦЭМ!$A$33:$A$776,$A168,СВЦЭМ!$B$33:$B$776,W$155)+'СЕТ СН'!$F$12</f>
        <v>141.94717799</v>
      </c>
      <c r="X168" s="36">
        <f>SUMIFS(СВЦЭМ!$E$33:$E$776,СВЦЭМ!$A$33:$A$776,$A168,СВЦЭМ!$B$33:$B$776,X$155)+'СЕТ СН'!$F$12</f>
        <v>143.60545164000001</v>
      </c>
      <c r="Y168" s="36">
        <f>SUMIFS(СВЦЭМ!$E$33:$E$776,СВЦЭМ!$A$33:$A$776,$A168,СВЦЭМ!$B$33:$B$776,Y$155)+'СЕТ СН'!$F$12</f>
        <v>144.68637214</v>
      </c>
    </row>
    <row r="169" spans="1:25" ht="15.75" x14ac:dyDescent="0.2">
      <c r="A169" s="35">
        <f t="shared" si="4"/>
        <v>44241</v>
      </c>
      <c r="B169" s="36">
        <f>SUMIFS(СВЦЭМ!$E$33:$E$776,СВЦЭМ!$A$33:$A$776,$A169,СВЦЭМ!$B$33:$B$776,B$155)+'СЕТ СН'!$F$12</f>
        <v>152.63650752999999</v>
      </c>
      <c r="C169" s="36">
        <f>SUMIFS(СВЦЭМ!$E$33:$E$776,СВЦЭМ!$A$33:$A$776,$A169,СВЦЭМ!$B$33:$B$776,C$155)+'СЕТ СН'!$F$12</f>
        <v>155.56754687</v>
      </c>
      <c r="D169" s="36">
        <f>SUMIFS(СВЦЭМ!$E$33:$E$776,СВЦЭМ!$A$33:$A$776,$A169,СВЦЭМ!$B$33:$B$776,D$155)+'СЕТ СН'!$F$12</f>
        <v>154.62920568000001</v>
      </c>
      <c r="E169" s="36">
        <f>SUMIFS(СВЦЭМ!$E$33:$E$776,СВЦЭМ!$A$33:$A$776,$A169,СВЦЭМ!$B$33:$B$776,E$155)+'СЕТ СН'!$F$12</f>
        <v>155.34948782999999</v>
      </c>
      <c r="F169" s="36">
        <f>SUMIFS(СВЦЭМ!$E$33:$E$776,СВЦЭМ!$A$33:$A$776,$A169,СВЦЭМ!$B$33:$B$776,F$155)+'СЕТ СН'!$F$12</f>
        <v>156.51725246000001</v>
      </c>
      <c r="G169" s="36">
        <f>SUMIFS(СВЦЭМ!$E$33:$E$776,СВЦЭМ!$A$33:$A$776,$A169,СВЦЭМ!$B$33:$B$776,G$155)+'СЕТ СН'!$F$12</f>
        <v>156.30795376</v>
      </c>
      <c r="H169" s="36">
        <f>SUMIFS(СВЦЭМ!$E$33:$E$776,СВЦЭМ!$A$33:$A$776,$A169,СВЦЭМ!$B$33:$B$776,H$155)+'СЕТ СН'!$F$12</f>
        <v>156.02408745</v>
      </c>
      <c r="I169" s="36">
        <f>SUMIFS(СВЦЭМ!$E$33:$E$776,СВЦЭМ!$A$33:$A$776,$A169,СВЦЭМ!$B$33:$B$776,I$155)+'СЕТ СН'!$F$12</f>
        <v>153.46212104</v>
      </c>
      <c r="J169" s="36">
        <f>SUMIFS(СВЦЭМ!$E$33:$E$776,СВЦЭМ!$A$33:$A$776,$A169,СВЦЭМ!$B$33:$B$776,J$155)+'СЕТ СН'!$F$12</f>
        <v>149.83835468999999</v>
      </c>
      <c r="K169" s="36">
        <f>SUMIFS(СВЦЭМ!$E$33:$E$776,СВЦЭМ!$A$33:$A$776,$A169,СВЦЭМ!$B$33:$B$776,K$155)+'СЕТ СН'!$F$12</f>
        <v>143.78214389999999</v>
      </c>
      <c r="L169" s="36">
        <f>SUMIFS(СВЦЭМ!$E$33:$E$776,СВЦЭМ!$A$33:$A$776,$A169,СВЦЭМ!$B$33:$B$776,L$155)+'СЕТ СН'!$F$12</f>
        <v>141.93170431999999</v>
      </c>
      <c r="M169" s="36">
        <f>SUMIFS(СВЦЭМ!$E$33:$E$776,СВЦЭМ!$A$33:$A$776,$A169,СВЦЭМ!$B$33:$B$776,M$155)+'СЕТ СН'!$F$12</f>
        <v>142.07719566</v>
      </c>
      <c r="N169" s="36">
        <f>SUMIFS(СВЦЭМ!$E$33:$E$776,СВЦЭМ!$A$33:$A$776,$A169,СВЦЭМ!$B$33:$B$776,N$155)+'СЕТ СН'!$F$12</f>
        <v>144.02577882</v>
      </c>
      <c r="O169" s="36">
        <f>SUMIFS(СВЦЭМ!$E$33:$E$776,СВЦЭМ!$A$33:$A$776,$A169,СВЦЭМ!$B$33:$B$776,O$155)+'СЕТ СН'!$F$12</f>
        <v>145.82966375000001</v>
      </c>
      <c r="P169" s="36">
        <f>SUMIFS(СВЦЭМ!$E$33:$E$776,СВЦЭМ!$A$33:$A$776,$A169,СВЦЭМ!$B$33:$B$776,P$155)+'СЕТ СН'!$F$12</f>
        <v>147.58063598999999</v>
      </c>
      <c r="Q169" s="36">
        <f>SUMIFS(СВЦЭМ!$E$33:$E$776,СВЦЭМ!$A$33:$A$776,$A169,СВЦЭМ!$B$33:$B$776,Q$155)+'СЕТ СН'!$F$12</f>
        <v>148.15258648</v>
      </c>
      <c r="R169" s="36">
        <f>SUMIFS(СВЦЭМ!$E$33:$E$776,СВЦЭМ!$A$33:$A$776,$A169,СВЦЭМ!$B$33:$B$776,R$155)+'СЕТ СН'!$F$12</f>
        <v>147.70738098000001</v>
      </c>
      <c r="S169" s="36">
        <f>SUMIFS(СВЦЭМ!$E$33:$E$776,СВЦЭМ!$A$33:$A$776,$A169,СВЦЭМ!$B$33:$B$776,S$155)+'СЕТ СН'!$F$12</f>
        <v>143.63593484</v>
      </c>
      <c r="T169" s="36">
        <f>SUMIFS(СВЦЭМ!$E$33:$E$776,СВЦЭМ!$A$33:$A$776,$A169,СВЦЭМ!$B$33:$B$776,T$155)+'СЕТ СН'!$F$12</f>
        <v>138.78882060999999</v>
      </c>
      <c r="U169" s="36">
        <f>SUMIFS(СВЦЭМ!$E$33:$E$776,СВЦЭМ!$A$33:$A$776,$A169,СВЦЭМ!$B$33:$B$776,U$155)+'СЕТ СН'!$F$12</f>
        <v>138.98099687000001</v>
      </c>
      <c r="V169" s="36">
        <f>SUMIFS(СВЦЭМ!$E$33:$E$776,СВЦЭМ!$A$33:$A$776,$A169,СВЦЭМ!$B$33:$B$776,V$155)+'СЕТ СН'!$F$12</f>
        <v>142.83068614000001</v>
      </c>
      <c r="W169" s="36">
        <f>SUMIFS(СВЦЭМ!$E$33:$E$776,СВЦЭМ!$A$33:$A$776,$A169,СВЦЭМ!$B$33:$B$776,W$155)+'СЕТ СН'!$F$12</f>
        <v>145.79385771</v>
      </c>
      <c r="X169" s="36">
        <f>SUMIFS(СВЦЭМ!$E$33:$E$776,СВЦЭМ!$A$33:$A$776,$A169,СВЦЭМ!$B$33:$B$776,X$155)+'СЕТ СН'!$F$12</f>
        <v>148.66396040999999</v>
      </c>
      <c r="Y169" s="36">
        <f>SUMIFS(СВЦЭМ!$E$33:$E$776,СВЦЭМ!$A$33:$A$776,$A169,СВЦЭМ!$B$33:$B$776,Y$155)+'СЕТ СН'!$F$12</f>
        <v>152.18137983</v>
      </c>
    </row>
    <row r="170" spans="1:25" ht="15.75" x14ac:dyDescent="0.2">
      <c r="A170" s="35">
        <f t="shared" si="4"/>
        <v>44242</v>
      </c>
      <c r="B170" s="36">
        <f>SUMIFS(СВЦЭМ!$E$33:$E$776,СВЦЭМ!$A$33:$A$776,$A170,СВЦЭМ!$B$33:$B$776,B$155)+'СЕТ СН'!$F$12</f>
        <v>156.44267583999999</v>
      </c>
      <c r="C170" s="36">
        <f>SUMIFS(СВЦЭМ!$E$33:$E$776,СВЦЭМ!$A$33:$A$776,$A170,СВЦЭМ!$B$33:$B$776,C$155)+'СЕТ СН'!$F$12</f>
        <v>157.28429788</v>
      </c>
      <c r="D170" s="36">
        <f>SUMIFS(СВЦЭМ!$E$33:$E$776,СВЦЭМ!$A$33:$A$776,$A170,СВЦЭМ!$B$33:$B$776,D$155)+'СЕТ СН'!$F$12</f>
        <v>156.61126886</v>
      </c>
      <c r="E170" s="36">
        <f>SUMIFS(СВЦЭМ!$E$33:$E$776,СВЦЭМ!$A$33:$A$776,$A170,СВЦЭМ!$B$33:$B$776,E$155)+'СЕТ СН'!$F$12</f>
        <v>156.56819039000001</v>
      </c>
      <c r="F170" s="36">
        <f>SUMIFS(СВЦЭМ!$E$33:$E$776,СВЦЭМ!$A$33:$A$776,$A170,СВЦЭМ!$B$33:$B$776,F$155)+'СЕТ СН'!$F$12</f>
        <v>157.32410272000001</v>
      </c>
      <c r="G170" s="36">
        <f>SUMIFS(СВЦЭМ!$E$33:$E$776,СВЦЭМ!$A$33:$A$776,$A170,СВЦЭМ!$B$33:$B$776,G$155)+'СЕТ СН'!$F$12</f>
        <v>157.83759203</v>
      </c>
      <c r="H170" s="36">
        <f>SUMIFS(СВЦЭМ!$E$33:$E$776,СВЦЭМ!$A$33:$A$776,$A170,СВЦЭМ!$B$33:$B$776,H$155)+'СЕТ СН'!$F$12</f>
        <v>157.26716359</v>
      </c>
      <c r="I170" s="36">
        <f>SUMIFS(СВЦЭМ!$E$33:$E$776,СВЦЭМ!$A$33:$A$776,$A170,СВЦЭМ!$B$33:$B$776,I$155)+'СЕТ СН'!$F$12</f>
        <v>150.92163532000001</v>
      </c>
      <c r="J170" s="36">
        <f>SUMIFS(СВЦЭМ!$E$33:$E$776,СВЦЭМ!$A$33:$A$776,$A170,СВЦЭМ!$B$33:$B$776,J$155)+'СЕТ СН'!$F$12</f>
        <v>147.88860154</v>
      </c>
      <c r="K170" s="36">
        <f>SUMIFS(СВЦЭМ!$E$33:$E$776,СВЦЭМ!$A$33:$A$776,$A170,СВЦЭМ!$B$33:$B$776,K$155)+'СЕТ СН'!$F$12</f>
        <v>147.3455156</v>
      </c>
      <c r="L170" s="36">
        <f>SUMIFS(СВЦЭМ!$E$33:$E$776,СВЦЭМ!$A$33:$A$776,$A170,СВЦЭМ!$B$33:$B$776,L$155)+'СЕТ СН'!$F$12</f>
        <v>146.41548589999999</v>
      </c>
      <c r="M170" s="36">
        <f>SUMIFS(СВЦЭМ!$E$33:$E$776,СВЦЭМ!$A$33:$A$776,$A170,СВЦЭМ!$B$33:$B$776,M$155)+'СЕТ СН'!$F$12</f>
        <v>147.66585001000001</v>
      </c>
      <c r="N170" s="36">
        <f>SUMIFS(СВЦЭМ!$E$33:$E$776,СВЦЭМ!$A$33:$A$776,$A170,СВЦЭМ!$B$33:$B$776,N$155)+'СЕТ СН'!$F$12</f>
        <v>148.92794244999999</v>
      </c>
      <c r="O170" s="36">
        <f>SUMIFS(СВЦЭМ!$E$33:$E$776,СВЦЭМ!$A$33:$A$776,$A170,СВЦЭМ!$B$33:$B$776,O$155)+'СЕТ СН'!$F$12</f>
        <v>149.91129573000001</v>
      </c>
      <c r="P170" s="36">
        <f>SUMIFS(СВЦЭМ!$E$33:$E$776,СВЦЭМ!$A$33:$A$776,$A170,СВЦЭМ!$B$33:$B$776,P$155)+'СЕТ СН'!$F$12</f>
        <v>148.9439208</v>
      </c>
      <c r="Q170" s="36">
        <f>SUMIFS(СВЦЭМ!$E$33:$E$776,СВЦЭМ!$A$33:$A$776,$A170,СВЦЭМ!$B$33:$B$776,Q$155)+'СЕТ СН'!$F$12</f>
        <v>148.41138504</v>
      </c>
      <c r="R170" s="36">
        <f>SUMIFS(СВЦЭМ!$E$33:$E$776,СВЦЭМ!$A$33:$A$776,$A170,СВЦЭМ!$B$33:$B$776,R$155)+'СЕТ СН'!$F$12</f>
        <v>147.47409568</v>
      </c>
      <c r="S170" s="36">
        <f>SUMIFS(СВЦЭМ!$E$33:$E$776,СВЦЭМ!$A$33:$A$776,$A170,СВЦЭМ!$B$33:$B$776,S$155)+'СЕТ СН'!$F$12</f>
        <v>145.93262385</v>
      </c>
      <c r="T170" s="36">
        <f>SUMIFS(СВЦЭМ!$E$33:$E$776,СВЦЭМ!$A$33:$A$776,$A170,СВЦЭМ!$B$33:$B$776,T$155)+'СЕТ СН'!$F$12</f>
        <v>143.02829650000001</v>
      </c>
      <c r="U170" s="36">
        <f>SUMIFS(СВЦЭМ!$E$33:$E$776,СВЦЭМ!$A$33:$A$776,$A170,СВЦЭМ!$B$33:$B$776,U$155)+'СЕТ СН'!$F$12</f>
        <v>142.31136727000001</v>
      </c>
      <c r="V170" s="36">
        <f>SUMIFS(СВЦЭМ!$E$33:$E$776,СВЦЭМ!$A$33:$A$776,$A170,СВЦЭМ!$B$33:$B$776,V$155)+'СЕТ СН'!$F$12</f>
        <v>143.52510212000001</v>
      </c>
      <c r="W170" s="36">
        <f>SUMIFS(СВЦЭМ!$E$33:$E$776,СВЦЭМ!$A$33:$A$776,$A170,СВЦЭМ!$B$33:$B$776,W$155)+'СЕТ СН'!$F$12</f>
        <v>147.68039164999999</v>
      </c>
      <c r="X170" s="36">
        <f>SUMIFS(СВЦЭМ!$E$33:$E$776,СВЦЭМ!$A$33:$A$776,$A170,СВЦЭМ!$B$33:$B$776,X$155)+'СЕТ СН'!$F$12</f>
        <v>149.25745329</v>
      </c>
      <c r="Y170" s="36">
        <f>SUMIFS(СВЦЭМ!$E$33:$E$776,СВЦЭМ!$A$33:$A$776,$A170,СВЦЭМ!$B$33:$B$776,Y$155)+'СЕТ СН'!$F$12</f>
        <v>148.96531121000001</v>
      </c>
    </row>
    <row r="171" spans="1:25" ht="15.75" x14ac:dyDescent="0.2">
      <c r="A171" s="35">
        <f t="shared" si="4"/>
        <v>44243</v>
      </c>
      <c r="B171" s="36">
        <f>SUMIFS(СВЦЭМ!$E$33:$E$776,СВЦЭМ!$A$33:$A$776,$A171,СВЦЭМ!$B$33:$B$776,B$155)+'СЕТ СН'!$F$12</f>
        <v>142.46178209999999</v>
      </c>
      <c r="C171" s="36">
        <f>SUMIFS(СВЦЭМ!$E$33:$E$776,СВЦЭМ!$A$33:$A$776,$A171,СВЦЭМ!$B$33:$B$776,C$155)+'СЕТ СН'!$F$12</f>
        <v>146.61931508999999</v>
      </c>
      <c r="D171" s="36">
        <f>SUMIFS(СВЦЭМ!$E$33:$E$776,СВЦЭМ!$A$33:$A$776,$A171,СВЦЭМ!$B$33:$B$776,D$155)+'СЕТ СН'!$F$12</f>
        <v>146.61725604</v>
      </c>
      <c r="E171" s="36">
        <f>SUMIFS(СВЦЭМ!$E$33:$E$776,СВЦЭМ!$A$33:$A$776,$A171,СВЦЭМ!$B$33:$B$776,E$155)+'СЕТ СН'!$F$12</f>
        <v>147.63215471999999</v>
      </c>
      <c r="F171" s="36">
        <f>SUMIFS(СВЦЭМ!$E$33:$E$776,СВЦЭМ!$A$33:$A$776,$A171,СВЦЭМ!$B$33:$B$776,F$155)+'СЕТ СН'!$F$12</f>
        <v>145.76416617999999</v>
      </c>
      <c r="G171" s="36">
        <f>SUMIFS(СВЦЭМ!$E$33:$E$776,СВЦЭМ!$A$33:$A$776,$A171,СВЦЭМ!$B$33:$B$776,G$155)+'СЕТ СН'!$F$12</f>
        <v>140.72795149000001</v>
      </c>
      <c r="H171" s="36">
        <f>SUMIFS(СВЦЭМ!$E$33:$E$776,СВЦЭМ!$A$33:$A$776,$A171,СВЦЭМ!$B$33:$B$776,H$155)+'СЕТ СН'!$F$12</f>
        <v>139.00441290000001</v>
      </c>
      <c r="I171" s="36">
        <f>SUMIFS(СВЦЭМ!$E$33:$E$776,СВЦЭМ!$A$33:$A$776,$A171,СВЦЭМ!$B$33:$B$776,I$155)+'СЕТ СН'!$F$12</f>
        <v>140.21915749999999</v>
      </c>
      <c r="J171" s="36">
        <f>SUMIFS(СВЦЭМ!$E$33:$E$776,СВЦЭМ!$A$33:$A$776,$A171,СВЦЭМ!$B$33:$B$776,J$155)+'СЕТ СН'!$F$12</f>
        <v>141.86204642000001</v>
      </c>
      <c r="K171" s="36">
        <f>SUMIFS(СВЦЭМ!$E$33:$E$776,СВЦЭМ!$A$33:$A$776,$A171,СВЦЭМ!$B$33:$B$776,K$155)+'СЕТ СН'!$F$12</f>
        <v>142.10565503999999</v>
      </c>
      <c r="L171" s="36">
        <f>SUMIFS(СВЦЭМ!$E$33:$E$776,СВЦЭМ!$A$33:$A$776,$A171,СВЦЭМ!$B$33:$B$776,L$155)+'СЕТ СН'!$F$12</f>
        <v>141.32358601000001</v>
      </c>
      <c r="M171" s="36">
        <f>SUMIFS(СВЦЭМ!$E$33:$E$776,СВЦЭМ!$A$33:$A$776,$A171,СВЦЭМ!$B$33:$B$776,M$155)+'СЕТ СН'!$F$12</f>
        <v>140.21100706999999</v>
      </c>
      <c r="N171" s="36">
        <f>SUMIFS(СВЦЭМ!$E$33:$E$776,СВЦЭМ!$A$33:$A$776,$A171,СВЦЭМ!$B$33:$B$776,N$155)+'СЕТ СН'!$F$12</f>
        <v>138.80341720000001</v>
      </c>
      <c r="O171" s="36">
        <f>SUMIFS(СВЦЭМ!$E$33:$E$776,СВЦЭМ!$A$33:$A$776,$A171,СВЦЭМ!$B$33:$B$776,O$155)+'СЕТ СН'!$F$12</f>
        <v>137.59226047000001</v>
      </c>
      <c r="P171" s="36">
        <f>SUMIFS(СВЦЭМ!$E$33:$E$776,СВЦЭМ!$A$33:$A$776,$A171,СВЦЭМ!$B$33:$B$776,P$155)+'СЕТ СН'!$F$12</f>
        <v>138.63200581000001</v>
      </c>
      <c r="Q171" s="36">
        <f>SUMIFS(СВЦЭМ!$E$33:$E$776,СВЦЭМ!$A$33:$A$776,$A171,СВЦЭМ!$B$33:$B$776,Q$155)+'СЕТ СН'!$F$12</f>
        <v>138.19295857</v>
      </c>
      <c r="R171" s="36">
        <f>SUMIFS(СВЦЭМ!$E$33:$E$776,СВЦЭМ!$A$33:$A$776,$A171,СВЦЭМ!$B$33:$B$776,R$155)+'СЕТ СН'!$F$12</f>
        <v>137.25715285000001</v>
      </c>
      <c r="S171" s="36">
        <f>SUMIFS(СВЦЭМ!$E$33:$E$776,СВЦЭМ!$A$33:$A$776,$A171,СВЦЭМ!$B$33:$B$776,S$155)+'СЕТ СН'!$F$12</f>
        <v>136.48738168</v>
      </c>
      <c r="T171" s="36">
        <f>SUMIFS(СВЦЭМ!$E$33:$E$776,СВЦЭМ!$A$33:$A$776,$A171,СВЦЭМ!$B$33:$B$776,T$155)+'СЕТ СН'!$F$12</f>
        <v>140.45934613</v>
      </c>
      <c r="U171" s="36">
        <f>SUMIFS(СВЦЭМ!$E$33:$E$776,СВЦЭМ!$A$33:$A$776,$A171,СВЦЭМ!$B$33:$B$776,U$155)+'СЕТ СН'!$F$12</f>
        <v>141.42292816</v>
      </c>
      <c r="V171" s="36">
        <f>SUMIFS(СВЦЭМ!$E$33:$E$776,СВЦЭМ!$A$33:$A$776,$A171,СВЦЭМ!$B$33:$B$776,V$155)+'СЕТ СН'!$F$12</f>
        <v>142.15547437000001</v>
      </c>
      <c r="W171" s="36">
        <f>SUMIFS(СВЦЭМ!$E$33:$E$776,СВЦЭМ!$A$33:$A$776,$A171,СВЦЭМ!$B$33:$B$776,W$155)+'СЕТ СН'!$F$12</f>
        <v>142.43053818000001</v>
      </c>
      <c r="X171" s="36">
        <f>SUMIFS(СВЦЭМ!$E$33:$E$776,СВЦЭМ!$A$33:$A$776,$A171,СВЦЭМ!$B$33:$B$776,X$155)+'СЕТ СН'!$F$12</f>
        <v>139.58858878000001</v>
      </c>
      <c r="Y171" s="36">
        <f>SUMIFS(СВЦЭМ!$E$33:$E$776,СВЦЭМ!$A$33:$A$776,$A171,СВЦЭМ!$B$33:$B$776,Y$155)+'СЕТ СН'!$F$12</f>
        <v>142.31878189</v>
      </c>
    </row>
    <row r="172" spans="1:25" ht="15.75" x14ac:dyDescent="0.2">
      <c r="A172" s="35">
        <f t="shared" si="4"/>
        <v>44244</v>
      </c>
      <c r="B172" s="36">
        <f>SUMIFS(СВЦЭМ!$E$33:$E$776,СВЦЭМ!$A$33:$A$776,$A172,СВЦЭМ!$B$33:$B$776,B$155)+'СЕТ СН'!$F$12</f>
        <v>143.00146058000001</v>
      </c>
      <c r="C172" s="36">
        <f>SUMIFS(СВЦЭМ!$E$33:$E$776,СВЦЭМ!$A$33:$A$776,$A172,СВЦЭМ!$B$33:$B$776,C$155)+'СЕТ СН'!$F$12</f>
        <v>147.91342682999999</v>
      </c>
      <c r="D172" s="36">
        <f>SUMIFS(СВЦЭМ!$E$33:$E$776,СВЦЭМ!$A$33:$A$776,$A172,СВЦЭМ!$B$33:$B$776,D$155)+'СЕТ СН'!$F$12</f>
        <v>151.96504021999999</v>
      </c>
      <c r="E172" s="36">
        <f>SUMIFS(СВЦЭМ!$E$33:$E$776,СВЦЭМ!$A$33:$A$776,$A172,СВЦЭМ!$B$33:$B$776,E$155)+'СЕТ СН'!$F$12</f>
        <v>151.61392755</v>
      </c>
      <c r="F172" s="36">
        <f>SUMIFS(СВЦЭМ!$E$33:$E$776,СВЦЭМ!$A$33:$A$776,$A172,СВЦЭМ!$B$33:$B$776,F$155)+'СЕТ СН'!$F$12</f>
        <v>149.29913794999999</v>
      </c>
      <c r="G172" s="36">
        <f>SUMIFS(СВЦЭМ!$E$33:$E$776,СВЦЭМ!$A$33:$A$776,$A172,СВЦЭМ!$B$33:$B$776,G$155)+'СЕТ СН'!$F$12</f>
        <v>143.87768086</v>
      </c>
      <c r="H172" s="36">
        <f>SUMIFS(СВЦЭМ!$E$33:$E$776,СВЦЭМ!$A$33:$A$776,$A172,СВЦЭМ!$B$33:$B$776,H$155)+'СЕТ СН'!$F$12</f>
        <v>141.16442907000001</v>
      </c>
      <c r="I172" s="36">
        <f>SUMIFS(СВЦЭМ!$E$33:$E$776,СВЦЭМ!$A$33:$A$776,$A172,СВЦЭМ!$B$33:$B$776,I$155)+'СЕТ СН'!$F$12</f>
        <v>140.61557565999999</v>
      </c>
      <c r="J172" s="36">
        <f>SUMIFS(СВЦЭМ!$E$33:$E$776,СВЦЭМ!$A$33:$A$776,$A172,СВЦЭМ!$B$33:$B$776,J$155)+'СЕТ СН'!$F$12</f>
        <v>141.54409344999999</v>
      </c>
      <c r="K172" s="36">
        <f>SUMIFS(СВЦЭМ!$E$33:$E$776,СВЦЭМ!$A$33:$A$776,$A172,СВЦЭМ!$B$33:$B$776,K$155)+'СЕТ СН'!$F$12</f>
        <v>141.32402662000001</v>
      </c>
      <c r="L172" s="36">
        <f>SUMIFS(СВЦЭМ!$E$33:$E$776,СВЦЭМ!$A$33:$A$776,$A172,СВЦЭМ!$B$33:$B$776,L$155)+'СЕТ СН'!$F$12</f>
        <v>140.44377001000001</v>
      </c>
      <c r="M172" s="36">
        <f>SUMIFS(СВЦЭМ!$E$33:$E$776,СВЦЭМ!$A$33:$A$776,$A172,СВЦЭМ!$B$33:$B$776,M$155)+'СЕТ СН'!$F$12</f>
        <v>140.19760904</v>
      </c>
      <c r="N172" s="36">
        <f>SUMIFS(СВЦЭМ!$E$33:$E$776,СВЦЭМ!$A$33:$A$776,$A172,СВЦЭМ!$B$33:$B$776,N$155)+'СЕТ СН'!$F$12</f>
        <v>139.87033982</v>
      </c>
      <c r="O172" s="36">
        <f>SUMIFS(СВЦЭМ!$E$33:$E$776,СВЦЭМ!$A$33:$A$776,$A172,СВЦЭМ!$B$33:$B$776,O$155)+'СЕТ СН'!$F$12</f>
        <v>137.48239837</v>
      </c>
      <c r="P172" s="36">
        <f>SUMIFS(СВЦЭМ!$E$33:$E$776,СВЦЭМ!$A$33:$A$776,$A172,СВЦЭМ!$B$33:$B$776,P$155)+'СЕТ СН'!$F$12</f>
        <v>137.51499502999999</v>
      </c>
      <c r="Q172" s="36">
        <f>SUMIFS(СВЦЭМ!$E$33:$E$776,СВЦЭМ!$A$33:$A$776,$A172,СВЦЭМ!$B$33:$B$776,Q$155)+'СЕТ СН'!$F$12</f>
        <v>140.58323922</v>
      </c>
      <c r="R172" s="36">
        <f>SUMIFS(СВЦЭМ!$E$33:$E$776,СВЦЭМ!$A$33:$A$776,$A172,СВЦЭМ!$B$33:$B$776,R$155)+'СЕТ СН'!$F$12</f>
        <v>139.75926423999999</v>
      </c>
      <c r="S172" s="36">
        <f>SUMIFS(СВЦЭМ!$E$33:$E$776,СВЦЭМ!$A$33:$A$776,$A172,СВЦЭМ!$B$33:$B$776,S$155)+'СЕТ СН'!$F$12</f>
        <v>138.21674515000001</v>
      </c>
      <c r="T172" s="36">
        <f>SUMIFS(СВЦЭМ!$E$33:$E$776,СВЦЭМ!$A$33:$A$776,$A172,СВЦЭМ!$B$33:$B$776,T$155)+'СЕТ СН'!$F$12</f>
        <v>139.46907411000001</v>
      </c>
      <c r="U172" s="36">
        <f>SUMIFS(СВЦЭМ!$E$33:$E$776,СВЦЭМ!$A$33:$A$776,$A172,СВЦЭМ!$B$33:$B$776,U$155)+'СЕТ СН'!$F$12</f>
        <v>140.83973202000001</v>
      </c>
      <c r="V172" s="36">
        <f>SUMIFS(СВЦЭМ!$E$33:$E$776,СВЦЭМ!$A$33:$A$776,$A172,СВЦЭМ!$B$33:$B$776,V$155)+'СЕТ СН'!$F$12</f>
        <v>140.50551709999999</v>
      </c>
      <c r="W172" s="36">
        <f>SUMIFS(СВЦЭМ!$E$33:$E$776,СВЦЭМ!$A$33:$A$776,$A172,СВЦЭМ!$B$33:$B$776,W$155)+'СЕТ СН'!$F$12</f>
        <v>139.76936314</v>
      </c>
      <c r="X172" s="36">
        <f>SUMIFS(СВЦЭМ!$E$33:$E$776,СВЦЭМ!$A$33:$A$776,$A172,СВЦЭМ!$B$33:$B$776,X$155)+'СЕТ СН'!$F$12</f>
        <v>141.14474626000001</v>
      </c>
      <c r="Y172" s="36">
        <f>SUMIFS(СВЦЭМ!$E$33:$E$776,СВЦЭМ!$A$33:$A$776,$A172,СВЦЭМ!$B$33:$B$776,Y$155)+'СЕТ СН'!$F$12</f>
        <v>142.53372221000001</v>
      </c>
    </row>
    <row r="173" spans="1:25" ht="15.75" x14ac:dyDescent="0.2">
      <c r="A173" s="35">
        <f t="shared" si="4"/>
        <v>44245</v>
      </c>
      <c r="B173" s="36">
        <f>SUMIFS(СВЦЭМ!$E$33:$E$776,СВЦЭМ!$A$33:$A$776,$A173,СВЦЭМ!$B$33:$B$776,B$155)+'СЕТ СН'!$F$12</f>
        <v>147.66051343000001</v>
      </c>
      <c r="C173" s="36">
        <f>SUMIFS(СВЦЭМ!$E$33:$E$776,СВЦЭМ!$A$33:$A$776,$A173,СВЦЭМ!$B$33:$B$776,C$155)+'СЕТ СН'!$F$12</f>
        <v>150.07154886999999</v>
      </c>
      <c r="D173" s="36">
        <f>SUMIFS(СВЦЭМ!$E$33:$E$776,СВЦЭМ!$A$33:$A$776,$A173,СВЦЭМ!$B$33:$B$776,D$155)+'СЕТ СН'!$F$12</f>
        <v>154.57582441</v>
      </c>
      <c r="E173" s="36">
        <f>SUMIFS(СВЦЭМ!$E$33:$E$776,СВЦЭМ!$A$33:$A$776,$A173,СВЦЭМ!$B$33:$B$776,E$155)+'СЕТ СН'!$F$12</f>
        <v>155.33246990000001</v>
      </c>
      <c r="F173" s="36">
        <f>SUMIFS(СВЦЭМ!$E$33:$E$776,СВЦЭМ!$A$33:$A$776,$A173,СВЦЭМ!$B$33:$B$776,F$155)+'СЕТ СН'!$F$12</f>
        <v>154.01735707</v>
      </c>
      <c r="G173" s="36">
        <f>SUMIFS(СВЦЭМ!$E$33:$E$776,СВЦЭМ!$A$33:$A$776,$A173,СВЦЭМ!$B$33:$B$776,G$155)+'СЕТ СН'!$F$12</f>
        <v>150.85823212</v>
      </c>
      <c r="H173" s="36">
        <f>SUMIFS(СВЦЭМ!$E$33:$E$776,СВЦЭМ!$A$33:$A$776,$A173,СВЦЭМ!$B$33:$B$776,H$155)+'СЕТ СН'!$F$12</f>
        <v>144.73083833000001</v>
      </c>
      <c r="I173" s="36">
        <f>SUMIFS(СВЦЭМ!$E$33:$E$776,СВЦЭМ!$A$33:$A$776,$A173,СВЦЭМ!$B$33:$B$776,I$155)+'СЕТ СН'!$F$12</f>
        <v>140.61126947</v>
      </c>
      <c r="J173" s="36">
        <f>SUMIFS(СВЦЭМ!$E$33:$E$776,СВЦЭМ!$A$33:$A$776,$A173,СВЦЭМ!$B$33:$B$776,J$155)+'СЕТ СН'!$F$12</f>
        <v>137.06886338999999</v>
      </c>
      <c r="K173" s="36">
        <f>SUMIFS(СВЦЭМ!$E$33:$E$776,СВЦЭМ!$A$33:$A$776,$A173,СВЦЭМ!$B$33:$B$776,K$155)+'СЕТ СН'!$F$12</f>
        <v>137.23561771999999</v>
      </c>
      <c r="L173" s="36">
        <f>SUMIFS(СВЦЭМ!$E$33:$E$776,СВЦЭМ!$A$33:$A$776,$A173,СВЦЭМ!$B$33:$B$776,L$155)+'СЕТ СН'!$F$12</f>
        <v>136.53804772000001</v>
      </c>
      <c r="M173" s="36">
        <f>SUMIFS(СВЦЭМ!$E$33:$E$776,СВЦЭМ!$A$33:$A$776,$A173,СВЦЭМ!$B$33:$B$776,M$155)+'СЕТ СН'!$F$12</f>
        <v>137.29514377999999</v>
      </c>
      <c r="N173" s="36">
        <f>SUMIFS(СВЦЭМ!$E$33:$E$776,СВЦЭМ!$A$33:$A$776,$A173,СВЦЭМ!$B$33:$B$776,N$155)+'СЕТ СН'!$F$12</f>
        <v>139.28466463999999</v>
      </c>
      <c r="O173" s="36">
        <f>SUMIFS(СВЦЭМ!$E$33:$E$776,СВЦЭМ!$A$33:$A$776,$A173,СВЦЭМ!$B$33:$B$776,O$155)+'СЕТ СН'!$F$12</f>
        <v>137.32191356999999</v>
      </c>
      <c r="P173" s="36">
        <f>SUMIFS(СВЦЭМ!$E$33:$E$776,СВЦЭМ!$A$33:$A$776,$A173,СВЦЭМ!$B$33:$B$776,P$155)+'СЕТ СН'!$F$12</f>
        <v>137.62194038999999</v>
      </c>
      <c r="Q173" s="36">
        <f>SUMIFS(СВЦЭМ!$E$33:$E$776,СВЦЭМ!$A$33:$A$776,$A173,СВЦЭМ!$B$33:$B$776,Q$155)+'СЕТ СН'!$F$12</f>
        <v>138.84370091</v>
      </c>
      <c r="R173" s="36">
        <f>SUMIFS(СВЦЭМ!$E$33:$E$776,СВЦЭМ!$A$33:$A$776,$A173,СВЦЭМ!$B$33:$B$776,R$155)+'СЕТ СН'!$F$12</f>
        <v>140.77595418000001</v>
      </c>
      <c r="S173" s="36">
        <f>SUMIFS(СВЦЭМ!$E$33:$E$776,СВЦЭМ!$A$33:$A$776,$A173,СВЦЭМ!$B$33:$B$776,S$155)+'СЕТ СН'!$F$12</f>
        <v>136.97903402</v>
      </c>
      <c r="T173" s="36">
        <f>SUMIFS(СВЦЭМ!$E$33:$E$776,СВЦЭМ!$A$33:$A$776,$A173,СВЦЭМ!$B$33:$B$776,T$155)+'СЕТ СН'!$F$12</f>
        <v>133.48583803</v>
      </c>
      <c r="U173" s="36">
        <f>SUMIFS(СВЦЭМ!$E$33:$E$776,СВЦЭМ!$A$33:$A$776,$A173,СВЦЭМ!$B$33:$B$776,U$155)+'СЕТ СН'!$F$12</f>
        <v>134.03192540000001</v>
      </c>
      <c r="V173" s="36">
        <f>SUMIFS(СВЦЭМ!$E$33:$E$776,СВЦЭМ!$A$33:$A$776,$A173,СВЦЭМ!$B$33:$B$776,V$155)+'СЕТ СН'!$F$12</f>
        <v>132.65353772</v>
      </c>
      <c r="W173" s="36">
        <f>SUMIFS(СВЦЭМ!$E$33:$E$776,СВЦЭМ!$A$33:$A$776,$A173,СВЦЭМ!$B$33:$B$776,W$155)+'СЕТ СН'!$F$12</f>
        <v>135.05652205000001</v>
      </c>
      <c r="X173" s="36">
        <f>SUMIFS(СВЦЭМ!$E$33:$E$776,СВЦЭМ!$A$33:$A$776,$A173,СВЦЭМ!$B$33:$B$776,X$155)+'СЕТ СН'!$F$12</f>
        <v>137.15077110999999</v>
      </c>
      <c r="Y173" s="36">
        <f>SUMIFS(СВЦЭМ!$E$33:$E$776,СВЦЭМ!$A$33:$A$776,$A173,СВЦЭМ!$B$33:$B$776,Y$155)+'СЕТ СН'!$F$12</f>
        <v>142.59673194999999</v>
      </c>
    </row>
    <row r="174" spans="1:25" ht="15.75" x14ac:dyDescent="0.2">
      <c r="A174" s="35">
        <f t="shared" si="4"/>
        <v>44246</v>
      </c>
      <c r="B174" s="36">
        <f>SUMIFS(СВЦЭМ!$E$33:$E$776,СВЦЭМ!$A$33:$A$776,$A174,СВЦЭМ!$B$33:$B$776,B$155)+'СЕТ СН'!$F$12</f>
        <v>143.98667345000001</v>
      </c>
      <c r="C174" s="36">
        <f>SUMIFS(СВЦЭМ!$E$33:$E$776,СВЦЭМ!$A$33:$A$776,$A174,СВЦЭМ!$B$33:$B$776,C$155)+'СЕТ СН'!$F$12</f>
        <v>147.49302304</v>
      </c>
      <c r="D174" s="36">
        <f>SUMIFS(СВЦЭМ!$E$33:$E$776,СВЦЭМ!$A$33:$A$776,$A174,СВЦЭМ!$B$33:$B$776,D$155)+'СЕТ СН'!$F$12</f>
        <v>153.25082366000001</v>
      </c>
      <c r="E174" s="36">
        <f>SUMIFS(СВЦЭМ!$E$33:$E$776,СВЦЭМ!$A$33:$A$776,$A174,СВЦЭМ!$B$33:$B$776,E$155)+'СЕТ СН'!$F$12</f>
        <v>154.01747533</v>
      </c>
      <c r="F174" s="36">
        <f>SUMIFS(СВЦЭМ!$E$33:$E$776,СВЦЭМ!$A$33:$A$776,$A174,СВЦЭМ!$B$33:$B$776,F$155)+'СЕТ СН'!$F$12</f>
        <v>153.50799767000001</v>
      </c>
      <c r="G174" s="36">
        <f>SUMIFS(СВЦЭМ!$E$33:$E$776,СВЦЭМ!$A$33:$A$776,$A174,СВЦЭМ!$B$33:$B$776,G$155)+'СЕТ СН'!$F$12</f>
        <v>149.71453835</v>
      </c>
      <c r="H174" s="36">
        <f>SUMIFS(СВЦЭМ!$E$33:$E$776,СВЦЭМ!$A$33:$A$776,$A174,СВЦЭМ!$B$33:$B$776,H$155)+'СЕТ СН'!$F$12</f>
        <v>144.72709879999999</v>
      </c>
      <c r="I174" s="36">
        <f>SUMIFS(СВЦЭМ!$E$33:$E$776,СВЦЭМ!$A$33:$A$776,$A174,СВЦЭМ!$B$33:$B$776,I$155)+'СЕТ СН'!$F$12</f>
        <v>140.04223117999999</v>
      </c>
      <c r="J174" s="36">
        <f>SUMIFS(СВЦЭМ!$E$33:$E$776,СВЦЭМ!$A$33:$A$776,$A174,СВЦЭМ!$B$33:$B$776,J$155)+'СЕТ СН'!$F$12</f>
        <v>136.48111139</v>
      </c>
      <c r="K174" s="36">
        <f>SUMIFS(СВЦЭМ!$E$33:$E$776,СВЦЭМ!$A$33:$A$776,$A174,СВЦЭМ!$B$33:$B$776,K$155)+'СЕТ СН'!$F$12</f>
        <v>136.58054935000001</v>
      </c>
      <c r="L174" s="36">
        <f>SUMIFS(СВЦЭМ!$E$33:$E$776,СВЦЭМ!$A$33:$A$776,$A174,СВЦЭМ!$B$33:$B$776,L$155)+'СЕТ СН'!$F$12</f>
        <v>140.90108434000001</v>
      </c>
      <c r="M174" s="36">
        <f>SUMIFS(СВЦЭМ!$E$33:$E$776,СВЦЭМ!$A$33:$A$776,$A174,СВЦЭМ!$B$33:$B$776,M$155)+'СЕТ СН'!$F$12</f>
        <v>138.83817207999999</v>
      </c>
      <c r="N174" s="36">
        <f>SUMIFS(СВЦЭМ!$E$33:$E$776,СВЦЭМ!$A$33:$A$776,$A174,СВЦЭМ!$B$33:$B$776,N$155)+'СЕТ СН'!$F$12</f>
        <v>140.95932538</v>
      </c>
      <c r="O174" s="36">
        <f>SUMIFS(СВЦЭМ!$E$33:$E$776,СВЦЭМ!$A$33:$A$776,$A174,СВЦЭМ!$B$33:$B$776,O$155)+'СЕТ СН'!$F$12</f>
        <v>142.16138344999999</v>
      </c>
      <c r="P174" s="36">
        <f>SUMIFS(СВЦЭМ!$E$33:$E$776,СВЦЭМ!$A$33:$A$776,$A174,СВЦЭМ!$B$33:$B$776,P$155)+'СЕТ СН'!$F$12</f>
        <v>138.92838259999999</v>
      </c>
      <c r="Q174" s="36">
        <f>SUMIFS(СВЦЭМ!$E$33:$E$776,СВЦЭМ!$A$33:$A$776,$A174,СВЦЭМ!$B$33:$B$776,Q$155)+'СЕТ СН'!$F$12</f>
        <v>139.85595936000001</v>
      </c>
      <c r="R174" s="36">
        <f>SUMIFS(СВЦЭМ!$E$33:$E$776,СВЦЭМ!$A$33:$A$776,$A174,СВЦЭМ!$B$33:$B$776,R$155)+'СЕТ СН'!$F$12</f>
        <v>142.23403694000001</v>
      </c>
      <c r="S174" s="36">
        <f>SUMIFS(СВЦЭМ!$E$33:$E$776,СВЦЭМ!$A$33:$A$776,$A174,СВЦЭМ!$B$33:$B$776,S$155)+'СЕТ СН'!$F$12</f>
        <v>139.74231481000001</v>
      </c>
      <c r="T174" s="36">
        <f>SUMIFS(СВЦЭМ!$E$33:$E$776,СВЦЭМ!$A$33:$A$776,$A174,СВЦЭМ!$B$33:$B$776,T$155)+'СЕТ СН'!$F$12</f>
        <v>137.88377077999999</v>
      </c>
      <c r="U174" s="36">
        <f>SUMIFS(СВЦЭМ!$E$33:$E$776,СВЦЭМ!$A$33:$A$776,$A174,СВЦЭМ!$B$33:$B$776,U$155)+'СЕТ СН'!$F$12</f>
        <v>137.91482619000001</v>
      </c>
      <c r="V174" s="36">
        <f>SUMIFS(СВЦЭМ!$E$33:$E$776,СВЦЭМ!$A$33:$A$776,$A174,СВЦЭМ!$B$33:$B$776,V$155)+'СЕТ СН'!$F$12</f>
        <v>137.18624449000001</v>
      </c>
      <c r="W174" s="36">
        <f>SUMIFS(СВЦЭМ!$E$33:$E$776,СВЦЭМ!$A$33:$A$776,$A174,СВЦЭМ!$B$33:$B$776,W$155)+'СЕТ СН'!$F$12</f>
        <v>138.61550154</v>
      </c>
      <c r="X174" s="36">
        <f>SUMIFS(СВЦЭМ!$E$33:$E$776,СВЦЭМ!$A$33:$A$776,$A174,СВЦЭМ!$B$33:$B$776,X$155)+'СЕТ СН'!$F$12</f>
        <v>142.05192127000001</v>
      </c>
      <c r="Y174" s="36">
        <f>SUMIFS(СВЦЭМ!$E$33:$E$776,СВЦЭМ!$A$33:$A$776,$A174,СВЦЭМ!$B$33:$B$776,Y$155)+'СЕТ СН'!$F$12</f>
        <v>145.19481704</v>
      </c>
    </row>
    <row r="175" spans="1:25" ht="15.75" x14ac:dyDescent="0.2">
      <c r="A175" s="35">
        <f t="shared" si="4"/>
        <v>44247</v>
      </c>
      <c r="B175" s="36">
        <f>SUMIFS(СВЦЭМ!$E$33:$E$776,СВЦЭМ!$A$33:$A$776,$A175,СВЦЭМ!$B$33:$B$776,B$155)+'СЕТ СН'!$F$12</f>
        <v>145.20464669</v>
      </c>
      <c r="C175" s="36">
        <f>SUMIFS(СВЦЭМ!$E$33:$E$776,СВЦЭМ!$A$33:$A$776,$A175,СВЦЭМ!$B$33:$B$776,C$155)+'СЕТ СН'!$F$12</f>
        <v>148.26900748</v>
      </c>
      <c r="D175" s="36">
        <f>SUMIFS(СВЦЭМ!$E$33:$E$776,СВЦЭМ!$A$33:$A$776,$A175,СВЦЭМ!$B$33:$B$776,D$155)+'СЕТ СН'!$F$12</f>
        <v>151.87862455999999</v>
      </c>
      <c r="E175" s="36">
        <f>SUMIFS(СВЦЭМ!$E$33:$E$776,СВЦЭМ!$A$33:$A$776,$A175,СВЦЭМ!$B$33:$B$776,E$155)+'СЕТ СН'!$F$12</f>
        <v>152.14666600000001</v>
      </c>
      <c r="F175" s="36">
        <f>SUMIFS(СВЦЭМ!$E$33:$E$776,СВЦЭМ!$A$33:$A$776,$A175,СВЦЭМ!$B$33:$B$776,F$155)+'СЕТ СН'!$F$12</f>
        <v>152.75996408</v>
      </c>
      <c r="G175" s="36">
        <f>SUMIFS(СВЦЭМ!$E$33:$E$776,СВЦЭМ!$A$33:$A$776,$A175,СВЦЭМ!$B$33:$B$776,G$155)+'СЕТ СН'!$F$12</f>
        <v>149.44668999000001</v>
      </c>
      <c r="H175" s="36">
        <f>SUMIFS(СВЦЭМ!$E$33:$E$776,СВЦЭМ!$A$33:$A$776,$A175,СВЦЭМ!$B$33:$B$776,H$155)+'СЕТ СН'!$F$12</f>
        <v>144.86993145</v>
      </c>
      <c r="I175" s="36">
        <f>SUMIFS(СВЦЭМ!$E$33:$E$776,СВЦЭМ!$A$33:$A$776,$A175,СВЦЭМ!$B$33:$B$776,I$155)+'СЕТ СН'!$F$12</f>
        <v>140.86064924999999</v>
      </c>
      <c r="J175" s="36">
        <f>SUMIFS(СВЦЭМ!$E$33:$E$776,СВЦЭМ!$A$33:$A$776,$A175,СВЦЭМ!$B$33:$B$776,J$155)+'СЕТ СН'!$F$12</f>
        <v>136.46998461000001</v>
      </c>
      <c r="K175" s="36">
        <f>SUMIFS(СВЦЭМ!$E$33:$E$776,СВЦЭМ!$A$33:$A$776,$A175,СВЦЭМ!$B$33:$B$776,K$155)+'СЕТ СН'!$F$12</f>
        <v>135.76144248</v>
      </c>
      <c r="L175" s="36">
        <f>SUMIFS(СВЦЭМ!$E$33:$E$776,СВЦЭМ!$A$33:$A$776,$A175,СВЦЭМ!$B$33:$B$776,L$155)+'СЕТ СН'!$F$12</f>
        <v>135.84608847000001</v>
      </c>
      <c r="M175" s="36">
        <f>SUMIFS(СВЦЭМ!$E$33:$E$776,СВЦЭМ!$A$33:$A$776,$A175,СВЦЭМ!$B$33:$B$776,M$155)+'СЕТ СН'!$F$12</f>
        <v>137.26264982999999</v>
      </c>
      <c r="N175" s="36">
        <f>SUMIFS(СВЦЭМ!$E$33:$E$776,СВЦЭМ!$A$33:$A$776,$A175,СВЦЭМ!$B$33:$B$776,N$155)+'СЕТ СН'!$F$12</f>
        <v>134.68741073999999</v>
      </c>
      <c r="O175" s="36">
        <f>SUMIFS(СВЦЭМ!$E$33:$E$776,СВЦЭМ!$A$33:$A$776,$A175,СВЦЭМ!$B$33:$B$776,O$155)+'СЕТ СН'!$F$12</f>
        <v>135.61712295000001</v>
      </c>
      <c r="P175" s="36">
        <f>SUMIFS(СВЦЭМ!$E$33:$E$776,СВЦЭМ!$A$33:$A$776,$A175,СВЦЭМ!$B$33:$B$776,P$155)+'СЕТ СН'!$F$12</f>
        <v>133.07641616999999</v>
      </c>
      <c r="Q175" s="36">
        <f>SUMIFS(СВЦЭМ!$E$33:$E$776,СВЦЭМ!$A$33:$A$776,$A175,СВЦЭМ!$B$33:$B$776,Q$155)+'СЕТ СН'!$F$12</f>
        <v>133.98519802000001</v>
      </c>
      <c r="R175" s="36">
        <f>SUMIFS(СВЦЭМ!$E$33:$E$776,СВЦЭМ!$A$33:$A$776,$A175,СВЦЭМ!$B$33:$B$776,R$155)+'СЕТ СН'!$F$12</f>
        <v>134.8731626</v>
      </c>
      <c r="S175" s="36">
        <f>SUMIFS(СВЦЭМ!$E$33:$E$776,СВЦЭМ!$A$33:$A$776,$A175,СВЦЭМ!$B$33:$B$776,S$155)+'СЕТ СН'!$F$12</f>
        <v>130.83415471999999</v>
      </c>
      <c r="T175" s="36">
        <f>SUMIFS(СВЦЭМ!$E$33:$E$776,СВЦЭМ!$A$33:$A$776,$A175,СВЦЭМ!$B$33:$B$776,T$155)+'СЕТ СН'!$F$12</f>
        <v>131.31219687999999</v>
      </c>
      <c r="U175" s="36">
        <f>SUMIFS(СВЦЭМ!$E$33:$E$776,СВЦЭМ!$A$33:$A$776,$A175,СВЦЭМ!$B$33:$B$776,U$155)+'СЕТ СН'!$F$12</f>
        <v>133.11672235</v>
      </c>
      <c r="V175" s="36">
        <f>SUMIFS(СВЦЭМ!$E$33:$E$776,СВЦЭМ!$A$33:$A$776,$A175,СВЦЭМ!$B$33:$B$776,V$155)+'СЕТ СН'!$F$12</f>
        <v>133.29936372</v>
      </c>
      <c r="W175" s="36">
        <f>SUMIFS(СВЦЭМ!$E$33:$E$776,СВЦЭМ!$A$33:$A$776,$A175,СВЦЭМ!$B$33:$B$776,W$155)+'СЕТ СН'!$F$12</f>
        <v>133.09563147</v>
      </c>
      <c r="X175" s="36">
        <f>SUMIFS(СВЦЭМ!$E$33:$E$776,СВЦЭМ!$A$33:$A$776,$A175,СВЦЭМ!$B$33:$B$776,X$155)+'СЕТ СН'!$F$12</f>
        <v>134.79778202</v>
      </c>
      <c r="Y175" s="36">
        <f>SUMIFS(СВЦЭМ!$E$33:$E$776,СВЦЭМ!$A$33:$A$776,$A175,СВЦЭМ!$B$33:$B$776,Y$155)+'СЕТ СН'!$F$12</f>
        <v>136.76311196</v>
      </c>
    </row>
    <row r="176" spans="1:25" ht="15.75" x14ac:dyDescent="0.2">
      <c r="A176" s="35">
        <f t="shared" si="4"/>
        <v>44248</v>
      </c>
      <c r="B176" s="36">
        <f>SUMIFS(СВЦЭМ!$E$33:$E$776,СВЦЭМ!$A$33:$A$776,$A176,СВЦЭМ!$B$33:$B$776,B$155)+'СЕТ СН'!$F$12</f>
        <v>143.82329576000001</v>
      </c>
      <c r="C176" s="36">
        <f>SUMIFS(СВЦЭМ!$E$33:$E$776,СВЦЭМ!$A$33:$A$776,$A176,СВЦЭМ!$B$33:$B$776,C$155)+'СЕТ СН'!$F$12</f>
        <v>146.17800622999999</v>
      </c>
      <c r="D176" s="36">
        <f>SUMIFS(СВЦЭМ!$E$33:$E$776,СВЦЭМ!$A$33:$A$776,$A176,СВЦЭМ!$B$33:$B$776,D$155)+'СЕТ СН'!$F$12</f>
        <v>150.15026728000001</v>
      </c>
      <c r="E176" s="36">
        <f>SUMIFS(СВЦЭМ!$E$33:$E$776,СВЦЭМ!$A$33:$A$776,$A176,СВЦЭМ!$B$33:$B$776,E$155)+'СЕТ СН'!$F$12</f>
        <v>150.70162836</v>
      </c>
      <c r="F176" s="36">
        <f>SUMIFS(СВЦЭМ!$E$33:$E$776,СВЦЭМ!$A$33:$A$776,$A176,СВЦЭМ!$B$33:$B$776,F$155)+'СЕТ СН'!$F$12</f>
        <v>151.54677445999999</v>
      </c>
      <c r="G176" s="36">
        <f>SUMIFS(СВЦЭМ!$E$33:$E$776,СВЦЭМ!$A$33:$A$776,$A176,СВЦЭМ!$B$33:$B$776,G$155)+'СЕТ СН'!$F$12</f>
        <v>151.45236381999999</v>
      </c>
      <c r="H176" s="36">
        <f>SUMIFS(СВЦЭМ!$E$33:$E$776,СВЦЭМ!$A$33:$A$776,$A176,СВЦЭМ!$B$33:$B$776,H$155)+'СЕТ СН'!$F$12</f>
        <v>149.82476991999999</v>
      </c>
      <c r="I176" s="36">
        <f>SUMIFS(СВЦЭМ!$E$33:$E$776,СВЦЭМ!$A$33:$A$776,$A176,СВЦЭМ!$B$33:$B$776,I$155)+'СЕТ СН'!$F$12</f>
        <v>148.52984253</v>
      </c>
      <c r="J176" s="36">
        <f>SUMIFS(СВЦЭМ!$E$33:$E$776,СВЦЭМ!$A$33:$A$776,$A176,СВЦЭМ!$B$33:$B$776,J$155)+'СЕТ СН'!$F$12</f>
        <v>145.28934287999999</v>
      </c>
      <c r="K176" s="36">
        <f>SUMIFS(СВЦЭМ!$E$33:$E$776,СВЦЭМ!$A$33:$A$776,$A176,СВЦЭМ!$B$33:$B$776,K$155)+'СЕТ СН'!$F$12</f>
        <v>140.84260012999999</v>
      </c>
      <c r="L176" s="36">
        <f>SUMIFS(СВЦЭМ!$E$33:$E$776,СВЦЭМ!$A$33:$A$776,$A176,СВЦЭМ!$B$33:$B$776,L$155)+'СЕТ СН'!$F$12</f>
        <v>137.68473539999999</v>
      </c>
      <c r="M176" s="36">
        <f>SUMIFS(СВЦЭМ!$E$33:$E$776,СВЦЭМ!$A$33:$A$776,$A176,СВЦЭМ!$B$33:$B$776,M$155)+'СЕТ СН'!$F$12</f>
        <v>138.17993614</v>
      </c>
      <c r="N176" s="36">
        <f>SUMIFS(СВЦЭМ!$E$33:$E$776,СВЦЭМ!$A$33:$A$776,$A176,СВЦЭМ!$B$33:$B$776,N$155)+'СЕТ СН'!$F$12</f>
        <v>141.14708153000001</v>
      </c>
      <c r="O176" s="36">
        <f>SUMIFS(СВЦЭМ!$E$33:$E$776,СВЦЭМ!$A$33:$A$776,$A176,СВЦЭМ!$B$33:$B$776,O$155)+'СЕТ СН'!$F$12</f>
        <v>143.22696547999999</v>
      </c>
      <c r="P176" s="36">
        <f>SUMIFS(СВЦЭМ!$E$33:$E$776,СВЦЭМ!$A$33:$A$776,$A176,СВЦЭМ!$B$33:$B$776,P$155)+'СЕТ СН'!$F$12</f>
        <v>140.92076965999999</v>
      </c>
      <c r="Q176" s="36">
        <f>SUMIFS(СВЦЭМ!$E$33:$E$776,СВЦЭМ!$A$33:$A$776,$A176,СВЦЭМ!$B$33:$B$776,Q$155)+'СЕТ СН'!$F$12</f>
        <v>142.04011876000001</v>
      </c>
      <c r="R176" s="36">
        <f>SUMIFS(СВЦЭМ!$E$33:$E$776,СВЦЭМ!$A$33:$A$776,$A176,СВЦЭМ!$B$33:$B$776,R$155)+'СЕТ СН'!$F$12</f>
        <v>144.83266368</v>
      </c>
      <c r="S176" s="36">
        <f>SUMIFS(СВЦЭМ!$E$33:$E$776,СВЦЭМ!$A$33:$A$776,$A176,СВЦЭМ!$B$33:$B$776,S$155)+'СЕТ СН'!$F$12</f>
        <v>141.15954540999999</v>
      </c>
      <c r="T176" s="36">
        <f>SUMIFS(СВЦЭМ!$E$33:$E$776,СВЦЭМ!$A$33:$A$776,$A176,СВЦЭМ!$B$33:$B$776,T$155)+'СЕТ СН'!$F$12</f>
        <v>138.34178828</v>
      </c>
      <c r="U176" s="36">
        <f>SUMIFS(СВЦЭМ!$E$33:$E$776,СВЦЭМ!$A$33:$A$776,$A176,СВЦЭМ!$B$33:$B$776,U$155)+'СЕТ СН'!$F$12</f>
        <v>135.79949038999999</v>
      </c>
      <c r="V176" s="36">
        <f>SUMIFS(СВЦЭМ!$E$33:$E$776,СВЦЭМ!$A$33:$A$776,$A176,СВЦЭМ!$B$33:$B$776,V$155)+'СЕТ СН'!$F$12</f>
        <v>137.08135561</v>
      </c>
      <c r="W176" s="36">
        <f>SUMIFS(СВЦЭМ!$E$33:$E$776,СВЦЭМ!$A$33:$A$776,$A176,СВЦЭМ!$B$33:$B$776,W$155)+'СЕТ СН'!$F$12</f>
        <v>139.98266821000001</v>
      </c>
      <c r="X176" s="36">
        <f>SUMIFS(СВЦЭМ!$E$33:$E$776,СВЦЭМ!$A$33:$A$776,$A176,СВЦЭМ!$B$33:$B$776,X$155)+'СЕТ СН'!$F$12</f>
        <v>143.27278691000001</v>
      </c>
      <c r="Y176" s="36">
        <f>SUMIFS(СВЦЭМ!$E$33:$E$776,СВЦЭМ!$A$33:$A$776,$A176,СВЦЭМ!$B$33:$B$776,Y$155)+'СЕТ СН'!$F$12</f>
        <v>145.70308947000001</v>
      </c>
    </row>
    <row r="177" spans="1:27" ht="15.75" x14ac:dyDescent="0.2">
      <c r="A177" s="35">
        <f t="shared" si="4"/>
        <v>44249</v>
      </c>
      <c r="B177" s="36">
        <f>SUMIFS(СВЦЭМ!$E$33:$E$776,СВЦЭМ!$A$33:$A$776,$A177,СВЦЭМ!$B$33:$B$776,B$155)+'СЕТ СН'!$F$12</f>
        <v>144.45913995000001</v>
      </c>
      <c r="C177" s="36">
        <f>SUMIFS(СВЦЭМ!$E$33:$E$776,СВЦЭМ!$A$33:$A$776,$A177,СВЦЭМ!$B$33:$B$776,C$155)+'СЕТ СН'!$F$12</f>
        <v>147.07832995000001</v>
      </c>
      <c r="D177" s="36">
        <f>SUMIFS(СВЦЭМ!$E$33:$E$776,СВЦЭМ!$A$33:$A$776,$A177,СВЦЭМ!$B$33:$B$776,D$155)+'СЕТ СН'!$F$12</f>
        <v>151.91561533000001</v>
      </c>
      <c r="E177" s="36">
        <f>SUMIFS(СВЦЭМ!$E$33:$E$776,СВЦЭМ!$A$33:$A$776,$A177,СВЦЭМ!$B$33:$B$776,E$155)+'СЕТ СН'!$F$12</f>
        <v>152.79420984000001</v>
      </c>
      <c r="F177" s="36">
        <f>SUMIFS(СВЦЭМ!$E$33:$E$776,СВЦЭМ!$A$33:$A$776,$A177,СВЦЭМ!$B$33:$B$776,F$155)+'СЕТ СН'!$F$12</f>
        <v>154.33936194</v>
      </c>
      <c r="G177" s="36">
        <f>SUMIFS(СВЦЭМ!$E$33:$E$776,СВЦЭМ!$A$33:$A$776,$A177,СВЦЭМ!$B$33:$B$776,G$155)+'СЕТ СН'!$F$12</f>
        <v>152.49547204999999</v>
      </c>
      <c r="H177" s="36">
        <f>SUMIFS(СВЦЭМ!$E$33:$E$776,СВЦЭМ!$A$33:$A$776,$A177,СВЦЭМ!$B$33:$B$776,H$155)+'СЕТ СН'!$F$12</f>
        <v>150.18270579</v>
      </c>
      <c r="I177" s="36">
        <f>SUMIFS(СВЦЭМ!$E$33:$E$776,СВЦЭМ!$A$33:$A$776,$A177,СВЦЭМ!$B$33:$B$776,I$155)+'СЕТ СН'!$F$12</f>
        <v>148.20361826000001</v>
      </c>
      <c r="J177" s="36">
        <f>SUMIFS(СВЦЭМ!$E$33:$E$776,СВЦЭМ!$A$33:$A$776,$A177,СВЦЭМ!$B$33:$B$776,J$155)+'СЕТ СН'!$F$12</f>
        <v>144.18045605</v>
      </c>
      <c r="K177" s="36">
        <f>SUMIFS(СВЦЭМ!$E$33:$E$776,СВЦЭМ!$A$33:$A$776,$A177,СВЦЭМ!$B$33:$B$776,K$155)+'СЕТ СН'!$F$12</f>
        <v>138.86363507999999</v>
      </c>
      <c r="L177" s="36">
        <f>SUMIFS(СВЦЭМ!$E$33:$E$776,СВЦЭМ!$A$33:$A$776,$A177,СВЦЭМ!$B$33:$B$776,L$155)+'СЕТ СН'!$F$12</f>
        <v>135.98445934</v>
      </c>
      <c r="M177" s="36">
        <f>SUMIFS(СВЦЭМ!$E$33:$E$776,СВЦЭМ!$A$33:$A$776,$A177,СВЦЭМ!$B$33:$B$776,M$155)+'СЕТ СН'!$F$12</f>
        <v>136.44591065</v>
      </c>
      <c r="N177" s="36">
        <f>SUMIFS(СВЦЭМ!$E$33:$E$776,СВЦЭМ!$A$33:$A$776,$A177,СВЦЭМ!$B$33:$B$776,N$155)+'СЕТ СН'!$F$12</f>
        <v>138.73721051000001</v>
      </c>
      <c r="O177" s="36">
        <f>SUMIFS(СВЦЭМ!$E$33:$E$776,СВЦЭМ!$A$33:$A$776,$A177,СВЦЭМ!$B$33:$B$776,O$155)+'СЕТ СН'!$F$12</f>
        <v>140.82431524</v>
      </c>
      <c r="P177" s="36">
        <f>SUMIFS(СВЦЭМ!$E$33:$E$776,СВЦЭМ!$A$33:$A$776,$A177,СВЦЭМ!$B$33:$B$776,P$155)+'СЕТ СН'!$F$12</f>
        <v>138.25390494000001</v>
      </c>
      <c r="Q177" s="36">
        <f>SUMIFS(СВЦЭМ!$E$33:$E$776,СВЦЭМ!$A$33:$A$776,$A177,СВЦЭМ!$B$33:$B$776,Q$155)+'СЕТ СН'!$F$12</f>
        <v>139.70130990000001</v>
      </c>
      <c r="R177" s="36">
        <f>SUMIFS(СВЦЭМ!$E$33:$E$776,СВЦЭМ!$A$33:$A$776,$A177,СВЦЭМ!$B$33:$B$776,R$155)+'СЕТ СН'!$F$12</f>
        <v>142.31424727999999</v>
      </c>
      <c r="S177" s="36">
        <f>SUMIFS(СВЦЭМ!$E$33:$E$776,СВЦЭМ!$A$33:$A$776,$A177,СВЦЭМ!$B$33:$B$776,S$155)+'СЕТ СН'!$F$12</f>
        <v>138.50795217000001</v>
      </c>
      <c r="T177" s="36">
        <f>SUMIFS(СВЦЭМ!$E$33:$E$776,СВЦЭМ!$A$33:$A$776,$A177,СВЦЭМ!$B$33:$B$776,T$155)+'СЕТ СН'!$F$12</f>
        <v>135.65462932</v>
      </c>
      <c r="U177" s="36">
        <f>SUMIFS(СВЦЭМ!$E$33:$E$776,СВЦЭМ!$A$33:$A$776,$A177,СВЦЭМ!$B$33:$B$776,U$155)+'СЕТ СН'!$F$12</f>
        <v>133.82564506</v>
      </c>
      <c r="V177" s="36">
        <f>SUMIFS(СВЦЭМ!$E$33:$E$776,СВЦЭМ!$A$33:$A$776,$A177,СВЦЭМ!$B$33:$B$776,V$155)+'СЕТ СН'!$F$12</f>
        <v>134.51695964000001</v>
      </c>
      <c r="W177" s="36">
        <f>SUMIFS(СВЦЭМ!$E$33:$E$776,СВЦЭМ!$A$33:$A$776,$A177,СВЦЭМ!$B$33:$B$776,W$155)+'СЕТ СН'!$F$12</f>
        <v>137.15773852999999</v>
      </c>
      <c r="X177" s="36">
        <f>SUMIFS(СВЦЭМ!$E$33:$E$776,СВЦЭМ!$A$33:$A$776,$A177,СВЦЭМ!$B$33:$B$776,X$155)+'СЕТ СН'!$F$12</f>
        <v>140.63952785999999</v>
      </c>
      <c r="Y177" s="36">
        <f>SUMIFS(СВЦЭМ!$E$33:$E$776,СВЦЭМ!$A$33:$A$776,$A177,СВЦЭМ!$B$33:$B$776,Y$155)+'СЕТ СН'!$F$12</f>
        <v>146.39896607</v>
      </c>
    </row>
    <row r="178" spans="1:27" ht="15.75" x14ac:dyDescent="0.2">
      <c r="A178" s="35">
        <f t="shared" si="4"/>
        <v>44250</v>
      </c>
      <c r="B178" s="36">
        <f>SUMIFS(СВЦЭМ!$E$33:$E$776,СВЦЭМ!$A$33:$A$776,$A178,СВЦЭМ!$B$33:$B$776,B$155)+'СЕТ СН'!$F$12</f>
        <v>140.50533659999999</v>
      </c>
      <c r="C178" s="36">
        <f>SUMIFS(СВЦЭМ!$E$33:$E$776,СВЦЭМ!$A$33:$A$776,$A178,СВЦЭМ!$B$33:$B$776,C$155)+'СЕТ СН'!$F$12</f>
        <v>143.80817517</v>
      </c>
      <c r="D178" s="36">
        <f>SUMIFS(СВЦЭМ!$E$33:$E$776,СВЦЭМ!$A$33:$A$776,$A178,СВЦЭМ!$B$33:$B$776,D$155)+'СЕТ СН'!$F$12</f>
        <v>148.44841117000001</v>
      </c>
      <c r="E178" s="36">
        <f>SUMIFS(СВЦЭМ!$E$33:$E$776,СВЦЭМ!$A$33:$A$776,$A178,СВЦЭМ!$B$33:$B$776,E$155)+'СЕТ СН'!$F$12</f>
        <v>148.92402480000001</v>
      </c>
      <c r="F178" s="36">
        <f>SUMIFS(СВЦЭМ!$E$33:$E$776,СВЦЭМ!$A$33:$A$776,$A178,СВЦЭМ!$B$33:$B$776,F$155)+'СЕТ СН'!$F$12</f>
        <v>149.71506919000001</v>
      </c>
      <c r="G178" s="36">
        <f>SUMIFS(СВЦЭМ!$E$33:$E$776,СВЦЭМ!$A$33:$A$776,$A178,СВЦЭМ!$B$33:$B$776,G$155)+'СЕТ СН'!$F$12</f>
        <v>149.95839942999999</v>
      </c>
      <c r="H178" s="36">
        <f>SUMIFS(СВЦЭМ!$E$33:$E$776,СВЦЭМ!$A$33:$A$776,$A178,СВЦЭМ!$B$33:$B$776,H$155)+'СЕТ СН'!$F$12</f>
        <v>148.36606877</v>
      </c>
      <c r="I178" s="36">
        <f>SUMIFS(СВЦЭМ!$E$33:$E$776,СВЦЭМ!$A$33:$A$776,$A178,СВЦЭМ!$B$33:$B$776,I$155)+'СЕТ СН'!$F$12</f>
        <v>146.52979847</v>
      </c>
      <c r="J178" s="36">
        <f>SUMIFS(СВЦЭМ!$E$33:$E$776,СВЦЭМ!$A$33:$A$776,$A178,СВЦЭМ!$B$33:$B$776,J$155)+'СЕТ СН'!$F$12</f>
        <v>140.79768478</v>
      </c>
      <c r="K178" s="36">
        <f>SUMIFS(СВЦЭМ!$E$33:$E$776,СВЦЭМ!$A$33:$A$776,$A178,СВЦЭМ!$B$33:$B$776,K$155)+'СЕТ СН'!$F$12</f>
        <v>135.64616892999999</v>
      </c>
      <c r="L178" s="36">
        <f>SUMIFS(СВЦЭМ!$E$33:$E$776,СВЦЭМ!$A$33:$A$776,$A178,СВЦЭМ!$B$33:$B$776,L$155)+'СЕТ СН'!$F$12</f>
        <v>134.29354918999999</v>
      </c>
      <c r="M178" s="36">
        <f>SUMIFS(СВЦЭМ!$E$33:$E$776,СВЦЭМ!$A$33:$A$776,$A178,СВЦЭМ!$B$33:$B$776,M$155)+'СЕТ СН'!$F$12</f>
        <v>134.11626319999999</v>
      </c>
      <c r="N178" s="36">
        <f>SUMIFS(СВЦЭМ!$E$33:$E$776,СВЦЭМ!$A$33:$A$776,$A178,СВЦЭМ!$B$33:$B$776,N$155)+'СЕТ СН'!$F$12</f>
        <v>137.69974407999999</v>
      </c>
      <c r="O178" s="36">
        <f>SUMIFS(СВЦЭМ!$E$33:$E$776,СВЦЭМ!$A$33:$A$776,$A178,СВЦЭМ!$B$33:$B$776,O$155)+'СЕТ СН'!$F$12</f>
        <v>142.31543685</v>
      </c>
      <c r="P178" s="36">
        <f>SUMIFS(СВЦЭМ!$E$33:$E$776,СВЦЭМ!$A$33:$A$776,$A178,СВЦЭМ!$B$33:$B$776,P$155)+'СЕТ СН'!$F$12</f>
        <v>140.89349182000001</v>
      </c>
      <c r="Q178" s="36">
        <f>SUMIFS(СВЦЭМ!$E$33:$E$776,СВЦЭМ!$A$33:$A$776,$A178,СВЦЭМ!$B$33:$B$776,Q$155)+'СЕТ СН'!$F$12</f>
        <v>141.38207697000001</v>
      </c>
      <c r="R178" s="36">
        <f>SUMIFS(СВЦЭМ!$E$33:$E$776,СВЦЭМ!$A$33:$A$776,$A178,СВЦЭМ!$B$33:$B$776,R$155)+'СЕТ СН'!$F$12</f>
        <v>143.04943814999999</v>
      </c>
      <c r="S178" s="36">
        <f>SUMIFS(СВЦЭМ!$E$33:$E$776,СВЦЭМ!$A$33:$A$776,$A178,СВЦЭМ!$B$33:$B$776,S$155)+'СЕТ СН'!$F$12</f>
        <v>140.38627697999999</v>
      </c>
      <c r="T178" s="36">
        <f>SUMIFS(СВЦЭМ!$E$33:$E$776,СВЦЭМ!$A$33:$A$776,$A178,СВЦЭМ!$B$33:$B$776,T$155)+'СЕТ СН'!$F$12</f>
        <v>137.37266396000001</v>
      </c>
      <c r="U178" s="36">
        <f>SUMIFS(СВЦЭМ!$E$33:$E$776,СВЦЭМ!$A$33:$A$776,$A178,СВЦЭМ!$B$33:$B$776,U$155)+'СЕТ СН'!$F$12</f>
        <v>135.10144889</v>
      </c>
      <c r="V178" s="36">
        <f>SUMIFS(СВЦЭМ!$E$33:$E$776,СВЦЭМ!$A$33:$A$776,$A178,СВЦЭМ!$B$33:$B$776,V$155)+'СЕТ СН'!$F$12</f>
        <v>135.51312193999999</v>
      </c>
      <c r="W178" s="36">
        <f>SUMIFS(СВЦЭМ!$E$33:$E$776,СВЦЭМ!$A$33:$A$776,$A178,СВЦЭМ!$B$33:$B$776,W$155)+'СЕТ СН'!$F$12</f>
        <v>137.69793971000001</v>
      </c>
      <c r="X178" s="36">
        <f>SUMIFS(СВЦЭМ!$E$33:$E$776,СВЦЭМ!$A$33:$A$776,$A178,СВЦЭМ!$B$33:$B$776,X$155)+'СЕТ СН'!$F$12</f>
        <v>141.54762758999999</v>
      </c>
      <c r="Y178" s="36">
        <f>SUMIFS(СВЦЭМ!$E$33:$E$776,СВЦЭМ!$A$33:$A$776,$A178,СВЦЭМ!$B$33:$B$776,Y$155)+'СЕТ СН'!$F$12</f>
        <v>145.34408449</v>
      </c>
    </row>
    <row r="179" spans="1:27" ht="15.75" x14ac:dyDescent="0.2">
      <c r="A179" s="35">
        <f t="shared" si="4"/>
        <v>44251</v>
      </c>
      <c r="B179" s="36">
        <f>SUMIFS(СВЦЭМ!$E$33:$E$776,СВЦЭМ!$A$33:$A$776,$A179,СВЦЭМ!$B$33:$B$776,B$155)+'СЕТ СН'!$F$12</f>
        <v>139.05509461</v>
      </c>
      <c r="C179" s="36">
        <f>SUMIFS(СВЦЭМ!$E$33:$E$776,СВЦЭМ!$A$33:$A$776,$A179,СВЦЭМ!$B$33:$B$776,C$155)+'СЕТ СН'!$F$12</f>
        <v>140.63185820000001</v>
      </c>
      <c r="D179" s="36">
        <f>SUMIFS(СВЦЭМ!$E$33:$E$776,СВЦЭМ!$A$33:$A$776,$A179,СВЦЭМ!$B$33:$B$776,D$155)+'СЕТ СН'!$F$12</f>
        <v>144.52321864999999</v>
      </c>
      <c r="E179" s="36">
        <f>SUMIFS(СВЦЭМ!$E$33:$E$776,СВЦЭМ!$A$33:$A$776,$A179,СВЦЭМ!$B$33:$B$776,E$155)+'СЕТ СН'!$F$12</f>
        <v>144.99286678000001</v>
      </c>
      <c r="F179" s="36">
        <f>SUMIFS(СВЦЭМ!$E$33:$E$776,СВЦЭМ!$A$33:$A$776,$A179,СВЦЭМ!$B$33:$B$776,F$155)+'СЕТ СН'!$F$12</f>
        <v>147.64393365999999</v>
      </c>
      <c r="G179" s="36">
        <f>SUMIFS(СВЦЭМ!$E$33:$E$776,СВЦЭМ!$A$33:$A$776,$A179,СВЦЭМ!$B$33:$B$776,G$155)+'СЕТ СН'!$F$12</f>
        <v>146.12786426</v>
      </c>
      <c r="H179" s="36">
        <f>SUMIFS(СВЦЭМ!$E$33:$E$776,СВЦЭМ!$A$33:$A$776,$A179,СВЦЭМ!$B$33:$B$776,H$155)+'СЕТ СН'!$F$12</f>
        <v>144.17935334000001</v>
      </c>
      <c r="I179" s="36">
        <f>SUMIFS(СВЦЭМ!$E$33:$E$776,СВЦЭМ!$A$33:$A$776,$A179,СВЦЭМ!$B$33:$B$776,I$155)+'СЕТ СН'!$F$12</f>
        <v>142.7007825</v>
      </c>
      <c r="J179" s="36">
        <f>SUMIFS(СВЦЭМ!$E$33:$E$776,СВЦЭМ!$A$33:$A$776,$A179,СВЦЭМ!$B$33:$B$776,J$155)+'СЕТ СН'!$F$12</f>
        <v>141.15636547</v>
      </c>
      <c r="K179" s="36">
        <f>SUMIFS(СВЦЭМ!$E$33:$E$776,СВЦЭМ!$A$33:$A$776,$A179,СВЦЭМ!$B$33:$B$776,K$155)+'СЕТ СН'!$F$12</f>
        <v>139.51120334999999</v>
      </c>
      <c r="L179" s="36">
        <f>SUMIFS(СВЦЭМ!$E$33:$E$776,СВЦЭМ!$A$33:$A$776,$A179,СВЦЭМ!$B$33:$B$776,L$155)+'СЕТ СН'!$F$12</f>
        <v>140.09064286</v>
      </c>
      <c r="M179" s="36">
        <f>SUMIFS(СВЦЭМ!$E$33:$E$776,СВЦЭМ!$A$33:$A$776,$A179,СВЦЭМ!$B$33:$B$776,M$155)+'СЕТ СН'!$F$12</f>
        <v>141.91752849</v>
      </c>
      <c r="N179" s="36">
        <f>SUMIFS(СВЦЭМ!$E$33:$E$776,СВЦЭМ!$A$33:$A$776,$A179,СВЦЭМ!$B$33:$B$776,N$155)+'СЕТ СН'!$F$12</f>
        <v>144.69677630000001</v>
      </c>
      <c r="O179" s="36">
        <f>SUMIFS(СВЦЭМ!$E$33:$E$776,СВЦЭМ!$A$33:$A$776,$A179,СВЦЭМ!$B$33:$B$776,O$155)+'СЕТ СН'!$F$12</f>
        <v>146.70227241000001</v>
      </c>
      <c r="P179" s="36">
        <f>SUMIFS(СВЦЭМ!$E$33:$E$776,СВЦЭМ!$A$33:$A$776,$A179,СВЦЭМ!$B$33:$B$776,P$155)+'СЕТ СН'!$F$12</f>
        <v>141.64543492000001</v>
      </c>
      <c r="Q179" s="36">
        <f>SUMIFS(СВЦЭМ!$E$33:$E$776,СВЦЭМ!$A$33:$A$776,$A179,СВЦЭМ!$B$33:$B$776,Q$155)+'СЕТ СН'!$F$12</f>
        <v>144.38130470999999</v>
      </c>
      <c r="R179" s="36">
        <f>SUMIFS(СВЦЭМ!$E$33:$E$776,СВЦЭМ!$A$33:$A$776,$A179,СВЦЭМ!$B$33:$B$776,R$155)+'СЕТ СН'!$F$12</f>
        <v>147.38290828999999</v>
      </c>
      <c r="S179" s="36">
        <f>SUMIFS(СВЦЭМ!$E$33:$E$776,СВЦЭМ!$A$33:$A$776,$A179,СВЦЭМ!$B$33:$B$776,S$155)+'СЕТ СН'!$F$12</f>
        <v>144.0932291</v>
      </c>
      <c r="T179" s="36">
        <f>SUMIFS(СВЦЭМ!$E$33:$E$776,СВЦЭМ!$A$33:$A$776,$A179,СВЦЭМ!$B$33:$B$776,T$155)+'СЕТ СН'!$F$12</f>
        <v>142.07249160000001</v>
      </c>
      <c r="U179" s="36">
        <f>SUMIFS(СВЦЭМ!$E$33:$E$776,СВЦЭМ!$A$33:$A$776,$A179,СВЦЭМ!$B$33:$B$776,U$155)+'СЕТ СН'!$F$12</f>
        <v>139.26483031999999</v>
      </c>
      <c r="V179" s="36">
        <f>SUMIFS(СВЦЭМ!$E$33:$E$776,СВЦЭМ!$A$33:$A$776,$A179,СВЦЭМ!$B$33:$B$776,V$155)+'СЕТ СН'!$F$12</f>
        <v>138.66541874000001</v>
      </c>
      <c r="W179" s="36">
        <f>SUMIFS(СВЦЭМ!$E$33:$E$776,СВЦЭМ!$A$33:$A$776,$A179,СВЦЭМ!$B$33:$B$776,W$155)+'СЕТ СН'!$F$12</f>
        <v>139.77596414999999</v>
      </c>
      <c r="X179" s="36">
        <f>SUMIFS(СВЦЭМ!$E$33:$E$776,СВЦЭМ!$A$33:$A$776,$A179,СВЦЭМ!$B$33:$B$776,X$155)+'СЕТ СН'!$F$12</f>
        <v>143.35041192</v>
      </c>
      <c r="Y179" s="36">
        <f>SUMIFS(СВЦЭМ!$E$33:$E$776,СВЦЭМ!$A$33:$A$776,$A179,СВЦЭМ!$B$33:$B$776,Y$155)+'СЕТ СН'!$F$12</f>
        <v>147.04267114000001</v>
      </c>
    </row>
    <row r="180" spans="1:27" ht="15.75" x14ac:dyDescent="0.2">
      <c r="A180" s="35">
        <f t="shared" si="4"/>
        <v>44252</v>
      </c>
      <c r="B180" s="36">
        <f>SUMIFS(СВЦЭМ!$E$33:$E$776,СВЦЭМ!$A$33:$A$776,$A180,СВЦЭМ!$B$33:$B$776,B$155)+'СЕТ СН'!$F$12</f>
        <v>139.08906071999999</v>
      </c>
      <c r="C180" s="36">
        <f>SUMIFS(СВЦЭМ!$E$33:$E$776,СВЦЭМ!$A$33:$A$776,$A180,СВЦЭМ!$B$33:$B$776,C$155)+'СЕТ СН'!$F$12</f>
        <v>142.51973876</v>
      </c>
      <c r="D180" s="36">
        <f>SUMIFS(СВЦЭМ!$E$33:$E$776,СВЦЭМ!$A$33:$A$776,$A180,СВЦЭМ!$B$33:$B$776,D$155)+'СЕТ СН'!$F$12</f>
        <v>145.95949553</v>
      </c>
      <c r="E180" s="36">
        <f>SUMIFS(СВЦЭМ!$E$33:$E$776,СВЦЭМ!$A$33:$A$776,$A180,СВЦЭМ!$B$33:$B$776,E$155)+'СЕТ СН'!$F$12</f>
        <v>146.70634347000001</v>
      </c>
      <c r="F180" s="36">
        <f>SUMIFS(СВЦЭМ!$E$33:$E$776,СВЦЭМ!$A$33:$A$776,$A180,СВЦЭМ!$B$33:$B$776,F$155)+'СЕТ СН'!$F$12</f>
        <v>148.17703804999999</v>
      </c>
      <c r="G180" s="36">
        <f>SUMIFS(СВЦЭМ!$E$33:$E$776,СВЦЭМ!$A$33:$A$776,$A180,СВЦЭМ!$B$33:$B$776,G$155)+'СЕТ СН'!$F$12</f>
        <v>145.9369404</v>
      </c>
      <c r="H180" s="36">
        <f>SUMIFS(СВЦЭМ!$E$33:$E$776,СВЦЭМ!$A$33:$A$776,$A180,СВЦЭМ!$B$33:$B$776,H$155)+'СЕТ СН'!$F$12</f>
        <v>140.47778084000001</v>
      </c>
      <c r="I180" s="36">
        <f>SUMIFS(СВЦЭМ!$E$33:$E$776,СВЦЭМ!$A$33:$A$776,$A180,СВЦЭМ!$B$33:$B$776,I$155)+'СЕТ СН'!$F$12</f>
        <v>137.68752193</v>
      </c>
      <c r="J180" s="36">
        <f>SUMIFS(СВЦЭМ!$E$33:$E$776,СВЦЭМ!$A$33:$A$776,$A180,СВЦЭМ!$B$33:$B$776,J$155)+'СЕТ СН'!$F$12</f>
        <v>136.91813354000001</v>
      </c>
      <c r="K180" s="36">
        <f>SUMIFS(СВЦЭМ!$E$33:$E$776,СВЦЭМ!$A$33:$A$776,$A180,СВЦЭМ!$B$33:$B$776,K$155)+'СЕТ СН'!$F$12</f>
        <v>137.19477621999999</v>
      </c>
      <c r="L180" s="36">
        <f>SUMIFS(СВЦЭМ!$E$33:$E$776,СВЦЭМ!$A$33:$A$776,$A180,СВЦЭМ!$B$33:$B$776,L$155)+'СЕТ СН'!$F$12</f>
        <v>139.68345661999999</v>
      </c>
      <c r="M180" s="36">
        <f>SUMIFS(СВЦЭМ!$E$33:$E$776,СВЦЭМ!$A$33:$A$776,$A180,СВЦЭМ!$B$33:$B$776,M$155)+'СЕТ СН'!$F$12</f>
        <v>139.17304845999999</v>
      </c>
      <c r="N180" s="36">
        <f>SUMIFS(СВЦЭМ!$E$33:$E$776,СВЦЭМ!$A$33:$A$776,$A180,СВЦЭМ!$B$33:$B$776,N$155)+'СЕТ СН'!$F$12</f>
        <v>142.2068285</v>
      </c>
      <c r="O180" s="36">
        <f>SUMIFS(СВЦЭМ!$E$33:$E$776,СВЦЭМ!$A$33:$A$776,$A180,СВЦЭМ!$B$33:$B$776,O$155)+'СЕТ СН'!$F$12</f>
        <v>147.85454841999999</v>
      </c>
      <c r="P180" s="36">
        <f>SUMIFS(СВЦЭМ!$E$33:$E$776,СВЦЭМ!$A$33:$A$776,$A180,СВЦЭМ!$B$33:$B$776,P$155)+'СЕТ СН'!$F$12</f>
        <v>145.90549153000001</v>
      </c>
      <c r="Q180" s="36">
        <f>SUMIFS(СВЦЭМ!$E$33:$E$776,СВЦЭМ!$A$33:$A$776,$A180,СВЦЭМ!$B$33:$B$776,Q$155)+'СЕТ СН'!$F$12</f>
        <v>145.5287816</v>
      </c>
      <c r="R180" s="36">
        <f>SUMIFS(СВЦЭМ!$E$33:$E$776,СВЦЭМ!$A$33:$A$776,$A180,СВЦЭМ!$B$33:$B$776,R$155)+'СЕТ СН'!$F$12</f>
        <v>146.90332914999999</v>
      </c>
      <c r="S180" s="36">
        <f>SUMIFS(СВЦЭМ!$E$33:$E$776,СВЦЭМ!$A$33:$A$776,$A180,СВЦЭМ!$B$33:$B$776,S$155)+'СЕТ СН'!$F$12</f>
        <v>144.20455878999999</v>
      </c>
      <c r="T180" s="36">
        <f>SUMIFS(СВЦЭМ!$E$33:$E$776,СВЦЭМ!$A$33:$A$776,$A180,СВЦЭМ!$B$33:$B$776,T$155)+'СЕТ СН'!$F$12</f>
        <v>143.04344975000001</v>
      </c>
      <c r="U180" s="36">
        <f>SUMIFS(СВЦЭМ!$E$33:$E$776,СВЦЭМ!$A$33:$A$776,$A180,СВЦЭМ!$B$33:$B$776,U$155)+'СЕТ СН'!$F$12</f>
        <v>143.84793299</v>
      </c>
      <c r="V180" s="36">
        <f>SUMIFS(СВЦЭМ!$E$33:$E$776,СВЦЭМ!$A$33:$A$776,$A180,СВЦЭМ!$B$33:$B$776,V$155)+'СЕТ СН'!$F$12</f>
        <v>143.19828261999999</v>
      </c>
      <c r="W180" s="36">
        <f>SUMIFS(СВЦЭМ!$E$33:$E$776,СВЦЭМ!$A$33:$A$776,$A180,СВЦЭМ!$B$33:$B$776,W$155)+'СЕТ СН'!$F$12</f>
        <v>142.45773727</v>
      </c>
      <c r="X180" s="36">
        <f>SUMIFS(СВЦЭМ!$E$33:$E$776,СВЦЭМ!$A$33:$A$776,$A180,СВЦЭМ!$B$33:$B$776,X$155)+'СЕТ СН'!$F$12</f>
        <v>143.28460812</v>
      </c>
      <c r="Y180" s="36">
        <f>SUMIFS(СВЦЭМ!$E$33:$E$776,СВЦЭМ!$A$33:$A$776,$A180,СВЦЭМ!$B$33:$B$776,Y$155)+'СЕТ СН'!$F$12</f>
        <v>144.48715092</v>
      </c>
    </row>
    <row r="181" spans="1:27" ht="15.75" x14ac:dyDescent="0.2">
      <c r="A181" s="35">
        <f t="shared" si="4"/>
        <v>44253</v>
      </c>
      <c r="B181" s="36">
        <f>SUMIFS(СВЦЭМ!$E$33:$E$776,СВЦЭМ!$A$33:$A$776,$A181,СВЦЭМ!$B$33:$B$776,B$155)+'СЕТ СН'!$F$12</f>
        <v>141.73073518999999</v>
      </c>
      <c r="C181" s="36">
        <f>SUMIFS(СВЦЭМ!$E$33:$E$776,СВЦЭМ!$A$33:$A$776,$A181,СВЦЭМ!$B$33:$B$776,C$155)+'СЕТ СН'!$F$12</f>
        <v>143.52434911</v>
      </c>
      <c r="D181" s="36">
        <f>SUMIFS(СВЦЭМ!$E$33:$E$776,СВЦЭМ!$A$33:$A$776,$A181,СВЦЭМ!$B$33:$B$776,D$155)+'СЕТ СН'!$F$12</f>
        <v>147.63257805000001</v>
      </c>
      <c r="E181" s="36">
        <f>SUMIFS(СВЦЭМ!$E$33:$E$776,СВЦЭМ!$A$33:$A$776,$A181,СВЦЭМ!$B$33:$B$776,E$155)+'СЕТ СН'!$F$12</f>
        <v>148.37954034000001</v>
      </c>
      <c r="F181" s="36">
        <f>SUMIFS(СВЦЭМ!$E$33:$E$776,СВЦЭМ!$A$33:$A$776,$A181,СВЦЭМ!$B$33:$B$776,F$155)+'СЕТ СН'!$F$12</f>
        <v>149.92336732999999</v>
      </c>
      <c r="G181" s="36">
        <f>SUMIFS(СВЦЭМ!$E$33:$E$776,СВЦЭМ!$A$33:$A$776,$A181,СВЦЭМ!$B$33:$B$776,G$155)+'СЕТ СН'!$F$12</f>
        <v>147.91901654</v>
      </c>
      <c r="H181" s="36">
        <f>SUMIFS(СВЦЭМ!$E$33:$E$776,СВЦЭМ!$A$33:$A$776,$A181,СВЦЭМ!$B$33:$B$776,H$155)+'СЕТ СН'!$F$12</f>
        <v>143.81874428</v>
      </c>
      <c r="I181" s="36">
        <f>SUMIFS(СВЦЭМ!$E$33:$E$776,СВЦЭМ!$A$33:$A$776,$A181,СВЦЭМ!$B$33:$B$776,I$155)+'СЕТ СН'!$F$12</f>
        <v>140.80264876000001</v>
      </c>
      <c r="J181" s="36">
        <f>SUMIFS(СВЦЭМ!$E$33:$E$776,СВЦЭМ!$A$33:$A$776,$A181,СВЦЭМ!$B$33:$B$776,J$155)+'СЕТ СН'!$F$12</f>
        <v>138.66779339000001</v>
      </c>
      <c r="K181" s="36">
        <f>SUMIFS(СВЦЭМ!$E$33:$E$776,СВЦЭМ!$A$33:$A$776,$A181,СВЦЭМ!$B$33:$B$776,K$155)+'СЕТ СН'!$F$12</f>
        <v>140.10389082</v>
      </c>
      <c r="L181" s="36">
        <f>SUMIFS(СВЦЭМ!$E$33:$E$776,СВЦЭМ!$A$33:$A$776,$A181,СВЦЭМ!$B$33:$B$776,L$155)+'СЕТ СН'!$F$12</f>
        <v>140.32567281999999</v>
      </c>
      <c r="M181" s="36">
        <f>SUMIFS(СВЦЭМ!$E$33:$E$776,СВЦЭМ!$A$33:$A$776,$A181,СВЦЭМ!$B$33:$B$776,M$155)+'СЕТ СН'!$F$12</f>
        <v>140.03705932</v>
      </c>
      <c r="N181" s="36">
        <f>SUMIFS(СВЦЭМ!$E$33:$E$776,СВЦЭМ!$A$33:$A$776,$A181,СВЦЭМ!$B$33:$B$776,N$155)+'СЕТ СН'!$F$12</f>
        <v>142.76362295000001</v>
      </c>
      <c r="O181" s="36">
        <f>SUMIFS(СВЦЭМ!$E$33:$E$776,СВЦЭМ!$A$33:$A$776,$A181,СВЦЭМ!$B$33:$B$776,O$155)+'СЕТ СН'!$F$12</f>
        <v>144.05992982000001</v>
      </c>
      <c r="P181" s="36">
        <f>SUMIFS(СВЦЭМ!$E$33:$E$776,СВЦЭМ!$A$33:$A$776,$A181,СВЦЭМ!$B$33:$B$776,P$155)+'СЕТ СН'!$F$12</f>
        <v>142.0099783</v>
      </c>
      <c r="Q181" s="36">
        <f>SUMIFS(СВЦЭМ!$E$33:$E$776,СВЦЭМ!$A$33:$A$776,$A181,СВЦЭМ!$B$33:$B$776,Q$155)+'СЕТ СН'!$F$12</f>
        <v>142.95029095999999</v>
      </c>
      <c r="R181" s="36">
        <f>SUMIFS(СВЦЭМ!$E$33:$E$776,СВЦЭМ!$A$33:$A$776,$A181,СВЦЭМ!$B$33:$B$776,R$155)+'СЕТ СН'!$F$12</f>
        <v>144.64006114</v>
      </c>
      <c r="S181" s="36">
        <f>SUMIFS(СВЦЭМ!$E$33:$E$776,СВЦЭМ!$A$33:$A$776,$A181,СВЦЭМ!$B$33:$B$776,S$155)+'СЕТ СН'!$F$12</f>
        <v>143.82243220999999</v>
      </c>
      <c r="T181" s="36">
        <f>SUMIFS(СВЦЭМ!$E$33:$E$776,СВЦЭМ!$A$33:$A$776,$A181,СВЦЭМ!$B$33:$B$776,T$155)+'СЕТ СН'!$F$12</f>
        <v>142.24295877</v>
      </c>
      <c r="U181" s="36">
        <f>SUMIFS(СВЦЭМ!$E$33:$E$776,СВЦЭМ!$A$33:$A$776,$A181,СВЦЭМ!$B$33:$B$776,U$155)+'СЕТ СН'!$F$12</f>
        <v>140.74087879999999</v>
      </c>
      <c r="V181" s="36">
        <f>SUMIFS(СВЦЭМ!$E$33:$E$776,СВЦЭМ!$A$33:$A$776,$A181,СВЦЭМ!$B$33:$B$776,V$155)+'СЕТ СН'!$F$12</f>
        <v>141.25510016000001</v>
      </c>
      <c r="W181" s="36">
        <f>SUMIFS(СВЦЭМ!$E$33:$E$776,СВЦЭМ!$A$33:$A$776,$A181,СВЦЭМ!$B$33:$B$776,W$155)+'СЕТ СН'!$F$12</f>
        <v>142.54727161</v>
      </c>
      <c r="X181" s="36">
        <f>SUMIFS(СВЦЭМ!$E$33:$E$776,СВЦЭМ!$A$33:$A$776,$A181,СВЦЭМ!$B$33:$B$776,X$155)+'СЕТ СН'!$F$12</f>
        <v>145.10764595000001</v>
      </c>
      <c r="Y181" s="36">
        <f>SUMIFS(СВЦЭМ!$E$33:$E$776,СВЦЭМ!$A$33:$A$776,$A181,СВЦЭМ!$B$33:$B$776,Y$155)+'СЕТ СН'!$F$12</f>
        <v>145.53178199999999</v>
      </c>
    </row>
    <row r="182" spans="1:27" ht="15.75" x14ac:dyDescent="0.2">
      <c r="A182" s="35">
        <f t="shared" si="4"/>
        <v>44254</v>
      </c>
      <c r="B182" s="36">
        <f>SUMIFS(СВЦЭМ!$E$33:$E$776,СВЦЭМ!$A$33:$A$776,$A182,СВЦЭМ!$B$33:$B$776,B$155)+'СЕТ СН'!$F$12</f>
        <v>146.60572869999999</v>
      </c>
      <c r="C182" s="36">
        <f>SUMIFS(СВЦЭМ!$E$33:$E$776,СВЦЭМ!$A$33:$A$776,$A182,СВЦЭМ!$B$33:$B$776,C$155)+'СЕТ СН'!$F$12</f>
        <v>147.73956056</v>
      </c>
      <c r="D182" s="36">
        <f>SUMIFS(СВЦЭМ!$E$33:$E$776,СВЦЭМ!$A$33:$A$776,$A182,СВЦЭМ!$B$33:$B$776,D$155)+'СЕТ СН'!$F$12</f>
        <v>152.10344171</v>
      </c>
      <c r="E182" s="36">
        <f>SUMIFS(СВЦЭМ!$E$33:$E$776,СВЦЭМ!$A$33:$A$776,$A182,СВЦЭМ!$B$33:$B$776,E$155)+'СЕТ СН'!$F$12</f>
        <v>152.96994956</v>
      </c>
      <c r="F182" s="36">
        <f>SUMIFS(СВЦЭМ!$E$33:$E$776,СВЦЭМ!$A$33:$A$776,$A182,СВЦЭМ!$B$33:$B$776,F$155)+'СЕТ СН'!$F$12</f>
        <v>155.11100413</v>
      </c>
      <c r="G182" s="36">
        <f>SUMIFS(СВЦЭМ!$E$33:$E$776,СВЦЭМ!$A$33:$A$776,$A182,СВЦЭМ!$B$33:$B$776,G$155)+'СЕТ СН'!$F$12</f>
        <v>154.18263664</v>
      </c>
      <c r="H182" s="36">
        <f>SUMIFS(СВЦЭМ!$E$33:$E$776,СВЦЭМ!$A$33:$A$776,$A182,СВЦЭМ!$B$33:$B$776,H$155)+'СЕТ СН'!$F$12</f>
        <v>152.29843984999999</v>
      </c>
      <c r="I182" s="36">
        <f>SUMIFS(СВЦЭМ!$E$33:$E$776,СВЦЭМ!$A$33:$A$776,$A182,СВЦЭМ!$B$33:$B$776,I$155)+'СЕТ СН'!$F$12</f>
        <v>150.13107891000001</v>
      </c>
      <c r="J182" s="36">
        <f>SUMIFS(СВЦЭМ!$E$33:$E$776,СВЦЭМ!$A$33:$A$776,$A182,СВЦЭМ!$B$33:$B$776,J$155)+'СЕТ СН'!$F$12</f>
        <v>148.31750031999999</v>
      </c>
      <c r="K182" s="36">
        <f>SUMIFS(СВЦЭМ!$E$33:$E$776,СВЦЭМ!$A$33:$A$776,$A182,СВЦЭМ!$B$33:$B$776,K$155)+'СЕТ СН'!$F$12</f>
        <v>143.67574930999999</v>
      </c>
      <c r="L182" s="36">
        <f>SUMIFS(СВЦЭМ!$E$33:$E$776,СВЦЭМ!$A$33:$A$776,$A182,СВЦЭМ!$B$33:$B$776,L$155)+'СЕТ СН'!$F$12</f>
        <v>143.39132222000001</v>
      </c>
      <c r="M182" s="36">
        <f>SUMIFS(СВЦЭМ!$E$33:$E$776,СВЦЭМ!$A$33:$A$776,$A182,СВЦЭМ!$B$33:$B$776,M$155)+'СЕТ СН'!$F$12</f>
        <v>142.9139352</v>
      </c>
      <c r="N182" s="36">
        <f>SUMIFS(СВЦЭМ!$E$33:$E$776,СВЦЭМ!$A$33:$A$776,$A182,СВЦЭМ!$B$33:$B$776,N$155)+'СЕТ СН'!$F$12</f>
        <v>143.93313921000001</v>
      </c>
      <c r="O182" s="36">
        <f>SUMIFS(СВЦЭМ!$E$33:$E$776,СВЦЭМ!$A$33:$A$776,$A182,СВЦЭМ!$B$33:$B$776,O$155)+'СЕТ СН'!$F$12</f>
        <v>145.94416717999999</v>
      </c>
      <c r="P182" s="36">
        <f>SUMIFS(СВЦЭМ!$E$33:$E$776,СВЦЭМ!$A$33:$A$776,$A182,СВЦЭМ!$B$33:$B$776,P$155)+'СЕТ СН'!$F$12</f>
        <v>144.26246007</v>
      </c>
      <c r="Q182" s="36">
        <f>SUMIFS(СВЦЭМ!$E$33:$E$776,СВЦЭМ!$A$33:$A$776,$A182,СВЦЭМ!$B$33:$B$776,Q$155)+'СЕТ СН'!$F$12</f>
        <v>146.06687335999999</v>
      </c>
      <c r="R182" s="36">
        <f>SUMIFS(СВЦЭМ!$E$33:$E$776,СВЦЭМ!$A$33:$A$776,$A182,СВЦЭМ!$B$33:$B$776,R$155)+'СЕТ СН'!$F$12</f>
        <v>148.97792041</v>
      </c>
      <c r="S182" s="36">
        <f>SUMIFS(СВЦЭМ!$E$33:$E$776,СВЦЭМ!$A$33:$A$776,$A182,СВЦЭМ!$B$33:$B$776,S$155)+'СЕТ СН'!$F$12</f>
        <v>146.47855218000001</v>
      </c>
      <c r="T182" s="36">
        <f>SUMIFS(СВЦЭМ!$E$33:$E$776,СВЦЭМ!$A$33:$A$776,$A182,СВЦЭМ!$B$33:$B$776,T$155)+'СЕТ СН'!$F$12</f>
        <v>145.91220161000001</v>
      </c>
      <c r="U182" s="36">
        <f>SUMIFS(СВЦЭМ!$E$33:$E$776,СВЦЭМ!$A$33:$A$776,$A182,СВЦЭМ!$B$33:$B$776,U$155)+'СЕТ СН'!$F$12</f>
        <v>143.96208734999999</v>
      </c>
      <c r="V182" s="36">
        <f>SUMIFS(СВЦЭМ!$E$33:$E$776,СВЦЭМ!$A$33:$A$776,$A182,СВЦЭМ!$B$33:$B$776,V$155)+'СЕТ СН'!$F$12</f>
        <v>145.24808325999999</v>
      </c>
      <c r="W182" s="36">
        <f>SUMIFS(СВЦЭМ!$E$33:$E$776,СВЦЭМ!$A$33:$A$776,$A182,СВЦЭМ!$B$33:$B$776,W$155)+'СЕТ СН'!$F$12</f>
        <v>147.87684640000001</v>
      </c>
      <c r="X182" s="36">
        <f>SUMIFS(СВЦЭМ!$E$33:$E$776,СВЦЭМ!$A$33:$A$776,$A182,СВЦЭМ!$B$33:$B$776,X$155)+'СЕТ СН'!$F$12</f>
        <v>148.93360953000001</v>
      </c>
      <c r="Y182" s="36">
        <f>SUMIFS(СВЦЭМ!$E$33:$E$776,СВЦЭМ!$A$33:$A$776,$A182,СВЦЭМ!$B$33:$B$776,Y$155)+'СЕТ СН'!$F$12</f>
        <v>152.91082019000001</v>
      </c>
    </row>
    <row r="183" spans="1:27" ht="15.75" x14ac:dyDescent="0.2">
      <c r="A183" s="35">
        <f t="shared" si="4"/>
        <v>44255</v>
      </c>
      <c r="B183" s="36">
        <f>SUMIFS(СВЦЭМ!$E$33:$E$776,СВЦЭМ!$A$33:$A$776,$A183,СВЦЭМ!$B$33:$B$776,B$155)+'СЕТ СН'!$F$12</f>
        <v>142.31637923</v>
      </c>
      <c r="C183" s="36">
        <f>SUMIFS(СВЦЭМ!$E$33:$E$776,СВЦЭМ!$A$33:$A$776,$A183,СВЦЭМ!$B$33:$B$776,C$155)+'СЕТ СН'!$F$12</f>
        <v>147.46489294</v>
      </c>
      <c r="D183" s="36">
        <f>SUMIFS(СВЦЭМ!$E$33:$E$776,СВЦЭМ!$A$33:$A$776,$A183,СВЦЭМ!$B$33:$B$776,D$155)+'СЕТ СН'!$F$12</f>
        <v>151.75535034000001</v>
      </c>
      <c r="E183" s="36">
        <f>SUMIFS(СВЦЭМ!$E$33:$E$776,СВЦЭМ!$A$33:$A$776,$A183,СВЦЭМ!$B$33:$B$776,E$155)+'СЕТ СН'!$F$12</f>
        <v>153.6012393</v>
      </c>
      <c r="F183" s="36">
        <f>SUMIFS(СВЦЭМ!$E$33:$E$776,СВЦЭМ!$A$33:$A$776,$A183,СВЦЭМ!$B$33:$B$776,F$155)+'СЕТ СН'!$F$12</f>
        <v>155.60418949000001</v>
      </c>
      <c r="G183" s="36">
        <f>SUMIFS(СВЦЭМ!$E$33:$E$776,СВЦЭМ!$A$33:$A$776,$A183,СВЦЭМ!$B$33:$B$776,G$155)+'СЕТ СН'!$F$12</f>
        <v>154.60896997</v>
      </c>
      <c r="H183" s="36">
        <f>SUMIFS(СВЦЭМ!$E$33:$E$776,СВЦЭМ!$A$33:$A$776,$A183,СВЦЭМ!$B$33:$B$776,H$155)+'СЕТ СН'!$F$12</f>
        <v>152.38441875999999</v>
      </c>
      <c r="I183" s="36">
        <f>SUMIFS(СВЦЭМ!$E$33:$E$776,СВЦЭМ!$A$33:$A$776,$A183,СВЦЭМ!$B$33:$B$776,I$155)+'СЕТ СН'!$F$12</f>
        <v>149.13429353000001</v>
      </c>
      <c r="J183" s="36">
        <f>SUMIFS(СВЦЭМ!$E$33:$E$776,СВЦЭМ!$A$33:$A$776,$A183,СВЦЭМ!$B$33:$B$776,J$155)+'СЕТ СН'!$F$12</f>
        <v>142.89759026999999</v>
      </c>
      <c r="K183" s="36">
        <f>SUMIFS(СВЦЭМ!$E$33:$E$776,СВЦЭМ!$A$33:$A$776,$A183,СВЦЭМ!$B$33:$B$776,K$155)+'СЕТ СН'!$F$12</f>
        <v>138.31981622000001</v>
      </c>
      <c r="L183" s="36">
        <f>SUMIFS(СВЦЭМ!$E$33:$E$776,СВЦЭМ!$A$33:$A$776,$A183,СВЦЭМ!$B$33:$B$776,L$155)+'СЕТ СН'!$F$12</f>
        <v>138.30076940999999</v>
      </c>
      <c r="M183" s="36">
        <f>SUMIFS(СВЦЭМ!$E$33:$E$776,СВЦЭМ!$A$33:$A$776,$A183,СВЦЭМ!$B$33:$B$776,M$155)+'СЕТ СН'!$F$12</f>
        <v>140.18175468000001</v>
      </c>
      <c r="N183" s="36">
        <f>SUMIFS(СВЦЭМ!$E$33:$E$776,СВЦЭМ!$A$33:$A$776,$A183,СВЦЭМ!$B$33:$B$776,N$155)+'СЕТ СН'!$F$12</f>
        <v>144.76400837</v>
      </c>
      <c r="O183" s="36">
        <f>SUMIFS(СВЦЭМ!$E$33:$E$776,СВЦЭМ!$A$33:$A$776,$A183,СВЦЭМ!$B$33:$B$776,O$155)+'СЕТ СН'!$F$12</f>
        <v>148.07867003999999</v>
      </c>
      <c r="P183" s="36">
        <f>SUMIFS(СВЦЭМ!$E$33:$E$776,СВЦЭМ!$A$33:$A$776,$A183,СВЦЭМ!$B$33:$B$776,P$155)+'СЕТ СН'!$F$12</f>
        <v>146.04769644999999</v>
      </c>
      <c r="Q183" s="36">
        <f>SUMIFS(СВЦЭМ!$E$33:$E$776,СВЦЭМ!$A$33:$A$776,$A183,СВЦЭМ!$B$33:$B$776,Q$155)+'СЕТ СН'!$F$12</f>
        <v>146.96017925000001</v>
      </c>
      <c r="R183" s="36">
        <f>SUMIFS(СВЦЭМ!$E$33:$E$776,СВЦЭМ!$A$33:$A$776,$A183,СВЦЭМ!$B$33:$B$776,R$155)+'СЕТ СН'!$F$12</f>
        <v>148.65585601000001</v>
      </c>
      <c r="S183" s="36">
        <f>SUMIFS(СВЦЭМ!$E$33:$E$776,СВЦЭМ!$A$33:$A$776,$A183,СВЦЭМ!$B$33:$B$776,S$155)+'СЕТ СН'!$F$12</f>
        <v>145.06286569</v>
      </c>
      <c r="T183" s="36">
        <f>SUMIFS(СВЦЭМ!$E$33:$E$776,СВЦЭМ!$A$33:$A$776,$A183,СВЦЭМ!$B$33:$B$776,T$155)+'СЕТ СН'!$F$12</f>
        <v>142.85682036</v>
      </c>
      <c r="U183" s="36">
        <f>SUMIFS(СВЦЭМ!$E$33:$E$776,СВЦЭМ!$A$33:$A$776,$A183,СВЦЭМ!$B$33:$B$776,U$155)+'СЕТ СН'!$F$12</f>
        <v>140.88923524</v>
      </c>
      <c r="V183" s="36">
        <f>SUMIFS(СВЦЭМ!$E$33:$E$776,СВЦЭМ!$A$33:$A$776,$A183,СВЦЭМ!$B$33:$B$776,V$155)+'СЕТ СН'!$F$12</f>
        <v>142.79056054</v>
      </c>
      <c r="W183" s="36">
        <f>SUMIFS(СВЦЭМ!$E$33:$E$776,СВЦЭМ!$A$33:$A$776,$A183,СВЦЭМ!$B$33:$B$776,W$155)+'СЕТ СН'!$F$12</f>
        <v>146.86646157999999</v>
      </c>
      <c r="X183" s="36">
        <f>SUMIFS(СВЦЭМ!$E$33:$E$776,СВЦЭМ!$A$33:$A$776,$A183,СВЦЭМ!$B$33:$B$776,X$155)+'СЕТ СН'!$F$12</f>
        <v>149.71978322999999</v>
      </c>
      <c r="Y183" s="36">
        <f>SUMIFS(СВЦЭМ!$E$33:$E$776,СВЦЭМ!$A$33:$A$776,$A183,СВЦЭМ!$B$33:$B$776,Y$155)+'СЕТ СН'!$F$12</f>
        <v>154.89241222999999</v>
      </c>
    </row>
    <row r="184" spans="1:27" ht="15.75" hidden="1" x14ac:dyDescent="0.2">
      <c r="A184" s="35">
        <f t="shared" si="4"/>
        <v>44256</v>
      </c>
      <c r="B184" s="36">
        <f>SUMIFS(СВЦЭМ!$E$33:$E$776,СВЦЭМ!$A$33:$A$776,$A184,СВЦЭМ!$B$33:$B$776,B$155)+'СЕТ СН'!$F$12</f>
        <v>0</v>
      </c>
      <c r="C184" s="36">
        <f>SUMIFS(СВЦЭМ!$E$33:$E$776,СВЦЭМ!$A$33:$A$776,$A184,СВЦЭМ!$B$33:$B$776,C$155)+'СЕТ СН'!$F$12</f>
        <v>0</v>
      </c>
      <c r="D184" s="36">
        <f>SUMIFS(СВЦЭМ!$E$33:$E$776,СВЦЭМ!$A$33:$A$776,$A184,СВЦЭМ!$B$33:$B$776,D$155)+'СЕТ СН'!$F$12</f>
        <v>0</v>
      </c>
      <c r="E184" s="36">
        <f>SUMIFS(СВЦЭМ!$E$33:$E$776,СВЦЭМ!$A$33:$A$776,$A184,СВЦЭМ!$B$33:$B$776,E$155)+'СЕТ СН'!$F$12</f>
        <v>0</v>
      </c>
      <c r="F184" s="36">
        <f>SUMIFS(СВЦЭМ!$E$33:$E$776,СВЦЭМ!$A$33:$A$776,$A184,СВЦЭМ!$B$33:$B$776,F$155)+'СЕТ СН'!$F$12</f>
        <v>0</v>
      </c>
      <c r="G184" s="36">
        <f>SUMIFS(СВЦЭМ!$E$33:$E$776,СВЦЭМ!$A$33:$A$776,$A184,СВЦЭМ!$B$33:$B$776,G$155)+'СЕТ СН'!$F$12</f>
        <v>0</v>
      </c>
      <c r="H184" s="36">
        <f>SUMIFS(СВЦЭМ!$E$33:$E$776,СВЦЭМ!$A$33:$A$776,$A184,СВЦЭМ!$B$33:$B$776,H$155)+'СЕТ СН'!$F$12</f>
        <v>0</v>
      </c>
      <c r="I184" s="36">
        <f>SUMIFS(СВЦЭМ!$E$33:$E$776,СВЦЭМ!$A$33:$A$776,$A184,СВЦЭМ!$B$33:$B$776,I$155)+'СЕТ СН'!$F$12</f>
        <v>0</v>
      </c>
      <c r="J184" s="36">
        <f>SUMIFS(СВЦЭМ!$E$33:$E$776,СВЦЭМ!$A$33:$A$776,$A184,СВЦЭМ!$B$33:$B$776,J$155)+'СЕТ СН'!$F$12</f>
        <v>0</v>
      </c>
      <c r="K184" s="36">
        <f>SUMIFS(СВЦЭМ!$E$33:$E$776,СВЦЭМ!$A$33:$A$776,$A184,СВЦЭМ!$B$33:$B$776,K$155)+'СЕТ СН'!$F$12</f>
        <v>0</v>
      </c>
      <c r="L184" s="36">
        <f>SUMIFS(СВЦЭМ!$E$33:$E$776,СВЦЭМ!$A$33:$A$776,$A184,СВЦЭМ!$B$33:$B$776,L$155)+'СЕТ СН'!$F$12</f>
        <v>0</v>
      </c>
      <c r="M184" s="36">
        <f>SUMIFS(СВЦЭМ!$E$33:$E$776,СВЦЭМ!$A$33:$A$776,$A184,СВЦЭМ!$B$33:$B$776,M$155)+'СЕТ СН'!$F$12</f>
        <v>0</v>
      </c>
      <c r="N184" s="36">
        <f>SUMIFS(СВЦЭМ!$E$33:$E$776,СВЦЭМ!$A$33:$A$776,$A184,СВЦЭМ!$B$33:$B$776,N$155)+'СЕТ СН'!$F$12</f>
        <v>0</v>
      </c>
      <c r="O184" s="36">
        <f>SUMIFS(СВЦЭМ!$E$33:$E$776,СВЦЭМ!$A$33:$A$776,$A184,СВЦЭМ!$B$33:$B$776,O$155)+'СЕТ СН'!$F$12</f>
        <v>0</v>
      </c>
      <c r="P184" s="36">
        <f>SUMIFS(СВЦЭМ!$E$33:$E$776,СВЦЭМ!$A$33:$A$776,$A184,СВЦЭМ!$B$33:$B$776,P$155)+'СЕТ СН'!$F$12</f>
        <v>0</v>
      </c>
      <c r="Q184" s="36">
        <f>SUMIFS(СВЦЭМ!$E$33:$E$776,СВЦЭМ!$A$33:$A$776,$A184,СВЦЭМ!$B$33:$B$776,Q$155)+'СЕТ СН'!$F$12</f>
        <v>0</v>
      </c>
      <c r="R184" s="36">
        <f>SUMIFS(СВЦЭМ!$E$33:$E$776,СВЦЭМ!$A$33:$A$776,$A184,СВЦЭМ!$B$33:$B$776,R$155)+'СЕТ СН'!$F$12</f>
        <v>0</v>
      </c>
      <c r="S184" s="36">
        <f>SUMIFS(СВЦЭМ!$E$33:$E$776,СВЦЭМ!$A$33:$A$776,$A184,СВЦЭМ!$B$33:$B$776,S$155)+'СЕТ СН'!$F$12</f>
        <v>0</v>
      </c>
      <c r="T184" s="36">
        <f>SUMIFS(СВЦЭМ!$E$33:$E$776,СВЦЭМ!$A$33:$A$776,$A184,СВЦЭМ!$B$33:$B$776,T$155)+'СЕТ СН'!$F$12</f>
        <v>0</v>
      </c>
      <c r="U184" s="36">
        <f>SUMIFS(СВЦЭМ!$E$33:$E$776,СВЦЭМ!$A$33:$A$776,$A184,СВЦЭМ!$B$33:$B$776,U$155)+'СЕТ СН'!$F$12</f>
        <v>0</v>
      </c>
      <c r="V184" s="36">
        <f>SUMIFS(СВЦЭМ!$E$33:$E$776,СВЦЭМ!$A$33:$A$776,$A184,СВЦЭМ!$B$33:$B$776,V$155)+'СЕТ СН'!$F$12</f>
        <v>0</v>
      </c>
      <c r="W184" s="36">
        <f>SUMIFS(СВЦЭМ!$E$33:$E$776,СВЦЭМ!$A$33:$A$776,$A184,СВЦЭМ!$B$33:$B$776,W$155)+'СЕТ СН'!$F$12</f>
        <v>0</v>
      </c>
      <c r="X184" s="36">
        <f>SUMIFS(СВЦЭМ!$E$33:$E$776,СВЦЭМ!$A$33:$A$776,$A184,СВЦЭМ!$B$33:$B$776,X$155)+'СЕТ СН'!$F$12</f>
        <v>0</v>
      </c>
      <c r="Y184" s="36">
        <f>SUMIFS(СВЦЭМ!$E$33:$E$776,СВЦЭМ!$A$33:$A$776,$A184,СВЦЭМ!$B$33:$B$776,Y$155)+'СЕТ СН'!$F$12</f>
        <v>0</v>
      </c>
    </row>
    <row r="185" spans="1:27" ht="15.75" hidden="1" x14ac:dyDescent="0.2">
      <c r="A185" s="35">
        <f t="shared" si="4"/>
        <v>44257</v>
      </c>
      <c r="B185" s="36">
        <f>SUMIFS(СВЦЭМ!$E$33:$E$776,СВЦЭМ!$A$33:$A$776,$A185,СВЦЭМ!$B$33:$B$776,B$155)+'СЕТ СН'!$F$12</f>
        <v>0</v>
      </c>
      <c r="C185" s="36">
        <f>SUMIFS(СВЦЭМ!$E$33:$E$776,СВЦЭМ!$A$33:$A$776,$A185,СВЦЭМ!$B$33:$B$776,C$155)+'СЕТ СН'!$F$12</f>
        <v>0</v>
      </c>
      <c r="D185" s="36">
        <f>SUMIFS(СВЦЭМ!$E$33:$E$776,СВЦЭМ!$A$33:$A$776,$A185,СВЦЭМ!$B$33:$B$776,D$155)+'СЕТ СН'!$F$12</f>
        <v>0</v>
      </c>
      <c r="E185" s="36">
        <f>SUMIFS(СВЦЭМ!$E$33:$E$776,СВЦЭМ!$A$33:$A$776,$A185,СВЦЭМ!$B$33:$B$776,E$155)+'СЕТ СН'!$F$12</f>
        <v>0</v>
      </c>
      <c r="F185" s="36">
        <f>SUMIFS(СВЦЭМ!$E$33:$E$776,СВЦЭМ!$A$33:$A$776,$A185,СВЦЭМ!$B$33:$B$776,F$155)+'СЕТ СН'!$F$12</f>
        <v>0</v>
      </c>
      <c r="G185" s="36">
        <f>SUMIFS(СВЦЭМ!$E$33:$E$776,СВЦЭМ!$A$33:$A$776,$A185,СВЦЭМ!$B$33:$B$776,G$155)+'СЕТ СН'!$F$12</f>
        <v>0</v>
      </c>
      <c r="H185" s="36">
        <f>SUMIFS(СВЦЭМ!$E$33:$E$776,СВЦЭМ!$A$33:$A$776,$A185,СВЦЭМ!$B$33:$B$776,H$155)+'СЕТ СН'!$F$12</f>
        <v>0</v>
      </c>
      <c r="I185" s="36">
        <f>SUMIFS(СВЦЭМ!$E$33:$E$776,СВЦЭМ!$A$33:$A$776,$A185,СВЦЭМ!$B$33:$B$776,I$155)+'СЕТ СН'!$F$12</f>
        <v>0</v>
      </c>
      <c r="J185" s="36">
        <f>SUMIFS(СВЦЭМ!$E$33:$E$776,СВЦЭМ!$A$33:$A$776,$A185,СВЦЭМ!$B$33:$B$776,J$155)+'СЕТ СН'!$F$12</f>
        <v>0</v>
      </c>
      <c r="K185" s="36">
        <f>SUMIFS(СВЦЭМ!$E$33:$E$776,СВЦЭМ!$A$33:$A$776,$A185,СВЦЭМ!$B$33:$B$776,K$155)+'СЕТ СН'!$F$12</f>
        <v>0</v>
      </c>
      <c r="L185" s="36">
        <f>SUMIFS(СВЦЭМ!$E$33:$E$776,СВЦЭМ!$A$33:$A$776,$A185,СВЦЭМ!$B$33:$B$776,L$155)+'СЕТ СН'!$F$12</f>
        <v>0</v>
      </c>
      <c r="M185" s="36">
        <f>SUMIFS(СВЦЭМ!$E$33:$E$776,СВЦЭМ!$A$33:$A$776,$A185,СВЦЭМ!$B$33:$B$776,M$155)+'СЕТ СН'!$F$12</f>
        <v>0</v>
      </c>
      <c r="N185" s="36">
        <f>SUMIFS(СВЦЭМ!$E$33:$E$776,СВЦЭМ!$A$33:$A$776,$A185,СВЦЭМ!$B$33:$B$776,N$155)+'СЕТ СН'!$F$12</f>
        <v>0</v>
      </c>
      <c r="O185" s="36">
        <f>SUMIFS(СВЦЭМ!$E$33:$E$776,СВЦЭМ!$A$33:$A$776,$A185,СВЦЭМ!$B$33:$B$776,O$155)+'СЕТ СН'!$F$12</f>
        <v>0</v>
      </c>
      <c r="P185" s="36">
        <f>SUMIFS(СВЦЭМ!$E$33:$E$776,СВЦЭМ!$A$33:$A$776,$A185,СВЦЭМ!$B$33:$B$776,P$155)+'СЕТ СН'!$F$12</f>
        <v>0</v>
      </c>
      <c r="Q185" s="36">
        <f>SUMIFS(СВЦЭМ!$E$33:$E$776,СВЦЭМ!$A$33:$A$776,$A185,СВЦЭМ!$B$33:$B$776,Q$155)+'СЕТ СН'!$F$12</f>
        <v>0</v>
      </c>
      <c r="R185" s="36">
        <f>SUMIFS(СВЦЭМ!$E$33:$E$776,СВЦЭМ!$A$33:$A$776,$A185,СВЦЭМ!$B$33:$B$776,R$155)+'СЕТ СН'!$F$12</f>
        <v>0</v>
      </c>
      <c r="S185" s="36">
        <f>SUMIFS(СВЦЭМ!$E$33:$E$776,СВЦЭМ!$A$33:$A$776,$A185,СВЦЭМ!$B$33:$B$776,S$155)+'СЕТ СН'!$F$12</f>
        <v>0</v>
      </c>
      <c r="T185" s="36">
        <f>SUMIFS(СВЦЭМ!$E$33:$E$776,СВЦЭМ!$A$33:$A$776,$A185,СВЦЭМ!$B$33:$B$776,T$155)+'СЕТ СН'!$F$12</f>
        <v>0</v>
      </c>
      <c r="U185" s="36">
        <f>SUMIFS(СВЦЭМ!$E$33:$E$776,СВЦЭМ!$A$33:$A$776,$A185,СВЦЭМ!$B$33:$B$776,U$155)+'СЕТ СН'!$F$12</f>
        <v>0</v>
      </c>
      <c r="V185" s="36">
        <f>SUMIFS(СВЦЭМ!$E$33:$E$776,СВЦЭМ!$A$33:$A$776,$A185,СВЦЭМ!$B$33:$B$776,V$155)+'СЕТ СН'!$F$12</f>
        <v>0</v>
      </c>
      <c r="W185" s="36">
        <f>SUMIFS(СВЦЭМ!$E$33:$E$776,СВЦЭМ!$A$33:$A$776,$A185,СВЦЭМ!$B$33:$B$776,W$155)+'СЕТ СН'!$F$12</f>
        <v>0</v>
      </c>
      <c r="X185" s="36">
        <f>SUMIFS(СВЦЭМ!$E$33:$E$776,СВЦЭМ!$A$33:$A$776,$A185,СВЦЭМ!$B$33:$B$776,X$155)+'СЕТ СН'!$F$12</f>
        <v>0</v>
      </c>
      <c r="Y185" s="36">
        <f>SUMIFS(СВЦЭМ!$E$33:$E$776,СВЦЭМ!$A$33:$A$776,$A185,СВЦЭМ!$B$33:$B$776,Y$155)+'СЕТ СН'!$F$12</f>
        <v>0</v>
      </c>
    </row>
    <row r="186" spans="1:27" ht="15.75" hidden="1" x14ac:dyDescent="0.2">
      <c r="A186" s="35">
        <f t="shared" si="4"/>
        <v>44258</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138</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01.02.2021</v>
      </c>
      <c r="B191" s="36">
        <f>SUMIFS(СВЦЭМ!$F$33:$F$776,СВЦЭМ!$A$33:$A$776,$A191,СВЦЭМ!$B$33:$B$776,B$190)+'СЕТ СН'!$F$12</f>
        <v>138.50633316</v>
      </c>
      <c r="C191" s="36">
        <f>SUMIFS(СВЦЭМ!$F$33:$F$776,СВЦЭМ!$A$33:$A$776,$A191,СВЦЭМ!$B$33:$B$776,C$190)+'СЕТ СН'!$F$12</f>
        <v>144.39056622000001</v>
      </c>
      <c r="D191" s="36">
        <f>SUMIFS(СВЦЭМ!$F$33:$F$776,СВЦЭМ!$A$33:$A$776,$A191,СВЦЭМ!$B$33:$B$776,D$190)+'СЕТ СН'!$F$12</f>
        <v>147.64652294000001</v>
      </c>
      <c r="E191" s="36">
        <f>SUMIFS(СВЦЭМ!$F$33:$F$776,СВЦЭМ!$A$33:$A$776,$A191,СВЦЭМ!$B$33:$B$776,E$190)+'СЕТ СН'!$F$12</f>
        <v>149.13940013999999</v>
      </c>
      <c r="F191" s="36">
        <f>SUMIFS(СВЦЭМ!$F$33:$F$776,СВЦЭМ!$A$33:$A$776,$A191,СВЦЭМ!$B$33:$B$776,F$190)+'СЕТ СН'!$F$12</f>
        <v>151.29019868</v>
      </c>
      <c r="G191" s="36">
        <f>SUMIFS(СВЦЭМ!$F$33:$F$776,СВЦЭМ!$A$33:$A$776,$A191,СВЦЭМ!$B$33:$B$776,G$190)+'СЕТ СН'!$F$12</f>
        <v>148.96477587999999</v>
      </c>
      <c r="H191" s="36">
        <f>SUMIFS(СВЦЭМ!$F$33:$F$776,СВЦЭМ!$A$33:$A$776,$A191,СВЦЭМ!$B$33:$B$776,H$190)+'СЕТ СН'!$F$12</f>
        <v>145.65595479000001</v>
      </c>
      <c r="I191" s="36">
        <f>SUMIFS(СВЦЭМ!$F$33:$F$776,СВЦЭМ!$A$33:$A$776,$A191,СВЦЭМ!$B$33:$B$776,I$190)+'СЕТ СН'!$F$12</f>
        <v>142.50977667999999</v>
      </c>
      <c r="J191" s="36">
        <f>SUMIFS(СВЦЭМ!$F$33:$F$776,СВЦЭМ!$A$33:$A$776,$A191,СВЦЭМ!$B$33:$B$776,J$190)+'СЕТ СН'!$F$12</f>
        <v>138.8818555</v>
      </c>
      <c r="K191" s="36">
        <f>SUMIFS(СВЦЭМ!$F$33:$F$776,СВЦЭМ!$A$33:$A$776,$A191,СВЦЭМ!$B$33:$B$776,K$190)+'СЕТ СН'!$F$12</f>
        <v>138.36412041</v>
      </c>
      <c r="L191" s="36">
        <f>SUMIFS(СВЦЭМ!$F$33:$F$776,СВЦЭМ!$A$33:$A$776,$A191,СВЦЭМ!$B$33:$B$776,L$190)+'СЕТ СН'!$F$12</f>
        <v>138.61258588000001</v>
      </c>
      <c r="M191" s="36">
        <f>SUMIFS(СВЦЭМ!$F$33:$F$776,СВЦЭМ!$A$33:$A$776,$A191,СВЦЭМ!$B$33:$B$776,M$190)+'СЕТ СН'!$F$12</f>
        <v>139.83102105</v>
      </c>
      <c r="N191" s="36">
        <f>SUMIFS(СВЦЭМ!$F$33:$F$776,СВЦЭМ!$A$33:$A$776,$A191,СВЦЭМ!$B$33:$B$776,N$190)+'СЕТ СН'!$F$12</f>
        <v>141.79158742000001</v>
      </c>
      <c r="O191" s="36">
        <f>SUMIFS(СВЦЭМ!$F$33:$F$776,СВЦЭМ!$A$33:$A$776,$A191,СВЦЭМ!$B$33:$B$776,O$190)+'СЕТ СН'!$F$12</f>
        <v>143.95620511000001</v>
      </c>
      <c r="P191" s="36">
        <f>SUMIFS(СВЦЭМ!$F$33:$F$776,СВЦЭМ!$A$33:$A$776,$A191,СВЦЭМ!$B$33:$B$776,P$190)+'СЕТ СН'!$F$12</f>
        <v>145.63465371000001</v>
      </c>
      <c r="Q191" s="36">
        <f>SUMIFS(СВЦЭМ!$F$33:$F$776,СВЦЭМ!$A$33:$A$776,$A191,СВЦЭМ!$B$33:$B$776,Q$190)+'СЕТ СН'!$F$12</f>
        <v>146.27483409000001</v>
      </c>
      <c r="R191" s="36">
        <f>SUMIFS(СВЦЭМ!$F$33:$F$776,СВЦЭМ!$A$33:$A$776,$A191,СВЦЭМ!$B$33:$B$776,R$190)+'СЕТ СН'!$F$12</f>
        <v>145.45764356000001</v>
      </c>
      <c r="S191" s="36">
        <f>SUMIFS(СВЦЭМ!$F$33:$F$776,СВЦЭМ!$A$33:$A$776,$A191,СВЦЭМ!$B$33:$B$776,S$190)+'СЕТ СН'!$F$12</f>
        <v>143.33025357</v>
      </c>
      <c r="T191" s="36">
        <f>SUMIFS(СВЦЭМ!$F$33:$F$776,СВЦЭМ!$A$33:$A$776,$A191,СВЦЭМ!$B$33:$B$776,T$190)+'СЕТ СН'!$F$12</f>
        <v>139.90942229999999</v>
      </c>
      <c r="U191" s="36">
        <f>SUMIFS(СВЦЭМ!$F$33:$F$776,СВЦЭМ!$A$33:$A$776,$A191,СВЦЭМ!$B$33:$B$776,U$190)+'СЕТ СН'!$F$12</f>
        <v>139.37196191999999</v>
      </c>
      <c r="V191" s="36">
        <f>SUMIFS(СВЦЭМ!$F$33:$F$776,СВЦЭМ!$A$33:$A$776,$A191,СВЦЭМ!$B$33:$B$776,V$190)+'СЕТ СН'!$F$12</f>
        <v>140.48897676999999</v>
      </c>
      <c r="W191" s="36">
        <f>SUMIFS(СВЦЭМ!$F$33:$F$776,СВЦЭМ!$A$33:$A$776,$A191,СВЦЭМ!$B$33:$B$776,W$190)+'СЕТ СН'!$F$12</f>
        <v>142.58993187999999</v>
      </c>
      <c r="X191" s="36">
        <f>SUMIFS(СВЦЭМ!$F$33:$F$776,СВЦЭМ!$A$33:$A$776,$A191,СВЦЭМ!$B$33:$B$776,X$190)+'СЕТ СН'!$F$12</f>
        <v>146.28478853999999</v>
      </c>
      <c r="Y191" s="36">
        <f>SUMIFS(СВЦЭМ!$F$33:$F$776,СВЦЭМ!$A$33:$A$776,$A191,СВЦЭМ!$B$33:$B$776,Y$190)+'СЕТ СН'!$F$12</f>
        <v>148.08937874</v>
      </c>
      <c r="AA191" s="45"/>
    </row>
    <row r="192" spans="1:27" ht="15.75" x14ac:dyDescent="0.2">
      <c r="A192" s="35">
        <f>A191+1</f>
        <v>44229</v>
      </c>
      <c r="B192" s="36">
        <f>SUMIFS(СВЦЭМ!$F$33:$F$776,СВЦЭМ!$A$33:$A$776,$A192,СВЦЭМ!$B$33:$B$776,B$190)+'СЕТ СН'!$F$12</f>
        <v>143.61000368000001</v>
      </c>
      <c r="C192" s="36">
        <f>SUMIFS(СВЦЭМ!$F$33:$F$776,СВЦЭМ!$A$33:$A$776,$A192,СВЦЭМ!$B$33:$B$776,C$190)+'СЕТ СН'!$F$12</f>
        <v>146.61732463000001</v>
      </c>
      <c r="D192" s="36">
        <f>SUMIFS(СВЦЭМ!$F$33:$F$776,СВЦЭМ!$A$33:$A$776,$A192,СВЦЭМ!$B$33:$B$776,D$190)+'СЕТ СН'!$F$12</f>
        <v>148.38603972000001</v>
      </c>
      <c r="E192" s="36">
        <f>SUMIFS(СВЦЭМ!$F$33:$F$776,СВЦЭМ!$A$33:$A$776,$A192,СВЦЭМ!$B$33:$B$776,E$190)+'СЕТ СН'!$F$12</f>
        <v>149.11951108</v>
      </c>
      <c r="F192" s="36">
        <f>SUMIFS(СВЦЭМ!$F$33:$F$776,СВЦЭМ!$A$33:$A$776,$A192,СВЦЭМ!$B$33:$B$776,F$190)+'СЕТ СН'!$F$12</f>
        <v>149.926715</v>
      </c>
      <c r="G192" s="36">
        <f>SUMIFS(СВЦЭМ!$F$33:$F$776,СВЦЭМ!$A$33:$A$776,$A192,СВЦЭМ!$B$33:$B$776,G$190)+'СЕТ СН'!$F$12</f>
        <v>146.71923891</v>
      </c>
      <c r="H192" s="36">
        <f>SUMIFS(СВЦЭМ!$F$33:$F$776,СВЦЭМ!$A$33:$A$776,$A192,СВЦЭМ!$B$33:$B$776,H$190)+'СЕТ СН'!$F$12</f>
        <v>141.23966965</v>
      </c>
      <c r="I192" s="36">
        <f>SUMIFS(СВЦЭМ!$F$33:$F$776,СВЦЭМ!$A$33:$A$776,$A192,СВЦЭМ!$B$33:$B$776,I$190)+'СЕТ СН'!$F$12</f>
        <v>138.70096884</v>
      </c>
      <c r="J192" s="36">
        <f>SUMIFS(СВЦЭМ!$F$33:$F$776,СВЦЭМ!$A$33:$A$776,$A192,СВЦЭМ!$B$33:$B$776,J$190)+'СЕТ СН'!$F$12</f>
        <v>135.16847207000001</v>
      </c>
      <c r="K192" s="36">
        <f>SUMIFS(СВЦЭМ!$F$33:$F$776,СВЦЭМ!$A$33:$A$776,$A192,СВЦЭМ!$B$33:$B$776,K$190)+'СЕТ СН'!$F$12</f>
        <v>133.39378024999999</v>
      </c>
      <c r="L192" s="36">
        <f>SUMIFS(СВЦЭМ!$F$33:$F$776,СВЦЭМ!$A$33:$A$776,$A192,СВЦЭМ!$B$33:$B$776,L$190)+'СЕТ СН'!$F$12</f>
        <v>133.58748481000001</v>
      </c>
      <c r="M192" s="36">
        <f>SUMIFS(СВЦЭМ!$F$33:$F$776,СВЦЭМ!$A$33:$A$776,$A192,СВЦЭМ!$B$33:$B$776,M$190)+'СЕТ СН'!$F$12</f>
        <v>138.43177757999999</v>
      </c>
      <c r="N192" s="36">
        <f>SUMIFS(СВЦЭМ!$F$33:$F$776,СВЦЭМ!$A$33:$A$776,$A192,СВЦЭМ!$B$33:$B$776,N$190)+'СЕТ СН'!$F$12</f>
        <v>143.81824374999999</v>
      </c>
      <c r="O192" s="36">
        <f>SUMIFS(СВЦЭМ!$F$33:$F$776,СВЦЭМ!$A$33:$A$776,$A192,СВЦЭМ!$B$33:$B$776,O$190)+'СЕТ СН'!$F$12</f>
        <v>146.17325079</v>
      </c>
      <c r="P192" s="36">
        <f>SUMIFS(СВЦЭМ!$F$33:$F$776,СВЦЭМ!$A$33:$A$776,$A192,СВЦЭМ!$B$33:$B$776,P$190)+'СЕТ СН'!$F$12</f>
        <v>148.46608137999999</v>
      </c>
      <c r="Q192" s="36">
        <f>SUMIFS(СВЦЭМ!$F$33:$F$776,СВЦЭМ!$A$33:$A$776,$A192,СВЦЭМ!$B$33:$B$776,Q$190)+'СЕТ СН'!$F$12</f>
        <v>148.84621250999999</v>
      </c>
      <c r="R192" s="36">
        <f>SUMIFS(СВЦЭМ!$F$33:$F$776,СВЦЭМ!$A$33:$A$776,$A192,СВЦЭМ!$B$33:$B$776,R$190)+'СЕТ СН'!$F$12</f>
        <v>148.84261185</v>
      </c>
      <c r="S192" s="36">
        <f>SUMIFS(СВЦЭМ!$F$33:$F$776,СВЦЭМ!$A$33:$A$776,$A192,СВЦЭМ!$B$33:$B$776,S$190)+'СЕТ СН'!$F$12</f>
        <v>147.19959732000001</v>
      </c>
      <c r="T192" s="36">
        <f>SUMIFS(СВЦЭМ!$F$33:$F$776,СВЦЭМ!$A$33:$A$776,$A192,СВЦЭМ!$B$33:$B$776,T$190)+'СЕТ СН'!$F$12</f>
        <v>143.0792691</v>
      </c>
      <c r="U192" s="36">
        <f>SUMIFS(СВЦЭМ!$F$33:$F$776,СВЦЭМ!$A$33:$A$776,$A192,СВЦЭМ!$B$33:$B$776,U$190)+'СЕТ СН'!$F$12</f>
        <v>142.68760842</v>
      </c>
      <c r="V192" s="36">
        <f>SUMIFS(СВЦЭМ!$F$33:$F$776,СВЦЭМ!$A$33:$A$776,$A192,СВЦЭМ!$B$33:$B$776,V$190)+'СЕТ СН'!$F$12</f>
        <v>144.82330469999999</v>
      </c>
      <c r="W192" s="36">
        <f>SUMIFS(СВЦЭМ!$F$33:$F$776,СВЦЭМ!$A$33:$A$776,$A192,СВЦЭМ!$B$33:$B$776,W$190)+'СЕТ СН'!$F$12</f>
        <v>147.91402742</v>
      </c>
      <c r="X192" s="36">
        <f>SUMIFS(СВЦЭМ!$F$33:$F$776,СВЦЭМ!$A$33:$A$776,$A192,СВЦЭМ!$B$33:$B$776,X$190)+'СЕТ СН'!$F$12</f>
        <v>152.01150102</v>
      </c>
      <c r="Y192" s="36">
        <f>SUMIFS(СВЦЭМ!$F$33:$F$776,СВЦЭМ!$A$33:$A$776,$A192,СВЦЭМ!$B$33:$B$776,Y$190)+'СЕТ СН'!$F$12</f>
        <v>153.76234737999999</v>
      </c>
    </row>
    <row r="193" spans="1:25" ht="15.75" x14ac:dyDescent="0.2">
      <c r="A193" s="35">
        <f t="shared" ref="A193:A221" si="5">A192+1</f>
        <v>44230</v>
      </c>
      <c r="B193" s="36">
        <f>SUMIFS(СВЦЭМ!$F$33:$F$776,СВЦЭМ!$A$33:$A$776,$A193,СВЦЭМ!$B$33:$B$776,B$190)+'СЕТ СН'!$F$12</f>
        <v>140.87082081</v>
      </c>
      <c r="C193" s="36">
        <f>SUMIFS(СВЦЭМ!$F$33:$F$776,СВЦЭМ!$A$33:$A$776,$A193,СВЦЭМ!$B$33:$B$776,C$190)+'СЕТ СН'!$F$12</f>
        <v>144.75792677999999</v>
      </c>
      <c r="D193" s="36">
        <f>SUMIFS(СВЦЭМ!$F$33:$F$776,СВЦЭМ!$A$33:$A$776,$A193,СВЦЭМ!$B$33:$B$776,D$190)+'СЕТ СН'!$F$12</f>
        <v>145.65719207999999</v>
      </c>
      <c r="E193" s="36">
        <f>SUMIFS(СВЦЭМ!$F$33:$F$776,СВЦЭМ!$A$33:$A$776,$A193,СВЦЭМ!$B$33:$B$776,E$190)+'СЕТ СН'!$F$12</f>
        <v>145.47365972</v>
      </c>
      <c r="F193" s="36">
        <f>SUMIFS(СВЦЭМ!$F$33:$F$776,СВЦЭМ!$A$33:$A$776,$A193,СВЦЭМ!$B$33:$B$776,F$190)+'СЕТ СН'!$F$12</f>
        <v>144.61220184000001</v>
      </c>
      <c r="G193" s="36">
        <f>SUMIFS(СВЦЭМ!$F$33:$F$776,СВЦЭМ!$A$33:$A$776,$A193,СВЦЭМ!$B$33:$B$776,G$190)+'СЕТ СН'!$F$12</f>
        <v>143.42862722000001</v>
      </c>
      <c r="H193" s="36">
        <f>SUMIFS(СВЦЭМ!$F$33:$F$776,СВЦЭМ!$A$33:$A$776,$A193,СВЦЭМ!$B$33:$B$776,H$190)+'СЕТ СН'!$F$12</f>
        <v>139.47609306999999</v>
      </c>
      <c r="I193" s="36">
        <f>SUMIFS(СВЦЭМ!$F$33:$F$776,СВЦЭМ!$A$33:$A$776,$A193,СВЦЭМ!$B$33:$B$776,I$190)+'СЕТ СН'!$F$12</f>
        <v>140.91706640999999</v>
      </c>
      <c r="J193" s="36">
        <f>SUMIFS(СВЦЭМ!$F$33:$F$776,СВЦЭМ!$A$33:$A$776,$A193,СВЦЭМ!$B$33:$B$776,J$190)+'СЕТ СН'!$F$12</f>
        <v>140.83334422999999</v>
      </c>
      <c r="K193" s="36">
        <f>SUMIFS(СВЦЭМ!$F$33:$F$776,СВЦЭМ!$A$33:$A$776,$A193,СВЦЭМ!$B$33:$B$776,K$190)+'СЕТ СН'!$F$12</f>
        <v>138.24488374000001</v>
      </c>
      <c r="L193" s="36">
        <f>SUMIFS(СВЦЭМ!$F$33:$F$776,СВЦЭМ!$A$33:$A$776,$A193,СВЦЭМ!$B$33:$B$776,L$190)+'СЕТ СН'!$F$12</f>
        <v>138.99644004999999</v>
      </c>
      <c r="M193" s="36">
        <f>SUMIFS(СВЦЭМ!$F$33:$F$776,СВЦЭМ!$A$33:$A$776,$A193,СВЦЭМ!$B$33:$B$776,M$190)+'СЕТ СН'!$F$12</f>
        <v>138.72715299999999</v>
      </c>
      <c r="N193" s="36">
        <f>SUMIFS(СВЦЭМ!$F$33:$F$776,СВЦЭМ!$A$33:$A$776,$A193,СВЦЭМ!$B$33:$B$776,N$190)+'СЕТ СН'!$F$12</f>
        <v>141.0954165</v>
      </c>
      <c r="O193" s="36">
        <f>SUMIFS(СВЦЭМ!$F$33:$F$776,СВЦЭМ!$A$33:$A$776,$A193,СВЦЭМ!$B$33:$B$776,O$190)+'СЕТ СН'!$F$12</f>
        <v>141.25606579999999</v>
      </c>
      <c r="P193" s="36">
        <f>SUMIFS(СВЦЭМ!$F$33:$F$776,СВЦЭМ!$A$33:$A$776,$A193,СВЦЭМ!$B$33:$B$776,P$190)+'СЕТ СН'!$F$12</f>
        <v>140.77035795</v>
      </c>
      <c r="Q193" s="36">
        <f>SUMIFS(СВЦЭМ!$F$33:$F$776,СВЦЭМ!$A$33:$A$776,$A193,СВЦЭМ!$B$33:$B$776,Q$190)+'СЕТ СН'!$F$12</f>
        <v>141.16470902</v>
      </c>
      <c r="R193" s="36">
        <f>SUMIFS(СВЦЭМ!$F$33:$F$776,СВЦЭМ!$A$33:$A$776,$A193,СВЦЭМ!$B$33:$B$776,R$190)+'СЕТ СН'!$F$12</f>
        <v>141.27154937</v>
      </c>
      <c r="S193" s="36">
        <f>SUMIFS(СВЦЭМ!$F$33:$F$776,СВЦЭМ!$A$33:$A$776,$A193,СВЦЭМ!$B$33:$B$776,S$190)+'СЕТ СН'!$F$12</f>
        <v>141.61239957000001</v>
      </c>
      <c r="T193" s="36">
        <f>SUMIFS(СВЦЭМ!$F$33:$F$776,СВЦЭМ!$A$33:$A$776,$A193,СВЦЭМ!$B$33:$B$776,T$190)+'СЕТ СН'!$F$12</f>
        <v>141.29631233999999</v>
      </c>
      <c r="U193" s="36">
        <f>SUMIFS(СВЦЭМ!$F$33:$F$776,СВЦЭМ!$A$33:$A$776,$A193,СВЦЭМ!$B$33:$B$776,U$190)+'СЕТ СН'!$F$12</f>
        <v>141.19244130000001</v>
      </c>
      <c r="V193" s="36">
        <f>SUMIFS(СВЦЭМ!$F$33:$F$776,СВЦЭМ!$A$33:$A$776,$A193,СВЦЭМ!$B$33:$B$776,V$190)+'СЕТ СН'!$F$12</f>
        <v>141.01039716</v>
      </c>
      <c r="W193" s="36">
        <f>SUMIFS(СВЦЭМ!$F$33:$F$776,СВЦЭМ!$A$33:$A$776,$A193,СВЦЭМ!$B$33:$B$776,W$190)+'СЕТ СН'!$F$12</f>
        <v>141.87460012</v>
      </c>
      <c r="X193" s="36">
        <f>SUMIFS(СВЦЭМ!$F$33:$F$776,СВЦЭМ!$A$33:$A$776,$A193,СВЦЭМ!$B$33:$B$776,X$190)+'СЕТ СН'!$F$12</f>
        <v>142.04056722999999</v>
      </c>
      <c r="Y193" s="36">
        <f>SUMIFS(СВЦЭМ!$F$33:$F$776,СВЦЭМ!$A$33:$A$776,$A193,СВЦЭМ!$B$33:$B$776,Y$190)+'СЕТ СН'!$F$12</f>
        <v>145.28760288000001</v>
      </c>
    </row>
    <row r="194" spans="1:25" ht="15.75" x14ac:dyDescent="0.2">
      <c r="A194" s="35">
        <f t="shared" si="5"/>
        <v>44231</v>
      </c>
      <c r="B194" s="36">
        <f>SUMIFS(СВЦЭМ!$F$33:$F$776,СВЦЭМ!$A$33:$A$776,$A194,СВЦЭМ!$B$33:$B$776,B$190)+'СЕТ СН'!$F$12</f>
        <v>151.90161878000001</v>
      </c>
      <c r="C194" s="36">
        <f>SUMIFS(СВЦЭМ!$F$33:$F$776,СВЦЭМ!$A$33:$A$776,$A194,СВЦЭМ!$B$33:$B$776,C$190)+'СЕТ СН'!$F$12</f>
        <v>154.88488430999999</v>
      </c>
      <c r="D194" s="36">
        <f>SUMIFS(СВЦЭМ!$F$33:$F$776,СВЦЭМ!$A$33:$A$776,$A194,СВЦЭМ!$B$33:$B$776,D$190)+'СЕТ СН'!$F$12</f>
        <v>155.47036603999999</v>
      </c>
      <c r="E194" s="36">
        <f>SUMIFS(СВЦЭМ!$F$33:$F$776,СВЦЭМ!$A$33:$A$776,$A194,СВЦЭМ!$B$33:$B$776,E$190)+'СЕТ СН'!$F$12</f>
        <v>154.99751681999999</v>
      </c>
      <c r="F194" s="36">
        <f>SUMIFS(СВЦЭМ!$F$33:$F$776,СВЦЭМ!$A$33:$A$776,$A194,СВЦЭМ!$B$33:$B$776,F$190)+'СЕТ СН'!$F$12</f>
        <v>154.33105051000001</v>
      </c>
      <c r="G194" s="36">
        <f>SUMIFS(СВЦЭМ!$F$33:$F$776,СВЦЭМ!$A$33:$A$776,$A194,СВЦЭМ!$B$33:$B$776,G$190)+'СЕТ СН'!$F$12</f>
        <v>154.16532719</v>
      </c>
      <c r="H194" s="36">
        <f>SUMIFS(СВЦЭМ!$F$33:$F$776,СВЦЭМ!$A$33:$A$776,$A194,СВЦЭМ!$B$33:$B$776,H$190)+'СЕТ СН'!$F$12</f>
        <v>148.91203809000001</v>
      </c>
      <c r="I194" s="36">
        <f>SUMIFS(СВЦЭМ!$F$33:$F$776,СВЦЭМ!$A$33:$A$776,$A194,СВЦЭМ!$B$33:$B$776,I$190)+'СЕТ СН'!$F$12</f>
        <v>145.80698064000001</v>
      </c>
      <c r="J194" s="36">
        <f>SUMIFS(СВЦЭМ!$F$33:$F$776,СВЦЭМ!$A$33:$A$776,$A194,СВЦЭМ!$B$33:$B$776,J$190)+'СЕТ СН'!$F$12</f>
        <v>142.25679048999999</v>
      </c>
      <c r="K194" s="36">
        <f>SUMIFS(СВЦЭМ!$F$33:$F$776,СВЦЭМ!$A$33:$A$776,$A194,СВЦЭМ!$B$33:$B$776,K$190)+'СЕТ СН'!$F$12</f>
        <v>141.95079946999999</v>
      </c>
      <c r="L194" s="36">
        <f>SUMIFS(СВЦЭМ!$F$33:$F$776,СВЦЭМ!$A$33:$A$776,$A194,СВЦЭМ!$B$33:$B$776,L$190)+'СЕТ СН'!$F$12</f>
        <v>140.80409359000001</v>
      </c>
      <c r="M194" s="36">
        <f>SUMIFS(СВЦЭМ!$F$33:$F$776,СВЦЭМ!$A$33:$A$776,$A194,СВЦЭМ!$B$33:$B$776,M$190)+'СЕТ СН'!$F$12</f>
        <v>142.96677618999999</v>
      </c>
      <c r="N194" s="36">
        <f>SUMIFS(СВЦЭМ!$F$33:$F$776,СВЦЭМ!$A$33:$A$776,$A194,СВЦЭМ!$B$33:$B$776,N$190)+'СЕТ СН'!$F$12</f>
        <v>146.64112165</v>
      </c>
      <c r="O194" s="36">
        <f>SUMIFS(СВЦЭМ!$F$33:$F$776,СВЦЭМ!$A$33:$A$776,$A194,СВЦЭМ!$B$33:$B$776,O$190)+'СЕТ СН'!$F$12</f>
        <v>146.63316997000001</v>
      </c>
      <c r="P194" s="36">
        <f>SUMIFS(СВЦЭМ!$F$33:$F$776,СВЦЭМ!$A$33:$A$776,$A194,СВЦЭМ!$B$33:$B$776,P$190)+'СЕТ СН'!$F$12</f>
        <v>147.7236719</v>
      </c>
      <c r="Q194" s="36">
        <f>SUMIFS(СВЦЭМ!$F$33:$F$776,СВЦЭМ!$A$33:$A$776,$A194,СВЦЭМ!$B$33:$B$776,Q$190)+'СЕТ СН'!$F$12</f>
        <v>147.60475865999999</v>
      </c>
      <c r="R194" s="36">
        <f>SUMIFS(СВЦЭМ!$F$33:$F$776,СВЦЭМ!$A$33:$A$776,$A194,СВЦЭМ!$B$33:$B$776,R$190)+'СЕТ СН'!$F$12</f>
        <v>147.29681414999999</v>
      </c>
      <c r="S194" s="36">
        <f>SUMIFS(СВЦЭМ!$F$33:$F$776,СВЦЭМ!$A$33:$A$776,$A194,СВЦЭМ!$B$33:$B$776,S$190)+'СЕТ СН'!$F$12</f>
        <v>147.03685408999999</v>
      </c>
      <c r="T194" s="36">
        <f>SUMIFS(СВЦЭМ!$F$33:$F$776,СВЦЭМ!$A$33:$A$776,$A194,СВЦЭМ!$B$33:$B$776,T$190)+'СЕТ СН'!$F$12</f>
        <v>143.02256847000001</v>
      </c>
      <c r="U194" s="36">
        <f>SUMIFS(СВЦЭМ!$F$33:$F$776,СВЦЭМ!$A$33:$A$776,$A194,СВЦЭМ!$B$33:$B$776,U$190)+'СЕТ СН'!$F$12</f>
        <v>141.76465657</v>
      </c>
      <c r="V194" s="36">
        <f>SUMIFS(СВЦЭМ!$F$33:$F$776,СВЦЭМ!$A$33:$A$776,$A194,СВЦЭМ!$B$33:$B$776,V$190)+'СЕТ СН'!$F$12</f>
        <v>144.86140184999999</v>
      </c>
      <c r="W194" s="36">
        <f>SUMIFS(СВЦЭМ!$F$33:$F$776,СВЦЭМ!$A$33:$A$776,$A194,СВЦЭМ!$B$33:$B$776,W$190)+'СЕТ СН'!$F$12</f>
        <v>148.46843645999999</v>
      </c>
      <c r="X194" s="36">
        <f>SUMIFS(СВЦЭМ!$F$33:$F$776,СВЦЭМ!$A$33:$A$776,$A194,СВЦЭМ!$B$33:$B$776,X$190)+'СЕТ СН'!$F$12</f>
        <v>150.05644760999999</v>
      </c>
      <c r="Y194" s="36">
        <f>SUMIFS(СВЦЭМ!$F$33:$F$776,СВЦЭМ!$A$33:$A$776,$A194,СВЦЭМ!$B$33:$B$776,Y$190)+'СЕТ СН'!$F$12</f>
        <v>153.32541039</v>
      </c>
    </row>
    <row r="195" spans="1:25" ht="15.75" x14ac:dyDescent="0.2">
      <c r="A195" s="35">
        <f t="shared" si="5"/>
        <v>44232</v>
      </c>
      <c r="B195" s="36">
        <f>SUMIFS(СВЦЭМ!$F$33:$F$776,СВЦЭМ!$A$33:$A$776,$A195,СВЦЭМ!$B$33:$B$776,B$190)+'СЕТ СН'!$F$12</f>
        <v>154.16460946999999</v>
      </c>
      <c r="C195" s="36">
        <f>SUMIFS(СВЦЭМ!$F$33:$F$776,СВЦЭМ!$A$33:$A$776,$A195,СВЦЭМ!$B$33:$B$776,C$190)+'СЕТ СН'!$F$12</f>
        <v>157.36413619000001</v>
      </c>
      <c r="D195" s="36">
        <f>SUMIFS(СВЦЭМ!$F$33:$F$776,СВЦЭМ!$A$33:$A$776,$A195,СВЦЭМ!$B$33:$B$776,D$190)+'СЕТ СН'!$F$12</f>
        <v>158.00252215</v>
      </c>
      <c r="E195" s="36">
        <f>SUMIFS(СВЦЭМ!$F$33:$F$776,СВЦЭМ!$A$33:$A$776,$A195,СВЦЭМ!$B$33:$B$776,E$190)+'СЕТ СН'!$F$12</f>
        <v>158.2355982</v>
      </c>
      <c r="F195" s="36">
        <f>SUMIFS(СВЦЭМ!$F$33:$F$776,СВЦЭМ!$A$33:$A$776,$A195,СВЦЭМ!$B$33:$B$776,F$190)+'СЕТ СН'!$F$12</f>
        <v>156.95737557000001</v>
      </c>
      <c r="G195" s="36">
        <f>SUMIFS(СВЦЭМ!$F$33:$F$776,СВЦЭМ!$A$33:$A$776,$A195,СВЦЭМ!$B$33:$B$776,G$190)+'СЕТ СН'!$F$12</f>
        <v>156.51509121999999</v>
      </c>
      <c r="H195" s="36">
        <f>SUMIFS(СВЦЭМ!$F$33:$F$776,СВЦЭМ!$A$33:$A$776,$A195,СВЦЭМ!$B$33:$B$776,H$190)+'СЕТ СН'!$F$12</f>
        <v>151.67063863999999</v>
      </c>
      <c r="I195" s="36">
        <f>SUMIFS(СВЦЭМ!$F$33:$F$776,СВЦЭМ!$A$33:$A$776,$A195,СВЦЭМ!$B$33:$B$776,I$190)+'СЕТ СН'!$F$12</f>
        <v>149.78244896999999</v>
      </c>
      <c r="J195" s="36">
        <f>SUMIFS(СВЦЭМ!$F$33:$F$776,СВЦЭМ!$A$33:$A$776,$A195,СВЦЭМ!$B$33:$B$776,J$190)+'СЕТ СН'!$F$12</f>
        <v>144.73254022</v>
      </c>
      <c r="K195" s="36">
        <f>SUMIFS(СВЦЭМ!$F$33:$F$776,СВЦЭМ!$A$33:$A$776,$A195,СВЦЭМ!$B$33:$B$776,K$190)+'СЕТ СН'!$F$12</f>
        <v>142.86494322999999</v>
      </c>
      <c r="L195" s="36">
        <f>SUMIFS(СВЦЭМ!$F$33:$F$776,СВЦЭМ!$A$33:$A$776,$A195,СВЦЭМ!$B$33:$B$776,L$190)+'СЕТ СН'!$F$12</f>
        <v>141.48915385999999</v>
      </c>
      <c r="M195" s="36">
        <f>SUMIFS(СВЦЭМ!$F$33:$F$776,СВЦЭМ!$A$33:$A$776,$A195,СВЦЭМ!$B$33:$B$776,M$190)+'СЕТ СН'!$F$12</f>
        <v>140.55323573000001</v>
      </c>
      <c r="N195" s="36">
        <f>SUMIFS(СВЦЭМ!$F$33:$F$776,СВЦЭМ!$A$33:$A$776,$A195,СВЦЭМ!$B$33:$B$776,N$190)+'СЕТ СН'!$F$12</f>
        <v>143.13504284999999</v>
      </c>
      <c r="O195" s="36">
        <f>SUMIFS(СВЦЭМ!$F$33:$F$776,СВЦЭМ!$A$33:$A$776,$A195,СВЦЭМ!$B$33:$B$776,O$190)+'СЕТ СН'!$F$12</f>
        <v>143.29891834</v>
      </c>
      <c r="P195" s="36">
        <f>SUMIFS(СВЦЭМ!$F$33:$F$776,СВЦЭМ!$A$33:$A$776,$A195,СВЦЭМ!$B$33:$B$776,P$190)+'СЕТ СН'!$F$12</f>
        <v>144.69154155999999</v>
      </c>
      <c r="Q195" s="36">
        <f>SUMIFS(СВЦЭМ!$F$33:$F$776,СВЦЭМ!$A$33:$A$776,$A195,СВЦЭМ!$B$33:$B$776,Q$190)+'СЕТ СН'!$F$12</f>
        <v>145.76035866000001</v>
      </c>
      <c r="R195" s="36">
        <f>SUMIFS(СВЦЭМ!$F$33:$F$776,СВЦЭМ!$A$33:$A$776,$A195,СВЦЭМ!$B$33:$B$776,R$190)+'СЕТ СН'!$F$12</f>
        <v>145.59548684999999</v>
      </c>
      <c r="S195" s="36">
        <f>SUMIFS(СВЦЭМ!$F$33:$F$776,СВЦЭМ!$A$33:$A$776,$A195,СВЦЭМ!$B$33:$B$776,S$190)+'СЕТ СН'!$F$12</f>
        <v>144.02060975000001</v>
      </c>
      <c r="T195" s="36">
        <f>SUMIFS(СВЦЭМ!$F$33:$F$776,СВЦЭМ!$A$33:$A$776,$A195,СВЦЭМ!$B$33:$B$776,T$190)+'СЕТ СН'!$F$12</f>
        <v>140.472129</v>
      </c>
      <c r="U195" s="36">
        <f>SUMIFS(СВЦЭМ!$F$33:$F$776,СВЦЭМ!$A$33:$A$776,$A195,СВЦЭМ!$B$33:$B$776,U$190)+'СЕТ СН'!$F$12</f>
        <v>137.36980983999999</v>
      </c>
      <c r="V195" s="36">
        <f>SUMIFS(СВЦЭМ!$F$33:$F$776,СВЦЭМ!$A$33:$A$776,$A195,СВЦЭМ!$B$33:$B$776,V$190)+'СЕТ СН'!$F$12</f>
        <v>137.78424871999999</v>
      </c>
      <c r="W195" s="36">
        <f>SUMIFS(СВЦЭМ!$F$33:$F$776,СВЦЭМ!$A$33:$A$776,$A195,СВЦЭМ!$B$33:$B$776,W$190)+'СЕТ СН'!$F$12</f>
        <v>139.82513993000001</v>
      </c>
      <c r="X195" s="36">
        <f>SUMIFS(СВЦЭМ!$F$33:$F$776,СВЦЭМ!$A$33:$A$776,$A195,СВЦЭМ!$B$33:$B$776,X$190)+'СЕТ СН'!$F$12</f>
        <v>142.71146413</v>
      </c>
      <c r="Y195" s="36">
        <f>SUMIFS(СВЦЭМ!$F$33:$F$776,СВЦЭМ!$A$33:$A$776,$A195,СВЦЭМ!$B$33:$B$776,Y$190)+'СЕТ СН'!$F$12</f>
        <v>144.74810238000001</v>
      </c>
    </row>
    <row r="196" spans="1:25" ht="15.75" x14ac:dyDescent="0.2">
      <c r="A196" s="35">
        <f t="shared" si="5"/>
        <v>44233</v>
      </c>
      <c r="B196" s="36">
        <f>SUMIFS(СВЦЭМ!$F$33:$F$776,СВЦЭМ!$A$33:$A$776,$A196,СВЦЭМ!$B$33:$B$776,B$190)+'СЕТ СН'!$F$12</f>
        <v>148.84011194000001</v>
      </c>
      <c r="C196" s="36">
        <f>SUMIFS(СВЦЭМ!$F$33:$F$776,СВЦЭМ!$A$33:$A$776,$A196,СВЦЭМ!$B$33:$B$776,C$190)+'СЕТ СН'!$F$12</f>
        <v>152.03768848999999</v>
      </c>
      <c r="D196" s="36">
        <f>SUMIFS(СВЦЭМ!$F$33:$F$776,СВЦЭМ!$A$33:$A$776,$A196,СВЦЭМ!$B$33:$B$776,D$190)+'СЕТ СН'!$F$12</f>
        <v>151.91353025999999</v>
      </c>
      <c r="E196" s="36">
        <f>SUMIFS(СВЦЭМ!$F$33:$F$776,СВЦЭМ!$A$33:$A$776,$A196,СВЦЭМ!$B$33:$B$776,E$190)+'СЕТ СН'!$F$12</f>
        <v>153.29735292000001</v>
      </c>
      <c r="F196" s="36">
        <f>SUMIFS(СВЦЭМ!$F$33:$F$776,СВЦЭМ!$A$33:$A$776,$A196,СВЦЭМ!$B$33:$B$776,F$190)+'СЕТ СН'!$F$12</f>
        <v>155.35915482999999</v>
      </c>
      <c r="G196" s="36">
        <f>SUMIFS(СВЦЭМ!$F$33:$F$776,СВЦЭМ!$A$33:$A$776,$A196,СВЦЭМ!$B$33:$B$776,G$190)+'СЕТ СН'!$F$12</f>
        <v>154.69503169999999</v>
      </c>
      <c r="H196" s="36">
        <f>SUMIFS(СВЦЭМ!$F$33:$F$776,СВЦЭМ!$A$33:$A$776,$A196,СВЦЭМ!$B$33:$B$776,H$190)+'СЕТ СН'!$F$12</f>
        <v>152.83827209</v>
      </c>
      <c r="I196" s="36">
        <f>SUMIFS(СВЦЭМ!$F$33:$F$776,СВЦЭМ!$A$33:$A$776,$A196,СВЦЭМ!$B$33:$B$776,I$190)+'СЕТ СН'!$F$12</f>
        <v>149.36296039000001</v>
      </c>
      <c r="J196" s="36">
        <f>SUMIFS(СВЦЭМ!$F$33:$F$776,СВЦЭМ!$A$33:$A$776,$A196,СВЦЭМ!$B$33:$B$776,J$190)+'СЕТ СН'!$F$12</f>
        <v>144.12669893</v>
      </c>
      <c r="K196" s="36">
        <f>SUMIFS(СВЦЭМ!$F$33:$F$776,СВЦЭМ!$A$33:$A$776,$A196,СВЦЭМ!$B$33:$B$776,K$190)+'СЕТ СН'!$F$12</f>
        <v>139.12184995999999</v>
      </c>
      <c r="L196" s="36">
        <f>SUMIFS(СВЦЭМ!$F$33:$F$776,СВЦЭМ!$A$33:$A$776,$A196,СВЦЭМ!$B$33:$B$776,L$190)+'СЕТ СН'!$F$12</f>
        <v>137.54691258</v>
      </c>
      <c r="M196" s="36">
        <f>SUMIFS(СВЦЭМ!$F$33:$F$776,СВЦЭМ!$A$33:$A$776,$A196,СВЦЭМ!$B$33:$B$776,M$190)+'СЕТ СН'!$F$12</f>
        <v>137.77409947000001</v>
      </c>
      <c r="N196" s="36">
        <f>SUMIFS(СВЦЭМ!$F$33:$F$776,СВЦЭМ!$A$33:$A$776,$A196,СВЦЭМ!$B$33:$B$776,N$190)+'СЕТ СН'!$F$12</f>
        <v>139.96724505</v>
      </c>
      <c r="O196" s="36">
        <f>SUMIFS(СВЦЭМ!$F$33:$F$776,СВЦЭМ!$A$33:$A$776,$A196,СВЦЭМ!$B$33:$B$776,O$190)+'СЕТ СН'!$F$12</f>
        <v>142.18048100999999</v>
      </c>
      <c r="P196" s="36">
        <f>SUMIFS(СВЦЭМ!$F$33:$F$776,СВЦЭМ!$A$33:$A$776,$A196,СВЦЭМ!$B$33:$B$776,P$190)+'СЕТ СН'!$F$12</f>
        <v>143.09539763999999</v>
      </c>
      <c r="Q196" s="36">
        <f>SUMIFS(СВЦЭМ!$F$33:$F$776,СВЦЭМ!$A$33:$A$776,$A196,СВЦЭМ!$B$33:$B$776,Q$190)+'СЕТ СН'!$F$12</f>
        <v>144.96362073</v>
      </c>
      <c r="R196" s="36">
        <f>SUMIFS(СВЦЭМ!$F$33:$F$776,СВЦЭМ!$A$33:$A$776,$A196,СВЦЭМ!$B$33:$B$776,R$190)+'СЕТ СН'!$F$12</f>
        <v>144.68344089000001</v>
      </c>
      <c r="S196" s="36">
        <f>SUMIFS(СВЦЭМ!$F$33:$F$776,СВЦЭМ!$A$33:$A$776,$A196,СВЦЭМ!$B$33:$B$776,S$190)+'СЕТ СН'!$F$12</f>
        <v>142.13930658999999</v>
      </c>
      <c r="T196" s="36">
        <f>SUMIFS(СВЦЭМ!$F$33:$F$776,СВЦЭМ!$A$33:$A$776,$A196,СВЦЭМ!$B$33:$B$776,T$190)+'СЕТ СН'!$F$12</f>
        <v>138.76608214999999</v>
      </c>
      <c r="U196" s="36">
        <f>SUMIFS(СВЦЭМ!$F$33:$F$776,СВЦЭМ!$A$33:$A$776,$A196,СВЦЭМ!$B$33:$B$776,U$190)+'СЕТ СН'!$F$12</f>
        <v>139.30188888000001</v>
      </c>
      <c r="V196" s="36">
        <f>SUMIFS(СВЦЭМ!$F$33:$F$776,СВЦЭМ!$A$33:$A$776,$A196,СВЦЭМ!$B$33:$B$776,V$190)+'СЕТ СН'!$F$12</f>
        <v>141.64902026999999</v>
      </c>
      <c r="W196" s="36">
        <f>SUMIFS(СВЦЭМ!$F$33:$F$776,СВЦЭМ!$A$33:$A$776,$A196,СВЦЭМ!$B$33:$B$776,W$190)+'СЕТ СН'!$F$12</f>
        <v>143.94747483</v>
      </c>
      <c r="X196" s="36">
        <f>SUMIFS(СВЦЭМ!$F$33:$F$776,СВЦЭМ!$A$33:$A$776,$A196,СВЦЭМ!$B$33:$B$776,X$190)+'СЕТ СН'!$F$12</f>
        <v>146.42991255999999</v>
      </c>
      <c r="Y196" s="36">
        <f>SUMIFS(СВЦЭМ!$F$33:$F$776,СВЦЭМ!$A$33:$A$776,$A196,СВЦЭМ!$B$33:$B$776,Y$190)+'СЕТ СН'!$F$12</f>
        <v>149.31883685</v>
      </c>
    </row>
    <row r="197" spans="1:25" ht="15.75" x14ac:dyDescent="0.2">
      <c r="A197" s="35">
        <f t="shared" si="5"/>
        <v>44234</v>
      </c>
      <c r="B197" s="36">
        <f>SUMIFS(СВЦЭМ!$F$33:$F$776,СВЦЭМ!$A$33:$A$776,$A197,СВЦЭМ!$B$33:$B$776,B$190)+'СЕТ СН'!$F$12</f>
        <v>148.74326117999999</v>
      </c>
      <c r="C197" s="36">
        <f>SUMIFS(СВЦЭМ!$F$33:$F$776,СВЦЭМ!$A$33:$A$776,$A197,СВЦЭМ!$B$33:$B$776,C$190)+'СЕТ СН'!$F$12</f>
        <v>151.62612528</v>
      </c>
      <c r="D197" s="36">
        <f>SUMIFS(СВЦЭМ!$F$33:$F$776,СВЦЭМ!$A$33:$A$776,$A197,СВЦЭМ!$B$33:$B$776,D$190)+'СЕТ СН'!$F$12</f>
        <v>151.52730227000001</v>
      </c>
      <c r="E197" s="36">
        <f>SUMIFS(СВЦЭМ!$F$33:$F$776,СВЦЭМ!$A$33:$A$776,$A197,СВЦЭМ!$B$33:$B$776,E$190)+'СЕТ СН'!$F$12</f>
        <v>152.43281064999999</v>
      </c>
      <c r="F197" s="36">
        <f>SUMIFS(СВЦЭМ!$F$33:$F$776,СВЦЭМ!$A$33:$A$776,$A197,СВЦЭМ!$B$33:$B$776,F$190)+'СЕТ СН'!$F$12</f>
        <v>153.90357412</v>
      </c>
      <c r="G197" s="36">
        <f>SUMIFS(СВЦЭМ!$F$33:$F$776,СВЦЭМ!$A$33:$A$776,$A197,СВЦЭМ!$B$33:$B$776,G$190)+'СЕТ СН'!$F$12</f>
        <v>152.83882514000001</v>
      </c>
      <c r="H197" s="36">
        <f>SUMIFS(СВЦЭМ!$F$33:$F$776,СВЦЭМ!$A$33:$A$776,$A197,СВЦЭМ!$B$33:$B$776,H$190)+'СЕТ СН'!$F$12</f>
        <v>151.85610947999999</v>
      </c>
      <c r="I197" s="36">
        <f>SUMIFS(СВЦЭМ!$F$33:$F$776,СВЦЭМ!$A$33:$A$776,$A197,СВЦЭМ!$B$33:$B$776,I$190)+'СЕТ СН'!$F$12</f>
        <v>149.91496389</v>
      </c>
      <c r="J197" s="36">
        <f>SUMIFS(СВЦЭМ!$F$33:$F$776,СВЦЭМ!$A$33:$A$776,$A197,СВЦЭМ!$B$33:$B$776,J$190)+'СЕТ СН'!$F$12</f>
        <v>146.93453223</v>
      </c>
      <c r="K197" s="36">
        <f>SUMIFS(СВЦЭМ!$F$33:$F$776,СВЦЭМ!$A$33:$A$776,$A197,СВЦЭМ!$B$33:$B$776,K$190)+'СЕТ СН'!$F$12</f>
        <v>144.08001118999999</v>
      </c>
      <c r="L197" s="36">
        <f>SUMIFS(СВЦЭМ!$F$33:$F$776,СВЦЭМ!$A$33:$A$776,$A197,СВЦЭМ!$B$33:$B$776,L$190)+'СЕТ СН'!$F$12</f>
        <v>141.45868064000001</v>
      </c>
      <c r="M197" s="36">
        <f>SUMIFS(СВЦЭМ!$F$33:$F$776,СВЦЭМ!$A$33:$A$776,$A197,СВЦЭМ!$B$33:$B$776,M$190)+'СЕТ СН'!$F$12</f>
        <v>140.10188649</v>
      </c>
      <c r="N197" s="36">
        <f>SUMIFS(СВЦЭМ!$F$33:$F$776,СВЦЭМ!$A$33:$A$776,$A197,СВЦЭМ!$B$33:$B$776,N$190)+'СЕТ СН'!$F$12</f>
        <v>141.97455467</v>
      </c>
      <c r="O197" s="36">
        <f>SUMIFS(СВЦЭМ!$F$33:$F$776,СВЦЭМ!$A$33:$A$776,$A197,СВЦЭМ!$B$33:$B$776,O$190)+'СЕТ СН'!$F$12</f>
        <v>144.61362416</v>
      </c>
      <c r="P197" s="36">
        <f>SUMIFS(СВЦЭМ!$F$33:$F$776,СВЦЭМ!$A$33:$A$776,$A197,СВЦЭМ!$B$33:$B$776,P$190)+'СЕТ СН'!$F$12</f>
        <v>146.80867233999999</v>
      </c>
      <c r="Q197" s="36">
        <f>SUMIFS(СВЦЭМ!$F$33:$F$776,СВЦЭМ!$A$33:$A$776,$A197,СВЦЭМ!$B$33:$B$776,Q$190)+'СЕТ СН'!$F$12</f>
        <v>147.50708621000001</v>
      </c>
      <c r="R197" s="36">
        <f>SUMIFS(СВЦЭМ!$F$33:$F$776,СВЦЭМ!$A$33:$A$776,$A197,СВЦЭМ!$B$33:$B$776,R$190)+'СЕТ СН'!$F$12</f>
        <v>146.06644648</v>
      </c>
      <c r="S197" s="36">
        <f>SUMIFS(СВЦЭМ!$F$33:$F$776,СВЦЭМ!$A$33:$A$776,$A197,СВЦЭМ!$B$33:$B$776,S$190)+'СЕТ СН'!$F$12</f>
        <v>143.41617178999999</v>
      </c>
      <c r="T197" s="36">
        <f>SUMIFS(СВЦЭМ!$F$33:$F$776,СВЦЭМ!$A$33:$A$776,$A197,СВЦЭМ!$B$33:$B$776,T$190)+'СЕТ СН'!$F$12</f>
        <v>139.06595021999999</v>
      </c>
      <c r="U197" s="36">
        <f>SUMIFS(СВЦЭМ!$F$33:$F$776,СВЦЭМ!$A$33:$A$776,$A197,СВЦЭМ!$B$33:$B$776,U$190)+'СЕТ СН'!$F$12</f>
        <v>140.65071320999999</v>
      </c>
      <c r="V197" s="36">
        <f>SUMIFS(СВЦЭМ!$F$33:$F$776,СВЦЭМ!$A$33:$A$776,$A197,СВЦЭМ!$B$33:$B$776,V$190)+'СЕТ СН'!$F$12</f>
        <v>142.39047937000001</v>
      </c>
      <c r="W197" s="36">
        <f>SUMIFS(СВЦЭМ!$F$33:$F$776,СВЦЭМ!$A$33:$A$776,$A197,СВЦЭМ!$B$33:$B$776,W$190)+'СЕТ СН'!$F$12</f>
        <v>144.27512225000001</v>
      </c>
      <c r="X197" s="36">
        <f>SUMIFS(СВЦЭМ!$F$33:$F$776,СВЦЭМ!$A$33:$A$776,$A197,СВЦЭМ!$B$33:$B$776,X$190)+'СЕТ СН'!$F$12</f>
        <v>147.29177974000001</v>
      </c>
      <c r="Y197" s="36">
        <f>SUMIFS(СВЦЭМ!$F$33:$F$776,СВЦЭМ!$A$33:$A$776,$A197,СВЦЭМ!$B$33:$B$776,Y$190)+'СЕТ СН'!$F$12</f>
        <v>150.94268255</v>
      </c>
    </row>
    <row r="198" spans="1:25" ht="15.75" x14ac:dyDescent="0.2">
      <c r="A198" s="35">
        <f t="shared" si="5"/>
        <v>44235</v>
      </c>
      <c r="B198" s="36">
        <f>SUMIFS(СВЦЭМ!$F$33:$F$776,СВЦЭМ!$A$33:$A$776,$A198,СВЦЭМ!$B$33:$B$776,B$190)+'СЕТ СН'!$F$12</f>
        <v>150.01403565000001</v>
      </c>
      <c r="C198" s="36">
        <f>SUMIFS(СВЦЭМ!$F$33:$F$776,СВЦЭМ!$A$33:$A$776,$A198,СВЦЭМ!$B$33:$B$776,C$190)+'СЕТ СН'!$F$12</f>
        <v>154.8924303</v>
      </c>
      <c r="D198" s="36">
        <f>SUMIFS(СВЦЭМ!$F$33:$F$776,СВЦЭМ!$A$33:$A$776,$A198,СВЦЭМ!$B$33:$B$776,D$190)+'СЕТ СН'!$F$12</f>
        <v>157.34556229</v>
      </c>
      <c r="E198" s="36">
        <f>SUMIFS(СВЦЭМ!$F$33:$F$776,СВЦЭМ!$A$33:$A$776,$A198,СВЦЭМ!$B$33:$B$776,E$190)+'СЕТ СН'!$F$12</f>
        <v>158.16725349000001</v>
      </c>
      <c r="F198" s="36">
        <f>SUMIFS(СВЦЭМ!$F$33:$F$776,СВЦЭМ!$A$33:$A$776,$A198,СВЦЭМ!$B$33:$B$776,F$190)+'СЕТ СН'!$F$12</f>
        <v>158.40451630000001</v>
      </c>
      <c r="G198" s="36">
        <f>SUMIFS(СВЦЭМ!$F$33:$F$776,СВЦЭМ!$A$33:$A$776,$A198,СВЦЭМ!$B$33:$B$776,G$190)+'СЕТ СН'!$F$12</f>
        <v>155.93835799999999</v>
      </c>
      <c r="H198" s="36">
        <f>SUMIFS(СВЦЭМ!$F$33:$F$776,СВЦЭМ!$A$33:$A$776,$A198,СВЦЭМ!$B$33:$B$776,H$190)+'СЕТ СН'!$F$12</f>
        <v>151.21418768999999</v>
      </c>
      <c r="I198" s="36">
        <f>SUMIFS(СВЦЭМ!$F$33:$F$776,СВЦЭМ!$A$33:$A$776,$A198,СВЦЭМ!$B$33:$B$776,I$190)+'СЕТ СН'!$F$12</f>
        <v>147.20824775</v>
      </c>
      <c r="J198" s="36">
        <f>SUMIFS(СВЦЭМ!$F$33:$F$776,СВЦЭМ!$A$33:$A$776,$A198,СВЦЭМ!$B$33:$B$776,J$190)+'СЕТ СН'!$F$12</f>
        <v>146.19024551000001</v>
      </c>
      <c r="K198" s="36">
        <f>SUMIFS(СВЦЭМ!$F$33:$F$776,СВЦЭМ!$A$33:$A$776,$A198,СВЦЭМ!$B$33:$B$776,K$190)+'СЕТ СН'!$F$12</f>
        <v>145.30465787</v>
      </c>
      <c r="L198" s="36">
        <f>SUMIFS(СВЦЭМ!$F$33:$F$776,СВЦЭМ!$A$33:$A$776,$A198,СВЦЭМ!$B$33:$B$776,L$190)+'СЕТ СН'!$F$12</f>
        <v>144.70731531000001</v>
      </c>
      <c r="M198" s="36">
        <f>SUMIFS(СВЦЭМ!$F$33:$F$776,СВЦЭМ!$A$33:$A$776,$A198,СВЦЭМ!$B$33:$B$776,M$190)+'СЕТ СН'!$F$12</f>
        <v>145.95694237000001</v>
      </c>
      <c r="N198" s="36">
        <f>SUMIFS(СВЦЭМ!$F$33:$F$776,СВЦЭМ!$A$33:$A$776,$A198,СВЦЭМ!$B$33:$B$776,N$190)+'СЕТ СН'!$F$12</f>
        <v>147.26168440000001</v>
      </c>
      <c r="O198" s="36">
        <f>SUMIFS(СВЦЭМ!$F$33:$F$776,СВЦЭМ!$A$33:$A$776,$A198,СВЦЭМ!$B$33:$B$776,O$190)+'СЕТ СН'!$F$12</f>
        <v>149.22901017999999</v>
      </c>
      <c r="P198" s="36">
        <f>SUMIFS(СВЦЭМ!$F$33:$F$776,СВЦЭМ!$A$33:$A$776,$A198,СВЦЭМ!$B$33:$B$776,P$190)+'СЕТ СН'!$F$12</f>
        <v>150.55127193999999</v>
      </c>
      <c r="Q198" s="36">
        <f>SUMIFS(СВЦЭМ!$F$33:$F$776,СВЦЭМ!$A$33:$A$776,$A198,СВЦЭМ!$B$33:$B$776,Q$190)+'СЕТ СН'!$F$12</f>
        <v>150.90081702000001</v>
      </c>
      <c r="R198" s="36">
        <f>SUMIFS(СВЦЭМ!$F$33:$F$776,СВЦЭМ!$A$33:$A$776,$A198,СВЦЭМ!$B$33:$B$776,R$190)+'СЕТ СН'!$F$12</f>
        <v>150.08123229</v>
      </c>
      <c r="S198" s="36">
        <f>SUMIFS(СВЦЭМ!$F$33:$F$776,СВЦЭМ!$A$33:$A$776,$A198,СВЦЭМ!$B$33:$B$776,S$190)+'СЕТ СН'!$F$12</f>
        <v>148.16585595000001</v>
      </c>
      <c r="T198" s="36">
        <f>SUMIFS(СВЦЭМ!$F$33:$F$776,СВЦЭМ!$A$33:$A$776,$A198,СВЦЭМ!$B$33:$B$776,T$190)+'СЕТ СН'!$F$12</f>
        <v>144.04101261</v>
      </c>
      <c r="U198" s="36">
        <f>SUMIFS(СВЦЭМ!$F$33:$F$776,СВЦЭМ!$A$33:$A$776,$A198,СВЦЭМ!$B$33:$B$776,U$190)+'СЕТ СН'!$F$12</f>
        <v>144.83944414999999</v>
      </c>
      <c r="V198" s="36">
        <f>SUMIFS(СВЦЭМ!$F$33:$F$776,СВЦЭМ!$A$33:$A$776,$A198,СВЦЭМ!$B$33:$B$776,V$190)+'СЕТ СН'!$F$12</f>
        <v>146.81528327999999</v>
      </c>
      <c r="W198" s="36">
        <f>SUMIFS(СВЦЭМ!$F$33:$F$776,СВЦЭМ!$A$33:$A$776,$A198,СВЦЭМ!$B$33:$B$776,W$190)+'СЕТ СН'!$F$12</f>
        <v>149.47391153999999</v>
      </c>
      <c r="X198" s="36">
        <f>SUMIFS(СВЦЭМ!$F$33:$F$776,СВЦЭМ!$A$33:$A$776,$A198,СВЦЭМ!$B$33:$B$776,X$190)+'СЕТ СН'!$F$12</f>
        <v>152.36067413999999</v>
      </c>
      <c r="Y198" s="36">
        <f>SUMIFS(СВЦЭМ!$F$33:$F$776,СВЦЭМ!$A$33:$A$776,$A198,СВЦЭМ!$B$33:$B$776,Y$190)+'СЕТ СН'!$F$12</f>
        <v>154.45680715</v>
      </c>
    </row>
    <row r="199" spans="1:25" ht="15.75" x14ac:dyDescent="0.2">
      <c r="A199" s="35">
        <f t="shared" si="5"/>
        <v>44236</v>
      </c>
      <c r="B199" s="36">
        <f>SUMIFS(СВЦЭМ!$F$33:$F$776,СВЦЭМ!$A$33:$A$776,$A199,СВЦЭМ!$B$33:$B$776,B$190)+'СЕТ СН'!$F$12</f>
        <v>150.15304252999999</v>
      </c>
      <c r="C199" s="36">
        <f>SUMIFS(СВЦЭМ!$F$33:$F$776,СВЦЭМ!$A$33:$A$776,$A199,СВЦЭМ!$B$33:$B$776,C$190)+'СЕТ СН'!$F$12</f>
        <v>153.88144270999999</v>
      </c>
      <c r="D199" s="36">
        <f>SUMIFS(СВЦЭМ!$F$33:$F$776,СВЦЭМ!$A$33:$A$776,$A199,СВЦЭМ!$B$33:$B$776,D$190)+'СЕТ СН'!$F$12</f>
        <v>158.37954282999999</v>
      </c>
      <c r="E199" s="36">
        <f>SUMIFS(СВЦЭМ!$F$33:$F$776,СВЦЭМ!$A$33:$A$776,$A199,СВЦЭМ!$B$33:$B$776,E$190)+'СЕТ СН'!$F$12</f>
        <v>159.78862333999999</v>
      </c>
      <c r="F199" s="36">
        <f>SUMIFS(СВЦЭМ!$F$33:$F$776,СВЦЭМ!$A$33:$A$776,$A199,СВЦЭМ!$B$33:$B$776,F$190)+'СЕТ СН'!$F$12</f>
        <v>157.95868188</v>
      </c>
      <c r="G199" s="36">
        <f>SUMIFS(СВЦЭМ!$F$33:$F$776,СВЦЭМ!$A$33:$A$776,$A199,СВЦЭМ!$B$33:$B$776,G$190)+'СЕТ СН'!$F$12</f>
        <v>154.80107336</v>
      </c>
      <c r="H199" s="36">
        <f>SUMIFS(СВЦЭМ!$F$33:$F$776,СВЦЭМ!$A$33:$A$776,$A199,СВЦЭМ!$B$33:$B$776,H$190)+'СЕТ СН'!$F$12</f>
        <v>149.74583161999999</v>
      </c>
      <c r="I199" s="36">
        <f>SUMIFS(СВЦЭМ!$F$33:$F$776,СВЦЭМ!$A$33:$A$776,$A199,СВЦЭМ!$B$33:$B$776,I$190)+'СЕТ СН'!$F$12</f>
        <v>144.47828179999999</v>
      </c>
      <c r="J199" s="36">
        <f>SUMIFS(СВЦЭМ!$F$33:$F$776,СВЦЭМ!$A$33:$A$776,$A199,СВЦЭМ!$B$33:$B$776,J$190)+'СЕТ СН'!$F$12</f>
        <v>141.19317629</v>
      </c>
      <c r="K199" s="36">
        <f>SUMIFS(СВЦЭМ!$F$33:$F$776,СВЦЭМ!$A$33:$A$776,$A199,СВЦЭМ!$B$33:$B$776,K$190)+'СЕТ СН'!$F$12</f>
        <v>140.55327846</v>
      </c>
      <c r="L199" s="36">
        <f>SUMIFS(СВЦЭМ!$F$33:$F$776,СВЦЭМ!$A$33:$A$776,$A199,СВЦЭМ!$B$33:$B$776,L$190)+'СЕТ СН'!$F$12</f>
        <v>139.52285491999999</v>
      </c>
      <c r="M199" s="36">
        <f>SUMIFS(СВЦЭМ!$F$33:$F$776,СВЦЭМ!$A$33:$A$776,$A199,СВЦЭМ!$B$33:$B$776,M$190)+'СЕТ СН'!$F$12</f>
        <v>140.72644978</v>
      </c>
      <c r="N199" s="36">
        <f>SUMIFS(СВЦЭМ!$F$33:$F$776,СВЦЭМ!$A$33:$A$776,$A199,СВЦЭМ!$B$33:$B$776,N$190)+'СЕТ СН'!$F$12</f>
        <v>142.36459955000001</v>
      </c>
      <c r="O199" s="36">
        <f>SUMIFS(СВЦЭМ!$F$33:$F$776,СВЦЭМ!$A$33:$A$776,$A199,СВЦЭМ!$B$33:$B$776,O$190)+'СЕТ СН'!$F$12</f>
        <v>144.65001111000001</v>
      </c>
      <c r="P199" s="36">
        <f>SUMIFS(СВЦЭМ!$F$33:$F$776,СВЦЭМ!$A$33:$A$776,$A199,СВЦЭМ!$B$33:$B$776,P$190)+'СЕТ СН'!$F$12</f>
        <v>147.52287351999999</v>
      </c>
      <c r="Q199" s="36">
        <f>SUMIFS(СВЦЭМ!$F$33:$F$776,СВЦЭМ!$A$33:$A$776,$A199,СВЦЭМ!$B$33:$B$776,Q$190)+'СЕТ СН'!$F$12</f>
        <v>148.30704872000001</v>
      </c>
      <c r="R199" s="36">
        <f>SUMIFS(СВЦЭМ!$F$33:$F$776,СВЦЭМ!$A$33:$A$776,$A199,СВЦЭМ!$B$33:$B$776,R$190)+'СЕТ СН'!$F$12</f>
        <v>148.32285415000001</v>
      </c>
      <c r="S199" s="36">
        <f>SUMIFS(СВЦЭМ!$F$33:$F$776,СВЦЭМ!$A$33:$A$776,$A199,СВЦЭМ!$B$33:$B$776,S$190)+'СЕТ СН'!$F$12</f>
        <v>146.12935481</v>
      </c>
      <c r="T199" s="36">
        <f>SUMIFS(СВЦЭМ!$F$33:$F$776,СВЦЭМ!$A$33:$A$776,$A199,СВЦЭМ!$B$33:$B$776,T$190)+'СЕТ СН'!$F$12</f>
        <v>141.79039308</v>
      </c>
      <c r="U199" s="36">
        <f>SUMIFS(СВЦЭМ!$F$33:$F$776,СВЦЭМ!$A$33:$A$776,$A199,СВЦЭМ!$B$33:$B$776,U$190)+'СЕТ СН'!$F$12</f>
        <v>141.31138730999999</v>
      </c>
      <c r="V199" s="36">
        <f>SUMIFS(СВЦЭМ!$F$33:$F$776,СВЦЭМ!$A$33:$A$776,$A199,СВЦЭМ!$B$33:$B$776,V$190)+'СЕТ СН'!$F$12</f>
        <v>143.18788488000001</v>
      </c>
      <c r="W199" s="36">
        <f>SUMIFS(СВЦЭМ!$F$33:$F$776,СВЦЭМ!$A$33:$A$776,$A199,СВЦЭМ!$B$33:$B$776,W$190)+'СЕТ СН'!$F$12</f>
        <v>146.19220478</v>
      </c>
      <c r="X199" s="36">
        <f>SUMIFS(СВЦЭМ!$F$33:$F$776,СВЦЭМ!$A$33:$A$776,$A199,СВЦЭМ!$B$33:$B$776,X$190)+'СЕТ СН'!$F$12</f>
        <v>149.54096565</v>
      </c>
      <c r="Y199" s="36">
        <f>SUMIFS(СВЦЭМ!$F$33:$F$776,СВЦЭМ!$A$33:$A$776,$A199,СВЦЭМ!$B$33:$B$776,Y$190)+'СЕТ СН'!$F$12</f>
        <v>150.99323287000001</v>
      </c>
    </row>
    <row r="200" spans="1:25" ht="15.75" x14ac:dyDescent="0.2">
      <c r="A200" s="35">
        <f t="shared" si="5"/>
        <v>44237</v>
      </c>
      <c r="B200" s="36">
        <f>SUMIFS(СВЦЭМ!$F$33:$F$776,СВЦЭМ!$A$33:$A$776,$A200,СВЦЭМ!$B$33:$B$776,B$190)+'СЕТ СН'!$F$12</f>
        <v>143.17197945000001</v>
      </c>
      <c r="C200" s="36">
        <f>SUMIFS(СВЦЭМ!$F$33:$F$776,СВЦЭМ!$A$33:$A$776,$A200,СВЦЭМ!$B$33:$B$776,C$190)+'СЕТ СН'!$F$12</f>
        <v>145.49751856</v>
      </c>
      <c r="D200" s="36">
        <f>SUMIFS(СВЦЭМ!$F$33:$F$776,СВЦЭМ!$A$33:$A$776,$A200,СВЦЭМ!$B$33:$B$776,D$190)+'СЕТ СН'!$F$12</f>
        <v>148.5444469</v>
      </c>
      <c r="E200" s="36">
        <f>SUMIFS(СВЦЭМ!$F$33:$F$776,СВЦЭМ!$A$33:$A$776,$A200,СВЦЭМ!$B$33:$B$776,E$190)+'СЕТ СН'!$F$12</f>
        <v>149.16580273</v>
      </c>
      <c r="F200" s="36">
        <f>SUMIFS(СВЦЭМ!$F$33:$F$776,СВЦЭМ!$A$33:$A$776,$A200,СВЦЭМ!$B$33:$B$776,F$190)+'СЕТ СН'!$F$12</f>
        <v>148.04640361</v>
      </c>
      <c r="G200" s="36">
        <f>SUMIFS(СВЦЭМ!$F$33:$F$776,СВЦЭМ!$A$33:$A$776,$A200,СВЦЭМ!$B$33:$B$776,G$190)+'СЕТ СН'!$F$12</f>
        <v>145.76412083</v>
      </c>
      <c r="H200" s="36">
        <f>SUMIFS(СВЦЭМ!$F$33:$F$776,СВЦЭМ!$A$33:$A$776,$A200,СВЦЭМ!$B$33:$B$776,H$190)+'СЕТ СН'!$F$12</f>
        <v>142.84834674000001</v>
      </c>
      <c r="I200" s="36">
        <f>SUMIFS(СВЦЭМ!$F$33:$F$776,СВЦЭМ!$A$33:$A$776,$A200,СВЦЭМ!$B$33:$B$776,I$190)+'СЕТ СН'!$F$12</f>
        <v>146.5253051</v>
      </c>
      <c r="J200" s="36">
        <f>SUMIFS(СВЦЭМ!$F$33:$F$776,СВЦЭМ!$A$33:$A$776,$A200,СВЦЭМ!$B$33:$B$776,J$190)+'СЕТ СН'!$F$12</f>
        <v>143.04291993000001</v>
      </c>
      <c r="K200" s="36">
        <f>SUMIFS(СВЦЭМ!$F$33:$F$776,СВЦЭМ!$A$33:$A$776,$A200,СВЦЭМ!$B$33:$B$776,K$190)+'СЕТ СН'!$F$12</f>
        <v>141.17847517999999</v>
      </c>
      <c r="L200" s="36">
        <f>SUMIFS(СВЦЭМ!$F$33:$F$776,СВЦЭМ!$A$33:$A$776,$A200,СВЦЭМ!$B$33:$B$776,L$190)+'СЕТ СН'!$F$12</f>
        <v>140.93779738999999</v>
      </c>
      <c r="M200" s="36">
        <f>SUMIFS(СВЦЭМ!$F$33:$F$776,СВЦЭМ!$A$33:$A$776,$A200,СВЦЭМ!$B$33:$B$776,M$190)+'СЕТ СН'!$F$12</f>
        <v>142.17316934999999</v>
      </c>
      <c r="N200" s="36">
        <f>SUMIFS(СВЦЭМ!$F$33:$F$776,СВЦЭМ!$A$33:$A$776,$A200,СВЦЭМ!$B$33:$B$776,N$190)+'СЕТ СН'!$F$12</f>
        <v>143.94090967</v>
      </c>
      <c r="O200" s="36">
        <f>SUMIFS(СВЦЭМ!$F$33:$F$776,СВЦЭМ!$A$33:$A$776,$A200,СВЦЭМ!$B$33:$B$776,O$190)+'СЕТ СН'!$F$12</f>
        <v>146.67081958</v>
      </c>
      <c r="P200" s="36">
        <f>SUMIFS(СВЦЭМ!$F$33:$F$776,СВЦЭМ!$A$33:$A$776,$A200,СВЦЭМ!$B$33:$B$776,P$190)+'СЕТ СН'!$F$12</f>
        <v>148.15433053999999</v>
      </c>
      <c r="Q200" s="36">
        <f>SUMIFS(СВЦЭМ!$F$33:$F$776,СВЦЭМ!$A$33:$A$776,$A200,СВЦЭМ!$B$33:$B$776,Q$190)+'СЕТ СН'!$F$12</f>
        <v>149.24674006999999</v>
      </c>
      <c r="R200" s="36">
        <f>SUMIFS(СВЦЭМ!$F$33:$F$776,СВЦЭМ!$A$33:$A$776,$A200,СВЦЭМ!$B$33:$B$776,R$190)+'СЕТ СН'!$F$12</f>
        <v>148.79657566</v>
      </c>
      <c r="S200" s="36">
        <f>SUMIFS(СВЦЭМ!$F$33:$F$776,СВЦЭМ!$A$33:$A$776,$A200,СВЦЭМ!$B$33:$B$776,S$190)+'СЕТ СН'!$F$12</f>
        <v>147.02494598000001</v>
      </c>
      <c r="T200" s="36">
        <f>SUMIFS(СВЦЭМ!$F$33:$F$776,СВЦЭМ!$A$33:$A$776,$A200,СВЦЭМ!$B$33:$B$776,T$190)+'СЕТ СН'!$F$12</f>
        <v>141.86648468999999</v>
      </c>
      <c r="U200" s="36">
        <f>SUMIFS(СВЦЭМ!$F$33:$F$776,СВЦЭМ!$A$33:$A$776,$A200,СВЦЭМ!$B$33:$B$776,U$190)+'СЕТ СН'!$F$12</f>
        <v>141.10655557999999</v>
      </c>
      <c r="V200" s="36">
        <f>SUMIFS(СВЦЭМ!$F$33:$F$776,СВЦЭМ!$A$33:$A$776,$A200,СВЦЭМ!$B$33:$B$776,V$190)+'СЕТ СН'!$F$12</f>
        <v>142.91328551000001</v>
      </c>
      <c r="W200" s="36">
        <f>SUMIFS(СВЦЭМ!$F$33:$F$776,СВЦЭМ!$A$33:$A$776,$A200,СВЦЭМ!$B$33:$B$776,W$190)+'СЕТ СН'!$F$12</f>
        <v>145.57583277000001</v>
      </c>
      <c r="X200" s="36">
        <f>SUMIFS(СВЦЭМ!$F$33:$F$776,СВЦЭМ!$A$33:$A$776,$A200,СВЦЭМ!$B$33:$B$776,X$190)+'СЕТ СН'!$F$12</f>
        <v>148.48538955999999</v>
      </c>
      <c r="Y200" s="36">
        <f>SUMIFS(СВЦЭМ!$F$33:$F$776,СВЦЭМ!$A$33:$A$776,$A200,СВЦЭМ!$B$33:$B$776,Y$190)+'СЕТ СН'!$F$12</f>
        <v>150.08690938000001</v>
      </c>
    </row>
    <row r="201" spans="1:25" ht="15.75" x14ac:dyDescent="0.2">
      <c r="A201" s="35">
        <f t="shared" si="5"/>
        <v>44238</v>
      </c>
      <c r="B201" s="36">
        <f>SUMIFS(СВЦЭМ!$F$33:$F$776,СВЦЭМ!$A$33:$A$776,$A201,СВЦЭМ!$B$33:$B$776,B$190)+'СЕТ СН'!$F$12</f>
        <v>145.23773467000001</v>
      </c>
      <c r="C201" s="36">
        <f>SUMIFS(СВЦЭМ!$F$33:$F$776,СВЦЭМ!$A$33:$A$776,$A201,СВЦЭМ!$B$33:$B$776,C$190)+'СЕТ СН'!$F$12</f>
        <v>151.78992762999999</v>
      </c>
      <c r="D201" s="36">
        <f>SUMIFS(СВЦЭМ!$F$33:$F$776,СВЦЭМ!$A$33:$A$776,$A201,СВЦЭМ!$B$33:$B$776,D$190)+'СЕТ СН'!$F$12</f>
        <v>153.93980832</v>
      </c>
      <c r="E201" s="36">
        <f>SUMIFS(СВЦЭМ!$F$33:$F$776,СВЦЭМ!$A$33:$A$776,$A201,СВЦЭМ!$B$33:$B$776,E$190)+'СЕТ СН'!$F$12</f>
        <v>154.43768292999999</v>
      </c>
      <c r="F201" s="36">
        <f>SUMIFS(СВЦЭМ!$F$33:$F$776,СВЦЭМ!$A$33:$A$776,$A201,СВЦЭМ!$B$33:$B$776,F$190)+'СЕТ СН'!$F$12</f>
        <v>157.46144842999999</v>
      </c>
      <c r="G201" s="36">
        <f>SUMIFS(СВЦЭМ!$F$33:$F$776,СВЦЭМ!$A$33:$A$776,$A201,СВЦЭМ!$B$33:$B$776,G$190)+'СЕТ СН'!$F$12</f>
        <v>156.16061378000001</v>
      </c>
      <c r="H201" s="36">
        <f>SUMIFS(СВЦЭМ!$F$33:$F$776,СВЦЭМ!$A$33:$A$776,$A201,СВЦЭМ!$B$33:$B$776,H$190)+'СЕТ СН'!$F$12</f>
        <v>152.13806062</v>
      </c>
      <c r="I201" s="36">
        <f>SUMIFS(СВЦЭМ!$F$33:$F$776,СВЦЭМ!$A$33:$A$776,$A201,СВЦЭМ!$B$33:$B$776,I$190)+'СЕТ СН'!$F$12</f>
        <v>146.38304059000001</v>
      </c>
      <c r="J201" s="36">
        <f>SUMIFS(СВЦЭМ!$F$33:$F$776,СВЦЭМ!$A$33:$A$776,$A201,СВЦЭМ!$B$33:$B$776,J$190)+'СЕТ СН'!$F$12</f>
        <v>141.87911513</v>
      </c>
      <c r="K201" s="36">
        <f>SUMIFS(СВЦЭМ!$F$33:$F$776,СВЦЭМ!$A$33:$A$776,$A201,СВЦЭМ!$B$33:$B$776,K$190)+'СЕТ СН'!$F$12</f>
        <v>141.02621214999999</v>
      </c>
      <c r="L201" s="36">
        <f>SUMIFS(СВЦЭМ!$F$33:$F$776,СВЦЭМ!$A$33:$A$776,$A201,СВЦЭМ!$B$33:$B$776,L$190)+'СЕТ СН'!$F$12</f>
        <v>141.28877188999999</v>
      </c>
      <c r="M201" s="36">
        <f>SUMIFS(СВЦЭМ!$F$33:$F$776,СВЦЭМ!$A$33:$A$776,$A201,СВЦЭМ!$B$33:$B$776,M$190)+'СЕТ СН'!$F$12</f>
        <v>142.72402499</v>
      </c>
      <c r="N201" s="36">
        <f>SUMIFS(СВЦЭМ!$F$33:$F$776,СВЦЭМ!$A$33:$A$776,$A201,СВЦЭМ!$B$33:$B$776,N$190)+'СЕТ СН'!$F$12</f>
        <v>145.77639377</v>
      </c>
      <c r="O201" s="36">
        <f>SUMIFS(СВЦЭМ!$F$33:$F$776,СВЦЭМ!$A$33:$A$776,$A201,СВЦЭМ!$B$33:$B$776,O$190)+'СЕТ СН'!$F$12</f>
        <v>148.22739278</v>
      </c>
      <c r="P201" s="36">
        <f>SUMIFS(СВЦЭМ!$F$33:$F$776,СВЦЭМ!$A$33:$A$776,$A201,СВЦЭМ!$B$33:$B$776,P$190)+'СЕТ СН'!$F$12</f>
        <v>150.44771957</v>
      </c>
      <c r="Q201" s="36">
        <f>SUMIFS(СВЦЭМ!$F$33:$F$776,СВЦЭМ!$A$33:$A$776,$A201,СВЦЭМ!$B$33:$B$776,Q$190)+'СЕТ СН'!$F$12</f>
        <v>151.40338023000001</v>
      </c>
      <c r="R201" s="36">
        <f>SUMIFS(СВЦЭМ!$F$33:$F$776,СВЦЭМ!$A$33:$A$776,$A201,СВЦЭМ!$B$33:$B$776,R$190)+'СЕТ СН'!$F$12</f>
        <v>150.49139769999999</v>
      </c>
      <c r="S201" s="36">
        <f>SUMIFS(СВЦЭМ!$F$33:$F$776,СВЦЭМ!$A$33:$A$776,$A201,СВЦЭМ!$B$33:$B$776,S$190)+'СЕТ СН'!$F$12</f>
        <v>147.89915252</v>
      </c>
      <c r="T201" s="36">
        <f>SUMIFS(СВЦЭМ!$F$33:$F$776,СВЦЭМ!$A$33:$A$776,$A201,СВЦЭМ!$B$33:$B$776,T$190)+'СЕТ СН'!$F$12</f>
        <v>143.35880094000001</v>
      </c>
      <c r="U201" s="36">
        <f>SUMIFS(СВЦЭМ!$F$33:$F$776,СВЦЭМ!$A$33:$A$776,$A201,СВЦЭМ!$B$33:$B$776,U$190)+'СЕТ СН'!$F$12</f>
        <v>142.19093702999999</v>
      </c>
      <c r="V201" s="36">
        <f>SUMIFS(СВЦЭМ!$F$33:$F$776,СВЦЭМ!$A$33:$A$776,$A201,СВЦЭМ!$B$33:$B$776,V$190)+'СЕТ СН'!$F$12</f>
        <v>142.18158374000001</v>
      </c>
      <c r="W201" s="36">
        <f>SUMIFS(СВЦЭМ!$F$33:$F$776,СВЦЭМ!$A$33:$A$776,$A201,СВЦЭМ!$B$33:$B$776,W$190)+'СЕТ СН'!$F$12</f>
        <v>145.29662388</v>
      </c>
      <c r="X201" s="36">
        <f>SUMIFS(СВЦЭМ!$F$33:$F$776,СВЦЭМ!$A$33:$A$776,$A201,СВЦЭМ!$B$33:$B$776,X$190)+'СЕТ СН'!$F$12</f>
        <v>148.13669121000001</v>
      </c>
      <c r="Y201" s="36">
        <f>SUMIFS(СВЦЭМ!$F$33:$F$776,СВЦЭМ!$A$33:$A$776,$A201,СВЦЭМ!$B$33:$B$776,Y$190)+'СЕТ СН'!$F$12</f>
        <v>149.98656803</v>
      </c>
    </row>
    <row r="202" spans="1:25" ht="15.75" x14ac:dyDescent="0.2">
      <c r="A202" s="35">
        <f t="shared" si="5"/>
        <v>44239</v>
      </c>
      <c r="B202" s="36">
        <f>SUMIFS(СВЦЭМ!$F$33:$F$776,СВЦЭМ!$A$33:$A$776,$A202,СВЦЭМ!$B$33:$B$776,B$190)+'СЕТ СН'!$F$12</f>
        <v>151.7298394</v>
      </c>
      <c r="C202" s="36">
        <f>SUMIFS(СВЦЭМ!$F$33:$F$776,СВЦЭМ!$A$33:$A$776,$A202,СВЦЭМ!$B$33:$B$776,C$190)+'СЕТ СН'!$F$12</f>
        <v>154.83916278000001</v>
      </c>
      <c r="D202" s="36">
        <f>SUMIFS(СВЦЭМ!$F$33:$F$776,СВЦЭМ!$A$33:$A$776,$A202,СВЦЭМ!$B$33:$B$776,D$190)+'СЕТ СН'!$F$12</f>
        <v>155.46443151</v>
      </c>
      <c r="E202" s="36">
        <f>SUMIFS(СВЦЭМ!$F$33:$F$776,СВЦЭМ!$A$33:$A$776,$A202,СВЦЭМ!$B$33:$B$776,E$190)+'СЕТ СН'!$F$12</f>
        <v>155.91159694999999</v>
      </c>
      <c r="F202" s="36">
        <f>SUMIFS(СВЦЭМ!$F$33:$F$776,СВЦЭМ!$A$33:$A$776,$A202,СВЦЭМ!$B$33:$B$776,F$190)+'СЕТ СН'!$F$12</f>
        <v>156.17971391</v>
      </c>
      <c r="G202" s="36">
        <f>SUMIFS(СВЦЭМ!$F$33:$F$776,СВЦЭМ!$A$33:$A$776,$A202,СВЦЭМ!$B$33:$B$776,G$190)+'СЕТ СН'!$F$12</f>
        <v>153.85239297999999</v>
      </c>
      <c r="H202" s="36">
        <f>SUMIFS(СВЦЭМ!$F$33:$F$776,СВЦЭМ!$A$33:$A$776,$A202,СВЦЭМ!$B$33:$B$776,H$190)+'СЕТ СН'!$F$12</f>
        <v>149.97016436999999</v>
      </c>
      <c r="I202" s="36">
        <f>SUMIFS(СВЦЭМ!$F$33:$F$776,СВЦЭМ!$A$33:$A$776,$A202,СВЦЭМ!$B$33:$B$776,I$190)+'СЕТ СН'!$F$12</f>
        <v>147.87314133000001</v>
      </c>
      <c r="J202" s="36">
        <f>SUMIFS(СВЦЭМ!$F$33:$F$776,СВЦЭМ!$A$33:$A$776,$A202,СВЦЭМ!$B$33:$B$776,J$190)+'СЕТ СН'!$F$12</f>
        <v>144.08030654999999</v>
      </c>
      <c r="K202" s="36">
        <f>SUMIFS(СВЦЭМ!$F$33:$F$776,СВЦЭМ!$A$33:$A$776,$A202,СВЦЭМ!$B$33:$B$776,K$190)+'СЕТ СН'!$F$12</f>
        <v>142.64567163000001</v>
      </c>
      <c r="L202" s="36">
        <f>SUMIFS(СВЦЭМ!$F$33:$F$776,СВЦЭМ!$A$33:$A$776,$A202,СВЦЭМ!$B$33:$B$776,L$190)+'СЕТ СН'!$F$12</f>
        <v>141.86913077</v>
      </c>
      <c r="M202" s="36">
        <f>SUMIFS(СВЦЭМ!$F$33:$F$776,СВЦЭМ!$A$33:$A$776,$A202,СВЦЭМ!$B$33:$B$776,M$190)+'СЕТ СН'!$F$12</f>
        <v>144.87990368999999</v>
      </c>
      <c r="N202" s="36">
        <f>SUMIFS(СВЦЭМ!$F$33:$F$776,СВЦЭМ!$A$33:$A$776,$A202,СВЦЭМ!$B$33:$B$776,N$190)+'СЕТ СН'!$F$12</f>
        <v>146.69835725999999</v>
      </c>
      <c r="O202" s="36">
        <f>SUMIFS(СВЦЭМ!$F$33:$F$776,СВЦЭМ!$A$33:$A$776,$A202,СВЦЭМ!$B$33:$B$776,O$190)+'СЕТ СН'!$F$12</f>
        <v>147.56543418000001</v>
      </c>
      <c r="P202" s="36">
        <f>SUMIFS(СВЦЭМ!$F$33:$F$776,СВЦЭМ!$A$33:$A$776,$A202,СВЦЭМ!$B$33:$B$776,P$190)+'СЕТ СН'!$F$12</f>
        <v>148.87968413999999</v>
      </c>
      <c r="Q202" s="36">
        <f>SUMIFS(СВЦЭМ!$F$33:$F$776,СВЦЭМ!$A$33:$A$776,$A202,СВЦЭМ!$B$33:$B$776,Q$190)+'СЕТ СН'!$F$12</f>
        <v>149.64520206</v>
      </c>
      <c r="R202" s="36">
        <f>SUMIFS(СВЦЭМ!$F$33:$F$776,СВЦЭМ!$A$33:$A$776,$A202,СВЦЭМ!$B$33:$B$776,R$190)+'СЕТ СН'!$F$12</f>
        <v>149.08347873</v>
      </c>
      <c r="S202" s="36">
        <f>SUMIFS(СВЦЭМ!$F$33:$F$776,СВЦЭМ!$A$33:$A$776,$A202,СВЦЭМ!$B$33:$B$776,S$190)+'СЕТ СН'!$F$12</f>
        <v>148.21371156999999</v>
      </c>
      <c r="T202" s="36">
        <f>SUMIFS(СВЦЭМ!$F$33:$F$776,СВЦЭМ!$A$33:$A$776,$A202,СВЦЭМ!$B$33:$B$776,T$190)+'СЕТ СН'!$F$12</f>
        <v>146.14808227</v>
      </c>
      <c r="U202" s="36">
        <f>SUMIFS(СВЦЭМ!$F$33:$F$776,СВЦЭМ!$A$33:$A$776,$A202,СВЦЭМ!$B$33:$B$776,U$190)+'СЕТ СН'!$F$12</f>
        <v>143.98593596000001</v>
      </c>
      <c r="V202" s="36">
        <f>SUMIFS(СВЦЭМ!$F$33:$F$776,СВЦЭМ!$A$33:$A$776,$A202,СВЦЭМ!$B$33:$B$776,V$190)+'СЕТ СН'!$F$12</f>
        <v>145.13682711999999</v>
      </c>
      <c r="W202" s="36">
        <f>SUMIFS(СВЦЭМ!$F$33:$F$776,СВЦЭМ!$A$33:$A$776,$A202,СВЦЭМ!$B$33:$B$776,W$190)+'СЕТ СН'!$F$12</f>
        <v>148.96513644000001</v>
      </c>
      <c r="X202" s="36">
        <f>SUMIFS(СВЦЭМ!$F$33:$F$776,СВЦЭМ!$A$33:$A$776,$A202,СВЦЭМ!$B$33:$B$776,X$190)+'СЕТ СН'!$F$12</f>
        <v>150.04234898000001</v>
      </c>
      <c r="Y202" s="36">
        <f>SUMIFS(СВЦЭМ!$F$33:$F$776,СВЦЭМ!$A$33:$A$776,$A202,СВЦЭМ!$B$33:$B$776,Y$190)+'СЕТ СН'!$F$12</f>
        <v>149.95210559</v>
      </c>
    </row>
    <row r="203" spans="1:25" ht="15.75" x14ac:dyDescent="0.2">
      <c r="A203" s="35">
        <f t="shared" si="5"/>
        <v>44240</v>
      </c>
      <c r="B203" s="36">
        <f>SUMIFS(СВЦЭМ!$F$33:$F$776,СВЦЭМ!$A$33:$A$776,$A203,СВЦЭМ!$B$33:$B$776,B$190)+'СЕТ СН'!$F$12</f>
        <v>146.39176896999999</v>
      </c>
      <c r="C203" s="36">
        <f>SUMIFS(СВЦЭМ!$F$33:$F$776,СВЦЭМ!$A$33:$A$776,$A203,СВЦЭМ!$B$33:$B$776,C$190)+'СЕТ СН'!$F$12</f>
        <v>148.59308791000001</v>
      </c>
      <c r="D203" s="36">
        <f>SUMIFS(СВЦЭМ!$F$33:$F$776,СВЦЭМ!$A$33:$A$776,$A203,СВЦЭМ!$B$33:$B$776,D$190)+'СЕТ СН'!$F$12</f>
        <v>146.34641253999999</v>
      </c>
      <c r="E203" s="36">
        <f>SUMIFS(СВЦЭМ!$F$33:$F$776,СВЦЭМ!$A$33:$A$776,$A203,СВЦЭМ!$B$33:$B$776,E$190)+'СЕТ СН'!$F$12</f>
        <v>147.17021896</v>
      </c>
      <c r="F203" s="36">
        <f>SUMIFS(СВЦЭМ!$F$33:$F$776,СВЦЭМ!$A$33:$A$776,$A203,СВЦЭМ!$B$33:$B$776,F$190)+'СЕТ СН'!$F$12</f>
        <v>149.18166902999999</v>
      </c>
      <c r="G203" s="36">
        <f>SUMIFS(СВЦЭМ!$F$33:$F$776,СВЦЭМ!$A$33:$A$776,$A203,СВЦЭМ!$B$33:$B$776,G$190)+'СЕТ СН'!$F$12</f>
        <v>147.78665713000001</v>
      </c>
      <c r="H203" s="36">
        <f>SUMIFS(СВЦЭМ!$F$33:$F$776,СВЦЭМ!$A$33:$A$776,$A203,СВЦЭМ!$B$33:$B$776,H$190)+'СЕТ СН'!$F$12</f>
        <v>147.41761706</v>
      </c>
      <c r="I203" s="36">
        <f>SUMIFS(СВЦЭМ!$F$33:$F$776,СВЦЭМ!$A$33:$A$776,$A203,СВЦЭМ!$B$33:$B$776,I$190)+'СЕТ СН'!$F$12</f>
        <v>143.96255194</v>
      </c>
      <c r="J203" s="36">
        <f>SUMIFS(СВЦЭМ!$F$33:$F$776,СВЦЭМ!$A$33:$A$776,$A203,СВЦЭМ!$B$33:$B$776,J$190)+'СЕТ СН'!$F$12</f>
        <v>142.53424536</v>
      </c>
      <c r="K203" s="36">
        <f>SUMIFS(СВЦЭМ!$F$33:$F$776,СВЦЭМ!$A$33:$A$776,$A203,СВЦЭМ!$B$33:$B$776,K$190)+'СЕТ СН'!$F$12</f>
        <v>139.12593984</v>
      </c>
      <c r="L203" s="36">
        <f>SUMIFS(СВЦЭМ!$F$33:$F$776,СВЦЭМ!$A$33:$A$776,$A203,СВЦЭМ!$B$33:$B$776,L$190)+'СЕТ СН'!$F$12</f>
        <v>142.09994381999999</v>
      </c>
      <c r="M203" s="36">
        <f>SUMIFS(СВЦЭМ!$F$33:$F$776,СВЦЭМ!$A$33:$A$776,$A203,СВЦЭМ!$B$33:$B$776,M$190)+'СЕТ СН'!$F$12</f>
        <v>142.19261426</v>
      </c>
      <c r="N203" s="36">
        <f>SUMIFS(СВЦЭМ!$F$33:$F$776,СВЦЭМ!$A$33:$A$776,$A203,СВЦЭМ!$B$33:$B$776,N$190)+'СЕТ СН'!$F$12</f>
        <v>141.20450890999999</v>
      </c>
      <c r="O203" s="36">
        <f>SUMIFS(СВЦЭМ!$F$33:$F$776,СВЦЭМ!$A$33:$A$776,$A203,СВЦЭМ!$B$33:$B$776,O$190)+'СЕТ СН'!$F$12</f>
        <v>142.22009813</v>
      </c>
      <c r="P203" s="36">
        <f>SUMIFS(СВЦЭМ!$F$33:$F$776,СВЦЭМ!$A$33:$A$776,$A203,СВЦЭМ!$B$33:$B$776,P$190)+'СЕТ СН'!$F$12</f>
        <v>143.71084994</v>
      </c>
      <c r="Q203" s="36">
        <f>SUMIFS(СВЦЭМ!$F$33:$F$776,СВЦЭМ!$A$33:$A$776,$A203,СВЦЭМ!$B$33:$B$776,Q$190)+'СЕТ СН'!$F$12</f>
        <v>144.66688207999999</v>
      </c>
      <c r="R203" s="36">
        <f>SUMIFS(СВЦЭМ!$F$33:$F$776,СВЦЭМ!$A$33:$A$776,$A203,СВЦЭМ!$B$33:$B$776,R$190)+'СЕТ СН'!$F$12</f>
        <v>144.76810487</v>
      </c>
      <c r="S203" s="36">
        <f>SUMIFS(СВЦЭМ!$F$33:$F$776,СВЦЭМ!$A$33:$A$776,$A203,СВЦЭМ!$B$33:$B$776,S$190)+'СЕТ СН'!$F$12</f>
        <v>146.78764509000001</v>
      </c>
      <c r="T203" s="36">
        <f>SUMIFS(СВЦЭМ!$F$33:$F$776,СВЦЭМ!$A$33:$A$776,$A203,СВЦЭМ!$B$33:$B$776,T$190)+'СЕТ СН'!$F$12</f>
        <v>141.82825865999999</v>
      </c>
      <c r="U203" s="36">
        <f>SUMIFS(СВЦЭМ!$F$33:$F$776,СВЦЭМ!$A$33:$A$776,$A203,СВЦЭМ!$B$33:$B$776,U$190)+'СЕТ СН'!$F$12</f>
        <v>137.79805736</v>
      </c>
      <c r="V203" s="36">
        <f>SUMIFS(СВЦЭМ!$F$33:$F$776,СВЦЭМ!$A$33:$A$776,$A203,СВЦЭМ!$B$33:$B$776,V$190)+'СЕТ СН'!$F$12</f>
        <v>139.68861962</v>
      </c>
      <c r="W203" s="36">
        <f>SUMIFS(СВЦЭМ!$F$33:$F$776,СВЦЭМ!$A$33:$A$776,$A203,СВЦЭМ!$B$33:$B$776,W$190)+'СЕТ СН'!$F$12</f>
        <v>141.94717799</v>
      </c>
      <c r="X203" s="36">
        <f>SUMIFS(СВЦЭМ!$F$33:$F$776,СВЦЭМ!$A$33:$A$776,$A203,СВЦЭМ!$B$33:$B$776,X$190)+'СЕТ СН'!$F$12</f>
        <v>143.60545164000001</v>
      </c>
      <c r="Y203" s="36">
        <f>SUMIFS(СВЦЭМ!$F$33:$F$776,СВЦЭМ!$A$33:$A$776,$A203,СВЦЭМ!$B$33:$B$776,Y$190)+'СЕТ СН'!$F$12</f>
        <v>144.68637214</v>
      </c>
    </row>
    <row r="204" spans="1:25" ht="15.75" x14ac:dyDescent="0.2">
      <c r="A204" s="35">
        <f t="shared" si="5"/>
        <v>44241</v>
      </c>
      <c r="B204" s="36">
        <f>SUMIFS(СВЦЭМ!$F$33:$F$776,СВЦЭМ!$A$33:$A$776,$A204,СВЦЭМ!$B$33:$B$776,B$190)+'СЕТ СН'!$F$12</f>
        <v>152.63650752999999</v>
      </c>
      <c r="C204" s="36">
        <f>SUMIFS(СВЦЭМ!$F$33:$F$776,СВЦЭМ!$A$33:$A$776,$A204,СВЦЭМ!$B$33:$B$776,C$190)+'СЕТ СН'!$F$12</f>
        <v>155.56754687</v>
      </c>
      <c r="D204" s="36">
        <f>SUMIFS(СВЦЭМ!$F$33:$F$776,СВЦЭМ!$A$33:$A$776,$A204,СВЦЭМ!$B$33:$B$776,D$190)+'СЕТ СН'!$F$12</f>
        <v>154.62920568000001</v>
      </c>
      <c r="E204" s="36">
        <f>SUMIFS(СВЦЭМ!$F$33:$F$776,СВЦЭМ!$A$33:$A$776,$A204,СВЦЭМ!$B$33:$B$776,E$190)+'СЕТ СН'!$F$12</f>
        <v>155.34948782999999</v>
      </c>
      <c r="F204" s="36">
        <f>SUMIFS(СВЦЭМ!$F$33:$F$776,СВЦЭМ!$A$33:$A$776,$A204,СВЦЭМ!$B$33:$B$776,F$190)+'СЕТ СН'!$F$12</f>
        <v>156.51725246000001</v>
      </c>
      <c r="G204" s="36">
        <f>SUMIFS(СВЦЭМ!$F$33:$F$776,СВЦЭМ!$A$33:$A$776,$A204,СВЦЭМ!$B$33:$B$776,G$190)+'СЕТ СН'!$F$12</f>
        <v>156.30795376</v>
      </c>
      <c r="H204" s="36">
        <f>SUMIFS(СВЦЭМ!$F$33:$F$776,СВЦЭМ!$A$33:$A$776,$A204,СВЦЭМ!$B$33:$B$776,H$190)+'СЕТ СН'!$F$12</f>
        <v>156.02408745</v>
      </c>
      <c r="I204" s="36">
        <f>SUMIFS(СВЦЭМ!$F$33:$F$776,СВЦЭМ!$A$33:$A$776,$A204,СВЦЭМ!$B$33:$B$776,I$190)+'СЕТ СН'!$F$12</f>
        <v>153.46212104</v>
      </c>
      <c r="J204" s="36">
        <f>SUMIFS(СВЦЭМ!$F$33:$F$776,СВЦЭМ!$A$33:$A$776,$A204,СВЦЭМ!$B$33:$B$776,J$190)+'СЕТ СН'!$F$12</f>
        <v>149.83835468999999</v>
      </c>
      <c r="K204" s="36">
        <f>SUMIFS(СВЦЭМ!$F$33:$F$776,СВЦЭМ!$A$33:$A$776,$A204,СВЦЭМ!$B$33:$B$776,K$190)+'СЕТ СН'!$F$12</f>
        <v>143.78214389999999</v>
      </c>
      <c r="L204" s="36">
        <f>SUMIFS(СВЦЭМ!$F$33:$F$776,СВЦЭМ!$A$33:$A$776,$A204,СВЦЭМ!$B$33:$B$776,L$190)+'СЕТ СН'!$F$12</f>
        <v>141.93170431999999</v>
      </c>
      <c r="M204" s="36">
        <f>SUMIFS(СВЦЭМ!$F$33:$F$776,СВЦЭМ!$A$33:$A$776,$A204,СВЦЭМ!$B$33:$B$776,M$190)+'СЕТ СН'!$F$12</f>
        <v>142.07719566</v>
      </c>
      <c r="N204" s="36">
        <f>SUMIFS(СВЦЭМ!$F$33:$F$776,СВЦЭМ!$A$33:$A$776,$A204,СВЦЭМ!$B$33:$B$776,N$190)+'СЕТ СН'!$F$12</f>
        <v>144.02577882</v>
      </c>
      <c r="O204" s="36">
        <f>SUMIFS(СВЦЭМ!$F$33:$F$776,СВЦЭМ!$A$33:$A$776,$A204,СВЦЭМ!$B$33:$B$776,O$190)+'СЕТ СН'!$F$12</f>
        <v>145.82966375000001</v>
      </c>
      <c r="P204" s="36">
        <f>SUMIFS(СВЦЭМ!$F$33:$F$776,СВЦЭМ!$A$33:$A$776,$A204,СВЦЭМ!$B$33:$B$776,P$190)+'СЕТ СН'!$F$12</f>
        <v>147.58063598999999</v>
      </c>
      <c r="Q204" s="36">
        <f>SUMIFS(СВЦЭМ!$F$33:$F$776,СВЦЭМ!$A$33:$A$776,$A204,СВЦЭМ!$B$33:$B$776,Q$190)+'СЕТ СН'!$F$12</f>
        <v>148.15258648</v>
      </c>
      <c r="R204" s="36">
        <f>SUMIFS(СВЦЭМ!$F$33:$F$776,СВЦЭМ!$A$33:$A$776,$A204,СВЦЭМ!$B$33:$B$776,R$190)+'СЕТ СН'!$F$12</f>
        <v>147.70738098000001</v>
      </c>
      <c r="S204" s="36">
        <f>SUMIFS(СВЦЭМ!$F$33:$F$776,СВЦЭМ!$A$33:$A$776,$A204,СВЦЭМ!$B$33:$B$776,S$190)+'СЕТ СН'!$F$12</f>
        <v>143.63593484</v>
      </c>
      <c r="T204" s="36">
        <f>SUMIFS(СВЦЭМ!$F$33:$F$776,СВЦЭМ!$A$33:$A$776,$A204,СВЦЭМ!$B$33:$B$776,T$190)+'СЕТ СН'!$F$12</f>
        <v>138.78882060999999</v>
      </c>
      <c r="U204" s="36">
        <f>SUMIFS(СВЦЭМ!$F$33:$F$776,СВЦЭМ!$A$33:$A$776,$A204,СВЦЭМ!$B$33:$B$776,U$190)+'СЕТ СН'!$F$12</f>
        <v>138.98099687000001</v>
      </c>
      <c r="V204" s="36">
        <f>SUMIFS(СВЦЭМ!$F$33:$F$776,СВЦЭМ!$A$33:$A$776,$A204,СВЦЭМ!$B$33:$B$776,V$190)+'СЕТ СН'!$F$12</f>
        <v>142.83068614000001</v>
      </c>
      <c r="W204" s="36">
        <f>SUMIFS(СВЦЭМ!$F$33:$F$776,СВЦЭМ!$A$33:$A$776,$A204,СВЦЭМ!$B$33:$B$776,W$190)+'СЕТ СН'!$F$12</f>
        <v>145.79385771</v>
      </c>
      <c r="X204" s="36">
        <f>SUMIFS(СВЦЭМ!$F$33:$F$776,СВЦЭМ!$A$33:$A$776,$A204,СВЦЭМ!$B$33:$B$776,X$190)+'СЕТ СН'!$F$12</f>
        <v>148.66396040999999</v>
      </c>
      <c r="Y204" s="36">
        <f>SUMIFS(СВЦЭМ!$F$33:$F$776,СВЦЭМ!$A$33:$A$776,$A204,СВЦЭМ!$B$33:$B$776,Y$190)+'СЕТ СН'!$F$12</f>
        <v>152.18137983</v>
      </c>
    </row>
    <row r="205" spans="1:25" ht="15.75" x14ac:dyDescent="0.2">
      <c r="A205" s="35">
        <f t="shared" si="5"/>
        <v>44242</v>
      </c>
      <c r="B205" s="36">
        <f>SUMIFS(СВЦЭМ!$F$33:$F$776,СВЦЭМ!$A$33:$A$776,$A205,СВЦЭМ!$B$33:$B$776,B$190)+'СЕТ СН'!$F$12</f>
        <v>156.44267583999999</v>
      </c>
      <c r="C205" s="36">
        <f>SUMIFS(СВЦЭМ!$F$33:$F$776,СВЦЭМ!$A$33:$A$776,$A205,СВЦЭМ!$B$33:$B$776,C$190)+'СЕТ СН'!$F$12</f>
        <v>157.28429788</v>
      </c>
      <c r="D205" s="36">
        <f>SUMIFS(СВЦЭМ!$F$33:$F$776,СВЦЭМ!$A$33:$A$776,$A205,СВЦЭМ!$B$33:$B$776,D$190)+'СЕТ СН'!$F$12</f>
        <v>156.61126886</v>
      </c>
      <c r="E205" s="36">
        <f>SUMIFS(СВЦЭМ!$F$33:$F$776,СВЦЭМ!$A$33:$A$776,$A205,СВЦЭМ!$B$33:$B$776,E$190)+'СЕТ СН'!$F$12</f>
        <v>156.56819039000001</v>
      </c>
      <c r="F205" s="36">
        <f>SUMIFS(СВЦЭМ!$F$33:$F$776,СВЦЭМ!$A$33:$A$776,$A205,СВЦЭМ!$B$33:$B$776,F$190)+'СЕТ СН'!$F$12</f>
        <v>157.32410272000001</v>
      </c>
      <c r="G205" s="36">
        <f>SUMIFS(СВЦЭМ!$F$33:$F$776,СВЦЭМ!$A$33:$A$776,$A205,СВЦЭМ!$B$33:$B$776,G$190)+'СЕТ СН'!$F$12</f>
        <v>157.83759203</v>
      </c>
      <c r="H205" s="36">
        <f>SUMIFS(СВЦЭМ!$F$33:$F$776,СВЦЭМ!$A$33:$A$776,$A205,СВЦЭМ!$B$33:$B$776,H$190)+'СЕТ СН'!$F$12</f>
        <v>157.26716359</v>
      </c>
      <c r="I205" s="36">
        <f>SUMIFS(СВЦЭМ!$F$33:$F$776,СВЦЭМ!$A$33:$A$776,$A205,СВЦЭМ!$B$33:$B$776,I$190)+'СЕТ СН'!$F$12</f>
        <v>150.92163532000001</v>
      </c>
      <c r="J205" s="36">
        <f>SUMIFS(СВЦЭМ!$F$33:$F$776,СВЦЭМ!$A$33:$A$776,$A205,СВЦЭМ!$B$33:$B$776,J$190)+'СЕТ СН'!$F$12</f>
        <v>147.88860154</v>
      </c>
      <c r="K205" s="36">
        <f>SUMIFS(СВЦЭМ!$F$33:$F$776,СВЦЭМ!$A$33:$A$776,$A205,СВЦЭМ!$B$33:$B$776,K$190)+'СЕТ СН'!$F$12</f>
        <v>147.3455156</v>
      </c>
      <c r="L205" s="36">
        <f>SUMIFS(СВЦЭМ!$F$33:$F$776,СВЦЭМ!$A$33:$A$776,$A205,СВЦЭМ!$B$33:$B$776,L$190)+'СЕТ СН'!$F$12</f>
        <v>146.41548589999999</v>
      </c>
      <c r="M205" s="36">
        <f>SUMIFS(СВЦЭМ!$F$33:$F$776,СВЦЭМ!$A$33:$A$776,$A205,СВЦЭМ!$B$33:$B$776,M$190)+'СЕТ СН'!$F$12</f>
        <v>147.66585001000001</v>
      </c>
      <c r="N205" s="36">
        <f>SUMIFS(СВЦЭМ!$F$33:$F$776,СВЦЭМ!$A$33:$A$776,$A205,СВЦЭМ!$B$33:$B$776,N$190)+'СЕТ СН'!$F$12</f>
        <v>148.92794244999999</v>
      </c>
      <c r="O205" s="36">
        <f>SUMIFS(СВЦЭМ!$F$33:$F$776,СВЦЭМ!$A$33:$A$776,$A205,СВЦЭМ!$B$33:$B$776,O$190)+'СЕТ СН'!$F$12</f>
        <v>149.91129573000001</v>
      </c>
      <c r="P205" s="36">
        <f>SUMIFS(СВЦЭМ!$F$33:$F$776,СВЦЭМ!$A$33:$A$776,$A205,СВЦЭМ!$B$33:$B$776,P$190)+'СЕТ СН'!$F$12</f>
        <v>148.9439208</v>
      </c>
      <c r="Q205" s="36">
        <f>SUMIFS(СВЦЭМ!$F$33:$F$776,СВЦЭМ!$A$33:$A$776,$A205,СВЦЭМ!$B$33:$B$776,Q$190)+'СЕТ СН'!$F$12</f>
        <v>148.41138504</v>
      </c>
      <c r="R205" s="36">
        <f>SUMIFS(СВЦЭМ!$F$33:$F$776,СВЦЭМ!$A$33:$A$776,$A205,СВЦЭМ!$B$33:$B$776,R$190)+'СЕТ СН'!$F$12</f>
        <v>147.47409568</v>
      </c>
      <c r="S205" s="36">
        <f>SUMIFS(СВЦЭМ!$F$33:$F$776,СВЦЭМ!$A$33:$A$776,$A205,СВЦЭМ!$B$33:$B$776,S$190)+'СЕТ СН'!$F$12</f>
        <v>145.93262385</v>
      </c>
      <c r="T205" s="36">
        <f>SUMIFS(СВЦЭМ!$F$33:$F$776,СВЦЭМ!$A$33:$A$776,$A205,СВЦЭМ!$B$33:$B$776,T$190)+'СЕТ СН'!$F$12</f>
        <v>143.02829650000001</v>
      </c>
      <c r="U205" s="36">
        <f>SUMIFS(СВЦЭМ!$F$33:$F$776,СВЦЭМ!$A$33:$A$776,$A205,СВЦЭМ!$B$33:$B$776,U$190)+'СЕТ СН'!$F$12</f>
        <v>142.31136727000001</v>
      </c>
      <c r="V205" s="36">
        <f>SUMIFS(СВЦЭМ!$F$33:$F$776,СВЦЭМ!$A$33:$A$776,$A205,СВЦЭМ!$B$33:$B$776,V$190)+'СЕТ СН'!$F$12</f>
        <v>143.52510212000001</v>
      </c>
      <c r="W205" s="36">
        <f>SUMIFS(СВЦЭМ!$F$33:$F$776,СВЦЭМ!$A$33:$A$776,$A205,СВЦЭМ!$B$33:$B$776,W$190)+'СЕТ СН'!$F$12</f>
        <v>147.68039164999999</v>
      </c>
      <c r="X205" s="36">
        <f>SUMIFS(СВЦЭМ!$F$33:$F$776,СВЦЭМ!$A$33:$A$776,$A205,СВЦЭМ!$B$33:$B$776,X$190)+'СЕТ СН'!$F$12</f>
        <v>149.25745329</v>
      </c>
      <c r="Y205" s="36">
        <f>SUMIFS(СВЦЭМ!$F$33:$F$776,СВЦЭМ!$A$33:$A$776,$A205,СВЦЭМ!$B$33:$B$776,Y$190)+'СЕТ СН'!$F$12</f>
        <v>148.96531121000001</v>
      </c>
    </row>
    <row r="206" spans="1:25" ht="15.75" x14ac:dyDescent="0.2">
      <c r="A206" s="35">
        <f t="shared" si="5"/>
        <v>44243</v>
      </c>
      <c r="B206" s="36">
        <f>SUMIFS(СВЦЭМ!$F$33:$F$776,СВЦЭМ!$A$33:$A$776,$A206,СВЦЭМ!$B$33:$B$776,B$190)+'СЕТ СН'!$F$12</f>
        <v>142.46178209999999</v>
      </c>
      <c r="C206" s="36">
        <f>SUMIFS(СВЦЭМ!$F$33:$F$776,СВЦЭМ!$A$33:$A$776,$A206,СВЦЭМ!$B$33:$B$776,C$190)+'СЕТ СН'!$F$12</f>
        <v>146.61931508999999</v>
      </c>
      <c r="D206" s="36">
        <f>SUMIFS(СВЦЭМ!$F$33:$F$776,СВЦЭМ!$A$33:$A$776,$A206,СВЦЭМ!$B$33:$B$776,D$190)+'СЕТ СН'!$F$12</f>
        <v>146.61725604</v>
      </c>
      <c r="E206" s="36">
        <f>SUMIFS(СВЦЭМ!$F$33:$F$776,СВЦЭМ!$A$33:$A$776,$A206,СВЦЭМ!$B$33:$B$776,E$190)+'СЕТ СН'!$F$12</f>
        <v>147.63215471999999</v>
      </c>
      <c r="F206" s="36">
        <f>SUMIFS(СВЦЭМ!$F$33:$F$776,СВЦЭМ!$A$33:$A$776,$A206,СВЦЭМ!$B$33:$B$776,F$190)+'СЕТ СН'!$F$12</f>
        <v>145.76416617999999</v>
      </c>
      <c r="G206" s="36">
        <f>SUMIFS(СВЦЭМ!$F$33:$F$776,СВЦЭМ!$A$33:$A$776,$A206,СВЦЭМ!$B$33:$B$776,G$190)+'СЕТ СН'!$F$12</f>
        <v>140.72795149000001</v>
      </c>
      <c r="H206" s="36">
        <f>SUMIFS(СВЦЭМ!$F$33:$F$776,СВЦЭМ!$A$33:$A$776,$A206,СВЦЭМ!$B$33:$B$776,H$190)+'СЕТ СН'!$F$12</f>
        <v>139.00441290000001</v>
      </c>
      <c r="I206" s="36">
        <f>SUMIFS(СВЦЭМ!$F$33:$F$776,СВЦЭМ!$A$33:$A$776,$A206,СВЦЭМ!$B$33:$B$776,I$190)+'СЕТ СН'!$F$12</f>
        <v>140.21915749999999</v>
      </c>
      <c r="J206" s="36">
        <f>SUMIFS(СВЦЭМ!$F$33:$F$776,СВЦЭМ!$A$33:$A$776,$A206,СВЦЭМ!$B$33:$B$776,J$190)+'СЕТ СН'!$F$12</f>
        <v>141.86204642000001</v>
      </c>
      <c r="K206" s="36">
        <f>SUMIFS(СВЦЭМ!$F$33:$F$776,СВЦЭМ!$A$33:$A$776,$A206,СВЦЭМ!$B$33:$B$776,K$190)+'СЕТ СН'!$F$12</f>
        <v>142.10565503999999</v>
      </c>
      <c r="L206" s="36">
        <f>SUMIFS(СВЦЭМ!$F$33:$F$776,СВЦЭМ!$A$33:$A$776,$A206,СВЦЭМ!$B$33:$B$776,L$190)+'СЕТ СН'!$F$12</f>
        <v>141.32358601000001</v>
      </c>
      <c r="M206" s="36">
        <f>SUMIFS(СВЦЭМ!$F$33:$F$776,СВЦЭМ!$A$33:$A$776,$A206,СВЦЭМ!$B$33:$B$776,M$190)+'СЕТ СН'!$F$12</f>
        <v>140.21100706999999</v>
      </c>
      <c r="N206" s="36">
        <f>SUMIFS(СВЦЭМ!$F$33:$F$776,СВЦЭМ!$A$33:$A$776,$A206,СВЦЭМ!$B$33:$B$776,N$190)+'СЕТ СН'!$F$12</f>
        <v>138.80341720000001</v>
      </c>
      <c r="O206" s="36">
        <f>SUMIFS(СВЦЭМ!$F$33:$F$776,СВЦЭМ!$A$33:$A$776,$A206,СВЦЭМ!$B$33:$B$776,O$190)+'СЕТ СН'!$F$12</f>
        <v>137.59226047000001</v>
      </c>
      <c r="P206" s="36">
        <f>SUMIFS(СВЦЭМ!$F$33:$F$776,СВЦЭМ!$A$33:$A$776,$A206,СВЦЭМ!$B$33:$B$776,P$190)+'СЕТ СН'!$F$12</f>
        <v>138.63200581000001</v>
      </c>
      <c r="Q206" s="36">
        <f>SUMIFS(СВЦЭМ!$F$33:$F$776,СВЦЭМ!$A$33:$A$776,$A206,СВЦЭМ!$B$33:$B$776,Q$190)+'СЕТ СН'!$F$12</f>
        <v>138.19295857</v>
      </c>
      <c r="R206" s="36">
        <f>SUMIFS(СВЦЭМ!$F$33:$F$776,СВЦЭМ!$A$33:$A$776,$A206,СВЦЭМ!$B$33:$B$776,R$190)+'СЕТ СН'!$F$12</f>
        <v>137.25715285000001</v>
      </c>
      <c r="S206" s="36">
        <f>SUMIFS(СВЦЭМ!$F$33:$F$776,СВЦЭМ!$A$33:$A$776,$A206,СВЦЭМ!$B$33:$B$776,S$190)+'СЕТ СН'!$F$12</f>
        <v>136.48738168</v>
      </c>
      <c r="T206" s="36">
        <f>SUMIFS(СВЦЭМ!$F$33:$F$776,СВЦЭМ!$A$33:$A$776,$A206,СВЦЭМ!$B$33:$B$776,T$190)+'СЕТ СН'!$F$12</f>
        <v>140.45934613</v>
      </c>
      <c r="U206" s="36">
        <f>SUMIFS(СВЦЭМ!$F$33:$F$776,СВЦЭМ!$A$33:$A$776,$A206,СВЦЭМ!$B$33:$B$776,U$190)+'СЕТ СН'!$F$12</f>
        <v>141.42292816</v>
      </c>
      <c r="V206" s="36">
        <f>SUMIFS(СВЦЭМ!$F$33:$F$776,СВЦЭМ!$A$33:$A$776,$A206,СВЦЭМ!$B$33:$B$776,V$190)+'СЕТ СН'!$F$12</f>
        <v>142.15547437000001</v>
      </c>
      <c r="W206" s="36">
        <f>SUMIFS(СВЦЭМ!$F$33:$F$776,СВЦЭМ!$A$33:$A$776,$A206,СВЦЭМ!$B$33:$B$776,W$190)+'СЕТ СН'!$F$12</f>
        <v>142.43053818000001</v>
      </c>
      <c r="X206" s="36">
        <f>SUMIFS(СВЦЭМ!$F$33:$F$776,СВЦЭМ!$A$33:$A$776,$A206,СВЦЭМ!$B$33:$B$776,X$190)+'СЕТ СН'!$F$12</f>
        <v>139.58858878000001</v>
      </c>
      <c r="Y206" s="36">
        <f>SUMIFS(СВЦЭМ!$F$33:$F$776,СВЦЭМ!$A$33:$A$776,$A206,СВЦЭМ!$B$33:$B$776,Y$190)+'СЕТ СН'!$F$12</f>
        <v>142.31878189</v>
      </c>
    </row>
    <row r="207" spans="1:25" ht="15.75" x14ac:dyDescent="0.2">
      <c r="A207" s="35">
        <f t="shared" si="5"/>
        <v>44244</v>
      </c>
      <c r="B207" s="36">
        <f>SUMIFS(СВЦЭМ!$F$33:$F$776,СВЦЭМ!$A$33:$A$776,$A207,СВЦЭМ!$B$33:$B$776,B$190)+'СЕТ СН'!$F$12</f>
        <v>143.00146058000001</v>
      </c>
      <c r="C207" s="36">
        <f>SUMIFS(СВЦЭМ!$F$33:$F$776,СВЦЭМ!$A$33:$A$776,$A207,СВЦЭМ!$B$33:$B$776,C$190)+'СЕТ СН'!$F$12</f>
        <v>147.91342682999999</v>
      </c>
      <c r="D207" s="36">
        <f>SUMIFS(СВЦЭМ!$F$33:$F$776,СВЦЭМ!$A$33:$A$776,$A207,СВЦЭМ!$B$33:$B$776,D$190)+'СЕТ СН'!$F$12</f>
        <v>151.96504021999999</v>
      </c>
      <c r="E207" s="36">
        <f>SUMIFS(СВЦЭМ!$F$33:$F$776,СВЦЭМ!$A$33:$A$776,$A207,СВЦЭМ!$B$33:$B$776,E$190)+'СЕТ СН'!$F$12</f>
        <v>151.61392755</v>
      </c>
      <c r="F207" s="36">
        <f>SUMIFS(СВЦЭМ!$F$33:$F$776,СВЦЭМ!$A$33:$A$776,$A207,СВЦЭМ!$B$33:$B$776,F$190)+'СЕТ СН'!$F$12</f>
        <v>149.29913794999999</v>
      </c>
      <c r="G207" s="36">
        <f>SUMIFS(СВЦЭМ!$F$33:$F$776,СВЦЭМ!$A$33:$A$776,$A207,СВЦЭМ!$B$33:$B$776,G$190)+'СЕТ СН'!$F$12</f>
        <v>143.87768086</v>
      </c>
      <c r="H207" s="36">
        <f>SUMIFS(СВЦЭМ!$F$33:$F$776,СВЦЭМ!$A$33:$A$776,$A207,СВЦЭМ!$B$33:$B$776,H$190)+'СЕТ СН'!$F$12</f>
        <v>141.16442907000001</v>
      </c>
      <c r="I207" s="36">
        <f>SUMIFS(СВЦЭМ!$F$33:$F$776,СВЦЭМ!$A$33:$A$776,$A207,СВЦЭМ!$B$33:$B$776,I$190)+'СЕТ СН'!$F$12</f>
        <v>140.61557565999999</v>
      </c>
      <c r="J207" s="36">
        <f>SUMIFS(СВЦЭМ!$F$33:$F$776,СВЦЭМ!$A$33:$A$776,$A207,СВЦЭМ!$B$33:$B$776,J$190)+'СЕТ СН'!$F$12</f>
        <v>141.54409344999999</v>
      </c>
      <c r="K207" s="36">
        <f>SUMIFS(СВЦЭМ!$F$33:$F$776,СВЦЭМ!$A$33:$A$776,$A207,СВЦЭМ!$B$33:$B$776,K$190)+'СЕТ СН'!$F$12</f>
        <v>141.32402662000001</v>
      </c>
      <c r="L207" s="36">
        <f>SUMIFS(СВЦЭМ!$F$33:$F$776,СВЦЭМ!$A$33:$A$776,$A207,СВЦЭМ!$B$33:$B$776,L$190)+'СЕТ СН'!$F$12</f>
        <v>140.44377001000001</v>
      </c>
      <c r="M207" s="36">
        <f>SUMIFS(СВЦЭМ!$F$33:$F$776,СВЦЭМ!$A$33:$A$776,$A207,СВЦЭМ!$B$33:$B$776,M$190)+'СЕТ СН'!$F$12</f>
        <v>140.19760904</v>
      </c>
      <c r="N207" s="36">
        <f>SUMIFS(СВЦЭМ!$F$33:$F$776,СВЦЭМ!$A$33:$A$776,$A207,СВЦЭМ!$B$33:$B$776,N$190)+'СЕТ СН'!$F$12</f>
        <v>139.87033982</v>
      </c>
      <c r="O207" s="36">
        <f>SUMIFS(СВЦЭМ!$F$33:$F$776,СВЦЭМ!$A$33:$A$776,$A207,СВЦЭМ!$B$33:$B$776,O$190)+'СЕТ СН'!$F$12</f>
        <v>137.48239837</v>
      </c>
      <c r="P207" s="36">
        <f>SUMIFS(СВЦЭМ!$F$33:$F$776,СВЦЭМ!$A$33:$A$776,$A207,СВЦЭМ!$B$33:$B$776,P$190)+'СЕТ СН'!$F$12</f>
        <v>137.51499502999999</v>
      </c>
      <c r="Q207" s="36">
        <f>SUMIFS(СВЦЭМ!$F$33:$F$776,СВЦЭМ!$A$33:$A$776,$A207,СВЦЭМ!$B$33:$B$776,Q$190)+'СЕТ СН'!$F$12</f>
        <v>140.58323922</v>
      </c>
      <c r="R207" s="36">
        <f>SUMIFS(СВЦЭМ!$F$33:$F$776,СВЦЭМ!$A$33:$A$776,$A207,СВЦЭМ!$B$33:$B$776,R$190)+'СЕТ СН'!$F$12</f>
        <v>139.75926423999999</v>
      </c>
      <c r="S207" s="36">
        <f>SUMIFS(СВЦЭМ!$F$33:$F$776,СВЦЭМ!$A$33:$A$776,$A207,СВЦЭМ!$B$33:$B$776,S$190)+'СЕТ СН'!$F$12</f>
        <v>138.21674515000001</v>
      </c>
      <c r="T207" s="36">
        <f>SUMIFS(СВЦЭМ!$F$33:$F$776,СВЦЭМ!$A$33:$A$776,$A207,СВЦЭМ!$B$33:$B$776,T$190)+'СЕТ СН'!$F$12</f>
        <v>139.46907411000001</v>
      </c>
      <c r="U207" s="36">
        <f>SUMIFS(СВЦЭМ!$F$33:$F$776,СВЦЭМ!$A$33:$A$776,$A207,СВЦЭМ!$B$33:$B$776,U$190)+'СЕТ СН'!$F$12</f>
        <v>140.83973202000001</v>
      </c>
      <c r="V207" s="36">
        <f>SUMIFS(СВЦЭМ!$F$33:$F$776,СВЦЭМ!$A$33:$A$776,$A207,СВЦЭМ!$B$33:$B$776,V$190)+'СЕТ СН'!$F$12</f>
        <v>140.50551709999999</v>
      </c>
      <c r="W207" s="36">
        <f>SUMIFS(СВЦЭМ!$F$33:$F$776,СВЦЭМ!$A$33:$A$776,$A207,СВЦЭМ!$B$33:$B$776,W$190)+'СЕТ СН'!$F$12</f>
        <v>139.76936314</v>
      </c>
      <c r="X207" s="36">
        <f>SUMIFS(СВЦЭМ!$F$33:$F$776,СВЦЭМ!$A$33:$A$776,$A207,СВЦЭМ!$B$33:$B$776,X$190)+'СЕТ СН'!$F$12</f>
        <v>141.14474626000001</v>
      </c>
      <c r="Y207" s="36">
        <f>SUMIFS(СВЦЭМ!$F$33:$F$776,СВЦЭМ!$A$33:$A$776,$A207,СВЦЭМ!$B$33:$B$776,Y$190)+'СЕТ СН'!$F$12</f>
        <v>142.53372221000001</v>
      </c>
    </row>
    <row r="208" spans="1:25" ht="15.75" x14ac:dyDescent="0.2">
      <c r="A208" s="35">
        <f t="shared" si="5"/>
        <v>44245</v>
      </c>
      <c r="B208" s="36">
        <f>SUMIFS(СВЦЭМ!$F$33:$F$776,СВЦЭМ!$A$33:$A$776,$A208,СВЦЭМ!$B$33:$B$776,B$190)+'СЕТ СН'!$F$12</f>
        <v>147.66051343000001</v>
      </c>
      <c r="C208" s="36">
        <f>SUMIFS(СВЦЭМ!$F$33:$F$776,СВЦЭМ!$A$33:$A$776,$A208,СВЦЭМ!$B$33:$B$776,C$190)+'СЕТ СН'!$F$12</f>
        <v>150.07154886999999</v>
      </c>
      <c r="D208" s="36">
        <f>SUMIFS(СВЦЭМ!$F$33:$F$776,СВЦЭМ!$A$33:$A$776,$A208,СВЦЭМ!$B$33:$B$776,D$190)+'СЕТ СН'!$F$12</f>
        <v>154.57582441</v>
      </c>
      <c r="E208" s="36">
        <f>SUMIFS(СВЦЭМ!$F$33:$F$776,СВЦЭМ!$A$33:$A$776,$A208,СВЦЭМ!$B$33:$B$776,E$190)+'СЕТ СН'!$F$12</f>
        <v>155.33246990000001</v>
      </c>
      <c r="F208" s="36">
        <f>SUMIFS(СВЦЭМ!$F$33:$F$776,СВЦЭМ!$A$33:$A$776,$A208,СВЦЭМ!$B$33:$B$776,F$190)+'СЕТ СН'!$F$12</f>
        <v>154.01735707</v>
      </c>
      <c r="G208" s="36">
        <f>SUMIFS(СВЦЭМ!$F$33:$F$776,СВЦЭМ!$A$33:$A$776,$A208,СВЦЭМ!$B$33:$B$776,G$190)+'СЕТ СН'!$F$12</f>
        <v>150.85823212</v>
      </c>
      <c r="H208" s="36">
        <f>SUMIFS(СВЦЭМ!$F$33:$F$776,СВЦЭМ!$A$33:$A$776,$A208,СВЦЭМ!$B$33:$B$776,H$190)+'СЕТ СН'!$F$12</f>
        <v>144.73083833000001</v>
      </c>
      <c r="I208" s="36">
        <f>SUMIFS(СВЦЭМ!$F$33:$F$776,СВЦЭМ!$A$33:$A$776,$A208,СВЦЭМ!$B$33:$B$776,I$190)+'СЕТ СН'!$F$12</f>
        <v>140.61126947</v>
      </c>
      <c r="J208" s="36">
        <f>SUMIFS(СВЦЭМ!$F$33:$F$776,СВЦЭМ!$A$33:$A$776,$A208,СВЦЭМ!$B$33:$B$776,J$190)+'СЕТ СН'!$F$12</f>
        <v>137.06886338999999</v>
      </c>
      <c r="K208" s="36">
        <f>SUMIFS(СВЦЭМ!$F$33:$F$776,СВЦЭМ!$A$33:$A$776,$A208,СВЦЭМ!$B$33:$B$776,K$190)+'СЕТ СН'!$F$12</f>
        <v>137.23561771999999</v>
      </c>
      <c r="L208" s="36">
        <f>SUMIFS(СВЦЭМ!$F$33:$F$776,СВЦЭМ!$A$33:$A$776,$A208,СВЦЭМ!$B$33:$B$776,L$190)+'СЕТ СН'!$F$12</f>
        <v>136.53804772000001</v>
      </c>
      <c r="M208" s="36">
        <f>SUMIFS(СВЦЭМ!$F$33:$F$776,СВЦЭМ!$A$33:$A$776,$A208,СВЦЭМ!$B$33:$B$776,M$190)+'СЕТ СН'!$F$12</f>
        <v>137.29514377999999</v>
      </c>
      <c r="N208" s="36">
        <f>SUMIFS(СВЦЭМ!$F$33:$F$776,СВЦЭМ!$A$33:$A$776,$A208,СВЦЭМ!$B$33:$B$776,N$190)+'СЕТ СН'!$F$12</f>
        <v>139.28466463999999</v>
      </c>
      <c r="O208" s="36">
        <f>SUMIFS(СВЦЭМ!$F$33:$F$776,СВЦЭМ!$A$33:$A$776,$A208,СВЦЭМ!$B$33:$B$776,O$190)+'СЕТ СН'!$F$12</f>
        <v>137.32191356999999</v>
      </c>
      <c r="P208" s="36">
        <f>SUMIFS(СВЦЭМ!$F$33:$F$776,СВЦЭМ!$A$33:$A$776,$A208,СВЦЭМ!$B$33:$B$776,P$190)+'СЕТ СН'!$F$12</f>
        <v>137.62194038999999</v>
      </c>
      <c r="Q208" s="36">
        <f>SUMIFS(СВЦЭМ!$F$33:$F$776,СВЦЭМ!$A$33:$A$776,$A208,СВЦЭМ!$B$33:$B$776,Q$190)+'СЕТ СН'!$F$12</f>
        <v>138.84370091</v>
      </c>
      <c r="R208" s="36">
        <f>SUMIFS(СВЦЭМ!$F$33:$F$776,СВЦЭМ!$A$33:$A$776,$A208,СВЦЭМ!$B$33:$B$776,R$190)+'СЕТ СН'!$F$12</f>
        <v>140.77595418000001</v>
      </c>
      <c r="S208" s="36">
        <f>SUMIFS(СВЦЭМ!$F$33:$F$776,СВЦЭМ!$A$33:$A$776,$A208,СВЦЭМ!$B$33:$B$776,S$190)+'СЕТ СН'!$F$12</f>
        <v>136.97903402</v>
      </c>
      <c r="T208" s="36">
        <f>SUMIFS(СВЦЭМ!$F$33:$F$776,СВЦЭМ!$A$33:$A$776,$A208,СВЦЭМ!$B$33:$B$776,T$190)+'СЕТ СН'!$F$12</f>
        <v>133.48583803</v>
      </c>
      <c r="U208" s="36">
        <f>SUMIFS(СВЦЭМ!$F$33:$F$776,СВЦЭМ!$A$33:$A$776,$A208,СВЦЭМ!$B$33:$B$776,U$190)+'СЕТ СН'!$F$12</f>
        <v>134.03192540000001</v>
      </c>
      <c r="V208" s="36">
        <f>SUMIFS(СВЦЭМ!$F$33:$F$776,СВЦЭМ!$A$33:$A$776,$A208,СВЦЭМ!$B$33:$B$776,V$190)+'СЕТ СН'!$F$12</f>
        <v>132.65353772</v>
      </c>
      <c r="W208" s="36">
        <f>SUMIFS(СВЦЭМ!$F$33:$F$776,СВЦЭМ!$A$33:$A$776,$A208,СВЦЭМ!$B$33:$B$776,W$190)+'СЕТ СН'!$F$12</f>
        <v>135.05652205000001</v>
      </c>
      <c r="X208" s="36">
        <f>SUMIFS(СВЦЭМ!$F$33:$F$776,СВЦЭМ!$A$33:$A$776,$A208,СВЦЭМ!$B$33:$B$776,X$190)+'СЕТ СН'!$F$12</f>
        <v>137.15077110999999</v>
      </c>
      <c r="Y208" s="36">
        <f>SUMIFS(СВЦЭМ!$F$33:$F$776,СВЦЭМ!$A$33:$A$776,$A208,СВЦЭМ!$B$33:$B$776,Y$190)+'СЕТ СН'!$F$12</f>
        <v>142.59673194999999</v>
      </c>
    </row>
    <row r="209" spans="1:25" ht="15.75" x14ac:dyDescent="0.2">
      <c r="A209" s="35">
        <f t="shared" si="5"/>
        <v>44246</v>
      </c>
      <c r="B209" s="36">
        <f>SUMIFS(СВЦЭМ!$F$33:$F$776,СВЦЭМ!$A$33:$A$776,$A209,СВЦЭМ!$B$33:$B$776,B$190)+'СЕТ СН'!$F$12</f>
        <v>143.98667345000001</v>
      </c>
      <c r="C209" s="36">
        <f>SUMIFS(СВЦЭМ!$F$33:$F$776,СВЦЭМ!$A$33:$A$776,$A209,СВЦЭМ!$B$33:$B$776,C$190)+'СЕТ СН'!$F$12</f>
        <v>147.49302304</v>
      </c>
      <c r="D209" s="36">
        <f>SUMIFS(СВЦЭМ!$F$33:$F$776,СВЦЭМ!$A$33:$A$776,$A209,СВЦЭМ!$B$33:$B$776,D$190)+'СЕТ СН'!$F$12</f>
        <v>153.25082366000001</v>
      </c>
      <c r="E209" s="36">
        <f>SUMIFS(СВЦЭМ!$F$33:$F$776,СВЦЭМ!$A$33:$A$776,$A209,СВЦЭМ!$B$33:$B$776,E$190)+'СЕТ СН'!$F$12</f>
        <v>154.01747533</v>
      </c>
      <c r="F209" s="36">
        <f>SUMIFS(СВЦЭМ!$F$33:$F$776,СВЦЭМ!$A$33:$A$776,$A209,СВЦЭМ!$B$33:$B$776,F$190)+'СЕТ СН'!$F$12</f>
        <v>153.50799767000001</v>
      </c>
      <c r="G209" s="36">
        <f>SUMIFS(СВЦЭМ!$F$33:$F$776,СВЦЭМ!$A$33:$A$776,$A209,СВЦЭМ!$B$33:$B$776,G$190)+'СЕТ СН'!$F$12</f>
        <v>149.71453835</v>
      </c>
      <c r="H209" s="36">
        <f>SUMIFS(СВЦЭМ!$F$33:$F$776,СВЦЭМ!$A$33:$A$776,$A209,СВЦЭМ!$B$33:$B$776,H$190)+'СЕТ СН'!$F$12</f>
        <v>144.72709879999999</v>
      </c>
      <c r="I209" s="36">
        <f>SUMIFS(СВЦЭМ!$F$33:$F$776,СВЦЭМ!$A$33:$A$776,$A209,СВЦЭМ!$B$33:$B$776,I$190)+'СЕТ СН'!$F$12</f>
        <v>140.04223117999999</v>
      </c>
      <c r="J209" s="36">
        <f>SUMIFS(СВЦЭМ!$F$33:$F$776,СВЦЭМ!$A$33:$A$776,$A209,СВЦЭМ!$B$33:$B$776,J$190)+'СЕТ СН'!$F$12</f>
        <v>136.48111139</v>
      </c>
      <c r="K209" s="36">
        <f>SUMIFS(СВЦЭМ!$F$33:$F$776,СВЦЭМ!$A$33:$A$776,$A209,СВЦЭМ!$B$33:$B$776,K$190)+'СЕТ СН'!$F$12</f>
        <v>136.58054935000001</v>
      </c>
      <c r="L209" s="36">
        <f>SUMIFS(СВЦЭМ!$F$33:$F$776,СВЦЭМ!$A$33:$A$776,$A209,СВЦЭМ!$B$33:$B$776,L$190)+'СЕТ СН'!$F$12</f>
        <v>140.90108434000001</v>
      </c>
      <c r="M209" s="36">
        <f>SUMIFS(СВЦЭМ!$F$33:$F$776,СВЦЭМ!$A$33:$A$776,$A209,СВЦЭМ!$B$33:$B$776,M$190)+'СЕТ СН'!$F$12</f>
        <v>138.83817207999999</v>
      </c>
      <c r="N209" s="36">
        <f>SUMIFS(СВЦЭМ!$F$33:$F$776,СВЦЭМ!$A$33:$A$776,$A209,СВЦЭМ!$B$33:$B$776,N$190)+'СЕТ СН'!$F$12</f>
        <v>140.95932538</v>
      </c>
      <c r="O209" s="36">
        <f>SUMIFS(СВЦЭМ!$F$33:$F$776,СВЦЭМ!$A$33:$A$776,$A209,СВЦЭМ!$B$33:$B$776,O$190)+'СЕТ СН'!$F$12</f>
        <v>142.16138344999999</v>
      </c>
      <c r="P209" s="36">
        <f>SUMIFS(СВЦЭМ!$F$33:$F$776,СВЦЭМ!$A$33:$A$776,$A209,СВЦЭМ!$B$33:$B$776,P$190)+'СЕТ СН'!$F$12</f>
        <v>138.92838259999999</v>
      </c>
      <c r="Q209" s="36">
        <f>SUMIFS(СВЦЭМ!$F$33:$F$776,СВЦЭМ!$A$33:$A$776,$A209,СВЦЭМ!$B$33:$B$776,Q$190)+'СЕТ СН'!$F$12</f>
        <v>139.85595936000001</v>
      </c>
      <c r="R209" s="36">
        <f>SUMIFS(СВЦЭМ!$F$33:$F$776,СВЦЭМ!$A$33:$A$776,$A209,СВЦЭМ!$B$33:$B$776,R$190)+'СЕТ СН'!$F$12</f>
        <v>142.23403694000001</v>
      </c>
      <c r="S209" s="36">
        <f>SUMIFS(СВЦЭМ!$F$33:$F$776,СВЦЭМ!$A$33:$A$776,$A209,СВЦЭМ!$B$33:$B$776,S$190)+'СЕТ СН'!$F$12</f>
        <v>139.74231481000001</v>
      </c>
      <c r="T209" s="36">
        <f>SUMIFS(СВЦЭМ!$F$33:$F$776,СВЦЭМ!$A$33:$A$776,$A209,СВЦЭМ!$B$33:$B$776,T$190)+'СЕТ СН'!$F$12</f>
        <v>137.88377077999999</v>
      </c>
      <c r="U209" s="36">
        <f>SUMIFS(СВЦЭМ!$F$33:$F$776,СВЦЭМ!$A$33:$A$776,$A209,СВЦЭМ!$B$33:$B$776,U$190)+'СЕТ СН'!$F$12</f>
        <v>137.91482619000001</v>
      </c>
      <c r="V209" s="36">
        <f>SUMIFS(СВЦЭМ!$F$33:$F$776,СВЦЭМ!$A$33:$A$776,$A209,СВЦЭМ!$B$33:$B$776,V$190)+'СЕТ СН'!$F$12</f>
        <v>137.18624449000001</v>
      </c>
      <c r="W209" s="36">
        <f>SUMIFS(СВЦЭМ!$F$33:$F$776,СВЦЭМ!$A$33:$A$776,$A209,СВЦЭМ!$B$33:$B$776,W$190)+'СЕТ СН'!$F$12</f>
        <v>138.61550154</v>
      </c>
      <c r="X209" s="36">
        <f>SUMIFS(СВЦЭМ!$F$33:$F$776,СВЦЭМ!$A$33:$A$776,$A209,СВЦЭМ!$B$33:$B$776,X$190)+'СЕТ СН'!$F$12</f>
        <v>142.05192127000001</v>
      </c>
      <c r="Y209" s="36">
        <f>SUMIFS(СВЦЭМ!$F$33:$F$776,СВЦЭМ!$A$33:$A$776,$A209,СВЦЭМ!$B$33:$B$776,Y$190)+'СЕТ СН'!$F$12</f>
        <v>145.19481704</v>
      </c>
    </row>
    <row r="210" spans="1:25" ht="15.75" x14ac:dyDescent="0.2">
      <c r="A210" s="35">
        <f t="shared" si="5"/>
        <v>44247</v>
      </c>
      <c r="B210" s="36">
        <f>SUMIFS(СВЦЭМ!$F$33:$F$776,СВЦЭМ!$A$33:$A$776,$A210,СВЦЭМ!$B$33:$B$776,B$190)+'СЕТ СН'!$F$12</f>
        <v>145.20464669</v>
      </c>
      <c r="C210" s="36">
        <f>SUMIFS(СВЦЭМ!$F$33:$F$776,СВЦЭМ!$A$33:$A$776,$A210,СВЦЭМ!$B$33:$B$776,C$190)+'СЕТ СН'!$F$12</f>
        <v>148.26900748</v>
      </c>
      <c r="D210" s="36">
        <f>SUMIFS(СВЦЭМ!$F$33:$F$776,СВЦЭМ!$A$33:$A$776,$A210,СВЦЭМ!$B$33:$B$776,D$190)+'СЕТ СН'!$F$12</f>
        <v>151.87862455999999</v>
      </c>
      <c r="E210" s="36">
        <f>SUMIFS(СВЦЭМ!$F$33:$F$776,СВЦЭМ!$A$33:$A$776,$A210,СВЦЭМ!$B$33:$B$776,E$190)+'СЕТ СН'!$F$12</f>
        <v>152.14666600000001</v>
      </c>
      <c r="F210" s="36">
        <f>SUMIFS(СВЦЭМ!$F$33:$F$776,СВЦЭМ!$A$33:$A$776,$A210,СВЦЭМ!$B$33:$B$776,F$190)+'СЕТ СН'!$F$12</f>
        <v>152.75996408</v>
      </c>
      <c r="G210" s="36">
        <f>SUMIFS(СВЦЭМ!$F$33:$F$776,СВЦЭМ!$A$33:$A$776,$A210,СВЦЭМ!$B$33:$B$776,G$190)+'СЕТ СН'!$F$12</f>
        <v>149.44668999000001</v>
      </c>
      <c r="H210" s="36">
        <f>SUMIFS(СВЦЭМ!$F$33:$F$776,СВЦЭМ!$A$33:$A$776,$A210,СВЦЭМ!$B$33:$B$776,H$190)+'СЕТ СН'!$F$12</f>
        <v>144.86993145</v>
      </c>
      <c r="I210" s="36">
        <f>SUMIFS(СВЦЭМ!$F$33:$F$776,СВЦЭМ!$A$33:$A$776,$A210,СВЦЭМ!$B$33:$B$776,I$190)+'СЕТ СН'!$F$12</f>
        <v>140.86064924999999</v>
      </c>
      <c r="J210" s="36">
        <f>SUMIFS(СВЦЭМ!$F$33:$F$776,СВЦЭМ!$A$33:$A$776,$A210,СВЦЭМ!$B$33:$B$776,J$190)+'СЕТ СН'!$F$12</f>
        <v>136.46998461000001</v>
      </c>
      <c r="K210" s="36">
        <f>SUMIFS(СВЦЭМ!$F$33:$F$776,СВЦЭМ!$A$33:$A$776,$A210,СВЦЭМ!$B$33:$B$776,K$190)+'СЕТ СН'!$F$12</f>
        <v>135.76144248</v>
      </c>
      <c r="L210" s="36">
        <f>SUMIFS(СВЦЭМ!$F$33:$F$776,СВЦЭМ!$A$33:$A$776,$A210,СВЦЭМ!$B$33:$B$776,L$190)+'СЕТ СН'!$F$12</f>
        <v>135.84608847000001</v>
      </c>
      <c r="M210" s="36">
        <f>SUMIFS(СВЦЭМ!$F$33:$F$776,СВЦЭМ!$A$33:$A$776,$A210,СВЦЭМ!$B$33:$B$776,M$190)+'СЕТ СН'!$F$12</f>
        <v>137.26264982999999</v>
      </c>
      <c r="N210" s="36">
        <f>SUMIFS(СВЦЭМ!$F$33:$F$776,СВЦЭМ!$A$33:$A$776,$A210,СВЦЭМ!$B$33:$B$776,N$190)+'СЕТ СН'!$F$12</f>
        <v>134.68741073999999</v>
      </c>
      <c r="O210" s="36">
        <f>SUMIFS(СВЦЭМ!$F$33:$F$776,СВЦЭМ!$A$33:$A$776,$A210,СВЦЭМ!$B$33:$B$776,O$190)+'СЕТ СН'!$F$12</f>
        <v>135.61712295000001</v>
      </c>
      <c r="P210" s="36">
        <f>SUMIFS(СВЦЭМ!$F$33:$F$776,СВЦЭМ!$A$33:$A$776,$A210,СВЦЭМ!$B$33:$B$776,P$190)+'СЕТ СН'!$F$12</f>
        <v>133.07641616999999</v>
      </c>
      <c r="Q210" s="36">
        <f>SUMIFS(СВЦЭМ!$F$33:$F$776,СВЦЭМ!$A$33:$A$776,$A210,СВЦЭМ!$B$33:$B$776,Q$190)+'СЕТ СН'!$F$12</f>
        <v>133.98519802000001</v>
      </c>
      <c r="R210" s="36">
        <f>SUMIFS(СВЦЭМ!$F$33:$F$776,СВЦЭМ!$A$33:$A$776,$A210,СВЦЭМ!$B$33:$B$776,R$190)+'СЕТ СН'!$F$12</f>
        <v>134.8731626</v>
      </c>
      <c r="S210" s="36">
        <f>SUMIFS(СВЦЭМ!$F$33:$F$776,СВЦЭМ!$A$33:$A$776,$A210,СВЦЭМ!$B$33:$B$776,S$190)+'СЕТ СН'!$F$12</f>
        <v>130.83415471999999</v>
      </c>
      <c r="T210" s="36">
        <f>SUMIFS(СВЦЭМ!$F$33:$F$776,СВЦЭМ!$A$33:$A$776,$A210,СВЦЭМ!$B$33:$B$776,T$190)+'СЕТ СН'!$F$12</f>
        <v>131.31219687999999</v>
      </c>
      <c r="U210" s="36">
        <f>SUMIFS(СВЦЭМ!$F$33:$F$776,СВЦЭМ!$A$33:$A$776,$A210,СВЦЭМ!$B$33:$B$776,U$190)+'СЕТ СН'!$F$12</f>
        <v>133.11672235</v>
      </c>
      <c r="V210" s="36">
        <f>SUMIFS(СВЦЭМ!$F$33:$F$776,СВЦЭМ!$A$33:$A$776,$A210,СВЦЭМ!$B$33:$B$776,V$190)+'СЕТ СН'!$F$12</f>
        <v>133.29936372</v>
      </c>
      <c r="W210" s="36">
        <f>SUMIFS(СВЦЭМ!$F$33:$F$776,СВЦЭМ!$A$33:$A$776,$A210,СВЦЭМ!$B$33:$B$776,W$190)+'СЕТ СН'!$F$12</f>
        <v>133.09563147</v>
      </c>
      <c r="X210" s="36">
        <f>SUMIFS(СВЦЭМ!$F$33:$F$776,СВЦЭМ!$A$33:$A$776,$A210,СВЦЭМ!$B$33:$B$776,X$190)+'СЕТ СН'!$F$12</f>
        <v>134.79778202</v>
      </c>
      <c r="Y210" s="36">
        <f>SUMIFS(СВЦЭМ!$F$33:$F$776,СВЦЭМ!$A$33:$A$776,$A210,СВЦЭМ!$B$33:$B$776,Y$190)+'СЕТ СН'!$F$12</f>
        <v>136.76311196</v>
      </c>
    </row>
    <row r="211" spans="1:25" ht="15.75" x14ac:dyDescent="0.2">
      <c r="A211" s="35">
        <f t="shared" si="5"/>
        <v>44248</v>
      </c>
      <c r="B211" s="36">
        <f>SUMIFS(СВЦЭМ!$F$33:$F$776,СВЦЭМ!$A$33:$A$776,$A211,СВЦЭМ!$B$33:$B$776,B$190)+'СЕТ СН'!$F$12</f>
        <v>143.82329576000001</v>
      </c>
      <c r="C211" s="36">
        <f>SUMIFS(СВЦЭМ!$F$33:$F$776,СВЦЭМ!$A$33:$A$776,$A211,СВЦЭМ!$B$33:$B$776,C$190)+'СЕТ СН'!$F$12</f>
        <v>146.17800622999999</v>
      </c>
      <c r="D211" s="36">
        <f>SUMIFS(СВЦЭМ!$F$33:$F$776,СВЦЭМ!$A$33:$A$776,$A211,СВЦЭМ!$B$33:$B$776,D$190)+'СЕТ СН'!$F$12</f>
        <v>150.15026728000001</v>
      </c>
      <c r="E211" s="36">
        <f>SUMIFS(СВЦЭМ!$F$33:$F$776,СВЦЭМ!$A$33:$A$776,$A211,СВЦЭМ!$B$33:$B$776,E$190)+'СЕТ СН'!$F$12</f>
        <v>150.70162836</v>
      </c>
      <c r="F211" s="36">
        <f>SUMIFS(СВЦЭМ!$F$33:$F$776,СВЦЭМ!$A$33:$A$776,$A211,СВЦЭМ!$B$33:$B$776,F$190)+'СЕТ СН'!$F$12</f>
        <v>151.54677445999999</v>
      </c>
      <c r="G211" s="36">
        <f>SUMIFS(СВЦЭМ!$F$33:$F$776,СВЦЭМ!$A$33:$A$776,$A211,СВЦЭМ!$B$33:$B$776,G$190)+'СЕТ СН'!$F$12</f>
        <v>151.45236381999999</v>
      </c>
      <c r="H211" s="36">
        <f>SUMIFS(СВЦЭМ!$F$33:$F$776,СВЦЭМ!$A$33:$A$776,$A211,СВЦЭМ!$B$33:$B$776,H$190)+'СЕТ СН'!$F$12</f>
        <v>149.82476991999999</v>
      </c>
      <c r="I211" s="36">
        <f>SUMIFS(СВЦЭМ!$F$33:$F$776,СВЦЭМ!$A$33:$A$776,$A211,СВЦЭМ!$B$33:$B$776,I$190)+'СЕТ СН'!$F$12</f>
        <v>148.52984253</v>
      </c>
      <c r="J211" s="36">
        <f>SUMIFS(СВЦЭМ!$F$33:$F$776,СВЦЭМ!$A$33:$A$776,$A211,СВЦЭМ!$B$33:$B$776,J$190)+'СЕТ СН'!$F$12</f>
        <v>145.28934287999999</v>
      </c>
      <c r="K211" s="36">
        <f>SUMIFS(СВЦЭМ!$F$33:$F$776,СВЦЭМ!$A$33:$A$776,$A211,СВЦЭМ!$B$33:$B$776,K$190)+'СЕТ СН'!$F$12</f>
        <v>140.84260012999999</v>
      </c>
      <c r="L211" s="36">
        <f>SUMIFS(СВЦЭМ!$F$33:$F$776,СВЦЭМ!$A$33:$A$776,$A211,СВЦЭМ!$B$33:$B$776,L$190)+'СЕТ СН'!$F$12</f>
        <v>137.68473539999999</v>
      </c>
      <c r="M211" s="36">
        <f>SUMIFS(СВЦЭМ!$F$33:$F$776,СВЦЭМ!$A$33:$A$776,$A211,СВЦЭМ!$B$33:$B$776,M$190)+'СЕТ СН'!$F$12</f>
        <v>138.17993614</v>
      </c>
      <c r="N211" s="36">
        <f>SUMIFS(СВЦЭМ!$F$33:$F$776,СВЦЭМ!$A$33:$A$776,$A211,СВЦЭМ!$B$33:$B$776,N$190)+'СЕТ СН'!$F$12</f>
        <v>141.14708153000001</v>
      </c>
      <c r="O211" s="36">
        <f>SUMIFS(СВЦЭМ!$F$33:$F$776,СВЦЭМ!$A$33:$A$776,$A211,СВЦЭМ!$B$33:$B$776,O$190)+'СЕТ СН'!$F$12</f>
        <v>143.22696547999999</v>
      </c>
      <c r="P211" s="36">
        <f>SUMIFS(СВЦЭМ!$F$33:$F$776,СВЦЭМ!$A$33:$A$776,$A211,СВЦЭМ!$B$33:$B$776,P$190)+'СЕТ СН'!$F$12</f>
        <v>140.92076965999999</v>
      </c>
      <c r="Q211" s="36">
        <f>SUMIFS(СВЦЭМ!$F$33:$F$776,СВЦЭМ!$A$33:$A$776,$A211,СВЦЭМ!$B$33:$B$776,Q$190)+'СЕТ СН'!$F$12</f>
        <v>142.04011876000001</v>
      </c>
      <c r="R211" s="36">
        <f>SUMIFS(СВЦЭМ!$F$33:$F$776,СВЦЭМ!$A$33:$A$776,$A211,СВЦЭМ!$B$33:$B$776,R$190)+'СЕТ СН'!$F$12</f>
        <v>144.83266368</v>
      </c>
      <c r="S211" s="36">
        <f>SUMIFS(СВЦЭМ!$F$33:$F$776,СВЦЭМ!$A$33:$A$776,$A211,СВЦЭМ!$B$33:$B$776,S$190)+'СЕТ СН'!$F$12</f>
        <v>141.15954540999999</v>
      </c>
      <c r="T211" s="36">
        <f>SUMIFS(СВЦЭМ!$F$33:$F$776,СВЦЭМ!$A$33:$A$776,$A211,СВЦЭМ!$B$33:$B$776,T$190)+'СЕТ СН'!$F$12</f>
        <v>138.34178828</v>
      </c>
      <c r="U211" s="36">
        <f>SUMIFS(СВЦЭМ!$F$33:$F$776,СВЦЭМ!$A$33:$A$776,$A211,СВЦЭМ!$B$33:$B$776,U$190)+'СЕТ СН'!$F$12</f>
        <v>135.79949038999999</v>
      </c>
      <c r="V211" s="36">
        <f>SUMIFS(СВЦЭМ!$F$33:$F$776,СВЦЭМ!$A$33:$A$776,$A211,СВЦЭМ!$B$33:$B$776,V$190)+'СЕТ СН'!$F$12</f>
        <v>137.08135561</v>
      </c>
      <c r="W211" s="36">
        <f>SUMIFS(СВЦЭМ!$F$33:$F$776,СВЦЭМ!$A$33:$A$776,$A211,СВЦЭМ!$B$33:$B$776,W$190)+'СЕТ СН'!$F$12</f>
        <v>139.98266821000001</v>
      </c>
      <c r="X211" s="36">
        <f>SUMIFS(СВЦЭМ!$F$33:$F$776,СВЦЭМ!$A$33:$A$776,$A211,СВЦЭМ!$B$33:$B$776,X$190)+'СЕТ СН'!$F$12</f>
        <v>143.27278691000001</v>
      </c>
      <c r="Y211" s="36">
        <f>SUMIFS(СВЦЭМ!$F$33:$F$776,СВЦЭМ!$A$33:$A$776,$A211,СВЦЭМ!$B$33:$B$776,Y$190)+'СЕТ СН'!$F$12</f>
        <v>145.70308947000001</v>
      </c>
    </row>
    <row r="212" spans="1:25" ht="15.75" x14ac:dyDescent="0.2">
      <c r="A212" s="35">
        <f t="shared" si="5"/>
        <v>44249</v>
      </c>
      <c r="B212" s="36">
        <f>SUMIFS(СВЦЭМ!$F$33:$F$776,СВЦЭМ!$A$33:$A$776,$A212,СВЦЭМ!$B$33:$B$776,B$190)+'СЕТ СН'!$F$12</f>
        <v>144.45913995000001</v>
      </c>
      <c r="C212" s="36">
        <f>SUMIFS(СВЦЭМ!$F$33:$F$776,СВЦЭМ!$A$33:$A$776,$A212,СВЦЭМ!$B$33:$B$776,C$190)+'СЕТ СН'!$F$12</f>
        <v>147.07832995000001</v>
      </c>
      <c r="D212" s="36">
        <f>SUMIFS(СВЦЭМ!$F$33:$F$776,СВЦЭМ!$A$33:$A$776,$A212,СВЦЭМ!$B$33:$B$776,D$190)+'СЕТ СН'!$F$12</f>
        <v>151.91561533000001</v>
      </c>
      <c r="E212" s="36">
        <f>SUMIFS(СВЦЭМ!$F$33:$F$776,СВЦЭМ!$A$33:$A$776,$A212,СВЦЭМ!$B$33:$B$776,E$190)+'СЕТ СН'!$F$12</f>
        <v>152.79420984000001</v>
      </c>
      <c r="F212" s="36">
        <f>SUMIFS(СВЦЭМ!$F$33:$F$776,СВЦЭМ!$A$33:$A$776,$A212,СВЦЭМ!$B$33:$B$776,F$190)+'СЕТ СН'!$F$12</f>
        <v>154.33936194</v>
      </c>
      <c r="G212" s="36">
        <f>SUMIFS(СВЦЭМ!$F$33:$F$776,СВЦЭМ!$A$33:$A$776,$A212,СВЦЭМ!$B$33:$B$776,G$190)+'СЕТ СН'!$F$12</f>
        <v>152.49547204999999</v>
      </c>
      <c r="H212" s="36">
        <f>SUMIFS(СВЦЭМ!$F$33:$F$776,СВЦЭМ!$A$33:$A$776,$A212,СВЦЭМ!$B$33:$B$776,H$190)+'СЕТ СН'!$F$12</f>
        <v>150.18270579</v>
      </c>
      <c r="I212" s="36">
        <f>SUMIFS(СВЦЭМ!$F$33:$F$776,СВЦЭМ!$A$33:$A$776,$A212,СВЦЭМ!$B$33:$B$776,I$190)+'СЕТ СН'!$F$12</f>
        <v>148.20361826000001</v>
      </c>
      <c r="J212" s="36">
        <f>SUMIFS(СВЦЭМ!$F$33:$F$776,СВЦЭМ!$A$33:$A$776,$A212,СВЦЭМ!$B$33:$B$776,J$190)+'СЕТ СН'!$F$12</f>
        <v>144.18045605</v>
      </c>
      <c r="K212" s="36">
        <f>SUMIFS(СВЦЭМ!$F$33:$F$776,СВЦЭМ!$A$33:$A$776,$A212,СВЦЭМ!$B$33:$B$776,K$190)+'СЕТ СН'!$F$12</f>
        <v>138.86363507999999</v>
      </c>
      <c r="L212" s="36">
        <f>SUMIFS(СВЦЭМ!$F$33:$F$776,СВЦЭМ!$A$33:$A$776,$A212,СВЦЭМ!$B$33:$B$776,L$190)+'СЕТ СН'!$F$12</f>
        <v>135.98445934</v>
      </c>
      <c r="M212" s="36">
        <f>SUMIFS(СВЦЭМ!$F$33:$F$776,СВЦЭМ!$A$33:$A$776,$A212,СВЦЭМ!$B$33:$B$776,M$190)+'СЕТ СН'!$F$12</f>
        <v>136.44591065</v>
      </c>
      <c r="N212" s="36">
        <f>SUMIFS(СВЦЭМ!$F$33:$F$776,СВЦЭМ!$A$33:$A$776,$A212,СВЦЭМ!$B$33:$B$776,N$190)+'СЕТ СН'!$F$12</f>
        <v>138.73721051000001</v>
      </c>
      <c r="O212" s="36">
        <f>SUMIFS(СВЦЭМ!$F$33:$F$776,СВЦЭМ!$A$33:$A$776,$A212,СВЦЭМ!$B$33:$B$776,O$190)+'СЕТ СН'!$F$12</f>
        <v>140.82431524</v>
      </c>
      <c r="P212" s="36">
        <f>SUMIFS(СВЦЭМ!$F$33:$F$776,СВЦЭМ!$A$33:$A$776,$A212,СВЦЭМ!$B$33:$B$776,P$190)+'СЕТ СН'!$F$12</f>
        <v>138.25390494000001</v>
      </c>
      <c r="Q212" s="36">
        <f>SUMIFS(СВЦЭМ!$F$33:$F$776,СВЦЭМ!$A$33:$A$776,$A212,СВЦЭМ!$B$33:$B$776,Q$190)+'СЕТ СН'!$F$12</f>
        <v>139.70130990000001</v>
      </c>
      <c r="R212" s="36">
        <f>SUMIFS(СВЦЭМ!$F$33:$F$776,СВЦЭМ!$A$33:$A$776,$A212,СВЦЭМ!$B$33:$B$776,R$190)+'СЕТ СН'!$F$12</f>
        <v>142.31424727999999</v>
      </c>
      <c r="S212" s="36">
        <f>SUMIFS(СВЦЭМ!$F$33:$F$776,СВЦЭМ!$A$33:$A$776,$A212,СВЦЭМ!$B$33:$B$776,S$190)+'СЕТ СН'!$F$12</f>
        <v>138.50795217000001</v>
      </c>
      <c r="T212" s="36">
        <f>SUMIFS(СВЦЭМ!$F$33:$F$776,СВЦЭМ!$A$33:$A$776,$A212,СВЦЭМ!$B$33:$B$776,T$190)+'СЕТ СН'!$F$12</f>
        <v>135.65462932</v>
      </c>
      <c r="U212" s="36">
        <f>SUMIFS(СВЦЭМ!$F$33:$F$776,СВЦЭМ!$A$33:$A$776,$A212,СВЦЭМ!$B$33:$B$776,U$190)+'СЕТ СН'!$F$12</f>
        <v>133.82564506</v>
      </c>
      <c r="V212" s="36">
        <f>SUMIFS(СВЦЭМ!$F$33:$F$776,СВЦЭМ!$A$33:$A$776,$A212,СВЦЭМ!$B$33:$B$776,V$190)+'СЕТ СН'!$F$12</f>
        <v>134.51695964000001</v>
      </c>
      <c r="W212" s="36">
        <f>SUMIFS(СВЦЭМ!$F$33:$F$776,СВЦЭМ!$A$33:$A$776,$A212,СВЦЭМ!$B$33:$B$776,W$190)+'СЕТ СН'!$F$12</f>
        <v>137.15773852999999</v>
      </c>
      <c r="X212" s="36">
        <f>SUMIFS(СВЦЭМ!$F$33:$F$776,СВЦЭМ!$A$33:$A$776,$A212,СВЦЭМ!$B$33:$B$776,X$190)+'СЕТ СН'!$F$12</f>
        <v>140.63952785999999</v>
      </c>
      <c r="Y212" s="36">
        <f>SUMIFS(СВЦЭМ!$F$33:$F$776,СВЦЭМ!$A$33:$A$776,$A212,СВЦЭМ!$B$33:$B$776,Y$190)+'СЕТ СН'!$F$12</f>
        <v>146.39896607</v>
      </c>
    </row>
    <row r="213" spans="1:25" ht="15.75" x14ac:dyDescent="0.2">
      <c r="A213" s="35">
        <f t="shared" si="5"/>
        <v>44250</v>
      </c>
      <c r="B213" s="36">
        <f>SUMIFS(СВЦЭМ!$F$33:$F$776,СВЦЭМ!$A$33:$A$776,$A213,СВЦЭМ!$B$33:$B$776,B$190)+'СЕТ СН'!$F$12</f>
        <v>140.50533659999999</v>
      </c>
      <c r="C213" s="36">
        <f>SUMIFS(СВЦЭМ!$F$33:$F$776,СВЦЭМ!$A$33:$A$776,$A213,СВЦЭМ!$B$33:$B$776,C$190)+'СЕТ СН'!$F$12</f>
        <v>143.80817517</v>
      </c>
      <c r="D213" s="36">
        <f>SUMIFS(СВЦЭМ!$F$33:$F$776,СВЦЭМ!$A$33:$A$776,$A213,СВЦЭМ!$B$33:$B$776,D$190)+'СЕТ СН'!$F$12</f>
        <v>148.44841117000001</v>
      </c>
      <c r="E213" s="36">
        <f>SUMIFS(СВЦЭМ!$F$33:$F$776,СВЦЭМ!$A$33:$A$776,$A213,СВЦЭМ!$B$33:$B$776,E$190)+'СЕТ СН'!$F$12</f>
        <v>148.92402480000001</v>
      </c>
      <c r="F213" s="36">
        <f>SUMIFS(СВЦЭМ!$F$33:$F$776,СВЦЭМ!$A$33:$A$776,$A213,СВЦЭМ!$B$33:$B$776,F$190)+'СЕТ СН'!$F$12</f>
        <v>149.71506919000001</v>
      </c>
      <c r="G213" s="36">
        <f>SUMIFS(СВЦЭМ!$F$33:$F$776,СВЦЭМ!$A$33:$A$776,$A213,СВЦЭМ!$B$33:$B$776,G$190)+'СЕТ СН'!$F$12</f>
        <v>149.95839942999999</v>
      </c>
      <c r="H213" s="36">
        <f>SUMIFS(СВЦЭМ!$F$33:$F$776,СВЦЭМ!$A$33:$A$776,$A213,СВЦЭМ!$B$33:$B$776,H$190)+'СЕТ СН'!$F$12</f>
        <v>148.36606877</v>
      </c>
      <c r="I213" s="36">
        <f>SUMIFS(СВЦЭМ!$F$33:$F$776,СВЦЭМ!$A$33:$A$776,$A213,СВЦЭМ!$B$33:$B$776,I$190)+'СЕТ СН'!$F$12</f>
        <v>146.52979847</v>
      </c>
      <c r="J213" s="36">
        <f>SUMIFS(СВЦЭМ!$F$33:$F$776,СВЦЭМ!$A$33:$A$776,$A213,СВЦЭМ!$B$33:$B$776,J$190)+'СЕТ СН'!$F$12</f>
        <v>140.79768478</v>
      </c>
      <c r="K213" s="36">
        <f>SUMIFS(СВЦЭМ!$F$33:$F$776,СВЦЭМ!$A$33:$A$776,$A213,СВЦЭМ!$B$33:$B$776,K$190)+'СЕТ СН'!$F$12</f>
        <v>135.64616892999999</v>
      </c>
      <c r="L213" s="36">
        <f>SUMIFS(СВЦЭМ!$F$33:$F$776,СВЦЭМ!$A$33:$A$776,$A213,СВЦЭМ!$B$33:$B$776,L$190)+'СЕТ СН'!$F$12</f>
        <v>134.29354918999999</v>
      </c>
      <c r="M213" s="36">
        <f>SUMIFS(СВЦЭМ!$F$33:$F$776,СВЦЭМ!$A$33:$A$776,$A213,СВЦЭМ!$B$33:$B$776,M$190)+'СЕТ СН'!$F$12</f>
        <v>134.11626319999999</v>
      </c>
      <c r="N213" s="36">
        <f>SUMIFS(СВЦЭМ!$F$33:$F$776,СВЦЭМ!$A$33:$A$776,$A213,СВЦЭМ!$B$33:$B$776,N$190)+'СЕТ СН'!$F$12</f>
        <v>137.69974407999999</v>
      </c>
      <c r="O213" s="36">
        <f>SUMIFS(СВЦЭМ!$F$33:$F$776,СВЦЭМ!$A$33:$A$776,$A213,СВЦЭМ!$B$33:$B$776,O$190)+'СЕТ СН'!$F$12</f>
        <v>142.31543685</v>
      </c>
      <c r="P213" s="36">
        <f>SUMIFS(СВЦЭМ!$F$33:$F$776,СВЦЭМ!$A$33:$A$776,$A213,СВЦЭМ!$B$33:$B$776,P$190)+'СЕТ СН'!$F$12</f>
        <v>140.89349182000001</v>
      </c>
      <c r="Q213" s="36">
        <f>SUMIFS(СВЦЭМ!$F$33:$F$776,СВЦЭМ!$A$33:$A$776,$A213,СВЦЭМ!$B$33:$B$776,Q$190)+'СЕТ СН'!$F$12</f>
        <v>141.38207697000001</v>
      </c>
      <c r="R213" s="36">
        <f>SUMIFS(СВЦЭМ!$F$33:$F$776,СВЦЭМ!$A$33:$A$776,$A213,СВЦЭМ!$B$33:$B$776,R$190)+'СЕТ СН'!$F$12</f>
        <v>143.04943814999999</v>
      </c>
      <c r="S213" s="36">
        <f>SUMIFS(СВЦЭМ!$F$33:$F$776,СВЦЭМ!$A$33:$A$776,$A213,СВЦЭМ!$B$33:$B$776,S$190)+'СЕТ СН'!$F$12</f>
        <v>140.38627697999999</v>
      </c>
      <c r="T213" s="36">
        <f>SUMIFS(СВЦЭМ!$F$33:$F$776,СВЦЭМ!$A$33:$A$776,$A213,СВЦЭМ!$B$33:$B$776,T$190)+'СЕТ СН'!$F$12</f>
        <v>137.37266396000001</v>
      </c>
      <c r="U213" s="36">
        <f>SUMIFS(СВЦЭМ!$F$33:$F$776,СВЦЭМ!$A$33:$A$776,$A213,СВЦЭМ!$B$33:$B$776,U$190)+'СЕТ СН'!$F$12</f>
        <v>135.10144889</v>
      </c>
      <c r="V213" s="36">
        <f>SUMIFS(СВЦЭМ!$F$33:$F$776,СВЦЭМ!$A$33:$A$776,$A213,СВЦЭМ!$B$33:$B$776,V$190)+'СЕТ СН'!$F$12</f>
        <v>135.51312193999999</v>
      </c>
      <c r="W213" s="36">
        <f>SUMIFS(СВЦЭМ!$F$33:$F$776,СВЦЭМ!$A$33:$A$776,$A213,СВЦЭМ!$B$33:$B$776,W$190)+'СЕТ СН'!$F$12</f>
        <v>137.69793971000001</v>
      </c>
      <c r="X213" s="36">
        <f>SUMIFS(СВЦЭМ!$F$33:$F$776,СВЦЭМ!$A$33:$A$776,$A213,СВЦЭМ!$B$33:$B$776,X$190)+'СЕТ СН'!$F$12</f>
        <v>141.54762758999999</v>
      </c>
      <c r="Y213" s="36">
        <f>SUMIFS(СВЦЭМ!$F$33:$F$776,СВЦЭМ!$A$33:$A$776,$A213,СВЦЭМ!$B$33:$B$776,Y$190)+'СЕТ СН'!$F$12</f>
        <v>145.34408449</v>
      </c>
    </row>
    <row r="214" spans="1:25" ht="15.75" x14ac:dyDescent="0.2">
      <c r="A214" s="35">
        <f t="shared" si="5"/>
        <v>44251</v>
      </c>
      <c r="B214" s="36">
        <f>SUMIFS(СВЦЭМ!$F$33:$F$776,СВЦЭМ!$A$33:$A$776,$A214,СВЦЭМ!$B$33:$B$776,B$190)+'СЕТ СН'!$F$12</f>
        <v>139.05509461</v>
      </c>
      <c r="C214" s="36">
        <f>SUMIFS(СВЦЭМ!$F$33:$F$776,СВЦЭМ!$A$33:$A$776,$A214,СВЦЭМ!$B$33:$B$776,C$190)+'СЕТ СН'!$F$12</f>
        <v>140.63185820000001</v>
      </c>
      <c r="D214" s="36">
        <f>SUMIFS(СВЦЭМ!$F$33:$F$776,СВЦЭМ!$A$33:$A$776,$A214,СВЦЭМ!$B$33:$B$776,D$190)+'СЕТ СН'!$F$12</f>
        <v>144.52321864999999</v>
      </c>
      <c r="E214" s="36">
        <f>SUMIFS(СВЦЭМ!$F$33:$F$776,СВЦЭМ!$A$33:$A$776,$A214,СВЦЭМ!$B$33:$B$776,E$190)+'СЕТ СН'!$F$12</f>
        <v>144.99286678000001</v>
      </c>
      <c r="F214" s="36">
        <f>SUMIFS(СВЦЭМ!$F$33:$F$776,СВЦЭМ!$A$33:$A$776,$A214,СВЦЭМ!$B$33:$B$776,F$190)+'СЕТ СН'!$F$12</f>
        <v>147.64393365999999</v>
      </c>
      <c r="G214" s="36">
        <f>SUMIFS(СВЦЭМ!$F$33:$F$776,СВЦЭМ!$A$33:$A$776,$A214,СВЦЭМ!$B$33:$B$776,G$190)+'СЕТ СН'!$F$12</f>
        <v>146.12786426</v>
      </c>
      <c r="H214" s="36">
        <f>SUMIFS(СВЦЭМ!$F$33:$F$776,СВЦЭМ!$A$33:$A$776,$A214,СВЦЭМ!$B$33:$B$776,H$190)+'СЕТ СН'!$F$12</f>
        <v>144.17935334000001</v>
      </c>
      <c r="I214" s="36">
        <f>SUMIFS(СВЦЭМ!$F$33:$F$776,СВЦЭМ!$A$33:$A$776,$A214,СВЦЭМ!$B$33:$B$776,I$190)+'СЕТ СН'!$F$12</f>
        <v>142.7007825</v>
      </c>
      <c r="J214" s="36">
        <f>SUMIFS(СВЦЭМ!$F$33:$F$776,СВЦЭМ!$A$33:$A$776,$A214,СВЦЭМ!$B$33:$B$776,J$190)+'СЕТ СН'!$F$12</f>
        <v>141.15636547</v>
      </c>
      <c r="K214" s="36">
        <f>SUMIFS(СВЦЭМ!$F$33:$F$776,СВЦЭМ!$A$33:$A$776,$A214,СВЦЭМ!$B$33:$B$776,K$190)+'СЕТ СН'!$F$12</f>
        <v>139.51120334999999</v>
      </c>
      <c r="L214" s="36">
        <f>SUMIFS(СВЦЭМ!$F$33:$F$776,СВЦЭМ!$A$33:$A$776,$A214,СВЦЭМ!$B$33:$B$776,L$190)+'СЕТ СН'!$F$12</f>
        <v>140.09064286</v>
      </c>
      <c r="M214" s="36">
        <f>SUMIFS(СВЦЭМ!$F$33:$F$776,СВЦЭМ!$A$33:$A$776,$A214,СВЦЭМ!$B$33:$B$776,M$190)+'СЕТ СН'!$F$12</f>
        <v>141.91752849</v>
      </c>
      <c r="N214" s="36">
        <f>SUMIFS(СВЦЭМ!$F$33:$F$776,СВЦЭМ!$A$33:$A$776,$A214,СВЦЭМ!$B$33:$B$776,N$190)+'СЕТ СН'!$F$12</f>
        <v>144.69677630000001</v>
      </c>
      <c r="O214" s="36">
        <f>SUMIFS(СВЦЭМ!$F$33:$F$776,СВЦЭМ!$A$33:$A$776,$A214,СВЦЭМ!$B$33:$B$776,O$190)+'СЕТ СН'!$F$12</f>
        <v>146.70227241000001</v>
      </c>
      <c r="P214" s="36">
        <f>SUMIFS(СВЦЭМ!$F$33:$F$776,СВЦЭМ!$A$33:$A$776,$A214,СВЦЭМ!$B$33:$B$776,P$190)+'СЕТ СН'!$F$12</f>
        <v>141.64543492000001</v>
      </c>
      <c r="Q214" s="36">
        <f>SUMIFS(СВЦЭМ!$F$33:$F$776,СВЦЭМ!$A$33:$A$776,$A214,СВЦЭМ!$B$33:$B$776,Q$190)+'СЕТ СН'!$F$12</f>
        <v>144.38130470999999</v>
      </c>
      <c r="R214" s="36">
        <f>SUMIFS(СВЦЭМ!$F$33:$F$776,СВЦЭМ!$A$33:$A$776,$A214,СВЦЭМ!$B$33:$B$776,R$190)+'СЕТ СН'!$F$12</f>
        <v>147.38290828999999</v>
      </c>
      <c r="S214" s="36">
        <f>SUMIFS(СВЦЭМ!$F$33:$F$776,СВЦЭМ!$A$33:$A$776,$A214,СВЦЭМ!$B$33:$B$776,S$190)+'СЕТ СН'!$F$12</f>
        <v>144.0932291</v>
      </c>
      <c r="T214" s="36">
        <f>SUMIFS(СВЦЭМ!$F$33:$F$776,СВЦЭМ!$A$33:$A$776,$A214,СВЦЭМ!$B$33:$B$776,T$190)+'СЕТ СН'!$F$12</f>
        <v>142.07249160000001</v>
      </c>
      <c r="U214" s="36">
        <f>SUMIFS(СВЦЭМ!$F$33:$F$776,СВЦЭМ!$A$33:$A$776,$A214,СВЦЭМ!$B$33:$B$776,U$190)+'СЕТ СН'!$F$12</f>
        <v>139.26483031999999</v>
      </c>
      <c r="V214" s="36">
        <f>SUMIFS(СВЦЭМ!$F$33:$F$776,СВЦЭМ!$A$33:$A$776,$A214,СВЦЭМ!$B$33:$B$776,V$190)+'СЕТ СН'!$F$12</f>
        <v>138.66541874000001</v>
      </c>
      <c r="W214" s="36">
        <f>SUMIFS(СВЦЭМ!$F$33:$F$776,СВЦЭМ!$A$33:$A$776,$A214,СВЦЭМ!$B$33:$B$776,W$190)+'СЕТ СН'!$F$12</f>
        <v>139.77596414999999</v>
      </c>
      <c r="X214" s="36">
        <f>SUMIFS(СВЦЭМ!$F$33:$F$776,СВЦЭМ!$A$33:$A$776,$A214,СВЦЭМ!$B$33:$B$776,X$190)+'СЕТ СН'!$F$12</f>
        <v>143.35041192</v>
      </c>
      <c r="Y214" s="36">
        <f>SUMIFS(СВЦЭМ!$F$33:$F$776,СВЦЭМ!$A$33:$A$776,$A214,СВЦЭМ!$B$33:$B$776,Y$190)+'СЕТ СН'!$F$12</f>
        <v>147.04267114000001</v>
      </c>
    </row>
    <row r="215" spans="1:25" ht="15.75" x14ac:dyDescent="0.2">
      <c r="A215" s="35">
        <f t="shared" si="5"/>
        <v>44252</v>
      </c>
      <c r="B215" s="36">
        <f>SUMIFS(СВЦЭМ!$F$33:$F$776,СВЦЭМ!$A$33:$A$776,$A215,СВЦЭМ!$B$33:$B$776,B$190)+'СЕТ СН'!$F$12</f>
        <v>139.08906071999999</v>
      </c>
      <c r="C215" s="36">
        <f>SUMIFS(СВЦЭМ!$F$33:$F$776,СВЦЭМ!$A$33:$A$776,$A215,СВЦЭМ!$B$33:$B$776,C$190)+'СЕТ СН'!$F$12</f>
        <v>142.51973876</v>
      </c>
      <c r="D215" s="36">
        <f>SUMIFS(СВЦЭМ!$F$33:$F$776,СВЦЭМ!$A$33:$A$776,$A215,СВЦЭМ!$B$33:$B$776,D$190)+'СЕТ СН'!$F$12</f>
        <v>145.95949553</v>
      </c>
      <c r="E215" s="36">
        <f>SUMIFS(СВЦЭМ!$F$33:$F$776,СВЦЭМ!$A$33:$A$776,$A215,СВЦЭМ!$B$33:$B$776,E$190)+'СЕТ СН'!$F$12</f>
        <v>146.70634347000001</v>
      </c>
      <c r="F215" s="36">
        <f>SUMIFS(СВЦЭМ!$F$33:$F$776,СВЦЭМ!$A$33:$A$776,$A215,СВЦЭМ!$B$33:$B$776,F$190)+'СЕТ СН'!$F$12</f>
        <v>148.17703804999999</v>
      </c>
      <c r="G215" s="36">
        <f>SUMIFS(СВЦЭМ!$F$33:$F$776,СВЦЭМ!$A$33:$A$776,$A215,СВЦЭМ!$B$33:$B$776,G$190)+'СЕТ СН'!$F$12</f>
        <v>145.9369404</v>
      </c>
      <c r="H215" s="36">
        <f>SUMIFS(СВЦЭМ!$F$33:$F$776,СВЦЭМ!$A$33:$A$776,$A215,СВЦЭМ!$B$33:$B$776,H$190)+'СЕТ СН'!$F$12</f>
        <v>140.47778084000001</v>
      </c>
      <c r="I215" s="36">
        <f>SUMIFS(СВЦЭМ!$F$33:$F$776,СВЦЭМ!$A$33:$A$776,$A215,СВЦЭМ!$B$33:$B$776,I$190)+'СЕТ СН'!$F$12</f>
        <v>137.68752193</v>
      </c>
      <c r="J215" s="36">
        <f>SUMIFS(СВЦЭМ!$F$33:$F$776,СВЦЭМ!$A$33:$A$776,$A215,СВЦЭМ!$B$33:$B$776,J$190)+'СЕТ СН'!$F$12</f>
        <v>136.91813354000001</v>
      </c>
      <c r="K215" s="36">
        <f>SUMIFS(СВЦЭМ!$F$33:$F$776,СВЦЭМ!$A$33:$A$776,$A215,СВЦЭМ!$B$33:$B$776,K$190)+'СЕТ СН'!$F$12</f>
        <v>137.19477621999999</v>
      </c>
      <c r="L215" s="36">
        <f>SUMIFS(СВЦЭМ!$F$33:$F$776,СВЦЭМ!$A$33:$A$776,$A215,СВЦЭМ!$B$33:$B$776,L$190)+'СЕТ СН'!$F$12</f>
        <v>139.68345661999999</v>
      </c>
      <c r="M215" s="36">
        <f>SUMIFS(СВЦЭМ!$F$33:$F$776,СВЦЭМ!$A$33:$A$776,$A215,СВЦЭМ!$B$33:$B$776,M$190)+'СЕТ СН'!$F$12</f>
        <v>139.17304845999999</v>
      </c>
      <c r="N215" s="36">
        <f>SUMIFS(СВЦЭМ!$F$33:$F$776,СВЦЭМ!$A$33:$A$776,$A215,СВЦЭМ!$B$33:$B$776,N$190)+'СЕТ СН'!$F$12</f>
        <v>142.2068285</v>
      </c>
      <c r="O215" s="36">
        <f>SUMIFS(СВЦЭМ!$F$33:$F$776,СВЦЭМ!$A$33:$A$776,$A215,СВЦЭМ!$B$33:$B$776,O$190)+'СЕТ СН'!$F$12</f>
        <v>147.85454841999999</v>
      </c>
      <c r="P215" s="36">
        <f>SUMIFS(СВЦЭМ!$F$33:$F$776,СВЦЭМ!$A$33:$A$776,$A215,СВЦЭМ!$B$33:$B$776,P$190)+'СЕТ СН'!$F$12</f>
        <v>145.90549153000001</v>
      </c>
      <c r="Q215" s="36">
        <f>SUMIFS(СВЦЭМ!$F$33:$F$776,СВЦЭМ!$A$33:$A$776,$A215,СВЦЭМ!$B$33:$B$776,Q$190)+'СЕТ СН'!$F$12</f>
        <v>145.5287816</v>
      </c>
      <c r="R215" s="36">
        <f>SUMIFS(СВЦЭМ!$F$33:$F$776,СВЦЭМ!$A$33:$A$776,$A215,СВЦЭМ!$B$33:$B$776,R$190)+'СЕТ СН'!$F$12</f>
        <v>146.90332914999999</v>
      </c>
      <c r="S215" s="36">
        <f>SUMIFS(СВЦЭМ!$F$33:$F$776,СВЦЭМ!$A$33:$A$776,$A215,СВЦЭМ!$B$33:$B$776,S$190)+'СЕТ СН'!$F$12</f>
        <v>144.20455878999999</v>
      </c>
      <c r="T215" s="36">
        <f>SUMIFS(СВЦЭМ!$F$33:$F$776,СВЦЭМ!$A$33:$A$776,$A215,СВЦЭМ!$B$33:$B$776,T$190)+'СЕТ СН'!$F$12</f>
        <v>143.04344975000001</v>
      </c>
      <c r="U215" s="36">
        <f>SUMIFS(СВЦЭМ!$F$33:$F$776,СВЦЭМ!$A$33:$A$776,$A215,СВЦЭМ!$B$33:$B$776,U$190)+'СЕТ СН'!$F$12</f>
        <v>143.84793299</v>
      </c>
      <c r="V215" s="36">
        <f>SUMIFS(СВЦЭМ!$F$33:$F$776,СВЦЭМ!$A$33:$A$776,$A215,СВЦЭМ!$B$33:$B$776,V$190)+'СЕТ СН'!$F$12</f>
        <v>143.19828261999999</v>
      </c>
      <c r="W215" s="36">
        <f>SUMIFS(СВЦЭМ!$F$33:$F$776,СВЦЭМ!$A$33:$A$776,$A215,СВЦЭМ!$B$33:$B$776,W$190)+'СЕТ СН'!$F$12</f>
        <v>142.45773727</v>
      </c>
      <c r="X215" s="36">
        <f>SUMIFS(СВЦЭМ!$F$33:$F$776,СВЦЭМ!$A$33:$A$776,$A215,СВЦЭМ!$B$33:$B$776,X$190)+'СЕТ СН'!$F$12</f>
        <v>143.28460812</v>
      </c>
      <c r="Y215" s="36">
        <f>SUMIFS(СВЦЭМ!$F$33:$F$776,СВЦЭМ!$A$33:$A$776,$A215,СВЦЭМ!$B$33:$B$776,Y$190)+'СЕТ СН'!$F$12</f>
        <v>144.48715092</v>
      </c>
    </row>
    <row r="216" spans="1:25" ht="15.75" x14ac:dyDescent="0.2">
      <c r="A216" s="35">
        <f t="shared" si="5"/>
        <v>44253</v>
      </c>
      <c r="B216" s="36">
        <f>SUMIFS(СВЦЭМ!$F$33:$F$776,СВЦЭМ!$A$33:$A$776,$A216,СВЦЭМ!$B$33:$B$776,B$190)+'СЕТ СН'!$F$12</f>
        <v>141.73073518999999</v>
      </c>
      <c r="C216" s="36">
        <f>SUMIFS(СВЦЭМ!$F$33:$F$776,СВЦЭМ!$A$33:$A$776,$A216,СВЦЭМ!$B$33:$B$776,C$190)+'СЕТ СН'!$F$12</f>
        <v>143.52434911</v>
      </c>
      <c r="D216" s="36">
        <f>SUMIFS(СВЦЭМ!$F$33:$F$776,СВЦЭМ!$A$33:$A$776,$A216,СВЦЭМ!$B$33:$B$776,D$190)+'СЕТ СН'!$F$12</f>
        <v>147.63257805000001</v>
      </c>
      <c r="E216" s="36">
        <f>SUMIFS(СВЦЭМ!$F$33:$F$776,СВЦЭМ!$A$33:$A$776,$A216,СВЦЭМ!$B$33:$B$776,E$190)+'СЕТ СН'!$F$12</f>
        <v>148.37954034000001</v>
      </c>
      <c r="F216" s="36">
        <f>SUMIFS(СВЦЭМ!$F$33:$F$776,СВЦЭМ!$A$33:$A$776,$A216,СВЦЭМ!$B$33:$B$776,F$190)+'СЕТ СН'!$F$12</f>
        <v>149.92336732999999</v>
      </c>
      <c r="G216" s="36">
        <f>SUMIFS(СВЦЭМ!$F$33:$F$776,СВЦЭМ!$A$33:$A$776,$A216,СВЦЭМ!$B$33:$B$776,G$190)+'СЕТ СН'!$F$12</f>
        <v>147.91901654</v>
      </c>
      <c r="H216" s="36">
        <f>SUMIFS(СВЦЭМ!$F$33:$F$776,СВЦЭМ!$A$33:$A$776,$A216,СВЦЭМ!$B$33:$B$776,H$190)+'СЕТ СН'!$F$12</f>
        <v>143.81874428</v>
      </c>
      <c r="I216" s="36">
        <f>SUMIFS(СВЦЭМ!$F$33:$F$776,СВЦЭМ!$A$33:$A$776,$A216,СВЦЭМ!$B$33:$B$776,I$190)+'СЕТ СН'!$F$12</f>
        <v>140.80264876000001</v>
      </c>
      <c r="J216" s="36">
        <f>SUMIFS(СВЦЭМ!$F$33:$F$776,СВЦЭМ!$A$33:$A$776,$A216,СВЦЭМ!$B$33:$B$776,J$190)+'СЕТ СН'!$F$12</f>
        <v>138.66779339000001</v>
      </c>
      <c r="K216" s="36">
        <f>SUMIFS(СВЦЭМ!$F$33:$F$776,СВЦЭМ!$A$33:$A$776,$A216,СВЦЭМ!$B$33:$B$776,K$190)+'СЕТ СН'!$F$12</f>
        <v>140.10389082</v>
      </c>
      <c r="L216" s="36">
        <f>SUMIFS(СВЦЭМ!$F$33:$F$776,СВЦЭМ!$A$33:$A$776,$A216,СВЦЭМ!$B$33:$B$776,L$190)+'СЕТ СН'!$F$12</f>
        <v>140.32567281999999</v>
      </c>
      <c r="M216" s="36">
        <f>SUMIFS(СВЦЭМ!$F$33:$F$776,СВЦЭМ!$A$33:$A$776,$A216,СВЦЭМ!$B$33:$B$776,M$190)+'СЕТ СН'!$F$12</f>
        <v>140.03705932</v>
      </c>
      <c r="N216" s="36">
        <f>SUMIFS(СВЦЭМ!$F$33:$F$776,СВЦЭМ!$A$33:$A$776,$A216,СВЦЭМ!$B$33:$B$776,N$190)+'СЕТ СН'!$F$12</f>
        <v>142.76362295000001</v>
      </c>
      <c r="O216" s="36">
        <f>SUMIFS(СВЦЭМ!$F$33:$F$776,СВЦЭМ!$A$33:$A$776,$A216,СВЦЭМ!$B$33:$B$776,O$190)+'СЕТ СН'!$F$12</f>
        <v>144.05992982000001</v>
      </c>
      <c r="P216" s="36">
        <f>SUMIFS(СВЦЭМ!$F$33:$F$776,СВЦЭМ!$A$33:$A$776,$A216,СВЦЭМ!$B$33:$B$776,P$190)+'СЕТ СН'!$F$12</f>
        <v>142.0099783</v>
      </c>
      <c r="Q216" s="36">
        <f>SUMIFS(СВЦЭМ!$F$33:$F$776,СВЦЭМ!$A$33:$A$776,$A216,СВЦЭМ!$B$33:$B$776,Q$190)+'СЕТ СН'!$F$12</f>
        <v>142.95029095999999</v>
      </c>
      <c r="R216" s="36">
        <f>SUMIFS(СВЦЭМ!$F$33:$F$776,СВЦЭМ!$A$33:$A$776,$A216,СВЦЭМ!$B$33:$B$776,R$190)+'СЕТ СН'!$F$12</f>
        <v>144.64006114</v>
      </c>
      <c r="S216" s="36">
        <f>SUMIFS(СВЦЭМ!$F$33:$F$776,СВЦЭМ!$A$33:$A$776,$A216,СВЦЭМ!$B$33:$B$776,S$190)+'СЕТ СН'!$F$12</f>
        <v>143.82243220999999</v>
      </c>
      <c r="T216" s="36">
        <f>SUMIFS(СВЦЭМ!$F$33:$F$776,СВЦЭМ!$A$33:$A$776,$A216,СВЦЭМ!$B$33:$B$776,T$190)+'СЕТ СН'!$F$12</f>
        <v>142.24295877</v>
      </c>
      <c r="U216" s="36">
        <f>SUMIFS(СВЦЭМ!$F$33:$F$776,СВЦЭМ!$A$33:$A$776,$A216,СВЦЭМ!$B$33:$B$776,U$190)+'СЕТ СН'!$F$12</f>
        <v>140.74087879999999</v>
      </c>
      <c r="V216" s="36">
        <f>SUMIFS(СВЦЭМ!$F$33:$F$776,СВЦЭМ!$A$33:$A$776,$A216,СВЦЭМ!$B$33:$B$776,V$190)+'СЕТ СН'!$F$12</f>
        <v>141.25510016000001</v>
      </c>
      <c r="W216" s="36">
        <f>SUMIFS(СВЦЭМ!$F$33:$F$776,СВЦЭМ!$A$33:$A$776,$A216,СВЦЭМ!$B$33:$B$776,W$190)+'СЕТ СН'!$F$12</f>
        <v>142.54727161</v>
      </c>
      <c r="X216" s="36">
        <f>SUMIFS(СВЦЭМ!$F$33:$F$776,СВЦЭМ!$A$33:$A$776,$A216,СВЦЭМ!$B$33:$B$776,X$190)+'СЕТ СН'!$F$12</f>
        <v>145.10764595000001</v>
      </c>
      <c r="Y216" s="36">
        <f>SUMIFS(СВЦЭМ!$F$33:$F$776,СВЦЭМ!$A$33:$A$776,$A216,СВЦЭМ!$B$33:$B$776,Y$190)+'СЕТ СН'!$F$12</f>
        <v>145.53178199999999</v>
      </c>
    </row>
    <row r="217" spans="1:25" ht="15.75" x14ac:dyDescent="0.2">
      <c r="A217" s="35">
        <f t="shared" si="5"/>
        <v>44254</v>
      </c>
      <c r="B217" s="36">
        <f>SUMIFS(СВЦЭМ!$F$33:$F$776,СВЦЭМ!$A$33:$A$776,$A217,СВЦЭМ!$B$33:$B$776,B$190)+'СЕТ СН'!$F$12</f>
        <v>146.60572869999999</v>
      </c>
      <c r="C217" s="36">
        <f>SUMIFS(СВЦЭМ!$F$33:$F$776,СВЦЭМ!$A$33:$A$776,$A217,СВЦЭМ!$B$33:$B$776,C$190)+'СЕТ СН'!$F$12</f>
        <v>147.73956056</v>
      </c>
      <c r="D217" s="36">
        <f>SUMIFS(СВЦЭМ!$F$33:$F$776,СВЦЭМ!$A$33:$A$776,$A217,СВЦЭМ!$B$33:$B$776,D$190)+'СЕТ СН'!$F$12</f>
        <v>152.10344171</v>
      </c>
      <c r="E217" s="36">
        <f>SUMIFS(СВЦЭМ!$F$33:$F$776,СВЦЭМ!$A$33:$A$776,$A217,СВЦЭМ!$B$33:$B$776,E$190)+'СЕТ СН'!$F$12</f>
        <v>152.96994956</v>
      </c>
      <c r="F217" s="36">
        <f>SUMIFS(СВЦЭМ!$F$33:$F$776,СВЦЭМ!$A$33:$A$776,$A217,СВЦЭМ!$B$33:$B$776,F$190)+'СЕТ СН'!$F$12</f>
        <v>155.11100413</v>
      </c>
      <c r="G217" s="36">
        <f>SUMIFS(СВЦЭМ!$F$33:$F$776,СВЦЭМ!$A$33:$A$776,$A217,СВЦЭМ!$B$33:$B$776,G$190)+'СЕТ СН'!$F$12</f>
        <v>154.18263664</v>
      </c>
      <c r="H217" s="36">
        <f>SUMIFS(СВЦЭМ!$F$33:$F$776,СВЦЭМ!$A$33:$A$776,$A217,СВЦЭМ!$B$33:$B$776,H$190)+'СЕТ СН'!$F$12</f>
        <v>152.29843984999999</v>
      </c>
      <c r="I217" s="36">
        <f>SUMIFS(СВЦЭМ!$F$33:$F$776,СВЦЭМ!$A$33:$A$776,$A217,СВЦЭМ!$B$33:$B$776,I$190)+'СЕТ СН'!$F$12</f>
        <v>150.13107891000001</v>
      </c>
      <c r="J217" s="36">
        <f>SUMIFS(СВЦЭМ!$F$33:$F$776,СВЦЭМ!$A$33:$A$776,$A217,СВЦЭМ!$B$33:$B$776,J$190)+'СЕТ СН'!$F$12</f>
        <v>148.31750031999999</v>
      </c>
      <c r="K217" s="36">
        <f>SUMIFS(СВЦЭМ!$F$33:$F$776,СВЦЭМ!$A$33:$A$776,$A217,СВЦЭМ!$B$33:$B$776,K$190)+'СЕТ СН'!$F$12</f>
        <v>143.67574930999999</v>
      </c>
      <c r="L217" s="36">
        <f>SUMIFS(СВЦЭМ!$F$33:$F$776,СВЦЭМ!$A$33:$A$776,$A217,СВЦЭМ!$B$33:$B$776,L$190)+'СЕТ СН'!$F$12</f>
        <v>143.39132222000001</v>
      </c>
      <c r="M217" s="36">
        <f>SUMIFS(СВЦЭМ!$F$33:$F$776,СВЦЭМ!$A$33:$A$776,$A217,СВЦЭМ!$B$33:$B$776,M$190)+'СЕТ СН'!$F$12</f>
        <v>142.9139352</v>
      </c>
      <c r="N217" s="36">
        <f>SUMIFS(СВЦЭМ!$F$33:$F$776,СВЦЭМ!$A$33:$A$776,$A217,СВЦЭМ!$B$33:$B$776,N$190)+'СЕТ СН'!$F$12</f>
        <v>143.93313921000001</v>
      </c>
      <c r="O217" s="36">
        <f>SUMIFS(СВЦЭМ!$F$33:$F$776,СВЦЭМ!$A$33:$A$776,$A217,СВЦЭМ!$B$33:$B$776,O$190)+'СЕТ СН'!$F$12</f>
        <v>145.94416717999999</v>
      </c>
      <c r="P217" s="36">
        <f>SUMIFS(СВЦЭМ!$F$33:$F$776,СВЦЭМ!$A$33:$A$776,$A217,СВЦЭМ!$B$33:$B$776,P$190)+'СЕТ СН'!$F$12</f>
        <v>144.26246007</v>
      </c>
      <c r="Q217" s="36">
        <f>SUMIFS(СВЦЭМ!$F$33:$F$776,СВЦЭМ!$A$33:$A$776,$A217,СВЦЭМ!$B$33:$B$776,Q$190)+'СЕТ СН'!$F$12</f>
        <v>146.06687335999999</v>
      </c>
      <c r="R217" s="36">
        <f>SUMIFS(СВЦЭМ!$F$33:$F$776,СВЦЭМ!$A$33:$A$776,$A217,СВЦЭМ!$B$33:$B$776,R$190)+'СЕТ СН'!$F$12</f>
        <v>148.97792041</v>
      </c>
      <c r="S217" s="36">
        <f>SUMIFS(СВЦЭМ!$F$33:$F$776,СВЦЭМ!$A$33:$A$776,$A217,СВЦЭМ!$B$33:$B$776,S$190)+'СЕТ СН'!$F$12</f>
        <v>146.47855218000001</v>
      </c>
      <c r="T217" s="36">
        <f>SUMIFS(СВЦЭМ!$F$33:$F$776,СВЦЭМ!$A$33:$A$776,$A217,СВЦЭМ!$B$33:$B$776,T$190)+'СЕТ СН'!$F$12</f>
        <v>145.91220161000001</v>
      </c>
      <c r="U217" s="36">
        <f>SUMIFS(СВЦЭМ!$F$33:$F$776,СВЦЭМ!$A$33:$A$776,$A217,СВЦЭМ!$B$33:$B$776,U$190)+'СЕТ СН'!$F$12</f>
        <v>143.96208734999999</v>
      </c>
      <c r="V217" s="36">
        <f>SUMIFS(СВЦЭМ!$F$33:$F$776,СВЦЭМ!$A$33:$A$776,$A217,СВЦЭМ!$B$33:$B$776,V$190)+'СЕТ СН'!$F$12</f>
        <v>145.24808325999999</v>
      </c>
      <c r="W217" s="36">
        <f>SUMIFS(СВЦЭМ!$F$33:$F$776,СВЦЭМ!$A$33:$A$776,$A217,СВЦЭМ!$B$33:$B$776,W$190)+'СЕТ СН'!$F$12</f>
        <v>147.87684640000001</v>
      </c>
      <c r="X217" s="36">
        <f>SUMIFS(СВЦЭМ!$F$33:$F$776,СВЦЭМ!$A$33:$A$776,$A217,СВЦЭМ!$B$33:$B$776,X$190)+'СЕТ СН'!$F$12</f>
        <v>148.93360953000001</v>
      </c>
      <c r="Y217" s="36">
        <f>SUMIFS(СВЦЭМ!$F$33:$F$776,СВЦЭМ!$A$33:$A$776,$A217,СВЦЭМ!$B$33:$B$776,Y$190)+'СЕТ СН'!$F$12</f>
        <v>152.91082019000001</v>
      </c>
    </row>
    <row r="218" spans="1:25" ht="15.75" x14ac:dyDescent="0.2">
      <c r="A218" s="35">
        <f t="shared" si="5"/>
        <v>44255</v>
      </c>
      <c r="B218" s="36">
        <f>SUMIFS(СВЦЭМ!$F$33:$F$776,СВЦЭМ!$A$33:$A$776,$A218,СВЦЭМ!$B$33:$B$776,B$190)+'СЕТ СН'!$F$12</f>
        <v>142.31637923</v>
      </c>
      <c r="C218" s="36">
        <f>SUMIFS(СВЦЭМ!$F$33:$F$776,СВЦЭМ!$A$33:$A$776,$A218,СВЦЭМ!$B$33:$B$776,C$190)+'СЕТ СН'!$F$12</f>
        <v>147.46489294</v>
      </c>
      <c r="D218" s="36">
        <f>SUMIFS(СВЦЭМ!$F$33:$F$776,СВЦЭМ!$A$33:$A$776,$A218,СВЦЭМ!$B$33:$B$776,D$190)+'СЕТ СН'!$F$12</f>
        <v>151.75535034000001</v>
      </c>
      <c r="E218" s="36">
        <f>SUMIFS(СВЦЭМ!$F$33:$F$776,СВЦЭМ!$A$33:$A$776,$A218,СВЦЭМ!$B$33:$B$776,E$190)+'СЕТ СН'!$F$12</f>
        <v>153.6012393</v>
      </c>
      <c r="F218" s="36">
        <f>SUMIFS(СВЦЭМ!$F$33:$F$776,СВЦЭМ!$A$33:$A$776,$A218,СВЦЭМ!$B$33:$B$776,F$190)+'СЕТ СН'!$F$12</f>
        <v>155.60418949000001</v>
      </c>
      <c r="G218" s="36">
        <f>SUMIFS(СВЦЭМ!$F$33:$F$776,СВЦЭМ!$A$33:$A$776,$A218,СВЦЭМ!$B$33:$B$776,G$190)+'СЕТ СН'!$F$12</f>
        <v>154.60896997</v>
      </c>
      <c r="H218" s="36">
        <f>SUMIFS(СВЦЭМ!$F$33:$F$776,СВЦЭМ!$A$33:$A$776,$A218,СВЦЭМ!$B$33:$B$776,H$190)+'СЕТ СН'!$F$12</f>
        <v>152.38441875999999</v>
      </c>
      <c r="I218" s="36">
        <f>SUMIFS(СВЦЭМ!$F$33:$F$776,СВЦЭМ!$A$33:$A$776,$A218,СВЦЭМ!$B$33:$B$776,I$190)+'СЕТ СН'!$F$12</f>
        <v>149.13429353000001</v>
      </c>
      <c r="J218" s="36">
        <f>SUMIFS(СВЦЭМ!$F$33:$F$776,СВЦЭМ!$A$33:$A$776,$A218,СВЦЭМ!$B$33:$B$776,J$190)+'СЕТ СН'!$F$12</f>
        <v>142.89759026999999</v>
      </c>
      <c r="K218" s="36">
        <f>SUMIFS(СВЦЭМ!$F$33:$F$776,СВЦЭМ!$A$33:$A$776,$A218,СВЦЭМ!$B$33:$B$776,K$190)+'СЕТ СН'!$F$12</f>
        <v>138.31981622000001</v>
      </c>
      <c r="L218" s="36">
        <f>SUMIFS(СВЦЭМ!$F$33:$F$776,СВЦЭМ!$A$33:$A$776,$A218,СВЦЭМ!$B$33:$B$776,L$190)+'СЕТ СН'!$F$12</f>
        <v>138.30076940999999</v>
      </c>
      <c r="M218" s="36">
        <f>SUMIFS(СВЦЭМ!$F$33:$F$776,СВЦЭМ!$A$33:$A$776,$A218,СВЦЭМ!$B$33:$B$776,M$190)+'СЕТ СН'!$F$12</f>
        <v>140.18175468000001</v>
      </c>
      <c r="N218" s="36">
        <f>SUMIFS(СВЦЭМ!$F$33:$F$776,СВЦЭМ!$A$33:$A$776,$A218,СВЦЭМ!$B$33:$B$776,N$190)+'СЕТ СН'!$F$12</f>
        <v>144.76400837</v>
      </c>
      <c r="O218" s="36">
        <f>SUMIFS(СВЦЭМ!$F$33:$F$776,СВЦЭМ!$A$33:$A$776,$A218,СВЦЭМ!$B$33:$B$776,O$190)+'СЕТ СН'!$F$12</f>
        <v>148.07867003999999</v>
      </c>
      <c r="P218" s="36">
        <f>SUMIFS(СВЦЭМ!$F$33:$F$776,СВЦЭМ!$A$33:$A$776,$A218,СВЦЭМ!$B$33:$B$776,P$190)+'СЕТ СН'!$F$12</f>
        <v>146.04769644999999</v>
      </c>
      <c r="Q218" s="36">
        <f>SUMIFS(СВЦЭМ!$F$33:$F$776,СВЦЭМ!$A$33:$A$776,$A218,СВЦЭМ!$B$33:$B$776,Q$190)+'СЕТ СН'!$F$12</f>
        <v>146.96017925000001</v>
      </c>
      <c r="R218" s="36">
        <f>SUMIFS(СВЦЭМ!$F$33:$F$776,СВЦЭМ!$A$33:$A$776,$A218,СВЦЭМ!$B$33:$B$776,R$190)+'СЕТ СН'!$F$12</f>
        <v>148.65585601000001</v>
      </c>
      <c r="S218" s="36">
        <f>SUMIFS(СВЦЭМ!$F$33:$F$776,СВЦЭМ!$A$33:$A$776,$A218,СВЦЭМ!$B$33:$B$776,S$190)+'СЕТ СН'!$F$12</f>
        <v>145.06286569</v>
      </c>
      <c r="T218" s="36">
        <f>SUMIFS(СВЦЭМ!$F$33:$F$776,СВЦЭМ!$A$33:$A$776,$A218,СВЦЭМ!$B$33:$B$776,T$190)+'СЕТ СН'!$F$12</f>
        <v>142.85682036</v>
      </c>
      <c r="U218" s="36">
        <f>SUMIFS(СВЦЭМ!$F$33:$F$776,СВЦЭМ!$A$33:$A$776,$A218,СВЦЭМ!$B$33:$B$776,U$190)+'СЕТ СН'!$F$12</f>
        <v>140.88923524</v>
      </c>
      <c r="V218" s="36">
        <f>SUMIFS(СВЦЭМ!$F$33:$F$776,СВЦЭМ!$A$33:$A$776,$A218,СВЦЭМ!$B$33:$B$776,V$190)+'СЕТ СН'!$F$12</f>
        <v>142.79056054</v>
      </c>
      <c r="W218" s="36">
        <f>SUMIFS(СВЦЭМ!$F$33:$F$776,СВЦЭМ!$A$33:$A$776,$A218,СВЦЭМ!$B$33:$B$776,W$190)+'СЕТ СН'!$F$12</f>
        <v>146.86646157999999</v>
      </c>
      <c r="X218" s="36">
        <f>SUMIFS(СВЦЭМ!$F$33:$F$776,СВЦЭМ!$A$33:$A$776,$A218,СВЦЭМ!$B$33:$B$776,X$190)+'СЕТ СН'!$F$12</f>
        <v>149.71978322999999</v>
      </c>
      <c r="Y218" s="36">
        <f>SUMIFS(СВЦЭМ!$F$33:$F$776,СВЦЭМ!$A$33:$A$776,$A218,СВЦЭМ!$B$33:$B$776,Y$190)+'СЕТ СН'!$F$12</f>
        <v>154.89241222999999</v>
      </c>
    </row>
    <row r="219" spans="1:25" ht="15.75" hidden="1" x14ac:dyDescent="0.2">
      <c r="A219" s="35">
        <f t="shared" si="5"/>
        <v>44256</v>
      </c>
      <c r="B219" s="36">
        <f>SUMIFS(СВЦЭМ!$F$33:$F$776,СВЦЭМ!$A$33:$A$776,$A219,СВЦЭМ!$B$33:$B$776,B$190)+'СЕТ СН'!$F$12</f>
        <v>0</v>
      </c>
      <c r="C219" s="36">
        <f>SUMIFS(СВЦЭМ!$F$33:$F$776,СВЦЭМ!$A$33:$A$776,$A219,СВЦЭМ!$B$33:$B$776,C$190)+'СЕТ СН'!$F$12</f>
        <v>0</v>
      </c>
      <c r="D219" s="36">
        <f>SUMIFS(СВЦЭМ!$F$33:$F$776,СВЦЭМ!$A$33:$A$776,$A219,СВЦЭМ!$B$33:$B$776,D$190)+'СЕТ СН'!$F$12</f>
        <v>0</v>
      </c>
      <c r="E219" s="36">
        <f>SUMIFS(СВЦЭМ!$F$33:$F$776,СВЦЭМ!$A$33:$A$776,$A219,СВЦЭМ!$B$33:$B$776,E$190)+'СЕТ СН'!$F$12</f>
        <v>0</v>
      </c>
      <c r="F219" s="36">
        <f>SUMIFS(СВЦЭМ!$F$33:$F$776,СВЦЭМ!$A$33:$A$776,$A219,СВЦЭМ!$B$33:$B$776,F$190)+'СЕТ СН'!$F$12</f>
        <v>0</v>
      </c>
      <c r="G219" s="36">
        <f>SUMIFS(СВЦЭМ!$F$33:$F$776,СВЦЭМ!$A$33:$A$776,$A219,СВЦЭМ!$B$33:$B$776,G$190)+'СЕТ СН'!$F$12</f>
        <v>0</v>
      </c>
      <c r="H219" s="36">
        <f>SUMIFS(СВЦЭМ!$F$33:$F$776,СВЦЭМ!$A$33:$A$776,$A219,СВЦЭМ!$B$33:$B$776,H$190)+'СЕТ СН'!$F$12</f>
        <v>0</v>
      </c>
      <c r="I219" s="36">
        <f>SUMIFS(СВЦЭМ!$F$33:$F$776,СВЦЭМ!$A$33:$A$776,$A219,СВЦЭМ!$B$33:$B$776,I$190)+'СЕТ СН'!$F$12</f>
        <v>0</v>
      </c>
      <c r="J219" s="36">
        <f>SUMIFS(СВЦЭМ!$F$33:$F$776,СВЦЭМ!$A$33:$A$776,$A219,СВЦЭМ!$B$33:$B$776,J$190)+'СЕТ СН'!$F$12</f>
        <v>0</v>
      </c>
      <c r="K219" s="36">
        <f>SUMIFS(СВЦЭМ!$F$33:$F$776,СВЦЭМ!$A$33:$A$776,$A219,СВЦЭМ!$B$33:$B$776,K$190)+'СЕТ СН'!$F$12</f>
        <v>0</v>
      </c>
      <c r="L219" s="36">
        <f>SUMIFS(СВЦЭМ!$F$33:$F$776,СВЦЭМ!$A$33:$A$776,$A219,СВЦЭМ!$B$33:$B$776,L$190)+'СЕТ СН'!$F$12</f>
        <v>0</v>
      </c>
      <c r="M219" s="36">
        <f>SUMIFS(СВЦЭМ!$F$33:$F$776,СВЦЭМ!$A$33:$A$776,$A219,СВЦЭМ!$B$33:$B$776,M$190)+'СЕТ СН'!$F$12</f>
        <v>0</v>
      </c>
      <c r="N219" s="36">
        <f>SUMIFS(СВЦЭМ!$F$33:$F$776,СВЦЭМ!$A$33:$A$776,$A219,СВЦЭМ!$B$33:$B$776,N$190)+'СЕТ СН'!$F$12</f>
        <v>0</v>
      </c>
      <c r="O219" s="36">
        <f>SUMIFS(СВЦЭМ!$F$33:$F$776,СВЦЭМ!$A$33:$A$776,$A219,СВЦЭМ!$B$33:$B$776,O$190)+'СЕТ СН'!$F$12</f>
        <v>0</v>
      </c>
      <c r="P219" s="36">
        <f>SUMIFS(СВЦЭМ!$F$33:$F$776,СВЦЭМ!$A$33:$A$776,$A219,СВЦЭМ!$B$33:$B$776,P$190)+'СЕТ СН'!$F$12</f>
        <v>0</v>
      </c>
      <c r="Q219" s="36">
        <f>SUMIFS(СВЦЭМ!$F$33:$F$776,СВЦЭМ!$A$33:$A$776,$A219,СВЦЭМ!$B$33:$B$776,Q$190)+'СЕТ СН'!$F$12</f>
        <v>0</v>
      </c>
      <c r="R219" s="36">
        <f>SUMIFS(СВЦЭМ!$F$33:$F$776,СВЦЭМ!$A$33:$A$776,$A219,СВЦЭМ!$B$33:$B$776,R$190)+'СЕТ СН'!$F$12</f>
        <v>0</v>
      </c>
      <c r="S219" s="36">
        <f>SUMIFS(СВЦЭМ!$F$33:$F$776,СВЦЭМ!$A$33:$A$776,$A219,СВЦЭМ!$B$33:$B$776,S$190)+'СЕТ СН'!$F$12</f>
        <v>0</v>
      </c>
      <c r="T219" s="36">
        <f>SUMIFS(СВЦЭМ!$F$33:$F$776,СВЦЭМ!$A$33:$A$776,$A219,СВЦЭМ!$B$33:$B$776,T$190)+'СЕТ СН'!$F$12</f>
        <v>0</v>
      </c>
      <c r="U219" s="36">
        <f>SUMIFS(СВЦЭМ!$F$33:$F$776,СВЦЭМ!$A$33:$A$776,$A219,СВЦЭМ!$B$33:$B$776,U$190)+'СЕТ СН'!$F$12</f>
        <v>0</v>
      </c>
      <c r="V219" s="36">
        <f>SUMIFS(СВЦЭМ!$F$33:$F$776,СВЦЭМ!$A$33:$A$776,$A219,СВЦЭМ!$B$33:$B$776,V$190)+'СЕТ СН'!$F$12</f>
        <v>0</v>
      </c>
      <c r="W219" s="36">
        <f>SUMIFS(СВЦЭМ!$F$33:$F$776,СВЦЭМ!$A$33:$A$776,$A219,СВЦЭМ!$B$33:$B$776,W$190)+'СЕТ СН'!$F$12</f>
        <v>0</v>
      </c>
      <c r="X219" s="36">
        <f>SUMIFS(СВЦЭМ!$F$33:$F$776,СВЦЭМ!$A$33:$A$776,$A219,СВЦЭМ!$B$33:$B$776,X$190)+'СЕТ СН'!$F$12</f>
        <v>0</v>
      </c>
      <c r="Y219" s="36">
        <f>SUMIFS(СВЦЭМ!$F$33:$F$776,СВЦЭМ!$A$33:$A$776,$A219,СВЦЭМ!$B$33:$B$776,Y$190)+'СЕТ СН'!$F$12</f>
        <v>0</v>
      </c>
    </row>
    <row r="220" spans="1:25" ht="15.75" hidden="1" x14ac:dyDescent="0.2">
      <c r="A220" s="35">
        <f t="shared" si="5"/>
        <v>44257</v>
      </c>
      <c r="B220" s="36">
        <f>SUMIFS(СВЦЭМ!$F$33:$F$776,СВЦЭМ!$A$33:$A$776,$A220,СВЦЭМ!$B$33:$B$776,B$190)+'СЕТ СН'!$F$12</f>
        <v>0</v>
      </c>
      <c r="C220" s="36">
        <f>SUMIFS(СВЦЭМ!$F$33:$F$776,СВЦЭМ!$A$33:$A$776,$A220,СВЦЭМ!$B$33:$B$776,C$190)+'СЕТ СН'!$F$12</f>
        <v>0</v>
      </c>
      <c r="D220" s="36">
        <f>SUMIFS(СВЦЭМ!$F$33:$F$776,СВЦЭМ!$A$33:$A$776,$A220,СВЦЭМ!$B$33:$B$776,D$190)+'СЕТ СН'!$F$12</f>
        <v>0</v>
      </c>
      <c r="E220" s="36">
        <f>SUMIFS(СВЦЭМ!$F$33:$F$776,СВЦЭМ!$A$33:$A$776,$A220,СВЦЭМ!$B$33:$B$776,E$190)+'СЕТ СН'!$F$12</f>
        <v>0</v>
      </c>
      <c r="F220" s="36">
        <f>SUMIFS(СВЦЭМ!$F$33:$F$776,СВЦЭМ!$A$33:$A$776,$A220,СВЦЭМ!$B$33:$B$776,F$190)+'СЕТ СН'!$F$12</f>
        <v>0</v>
      </c>
      <c r="G220" s="36">
        <f>SUMIFS(СВЦЭМ!$F$33:$F$776,СВЦЭМ!$A$33:$A$776,$A220,СВЦЭМ!$B$33:$B$776,G$190)+'СЕТ СН'!$F$12</f>
        <v>0</v>
      </c>
      <c r="H220" s="36">
        <f>SUMIFS(СВЦЭМ!$F$33:$F$776,СВЦЭМ!$A$33:$A$776,$A220,СВЦЭМ!$B$33:$B$776,H$190)+'СЕТ СН'!$F$12</f>
        <v>0</v>
      </c>
      <c r="I220" s="36">
        <f>SUMIFS(СВЦЭМ!$F$33:$F$776,СВЦЭМ!$A$33:$A$776,$A220,СВЦЭМ!$B$33:$B$776,I$190)+'СЕТ СН'!$F$12</f>
        <v>0</v>
      </c>
      <c r="J220" s="36">
        <f>SUMIFS(СВЦЭМ!$F$33:$F$776,СВЦЭМ!$A$33:$A$776,$A220,СВЦЭМ!$B$33:$B$776,J$190)+'СЕТ СН'!$F$12</f>
        <v>0</v>
      </c>
      <c r="K220" s="36">
        <f>SUMIFS(СВЦЭМ!$F$33:$F$776,СВЦЭМ!$A$33:$A$776,$A220,СВЦЭМ!$B$33:$B$776,K$190)+'СЕТ СН'!$F$12</f>
        <v>0</v>
      </c>
      <c r="L220" s="36">
        <f>SUMIFS(СВЦЭМ!$F$33:$F$776,СВЦЭМ!$A$33:$A$776,$A220,СВЦЭМ!$B$33:$B$776,L$190)+'СЕТ СН'!$F$12</f>
        <v>0</v>
      </c>
      <c r="M220" s="36">
        <f>SUMIFS(СВЦЭМ!$F$33:$F$776,СВЦЭМ!$A$33:$A$776,$A220,СВЦЭМ!$B$33:$B$776,M$190)+'СЕТ СН'!$F$12</f>
        <v>0</v>
      </c>
      <c r="N220" s="36">
        <f>SUMIFS(СВЦЭМ!$F$33:$F$776,СВЦЭМ!$A$33:$A$776,$A220,СВЦЭМ!$B$33:$B$776,N$190)+'СЕТ СН'!$F$12</f>
        <v>0</v>
      </c>
      <c r="O220" s="36">
        <f>SUMIFS(СВЦЭМ!$F$33:$F$776,СВЦЭМ!$A$33:$A$776,$A220,СВЦЭМ!$B$33:$B$776,O$190)+'СЕТ СН'!$F$12</f>
        <v>0</v>
      </c>
      <c r="P220" s="36">
        <f>SUMIFS(СВЦЭМ!$F$33:$F$776,СВЦЭМ!$A$33:$A$776,$A220,СВЦЭМ!$B$33:$B$776,P$190)+'СЕТ СН'!$F$12</f>
        <v>0</v>
      </c>
      <c r="Q220" s="36">
        <f>SUMIFS(СВЦЭМ!$F$33:$F$776,СВЦЭМ!$A$33:$A$776,$A220,СВЦЭМ!$B$33:$B$776,Q$190)+'СЕТ СН'!$F$12</f>
        <v>0</v>
      </c>
      <c r="R220" s="36">
        <f>SUMIFS(СВЦЭМ!$F$33:$F$776,СВЦЭМ!$A$33:$A$776,$A220,СВЦЭМ!$B$33:$B$776,R$190)+'СЕТ СН'!$F$12</f>
        <v>0</v>
      </c>
      <c r="S220" s="36">
        <f>SUMIFS(СВЦЭМ!$F$33:$F$776,СВЦЭМ!$A$33:$A$776,$A220,СВЦЭМ!$B$33:$B$776,S$190)+'СЕТ СН'!$F$12</f>
        <v>0</v>
      </c>
      <c r="T220" s="36">
        <f>SUMIFS(СВЦЭМ!$F$33:$F$776,СВЦЭМ!$A$33:$A$776,$A220,СВЦЭМ!$B$33:$B$776,T$190)+'СЕТ СН'!$F$12</f>
        <v>0</v>
      </c>
      <c r="U220" s="36">
        <f>SUMIFS(СВЦЭМ!$F$33:$F$776,СВЦЭМ!$A$33:$A$776,$A220,СВЦЭМ!$B$33:$B$776,U$190)+'СЕТ СН'!$F$12</f>
        <v>0</v>
      </c>
      <c r="V220" s="36">
        <f>SUMIFS(СВЦЭМ!$F$33:$F$776,СВЦЭМ!$A$33:$A$776,$A220,СВЦЭМ!$B$33:$B$776,V$190)+'СЕТ СН'!$F$12</f>
        <v>0</v>
      </c>
      <c r="W220" s="36">
        <f>SUMIFS(СВЦЭМ!$F$33:$F$776,СВЦЭМ!$A$33:$A$776,$A220,СВЦЭМ!$B$33:$B$776,W$190)+'СЕТ СН'!$F$12</f>
        <v>0</v>
      </c>
      <c r="X220" s="36">
        <f>SUMIFS(СВЦЭМ!$F$33:$F$776,СВЦЭМ!$A$33:$A$776,$A220,СВЦЭМ!$B$33:$B$776,X$190)+'СЕТ СН'!$F$12</f>
        <v>0</v>
      </c>
      <c r="Y220" s="36">
        <f>SUMIFS(СВЦЭМ!$F$33:$F$776,СВЦЭМ!$A$33:$A$776,$A220,СВЦЭМ!$B$33:$B$776,Y$190)+'СЕТ СН'!$F$12</f>
        <v>0</v>
      </c>
    </row>
    <row r="221" spans="1:25" ht="15.75" hidden="1" x14ac:dyDescent="0.2">
      <c r="A221" s="35">
        <f t="shared" si="5"/>
        <v>44258</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01.02.2021</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44229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44230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44231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44232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44233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44234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44235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44236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44237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44238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44239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44240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44241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44242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44243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44244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44245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44246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44247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44248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44249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44250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44251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44252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44253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44254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44255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44256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44257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44258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01.02.2021</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44229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44230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44231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44232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44233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44234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44235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44236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44237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44238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44239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44240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44241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44242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44243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44244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44245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44246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44247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44248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44249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44250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44251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44252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44253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44254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44255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44256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44257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44258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01.02.2021</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44229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44230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44231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44232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44233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44234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44235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44236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44237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44238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44239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44240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44241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44242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44243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44244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44245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44246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44247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44248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44249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44250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44251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44252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44253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44254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44255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44256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44257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44258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01.02.2021</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44229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44230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44231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44232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44233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44234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44235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44236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44237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44238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44239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44240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44241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44242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44243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44244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44245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44246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44247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44248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44249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44250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44251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44252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44253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44254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44255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44256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44257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44258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01.02.2021</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44229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44230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44231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44232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44233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44234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44235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44236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44237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44238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44239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44240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44241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44242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44243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44244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44245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44246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44247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44248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44249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44250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44251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44252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44253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44254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44255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44256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44257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44258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01.02.2021</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44229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44230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44231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44232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44233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44234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44235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44236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44237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44238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44239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44240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44241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44242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44243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44244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44245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44246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44247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44248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44249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44250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44251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44252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44253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44254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44255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44256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44257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44258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5">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row>
    <row r="439" spans="1:26" ht="15.75" x14ac:dyDescent="0.25">
      <c r="A439" s="120"/>
      <c r="B439" s="120"/>
      <c r="C439" s="120"/>
      <c r="D439" s="120"/>
      <c r="E439" s="120"/>
      <c r="F439" s="120"/>
      <c r="G439" s="120"/>
      <c r="H439" s="120"/>
      <c r="I439" s="120"/>
      <c r="J439" s="120"/>
      <c r="K439" s="120"/>
      <c r="L439" s="120"/>
      <c r="M439" s="120"/>
      <c r="N439" s="123">
        <f>СВЦЭМ!$D$12+'СЕТ СН'!$F$10-'СЕТ СН'!$F$22</f>
        <v>511862.80940594058</v>
      </c>
      <c r="O439" s="124"/>
      <c r="P439" s="123">
        <f>СВЦЭМ!$D$12+'СЕТ СН'!$F$10-'СЕТ СН'!$G$22</f>
        <v>511862.80940594058</v>
      </c>
      <c r="Q439" s="124"/>
      <c r="R439" s="123">
        <f>СВЦЭМ!$D$12+'СЕТ СН'!$F$10-'СЕТ СН'!$H$22</f>
        <v>511862.80940594058</v>
      </c>
      <c r="S439" s="124"/>
      <c r="T439" s="123">
        <f>СВЦЭМ!$D$12+'СЕТ СН'!$F$10-'СЕТ СН'!$I$22</f>
        <v>511862.80940594058</v>
      </c>
      <c r="U439" s="12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3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феврале 2021г.</v>
      </c>
      <c r="B1" s="136"/>
      <c r="C1" s="136"/>
      <c r="D1" s="136"/>
      <c r="E1" s="136"/>
      <c r="F1" s="136"/>
      <c r="G1" s="136"/>
      <c r="H1" s="136"/>
      <c r="I1" s="136"/>
      <c r="J1" s="136"/>
      <c r="K1" s="136"/>
      <c r="L1" s="136"/>
      <c r="M1" s="136"/>
      <c r="N1" s="136"/>
      <c r="O1" s="136"/>
      <c r="P1" s="136"/>
      <c r="Q1" s="136"/>
      <c r="R1" s="136"/>
      <c r="S1" s="136"/>
      <c r="T1" s="136"/>
      <c r="U1" s="136"/>
      <c r="V1" s="136"/>
      <c r="W1" s="136"/>
      <c r="X1" s="136"/>
      <c r="Y1" s="13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7" t="s">
        <v>42</v>
      </c>
      <c r="B3" s="137"/>
      <c r="C3" s="137"/>
      <c r="D3" s="137"/>
      <c r="E3" s="137"/>
      <c r="F3" s="137"/>
      <c r="G3" s="137"/>
      <c r="H3" s="137"/>
      <c r="I3" s="137"/>
      <c r="J3" s="137"/>
      <c r="K3" s="137"/>
      <c r="L3" s="137"/>
      <c r="M3" s="137"/>
      <c r="N3" s="137"/>
      <c r="O3" s="137"/>
      <c r="P3" s="137"/>
      <c r="Q3" s="137"/>
      <c r="R3" s="137"/>
      <c r="S3" s="137"/>
      <c r="T3" s="137"/>
      <c r="U3" s="137"/>
      <c r="V3" s="137"/>
      <c r="W3" s="137"/>
      <c r="X3" s="137"/>
      <c r="Y3" s="137"/>
    </row>
    <row r="4" spans="1:27" ht="32.25" customHeight="1" x14ac:dyDescent="0.2">
      <c r="A4" s="137" t="s">
        <v>81</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1" t="s">
        <v>7</v>
      </c>
      <c r="B9" s="125" t="s">
        <v>69</v>
      </c>
      <c r="C9" s="126"/>
      <c r="D9" s="126"/>
      <c r="E9" s="126"/>
      <c r="F9" s="126"/>
      <c r="G9" s="126"/>
      <c r="H9" s="126"/>
      <c r="I9" s="126"/>
      <c r="J9" s="126"/>
      <c r="K9" s="126"/>
      <c r="L9" s="126"/>
      <c r="M9" s="126"/>
      <c r="N9" s="126"/>
      <c r="O9" s="126"/>
      <c r="P9" s="126"/>
      <c r="Q9" s="126"/>
      <c r="R9" s="126"/>
      <c r="S9" s="126"/>
      <c r="T9" s="126"/>
      <c r="U9" s="126"/>
      <c r="V9" s="126"/>
      <c r="W9" s="126"/>
      <c r="X9" s="126"/>
      <c r="Y9" s="127"/>
    </row>
    <row r="10" spans="1:27" ht="12.75" customHeight="1" x14ac:dyDescent="0.2">
      <c r="A10" s="132"/>
      <c r="B10" s="128"/>
      <c r="C10" s="129"/>
      <c r="D10" s="129"/>
      <c r="E10" s="129"/>
      <c r="F10" s="129"/>
      <c r="G10" s="129"/>
      <c r="H10" s="129"/>
      <c r="I10" s="129"/>
      <c r="J10" s="129"/>
      <c r="K10" s="129"/>
      <c r="L10" s="129"/>
      <c r="M10" s="129"/>
      <c r="N10" s="129"/>
      <c r="O10" s="129"/>
      <c r="P10" s="129"/>
      <c r="Q10" s="129"/>
      <c r="R10" s="129"/>
      <c r="S10" s="129"/>
      <c r="T10" s="129"/>
      <c r="U10" s="129"/>
      <c r="V10" s="129"/>
      <c r="W10" s="129"/>
      <c r="X10" s="129"/>
      <c r="Y10" s="130"/>
    </row>
    <row r="11" spans="1:27" ht="12.75" customHeight="1" x14ac:dyDescent="0.2">
      <c r="A11" s="13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01.02.2021</v>
      </c>
      <c r="B12" s="36">
        <f>SUMIFS(СВЦЭМ!$D$33:$D$776,СВЦЭМ!$A$33:$A$776,$A12,СВЦЭМ!$B$33:$B$776,B$11)+'СЕТ СН'!$F$11+СВЦЭМ!$D$10+'СЕТ СН'!$F$6-'СЕТ СН'!$F$23</f>
        <v>1062.36866093</v>
      </c>
      <c r="C12" s="36">
        <f>SUMIFS(СВЦЭМ!$D$33:$D$776,СВЦЭМ!$A$33:$A$776,$A12,СВЦЭМ!$B$33:$B$776,C$11)+'СЕТ СН'!$F$11+СВЦЭМ!$D$10+'СЕТ СН'!$F$6-'СЕТ СН'!$F$23</f>
        <v>1102.74281526</v>
      </c>
      <c r="D12" s="36">
        <f>SUMIFS(СВЦЭМ!$D$33:$D$776,СВЦЭМ!$A$33:$A$776,$A12,СВЦЭМ!$B$33:$B$776,D$11)+'СЕТ СН'!$F$11+СВЦЭМ!$D$10+'СЕТ СН'!$F$6-'СЕТ СН'!$F$23</f>
        <v>1125.08327958</v>
      </c>
      <c r="E12" s="36">
        <f>SUMIFS(СВЦЭМ!$D$33:$D$776,СВЦЭМ!$A$33:$A$776,$A12,СВЦЭМ!$B$33:$B$776,E$11)+'СЕТ СН'!$F$11+СВЦЭМ!$D$10+'СЕТ СН'!$F$6-'СЕТ СН'!$F$23</f>
        <v>1135.32652691</v>
      </c>
      <c r="F12" s="36">
        <f>SUMIFS(СВЦЭМ!$D$33:$D$776,СВЦЭМ!$A$33:$A$776,$A12,СВЦЭМ!$B$33:$B$776,F$11)+'СЕТ СН'!$F$11+СВЦЭМ!$D$10+'СЕТ СН'!$F$6-'СЕТ СН'!$F$23</f>
        <v>1150.0840443500001</v>
      </c>
      <c r="G12" s="36">
        <f>SUMIFS(СВЦЭМ!$D$33:$D$776,СВЦЭМ!$A$33:$A$776,$A12,СВЦЭМ!$B$33:$B$776,G$11)+'СЕТ СН'!$F$11+СВЦЭМ!$D$10+'СЕТ СН'!$F$6-'СЕТ СН'!$F$23</f>
        <v>1134.12835774</v>
      </c>
      <c r="H12" s="36">
        <f>SUMIFS(СВЦЭМ!$D$33:$D$776,СВЦЭМ!$A$33:$A$776,$A12,СВЦЭМ!$B$33:$B$776,H$11)+'СЕТ СН'!$F$11+СВЦЭМ!$D$10+'СЕТ СН'!$F$6-'СЕТ СН'!$F$23</f>
        <v>1111.4251690900001</v>
      </c>
      <c r="I12" s="36">
        <f>SUMIFS(СВЦЭМ!$D$33:$D$776,СВЦЭМ!$A$33:$A$776,$A12,СВЦЭМ!$B$33:$B$776,I$11)+'СЕТ СН'!$F$11+СВЦЭМ!$D$10+'СЕТ СН'!$F$6-'СЕТ СН'!$F$23</f>
        <v>1089.8379411000001</v>
      </c>
      <c r="J12" s="36">
        <f>SUMIFS(СВЦЭМ!$D$33:$D$776,СВЦЭМ!$A$33:$A$776,$A12,СВЦЭМ!$B$33:$B$776,J$11)+'СЕТ СН'!$F$11+СВЦЭМ!$D$10+'СЕТ СН'!$F$6-'СЕТ СН'!$F$23</f>
        <v>1064.9452748399999</v>
      </c>
      <c r="K12" s="36">
        <f>SUMIFS(СВЦЭМ!$D$33:$D$776,СВЦЭМ!$A$33:$A$776,$A12,СВЦЭМ!$B$33:$B$776,K$11)+'СЕТ СН'!$F$11+СВЦЭМ!$D$10+'СЕТ СН'!$F$6-'СЕТ СН'!$F$23</f>
        <v>1061.3928805199998</v>
      </c>
      <c r="L12" s="36">
        <f>SUMIFS(СВЦЭМ!$D$33:$D$776,СВЦЭМ!$A$33:$A$776,$A12,СВЦЭМ!$B$33:$B$776,L$11)+'СЕТ СН'!$F$11+СВЦЭМ!$D$10+'СЕТ СН'!$F$6-'СЕТ СН'!$F$23</f>
        <v>1063.09770473</v>
      </c>
      <c r="M12" s="36">
        <f>SUMIFS(СВЦЭМ!$D$33:$D$776,СВЦЭМ!$A$33:$A$776,$A12,СВЦЭМ!$B$33:$B$776,M$11)+'СЕТ СН'!$F$11+СВЦЭМ!$D$10+'СЕТ СН'!$F$6-'СЕТ СН'!$F$23</f>
        <v>1071.4578918899999</v>
      </c>
      <c r="N12" s="36">
        <f>SUMIFS(СВЦЭМ!$D$33:$D$776,СВЦЭМ!$A$33:$A$776,$A12,СВЦЭМ!$B$33:$B$776,N$11)+'СЕТ СН'!$F$11+СВЦЭМ!$D$10+'СЕТ СН'!$F$6-'СЕТ СН'!$F$23</f>
        <v>1084.91014784</v>
      </c>
      <c r="O12" s="36">
        <f>SUMIFS(СВЦЭМ!$D$33:$D$776,СВЦЭМ!$A$33:$A$776,$A12,СВЦЭМ!$B$33:$B$776,O$11)+'СЕТ СН'!$F$11+СВЦЭМ!$D$10+'СЕТ СН'!$F$6-'СЕТ СН'!$F$23</f>
        <v>1099.7624841900001</v>
      </c>
      <c r="P12" s="36">
        <f>SUMIFS(СВЦЭМ!$D$33:$D$776,СВЦЭМ!$A$33:$A$776,$A12,СВЦЭМ!$B$33:$B$776,P$11)+'СЕТ СН'!$F$11+СВЦЭМ!$D$10+'СЕТ СН'!$F$6-'СЕТ СН'!$F$23</f>
        <v>1111.2790135800001</v>
      </c>
      <c r="Q12" s="36">
        <f>SUMIFS(СВЦЭМ!$D$33:$D$776,СВЦЭМ!$A$33:$A$776,$A12,СВЦЭМ!$B$33:$B$776,Q$11)+'СЕТ СН'!$F$11+СВЦЭМ!$D$10+'СЕТ СН'!$F$6-'СЕТ СН'!$F$23</f>
        <v>1115.6715556499998</v>
      </c>
      <c r="R12" s="36">
        <f>SUMIFS(СВЦЭМ!$D$33:$D$776,СВЦЭМ!$A$33:$A$776,$A12,СВЦЭМ!$B$33:$B$776,R$11)+'СЕТ СН'!$F$11+СВЦЭМ!$D$10+'СЕТ СН'!$F$6-'СЕТ СН'!$F$23</f>
        <v>1110.0644738000001</v>
      </c>
      <c r="S12" s="36">
        <f>SUMIFS(СВЦЭМ!$D$33:$D$776,СВЦЭМ!$A$33:$A$776,$A12,СВЦЭМ!$B$33:$B$776,S$11)+'СЕТ СН'!$F$11+СВЦЭМ!$D$10+'СЕТ СН'!$F$6-'СЕТ СН'!$F$23</f>
        <v>1095.4675720099999</v>
      </c>
      <c r="T12" s="36">
        <f>SUMIFS(СВЦЭМ!$D$33:$D$776,СВЦЭМ!$A$33:$A$776,$A12,СВЦЭМ!$B$33:$B$776,T$11)+'СЕТ СН'!$F$11+СВЦЭМ!$D$10+'СЕТ СН'!$F$6-'СЕТ СН'!$F$23</f>
        <v>1071.99583525</v>
      </c>
      <c r="U12" s="36">
        <f>SUMIFS(СВЦЭМ!$D$33:$D$776,СВЦЭМ!$A$33:$A$776,$A12,СВЦЭМ!$B$33:$B$776,U$11)+'СЕТ СН'!$F$11+СВЦЭМ!$D$10+'СЕТ СН'!$F$6-'СЕТ СН'!$F$23</f>
        <v>1068.30809755</v>
      </c>
      <c r="V12" s="36">
        <f>SUMIFS(СВЦЭМ!$D$33:$D$776,СВЦЭМ!$A$33:$A$776,$A12,СВЦЭМ!$B$33:$B$776,V$11)+'СЕТ СН'!$F$11+СВЦЭМ!$D$10+'СЕТ СН'!$F$6-'СЕТ СН'!$F$23</f>
        <v>1075.9723979399998</v>
      </c>
      <c r="W12" s="36">
        <f>SUMIFS(СВЦЭМ!$D$33:$D$776,СВЦЭМ!$A$33:$A$776,$A12,СВЦЭМ!$B$33:$B$776,W$11)+'СЕТ СН'!$F$11+СВЦЭМ!$D$10+'СЕТ СН'!$F$6-'СЕТ СН'!$F$23</f>
        <v>1090.3879190100001</v>
      </c>
      <c r="X12" s="36">
        <f>SUMIFS(СВЦЭМ!$D$33:$D$776,СВЦЭМ!$A$33:$A$776,$A12,СВЦЭМ!$B$33:$B$776,X$11)+'СЕТ СН'!$F$11+СВЦЭМ!$D$10+'СЕТ СН'!$F$6-'СЕТ СН'!$F$23</f>
        <v>1115.73985722</v>
      </c>
      <c r="Y12" s="36">
        <f>SUMIFS(СВЦЭМ!$D$33:$D$776,СВЦЭМ!$A$33:$A$776,$A12,СВЦЭМ!$B$33:$B$776,Y$11)+'СЕТ СН'!$F$11+СВЦЭМ!$D$10+'СЕТ СН'!$F$6-'СЕТ СН'!$F$23</f>
        <v>1128.1218962100002</v>
      </c>
      <c r="AA12" s="45"/>
    </row>
    <row r="13" spans="1:27" ht="15.75" x14ac:dyDescent="0.2">
      <c r="A13" s="35">
        <f>A12+1</f>
        <v>44229</v>
      </c>
      <c r="B13" s="36">
        <f>SUMIFS(СВЦЭМ!$D$33:$D$776,СВЦЭМ!$A$33:$A$776,$A13,СВЦЭМ!$B$33:$B$776,B$11)+'СЕТ СН'!$F$11+СВЦЭМ!$D$10+'СЕТ СН'!$F$6-'СЕТ СН'!$F$23</f>
        <v>1097.3870531100001</v>
      </c>
      <c r="C13" s="36">
        <f>SUMIFS(СВЦЭМ!$D$33:$D$776,СВЦЭМ!$A$33:$A$776,$A13,СВЦЭМ!$B$33:$B$776,C$11)+'СЕТ СН'!$F$11+СВЦЭМ!$D$10+'СЕТ СН'!$F$6-'СЕТ СН'!$F$23</f>
        <v>1118.02152477</v>
      </c>
      <c r="D13" s="36">
        <f>SUMIFS(СВЦЭМ!$D$33:$D$776,СВЦЭМ!$A$33:$A$776,$A13,СВЦЭМ!$B$33:$B$776,D$11)+'СЕТ СН'!$F$11+СВЦЭМ!$D$10+'СЕТ СН'!$F$6-'СЕТ СН'!$F$23</f>
        <v>1130.15740979</v>
      </c>
      <c r="E13" s="36">
        <f>SUMIFS(СВЦЭМ!$D$33:$D$776,СВЦЭМ!$A$33:$A$776,$A13,СВЦЭМ!$B$33:$B$776,E$11)+'СЕТ СН'!$F$11+СВЦЭМ!$D$10+'СЕТ СН'!$F$6-'СЕТ СН'!$F$23</f>
        <v>1135.1900598699999</v>
      </c>
      <c r="F13" s="36">
        <f>SUMIFS(СВЦЭМ!$D$33:$D$776,СВЦЭМ!$A$33:$A$776,$A13,СВЦЭМ!$B$33:$B$776,F$11)+'СЕТ СН'!$F$11+СВЦЭМ!$D$10+'СЕТ СН'!$F$6-'СЕТ СН'!$F$23</f>
        <v>1140.72861945</v>
      </c>
      <c r="G13" s="36">
        <f>SUMIFS(СВЦЭМ!$D$33:$D$776,СВЦЭМ!$A$33:$A$776,$A13,СВЦЭМ!$B$33:$B$776,G$11)+'СЕТ СН'!$F$11+СВЦЭМ!$D$10+'СЕТ СН'!$F$6-'СЕТ СН'!$F$23</f>
        <v>1118.7208007700001</v>
      </c>
      <c r="H13" s="36">
        <f>SUMIFS(СВЦЭМ!$D$33:$D$776,СВЦЭМ!$A$33:$A$776,$A13,СВЦЭМ!$B$33:$B$776,H$11)+'СЕТ СН'!$F$11+СВЦЭМ!$D$10+'СЕТ СН'!$F$6-'СЕТ СН'!$F$23</f>
        <v>1081.12321198</v>
      </c>
      <c r="I13" s="36">
        <f>SUMIFS(СВЦЭМ!$D$33:$D$776,СВЦЭМ!$A$33:$A$776,$A13,СВЦЭМ!$B$33:$B$776,I$11)+'СЕТ СН'!$F$11+СВЦЭМ!$D$10+'СЕТ СН'!$F$6-'СЕТ СН'!$F$23</f>
        <v>1063.70413674</v>
      </c>
      <c r="J13" s="36">
        <f>SUMIFS(СВЦЭМ!$D$33:$D$776,СВЦЭМ!$A$33:$A$776,$A13,СВЦЭМ!$B$33:$B$776,J$11)+'СЕТ СН'!$F$11+СВЦЭМ!$D$10+'СЕТ СН'!$F$6-'СЕТ СН'!$F$23</f>
        <v>1039.46621686</v>
      </c>
      <c r="K13" s="36">
        <f>SUMIFS(СВЦЭМ!$D$33:$D$776,СВЦЭМ!$A$33:$A$776,$A13,СВЦЭМ!$B$33:$B$776,K$11)+'СЕТ СН'!$F$11+СВЦЭМ!$D$10+'СЕТ СН'!$F$6-'СЕТ СН'!$F$23</f>
        <v>1027.2893230099999</v>
      </c>
      <c r="L13" s="36">
        <f>SUMIFS(СВЦЭМ!$D$33:$D$776,СВЦЭМ!$A$33:$A$776,$A13,СВЦЭМ!$B$33:$B$776,L$11)+'СЕТ СН'!$F$11+СВЦЭМ!$D$10+'СЕТ СН'!$F$6-'СЕТ СН'!$F$23</f>
        <v>1028.6184100200001</v>
      </c>
      <c r="M13" s="36">
        <f>SUMIFS(СВЦЭМ!$D$33:$D$776,СВЦЭМ!$A$33:$A$776,$A13,СВЦЭМ!$B$33:$B$776,M$11)+'СЕТ СН'!$F$11+СВЦЭМ!$D$10+'СЕТ СН'!$F$6-'СЕТ СН'!$F$23</f>
        <v>1061.8571043099998</v>
      </c>
      <c r="N13" s="36">
        <f>SUMIFS(СВЦЭМ!$D$33:$D$776,СВЦЭМ!$A$33:$A$776,$A13,СВЦЭМ!$B$33:$B$776,N$11)+'СЕТ СН'!$F$11+СВЦЭМ!$D$10+'СЕТ СН'!$F$6-'СЕТ СН'!$F$23</f>
        <v>1098.81587429</v>
      </c>
      <c r="O13" s="36">
        <f>SUMIFS(СВЦЭМ!$D$33:$D$776,СВЦЭМ!$A$33:$A$776,$A13,СВЦЭМ!$B$33:$B$776,O$11)+'СЕТ СН'!$F$11+СВЦЭМ!$D$10+'СЕТ СН'!$F$6-'СЕТ СН'!$F$23</f>
        <v>1114.9745506700001</v>
      </c>
      <c r="P13" s="36">
        <f>SUMIFS(СВЦЭМ!$D$33:$D$776,СВЦЭМ!$A$33:$A$776,$A13,СВЦЭМ!$B$33:$B$776,P$11)+'СЕТ СН'!$F$11+СВЦЭМ!$D$10+'СЕТ СН'!$F$6-'СЕТ СН'!$F$23</f>
        <v>1130.70660866</v>
      </c>
      <c r="Q13" s="36">
        <f>SUMIFS(СВЦЭМ!$D$33:$D$776,СВЦЭМ!$A$33:$A$776,$A13,СВЦЭМ!$B$33:$B$776,Q$11)+'СЕТ СН'!$F$11+СВЦЭМ!$D$10+'СЕТ СН'!$F$6-'СЕТ СН'!$F$23</f>
        <v>1133.31484544</v>
      </c>
      <c r="R13" s="36">
        <f>SUMIFS(СВЦЭМ!$D$33:$D$776,СВЦЭМ!$A$33:$A$776,$A13,СВЦЭМ!$B$33:$B$776,R$11)+'СЕТ СН'!$F$11+СВЦЭМ!$D$10+'СЕТ СН'!$F$6-'СЕТ СН'!$F$23</f>
        <v>1133.2901398500001</v>
      </c>
      <c r="S13" s="36">
        <f>SUMIFS(СВЦЭМ!$D$33:$D$776,СВЦЭМ!$A$33:$A$776,$A13,СВЦЭМ!$B$33:$B$776,S$11)+'СЕТ СН'!$F$11+СВЦЭМ!$D$10+'СЕТ СН'!$F$6-'СЕТ СН'!$F$23</f>
        <v>1122.01673828</v>
      </c>
      <c r="T13" s="36">
        <f>SUMIFS(СВЦЭМ!$D$33:$D$776,СВЦЭМ!$A$33:$A$776,$A13,СВЦЭМ!$B$33:$B$776,T$11)+'СЕТ СН'!$F$11+СВЦЭМ!$D$10+'СЕТ СН'!$F$6-'СЕТ СН'!$F$23</f>
        <v>1093.74546388</v>
      </c>
      <c r="U13" s="36">
        <f>SUMIFS(СВЦЭМ!$D$33:$D$776,СВЦЭМ!$A$33:$A$776,$A13,СВЦЭМ!$B$33:$B$776,U$11)+'СЕТ СН'!$F$11+СВЦЭМ!$D$10+'СЕТ СН'!$F$6-'СЕТ СН'!$F$23</f>
        <v>1091.05811816</v>
      </c>
      <c r="V13" s="36">
        <f>SUMIFS(СВЦЭМ!$D$33:$D$776,СВЦЭМ!$A$33:$A$776,$A13,СВЦЭМ!$B$33:$B$776,V$11)+'СЕТ СН'!$F$11+СВЦЭМ!$D$10+'СЕТ СН'!$F$6-'СЕТ СН'!$F$23</f>
        <v>1105.7120127399999</v>
      </c>
      <c r="W13" s="36">
        <f>SUMIFS(СВЦЭМ!$D$33:$D$776,СВЦЭМ!$A$33:$A$776,$A13,СВЦЭМ!$B$33:$B$776,W$11)+'СЕТ СН'!$F$11+СВЦЭМ!$D$10+'СЕТ СН'!$F$6-'СЕТ СН'!$F$23</f>
        <v>1126.9187383799999</v>
      </c>
      <c r="X13" s="36">
        <f>SUMIFS(СВЦЭМ!$D$33:$D$776,СВЦЭМ!$A$33:$A$776,$A13,СВЦЭМ!$B$33:$B$776,X$11)+'СЕТ СН'!$F$11+СВЦЭМ!$D$10+'СЕТ СН'!$F$6-'СЕТ СН'!$F$23</f>
        <v>1155.0331977599999</v>
      </c>
      <c r="Y13" s="36">
        <f>SUMIFS(СВЦЭМ!$D$33:$D$776,СВЦЭМ!$A$33:$A$776,$A13,СВЦЭМ!$B$33:$B$776,Y$11)+'СЕТ СН'!$F$11+СВЦЭМ!$D$10+'СЕТ СН'!$F$6-'СЕТ СН'!$F$23</f>
        <v>1167.0464780699999</v>
      </c>
    </row>
    <row r="14" spans="1:27" ht="15.75" x14ac:dyDescent="0.2">
      <c r="A14" s="35">
        <f t="shared" ref="A14:A42" si="0">A13+1</f>
        <v>44230</v>
      </c>
      <c r="B14" s="36">
        <f>SUMIFS(СВЦЭМ!$D$33:$D$776,СВЦЭМ!$A$33:$A$776,$A14,СВЦЭМ!$B$33:$B$776,B$11)+'СЕТ СН'!$F$11+СВЦЭМ!$D$10+'СЕТ СН'!$F$6-'СЕТ СН'!$F$23</f>
        <v>1078.5923877</v>
      </c>
      <c r="C14" s="36">
        <f>SUMIFS(СВЦЭМ!$D$33:$D$776,СВЦЭМ!$A$33:$A$776,$A14,СВЦЭМ!$B$33:$B$776,C$11)+'СЕТ СН'!$F$11+СВЦЭМ!$D$10+'СЕТ СН'!$F$6-'СЕТ СН'!$F$23</f>
        <v>1105.26342783</v>
      </c>
      <c r="D14" s="36">
        <f>SUMIFS(СВЦЭМ!$D$33:$D$776,СВЦЭМ!$A$33:$A$776,$A14,СВЦЭМ!$B$33:$B$776,D$11)+'СЕТ СН'!$F$11+СВЦЭМ!$D$10+'СЕТ СН'!$F$6-'СЕТ СН'!$F$23</f>
        <v>1111.4336585900001</v>
      </c>
      <c r="E14" s="36">
        <f>SUMIFS(СВЦЭМ!$D$33:$D$776,СВЦЭМ!$A$33:$A$776,$A14,СВЦЭМ!$B$33:$B$776,E$11)+'СЕТ СН'!$F$11+СВЦЭМ!$D$10+'СЕТ СН'!$F$6-'СЕТ СН'!$F$23</f>
        <v>1110.1743672299999</v>
      </c>
      <c r="F14" s="36">
        <f>SUMIFS(СВЦЭМ!$D$33:$D$776,СВЦЭМ!$A$33:$A$776,$A14,СВЦЭМ!$B$33:$B$776,F$11)+'СЕТ СН'!$F$11+СВЦЭМ!$D$10+'СЕТ СН'!$F$6-'СЕТ СН'!$F$23</f>
        <v>1104.2635488199999</v>
      </c>
      <c r="G14" s="36">
        <f>SUMIFS(СВЦЭМ!$D$33:$D$776,СВЦЭМ!$A$33:$A$776,$A14,СВЦЭМ!$B$33:$B$776,G$11)+'СЕТ СН'!$F$11+СВЦЭМ!$D$10+'СЕТ СН'!$F$6-'СЕТ СН'!$F$23</f>
        <v>1096.14255428</v>
      </c>
      <c r="H14" s="36">
        <f>SUMIFS(СВЦЭМ!$D$33:$D$776,СВЦЭМ!$A$33:$A$776,$A14,СВЦЭМ!$B$33:$B$776,H$11)+'СЕТ СН'!$F$11+СВЦЭМ!$D$10+'СЕТ СН'!$F$6-'СЕТ СН'!$F$23</f>
        <v>1069.0225843399999</v>
      </c>
      <c r="I14" s="36">
        <f>SUMIFS(СВЦЭМ!$D$33:$D$776,СВЦЭМ!$A$33:$A$776,$A14,СВЦЭМ!$B$33:$B$776,I$11)+'СЕТ СН'!$F$11+СВЦЭМ!$D$10+'СЕТ СН'!$F$6-'СЕТ СН'!$F$23</f>
        <v>1078.90969784</v>
      </c>
      <c r="J14" s="36">
        <f>SUMIFS(СВЦЭМ!$D$33:$D$776,СВЦЭМ!$A$33:$A$776,$A14,СВЦЭМ!$B$33:$B$776,J$11)+'СЕТ СН'!$F$11+СВЦЭМ!$D$10+'СЕТ СН'!$F$6-'СЕТ СН'!$F$23</f>
        <v>1078.33524536</v>
      </c>
      <c r="K14" s="36">
        <f>SUMIFS(СВЦЭМ!$D$33:$D$776,СВЦЭМ!$A$33:$A$776,$A14,СВЦЭМ!$B$33:$B$776,K$11)+'СЕТ СН'!$F$11+СВЦЭМ!$D$10+'СЕТ СН'!$F$6-'СЕТ СН'!$F$23</f>
        <v>1060.5747484399999</v>
      </c>
      <c r="L14" s="36">
        <f>SUMIFS(СВЦЭМ!$D$33:$D$776,СВЦЭМ!$A$33:$A$776,$A14,СВЦЭМ!$B$33:$B$776,L$11)+'СЕТ СН'!$F$11+СВЦЭМ!$D$10+'СЕТ СН'!$F$6-'СЕТ СН'!$F$23</f>
        <v>1065.7314868399999</v>
      </c>
      <c r="M14" s="36">
        <f>SUMIFS(СВЦЭМ!$D$33:$D$776,СВЦЭМ!$A$33:$A$776,$A14,СВЦЭМ!$B$33:$B$776,M$11)+'СЕТ СН'!$F$11+СВЦЭМ!$D$10+'СЕТ СН'!$F$6-'СЕТ СН'!$F$23</f>
        <v>1063.8837971200001</v>
      </c>
      <c r="N14" s="36">
        <f>SUMIFS(СВЦЭМ!$D$33:$D$776,СВЦЭМ!$A$33:$A$776,$A14,СВЦЭМ!$B$33:$B$776,N$11)+'СЕТ СН'!$F$11+СВЦЭМ!$D$10+'СЕТ СН'!$F$6-'СЕТ СН'!$F$23</f>
        <v>1080.1334315300001</v>
      </c>
      <c r="O14" s="36">
        <f>SUMIFS(СВЦЭМ!$D$33:$D$776,СВЦЭМ!$A$33:$A$776,$A14,СВЦЭМ!$B$33:$B$776,O$11)+'СЕТ СН'!$F$11+СВЦЭМ!$D$10+'СЕТ СН'!$F$6-'СЕТ СН'!$F$23</f>
        <v>1081.2357127599998</v>
      </c>
      <c r="P14" s="36">
        <f>SUMIFS(СВЦЭМ!$D$33:$D$776,СВЦЭМ!$A$33:$A$776,$A14,СВЦЭМ!$B$33:$B$776,P$11)+'СЕТ СН'!$F$11+СВЦЭМ!$D$10+'СЕТ СН'!$F$6-'СЕТ СН'!$F$23</f>
        <v>1077.90307048</v>
      </c>
      <c r="Q14" s="36">
        <f>SUMIFS(СВЦЭМ!$D$33:$D$776,СВЦЭМ!$A$33:$A$776,$A14,СВЦЭМ!$B$33:$B$776,Q$11)+'СЕТ СН'!$F$11+СВЦЭМ!$D$10+'СЕТ СН'!$F$6-'СЕТ СН'!$F$23</f>
        <v>1080.6088761199999</v>
      </c>
      <c r="R14" s="36">
        <f>SUMIFS(СВЦЭМ!$D$33:$D$776,СВЦЭМ!$A$33:$A$776,$A14,СВЦЭМ!$B$33:$B$776,R$11)+'СЕТ СН'!$F$11+СВЦЭМ!$D$10+'СЕТ СН'!$F$6-'СЕТ СН'!$F$23</f>
        <v>1081.3419518999999</v>
      </c>
      <c r="S14" s="36">
        <f>SUMIFS(СВЦЭМ!$D$33:$D$776,СВЦЭМ!$A$33:$A$776,$A14,СВЦЭМ!$B$33:$B$776,S$11)+'СЕТ СН'!$F$11+СВЦЭМ!$D$10+'СЕТ СН'!$F$6-'СЕТ СН'!$F$23</f>
        <v>1083.68066595</v>
      </c>
      <c r="T14" s="36">
        <f>SUMIFS(СВЦЭМ!$D$33:$D$776,СВЦЭМ!$A$33:$A$776,$A14,СВЦЭМ!$B$33:$B$776,T$11)+'СЕТ СН'!$F$11+СВЦЭМ!$D$10+'СЕТ СН'!$F$6-'СЕТ СН'!$F$23</f>
        <v>1081.51186089</v>
      </c>
      <c r="U14" s="36">
        <f>SUMIFS(СВЦЭМ!$D$33:$D$776,СВЦЭМ!$A$33:$A$776,$A14,СВЦЭМ!$B$33:$B$776,U$11)+'СЕТ СН'!$F$11+СВЦЭМ!$D$10+'СЕТ СН'!$F$6-'СЕТ СН'!$F$23</f>
        <v>1080.79915873</v>
      </c>
      <c r="V14" s="36">
        <f>SUMIFS(СВЦЭМ!$D$33:$D$776,СВЦЭМ!$A$33:$A$776,$A14,СВЦЭМ!$B$33:$B$776,V$11)+'СЕТ СН'!$F$11+СВЦЭМ!$D$10+'СЕТ СН'!$F$6-'СЕТ СН'!$F$23</f>
        <v>1079.5500786499999</v>
      </c>
      <c r="W14" s="36">
        <f>SUMIFS(СВЦЭМ!$D$33:$D$776,СВЦЭМ!$A$33:$A$776,$A14,СВЦЭМ!$B$33:$B$776,W$11)+'СЕТ СН'!$F$11+СВЦЭМ!$D$10+'СЕТ СН'!$F$6-'СЕТ СН'!$F$23</f>
        <v>1085.4797322700001</v>
      </c>
      <c r="X14" s="36">
        <f>SUMIFS(СВЦЭМ!$D$33:$D$776,СВЦЭМ!$A$33:$A$776,$A14,СВЦЭМ!$B$33:$B$776,X$11)+'СЕТ СН'!$F$11+СВЦЭМ!$D$10+'СЕТ СН'!$F$6-'СЕТ СН'!$F$23</f>
        <v>1086.6185011500002</v>
      </c>
      <c r="Y14" s="36">
        <f>SUMIFS(СВЦЭМ!$D$33:$D$776,СВЦЭМ!$A$33:$A$776,$A14,СВЦЭМ!$B$33:$B$776,Y$11)+'СЕТ СН'!$F$11+СВЦЭМ!$D$10+'СЕТ СН'!$F$6-'СЕТ СН'!$F$23</f>
        <v>1108.89775439</v>
      </c>
    </row>
    <row r="15" spans="1:27" ht="15.75" x14ac:dyDescent="0.2">
      <c r="A15" s="35">
        <f t="shared" si="0"/>
        <v>44231</v>
      </c>
      <c r="B15" s="36">
        <f>SUMIFS(СВЦЭМ!$D$33:$D$776,СВЦЭМ!$A$33:$A$776,$A15,СВЦЭМ!$B$33:$B$776,B$11)+'СЕТ СН'!$F$11+СВЦЭМ!$D$10+'СЕТ СН'!$F$6-'СЕТ СН'!$F$23</f>
        <v>1154.2792503200001</v>
      </c>
      <c r="C15" s="36">
        <f>SUMIFS(СВЦЭМ!$D$33:$D$776,СВЦЭМ!$A$33:$A$776,$A15,СВЦЭМ!$B$33:$B$776,C$11)+'СЕТ СН'!$F$11+СВЦЭМ!$D$10+'СЕТ СН'!$F$6-'СЕТ СН'!$F$23</f>
        <v>1174.7486677500001</v>
      </c>
      <c r="D15" s="36">
        <f>SUMIFS(СВЦЭМ!$D$33:$D$776,СВЦЭМ!$A$33:$A$776,$A15,СВЦЭМ!$B$33:$B$776,D$11)+'СЕТ СН'!$F$11+СВЦЭМ!$D$10+'СЕТ СН'!$F$6-'СЕТ СН'!$F$23</f>
        <v>1178.7658998300001</v>
      </c>
      <c r="E15" s="36">
        <f>SUMIFS(СВЦЭМ!$D$33:$D$776,СВЦЭМ!$A$33:$A$776,$A15,СВЦЭМ!$B$33:$B$776,E$11)+'СЕТ СН'!$F$11+СВЦЭМ!$D$10+'СЕТ СН'!$F$6-'СЕТ СН'!$F$23</f>
        <v>1175.52148592</v>
      </c>
      <c r="F15" s="36">
        <f>SUMIFS(СВЦЭМ!$D$33:$D$776,СВЦЭМ!$A$33:$A$776,$A15,СВЦЭМ!$B$33:$B$776,F$11)+'СЕТ СН'!$F$11+СВЦЭМ!$D$10+'СЕТ СН'!$F$6-'СЕТ СН'!$F$23</f>
        <v>1170.9485852099999</v>
      </c>
      <c r="G15" s="36">
        <f>SUMIFS(СВЦЭМ!$D$33:$D$776,СВЦЭМ!$A$33:$A$776,$A15,СВЦЭМ!$B$33:$B$776,G$11)+'СЕТ СН'!$F$11+СВЦЭМ!$D$10+'СЕТ СН'!$F$6-'СЕТ СН'!$F$23</f>
        <v>1169.8114890300001</v>
      </c>
      <c r="H15" s="36">
        <f>SUMIFS(СВЦЭМ!$D$33:$D$776,СВЦЭМ!$A$33:$A$776,$A15,СВЦЭМ!$B$33:$B$776,H$11)+'СЕТ СН'!$F$11+СВЦЭМ!$D$10+'СЕТ СН'!$F$6-'СЕТ СН'!$F$23</f>
        <v>1133.76650195</v>
      </c>
      <c r="I15" s="36">
        <f>SUMIFS(СВЦЭМ!$D$33:$D$776,СВЦЭМ!$A$33:$A$776,$A15,СВЦЭМ!$B$33:$B$776,I$11)+'СЕТ СН'!$F$11+СВЦЭМ!$D$10+'СЕТ СН'!$F$6-'СЕТ СН'!$F$23</f>
        <v>1112.4614198300001</v>
      </c>
      <c r="J15" s="36">
        <f>SUMIFS(СВЦЭМ!$D$33:$D$776,СВЦЭМ!$A$33:$A$776,$A15,СВЦЭМ!$B$33:$B$776,J$11)+'СЕТ СН'!$F$11+СВЦЭМ!$D$10+'СЕТ СН'!$F$6-'СЕТ СН'!$F$23</f>
        <v>1088.1020983200001</v>
      </c>
      <c r="K15" s="36">
        <f>SUMIFS(СВЦЭМ!$D$33:$D$776,СВЦЭМ!$A$33:$A$776,$A15,СВЦЭМ!$B$33:$B$776,K$11)+'СЕТ СН'!$F$11+СВЦЭМ!$D$10+'СЕТ СН'!$F$6-'СЕТ СН'!$F$23</f>
        <v>1086.0025674800002</v>
      </c>
      <c r="L15" s="36">
        <f>SUMIFS(СВЦЭМ!$D$33:$D$776,СВЦЭМ!$A$33:$A$776,$A15,СВЦЭМ!$B$33:$B$776,L$11)+'СЕТ СН'!$F$11+СВЦЭМ!$D$10+'СЕТ СН'!$F$6-'СЕТ СН'!$F$23</f>
        <v>1078.1345446799999</v>
      </c>
      <c r="M15" s="36">
        <f>SUMIFS(СВЦЭМ!$D$33:$D$776,СВЦЭМ!$A$33:$A$776,$A15,СВЦЭМ!$B$33:$B$776,M$11)+'СЕТ СН'!$F$11+СВЦЭМ!$D$10+'СЕТ СН'!$F$6-'СЕТ СН'!$F$23</f>
        <v>1092.97360355</v>
      </c>
      <c r="N15" s="36">
        <f>SUMIFS(СВЦЭМ!$D$33:$D$776,СВЦЭМ!$A$33:$A$776,$A15,СВЦЭМ!$B$33:$B$776,N$11)+'СЕТ СН'!$F$11+СВЦЭМ!$D$10+'СЕТ СН'!$F$6-'СЕТ СН'!$F$23</f>
        <v>1118.1848059700001</v>
      </c>
      <c r="O15" s="36">
        <f>SUMIFS(СВЦЭМ!$D$33:$D$776,СВЦЭМ!$A$33:$A$776,$A15,СВЦЭМ!$B$33:$B$776,O$11)+'СЕТ СН'!$F$11+СВЦЭМ!$D$10+'СЕТ СН'!$F$6-'СЕТ СН'!$F$23</f>
        <v>1118.13024621</v>
      </c>
      <c r="P15" s="36">
        <f>SUMIFS(СВЦЭМ!$D$33:$D$776,СВЦЭМ!$A$33:$A$776,$A15,СВЦЭМ!$B$33:$B$776,P$11)+'СЕТ СН'!$F$11+СВЦЭМ!$D$10+'СЕТ СН'!$F$6-'СЕТ СН'!$F$23</f>
        <v>1125.6126304700001</v>
      </c>
      <c r="Q15" s="36">
        <f>SUMIFS(СВЦЭМ!$D$33:$D$776,СВЦЭМ!$A$33:$A$776,$A15,СВЦЭМ!$B$33:$B$776,Q$11)+'СЕТ СН'!$F$11+СВЦЭМ!$D$10+'СЕТ СН'!$F$6-'СЕТ СН'!$F$23</f>
        <v>1124.7967176</v>
      </c>
      <c r="R15" s="36">
        <f>SUMIFS(СВЦЭМ!$D$33:$D$776,СВЦЭМ!$A$33:$A$776,$A15,СВЦЭМ!$B$33:$B$776,R$11)+'СЕТ СН'!$F$11+СВЦЭМ!$D$10+'СЕТ СН'!$F$6-'СЕТ СН'!$F$23</f>
        <v>1122.6837831299999</v>
      </c>
      <c r="S15" s="36">
        <f>SUMIFS(СВЦЭМ!$D$33:$D$776,СВЦЭМ!$A$33:$A$776,$A15,СВЦЭМ!$B$33:$B$776,S$11)+'СЕТ СН'!$F$11+СВЦЭМ!$D$10+'СЕТ СН'!$F$6-'СЕТ СН'!$F$23</f>
        <v>1120.90008973</v>
      </c>
      <c r="T15" s="36">
        <f>SUMIFS(СВЦЭМ!$D$33:$D$776,СВЦЭМ!$A$33:$A$776,$A15,СВЦЭМ!$B$33:$B$776,T$11)+'СЕТ СН'!$F$11+СВЦЭМ!$D$10+'СЕТ СН'!$F$6-'СЕТ СН'!$F$23</f>
        <v>1093.35641745</v>
      </c>
      <c r="U15" s="36">
        <f>SUMIFS(СВЦЭМ!$D$33:$D$776,СВЦЭМ!$A$33:$A$776,$A15,СВЦЭМ!$B$33:$B$776,U$11)+'СЕТ СН'!$F$11+СВЦЭМ!$D$10+'СЕТ СН'!$F$6-'СЕТ СН'!$F$23</f>
        <v>1084.7253641100001</v>
      </c>
      <c r="V15" s="36">
        <f>SUMIFS(СВЦЭМ!$D$33:$D$776,СВЦЭМ!$A$33:$A$776,$A15,СВЦЭМ!$B$33:$B$776,V$11)+'СЕТ СН'!$F$11+СВЦЭМ!$D$10+'СЕТ СН'!$F$6-'СЕТ СН'!$F$23</f>
        <v>1105.9734130500001</v>
      </c>
      <c r="W15" s="36">
        <f>SUMIFS(СВЦЭМ!$D$33:$D$776,СВЦЭМ!$A$33:$A$776,$A15,СВЦЭМ!$B$33:$B$776,W$11)+'СЕТ СН'!$F$11+СВЦЭМ!$D$10+'СЕТ СН'!$F$6-'СЕТ СН'!$F$23</f>
        <v>1130.72276784</v>
      </c>
      <c r="X15" s="36">
        <f>SUMIFS(СВЦЭМ!$D$33:$D$776,СВЦЭМ!$A$33:$A$776,$A15,СВЦЭМ!$B$33:$B$776,X$11)+'СЕТ СН'!$F$11+СВЦЭМ!$D$10+'СЕТ СН'!$F$6-'СЕТ СН'!$F$23</f>
        <v>1141.61876852</v>
      </c>
      <c r="Y15" s="36">
        <f>SUMIFS(СВЦЭМ!$D$33:$D$776,СВЦЭМ!$A$33:$A$776,$A15,СВЦЭМ!$B$33:$B$776,Y$11)+'СЕТ СН'!$F$11+СВЦЭМ!$D$10+'СЕТ СН'!$F$6-'СЕТ СН'!$F$23</f>
        <v>1164.0484728500001</v>
      </c>
    </row>
    <row r="16" spans="1:27" ht="15.75" x14ac:dyDescent="0.2">
      <c r="A16" s="35">
        <f t="shared" si="0"/>
        <v>44232</v>
      </c>
      <c r="B16" s="36">
        <f>SUMIFS(СВЦЭМ!$D$33:$D$776,СВЦЭМ!$A$33:$A$776,$A16,СВЦЭМ!$B$33:$B$776,B$11)+'СЕТ СН'!$F$11+СВЦЭМ!$D$10+'СЕТ СН'!$F$6-'СЕТ СН'!$F$23</f>
        <v>1169.8065644999999</v>
      </c>
      <c r="C16" s="36">
        <f>SUMIFS(СВЦЭМ!$D$33:$D$776,СВЦЭМ!$A$33:$A$776,$A16,СВЦЭМ!$B$33:$B$776,C$11)+'СЕТ СН'!$F$11+СВЦЭМ!$D$10+'СЕТ СН'!$F$6-'СЕТ СН'!$F$23</f>
        <v>1191.75983926</v>
      </c>
      <c r="D16" s="36">
        <f>SUMIFS(СВЦЭМ!$D$33:$D$776,СВЦЭМ!$A$33:$A$776,$A16,СВЦЭМ!$B$33:$B$776,D$11)+'СЕТ СН'!$F$11+СВЦЭМ!$D$10+'СЕТ СН'!$F$6-'СЕТ СН'!$F$23</f>
        <v>1196.1400690999999</v>
      </c>
      <c r="E16" s="36">
        <f>SUMIFS(СВЦЭМ!$D$33:$D$776,СВЦЭМ!$A$33:$A$776,$A16,СВЦЭМ!$B$33:$B$776,E$11)+'СЕТ СН'!$F$11+СВЦЭМ!$D$10+'СЕТ СН'!$F$6-'СЕТ СН'!$F$23</f>
        <v>1197.7393002399999</v>
      </c>
      <c r="F16" s="36">
        <f>SUMIFS(СВЦЭМ!$D$33:$D$776,СВЦЭМ!$A$33:$A$776,$A16,СВЦЭМ!$B$33:$B$776,F$11)+'СЕТ СН'!$F$11+СВЦЭМ!$D$10+'СЕТ СН'!$F$6-'СЕТ СН'!$F$23</f>
        <v>1188.96888661</v>
      </c>
      <c r="G16" s="36">
        <f>SUMIFS(СВЦЭМ!$D$33:$D$776,СВЦЭМ!$A$33:$A$776,$A16,СВЦЭМ!$B$33:$B$776,G$11)+'СЕТ СН'!$F$11+СВЦЭМ!$D$10+'СЕТ СН'!$F$6-'СЕТ СН'!$F$23</f>
        <v>1185.9341909300001</v>
      </c>
      <c r="H16" s="36">
        <f>SUMIFS(СВЦЭМ!$D$33:$D$776,СВЦЭМ!$A$33:$A$776,$A16,СВЦЭМ!$B$33:$B$776,H$11)+'СЕТ СН'!$F$11+СВЦЭМ!$D$10+'СЕТ СН'!$F$6-'СЕТ СН'!$F$23</f>
        <v>1152.6944000999999</v>
      </c>
      <c r="I16" s="36">
        <f>SUMIFS(СВЦЭМ!$D$33:$D$776,СВЦЭМ!$A$33:$A$776,$A16,СВЦЭМ!$B$33:$B$776,I$11)+'СЕТ СН'!$F$11+СВЦЭМ!$D$10+'СЕТ СН'!$F$6-'СЕТ СН'!$F$23</f>
        <v>1139.73875064</v>
      </c>
      <c r="J16" s="36">
        <f>SUMIFS(СВЦЭМ!$D$33:$D$776,СВЦЭМ!$A$33:$A$776,$A16,СВЦЭМ!$B$33:$B$776,J$11)+'СЕТ СН'!$F$11+СВЦЭМ!$D$10+'СЕТ СН'!$F$6-'СЕТ СН'!$F$23</f>
        <v>1105.0892401400001</v>
      </c>
      <c r="K16" s="36">
        <f>SUMIFS(СВЦЭМ!$D$33:$D$776,СВЦЭМ!$A$33:$A$776,$A16,СВЦЭМ!$B$33:$B$776,K$11)+'СЕТ СН'!$F$11+СВЦЭМ!$D$10+'СЕТ СН'!$F$6-'СЕТ СН'!$F$23</f>
        <v>1092.2748855099999</v>
      </c>
      <c r="L16" s="36">
        <f>SUMIFS(СВЦЭМ!$D$33:$D$776,СВЦЭМ!$A$33:$A$776,$A16,СВЦЭМ!$B$33:$B$776,L$11)+'СЕТ СН'!$F$11+СВЦЭМ!$D$10+'СЕТ СН'!$F$6-'СЕТ СН'!$F$23</f>
        <v>1082.83502623</v>
      </c>
      <c r="M16" s="36">
        <f>SUMIFS(СВЦЭМ!$D$33:$D$776,СВЦЭМ!$A$33:$A$776,$A16,СВЦЭМ!$B$33:$B$776,M$11)+'СЕТ СН'!$F$11+СВЦЭМ!$D$10+'СЕТ СН'!$F$6-'СЕТ СН'!$F$23</f>
        <v>1076.4133051899998</v>
      </c>
      <c r="N16" s="36">
        <f>SUMIFS(СВЦЭМ!$D$33:$D$776,СВЦЭМ!$A$33:$A$776,$A16,СВЦЭМ!$B$33:$B$776,N$11)+'СЕТ СН'!$F$11+СВЦЭМ!$D$10+'СЕТ СН'!$F$6-'СЕТ СН'!$F$23</f>
        <v>1094.1281506300002</v>
      </c>
      <c r="O16" s="36">
        <f>SUMIFS(СВЦЭМ!$D$33:$D$776,СВЦЭМ!$A$33:$A$776,$A16,СВЦЭМ!$B$33:$B$776,O$11)+'СЕТ СН'!$F$11+СВЦЭМ!$D$10+'СЕТ СН'!$F$6-'СЕТ СН'!$F$23</f>
        <v>1095.2525681</v>
      </c>
      <c r="P16" s="36">
        <f>SUMIFS(СВЦЭМ!$D$33:$D$776,СВЦЭМ!$A$33:$A$776,$A16,СВЦЭМ!$B$33:$B$776,P$11)+'СЕТ СН'!$F$11+СВЦЭМ!$D$10+'СЕТ СН'!$F$6-'СЕТ СН'!$F$23</f>
        <v>1104.8079314300001</v>
      </c>
      <c r="Q16" s="36">
        <f>SUMIFS(СВЦЭМ!$D$33:$D$776,СВЦЭМ!$A$33:$A$776,$A16,СВЦЭМ!$B$33:$B$776,Q$11)+'СЕТ СН'!$F$11+СВЦЭМ!$D$10+'СЕТ СН'!$F$6-'СЕТ СН'!$F$23</f>
        <v>1112.1415271599999</v>
      </c>
      <c r="R16" s="36">
        <f>SUMIFS(СВЦЭМ!$D$33:$D$776,СВЦЭМ!$A$33:$A$776,$A16,СВЦЭМ!$B$33:$B$776,R$11)+'СЕТ СН'!$F$11+СВЦЭМ!$D$10+'СЕТ СН'!$F$6-'СЕТ СН'!$F$23</f>
        <v>1111.01027357</v>
      </c>
      <c r="S16" s="36">
        <f>SUMIFS(СВЦЭМ!$D$33:$D$776,СВЦЭМ!$A$33:$A$776,$A16,СВЦЭМ!$B$33:$B$776,S$11)+'СЕТ СН'!$F$11+СВЦЭМ!$D$10+'СЕТ СН'!$F$6-'СЕТ СН'!$F$23</f>
        <v>1100.20439106</v>
      </c>
      <c r="T16" s="36">
        <f>SUMIFS(СВЦЭМ!$D$33:$D$776,СВЦЭМ!$A$33:$A$776,$A16,СВЦЭМ!$B$33:$B$776,T$11)+'СЕТ СН'!$F$11+СВЦЭМ!$D$10+'СЕТ СН'!$F$6-'СЕТ СН'!$F$23</f>
        <v>1075.8567984199999</v>
      </c>
      <c r="U16" s="36">
        <f>SUMIFS(СВЦЭМ!$D$33:$D$776,СВЦЭМ!$A$33:$A$776,$A16,СВЦЭМ!$B$33:$B$776,U$11)+'СЕТ СН'!$F$11+СВЦЭМ!$D$10+'СЕТ СН'!$F$6-'СЕТ СН'!$F$23</f>
        <v>1054.5705048299999</v>
      </c>
      <c r="V16" s="36">
        <f>SUMIFS(СВЦЭМ!$D$33:$D$776,СВЦЭМ!$A$33:$A$776,$A16,СВЦЭМ!$B$33:$B$776,V$11)+'СЕТ СН'!$F$11+СВЦЭМ!$D$10+'СЕТ СН'!$F$6-'СЕТ СН'!$F$23</f>
        <v>1057.4141412399999</v>
      </c>
      <c r="W16" s="36">
        <f>SUMIFS(СВЦЭМ!$D$33:$D$776,СВЦЭМ!$A$33:$A$776,$A16,СВЦЭМ!$B$33:$B$776,W$11)+'СЕТ СН'!$F$11+СВЦЭМ!$D$10+'СЕТ СН'!$F$6-'СЕТ СН'!$F$23</f>
        <v>1071.4175390999999</v>
      </c>
      <c r="X16" s="36">
        <f>SUMIFS(СВЦЭМ!$D$33:$D$776,СВЦЭМ!$A$33:$A$776,$A16,СВЦЭМ!$B$33:$B$776,X$11)+'СЕТ СН'!$F$11+СВЦЭМ!$D$10+'СЕТ СН'!$F$6-'СЕТ СН'!$F$23</f>
        <v>1091.2218020300002</v>
      </c>
      <c r="Y16" s="36">
        <f>SUMIFS(СВЦЭМ!$D$33:$D$776,СВЦЭМ!$A$33:$A$776,$A16,СВЦЭМ!$B$33:$B$776,Y$11)+'СЕТ СН'!$F$11+СВЦЭМ!$D$10+'СЕТ СН'!$F$6-'СЕТ СН'!$F$23</f>
        <v>1105.19601855</v>
      </c>
    </row>
    <row r="17" spans="1:25" ht="15.75" x14ac:dyDescent="0.2">
      <c r="A17" s="35">
        <f t="shared" si="0"/>
        <v>44233</v>
      </c>
      <c r="B17" s="36">
        <f>SUMIFS(СВЦЭМ!$D$33:$D$776,СВЦЭМ!$A$33:$A$776,$A17,СВЦЭМ!$B$33:$B$776,B$11)+'СЕТ СН'!$F$11+СВЦЭМ!$D$10+'СЕТ СН'!$F$6-'СЕТ СН'!$F$23</f>
        <v>1133.2729869099999</v>
      </c>
      <c r="C17" s="36">
        <f>SUMIFS(СВЦЭМ!$D$33:$D$776,СВЦЭМ!$A$33:$A$776,$A17,СВЦЭМ!$B$33:$B$776,C$11)+'СЕТ СН'!$F$11+СВЦЭМ!$D$10+'СЕТ СН'!$F$6-'СЕТ СН'!$F$23</f>
        <v>1155.2128808</v>
      </c>
      <c r="D17" s="36">
        <f>SUMIFS(СВЦЭМ!$D$33:$D$776,СВЦЭМ!$A$33:$A$776,$A17,СВЦЭМ!$B$33:$B$776,D$11)+'СЕТ СН'!$F$11+СВЦЭМ!$D$10+'СЕТ СН'!$F$6-'СЕТ СН'!$F$23</f>
        <v>1154.3609798800001</v>
      </c>
      <c r="E17" s="36">
        <f>SUMIFS(СВЦЭМ!$D$33:$D$776,СВЦЭМ!$A$33:$A$776,$A17,СВЦЭМ!$B$33:$B$776,E$11)+'СЕТ СН'!$F$11+СВЦЭМ!$D$10+'СЕТ СН'!$F$6-'СЕТ СН'!$F$23</f>
        <v>1163.8559589399999</v>
      </c>
      <c r="F17" s="36">
        <f>SUMIFS(СВЦЭМ!$D$33:$D$776,СВЦЭМ!$A$33:$A$776,$A17,СВЦЭМ!$B$33:$B$776,F$11)+'СЕТ СН'!$F$11+СВЦЭМ!$D$10+'СЕТ СН'!$F$6-'СЕТ СН'!$F$23</f>
        <v>1178.0028337199999</v>
      </c>
      <c r="G17" s="36">
        <f>SUMIFS(СВЦЭМ!$D$33:$D$776,СВЦЭМ!$A$33:$A$776,$A17,СВЦЭМ!$B$33:$B$776,G$11)+'СЕТ СН'!$F$11+СВЦЭМ!$D$10+'СЕТ СН'!$F$6-'СЕТ СН'!$F$23</f>
        <v>1173.4460105400001</v>
      </c>
      <c r="H17" s="36">
        <f>SUMIFS(СВЦЭМ!$D$33:$D$776,СВЦЭМ!$A$33:$A$776,$A17,СВЦЭМ!$B$33:$B$776,H$11)+'СЕТ СН'!$F$11+СВЦЭМ!$D$10+'СЕТ СН'!$F$6-'СЕТ СН'!$F$23</f>
        <v>1160.7060156800001</v>
      </c>
      <c r="I17" s="36">
        <f>SUMIFS(СВЦЭМ!$D$33:$D$776,СВЦЭМ!$A$33:$A$776,$A17,СВЦЭМ!$B$33:$B$776,I$11)+'СЕТ СН'!$F$11+СВЦЭМ!$D$10+'СЕТ СН'!$F$6-'СЕТ СН'!$F$23</f>
        <v>1136.86046614</v>
      </c>
      <c r="J17" s="36">
        <f>SUMIFS(СВЦЭМ!$D$33:$D$776,СВЦЭМ!$A$33:$A$776,$A17,СВЦЭМ!$B$33:$B$776,J$11)+'СЕТ СН'!$F$11+СВЦЭМ!$D$10+'СЕТ СН'!$F$6-'СЕТ СН'!$F$23</f>
        <v>1100.93231272</v>
      </c>
      <c r="K17" s="36">
        <f>SUMIFS(СВЦЭМ!$D$33:$D$776,СВЦЭМ!$A$33:$A$776,$A17,СВЦЭМ!$B$33:$B$776,K$11)+'СЕТ СН'!$F$11+СВЦЭМ!$D$10+'СЕТ СН'!$F$6-'СЕТ СН'!$F$23</f>
        <v>1066.59197604</v>
      </c>
      <c r="L17" s="36">
        <f>SUMIFS(СВЦЭМ!$D$33:$D$776,СВЦЭМ!$A$33:$A$776,$A17,СВЦЭМ!$B$33:$B$776,L$11)+'СЕТ СН'!$F$11+СВЦЭМ!$D$10+'СЕТ СН'!$F$6-'СЕТ СН'!$F$23</f>
        <v>1055.7856799399999</v>
      </c>
      <c r="M17" s="36">
        <f>SUMIFS(СВЦЭМ!$D$33:$D$776,СВЦЭМ!$A$33:$A$776,$A17,СВЦЭМ!$B$33:$B$776,M$11)+'СЕТ СН'!$F$11+СВЦЭМ!$D$10+'СЕТ СН'!$F$6-'СЕТ СН'!$F$23</f>
        <v>1057.34450307</v>
      </c>
      <c r="N17" s="36">
        <f>SUMIFS(СВЦЭМ!$D$33:$D$776,СВЦЭМ!$A$33:$A$776,$A17,СВЦЭМ!$B$33:$B$776,N$11)+'СЕТ СН'!$F$11+СВЦЭМ!$D$10+'СЕТ СН'!$F$6-'СЕТ СН'!$F$23</f>
        <v>1072.39258101</v>
      </c>
      <c r="O17" s="36">
        <f>SUMIFS(СВЦЭМ!$D$33:$D$776,СВЦЭМ!$A$33:$A$776,$A17,СВЦЭМ!$B$33:$B$776,O$11)+'СЕТ СН'!$F$11+СВЦЭМ!$D$10+'СЕТ СН'!$F$6-'СЕТ СН'!$F$23</f>
        <v>1087.5785074400001</v>
      </c>
      <c r="P17" s="36">
        <f>SUMIFS(СВЦЭМ!$D$33:$D$776,СВЦЭМ!$A$33:$A$776,$A17,СВЦЭМ!$B$33:$B$776,P$11)+'СЕТ СН'!$F$11+СВЦЭМ!$D$10+'СЕТ СН'!$F$6-'СЕТ СН'!$F$23</f>
        <v>1093.8561285000001</v>
      </c>
      <c r="Q17" s="36">
        <f>SUMIFS(СВЦЭМ!$D$33:$D$776,СВЦЭМ!$A$33:$A$776,$A17,СВЦЭМ!$B$33:$B$776,Q$11)+'СЕТ СН'!$F$11+СВЦЭМ!$D$10+'СЕТ СН'!$F$6-'СЕТ СН'!$F$23</f>
        <v>1106.6747790300001</v>
      </c>
      <c r="R17" s="36">
        <f>SUMIFS(СВЦЭМ!$D$33:$D$776,СВЦЭМ!$A$33:$A$776,$A17,СВЦЭМ!$B$33:$B$776,R$11)+'СЕТ СН'!$F$11+СВЦЭМ!$D$10+'СЕТ СН'!$F$6-'СЕТ СН'!$F$23</f>
        <v>1104.75234933</v>
      </c>
      <c r="S17" s="36">
        <f>SUMIFS(СВЦЭМ!$D$33:$D$776,СВЦЭМ!$A$33:$A$776,$A17,СВЦЭМ!$B$33:$B$776,S$11)+'СЕТ СН'!$F$11+СВЦЭМ!$D$10+'СЕТ СН'!$F$6-'СЕТ СН'!$F$23</f>
        <v>1087.2959927500001</v>
      </c>
      <c r="T17" s="36">
        <f>SUMIFS(СВЦЭМ!$D$33:$D$776,СВЦЭМ!$A$33:$A$776,$A17,СВЦЭМ!$B$33:$B$776,T$11)+'СЕТ СН'!$F$11+СВЦЭМ!$D$10+'СЕТ СН'!$F$6-'СЕТ СН'!$F$23</f>
        <v>1064.15090609</v>
      </c>
      <c r="U17" s="36">
        <f>SUMIFS(СВЦЭМ!$D$33:$D$776,СВЦЭМ!$A$33:$A$776,$A17,СВЦЭМ!$B$33:$B$776,U$11)+'СЕТ СН'!$F$11+СВЦЭМ!$D$10+'СЕТ СН'!$F$6-'СЕТ СН'!$F$23</f>
        <v>1067.82729746</v>
      </c>
      <c r="V17" s="36">
        <f>SUMIFS(СВЦЭМ!$D$33:$D$776,СВЦЭМ!$A$33:$A$776,$A17,СВЦЭМ!$B$33:$B$776,V$11)+'СЕТ СН'!$F$11+СВЦЭМ!$D$10+'СЕТ СН'!$F$6-'СЕТ СН'!$F$23</f>
        <v>1083.93193572</v>
      </c>
      <c r="W17" s="36">
        <f>SUMIFS(СВЦЭМ!$D$33:$D$776,СВЦЭМ!$A$33:$A$776,$A17,СВЦЭМ!$B$33:$B$776,W$11)+'СЕТ СН'!$F$11+СВЦЭМ!$D$10+'СЕТ СН'!$F$6-'СЕТ СН'!$F$23</f>
        <v>1099.7025821500001</v>
      </c>
      <c r="X17" s="36">
        <f>SUMIFS(СВЦЭМ!$D$33:$D$776,СВЦЭМ!$A$33:$A$776,$A17,СВЦЭМ!$B$33:$B$776,X$11)+'СЕТ СН'!$F$11+СВЦЭМ!$D$10+'СЕТ СН'!$F$6-'СЕТ СН'!$F$23</f>
        <v>1116.7356131000001</v>
      </c>
      <c r="Y17" s="36">
        <f>SUMIFS(СВЦЭМ!$D$33:$D$776,СВЦЭМ!$A$33:$A$776,$A17,СВЦЭМ!$B$33:$B$776,Y$11)+'СЕТ СН'!$F$11+СВЦЭМ!$D$10+'СЕТ СН'!$F$6-'СЕТ СН'!$F$23</f>
        <v>1136.5577163299999</v>
      </c>
    </row>
    <row r="18" spans="1:25" ht="15.75" x14ac:dyDescent="0.2">
      <c r="A18" s="35">
        <f t="shared" si="0"/>
        <v>44234</v>
      </c>
      <c r="B18" s="36">
        <f>SUMIFS(СВЦЭМ!$D$33:$D$776,СВЦЭМ!$A$33:$A$776,$A18,СВЦЭМ!$B$33:$B$776,B$11)+'СЕТ СН'!$F$11+СВЦЭМ!$D$10+'СЕТ СН'!$F$6-'СЕТ СН'!$F$23</f>
        <v>1132.6084538300001</v>
      </c>
      <c r="C18" s="36">
        <f>SUMIFS(СВЦЭМ!$D$33:$D$776,СВЦЭМ!$A$33:$A$776,$A18,СВЦЭМ!$B$33:$B$776,C$11)+'СЕТ СН'!$F$11+СВЦЭМ!$D$10+'СЕТ СН'!$F$6-'СЕТ СН'!$F$23</f>
        <v>1152.3889755499999</v>
      </c>
      <c r="D18" s="36">
        <f>SUMIFS(СВЦЭМ!$D$33:$D$776,СВЦЭМ!$A$33:$A$776,$A18,СВЦЭМ!$B$33:$B$776,D$11)+'СЕТ СН'!$F$11+СВЦЭМ!$D$10+'СЕТ СН'!$F$6-'СЕТ СН'!$F$23</f>
        <v>1151.7109100800001</v>
      </c>
      <c r="E18" s="36">
        <f>SUMIFS(СВЦЭМ!$D$33:$D$776,СВЦЭМ!$A$33:$A$776,$A18,СВЦЭМ!$B$33:$B$776,E$11)+'СЕТ СН'!$F$11+СВЦЭМ!$D$10+'СЕТ СН'!$F$6-'СЕТ СН'!$F$23</f>
        <v>1157.9239771800001</v>
      </c>
      <c r="F18" s="36">
        <f>SUMIFS(СВЦЭМ!$D$33:$D$776,СВЦЭМ!$A$33:$A$776,$A18,СВЦЭМ!$B$33:$B$776,F$11)+'СЕТ СН'!$F$11+СВЦЭМ!$D$10+'СЕТ СН'!$F$6-'СЕТ СН'!$F$23</f>
        <v>1168.01549307</v>
      </c>
      <c r="G18" s="36">
        <f>SUMIFS(СВЦЭМ!$D$33:$D$776,СВЦЭМ!$A$33:$A$776,$A18,СВЦЭМ!$B$33:$B$776,G$11)+'СЕТ СН'!$F$11+СВЦЭМ!$D$10+'СЕТ СН'!$F$6-'СЕТ СН'!$F$23</f>
        <v>1160.70981037</v>
      </c>
      <c r="H18" s="36">
        <f>SUMIFS(СВЦЭМ!$D$33:$D$776,СВЦЭМ!$A$33:$A$776,$A18,СВЦЭМ!$B$33:$B$776,H$11)+'СЕТ СН'!$F$11+СВЦЭМ!$D$10+'СЕТ СН'!$F$6-'СЕТ СН'!$F$23</f>
        <v>1153.96699223</v>
      </c>
      <c r="I18" s="36">
        <f>SUMIFS(СВЦЭМ!$D$33:$D$776,СВЦЭМ!$A$33:$A$776,$A18,СВЦЭМ!$B$33:$B$776,I$11)+'СЕТ СН'!$F$11+СВЦЭМ!$D$10+'СЕТ СН'!$F$6-'СЕТ СН'!$F$23</f>
        <v>1140.6479902599999</v>
      </c>
      <c r="J18" s="36">
        <f>SUMIFS(СВЦЭМ!$D$33:$D$776,СВЦЭМ!$A$33:$A$776,$A18,СВЦЭМ!$B$33:$B$776,J$11)+'СЕТ СН'!$F$11+СВЦЭМ!$D$10+'СЕТ СН'!$F$6-'СЕТ СН'!$F$23</f>
        <v>1120.1980171599998</v>
      </c>
      <c r="K18" s="36">
        <f>SUMIFS(СВЦЭМ!$D$33:$D$776,СВЦЭМ!$A$33:$A$776,$A18,СВЦЭМ!$B$33:$B$776,K$11)+'СЕТ СН'!$F$11+СВЦЭМ!$D$10+'СЕТ СН'!$F$6-'СЕТ СН'!$F$23</f>
        <v>1100.6119688700001</v>
      </c>
      <c r="L18" s="36">
        <f>SUMIFS(СВЦЭМ!$D$33:$D$776,СВЦЭМ!$A$33:$A$776,$A18,СВЦЭМ!$B$33:$B$776,L$11)+'СЕТ СН'!$F$11+СВЦЭМ!$D$10+'СЕТ СН'!$F$6-'СЕТ СН'!$F$23</f>
        <v>1082.62593685</v>
      </c>
      <c r="M18" s="36">
        <f>SUMIFS(СВЦЭМ!$D$33:$D$776,СВЦЭМ!$A$33:$A$776,$A18,СВЦЭМ!$B$33:$B$776,M$11)+'СЕТ СН'!$F$11+СВЦЭМ!$D$10+'СЕТ СН'!$F$6-'СЕТ СН'!$F$23</f>
        <v>1073.31641156</v>
      </c>
      <c r="N18" s="36">
        <f>SUMIFS(СВЦЭМ!$D$33:$D$776,СВЦЭМ!$A$33:$A$776,$A18,СВЦЭМ!$B$33:$B$776,N$11)+'СЕТ СН'!$F$11+СВЦЭМ!$D$10+'СЕТ СН'!$F$6-'СЕТ СН'!$F$23</f>
        <v>1086.16556173</v>
      </c>
      <c r="O18" s="36">
        <f>SUMIFS(СВЦЭМ!$D$33:$D$776,СВЦЭМ!$A$33:$A$776,$A18,СВЦЭМ!$B$33:$B$776,O$11)+'СЕТ СН'!$F$11+СВЦЭМ!$D$10+'СЕТ СН'!$F$6-'СЕТ СН'!$F$23</f>
        <v>1104.27330792</v>
      </c>
      <c r="P18" s="36">
        <f>SUMIFS(СВЦЭМ!$D$33:$D$776,СВЦЭМ!$A$33:$A$776,$A18,СВЦЭМ!$B$33:$B$776,P$11)+'СЕТ СН'!$F$11+СВЦЭМ!$D$10+'СЕТ СН'!$F$6-'СЕТ СН'!$F$23</f>
        <v>1119.3344404300001</v>
      </c>
      <c r="Q18" s="36">
        <f>SUMIFS(СВЦЭМ!$D$33:$D$776,СВЦЭМ!$A$33:$A$776,$A18,СВЦЭМ!$B$33:$B$776,Q$11)+'СЕТ СН'!$F$11+СВЦЭМ!$D$10+'СЕТ СН'!$F$6-'СЕТ СН'!$F$23</f>
        <v>1124.12654662</v>
      </c>
      <c r="R18" s="36">
        <f>SUMIFS(СВЦЭМ!$D$33:$D$776,СВЦЭМ!$A$33:$A$776,$A18,СВЦЭМ!$B$33:$B$776,R$11)+'СЕТ СН'!$F$11+СВЦЭМ!$D$10+'СЕТ СН'!$F$6-'СЕТ СН'!$F$23</f>
        <v>1114.24172215</v>
      </c>
      <c r="S18" s="36">
        <f>SUMIFS(СВЦЭМ!$D$33:$D$776,СВЦЭМ!$A$33:$A$776,$A18,СВЦЭМ!$B$33:$B$776,S$11)+'СЕТ СН'!$F$11+СВЦЭМ!$D$10+'СЕТ СН'!$F$6-'СЕТ СН'!$F$23</f>
        <v>1096.0570924399999</v>
      </c>
      <c r="T18" s="36">
        <f>SUMIFS(СВЦЭМ!$D$33:$D$776,СВЦЭМ!$A$33:$A$776,$A18,СВЦЭМ!$B$33:$B$776,T$11)+'СЕТ СН'!$F$11+СВЦЭМ!$D$10+'СЕТ СН'!$F$6-'СЕТ СН'!$F$23</f>
        <v>1066.2084248199999</v>
      </c>
      <c r="U18" s="36">
        <f>SUMIFS(СВЦЭМ!$D$33:$D$776,СВЦЭМ!$A$33:$A$776,$A18,СВЦЭМ!$B$33:$B$776,U$11)+'СЕТ СН'!$F$11+СВЦЭМ!$D$10+'СЕТ СН'!$F$6-'СЕТ СН'!$F$23</f>
        <v>1077.0821385199999</v>
      </c>
      <c r="V18" s="36">
        <f>SUMIFS(СВЦЭМ!$D$33:$D$776,СВЦЭМ!$A$33:$A$776,$A18,СВЦЭМ!$B$33:$B$776,V$11)+'СЕТ СН'!$F$11+СВЦЭМ!$D$10+'СЕТ СН'!$F$6-'СЕТ СН'!$F$23</f>
        <v>1089.0193929699999</v>
      </c>
      <c r="W18" s="36">
        <f>SUMIFS(СВЦЭМ!$D$33:$D$776,СВЦЭМ!$A$33:$A$776,$A18,СВЦЭМ!$B$33:$B$776,W$11)+'СЕТ СН'!$F$11+СВЦЭМ!$D$10+'СЕТ СН'!$F$6-'СЕТ СН'!$F$23</f>
        <v>1101.95070648</v>
      </c>
      <c r="X18" s="36">
        <f>SUMIFS(СВЦЭМ!$D$33:$D$776,СВЦЭМ!$A$33:$A$776,$A18,СВЦЭМ!$B$33:$B$776,X$11)+'СЕТ СН'!$F$11+СВЦЭМ!$D$10+'СЕТ СН'!$F$6-'СЕТ СН'!$F$23</f>
        <v>1122.6492399700001</v>
      </c>
      <c r="Y18" s="36">
        <f>SUMIFS(СВЦЭМ!$D$33:$D$776,СВЦЭМ!$A$33:$A$776,$A18,СВЦЭМ!$B$33:$B$776,Y$11)+'СЕТ СН'!$F$11+СВЦЭМ!$D$10+'СЕТ СН'!$F$6-'СЕТ СН'!$F$23</f>
        <v>1147.6995925900001</v>
      </c>
    </row>
    <row r="19" spans="1:25" ht="15.75" x14ac:dyDescent="0.2">
      <c r="A19" s="35">
        <f t="shared" si="0"/>
        <v>44235</v>
      </c>
      <c r="B19" s="36">
        <f>SUMIFS(СВЦЭМ!$D$33:$D$776,СВЦЭМ!$A$33:$A$776,$A19,СВЦЭМ!$B$33:$B$776,B$11)+'СЕТ СН'!$F$11+СВЦЭМ!$D$10+'СЕТ СН'!$F$6-'СЕТ СН'!$F$23</f>
        <v>1141.3277625400001</v>
      </c>
      <c r="C19" s="36">
        <f>SUMIFS(СВЦЭМ!$D$33:$D$776,СВЦЭМ!$A$33:$A$776,$A19,СВЦЭМ!$B$33:$B$776,C$11)+'СЕТ СН'!$F$11+СВЦЭМ!$D$10+'СЕТ СН'!$F$6-'СЕТ СН'!$F$23</f>
        <v>1174.80044391</v>
      </c>
      <c r="D19" s="36">
        <f>SUMIFS(СВЦЭМ!$D$33:$D$776,СВЦЭМ!$A$33:$A$776,$A19,СВЦЭМ!$B$33:$B$776,D$11)+'СЕТ СН'!$F$11+СВЦЭМ!$D$10+'СЕТ СН'!$F$6-'СЕТ СН'!$F$23</f>
        <v>1191.63239606</v>
      </c>
      <c r="E19" s="36">
        <f>SUMIFS(СВЦЭМ!$D$33:$D$776,СВЦЭМ!$A$33:$A$776,$A19,СВЦЭМ!$B$33:$B$776,E$11)+'СЕТ СН'!$F$11+СВЦЭМ!$D$10+'СЕТ СН'!$F$6-'СЕТ СН'!$F$23</f>
        <v>1197.2703588899999</v>
      </c>
      <c r="F19" s="36">
        <f>SUMIFS(СВЦЭМ!$D$33:$D$776,СВЦЭМ!$A$33:$A$776,$A19,СВЦЭМ!$B$33:$B$776,F$11)+'СЕТ СН'!$F$11+СВЦЭМ!$D$10+'СЕТ СН'!$F$6-'СЕТ СН'!$F$23</f>
        <v>1198.8983170700001</v>
      </c>
      <c r="G19" s="36">
        <f>SUMIFS(СВЦЭМ!$D$33:$D$776,СВЦЭМ!$A$33:$A$776,$A19,СВЦЭМ!$B$33:$B$776,G$11)+'СЕТ СН'!$F$11+СВЦЭМ!$D$10+'СЕТ СН'!$F$6-'СЕТ СН'!$F$23</f>
        <v>1181.9769860199999</v>
      </c>
      <c r="H19" s="36">
        <f>SUMIFS(СВЦЭМ!$D$33:$D$776,СВЦЭМ!$A$33:$A$776,$A19,СВЦЭМ!$B$33:$B$776,H$11)+'СЕТ СН'!$F$11+СВЦЭМ!$D$10+'СЕТ СН'!$F$6-'СЕТ СН'!$F$23</f>
        <v>1149.56250155</v>
      </c>
      <c r="I19" s="36">
        <f>SUMIFS(СВЦЭМ!$D$33:$D$776,СВЦЭМ!$A$33:$A$776,$A19,СВЦЭМ!$B$33:$B$776,I$11)+'СЕТ СН'!$F$11+СВЦЭМ!$D$10+'СЕТ СН'!$F$6-'СЕТ СН'!$F$23</f>
        <v>1122.07609243</v>
      </c>
      <c r="J19" s="36">
        <f>SUMIFS(СВЦЭМ!$D$33:$D$776,СВЦЭМ!$A$33:$A$776,$A19,СВЦЭМ!$B$33:$B$776,J$11)+'СЕТ СН'!$F$11+СВЦЭМ!$D$10+'СЕТ СН'!$F$6-'СЕТ СН'!$F$23</f>
        <v>1115.0911584400001</v>
      </c>
      <c r="K19" s="36">
        <f>SUMIFS(СВЦЭМ!$D$33:$D$776,СВЦЭМ!$A$33:$A$776,$A19,СВЦЭМ!$B$33:$B$776,K$11)+'СЕТ СН'!$F$11+СВЦЭМ!$D$10+'СЕТ СН'!$F$6-'СЕТ СН'!$F$23</f>
        <v>1109.01477574</v>
      </c>
      <c r="L19" s="36">
        <f>SUMIFS(СВЦЭМ!$D$33:$D$776,СВЦЭМ!$A$33:$A$776,$A19,СВЦЭМ!$B$33:$B$776,L$11)+'СЕТ СН'!$F$11+СВЦЭМ!$D$10+'СЕТ СН'!$F$6-'СЕТ СН'!$F$23</f>
        <v>1104.9161616400002</v>
      </c>
      <c r="M19" s="36">
        <f>SUMIFS(СВЦЭМ!$D$33:$D$776,СВЦЭМ!$A$33:$A$776,$A19,СВЦЭМ!$B$33:$B$776,M$11)+'СЕТ СН'!$F$11+СВЦЭМ!$D$10+'СЕТ СН'!$F$6-'СЕТ СН'!$F$23</f>
        <v>1113.49036922</v>
      </c>
      <c r="N19" s="36">
        <f>SUMIFS(СВЦЭМ!$D$33:$D$776,СВЦЭМ!$A$33:$A$776,$A19,СВЦЭМ!$B$33:$B$776,N$11)+'СЕТ СН'!$F$11+СВЦЭМ!$D$10+'СЕТ СН'!$F$6-'СЕТ СН'!$F$23</f>
        <v>1122.4427433599999</v>
      </c>
      <c r="O19" s="36">
        <f>SUMIFS(СВЦЭМ!$D$33:$D$776,СВЦЭМ!$A$33:$A$776,$A19,СВЦЭМ!$B$33:$B$776,O$11)+'СЕТ СН'!$F$11+СВЦЭМ!$D$10+'СЕТ СН'!$F$6-'СЕТ СН'!$F$23</f>
        <v>1135.94137841</v>
      </c>
      <c r="P19" s="36">
        <f>SUMIFS(СВЦЭМ!$D$33:$D$776,СВЦЭМ!$A$33:$A$776,$A19,СВЦЭМ!$B$33:$B$776,P$11)+'СЕТ СН'!$F$11+СВЦЭМ!$D$10+'СЕТ СН'!$F$6-'СЕТ СН'!$F$23</f>
        <v>1145.01396271</v>
      </c>
      <c r="Q19" s="36">
        <f>SUMIFS(СВЦЭМ!$D$33:$D$776,СВЦЭМ!$A$33:$A$776,$A19,СВЦЭМ!$B$33:$B$776,Q$11)+'СЕТ СН'!$F$11+СВЦЭМ!$D$10+'СЕТ СН'!$F$6-'СЕТ СН'!$F$23</f>
        <v>1147.4123359</v>
      </c>
      <c r="R19" s="36">
        <f>SUMIFS(СВЦЭМ!$D$33:$D$776,СВЦЭМ!$A$33:$A$776,$A19,СВЦЭМ!$B$33:$B$776,R$11)+'СЕТ СН'!$F$11+СВЦЭМ!$D$10+'СЕТ СН'!$F$6-'СЕТ СН'!$F$23</f>
        <v>1141.78882641</v>
      </c>
      <c r="S19" s="36">
        <f>SUMIFS(СВЦЭМ!$D$33:$D$776,СВЦЭМ!$A$33:$A$776,$A19,СВЦЭМ!$B$33:$B$776,S$11)+'СЕТ СН'!$F$11+СВЦЭМ!$D$10+'СЕТ СН'!$F$6-'СЕТ СН'!$F$23</f>
        <v>1128.64663795</v>
      </c>
      <c r="T19" s="36">
        <f>SUMIFS(СВЦЭМ!$D$33:$D$776,СВЦЭМ!$A$33:$A$776,$A19,СВЦЭМ!$B$33:$B$776,T$11)+'СЕТ СН'!$F$11+СВЦЭМ!$D$10+'СЕТ СН'!$F$6-'СЕТ СН'!$F$23</f>
        <v>1100.34438346</v>
      </c>
      <c r="U19" s="36">
        <f>SUMIFS(СВЦЭМ!$D$33:$D$776,СВЦЭМ!$A$33:$A$776,$A19,СВЦЭМ!$B$33:$B$776,U$11)+'СЕТ СН'!$F$11+СВЦЭМ!$D$10+'СЕТ СН'!$F$6-'СЕТ СН'!$F$23</f>
        <v>1105.8227521700001</v>
      </c>
      <c r="V19" s="36">
        <f>SUMIFS(СВЦЭМ!$D$33:$D$776,СВЦЭМ!$A$33:$A$776,$A19,СВЦЭМ!$B$33:$B$776,V$11)+'СЕТ СН'!$F$11+СВЦЭМ!$D$10+'СЕТ СН'!$F$6-'СЕТ СН'!$F$23</f>
        <v>1119.3798008600002</v>
      </c>
      <c r="W19" s="36">
        <f>SUMIFS(СВЦЭМ!$D$33:$D$776,СВЦЭМ!$A$33:$A$776,$A19,СВЦЭМ!$B$33:$B$776,W$11)+'СЕТ СН'!$F$11+СВЦЭМ!$D$10+'СЕТ СН'!$F$6-'СЕТ СН'!$F$23</f>
        <v>1137.6217478200001</v>
      </c>
      <c r="X19" s="36">
        <f>SUMIFS(СВЦЭМ!$D$33:$D$776,СВЦЭМ!$A$33:$A$776,$A19,СВЦЭМ!$B$33:$B$776,X$11)+'СЕТ СН'!$F$11+СВЦЭМ!$D$10+'СЕТ СН'!$F$6-'СЕТ СН'!$F$23</f>
        <v>1157.4290188100001</v>
      </c>
      <c r="Y19" s="36">
        <f>SUMIFS(СВЦЭМ!$D$33:$D$776,СВЦЭМ!$A$33:$A$776,$A19,СВЦЭМ!$B$33:$B$776,Y$11)+'СЕТ СН'!$F$11+СВЦЭМ!$D$10+'СЕТ СН'!$F$6-'СЕТ СН'!$F$23</f>
        <v>1171.81145348</v>
      </c>
    </row>
    <row r="20" spans="1:25" ht="15.75" x14ac:dyDescent="0.2">
      <c r="A20" s="35">
        <f t="shared" si="0"/>
        <v>44236</v>
      </c>
      <c r="B20" s="36">
        <f>SUMIFS(СВЦЭМ!$D$33:$D$776,СВЦЭМ!$A$33:$A$776,$A20,СВЦЭМ!$B$33:$B$776,B$11)+'СЕТ СН'!$F$11+СВЦЭМ!$D$10+'СЕТ СН'!$F$6-'СЕТ СН'!$F$23</f>
        <v>1142.2815461600001</v>
      </c>
      <c r="C20" s="36">
        <f>SUMIFS(СВЦЭМ!$D$33:$D$776,СВЦЭМ!$A$33:$A$776,$A20,СВЦЭМ!$B$33:$B$776,C$11)+'СЕТ СН'!$F$11+СВЦЭМ!$D$10+'СЕТ СН'!$F$6-'СЕТ СН'!$F$23</f>
        <v>1167.8636403200001</v>
      </c>
      <c r="D20" s="36">
        <f>SUMIFS(СВЦЭМ!$D$33:$D$776,СВЦЭМ!$A$33:$A$776,$A20,СВЦЭМ!$B$33:$B$776,D$11)+'СЕТ СН'!$F$11+СВЦЭМ!$D$10+'СЕТ СН'!$F$6-'СЕТ СН'!$F$23</f>
        <v>1198.7269637700001</v>
      </c>
      <c r="E20" s="36">
        <f>SUMIFS(СВЦЭМ!$D$33:$D$776,СВЦЭМ!$A$33:$A$776,$A20,СВЦЭМ!$B$33:$B$776,E$11)+'СЕТ СН'!$F$11+СВЦЭМ!$D$10+'СЕТ СН'!$F$6-'СЕТ СН'!$F$23</f>
        <v>1208.3952473700001</v>
      </c>
      <c r="F20" s="36">
        <f>SUMIFS(СВЦЭМ!$D$33:$D$776,СВЦЭМ!$A$33:$A$776,$A20,СВЦЭМ!$B$33:$B$776,F$11)+'СЕТ СН'!$F$11+СВЦЭМ!$D$10+'СЕТ СН'!$F$6-'СЕТ СН'!$F$23</f>
        <v>1195.83926294</v>
      </c>
      <c r="G20" s="36">
        <f>SUMIFS(СВЦЭМ!$D$33:$D$776,СВЦЭМ!$A$33:$A$776,$A20,СВЦЭМ!$B$33:$B$776,G$11)+'СЕТ СН'!$F$11+СВЦЭМ!$D$10+'СЕТ СН'!$F$6-'СЕТ СН'!$F$23</f>
        <v>1174.17360622</v>
      </c>
      <c r="H20" s="36">
        <f>SUMIFS(СВЦЭМ!$D$33:$D$776,СВЦЭМ!$A$33:$A$776,$A20,СВЦЭМ!$B$33:$B$776,H$11)+'СЕТ СН'!$F$11+СВЦЭМ!$D$10+'СЕТ СН'!$F$6-'СЕТ СН'!$F$23</f>
        <v>1139.48750389</v>
      </c>
      <c r="I20" s="36">
        <f>SUMIFS(СВЦЭМ!$D$33:$D$776,СВЦЭМ!$A$33:$A$776,$A20,СВЦЭМ!$B$33:$B$776,I$11)+'СЕТ СН'!$F$11+СВЦЭМ!$D$10+'СЕТ СН'!$F$6-'СЕТ СН'!$F$23</f>
        <v>1103.34466806</v>
      </c>
      <c r="J20" s="36">
        <f>SUMIFS(СВЦЭМ!$D$33:$D$776,СВЦЭМ!$A$33:$A$776,$A20,СВЦЭМ!$B$33:$B$776,J$11)+'СЕТ СН'!$F$11+СВЦЭМ!$D$10+'СЕТ СН'!$F$6-'СЕТ СН'!$F$23</f>
        <v>1080.80420179</v>
      </c>
      <c r="K20" s="36">
        <f>SUMIFS(СВЦЭМ!$D$33:$D$776,СВЦЭМ!$A$33:$A$776,$A20,СВЦЭМ!$B$33:$B$776,K$11)+'СЕТ СН'!$F$11+СВЦЭМ!$D$10+'СЕТ СН'!$F$6-'СЕТ СН'!$F$23</f>
        <v>1076.4135983799999</v>
      </c>
      <c r="L20" s="36">
        <f>SUMIFS(СВЦЭМ!$D$33:$D$776,СВЦЭМ!$A$33:$A$776,$A20,СВЦЭМ!$B$33:$B$776,L$11)+'СЕТ СН'!$F$11+СВЦЭМ!$D$10+'СЕТ СН'!$F$6-'СЕТ СН'!$F$23</f>
        <v>1069.34343676</v>
      </c>
      <c r="M20" s="36">
        <f>SUMIFS(СВЦЭМ!$D$33:$D$776,СВЦЭМ!$A$33:$A$776,$A20,СВЦЭМ!$B$33:$B$776,M$11)+'СЕТ СН'!$F$11+СВЦЭМ!$D$10+'СЕТ СН'!$F$6-'СЕТ СН'!$F$23</f>
        <v>1077.60179842</v>
      </c>
      <c r="N20" s="36">
        <f>SUMIFS(СВЦЭМ!$D$33:$D$776,СВЦЭМ!$A$33:$A$776,$A20,СВЦЭМ!$B$33:$B$776,N$11)+'СЕТ СН'!$F$11+СВЦЭМ!$D$10+'СЕТ СН'!$F$6-'СЕТ СН'!$F$23</f>
        <v>1088.8418208399999</v>
      </c>
      <c r="O20" s="36">
        <f>SUMIFS(СВЦЭМ!$D$33:$D$776,СВЦЭМ!$A$33:$A$776,$A20,СВЦЭМ!$B$33:$B$776,O$11)+'СЕТ СН'!$F$11+СВЦЭМ!$D$10+'СЕТ СН'!$F$6-'СЕТ СН'!$F$23</f>
        <v>1104.5229738100002</v>
      </c>
      <c r="P20" s="36">
        <f>SUMIFS(СВЦЭМ!$D$33:$D$776,СВЦЭМ!$A$33:$A$776,$A20,СВЦЭМ!$B$33:$B$776,P$11)+'СЕТ СН'!$F$11+СВЦЭМ!$D$10+'СЕТ СН'!$F$6-'СЕТ СН'!$F$23</f>
        <v>1124.23486983</v>
      </c>
      <c r="Q20" s="36">
        <f>SUMIFS(СВЦЭМ!$D$33:$D$776,СВЦЭМ!$A$33:$A$776,$A20,СВЦЭМ!$B$33:$B$776,Q$11)+'СЕТ СН'!$F$11+СВЦЭМ!$D$10+'СЕТ СН'!$F$6-'СЕТ СН'!$F$23</f>
        <v>1129.61541992</v>
      </c>
      <c r="R20" s="36">
        <f>SUMIFS(СВЦЭМ!$D$33:$D$776,СВЦЭМ!$A$33:$A$776,$A20,СВЦЭМ!$B$33:$B$776,R$11)+'СЕТ СН'!$F$11+СВЦЭМ!$D$10+'СЕТ СН'!$F$6-'СЕТ СН'!$F$23</f>
        <v>1129.7238674999999</v>
      </c>
      <c r="S20" s="36">
        <f>SUMIFS(СВЦЭМ!$D$33:$D$776,СВЦЭМ!$A$33:$A$776,$A20,СВЦЭМ!$B$33:$B$776,S$11)+'СЕТ СН'!$F$11+СВЦЭМ!$D$10+'СЕТ СН'!$F$6-'СЕТ СН'!$F$23</f>
        <v>1114.6733622199999</v>
      </c>
      <c r="T20" s="36">
        <f>SUMIFS(СВЦЭМ!$D$33:$D$776,СВЦЭМ!$A$33:$A$776,$A20,СВЦЭМ!$B$33:$B$776,T$11)+'СЕТ СН'!$F$11+СВЦЭМ!$D$10+'СЕТ СН'!$F$6-'СЕТ СН'!$F$23</f>
        <v>1084.90195294</v>
      </c>
      <c r="U20" s="36">
        <f>SUMIFS(СВЦЭМ!$D$33:$D$776,СВЦЭМ!$A$33:$A$776,$A20,СВЦЭМ!$B$33:$B$776,U$11)+'СЕТ СН'!$F$11+СВЦЭМ!$D$10+'СЕТ СН'!$F$6-'СЕТ СН'!$F$23</f>
        <v>1081.6152964799999</v>
      </c>
      <c r="V20" s="36">
        <f>SUMIFS(СВЦЭМ!$D$33:$D$776,СВЦЭМ!$A$33:$A$776,$A20,СВЦЭМ!$B$33:$B$776,V$11)+'СЕТ СН'!$F$11+СВЦЭМ!$D$10+'СЕТ СН'!$F$6-'СЕТ СН'!$F$23</f>
        <v>1094.49072161</v>
      </c>
      <c r="W20" s="36">
        <f>SUMIFS(СВЦЭМ!$D$33:$D$776,СВЦЭМ!$A$33:$A$776,$A20,СВЦЭМ!$B$33:$B$776,W$11)+'СЕТ СН'!$F$11+СВЦЭМ!$D$10+'СЕТ СН'!$F$6-'СЕТ СН'!$F$23</f>
        <v>1115.1046017900001</v>
      </c>
      <c r="X20" s="36">
        <f>SUMIFS(СВЦЭМ!$D$33:$D$776,СВЦЭМ!$A$33:$A$776,$A20,СВЦЭМ!$B$33:$B$776,X$11)+'СЕТ СН'!$F$11+СВЦЭМ!$D$10+'СЕТ СН'!$F$6-'СЕТ СН'!$F$23</f>
        <v>1138.0818337799999</v>
      </c>
      <c r="Y20" s="36">
        <f>SUMIFS(СВЦЭМ!$D$33:$D$776,СВЦЭМ!$A$33:$A$776,$A20,СВЦЭМ!$B$33:$B$776,Y$11)+'СЕТ СН'!$F$11+СВЦЭМ!$D$10+'СЕТ СН'!$F$6-'СЕТ СН'!$F$23</f>
        <v>1148.04643925</v>
      </c>
    </row>
    <row r="21" spans="1:25" ht="15.75" x14ac:dyDescent="0.2">
      <c r="A21" s="35">
        <f t="shared" si="0"/>
        <v>44237</v>
      </c>
      <c r="B21" s="36">
        <f>SUMIFS(СВЦЭМ!$D$33:$D$776,СВЦЭМ!$A$33:$A$776,$A21,СВЦЭМ!$B$33:$B$776,B$11)+'СЕТ СН'!$F$11+СВЦЭМ!$D$10+'СЕТ СН'!$F$6-'СЕТ СН'!$F$23</f>
        <v>1094.3815878999999</v>
      </c>
      <c r="C21" s="36">
        <f>SUMIFS(СВЦЭМ!$D$33:$D$776,СВЦЭМ!$A$33:$A$776,$A21,СВЦЭМ!$B$33:$B$776,C$11)+'СЕТ СН'!$F$11+СВЦЭМ!$D$10+'СЕТ СН'!$F$6-'СЕТ СН'!$F$23</f>
        <v>1110.33807262</v>
      </c>
      <c r="D21" s="36">
        <f>SUMIFS(СВЦЭМ!$D$33:$D$776,СВЦЭМ!$A$33:$A$776,$A21,СВЦЭМ!$B$33:$B$776,D$11)+'СЕТ СН'!$F$11+СВЦЭМ!$D$10+'СЕТ СН'!$F$6-'СЕТ СН'!$F$23</f>
        <v>1131.2443069000001</v>
      </c>
      <c r="E21" s="36">
        <f>SUMIFS(СВЦЭМ!$D$33:$D$776,СВЦЭМ!$A$33:$A$776,$A21,СВЦЭМ!$B$33:$B$776,E$11)+'СЕТ СН'!$F$11+СВЦЭМ!$D$10+'СЕТ СН'!$F$6-'СЕТ СН'!$F$23</f>
        <v>1135.5076859999999</v>
      </c>
      <c r="F21" s="36">
        <f>SUMIFS(СВЦЭМ!$D$33:$D$776,СВЦЭМ!$A$33:$A$776,$A21,СВЦЭМ!$B$33:$B$776,F$11)+'СЕТ СН'!$F$11+СВЦЭМ!$D$10+'СЕТ СН'!$F$6-'СЕТ СН'!$F$23</f>
        <v>1127.82702608</v>
      </c>
      <c r="G21" s="36">
        <f>SUMIFS(СВЦЭМ!$D$33:$D$776,СВЦЭМ!$A$33:$A$776,$A21,СВЦЭМ!$B$33:$B$776,G$11)+'СЕТ СН'!$F$11+СВЦЭМ!$D$10+'СЕТ СН'!$F$6-'СЕТ СН'!$F$23</f>
        <v>1112.1673409800001</v>
      </c>
      <c r="H21" s="36">
        <f>SUMIFS(СВЦЭМ!$D$33:$D$776,СВЦЭМ!$A$33:$A$776,$A21,СВЦЭМ!$B$33:$B$776,H$11)+'СЕТ СН'!$F$11+СВЦЭМ!$D$10+'СЕТ СН'!$F$6-'СЕТ СН'!$F$23</f>
        <v>1092.1610101900001</v>
      </c>
      <c r="I21" s="36">
        <f>SUMIFS(СВЦЭМ!$D$33:$D$776,СВЦЭМ!$A$33:$A$776,$A21,СВЦЭМ!$B$33:$B$776,I$11)+'СЕТ СН'!$F$11+СВЦЭМ!$D$10+'СЕТ СН'!$F$6-'СЕТ СН'!$F$23</f>
        <v>1117.39014073</v>
      </c>
      <c r="J21" s="36">
        <f>SUMIFS(СВЦЭМ!$D$33:$D$776,СВЦЭМ!$A$33:$A$776,$A21,СВЦЭМ!$B$33:$B$776,J$11)+'СЕТ СН'!$F$11+СВЦЭМ!$D$10+'СЕТ СН'!$F$6-'СЕТ СН'!$F$23</f>
        <v>1093.49605722</v>
      </c>
      <c r="K21" s="36">
        <f>SUMIFS(СВЦЭМ!$D$33:$D$776,СВЦЭМ!$A$33:$A$776,$A21,СВЦЭМ!$B$33:$B$776,K$11)+'СЕТ СН'!$F$11+СВЦЭМ!$D$10+'СЕТ СН'!$F$6-'СЕТ СН'!$F$23</f>
        <v>1080.7033314099999</v>
      </c>
      <c r="L21" s="36">
        <f>SUMIFS(СВЦЭМ!$D$33:$D$776,СВЦЭМ!$A$33:$A$776,$A21,СВЦЭМ!$B$33:$B$776,L$11)+'СЕТ СН'!$F$11+СВЦЭМ!$D$10+'СЕТ СН'!$F$6-'СЕТ СН'!$F$23</f>
        <v>1079.0519416299999</v>
      </c>
      <c r="M21" s="36">
        <f>SUMIFS(СВЦЭМ!$D$33:$D$776,СВЦЭМ!$A$33:$A$776,$A21,СВЦЭМ!$B$33:$B$776,M$11)+'СЕТ СН'!$F$11+СВЦЭМ!$D$10+'СЕТ СН'!$F$6-'СЕТ СН'!$F$23</f>
        <v>1087.5283391399998</v>
      </c>
      <c r="N21" s="36">
        <f>SUMIFS(СВЦЭМ!$D$33:$D$776,СВЦЭМ!$A$33:$A$776,$A21,СВЦЭМ!$B$33:$B$776,N$11)+'СЕТ СН'!$F$11+СВЦЭМ!$D$10+'СЕТ СН'!$F$6-'СЕТ СН'!$F$23</f>
        <v>1099.6575358800001</v>
      </c>
      <c r="O21" s="36">
        <f>SUMIFS(СВЦЭМ!$D$33:$D$776,СВЦЭМ!$A$33:$A$776,$A21,СВЦЭМ!$B$33:$B$776,O$11)+'СЕТ СН'!$F$11+СВЦЭМ!$D$10+'СЕТ СН'!$F$6-'СЕТ СН'!$F$23</f>
        <v>1118.3885757</v>
      </c>
      <c r="P21" s="36">
        <f>SUMIFS(СВЦЭМ!$D$33:$D$776,СВЦЭМ!$A$33:$A$776,$A21,СВЦЭМ!$B$33:$B$776,P$11)+'СЕТ СН'!$F$11+СВЦЭМ!$D$10+'СЕТ СН'!$F$6-'СЕТ СН'!$F$23</f>
        <v>1128.5675573600001</v>
      </c>
      <c r="Q21" s="36">
        <f>SUMIFS(СВЦЭМ!$D$33:$D$776,СВЦЭМ!$A$33:$A$776,$A21,СВЦЭМ!$B$33:$B$776,Q$11)+'СЕТ СН'!$F$11+СВЦЭМ!$D$10+'СЕТ СН'!$F$6-'СЕТ СН'!$F$23</f>
        <v>1136.0630305100001</v>
      </c>
      <c r="R21" s="36">
        <f>SUMIFS(СВЦЭМ!$D$33:$D$776,СВЦЭМ!$A$33:$A$776,$A21,СВЦЭМ!$B$33:$B$776,R$11)+'СЕТ СН'!$F$11+СВЦЭМ!$D$10+'СЕТ СН'!$F$6-'СЕТ СН'!$F$23</f>
        <v>1132.97426647</v>
      </c>
      <c r="S21" s="36">
        <f>SUMIFS(СВЦЭМ!$D$33:$D$776,СВЦЭМ!$A$33:$A$776,$A21,СВЦЭМ!$B$33:$B$776,S$11)+'СЕТ СН'!$F$11+СВЦЭМ!$D$10+'СЕТ СН'!$F$6-'СЕТ СН'!$F$23</f>
        <v>1120.8183832499999</v>
      </c>
      <c r="T21" s="36">
        <f>SUMIFS(СВЦЭМ!$D$33:$D$776,СВЦЭМ!$A$33:$A$776,$A21,СВЦЭМ!$B$33:$B$776,T$11)+'СЕТ СН'!$F$11+СВЦЭМ!$D$10+'СЕТ СН'!$F$6-'СЕТ СН'!$F$23</f>
        <v>1085.42404898</v>
      </c>
      <c r="U21" s="36">
        <f>SUMIFS(СВЦЭМ!$D$33:$D$776,СВЦЭМ!$A$33:$A$776,$A21,СВЦЭМ!$B$33:$B$776,U$11)+'СЕТ СН'!$F$11+СВЦЭМ!$D$10+'СЕТ СН'!$F$6-'СЕТ СН'!$F$23</f>
        <v>1080.2098613000001</v>
      </c>
      <c r="V21" s="36">
        <f>SUMIFS(СВЦЭМ!$D$33:$D$776,СВЦЭМ!$A$33:$A$776,$A21,СВЦЭМ!$B$33:$B$776,V$11)+'СЕТ СН'!$F$11+СВЦЭМ!$D$10+'СЕТ СН'!$F$6-'СЕТ СН'!$F$23</f>
        <v>1092.60658188</v>
      </c>
      <c r="W21" s="36">
        <f>SUMIFS(СВЦЭМ!$D$33:$D$776,СВЦЭМ!$A$33:$A$776,$A21,СВЦЭМ!$B$33:$B$776,W$11)+'СЕТ СН'!$F$11+СВЦЭМ!$D$10+'СЕТ СН'!$F$6-'СЕТ СН'!$F$23</f>
        <v>1110.87541878</v>
      </c>
      <c r="X21" s="36">
        <f>SUMIFS(СВЦЭМ!$D$33:$D$776,СВЦЭМ!$A$33:$A$776,$A21,СВЦЭМ!$B$33:$B$776,X$11)+'СЕТ СН'!$F$11+СВЦЭМ!$D$10+'СЕТ СН'!$F$6-'СЕТ СН'!$F$23</f>
        <v>1130.83909012</v>
      </c>
      <c r="Y21" s="36">
        <f>SUMIFS(СВЦЭМ!$D$33:$D$776,СВЦЭМ!$A$33:$A$776,$A21,СВЦЭМ!$B$33:$B$776,Y$11)+'СЕТ СН'!$F$11+СВЦЭМ!$D$10+'СЕТ СН'!$F$6-'СЕТ СН'!$F$23</f>
        <v>1141.8277793100001</v>
      </c>
    </row>
    <row r="22" spans="1:25" ht="15.75" x14ac:dyDescent="0.2">
      <c r="A22" s="35">
        <f t="shared" si="0"/>
        <v>44238</v>
      </c>
      <c r="B22" s="36">
        <f>SUMIFS(СВЦЭМ!$D$33:$D$776,СВЦЭМ!$A$33:$A$776,$A22,СВЦЭМ!$B$33:$B$776,B$11)+'СЕТ СН'!$F$11+СВЦЭМ!$D$10+'СЕТ СН'!$F$6-'СЕТ СН'!$F$23</f>
        <v>1108.5555880000002</v>
      </c>
      <c r="C22" s="36">
        <f>SUMIFS(СВЦЭМ!$D$33:$D$776,СВЦЭМ!$A$33:$A$776,$A22,СВЦЭМ!$B$33:$B$776,C$11)+'СЕТ СН'!$F$11+СВЦЭМ!$D$10+'СЕТ СН'!$F$6-'СЕТ СН'!$F$23</f>
        <v>1153.5128912099999</v>
      </c>
      <c r="D22" s="36">
        <f>SUMIFS(СВЦЭМ!$D$33:$D$776,СВЦЭМ!$A$33:$A$776,$A22,СВЦЭМ!$B$33:$B$776,D$11)+'СЕТ СН'!$F$11+СВЦЭМ!$D$10+'СЕТ СН'!$F$6-'СЕТ СН'!$F$23</f>
        <v>1168.2641109199999</v>
      </c>
      <c r="E22" s="36">
        <f>SUMIFS(СВЦЭМ!$D$33:$D$776,СВЦЭМ!$A$33:$A$776,$A22,СВЦЭМ!$B$33:$B$776,E$11)+'СЕТ СН'!$F$11+СВЦЭМ!$D$10+'СЕТ СН'!$F$6-'СЕТ СН'!$F$23</f>
        <v>1171.6802342999999</v>
      </c>
      <c r="F22" s="36">
        <f>SUMIFS(СВЦЭМ!$D$33:$D$776,СВЦЭМ!$A$33:$A$776,$A22,СВЦЭМ!$B$33:$B$776,F$11)+'СЕТ СН'!$F$11+СВЦЭМ!$D$10+'СЕТ СН'!$F$6-'СЕТ СН'!$F$23</f>
        <v>1192.4275388000001</v>
      </c>
      <c r="G22" s="36">
        <f>SUMIFS(СВЦЭМ!$D$33:$D$776,СВЦЭМ!$A$33:$A$776,$A22,СВЦЭМ!$B$33:$B$776,G$11)+'СЕТ СН'!$F$11+СВЦЭМ!$D$10+'СЕТ СН'!$F$6-'СЕТ СН'!$F$23</f>
        <v>1183.5019747599999</v>
      </c>
      <c r="H22" s="36">
        <f>SUMIFS(СВЦЭМ!$D$33:$D$776,СВЦЭМ!$A$33:$A$776,$A22,СВЦЭМ!$B$33:$B$776,H$11)+'СЕТ СН'!$F$11+СВЦЭМ!$D$10+'СЕТ СН'!$F$6-'СЕТ СН'!$F$23</f>
        <v>1155.90157548</v>
      </c>
      <c r="I22" s="36">
        <f>SUMIFS(СВЦЭМ!$D$33:$D$776,СВЦЭМ!$A$33:$A$776,$A22,СВЦЭМ!$B$33:$B$776,I$11)+'СЕТ СН'!$F$11+СВЦЭМ!$D$10+'СЕТ СН'!$F$6-'СЕТ СН'!$F$23</f>
        <v>1116.4140051499999</v>
      </c>
      <c r="J22" s="36">
        <f>SUMIFS(СВЦЭМ!$D$33:$D$776,СВЦЭМ!$A$33:$A$776,$A22,СВЦЭМ!$B$33:$B$776,J$11)+'СЕТ СН'!$F$11+СВЦЭМ!$D$10+'СЕТ СН'!$F$6-'СЕТ СН'!$F$23</f>
        <v>1085.5107116500001</v>
      </c>
      <c r="K22" s="36">
        <f>SUMIFS(СВЦЭМ!$D$33:$D$776,СВЦЭМ!$A$33:$A$776,$A22,СВЦЭМ!$B$33:$B$776,K$11)+'СЕТ СН'!$F$11+СВЦЭМ!$D$10+'СЕТ СН'!$F$6-'СЕТ СН'!$F$23</f>
        <v>1079.65859183</v>
      </c>
      <c r="L22" s="36">
        <f>SUMIFS(СВЦЭМ!$D$33:$D$776,СВЦЭМ!$A$33:$A$776,$A22,СВЦЭМ!$B$33:$B$776,L$11)+'СЕТ СН'!$F$11+СВЦЭМ!$D$10+'СЕТ СН'!$F$6-'СЕТ СН'!$F$23</f>
        <v>1081.4601227000001</v>
      </c>
      <c r="M22" s="36">
        <f>SUMIFS(СВЦЭМ!$D$33:$D$776,СВЦЭМ!$A$33:$A$776,$A22,СВЦЭМ!$B$33:$B$776,M$11)+'СЕТ СН'!$F$11+СВЦЭМ!$D$10+'СЕТ СН'!$F$6-'СЕТ СН'!$F$23</f>
        <v>1091.30798729</v>
      </c>
      <c r="N22" s="36">
        <f>SUMIFS(СВЦЭМ!$D$33:$D$776,СВЦЭМ!$A$33:$A$776,$A22,СВЦЭМ!$B$33:$B$776,N$11)+'СЕТ СН'!$F$11+СВЦЭМ!$D$10+'СЕТ СН'!$F$6-'СЕТ СН'!$F$23</f>
        <v>1112.25155068</v>
      </c>
      <c r="O22" s="36">
        <f>SUMIFS(СВЦЭМ!$D$33:$D$776,СВЦЭМ!$A$33:$A$776,$A22,СВЦЭМ!$B$33:$B$776,O$11)+'СЕТ СН'!$F$11+СВЦЭМ!$D$10+'СЕТ СН'!$F$6-'СЕТ СН'!$F$23</f>
        <v>1129.0688675900001</v>
      </c>
      <c r="P22" s="36">
        <f>SUMIFS(СВЦЭМ!$D$33:$D$776,СВЦЭМ!$A$33:$A$776,$A22,СВЦЭМ!$B$33:$B$776,P$11)+'СЕТ СН'!$F$11+СВЦЭМ!$D$10+'СЕТ СН'!$F$6-'СЕТ СН'!$F$23</f>
        <v>1144.3034471200001</v>
      </c>
      <c r="Q22" s="36">
        <f>SUMIFS(СВЦЭМ!$D$33:$D$776,СВЦЭМ!$A$33:$A$776,$A22,СВЦЭМ!$B$33:$B$776,Q$11)+'СЕТ СН'!$F$11+СВЦЭМ!$D$10+'СЕТ СН'!$F$6-'СЕТ СН'!$F$23</f>
        <v>1150.86062975</v>
      </c>
      <c r="R22" s="36">
        <f>SUMIFS(СВЦЭМ!$D$33:$D$776,СВЦЭМ!$A$33:$A$776,$A22,СВЦЭМ!$B$33:$B$776,R$11)+'СЕТ СН'!$F$11+СВЦЭМ!$D$10+'СЕТ СН'!$F$6-'СЕТ СН'!$F$23</f>
        <v>1144.60314077</v>
      </c>
      <c r="S22" s="36">
        <f>SUMIFS(СВЦЭМ!$D$33:$D$776,СВЦЭМ!$A$33:$A$776,$A22,СВЦЭМ!$B$33:$B$776,S$11)+'СЕТ СН'!$F$11+СВЦЭМ!$D$10+'СЕТ СН'!$F$6-'СЕТ СН'!$F$23</f>
        <v>1126.81667552</v>
      </c>
      <c r="T22" s="36">
        <f>SUMIFS(СВЦЭМ!$D$33:$D$776,СВЦЭМ!$A$33:$A$776,$A22,СВЦЭМ!$B$33:$B$776,T$11)+'СЕТ СН'!$F$11+СВЦЭМ!$D$10+'СЕТ СН'!$F$6-'СЕТ СН'!$F$23</f>
        <v>1095.6634473300001</v>
      </c>
      <c r="U22" s="36">
        <f>SUMIFS(СВЦЭМ!$D$33:$D$776,СВЦЭМ!$A$33:$A$776,$A22,СВЦЭМ!$B$33:$B$776,U$11)+'СЕТ СН'!$F$11+СВЦЭМ!$D$10+'СЕТ СН'!$F$6-'СЕТ СН'!$F$23</f>
        <v>1087.65025051</v>
      </c>
      <c r="V22" s="36">
        <f>SUMIFS(СВЦЭМ!$D$33:$D$776,СВЦЭМ!$A$33:$A$776,$A22,СВЦЭМ!$B$33:$B$776,V$11)+'СЕТ СН'!$F$11+СВЦЭМ!$D$10+'СЕТ СН'!$F$6-'СЕТ СН'!$F$23</f>
        <v>1087.5860737</v>
      </c>
      <c r="W22" s="36">
        <f>SUMIFS(СВЦЭМ!$D$33:$D$776,СВЦЭМ!$A$33:$A$776,$A22,СВЦЭМ!$B$33:$B$776,W$11)+'СЕТ СН'!$F$11+СВЦЭМ!$D$10+'СЕТ СН'!$F$6-'СЕТ СН'!$F$23</f>
        <v>1108.95965123</v>
      </c>
      <c r="X22" s="36">
        <f>SUMIFS(СВЦЭМ!$D$33:$D$776,СВЦЭМ!$A$33:$A$776,$A22,СВЦЭМ!$B$33:$B$776,X$11)+'СЕТ СН'!$F$11+СВЦЭМ!$D$10+'СЕТ СН'!$F$6-'СЕТ СН'!$F$23</f>
        <v>1128.4465266500001</v>
      </c>
      <c r="Y22" s="36">
        <f>SUMIFS(СВЦЭМ!$D$33:$D$776,СВЦЭМ!$A$33:$A$776,$A22,СВЦЭМ!$B$33:$B$776,Y$11)+'СЕТ СН'!$F$11+СВЦЭМ!$D$10+'СЕТ СН'!$F$6-'СЕТ СН'!$F$23</f>
        <v>1141.13929581</v>
      </c>
    </row>
    <row r="23" spans="1:25" ht="15.75" x14ac:dyDescent="0.2">
      <c r="A23" s="35">
        <f t="shared" si="0"/>
        <v>44239</v>
      </c>
      <c r="B23" s="36">
        <f>SUMIFS(СВЦЭМ!$D$33:$D$776,СВЦЭМ!$A$33:$A$776,$A23,СВЦЭМ!$B$33:$B$776,B$11)+'СЕТ СН'!$F$11+СВЦЭМ!$D$10+'СЕТ СН'!$F$6-'СЕТ СН'!$F$23</f>
        <v>1153.10060103</v>
      </c>
      <c r="C23" s="36">
        <f>SUMIFS(СВЦЭМ!$D$33:$D$776,СВЦЭМ!$A$33:$A$776,$A23,СВЦЭМ!$B$33:$B$776,C$11)+'СЕТ СН'!$F$11+СВЦЭМ!$D$10+'СЕТ СН'!$F$6-'СЕТ СН'!$F$23</f>
        <v>1174.4349534600001</v>
      </c>
      <c r="D23" s="36">
        <f>SUMIFS(СВЦЭМ!$D$33:$D$776,СВЦЭМ!$A$33:$A$776,$A23,СВЦЭМ!$B$33:$B$776,D$11)+'СЕТ СН'!$F$11+СВЦЭМ!$D$10+'СЕТ СН'!$F$6-'СЕТ СН'!$F$23</f>
        <v>1178.72518053</v>
      </c>
      <c r="E23" s="36">
        <f>SUMIFS(СВЦЭМ!$D$33:$D$776,СВЦЭМ!$A$33:$A$776,$A23,СВЦЭМ!$B$33:$B$776,E$11)+'СЕТ СН'!$F$11+СВЦЭМ!$D$10+'СЕТ СН'!$F$6-'СЕТ СН'!$F$23</f>
        <v>1181.7933673699999</v>
      </c>
      <c r="F23" s="36">
        <f>SUMIFS(СВЦЭМ!$D$33:$D$776,СВЦЭМ!$A$33:$A$776,$A23,СВЦЭМ!$B$33:$B$776,F$11)+'СЕТ СН'!$F$11+СВЦЭМ!$D$10+'СЕТ СН'!$F$6-'СЕТ СН'!$F$23</f>
        <v>1183.63302864</v>
      </c>
      <c r="G23" s="36">
        <f>SUMIFS(СВЦЭМ!$D$33:$D$776,СВЦЭМ!$A$33:$A$776,$A23,СВЦЭМ!$B$33:$B$776,G$11)+'СЕТ СН'!$F$11+СВЦЭМ!$D$10+'СЕТ СН'!$F$6-'СЕТ СН'!$F$23</f>
        <v>1167.6643180999999</v>
      </c>
      <c r="H23" s="36">
        <f>SUMIFS(СВЦЭМ!$D$33:$D$776,СВЦЭМ!$A$33:$A$776,$A23,СВЦЭМ!$B$33:$B$776,H$11)+'СЕТ СН'!$F$11+СВЦЭМ!$D$10+'СЕТ СН'!$F$6-'СЕТ СН'!$F$23</f>
        <v>1141.02674357</v>
      </c>
      <c r="I23" s="36">
        <f>SUMIFS(СВЦЭМ!$D$33:$D$776,СВЦЭМ!$A$33:$A$776,$A23,СВЦЭМ!$B$33:$B$776,I$11)+'СЕТ СН'!$F$11+СВЦЭМ!$D$10+'СЕТ СН'!$F$6-'СЕТ СН'!$F$23</f>
        <v>1126.6382020000001</v>
      </c>
      <c r="J23" s="36">
        <f>SUMIFS(СВЦЭМ!$D$33:$D$776,СВЦЭМ!$A$33:$A$776,$A23,СВЦЭМ!$B$33:$B$776,J$11)+'СЕТ СН'!$F$11+СВЦЭМ!$D$10+'СЕТ СН'!$F$6-'СЕТ СН'!$F$23</f>
        <v>1100.61399547</v>
      </c>
      <c r="K23" s="36">
        <f>SUMIFS(СВЦЭМ!$D$33:$D$776,СВЦЭМ!$A$33:$A$776,$A23,СВЦЭМ!$B$33:$B$776,K$11)+'СЕТ СН'!$F$11+СВЦЭМ!$D$10+'СЕТ СН'!$F$6-'СЕТ СН'!$F$23</f>
        <v>1090.77037249</v>
      </c>
      <c r="L23" s="36">
        <f>SUMIFS(СВЦЭМ!$D$33:$D$776,СВЦЭМ!$A$33:$A$776,$A23,СВЦЭМ!$B$33:$B$776,L$11)+'СЕТ СН'!$F$11+СВЦЭМ!$D$10+'СЕТ СН'!$F$6-'СЕТ СН'!$F$23</f>
        <v>1085.4422047800001</v>
      </c>
      <c r="M23" s="36">
        <f>SUMIFS(СВЦЭМ!$D$33:$D$776,СВЦЭМ!$A$33:$A$776,$A23,СВЦЭМ!$B$33:$B$776,M$11)+'СЕТ СН'!$F$11+СВЦЭМ!$D$10+'СЕТ СН'!$F$6-'СЕТ СН'!$F$23</f>
        <v>1106.1003617900001</v>
      </c>
      <c r="N23" s="36">
        <f>SUMIFS(СВЦЭМ!$D$33:$D$776,СВЦЭМ!$A$33:$A$776,$A23,СВЦЭМ!$B$33:$B$776,N$11)+'СЕТ СН'!$F$11+СВЦЭМ!$D$10+'СЕТ СН'!$F$6-'СЕТ СН'!$F$23</f>
        <v>1118.5775230899999</v>
      </c>
      <c r="O23" s="36">
        <f>SUMIFS(СВЦЭМ!$D$33:$D$776,СВЦЭМ!$A$33:$A$776,$A23,СВЦЭМ!$B$33:$B$776,O$11)+'СЕТ СН'!$F$11+СВЦЭМ!$D$10+'СЕТ СН'!$F$6-'СЕТ СН'!$F$23</f>
        <v>1124.52689609</v>
      </c>
      <c r="P23" s="36">
        <f>SUMIFS(СВЦЭМ!$D$33:$D$776,СВЦЭМ!$A$33:$A$776,$A23,СВЦЭМ!$B$33:$B$776,P$11)+'СЕТ СН'!$F$11+СВЦЭМ!$D$10+'СЕТ СН'!$F$6-'СЕТ СН'!$F$23</f>
        <v>1133.5445081</v>
      </c>
      <c r="Q23" s="36">
        <f>SUMIFS(СВЦЭМ!$D$33:$D$776,СВЦЭМ!$A$33:$A$776,$A23,СВЦЭМ!$B$33:$B$776,Q$11)+'СЕТ СН'!$F$11+СВЦЭМ!$D$10+'СЕТ СН'!$F$6-'СЕТ СН'!$F$23</f>
        <v>1138.7970428799999</v>
      </c>
      <c r="R23" s="36">
        <f>SUMIFS(СВЦЭМ!$D$33:$D$776,СВЦЭМ!$A$33:$A$776,$A23,СВЦЭМ!$B$33:$B$776,R$11)+'СЕТ СН'!$F$11+СВЦЭМ!$D$10+'СЕТ СН'!$F$6-'СЕТ СН'!$F$23</f>
        <v>1134.94282699</v>
      </c>
      <c r="S23" s="36">
        <f>SUMIFS(СВЦЭМ!$D$33:$D$776,СВЦЭМ!$A$33:$A$776,$A23,СВЦЭМ!$B$33:$B$776,S$11)+'СЕТ СН'!$F$11+СВЦЭМ!$D$10+'СЕТ СН'!$F$6-'СЕТ СН'!$F$23</f>
        <v>1128.9749951399999</v>
      </c>
      <c r="T23" s="36">
        <f>SUMIFS(СВЦЭМ!$D$33:$D$776,СВЦЭМ!$A$33:$A$776,$A23,СВЦЭМ!$B$33:$B$776,T$11)+'СЕТ СН'!$F$11+СВЦЭМ!$D$10+'СЕТ СН'!$F$6-'СЕТ СН'!$F$23</f>
        <v>1114.8018590300001</v>
      </c>
      <c r="U23" s="36">
        <f>SUMIFS(СВЦЭМ!$D$33:$D$776,СВЦЭМ!$A$33:$A$776,$A23,СВЦЭМ!$B$33:$B$776,U$11)+'СЕТ СН'!$F$11+СВЦЭМ!$D$10+'СЕТ СН'!$F$6-'СЕТ СН'!$F$23</f>
        <v>1099.9664798200001</v>
      </c>
      <c r="V23" s="36">
        <f>SUMIFS(СВЦЭМ!$D$33:$D$776,СВЦЭМ!$A$33:$A$776,$A23,СВЦЭМ!$B$33:$B$776,V$11)+'СЕТ СН'!$F$11+СВЦЭМ!$D$10+'СЕТ СН'!$F$6-'СЕТ СН'!$F$23</f>
        <v>1107.86321965</v>
      </c>
      <c r="W23" s="36">
        <f>SUMIFS(СВЦЭМ!$D$33:$D$776,СВЦЭМ!$A$33:$A$776,$A23,СВЦЭМ!$B$33:$B$776,W$11)+'СЕТ СН'!$F$11+СВЦЭМ!$D$10+'СЕТ СН'!$F$6-'СЕТ СН'!$F$23</f>
        <v>1134.1308316499999</v>
      </c>
      <c r="X23" s="36">
        <f>SUMIFS(СВЦЭМ!$D$33:$D$776,СВЦЭМ!$A$33:$A$776,$A23,СВЦЭМ!$B$33:$B$776,X$11)+'СЕТ СН'!$F$11+СВЦЭМ!$D$10+'СЕТ СН'!$F$6-'СЕТ СН'!$F$23</f>
        <v>1141.52203199</v>
      </c>
      <c r="Y23" s="36">
        <f>SUMIFS(СВЦЭМ!$D$33:$D$776,СВЦЭМ!$A$33:$A$776,$A23,СВЦЭМ!$B$33:$B$776,Y$11)+'СЕТ СН'!$F$11+СВЦЭМ!$D$10+'СЕТ СН'!$F$6-'СЕТ СН'!$F$23</f>
        <v>1140.90283482</v>
      </c>
    </row>
    <row r="24" spans="1:25" ht="15.75" x14ac:dyDescent="0.2">
      <c r="A24" s="35">
        <f t="shared" si="0"/>
        <v>44240</v>
      </c>
      <c r="B24" s="36">
        <f>SUMIFS(СВЦЭМ!$D$33:$D$776,СВЦЭМ!$A$33:$A$776,$A24,СВЦЭМ!$B$33:$B$776,B$11)+'СЕТ СН'!$F$11+СВЦЭМ!$D$10+'СЕТ СН'!$F$6-'СЕТ СН'!$F$23</f>
        <v>1116.4738941800001</v>
      </c>
      <c r="C24" s="36">
        <f>SUMIFS(СВЦЭМ!$D$33:$D$776,СВЦЭМ!$A$33:$A$776,$A24,СВЦЭМ!$B$33:$B$776,C$11)+'СЕТ СН'!$F$11+СВЦЭМ!$D$10+'СЕТ СН'!$F$6-'СЕТ СН'!$F$23</f>
        <v>1131.57805295</v>
      </c>
      <c r="D24" s="36">
        <f>SUMIFS(СВЦЭМ!$D$33:$D$776,СВЦЭМ!$A$33:$A$776,$A24,СВЦЭМ!$B$33:$B$776,D$11)+'СЕТ СН'!$F$11+СВЦЭМ!$D$10+'СЕТ СН'!$F$6-'СЕТ СН'!$F$23</f>
        <v>1116.1626849499999</v>
      </c>
      <c r="E24" s="36">
        <f>SUMIFS(СВЦЭМ!$D$33:$D$776,СВЦЭМ!$A$33:$A$776,$A24,СВЦЭМ!$B$33:$B$776,E$11)+'СЕТ СН'!$F$11+СВЦЭМ!$D$10+'СЕТ СН'!$F$6-'СЕТ СН'!$F$23</f>
        <v>1121.81516119</v>
      </c>
      <c r="F24" s="36">
        <f>SUMIFS(СВЦЭМ!$D$33:$D$776,СВЦЭМ!$A$33:$A$776,$A24,СВЦЭМ!$B$33:$B$776,F$11)+'СЕТ СН'!$F$11+СВЦЭМ!$D$10+'СЕТ СН'!$F$6-'СЕТ СН'!$F$23</f>
        <v>1135.6165512100001</v>
      </c>
      <c r="G24" s="36">
        <f>SUMIFS(СВЦЭМ!$D$33:$D$776,СВЦЭМ!$A$33:$A$776,$A24,СВЦЭМ!$B$33:$B$776,G$11)+'СЕТ СН'!$F$11+СВЦЭМ!$D$10+'СЕТ СН'!$F$6-'СЕТ СН'!$F$23</f>
        <v>1126.0447981699999</v>
      </c>
      <c r="H24" s="36">
        <f>SUMIFS(СВЦЭМ!$D$33:$D$776,СВЦЭМ!$A$33:$A$776,$A24,СВЦЭМ!$B$33:$B$776,H$11)+'СЕТ СН'!$F$11+СВЦЭМ!$D$10+'СЕТ СН'!$F$6-'СЕТ СН'!$F$23</f>
        <v>1123.5126617599999</v>
      </c>
      <c r="I24" s="36">
        <f>SUMIFS(СВЦЭМ!$D$33:$D$776,СВЦЭМ!$A$33:$A$776,$A24,СВЦЭМ!$B$33:$B$776,I$11)+'СЕТ СН'!$F$11+СВЦЭМ!$D$10+'СЕТ СН'!$F$6-'СЕТ СН'!$F$23</f>
        <v>1099.8060323899999</v>
      </c>
      <c r="J24" s="36">
        <f>SUMIFS(СВЦЭМ!$D$33:$D$776,СВЦЭМ!$A$33:$A$776,$A24,СВЦЭМ!$B$33:$B$776,J$11)+'СЕТ СН'!$F$11+СВЦЭМ!$D$10+'СЕТ СН'!$F$6-'СЕТ СН'!$F$23</f>
        <v>1090.0058308</v>
      </c>
      <c r="K24" s="36">
        <f>SUMIFS(СВЦЭМ!$D$33:$D$776,СВЦЭМ!$A$33:$A$776,$A24,СВЦЭМ!$B$33:$B$776,K$11)+'СЕТ СН'!$F$11+СВЦЭМ!$D$10+'СЕТ СН'!$F$6-'СЕТ СН'!$F$23</f>
        <v>1066.62003841</v>
      </c>
      <c r="L24" s="36">
        <f>SUMIFS(СВЦЭМ!$D$33:$D$776,СВЦЭМ!$A$33:$A$776,$A24,СВЦЭМ!$B$33:$B$776,L$11)+'СЕТ СН'!$F$11+СВЦЭМ!$D$10+'СЕТ СН'!$F$6-'СЕТ СН'!$F$23</f>
        <v>1087.02590852</v>
      </c>
      <c r="M24" s="36">
        <f>SUMIFS(СВЦЭМ!$D$33:$D$776,СВЦЭМ!$A$33:$A$776,$A24,СВЦЭМ!$B$33:$B$776,M$11)+'СЕТ СН'!$F$11+СВЦЭМ!$D$10+'СЕТ СН'!$F$6-'СЕТ СН'!$F$23</f>
        <v>1087.6617586500001</v>
      </c>
      <c r="N24" s="36">
        <f>SUMIFS(СВЦЭМ!$D$33:$D$776,СВЦЭМ!$A$33:$A$776,$A24,СВЦЭМ!$B$33:$B$776,N$11)+'СЕТ СН'!$F$11+СВЦЭМ!$D$10+'СЕТ СН'!$F$6-'СЕТ СН'!$F$23</f>
        <v>1080.8819596199999</v>
      </c>
      <c r="O24" s="36">
        <f>SUMIFS(СВЦЭМ!$D$33:$D$776,СВЦЭМ!$A$33:$A$776,$A24,СВЦЭМ!$B$33:$B$776,O$11)+'СЕТ СН'!$F$11+СВЦЭМ!$D$10+'СЕТ СН'!$F$6-'СЕТ СН'!$F$23</f>
        <v>1087.8503368699999</v>
      </c>
      <c r="P24" s="36">
        <f>SUMIFS(СВЦЭМ!$D$33:$D$776,СВЦЭМ!$A$33:$A$776,$A24,СВЦЭМ!$B$33:$B$776,P$11)+'СЕТ СН'!$F$11+СВЦЭМ!$D$10+'СЕТ СН'!$F$6-'СЕТ СН'!$F$23</f>
        <v>1098.07900101</v>
      </c>
      <c r="Q24" s="36">
        <f>SUMIFS(СВЦЭМ!$D$33:$D$776,СВЦЭМ!$A$33:$A$776,$A24,СВЦЭМ!$B$33:$B$776,Q$11)+'СЕТ СН'!$F$11+СВЦЭМ!$D$10+'СЕТ СН'!$F$6-'СЕТ СН'!$F$23</f>
        <v>1104.6387325199998</v>
      </c>
      <c r="R24" s="36">
        <f>SUMIFS(СВЦЭМ!$D$33:$D$776,СВЦЭМ!$A$33:$A$776,$A24,СВЦЭМ!$B$33:$B$776,R$11)+'СЕТ СН'!$F$11+СВЦЭМ!$D$10+'СЕТ СН'!$F$6-'СЕТ СН'!$F$23</f>
        <v>1105.33326388</v>
      </c>
      <c r="S24" s="36">
        <f>SUMIFS(СВЦЭМ!$D$33:$D$776,СВЦЭМ!$A$33:$A$776,$A24,СВЦЭМ!$B$33:$B$776,S$11)+'СЕТ СН'!$F$11+СВЦЭМ!$D$10+'СЕТ СН'!$F$6-'СЕТ СН'!$F$23</f>
        <v>1119.1901637999999</v>
      </c>
      <c r="T24" s="36">
        <f>SUMIFS(СВЦЭМ!$D$33:$D$776,СВЦЭМ!$A$33:$A$776,$A24,СВЦЭМ!$B$33:$B$776,T$11)+'СЕТ СН'!$F$11+СВЦЭМ!$D$10+'СЕТ СН'!$F$6-'СЕТ СН'!$F$23</f>
        <v>1085.1617643900001</v>
      </c>
      <c r="U24" s="36">
        <f>SUMIFS(СВЦЭМ!$D$33:$D$776,СВЦЭМ!$A$33:$A$776,$A24,СВЦЭМ!$B$33:$B$776,U$11)+'СЕТ СН'!$F$11+СВЦЭМ!$D$10+'СЕТ СН'!$F$6-'СЕТ СН'!$F$23</f>
        <v>1057.50888805</v>
      </c>
      <c r="V24" s="36">
        <f>SUMIFS(СВЦЭМ!$D$33:$D$776,СВЦЭМ!$A$33:$A$776,$A24,СВЦЭМ!$B$33:$B$776,V$11)+'СЕТ СН'!$F$11+СВЦЭМ!$D$10+'СЕТ СН'!$F$6-'СЕТ СН'!$F$23</f>
        <v>1070.4808168099999</v>
      </c>
      <c r="W24" s="36">
        <f>SUMIFS(СВЦЭМ!$D$33:$D$776,СВЦЭМ!$A$33:$A$776,$A24,СВЦЭМ!$B$33:$B$776,W$11)+'СЕТ СН'!$F$11+СВЦЭМ!$D$10+'СЕТ СН'!$F$6-'СЕТ СН'!$F$23</f>
        <v>1085.977719</v>
      </c>
      <c r="X24" s="36">
        <f>SUMIFS(СВЦЭМ!$D$33:$D$776,СВЦЭМ!$A$33:$A$776,$A24,СВЦЭМ!$B$33:$B$776,X$11)+'СЕТ СН'!$F$11+СВЦЭМ!$D$10+'СЕТ СН'!$F$6-'СЕТ СН'!$F$23</f>
        <v>1097.3558197299999</v>
      </c>
      <c r="Y24" s="36">
        <f>SUMIFS(СВЦЭМ!$D$33:$D$776,СВЦЭМ!$A$33:$A$776,$A24,СВЦЭМ!$B$33:$B$776,Y$11)+'СЕТ СН'!$F$11+СВЦЭМ!$D$10+'СЕТ СН'!$F$6-'СЕТ СН'!$F$23</f>
        <v>1104.7724618500001</v>
      </c>
    </row>
    <row r="25" spans="1:25" ht="15.75" x14ac:dyDescent="0.2">
      <c r="A25" s="35">
        <f t="shared" si="0"/>
        <v>44241</v>
      </c>
      <c r="B25" s="36">
        <f>SUMIFS(СВЦЭМ!$D$33:$D$776,СВЦЭМ!$A$33:$A$776,$A25,СВЦЭМ!$B$33:$B$776,B$11)+'СЕТ СН'!$F$11+СВЦЭМ!$D$10+'СЕТ СН'!$F$6-'СЕТ СН'!$F$23</f>
        <v>1159.32162565</v>
      </c>
      <c r="C25" s="36">
        <f>SUMIFS(СВЦЭМ!$D$33:$D$776,СВЦЭМ!$A$33:$A$776,$A25,СВЦЭМ!$B$33:$B$776,C$11)+'СЕТ СН'!$F$11+СВЦЭМ!$D$10+'СЕТ СН'!$F$6-'СЕТ СН'!$F$23</f>
        <v>1179.43269762</v>
      </c>
      <c r="D25" s="36">
        <f>SUMIFS(СВЦЭМ!$D$33:$D$776,СВЦЭМ!$A$33:$A$776,$A25,СВЦЭМ!$B$33:$B$776,D$11)+'СЕТ СН'!$F$11+СВЦЭМ!$D$10+'СЕТ СН'!$F$6-'СЕТ СН'!$F$23</f>
        <v>1172.9943510600001</v>
      </c>
      <c r="E25" s="36">
        <f>SUMIFS(СВЦЭМ!$D$33:$D$776,СВЦЭМ!$A$33:$A$776,$A25,СВЦЭМ!$B$33:$B$776,E$11)+'СЕТ СН'!$F$11+СВЦЭМ!$D$10+'СЕТ СН'!$F$6-'СЕТ СН'!$F$23</f>
        <v>1177.9365045</v>
      </c>
      <c r="F25" s="36">
        <f>SUMIFS(СВЦЭМ!$D$33:$D$776,СВЦЭМ!$A$33:$A$776,$A25,СВЦЭМ!$B$33:$B$776,F$11)+'СЕТ СН'!$F$11+СВЦЭМ!$D$10+'СЕТ СН'!$F$6-'СЕТ СН'!$F$23</f>
        <v>1185.9490200800001</v>
      </c>
      <c r="G25" s="36">
        <f>SUMIFS(СВЦЭМ!$D$33:$D$776,СВЦЭМ!$A$33:$A$776,$A25,СВЦЭМ!$B$33:$B$776,G$11)+'СЕТ СН'!$F$11+СВЦЭМ!$D$10+'СЕТ СН'!$F$6-'СЕТ СН'!$F$23</f>
        <v>1184.5129352399999</v>
      </c>
      <c r="H25" s="36">
        <f>SUMIFS(СВЦЭМ!$D$33:$D$776,СВЦЭМ!$A$33:$A$776,$A25,СВЦЭМ!$B$33:$B$776,H$11)+'СЕТ СН'!$F$11+СВЦЭМ!$D$10+'СЕТ СН'!$F$6-'СЕТ СН'!$F$23</f>
        <v>1182.56521122</v>
      </c>
      <c r="I25" s="36">
        <f>SUMIFS(СВЦЭМ!$D$33:$D$776,СВЦЭМ!$A$33:$A$776,$A25,СВЦЭМ!$B$33:$B$776,I$11)+'СЕТ СН'!$F$11+СВЦЭМ!$D$10+'СЕТ СН'!$F$6-'СЕТ СН'!$F$23</f>
        <v>1164.9865010999999</v>
      </c>
      <c r="J25" s="36">
        <f>SUMIFS(СВЦЭМ!$D$33:$D$776,СВЦЭМ!$A$33:$A$776,$A25,СВЦЭМ!$B$33:$B$776,J$11)+'СЕТ СН'!$F$11+СВЦЭМ!$D$10+'СЕТ СН'!$F$6-'СЕТ СН'!$F$23</f>
        <v>1140.1223428600001</v>
      </c>
      <c r="K25" s="36">
        <f>SUMIFS(СВЦЭМ!$D$33:$D$776,СВЦЭМ!$A$33:$A$776,$A25,СВЦЭМ!$B$33:$B$776,K$11)+'СЕТ СН'!$F$11+СВЦЭМ!$D$10+'СЕТ СН'!$F$6-'СЕТ СН'!$F$23</f>
        <v>1098.56817834</v>
      </c>
      <c r="L25" s="36">
        <f>SUMIFS(СВЦЭМ!$D$33:$D$776,СВЦЭМ!$A$33:$A$776,$A25,СВЦЭМ!$B$33:$B$776,L$11)+'СЕТ СН'!$F$11+СВЦЭМ!$D$10+'СЕТ СН'!$F$6-'СЕТ СН'!$F$23</f>
        <v>1085.8715477800001</v>
      </c>
      <c r="M25" s="36">
        <f>SUMIFS(СВЦЭМ!$D$33:$D$776,СВЦЭМ!$A$33:$A$776,$A25,СВЦЭМ!$B$33:$B$776,M$11)+'СЕТ СН'!$F$11+СВЦЭМ!$D$10+'СЕТ СН'!$F$6-'СЕТ СН'!$F$23</f>
        <v>1086.86982397</v>
      </c>
      <c r="N25" s="36">
        <f>SUMIFS(СВЦЭМ!$D$33:$D$776,СВЦЭМ!$A$33:$A$776,$A25,СВЦЭМ!$B$33:$B$776,N$11)+'СЕТ СН'!$F$11+СВЦЭМ!$D$10+'СЕТ СН'!$F$6-'СЕТ СН'!$F$23</f>
        <v>1100.23985816</v>
      </c>
      <c r="O25" s="36">
        <f>SUMIFS(СВЦЭМ!$D$33:$D$776,СВЦЭМ!$A$33:$A$776,$A25,СВЦЭМ!$B$33:$B$776,O$11)+'СЕТ СН'!$F$11+СВЦЭМ!$D$10+'СЕТ СН'!$F$6-'СЕТ СН'!$F$23</f>
        <v>1112.6170580200001</v>
      </c>
      <c r="P25" s="36">
        <f>SUMIFS(СВЦЭМ!$D$33:$D$776,СВЦЭМ!$A$33:$A$776,$A25,СВЦЭМ!$B$33:$B$776,P$11)+'СЕТ СН'!$F$11+СВЦЭМ!$D$10+'СЕТ СН'!$F$6-'СЕТ СН'!$F$23</f>
        <v>1124.6312020400001</v>
      </c>
      <c r="Q25" s="36">
        <f>SUMIFS(СВЦЭМ!$D$33:$D$776,СВЦЭМ!$A$33:$A$776,$A25,СВЦЭМ!$B$33:$B$776,Q$11)+'СЕТ СН'!$F$11+СВЦЭМ!$D$10+'СЕТ СН'!$F$6-'СЕТ СН'!$F$23</f>
        <v>1128.55559068</v>
      </c>
      <c r="R25" s="36">
        <f>SUMIFS(СВЦЭМ!$D$33:$D$776,СВЦЭМ!$A$33:$A$776,$A25,СВЦЭМ!$B$33:$B$776,R$11)+'СЕТ СН'!$F$11+СВЦЭМ!$D$10+'СЕТ СН'!$F$6-'СЕТ СН'!$F$23</f>
        <v>1125.5008517900001</v>
      </c>
      <c r="S25" s="36">
        <f>SUMIFS(СВЦЭМ!$D$33:$D$776,СВЦЭМ!$A$33:$A$776,$A25,СВЦЭМ!$B$33:$B$776,S$11)+'СЕТ СН'!$F$11+СВЦЭМ!$D$10+'СЕТ СН'!$F$6-'СЕТ СН'!$F$23</f>
        <v>1097.5649775500001</v>
      </c>
      <c r="T25" s="36">
        <f>SUMIFS(СВЦЭМ!$D$33:$D$776,СВЦЭМ!$A$33:$A$776,$A25,СВЦЭМ!$B$33:$B$776,T$11)+'СЕТ СН'!$F$11+СВЦЭМ!$D$10+'СЕТ СН'!$F$6-'СЕТ СН'!$F$23</f>
        <v>1064.3069240299999</v>
      </c>
      <c r="U25" s="36">
        <f>SUMIFS(СВЦЭМ!$D$33:$D$776,СВЦЭМ!$A$33:$A$776,$A25,СВЦЭМ!$B$33:$B$776,U$11)+'СЕТ СН'!$F$11+СВЦЭМ!$D$10+'СЕТ СН'!$F$6-'СЕТ СН'!$F$23</f>
        <v>1065.6255247699999</v>
      </c>
      <c r="V25" s="36">
        <f>SUMIFS(СВЦЭМ!$D$33:$D$776,СВЦЭМ!$A$33:$A$776,$A25,СВЦЭМ!$B$33:$B$776,V$11)+'СЕТ СН'!$F$11+СВЦЭМ!$D$10+'СЕТ СН'!$F$6-'СЕТ СН'!$F$23</f>
        <v>1092.0398334699998</v>
      </c>
      <c r="W25" s="36">
        <f>SUMIFS(СВЦЭМ!$D$33:$D$776,СВЦЭМ!$A$33:$A$776,$A25,СВЦЭМ!$B$33:$B$776,W$11)+'СЕТ СН'!$F$11+СВЦЭМ!$D$10+'СЕТ СН'!$F$6-'СЕТ СН'!$F$23</f>
        <v>1112.3713779700001</v>
      </c>
      <c r="X25" s="36">
        <f>SUMIFS(СВЦЭМ!$D$33:$D$776,СВЦЭМ!$A$33:$A$776,$A25,СВЦЭМ!$B$33:$B$776,X$11)+'СЕТ СН'!$F$11+СВЦЭМ!$D$10+'СЕТ СН'!$F$6-'СЕТ СН'!$F$23</f>
        <v>1132.06433849</v>
      </c>
      <c r="Y25" s="36">
        <f>SUMIFS(СВЦЭМ!$D$33:$D$776,СВЦЭМ!$A$33:$A$776,$A25,СВЦЭМ!$B$33:$B$776,Y$11)+'СЕТ СН'!$F$11+СВЦЭМ!$D$10+'СЕТ СН'!$F$6-'СЕТ СН'!$F$23</f>
        <v>1156.1988064499999</v>
      </c>
    </row>
    <row r="26" spans="1:25" ht="15.75" x14ac:dyDescent="0.2">
      <c r="A26" s="35">
        <f t="shared" si="0"/>
        <v>44242</v>
      </c>
      <c r="B26" s="36">
        <f>SUMIFS(СВЦЭМ!$D$33:$D$776,СВЦЭМ!$A$33:$A$776,$A26,СВЦЭМ!$B$33:$B$776,B$11)+'СЕТ СН'!$F$11+СВЦЭМ!$D$10+'СЕТ СН'!$F$6-'СЕТ СН'!$F$23</f>
        <v>1185.4373190599999</v>
      </c>
      <c r="C26" s="36">
        <f>SUMIFS(СВЦЭМ!$D$33:$D$776,СВЦЭМ!$A$33:$A$776,$A26,СВЦЭМ!$B$33:$B$776,C$11)+'СЕТ СН'!$F$11+СВЦЭМ!$D$10+'СЕТ СН'!$F$6-'СЕТ СН'!$F$23</f>
        <v>1191.21203567</v>
      </c>
      <c r="D26" s="36">
        <f>SUMIFS(СВЦЭМ!$D$33:$D$776,СВЦЭМ!$A$33:$A$776,$A26,СВЦЭМ!$B$33:$B$776,D$11)+'СЕТ СН'!$F$11+СВЦЭМ!$D$10+'СЕТ СН'!$F$6-'СЕТ СН'!$F$23</f>
        <v>1186.5941054499999</v>
      </c>
      <c r="E26" s="36">
        <f>SUMIFS(СВЦЭМ!$D$33:$D$776,СВЦЭМ!$A$33:$A$776,$A26,СВЦЭМ!$B$33:$B$776,E$11)+'СЕТ СН'!$F$11+СВЦЭМ!$D$10+'СЕТ СН'!$F$6-'СЕТ СН'!$F$23</f>
        <v>1186.2985262699999</v>
      </c>
      <c r="F26" s="36">
        <f>SUMIFS(СВЦЭМ!$D$33:$D$776,СВЦЭМ!$A$33:$A$776,$A26,СВЦЭМ!$B$33:$B$776,F$11)+'СЕТ СН'!$F$11+СВЦЭМ!$D$10+'СЕТ СН'!$F$6-'СЕТ СН'!$F$23</f>
        <v>1191.4851531199999</v>
      </c>
      <c r="G26" s="36">
        <f>SUMIFS(СВЦЭМ!$D$33:$D$776,СВЦЭМ!$A$33:$A$776,$A26,СВЦЭМ!$B$33:$B$776,G$11)+'СЕТ СН'!$F$11+СВЦЭМ!$D$10+'СЕТ СН'!$F$6-'СЕТ СН'!$F$23</f>
        <v>1195.0084154000001</v>
      </c>
      <c r="H26" s="36">
        <f>SUMIFS(СВЦЭМ!$D$33:$D$776,СВЦЭМ!$A$33:$A$776,$A26,СВЦЭМ!$B$33:$B$776,H$11)+'СЕТ СН'!$F$11+СВЦЭМ!$D$10+'СЕТ СН'!$F$6-'СЕТ СН'!$F$23</f>
        <v>1191.0944702300001</v>
      </c>
      <c r="I26" s="36">
        <f>SUMIFS(СВЦЭМ!$D$33:$D$776,СВЦЭМ!$A$33:$A$776,$A26,СВЦЭМ!$B$33:$B$776,I$11)+'СЕТ СН'!$F$11+СВЦЭМ!$D$10+'СЕТ СН'!$F$6-'СЕТ СН'!$F$23</f>
        <v>1147.5551789000001</v>
      </c>
      <c r="J26" s="36">
        <f>SUMIFS(СВЦЭМ!$D$33:$D$776,СВЦЭМ!$A$33:$A$776,$A26,СВЦЭМ!$B$33:$B$776,J$11)+'СЕТ СН'!$F$11+СВЦЭМ!$D$10+'СЕТ СН'!$F$6-'СЕТ СН'!$F$23</f>
        <v>1126.7442809200002</v>
      </c>
      <c r="K26" s="36">
        <f>SUMIFS(СВЦЭМ!$D$33:$D$776,СВЦЭМ!$A$33:$A$776,$A26,СВЦЭМ!$B$33:$B$776,K$11)+'СЕТ СН'!$F$11+СВЦЭМ!$D$10+'СЕТ СН'!$F$6-'СЕТ СН'!$F$23</f>
        <v>1123.0179438999999</v>
      </c>
      <c r="L26" s="36">
        <f>SUMIFS(СВЦЭМ!$D$33:$D$776,СВЦЭМ!$A$33:$A$776,$A26,СВЦЭМ!$B$33:$B$776,L$11)+'СЕТ СН'!$F$11+СВЦЭМ!$D$10+'СЕТ СН'!$F$6-'СЕТ СН'!$F$23</f>
        <v>1116.6366258399999</v>
      </c>
      <c r="M26" s="36">
        <f>SUMIFS(СВЦЭМ!$D$33:$D$776,СВЦЭМ!$A$33:$A$776,$A26,СВЦЭМ!$B$33:$B$776,M$11)+'СЕТ СН'!$F$11+СВЦЭМ!$D$10+'СЕТ СН'!$F$6-'СЕТ СН'!$F$23</f>
        <v>1125.2158906300001</v>
      </c>
      <c r="N26" s="36">
        <f>SUMIFS(СВЦЭМ!$D$33:$D$776,СВЦЭМ!$A$33:$A$776,$A26,СВЦЭМ!$B$33:$B$776,N$11)+'СЕТ СН'!$F$11+СВЦЭМ!$D$10+'СЕТ СН'!$F$6-'СЕТ СН'!$F$23</f>
        <v>1133.87562832</v>
      </c>
      <c r="O26" s="36">
        <f>SUMIFS(СВЦЭМ!$D$33:$D$776,СВЦЭМ!$A$33:$A$776,$A26,СВЦЭМ!$B$33:$B$776,O$11)+'СЕТ СН'!$F$11+СВЦЭМ!$D$10+'СЕТ СН'!$F$6-'СЕТ СН'!$F$23</f>
        <v>1140.6228215000001</v>
      </c>
      <c r="P26" s="36">
        <f>SUMIFS(СВЦЭМ!$D$33:$D$776,СВЦЭМ!$A$33:$A$776,$A26,СВЦЭМ!$B$33:$B$776,P$11)+'СЕТ СН'!$F$11+СВЦЭМ!$D$10+'СЕТ СН'!$F$6-'СЕТ СН'!$F$23</f>
        <v>1133.98526236</v>
      </c>
      <c r="Q26" s="36">
        <f>SUMIFS(СВЦЭМ!$D$33:$D$776,СВЦЭМ!$A$33:$A$776,$A26,СВЦЭМ!$B$33:$B$776,Q$11)+'СЕТ СН'!$F$11+СВЦЭМ!$D$10+'СЕТ СН'!$F$6-'СЕТ СН'!$F$23</f>
        <v>1130.33131452</v>
      </c>
      <c r="R26" s="36">
        <f>SUMIFS(СВЦЭМ!$D$33:$D$776,СВЦЭМ!$A$33:$A$776,$A26,СВЦЭМ!$B$33:$B$776,R$11)+'СЕТ СН'!$F$11+СВЦЭМ!$D$10+'СЕТ СН'!$F$6-'СЕТ СН'!$F$23</f>
        <v>1123.90018495</v>
      </c>
      <c r="S26" s="36">
        <f>SUMIFS(СВЦЭМ!$D$33:$D$776,СВЦЭМ!$A$33:$A$776,$A26,СВЦЭМ!$B$33:$B$776,S$11)+'СЕТ СН'!$F$11+СВЦЭМ!$D$10+'СЕТ СН'!$F$6-'СЕТ СН'!$F$23</f>
        <v>1113.3235097699999</v>
      </c>
      <c r="T26" s="36">
        <f>SUMIFS(СВЦЭМ!$D$33:$D$776,СВЦЭМ!$A$33:$A$776,$A26,СВЦЭМ!$B$33:$B$776,T$11)+'СЕТ СН'!$F$11+СВЦЭМ!$D$10+'СЕТ СН'!$F$6-'СЕТ СН'!$F$23</f>
        <v>1093.39571985</v>
      </c>
      <c r="U26" s="36">
        <f>SUMIFS(СВЦЭМ!$D$33:$D$776,СВЦЭМ!$A$33:$A$776,$A26,СВЦЭМ!$B$33:$B$776,U$11)+'СЕТ СН'!$F$11+СВЦЭМ!$D$10+'СЕТ СН'!$F$6-'СЕТ СН'!$F$23</f>
        <v>1088.4765721200001</v>
      </c>
      <c r="V26" s="36">
        <f>SUMIFS(СВЦЭМ!$D$33:$D$776,СВЦЭМ!$A$33:$A$776,$A26,СВЦЭМ!$B$33:$B$776,V$11)+'СЕТ СН'!$F$11+СВЦЭМ!$D$10+'СЕТ СН'!$F$6-'СЕТ СН'!$F$23</f>
        <v>1096.8045084800001</v>
      </c>
      <c r="W26" s="36">
        <f>SUMIFS(СВЦЭМ!$D$33:$D$776,СВЦЭМ!$A$33:$A$776,$A26,СВЦЭМ!$B$33:$B$776,W$11)+'СЕТ СН'!$F$11+СВЦЭМ!$D$10+'СЕТ СН'!$F$6-'СЕТ СН'!$F$23</f>
        <v>1125.3156668199999</v>
      </c>
      <c r="X26" s="36">
        <f>SUMIFS(СВЦЭМ!$D$33:$D$776,СВЦЭМ!$A$33:$A$776,$A26,СВЦЭМ!$B$33:$B$776,X$11)+'СЕТ СН'!$F$11+СВЦЭМ!$D$10+'СЕТ СН'!$F$6-'СЕТ СН'!$F$23</f>
        <v>1136.1365383499999</v>
      </c>
      <c r="Y26" s="36">
        <f>SUMIFS(СВЦЭМ!$D$33:$D$776,СВЦЭМ!$A$33:$A$776,$A26,СВЦЭМ!$B$33:$B$776,Y$11)+'СЕТ СН'!$F$11+СВЦЭМ!$D$10+'СЕТ СН'!$F$6-'СЕТ СН'!$F$23</f>
        <v>1134.1320308100001</v>
      </c>
    </row>
    <row r="27" spans="1:25" ht="15.75" x14ac:dyDescent="0.2">
      <c r="A27" s="35">
        <f t="shared" si="0"/>
        <v>44243</v>
      </c>
      <c r="B27" s="36">
        <f>SUMIFS(СВЦЭМ!$D$33:$D$776,СВЦЭМ!$A$33:$A$776,$A27,СВЦЭМ!$B$33:$B$776,B$11)+'СЕТ СН'!$F$11+СВЦЭМ!$D$10+'СЕТ СН'!$F$6-'СЕТ СН'!$F$23</f>
        <v>1089.5086304199999</v>
      </c>
      <c r="C27" s="36">
        <f>SUMIFS(СВЦЭМ!$D$33:$D$776,СВЦЭМ!$A$33:$A$776,$A27,СВЦЭМ!$B$33:$B$776,C$11)+'СЕТ СН'!$F$11+СВЦЭМ!$D$10+'СЕТ СН'!$F$6-'СЕТ СН'!$F$23</f>
        <v>1118.03518214</v>
      </c>
      <c r="D27" s="36">
        <f>SUMIFS(СВЦЭМ!$D$33:$D$776,СВЦЭМ!$A$33:$A$776,$A27,СВЦЭМ!$B$33:$B$776,D$11)+'СЕТ СН'!$F$11+СВЦЭМ!$D$10+'СЕТ СН'!$F$6-'СЕТ СН'!$F$23</f>
        <v>1118.0210541599999</v>
      </c>
      <c r="E27" s="36">
        <f>SUMIFS(СВЦЭМ!$D$33:$D$776,СВЦЭМ!$A$33:$A$776,$A27,СВЦЭМ!$B$33:$B$776,E$11)+'СЕТ СН'!$F$11+СВЦЭМ!$D$10+'СЕТ СН'!$F$6-'СЕТ СН'!$F$23</f>
        <v>1124.98469333</v>
      </c>
      <c r="F27" s="36">
        <f>SUMIFS(СВЦЭМ!$D$33:$D$776,СВЦЭМ!$A$33:$A$776,$A27,СВЦЭМ!$B$33:$B$776,F$11)+'СЕТ СН'!$F$11+СВЦЭМ!$D$10+'СЕТ СН'!$F$6-'СЕТ СН'!$F$23</f>
        <v>1112.16765214</v>
      </c>
      <c r="G27" s="36">
        <f>SUMIFS(СВЦЭМ!$D$33:$D$776,СВЦЭМ!$A$33:$A$776,$A27,СВЦЭМ!$B$33:$B$776,G$11)+'СЕТ СН'!$F$11+СВЦЭМ!$D$10+'СЕТ СН'!$F$6-'СЕТ СН'!$F$23</f>
        <v>1077.6121022099999</v>
      </c>
      <c r="H27" s="36">
        <f>SUMIFS(СВЦЭМ!$D$33:$D$776,СВЦЭМ!$A$33:$A$776,$A27,СВЦЭМ!$B$33:$B$776,H$11)+'СЕТ СН'!$F$11+СВЦЭМ!$D$10+'СЕТ СН'!$F$6-'СЕТ СН'!$F$23</f>
        <v>1065.7861918599999</v>
      </c>
      <c r="I27" s="36">
        <f>SUMIFS(СВЦЭМ!$D$33:$D$776,СВЦЭМ!$A$33:$A$776,$A27,СВЦЭМ!$B$33:$B$776,I$11)+'СЕТ СН'!$F$11+СВЦЭМ!$D$10+'СЕТ СН'!$F$6-'СЕТ СН'!$F$23</f>
        <v>1074.1210564399998</v>
      </c>
      <c r="J27" s="36">
        <f>SUMIFS(СВЦЭМ!$D$33:$D$776,СВЦЭМ!$A$33:$A$776,$A27,СВЦЭМ!$B$33:$B$776,J$11)+'СЕТ СН'!$F$11+СВЦЭМ!$D$10+'СЕТ СН'!$F$6-'СЕТ СН'!$F$23</f>
        <v>1085.39359616</v>
      </c>
      <c r="K27" s="36">
        <f>SUMIFS(СВЦЭМ!$D$33:$D$776,СВЦЭМ!$A$33:$A$776,$A27,СВЦЭМ!$B$33:$B$776,K$11)+'СЕТ СН'!$F$11+СВЦЭМ!$D$10+'СЕТ СН'!$F$6-'СЕТ СН'!$F$23</f>
        <v>1087.06509551</v>
      </c>
      <c r="L27" s="36">
        <f>SUMIFS(СВЦЭМ!$D$33:$D$776,СВЦЭМ!$A$33:$A$776,$A27,СВЦЭМ!$B$33:$B$776,L$11)+'СЕТ СН'!$F$11+СВЦЭМ!$D$10+'СЕТ СН'!$F$6-'СЕТ СН'!$F$23</f>
        <v>1081.6989968099999</v>
      </c>
      <c r="M27" s="36">
        <f>SUMIFS(СВЦЭМ!$D$33:$D$776,СВЦЭМ!$A$33:$A$776,$A27,СВЦЭМ!$B$33:$B$776,M$11)+'СЕТ СН'!$F$11+СВЦЭМ!$D$10+'СЕТ СН'!$F$6-'СЕТ СН'!$F$23</f>
        <v>1074.0651329699999</v>
      </c>
      <c r="N27" s="36">
        <f>SUMIFS(СВЦЭМ!$D$33:$D$776,СВЦЭМ!$A$33:$A$776,$A27,СВЦЭМ!$B$33:$B$776,N$11)+'СЕТ СН'!$F$11+СВЦЭМ!$D$10+'СЕТ СН'!$F$6-'СЕТ СН'!$F$23</f>
        <v>1064.4070772999999</v>
      </c>
      <c r="O27" s="36">
        <f>SUMIFS(СВЦЭМ!$D$33:$D$776,СВЦЭМ!$A$33:$A$776,$A27,СВЦЭМ!$B$33:$B$776,O$11)+'СЕТ СН'!$F$11+СВЦЭМ!$D$10+'СЕТ СН'!$F$6-'СЕТ СН'!$F$23</f>
        <v>1056.0968305599999</v>
      </c>
      <c r="P27" s="36">
        <f>SUMIFS(СВЦЭМ!$D$33:$D$776,СВЦЭМ!$A$33:$A$776,$A27,СВЦЭМ!$B$33:$B$776,P$11)+'СЕТ СН'!$F$11+СВЦЭМ!$D$10+'СЕТ СН'!$F$6-'СЕТ СН'!$F$23</f>
        <v>1063.2309528999999</v>
      </c>
      <c r="Q27" s="36">
        <f>SUMIFS(СВЦЭМ!$D$33:$D$776,СВЦЭМ!$A$33:$A$776,$A27,СВЦЭМ!$B$33:$B$776,Q$11)+'СЕТ СН'!$F$11+СВЦЭМ!$D$10+'СЕТ СН'!$F$6-'СЕТ СН'!$F$23</f>
        <v>1060.2184683799999</v>
      </c>
      <c r="R27" s="36">
        <f>SUMIFS(СВЦЭМ!$D$33:$D$776,СВЦЭМ!$A$33:$A$776,$A27,СВЦЭМ!$B$33:$B$776,R$11)+'СЕТ СН'!$F$11+СВЦЭМ!$D$10+'СЕТ СН'!$F$6-'СЕТ СН'!$F$23</f>
        <v>1053.79751872</v>
      </c>
      <c r="S27" s="36">
        <f>SUMIFS(СВЦЭМ!$D$33:$D$776,СВЦЭМ!$A$33:$A$776,$A27,СВЦЭМ!$B$33:$B$776,S$11)+'СЕТ СН'!$F$11+СВЦЭМ!$D$10+'СЕТ СН'!$F$6-'СЕТ СН'!$F$23</f>
        <v>1048.5158005999999</v>
      </c>
      <c r="T27" s="36">
        <f>SUMIFS(СВЦЭМ!$D$33:$D$776,СВЦЭМ!$A$33:$A$776,$A27,СВЦЭМ!$B$33:$B$776,T$11)+'СЕТ СН'!$F$11+СВЦЭМ!$D$10+'СЕТ СН'!$F$6-'СЕТ СН'!$F$23</f>
        <v>1075.76908985</v>
      </c>
      <c r="U27" s="36">
        <f>SUMIFS(СВЦЭМ!$D$33:$D$776,СВЦЭМ!$A$33:$A$776,$A27,СВЦЭМ!$B$33:$B$776,U$11)+'СЕТ СН'!$F$11+СВЦЭМ!$D$10+'СЕТ СН'!$F$6-'СЕТ СН'!$F$23</f>
        <v>1082.38062431</v>
      </c>
      <c r="V27" s="36">
        <f>SUMIFS(СВЦЭМ!$D$33:$D$776,СВЦЭМ!$A$33:$A$776,$A27,СВЦЭМ!$B$33:$B$776,V$11)+'СЕТ СН'!$F$11+СВЦЭМ!$D$10+'СЕТ СН'!$F$6-'СЕТ СН'!$F$23</f>
        <v>1087.4069265200001</v>
      </c>
      <c r="W27" s="36">
        <f>SUMIFS(СВЦЭМ!$D$33:$D$776,СВЦЭМ!$A$33:$A$776,$A27,СВЦЭМ!$B$33:$B$776,W$11)+'СЕТ СН'!$F$11+СВЦЭМ!$D$10+'СЕТ СН'!$F$6-'СЕТ СН'!$F$23</f>
        <v>1089.2942530099999</v>
      </c>
      <c r="X27" s="36">
        <f>SUMIFS(СВЦЭМ!$D$33:$D$776,СВЦЭМ!$A$33:$A$776,$A27,СВЦЭМ!$B$33:$B$776,X$11)+'СЕТ СН'!$F$11+СВЦЭМ!$D$10+'СЕТ СН'!$F$6-'СЕТ СН'!$F$23</f>
        <v>1069.7944639299999</v>
      </c>
      <c r="Y27" s="36">
        <f>SUMIFS(СВЦЭМ!$D$33:$D$776,СВЦЭМ!$A$33:$A$776,$A27,СВЦЭМ!$B$33:$B$776,Y$11)+'СЕТ СН'!$F$11+СВЦЭМ!$D$10+'СЕТ СН'!$F$6-'СЕТ СН'!$F$23</f>
        <v>1088.5274469199999</v>
      </c>
    </row>
    <row r="28" spans="1:25" ht="15.75" x14ac:dyDescent="0.2">
      <c r="A28" s="35">
        <f t="shared" si="0"/>
        <v>44244</v>
      </c>
      <c r="B28" s="36">
        <f>SUMIFS(СВЦЭМ!$D$33:$D$776,СВЦЭМ!$A$33:$A$776,$A28,СВЦЭМ!$B$33:$B$776,B$11)+'СЕТ СН'!$F$11+СВЦЭМ!$D$10+'СЕТ СН'!$F$6-'СЕТ СН'!$F$23</f>
        <v>1093.2115875</v>
      </c>
      <c r="C28" s="36">
        <f>SUMIFS(СВЦЭМ!$D$33:$D$776,СВЦЭМ!$A$33:$A$776,$A28,СВЦЭМ!$B$33:$B$776,C$11)+'СЕТ СН'!$F$11+СВЦЭМ!$D$10+'СЕТ СН'!$F$6-'СЕТ СН'!$F$23</f>
        <v>1126.9146174699999</v>
      </c>
      <c r="D28" s="36">
        <f>SUMIFS(СВЦЭМ!$D$33:$D$776,СВЦЭМ!$A$33:$A$776,$A28,СВЦЭМ!$B$33:$B$776,D$11)+'СЕТ СН'!$F$11+СВЦЭМ!$D$10+'СЕТ СН'!$F$6-'СЕТ СН'!$F$23</f>
        <v>1154.71441101</v>
      </c>
      <c r="E28" s="36">
        <f>SUMIFS(СВЦЭМ!$D$33:$D$776,СВЦЭМ!$A$33:$A$776,$A28,СВЦЭМ!$B$33:$B$776,E$11)+'СЕТ СН'!$F$11+СВЦЭМ!$D$10+'СЕТ СН'!$F$6-'СЕТ СН'!$F$23</f>
        <v>1152.3052818799999</v>
      </c>
      <c r="F28" s="36">
        <f>SUMIFS(СВЦЭМ!$D$33:$D$776,СВЦЭМ!$A$33:$A$776,$A28,СВЦЭМ!$B$33:$B$776,F$11)+'СЕТ СН'!$F$11+СВЦЭМ!$D$10+'СЕТ СН'!$F$6-'СЕТ СН'!$F$23</f>
        <v>1136.4225540499999</v>
      </c>
      <c r="G28" s="36">
        <f>SUMIFS(СВЦЭМ!$D$33:$D$776,СВЦЭМ!$A$33:$A$776,$A28,СВЦЭМ!$B$33:$B$776,G$11)+'СЕТ СН'!$F$11+СВЦЭМ!$D$10+'СЕТ СН'!$F$6-'СЕТ СН'!$F$23</f>
        <v>1099.2236969</v>
      </c>
      <c r="H28" s="36">
        <f>SUMIFS(СВЦЭМ!$D$33:$D$776,СВЦЭМ!$A$33:$A$776,$A28,СВЦЭМ!$B$33:$B$776,H$11)+'СЕТ СН'!$F$11+СВЦЭМ!$D$10+'СЕТ СН'!$F$6-'СЕТ СН'!$F$23</f>
        <v>1080.6069552599999</v>
      </c>
      <c r="I28" s="36">
        <f>SUMIFS(СВЦЭМ!$D$33:$D$776,СВЦЭМ!$A$33:$A$776,$A28,СВЦЭМ!$B$33:$B$776,I$11)+'СЕТ СН'!$F$11+СВЦЭМ!$D$10+'СЕТ СН'!$F$6-'СЕТ СН'!$F$23</f>
        <v>1076.8410452399999</v>
      </c>
      <c r="J28" s="36">
        <f>SUMIFS(СВЦЭМ!$D$33:$D$776,СВЦЭМ!$A$33:$A$776,$A28,СВЦЭМ!$B$33:$B$776,J$11)+'СЕТ СН'!$F$11+СВЦЭМ!$D$10+'СЕТ СН'!$F$6-'СЕТ СН'!$F$23</f>
        <v>1083.21198946</v>
      </c>
      <c r="K28" s="36">
        <f>SUMIFS(СВЦЭМ!$D$33:$D$776,СВЦЭМ!$A$33:$A$776,$A28,СВЦЭМ!$B$33:$B$776,K$11)+'СЕТ СН'!$F$11+СВЦЭМ!$D$10+'СЕТ СН'!$F$6-'СЕТ СН'!$F$23</f>
        <v>1081.7020199900001</v>
      </c>
      <c r="L28" s="36">
        <f>SUMIFS(СВЦЭМ!$D$33:$D$776,СВЦЭМ!$A$33:$A$776,$A28,СВЦЭМ!$B$33:$B$776,L$11)+'СЕТ СН'!$F$11+СВЦЭМ!$D$10+'СЕТ СН'!$F$6-'СЕТ СН'!$F$23</f>
        <v>1075.6622156999999</v>
      </c>
      <c r="M28" s="36">
        <f>SUMIFS(СВЦЭМ!$D$33:$D$776,СВЦЭМ!$A$33:$A$776,$A28,СВЦЭМ!$B$33:$B$776,M$11)+'СЕТ СН'!$F$11+СВЦЭМ!$D$10+'СЕТ СН'!$F$6-'СЕТ СН'!$F$23</f>
        <v>1073.97320356</v>
      </c>
      <c r="N28" s="36">
        <f>SUMIFS(СВЦЭМ!$D$33:$D$776,СВЦЭМ!$A$33:$A$776,$A28,СВЦЭМ!$B$33:$B$776,N$11)+'СЕТ СН'!$F$11+СВЦЭМ!$D$10+'СЕТ СН'!$F$6-'СЕТ СН'!$F$23</f>
        <v>1071.72767419</v>
      </c>
      <c r="O28" s="36">
        <f>SUMIFS(СВЦЭМ!$D$33:$D$776,СВЦЭМ!$A$33:$A$776,$A28,СВЦЭМ!$B$33:$B$776,O$11)+'СЕТ СН'!$F$11+СВЦЭМ!$D$10+'СЕТ СН'!$F$6-'СЕТ СН'!$F$23</f>
        <v>1055.34302129</v>
      </c>
      <c r="P28" s="36">
        <f>SUMIFS(СВЦЭМ!$D$33:$D$776,СВЦЭМ!$A$33:$A$776,$A28,СВЦЭМ!$B$33:$B$776,P$11)+'СЕТ СН'!$F$11+СВЦЭМ!$D$10+'СЕТ СН'!$F$6-'СЕТ СН'!$F$23</f>
        <v>1055.5666804499999</v>
      </c>
      <c r="Q28" s="36">
        <f>SUMIFS(СВЦЭМ!$D$33:$D$776,СВЦЭМ!$A$33:$A$776,$A28,СВЦЭМ!$B$33:$B$776,Q$11)+'СЕТ СН'!$F$11+СВЦЭМ!$D$10+'СЕТ СН'!$F$6-'СЕТ СН'!$F$23</f>
        <v>1076.6191715499999</v>
      </c>
      <c r="R28" s="36">
        <f>SUMIFS(СВЦЭМ!$D$33:$D$776,СВЦЭМ!$A$33:$A$776,$A28,СВЦЭМ!$B$33:$B$776,R$11)+'СЕТ СН'!$F$11+СВЦЭМ!$D$10+'СЕТ СН'!$F$6-'СЕТ СН'!$F$23</f>
        <v>1070.96553875</v>
      </c>
      <c r="S28" s="36">
        <f>SUMIFS(СВЦЭМ!$D$33:$D$776,СВЦЭМ!$A$33:$A$776,$A28,СВЦЭМ!$B$33:$B$776,S$11)+'СЕТ СН'!$F$11+СВЦЭМ!$D$10+'СЕТ СН'!$F$6-'СЕТ СН'!$F$23</f>
        <v>1060.38167795</v>
      </c>
      <c r="T28" s="36">
        <f>SUMIFS(СВЦЭМ!$D$33:$D$776,СВЦЭМ!$A$33:$A$776,$A28,СВЦЭМ!$B$33:$B$776,T$11)+'СЕТ СН'!$F$11+СВЦЭМ!$D$10+'СЕТ СН'!$F$6-'СЕТ СН'!$F$23</f>
        <v>1068.9744243799998</v>
      </c>
      <c r="U28" s="36">
        <f>SUMIFS(СВЦЭМ!$D$33:$D$776,СВЦЭМ!$A$33:$A$776,$A28,СВЦЭМ!$B$33:$B$776,U$11)+'СЕТ СН'!$F$11+СВЦЭМ!$D$10+'СЕТ СН'!$F$6-'СЕТ СН'!$F$23</f>
        <v>1078.3790746099999</v>
      </c>
      <c r="V28" s="36">
        <f>SUMIFS(СВЦЭМ!$D$33:$D$776,СВЦЭМ!$A$33:$A$776,$A28,СВЦЭМ!$B$33:$B$776,V$11)+'СЕТ СН'!$F$11+СВЦЭМ!$D$10+'СЕТ СН'!$F$6-'СЕТ СН'!$F$23</f>
        <v>1076.0858879999998</v>
      </c>
      <c r="W28" s="36">
        <f>SUMIFS(СВЦЭМ!$D$33:$D$776,СВЦЭМ!$A$33:$A$776,$A28,СВЦЭМ!$B$33:$B$776,W$11)+'СЕТ СН'!$F$11+СВЦЭМ!$D$10+'СЕТ СН'!$F$6-'СЕТ СН'!$F$23</f>
        <v>1071.03483147</v>
      </c>
      <c r="X28" s="36">
        <f>SUMIFS(СВЦЭМ!$D$33:$D$776,СВЦЭМ!$A$33:$A$776,$A28,СВЦЭМ!$B$33:$B$776,X$11)+'СЕТ СН'!$F$11+СВЦЭМ!$D$10+'СЕТ СН'!$F$6-'СЕТ СН'!$F$23</f>
        <v>1080.4719033599999</v>
      </c>
      <c r="Y28" s="36">
        <f>SUMIFS(СВЦЭМ!$D$33:$D$776,СВЦЭМ!$A$33:$A$776,$A28,СВЦЭМ!$B$33:$B$776,Y$11)+'СЕТ СН'!$F$11+СВЦЭМ!$D$10+'СЕТ СН'!$F$6-'СЕТ СН'!$F$23</f>
        <v>1090.00224127</v>
      </c>
    </row>
    <row r="29" spans="1:25" ht="15.75" x14ac:dyDescent="0.2">
      <c r="A29" s="35">
        <f t="shared" si="0"/>
        <v>44245</v>
      </c>
      <c r="B29" s="36">
        <f>SUMIFS(СВЦЭМ!$D$33:$D$776,СВЦЭМ!$A$33:$A$776,$A29,СВЦЭМ!$B$33:$B$776,B$11)+'СЕТ СН'!$F$11+СВЦЭМ!$D$10+'СЕТ СН'!$F$6-'СЕТ СН'!$F$23</f>
        <v>1125.17927414</v>
      </c>
      <c r="C29" s="36">
        <f>SUMIFS(СВЦЭМ!$D$33:$D$776,СВЦЭМ!$A$33:$A$776,$A29,СВЦЭМ!$B$33:$B$776,C$11)+'СЕТ СН'!$F$11+СВЦЭМ!$D$10+'СЕТ СН'!$F$6-'СЕТ СН'!$F$23</f>
        <v>1141.72238447</v>
      </c>
      <c r="D29" s="36">
        <f>SUMIFS(СВЦЭМ!$D$33:$D$776,СВЦЭМ!$A$33:$A$776,$A29,СВЦЭМ!$B$33:$B$776,D$11)+'СЕТ СН'!$F$11+СВЦЭМ!$D$10+'СЕТ СН'!$F$6-'СЕТ СН'!$F$23</f>
        <v>1172.6280801</v>
      </c>
      <c r="E29" s="36">
        <f>SUMIFS(СВЦЭМ!$D$33:$D$776,СВЦЭМ!$A$33:$A$776,$A29,СВЦЭМ!$B$33:$B$776,E$11)+'СЕТ СН'!$F$11+СВЦЭМ!$D$10+'СЕТ СН'!$F$6-'СЕТ СН'!$F$23</f>
        <v>1177.8197374199999</v>
      </c>
      <c r="F29" s="36">
        <f>SUMIFS(СВЦЭМ!$D$33:$D$776,СВЦЭМ!$A$33:$A$776,$A29,СВЦЭМ!$B$33:$B$776,F$11)+'СЕТ СН'!$F$11+СВЦЭМ!$D$10+'СЕТ СН'!$F$6-'СЕТ СН'!$F$23</f>
        <v>1168.7962049099999</v>
      </c>
      <c r="G29" s="36">
        <f>SUMIFS(СВЦЭМ!$D$33:$D$776,СВЦЭМ!$A$33:$A$776,$A29,СВЦЭМ!$B$33:$B$776,G$11)+'СЕТ СН'!$F$11+СВЦЭМ!$D$10+'СЕТ СН'!$F$6-'СЕТ СН'!$F$23</f>
        <v>1147.12014335</v>
      </c>
      <c r="H29" s="36">
        <f>SUMIFS(СВЦЭМ!$D$33:$D$776,СВЦЭМ!$A$33:$A$776,$A29,СВЦЭМ!$B$33:$B$776,H$11)+'СЕТ СН'!$F$11+СВЦЭМ!$D$10+'СЕТ СН'!$F$6-'СЕТ СН'!$F$23</f>
        <v>1105.07756279</v>
      </c>
      <c r="I29" s="36">
        <f>SUMIFS(СВЦЭМ!$D$33:$D$776,СВЦЭМ!$A$33:$A$776,$A29,СВЦЭМ!$B$33:$B$776,I$11)+'СЕТ СН'!$F$11+СВЦЭМ!$D$10+'СЕТ СН'!$F$6-'СЕТ СН'!$F$23</f>
        <v>1076.8114986599999</v>
      </c>
      <c r="J29" s="36">
        <f>SUMIFS(СВЦЭМ!$D$33:$D$776,СВЦЭМ!$A$33:$A$776,$A29,СВЦЭМ!$B$33:$B$776,J$11)+'СЕТ СН'!$F$11+СВЦЭМ!$D$10+'СЕТ СН'!$F$6-'СЕТ СН'!$F$23</f>
        <v>1052.50558688</v>
      </c>
      <c r="K29" s="36">
        <f>SUMIFS(СВЦЭМ!$D$33:$D$776,СВЦЭМ!$A$33:$A$776,$A29,СВЦЭМ!$B$33:$B$776,K$11)+'СЕТ СН'!$F$11+СВЦЭМ!$D$10+'СЕТ СН'!$F$6-'СЕТ СН'!$F$23</f>
        <v>1053.6497572799999</v>
      </c>
      <c r="L29" s="36">
        <f>SUMIFS(СВЦЭМ!$D$33:$D$776,СВЦЭМ!$A$33:$A$776,$A29,СВЦЭМ!$B$33:$B$776,L$11)+'СЕТ СН'!$F$11+СВЦЭМ!$D$10+'СЕТ СН'!$F$6-'СЕТ СН'!$F$23</f>
        <v>1048.8634413</v>
      </c>
      <c r="M29" s="36">
        <f>SUMIFS(СВЦЭМ!$D$33:$D$776,СВЦЭМ!$A$33:$A$776,$A29,СВЦЭМ!$B$33:$B$776,M$11)+'СЕТ СН'!$F$11+СВЦЭМ!$D$10+'СЕТ СН'!$F$6-'СЕТ СН'!$F$23</f>
        <v>1054.05819015</v>
      </c>
      <c r="N29" s="36">
        <f>SUMIFS(СВЦЭМ!$D$33:$D$776,СВЦЭМ!$A$33:$A$776,$A29,СВЦЭМ!$B$33:$B$776,N$11)+'СЕТ СН'!$F$11+СВЦЭМ!$D$10+'СЕТ СН'!$F$6-'СЕТ СН'!$F$23</f>
        <v>1067.7091147900001</v>
      </c>
      <c r="O29" s="36">
        <f>SUMIFS(СВЦЭМ!$D$33:$D$776,СВЦЭМ!$A$33:$A$776,$A29,СВЦЭМ!$B$33:$B$776,O$11)+'СЕТ СН'!$F$11+СВЦЭМ!$D$10+'СЕТ СН'!$F$6-'СЕТ СН'!$F$23</f>
        <v>1054.2418687699999</v>
      </c>
      <c r="P29" s="36">
        <f>SUMIFS(СВЦЭМ!$D$33:$D$776,СВЦЭМ!$A$33:$A$776,$A29,СВЦЭМ!$B$33:$B$776,P$11)+'СЕТ СН'!$F$11+СВЦЭМ!$D$10+'СЕТ СН'!$F$6-'СЕТ СН'!$F$23</f>
        <v>1056.30047672</v>
      </c>
      <c r="Q29" s="36">
        <f>SUMIFS(СВЦЭМ!$D$33:$D$776,СВЦЭМ!$A$33:$A$776,$A29,СВЦЭМ!$B$33:$B$776,Q$11)+'СЕТ СН'!$F$11+СВЦЭМ!$D$10+'СЕТ СН'!$F$6-'СЕТ СН'!$F$23</f>
        <v>1064.68348044</v>
      </c>
      <c r="R29" s="36">
        <f>SUMIFS(СВЦЭМ!$D$33:$D$776,СВЦЭМ!$A$33:$A$776,$A29,СВЦЭМ!$B$33:$B$776,R$11)+'СЕТ СН'!$F$11+СВЦЭМ!$D$10+'СЕТ СН'!$F$6-'СЕТ СН'!$F$23</f>
        <v>1077.9414685499999</v>
      </c>
      <c r="S29" s="36">
        <f>SUMIFS(СВЦЭМ!$D$33:$D$776,СВЦЭМ!$A$33:$A$776,$A29,СВЦЭМ!$B$33:$B$776,S$11)+'СЕТ СН'!$F$11+СВЦЭМ!$D$10+'СЕТ СН'!$F$6-'СЕТ СН'!$F$23</f>
        <v>1051.88923047</v>
      </c>
      <c r="T29" s="36">
        <f>SUMIFS(СВЦЭМ!$D$33:$D$776,СВЦЭМ!$A$33:$A$776,$A29,СВЦЭМ!$B$33:$B$776,T$11)+'СЕТ СН'!$F$11+СВЦЭМ!$D$10+'СЕТ СН'!$F$6-'СЕТ СН'!$F$23</f>
        <v>1027.9209694799999</v>
      </c>
      <c r="U29" s="36">
        <f>SUMIFS(СВЦЭМ!$D$33:$D$776,СВЦЭМ!$A$33:$A$776,$A29,СВЦЭМ!$B$33:$B$776,U$11)+'СЕТ СН'!$F$11+СВЦЭМ!$D$10+'СЕТ СН'!$F$6-'СЕТ СН'!$F$23</f>
        <v>1031.6679005199999</v>
      </c>
      <c r="V29" s="36">
        <f>SUMIFS(СВЦЭМ!$D$33:$D$776,СВЦЭМ!$A$33:$A$776,$A29,СВЦЭМ!$B$33:$B$776,V$11)+'СЕТ СН'!$F$11+СВЦЭМ!$D$10+'СЕТ СН'!$F$6-'СЕТ СН'!$F$23</f>
        <v>1022.21021311</v>
      </c>
      <c r="W29" s="36">
        <f>SUMIFS(СВЦЭМ!$D$33:$D$776,СВЦЭМ!$A$33:$A$776,$A29,СВЦЭМ!$B$33:$B$776,W$11)+'СЕТ СН'!$F$11+СВЦЭМ!$D$10+'СЕТ СН'!$F$6-'СЕТ СН'!$F$23</f>
        <v>1038.69808147</v>
      </c>
      <c r="X29" s="36">
        <f>SUMIFS(СВЦЭМ!$D$33:$D$776,СВЦЭМ!$A$33:$A$776,$A29,СВЦЭМ!$B$33:$B$776,X$11)+'СЕТ СН'!$F$11+СВЦЭМ!$D$10+'СЕТ СН'!$F$6-'СЕТ СН'!$F$23</f>
        <v>1053.0675896</v>
      </c>
      <c r="Y29" s="36">
        <f>SUMIFS(СВЦЭМ!$D$33:$D$776,СВЦЭМ!$A$33:$A$776,$A29,СВЦЭМ!$B$33:$B$776,Y$11)+'СЕТ СН'!$F$11+СВЦЭМ!$D$10+'СЕТ СН'!$F$6-'СЕТ СН'!$F$23</f>
        <v>1090.43457715</v>
      </c>
    </row>
    <row r="30" spans="1:25" ht="15.75" x14ac:dyDescent="0.2">
      <c r="A30" s="35">
        <f t="shared" si="0"/>
        <v>44246</v>
      </c>
      <c r="B30" s="36">
        <f>SUMIFS(СВЦЭМ!$D$33:$D$776,СВЦЭМ!$A$33:$A$776,$A30,СВЦЭМ!$B$33:$B$776,B$11)+'СЕТ СН'!$F$11+СВЦЭМ!$D$10+'СЕТ СН'!$F$6-'СЕТ СН'!$F$23</f>
        <v>1099.97154004</v>
      </c>
      <c r="C30" s="36">
        <f>SUMIFS(СВЦЭМ!$D$33:$D$776,СВЦЭМ!$A$33:$A$776,$A30,СВЦЭМ!$B$33:$B$776,C$11)+'СЕТ СН'!$F$11+СВЦЭМ!$D$10+'СЕТ СН'!$F$6-'СЕТ СН'!$F$23</f>
        <v>1124.0300533700001</v>
      </c>
      <c r="D30" s="36">
        <f>SUMIFS(СВЦЭМ!$D$33:$D$776,СВЦЭМ!$A$33:$A$776,$A30,СВЦЭМ!$B$33:$B$776,D$11)+'СЕТ СН'!$F$11+СВЦЭМ!$D$10+'СЕТ СН'!$F$6-'СЕТ СН'!$F$23</f>
        <v>1163.53670244</v>
      </c>
      <c r="E30" s="36">
        <f>SUMIFS(СВЦЭМ!$D$33:$D$776,СВЦЭМ!$A$33:$A$776,$A30,СВЦЭМ!$B$33:$B$776,E$11)+'СЕТ СН'!$F$11+СВЦЭМ!$D$10+'СЕТ СН'!$F$6-'СЕТ СН'!$F$23</f>
        <v>1168.79701636</v>
      </c>
      <c r="F30" s="36">
        <f>SUMIFS(СВЦЭМ!$D$33:$D$776,СВЦЭМ!$A$33:$A$776,$A30,СВЦЭМ!$B$33:$B$776,F$11)+'СЕТ СН'!$F$11+СВЦЭМ!$D$10+'СЕТ СН'!$F$6-'СЕТ СН'!$F$23</f>
        <v>1165.30127958</v>
      </c>
      <c r="G30" s="36">
        <f>SUMIFS(СВЦЭМ!$D$33:$D$776,СВЦЭМ!$A$33:$A$776,$A30,СВЦЭМ!$B$33:$B$776,G$11)+'СЕТ СН'!$F$11+СВЦЭМ!$D$10+'СЕТ СН'!$F$6-'СЕТ СН'!$F$23</f>
        <v>1139.27278781</v>
      </c>
      <c r="H30" s="36">
        <f>SUMIFS(СВЦЭМ!$D$33:$D$776,СВЦЭМ!$A$33:$A$776,$A30,СВЦЭМ!$B$33:$B$776,H$11)+'СЕТ СН'!$F$11+СВЦЭМ!$D$10+'СЕТ СН'!$F$6-'СЕТ СН'!$F$23</f>
        <v>1105.0519043100001</v>
      </c>
      <c r="I30" s="36">
        <f>SUMIFS(СВЦЭМ!$D$33:$D$776,СВЦЭМ!$A$33:$A$776,$A30,СВЦЭМ!$B$33:$B$776,I$11)+'СЕТ СН'!$F$11+СВЦЭМ!$D$10+'СЕТ СН'!$F$6-'СЕТ СН'!$F$23</f>
        <v>1072.9070918499999</v>
      </c>
      <c r="J30" s="36">
        <f>SUMIFS(СВЦЭМ!$D$33:$D$776,СВЦЭМ!$A$33:$A$776,$A30,СВЦЭМ!$B$33:$B$776,J$11)+'СЕТ СН'!$F$11+СВЦЭМ!$D$10+'СЕТ СН'!$F$6-'СЕТ СН'!$F$23</f>
        <v>1048.47277755</v>
      </c>
      <c r="K30" s="36">
        <f>SUMIFS(СВЦЭМ!$D$33:$D$776,СВЦЭМ!$A$33:$A$776,$A30,СВЦЭМ!$B$33:$B$776,K$11)+'СЕТ СН'!$F$11+СВЦЭМ!$D$10+'СЕТ СН'!$F$6-'СЕТ СН'!$F$23</f>
        <v>1049.15506254</v>
      </c>
      <c r="L30" s="36">
        <f>SUMIFS(СВЦЭМ!$D$33:$D$776,СВЦЭМ!$A$33:$A$776,$A30,СВЦЭМ!$B$33:$B$776,L$11)+'СЕТ СН'!$F$11+СВЦЭМ!$D$10+'СЕТ СН'!$F$6-'СЕТ СН'!$F$23</f>
        <v>1078.80003829</v>
      </c>
      <c r="M30" s="36">
        <f>SUMIFS(СВЦЭМ!$D$33:$D$776,СВЦЭМ!$A$33:$A$776,$A30,СВЦЭМ!$B$33:$B$776,M$11)+'СЕТ СН'!$F$11+СВЦЭМ!$D$10+'СЕТ СН'!$F$6-'СЕТ СН'!$F$23</f>
        <v>1064.64554488</v>
      </c>
      <c r="N30" s="36">
        <f>SUMIFS(СВЦЭМ!$D$33:$D$776,СВЦЭМ!$A$33:$A$776,$A30,СВЦЭМ!$B$33:$B$776,N$11)+'СЕТ СН'!$F$11+СВЦЭМ!$D$10+'СЕТ СН'!$F$6-'СЕТ СН'!$F$23</f>
        <v>1079.1996541199999</v>
      </c>
      <c r="O30" s="36">
        <f>SUMIFS(СВЦЭМ!$D$33:$D$776,СВЦЭМ!$A$33:$A$776,$A30,СВЦЭМ!$B$33:$B$776,O$11)+'СЕТ СН'!$F$11+СВЦЭМ!$D$10+'СЕТ СН'!$F$6-'СЕТ СН'!$F$23</f>
        <v>1087.44747121</v>
      </c>
      <c r="P30" s="36">
        <f>SUMIFS(СВЦЭМ!$D$33:$D$776,СВЦЭМ!$A$33:$A$776,$A30,СВЦЭМ!$B$33:$B$776,P$11)+'СЕТ СН'!$F$11+СВЦЭМ!$D$10+'СЕТ СН'!$F$6-'СЕТ СН'!$F$23</f>
        <v>1065.2645165599999</v>
      </c>
      <c r="Q30" s="36">
        <f>SUMIFS(СВЦЭМ!$D$33:$D$776,СВЦЭМ!$A$33:$A$776,$A30,СВЦЭМ!$B$33:$B$776,Q$11)+'СЕТ СН'!$F$11+СВЦЭМ!$D$10+'СЕТ СН'!$F$6-'СЕТ СН'!$F$23</f>
        <v>1071.62900393</v>
      </c>
      <c r="R30" s="36">
        <f>SUMIFS(СВЦЭМ!$D$33:$D$776,СВЦЭМ!$A$33:$A$776,$A30,СВЦЭМ!$B$33:$B$776,R$11)+'СЕТ СН'!$F$11+СВЦЭМ!$D$10+'СЕТ СН'!$F$6-'СЕТ СН'!$F$23</f>
        <v>1087.94597681</v>
      </c>
      <c r="S30" s="36">
        <f>SUMIFS(СВЦЭМ!$D$33:$D$776,СВЦЭМ!$A$33:$A$776,$A30,СВЦЭМ!$B$33:$B$776,S$11)+'СЕТ СН'!$F$11+СВЦЭМ!$D$10+'СЕТ СН'!$F$6-'СЕТ СН'!$F$23</f>
        <v>1070.84924172</v>
      </c>
      <c r="T30" s="36">
        <f>SUMIFS(СВЦЭМ!$D$33:$D$776,СВЦЭМ!$A$33:$A$776,$A30,СВЦЭМ!$B$33:$B$776,T$11)+'СЕТ СН'!$F$11+СВЦЭМ!$D$10+'СЕТ СН'!$F$6-'СЕТ СН'!$F$23</f>
        <v>1058.0970031899999</v>
      </c>
      <c r="U30" s="36">
        <f>SUMIFS(СВЦЭМ!$D$33:$D$776,СВЦЭМ!$A$33:$A$776,$A30,СВЦЭМ!$B$33:$B$776,U$11)+'СЕТ СН'!$F$11+СВЦЭМ!$D$10+'СЕТ СН'!$F$6-'СЕТ СН'!$F$23</f>
        <v>1058.3100872</v>
      </c>
      <c r="V30" s="36">
        <f>SUMIFS(СВЦЭМ!$D$33:$D$776,СВЦЭМ!$A$33:$A$776,$A30,СВЦЭМ!$B$33:$B$776,V$11)+'СЕТ СН'!$F$11+СВЦЭМ!$D$10+'СЕТ СН'!$F$6-'СЕТ СН'!$F$23</f>
        <v>1053.31098711</v>
      </c>
      <c r="W30" s="36">
        <f>SUMIFS(СВЦЭМ!$D$33:$D$776,СВЦЭМ!$A$33:$A$776,$A30,СВЦЭМ!$B$33:$B$776,W$11)+'СЕТ СН'!$F$11+СВЦЭМ!$D$10+'СЕТ СН'!$F$6-'СЕТ СН'!$F$23</f>
        <v>1063.11771028</v>
      </c>
      <c r="X30" s="36">
        <f>SUMIFS(СВЦЭМ!$D$33:$D$776,СВЦЭМ!$A$33:$A$776,$A30,СВЦЭМ!$B$33:$B$776,X$11)+'СЕТ СН'!$F$11+СВЦЭМ!$D$10+'СЕТ СН'!$F$6-'СЕТ СН'!$F$23</f>
        <v>1086.6964059299999</v>
      </c>
      <c r="Y30" s="36">
        <f>SUMIFS(СВЦЭМ!$D$33:$D$776,СВЦЭМ!$A$33:$A$776,$A30,СВЦЭМ!$B$33:$B$776,Y$11)+'СЕТ СН'!$F$11+СВЦЭМ!$D$10+'СЕТ СН'!$F$6-'СЕТ СН'!$F$23</f>
        <v>1108.2611123900001</v>
      </c>
    </row>
    <row r="31" spans="1:25" ht="15.75" x14ac:dyDescent="0.2">
      <c r="A31" s="35">
        <f t="shared" si="0"/>
        <v>44247</v>
      </c>
      <c r="B31" s="36">
        <f>SUMIFS(СВЦЭМ!$D$33:$D$776,СВЦЭМ!$A$33:$A$776,$A31,СВЦЭМ!$B$33:$B$776,B$11)+'СЕТ СН'!$F$11+СВЦЭМ!$D$10+'СЕТ СН'!$F$6-'СЕТ СН'!$F$23</f>
        <v>1108.32855771</v>
      </c>
      <c r="C31" s="36">
        <f>SUMIFS(СВЦЭМ!$D$33:$D$776,СВЦЭМ!$A$33:$A$776,$A31,СВЦЭМ!$B$33:$B$776,C$11)+'СЕТ СН'!$F$11+СВЦЭМ!$D$10+'СЕТ СН'!$F$6-'СЕТ СН'!$F$23</f>
        <v>1129.3544032499999</v>
      </c>
      <c r="D31" s="36">
        <f>SUMIFS(СВЦЭМ!$D$33:$D$776,СВЦЭМ!$A$33:$A$776,$A31,СВЦЭМ!$B$33:$B$776,D$11)+'СЕТ СН'!$F$11+СВЦЭМ!$D$10+'СЕТ СН'!$F$6-'СЕТ СН'!$F$23</f>
        <v>1154.12147749</v>
      </c>
      <c r="E31" s="36">
        <f>SUMIFS(СВЦЭМ!$D$33:$D$776,СВЦЭМ!$A$33:$A$776,$A31,СВЦЭМ!$B$33:$B$776,E$11)+'СЕТ СН'!$F$11+СВЦЭМ!$D$10+'СЕТ СН'!$F$6-'СЕТ СН'!$F$23</f>
        <v>1155.9606205600001</v>
      </c>
      <c r="F31" s="36">
        <f>SUMIFS(СВЦЭМ!$D$33:$D$776,СВЦЭМ!$A$33:$A$776,$A31,СВЦЭМ!$B$33:$B$776,F$11)+'СЕТ СН'!$F$11+СВЦЭМ!$D$10+'СЕТ СН'!$F$6-'СЕТ СН'!$F$23</f>
        <v>1160.1687120700001</v>
      </c>
      <c r="G31" s="36">
        <f>SUMIFS(СВЦЭМ!$D$33:$D$776,СВЦЭМ!$A$33:$A$776,$A31,СВЦЭМ!$B$33:$B$776,G$11)+'СЕТ СН'!$F$11+СВЦЭМ!$D$10+'СЕТ СН'!$F$6-'СЕТ СН'!$F$23</f>
        <v>1137.4349695400001</v>
      </c>
      <c r="H31" s="36">
        <f>SUMIFS(СВЦЭМ!$D$33:$D$776,СВЦЭМ!$A$33:$A$776,$A31,СВЦЭМ!$B$33:$B$776,H$11)+'СЕТ СН'!$F$11+СВЦЭМ!$D$10+'СЕТ СН'!$F$6-'СЕТ СН'!$F$23</f>
        <v>1106.0319381499999</v>
      </c>
      <c r="I31" s="36">
        <f>SUMIFS(СВЦЭМ!$D$33:$D$776,СВЦЭМ!$A$33:$A$776,$A31,СВЦЭМ!$B$33:$B$776,I$11)+'СЕТ СН'!$F$11+СВЦЭМ!$D$10+'СЕТ СН'!$F$6-'СЕТ СН'!$F$23</f>
        <v>1078.52259639</v>
      </c>
      <c r="J31" s="36">
        <f>SUMIFS(СВЦЭМ!$D$33:$D$776,СВЦЭМ!$A$33:$A$776,$A31,СВЦЭМ!$B$33:$B$776,J$11)+'СЕТ СН'!$F$11+СВЦЭМ!$D$10+'СЕТ СН'!$F$6-'СЕТ СН'!$F$23</f>
        <v>1048.3964321199999</v>
      </c>
      <c r="K31" s="36">
        <f>SUMIFS(СВЦЭМ!$D$33:$D$776,СВЦЭМ!$A$33:$A$776,$A31,СВЦЭМ!$B$33:$B$776,K$11)+'СЕТ СН'!$F$11+СВЦЭМ!$D$10+'СЕТ СН'!$F$6-'СЕТ СН'!$F$23</f>
        <v>1043.5348318599999</v>
      </c>
      <c r="L31" s="36">
        <f>SUMIFS(СВЦЭМ!$D$33:$D$776,СВЦЭМ!$A$33:$A$776,$A31,СВЦЭМ!$B$33:$B$776,L$11)+'СЕТ СН'!$F$11+СВЦЭМ!$D$10+'СЕТ СН'!$F$6-'СЕТ СН'!$F$23</f>
        <v>1044.1156229399999</v>
      </c>
      <c r="M31" s="36">
        <f>SUMIFS(СВЦЭМ!$D$33:$D$776,СВЦЭМ!$A$33:$A$776,$A31,СВЦЭМ!$B$33:$B$776,M$11)+'СЕТ СН'!$F$11+СВЦЭМ!$D$10+'СЕТ СН'!$F$6-'СЕТ СН'!$F$23</f>
        <v>1053.8352357199999</v>
      </c>
      <c r="N31" s="36">
        <f>SUMIFS(СВЦЭМ!$D$33:$D$776,СВЦЭМ!$A$33:$A$776,$A31,СВЦЭМ!$B$33:$B$776,N$11)+'СЕТ СН'!$F$11+СВЦЭМ!$D$10+'СЕТ СН'!$F$6-'СЕТ СН'!$F$23</f>
        <v>1036.1654562899998</v>
      </c>
      <c r="O31" s="36">
        <f>SUMIFS(СВЦЭМ!$D$33:$D$776,СВЦЭМ!$A$33:$A$776,$A31,СВЦЭМ!$B$33:$B$776,O$11)+'СЕТ СН'!$F$11+СВЦЭМ!$D$10+'СЕТ СН'!$F$6-'СЕТ СН'!$F$23</f>
        <v>1042.5445958799999</v>
      </c>
      <c r="P31" s="36">
        <f>SUMIFS(СВЦЭМ!$D$33:$D$776,СВЦЭМ!$A$33:$A$776,$A31,СВЦЭМ!$B$33:$B$776,P$11)+'СЕТ СН'!$F$11+СВЦЭМ!$D$10+'СЕТ СН'!$F$6-'СЕТ СН'!$F$23</f>
        <v>1025.1117569099999</v>
      </c>
      <c r="Q31" s="36">
        <f>SUMIFS(СВЦЭМ!$D$33:$D$776,СВЦЭМ!$A$33:$A$776,$A31,СВЦЭМ!$B$33:$B$776,Q$11)+'СЕТ СН'!$F$11+СВЦЭМ!$D$10+'СЕТ СН'!$F$6-'СЕТ СН'!$F$23</f>
        <v>1031.3472846499999</v>
      </c>
      <c r="R31" s="36">
        <f>SUMIFS(СВЦЭМ!$D$33:$D$776,СВЦЭМ!$A$33:$A$776,$A31,СВЦЭМ!$B$33:$B$776,R$11)+'СЕТ СН'!$F$11+СВЦЭМ!$D$10+'СЕТ СН'!$F$6-'СЕТ СН'!$F$23</f>
        <v>1037.43997653</v>
      </c>
      <c r="S31" s="36">
        <f>SUMIFS(СВЦЭМ!$D$33:$D$776,СВЦЭМ!$A$33:$A$776,$A31,СВЦЭМ!$B$33:$B$776,S$11)+'СЕТ СН'!$F$11+СВЦЭМ!$D$10+'СЕТ СН'!$F$6-'СЕТ СН'!$F$23</f>
        <v>1009.72667463</v>
      </c>
      <c r="T31" s="36">
        <f>SUMIFS(СВЦЭМ!$D$33:$D$776,СВЦЭМ!$A$33:$A$776,$A31,СВЦЭМ!$B$33:$B$776,T$11)+'СЕТ СН'!$F$11+СВЦЭМ!$D$10+'СЕТ СН'!$F$6-'СЕТ СН'!$F$23</f>
        <v>1013.00671942</v>
      </c>
      <c r="U31" s="36">
        <f>SUMIFS(СВЦЭМ!$D$33:$D$776,СВЦЭМ!$A$33:$A$776,$A31,СВЦЭМ!$B$33:$B$776,U$11)+'СЕТ СН'!$F$11+СВЦЭМ!$D$10+'СЕТ СН'!$F$6-'СЕТ СН'!$F$23</f>
        <v>1025.38831424</v>
      </c>
      <c r="V31" s="36">
        <f>SUMIFS(СВЦЭМ!$D$33:$D$776,СВЦЭМ!$A$33:$A$776,$A31,СВЦЭМ!$B$33:$B$776,V$11)+'СЕТ СН'!$F$11+СВЦЭМ!$D$10+'СЕТ СН'!$F$6-'СЕТ СН'!$F$23</f>
        <v>1026.6414921799999</v>
      </c>
      <c r="W31" s="36">
        <f>SUMIFS(СВЦЭМ!$D$33:$D$776,СВЦЭМ!$A$33:$A$776,$A31,СВЦЭМ!$B$33:$B$776,W$11)+'СЕТ СН'!$F$11+СВЦЭМ!$D$10+'СЕТ СН'!$F$6-'СЕТ СН'!$F$23</f>
        <v>1025.24360101</v>
      </c>
      <c r="X31" s="36">
        <f>SUMIFS(СВЦЭМ!$D$33:$D$776,СВЦЭМ!$A$33:$A$776,$A31,СВЦЭМ!$B$33:$B$776,X$11)+'СЕТ СН'!$F$11+СВЦЭМ!$D$10+'СЕТ СН'!$F$6-'СЕТ СН'!$F$23</f>
        <v>1036.92275928</v>
      </c>
      <c r="Y31" s="36">
        <f>SUMIFS(СВЦЭМ!$D$33:$D$776,СВЦЭМ!$A$33:$A$776,$A31,СВЦЭМ!$B$33:$B$776,Y$11)+'СЕТ СН'!$F$11+СВЦЭМ!$D$10+'СЕТ СН'!$F$6-'СЕТ СН'!$F$23</f>
        <v>1050.40770002</v>
      </c>
    </row>
    <row r="32" spans="1:25" ht="15.75" x14ac:dyDescent="0.2">
      <c r="A32" s="35">
        <f t="shared" si="0"/>
        <v>44248</v>
      </c>
      <c r="B32" s="36">
        <f>SUMIFS(СВЦЭМ!$D$33:$D$776,СВЦЭМ!$A$33:$A$776,$A32,СВЦЭМ!$B$33:$B$776,B$11)+'СЕТ СН'!$F$11+СВЦЭМ!$D$10+'СЕТ СН'!$F$6-'СЕТ СН'!$F$23</f>
        <v>1098.85053823</v>
      </c>
      <c r="C32" s="36">
        <f>SUMIFS(СВЦЭМ!$D$33:$D$776,СВЦЭМ!$A$33:$A$776,$A32,СВЦЭМ!$B$33:$B$776,C$11)+'СЕТ СН'!$F$11+СВЦЭМ!$D$10+'СЕТ СН'!$F$6-'СЕТ СН'!$F$23</f>
        <v>1115.0071797199998</v>
      </c>
      <c r="D32" s="36">
        <f>SUMIFS(СВЦЭМ!$D$33:$D$776,СВЦЭМ!$A$33:$A$776,$A32,СВЦЭМ!$B$33:$B$776,D$11)+'СЕТ СН'!$F$11+СВЦЭМ!$D$10+'СЕТ СН'!$F$6-'СЕТ СН'!$F$23</f>
        <v>1142.2625040099999</v>
      </c>
      <c r="E32" s="36">
        <f>SUMIFS(СВЦЭМ!$D$33:$D$776,СВЦЭМ!$A$33:$A$776,$A32,СВЦЭМ!$B$33:$B$776,E$11)+'СЕТ СН'!$F$11+СВЦЭМ!$D$10+'СЕТ СН'!$F$6-'СЕТ СН'!$F$23</f>
        <v>1146.0456202299999</v>
      </c>
      <c r="F32" s="36">
        <f>SUMIFS(СВЦЭМ!$D$33:$D$776,СВЦЭМ!$A$33:$A$776,$A32,СВЦЭМ!$B$33:$B$776,F$11)+'СЕТ СН'!$F$11+СВЦЭМ!$D$10+'СЕТ СН'!$F$6-'СЕТ СН'!$F$23</f>
        <v>1151.84451678</v>
      </c>
      <c r="G32" s="36">
        <f>SUMIFS(СВЦЭМ!$D$33:$D$776,СВЦЭМ!$A$33:$A$776,$A32,СВЦЭМ!$B$33:$B$776,G$11)+'СЕТ СН'!$F$11+СВЦЭМ!$D$10+'СЕТ СН'!$F$6-'СЕТ СН'!$F$23</f>
        <v>1151.1967264299999</v>
      </c>
      <c r="H32" s="36">
        <f>SUMIFS(СВЦЭМ!$D$33:$D$776,СВЦЭМ!$A$33:$A$776,$A32,СВЦЭМ!$B$33:$B$776,H$11)+'СЕТ СН'!$F$11+СВЦЭМ!$D$10+'СЕТ СН'!$F$6-'СЕТ СН'!$F$23</f>
        <v>1140.02913216</v>
      </c>
      <c r="I32" s="36">
        <f>SUMIFS(СВЦЭМ!$D$33:$D$776,СВЦЭМ!$A$33:$A$776,$A32,СВЦЭМ!$B$33:$B$776,I$11)+'СЕТ СН'!$F$11+СВЦЭМ!$D$10+'СЕТ СН'!$F$6-'СЕТ СН'!$F$23</f>
        <v>1131.1441002699999</v>
      </c>
      <c r="J32" s="36">
        <f>SUMIFS(СВЦЭМ!$D$33:$D$776,СВЦЭМ!$A$33:$A$776,$A32,СВЦЭМ!$B$33:$B$776,J$11)+'СЕТ СН'!$F$11+СВЦЭМ!$D$10+'СЕТ СН'!$F$6-'СЕТ СН'!$F$23</f>
        <v>1108.90969326</v>
      </c>
      <c r="K32" s="36">
        <f>SUMIFS(СВЦЭМ!$D$33:$D$776,СВЦЭМ!$A$33:$A$776,$A32,СВЦЭМ!$B$33:$B$776,K$11)+'СЕТ СН'!$F$11+СВЦЭМ!$D$10+'СЕТ СН'!$F$6-'СЕТ СН'!$F$23</f>
        <v>1078.39875394</v>
      </c>
      <c r="L32" s="36">
        <f>SUMIFS(СВЦЭМ!$D$33:$D$776,СВЦЭМ!$A$33:$A$776,$A32,СВЦЭМ!$B$33:$B$776,L$11)+'СЕТ СН'!$F$11+СВЦЭМ!$D$10+'СЕТ СН'!$F$6-'СЕТ СН'!$F$23</f>
        <v>1056.73133925</v>
      </c>
      <c r="M32" s="36">
        <f>SUMIFS(СВЦЭМ!$D$33:$D$776,СВЦЭМ!$A$33:$A$776,$A32,СВЦЭМ!$B$33:$B$776,M$11)+'СЕТ СН'!$F$11+СВЦЭМ!$D$10+'СЕТ СН'!$F$6-'СЕТ СН'!$F$23</f>
        <v>1060.12911611</v>
      </c>
      <c r="N32" s="36">
        <f>SUMIFS(СВЦЭМ!$D$33:$D$776,СВЦЭМ!$A$33:$A$776,$A32,СВЦЭМ!$B$33:$B$776,N$11)+'СЕТ СН'!$F$11+СВЦЭМ!$D$10+'СЕТ СН'!$F$6-'СЕТ СН'!$F$23</f>
        <v>1080.4879266</v>
      </c>
      <c r="O32" s="36">
        <f>SUMIFS(СВЦЭМ!$D$33:$D$776,СВЦЭМ!$A$33:$A$776,$A32,СВЦЭМ!$B$33:$B$776,O$11)+'СЕТ СН'!$F$11+СВЦЭМ!$D$10+'СЕТ СН'!$F$6-'СЕТ СН'!$F$23</f>
        <v>1094.7588698099999</v>
      </c>
      <c r="P32" s="36">
        <f>SUMIFS(СВЦЭМ!$D$33:$D$776,СВЦЭМ!$A$33:$A$776,$A32,СВЦЭМ!$B$33:$B$776,P$11)+'СЕТ СН'!$F$11+СВЦЭМ!$D$10+'СЕТ СН'!$F$6-'СЕТ СН'!$F$23</f>
        <v>1078.93510737</v>
      </c>
      <c r="Q32" s="36">
        <f>SUMIFS(СВЦЭМ!$D$33:$D$776,СВЦЭМ!$A$33:$A$776,$A32,СВЦЭМ!$B$33:$B$776,Q$11)+'СЕТ СН'!$F$11+СВЦЭМ!$D$10+'СЕТ СН'!$F$6-'СЕТ СН'!$F$23</f>
        <v>1086.61542405</v>
      </c>
      <c r="R32" s="36">
        <f>SUMIFS(СВЦЭМ!$D$33:$D$776,СВЦЭМ!$A$33:$A$776,$A32,СВЦЭМ!$B$33:$B$776,R$11)+'СЕТ СН'!$F$11+СВЦЭМ!$D$10+'СЕТ СН'!$F$6-'СЕТ СН'!$F$23</f>
        <v>1105.7762285700001</v>
      </c>
      <c r="S32" s="36">
        <f>SUMIFS(СВЦЭМ!$D$33:$D$776,СВЦЭМ!$A$33:$A$776,$A32,СВЦЭМ!$B$33:$B$776,S$11)+'СЕТ СН'!$F$11+СВЦЭМ!$D$10+'СЕТ СН'!$F$6-'СЕТ СН'!$F$23</f>
        <v>1080.5734464299999</v>
      </c>
      <c r="T32" s="36">
        <f>SUMIFS(СВЦЭМ!$D$33:$D$776,СВЦЭМ!$A$33:$A$776,$A32,СВЦЭМ!$B$33:$B$776,T$11)+'СЕТ СН'!$F$11+СВЦЭМ!$D$10+'СЕТ СН'!$F$6-'СЕТ СН'!$F$23</f>
        <v>1061.23965056</v>
      </c>
      <c r="U32" s="36">
        <f>SUMIFS(СВЦЭМ!$D$33:$D$776,СВЦЭМ!$A$33:$A$776,$A32,СВЦЭМ!$B$33:$B$776,U$11)+'СЕТ СН'!$F$11+СВЦЭМ!$D$10+'СЕТ СН'!$F$6-'СЕТ СН'!$F$23</f>
        <v>1043.79589429</v>
      </c>
      <c r="V32" s="36">
        <f>SUMIFS(СВЦЭМ!$D$33:$D$776,СВЦЭМ!$A$33:$A$776,$A32,СВЦЭМ!$B$33:$B$776,V$11)+'СЕТ СН'!$F$11+СВЦЭМ!$D$10+'СЕТ СН'!$F$6-'СЕТ СН'!$F$23</f>
        <v>1052.5913011600001</v>
      </c>
      <c r="W32" s="36">
        <f>SUMIFS(СВЦЭМ!$D$33:$D$776,СВЦЭМ!$A$33:$A$776,$A32,СВЦЭМ!$B$33:$B$776,W$11)+'СЕТ СН'!$F$11+СВЦЭМ!$D$10+'СЕТ СН'!$F$6-'СЕТ СН'!$F$23</f>
        <v>1072.4984057300001</v>
      </c>
      <c r="X32" s="36">
        <f>SUMIFS(СВЦЭМ!$D$33:$D$776,СВЦЭМ!$A$33:$A$776,$A32,СВЦЭМ!$B$33:$B$776,X$11)+'СЕТ СН'!$F$11+СВЦЭМ!$D$10+'СЕТ СН'!$F$6-'СЕТ СН'!$F$23</f>
        <v>1095.07326951</v>
      </c>
      <c r="Y32" s="36">
        <f>SUMIFS(СВЦЭМ!$D$33:$D$776,СВЦЭМ!$A$33:$A$776,$A32,СВЦЭМ!$B$33:$B$776,Y$11)+'СЕТ СН'!$F$11+СВЦЭМ!$D$10+'СЕТ СН'!$F$6-'СЕТ СН'!$F$23</f>
        <v>1111.7485795799998</v>
      </c>
    </row>
    <row r="33" spans="1:27" ht="15.75" x14ac:dyDescent="0.2">
      <c r="A33" s="35">
        <f t="shared" si="0"/>
        <v>44249</v>
      </c>
      <c r="B33" s="36">
        <f>SUMIFS(СВЦЭМ!$D$33:$D$776,СВЦЭМ!$A$33:$A$776,$A33,СВЦЭМ!$B$33:$B$776,B$11)+'СЕТ СН'!$F$11+СВЦЭМ!$D$10+'СЕТ СН'!$F$6-'СЕТ СН'!$F$23</f>
        <v>1103.2133279300001</v>
      </c>
      <c r="C33" s="36">
        <f>SUMIFS(СВЦЭМ!$D$33:$D$776,СВЦЭМ!$A$33:$A$776,$A33,СВЦЭМ!$B$33:$B$776,C$11)+'СЕТ СН'!$F$11+СВЦЭМ!$D$10+'СЕТ СН'!$F$6-'СЕТ СН'!$F$23</f>
        <v>1121.18467274</v>
      </c>
      <c r="D33" s="36">
        <f>SUMIFS(СВЦЭМ!$D$33:$D$776,СВЦЭМ!$A$33:$A$776,$A33,СВЦЭМ!$B$33:$B$776,D$11)+'СЕТ СН'!$F$11+СВЦЭМ!$D$10+'СЕТ СН'!$F$6-'СЕТ СН'!$F$23</f>
        <v>1154.3752863899999</v>
      </c>
      <c r="E33" s="36">
        <f>SUMIFS(СВЦЭМ!$D$33:$D$776,СВЦЭМ!$A$33:$A$776,$A33,СВЦЭМ!$B$33:$B$776,E$11)+'СЕТ СН'!$F$11+СВЦЭМ!$D$10+'СЕТ СН'!$F$6-'СЕТ СН'!$F$23</f>
        <v>1160.40368638</v>
      </c>
      <c r="F33" s="36">
        <f>SUMIFS(СВЦЭМ!$D$33:$D$776,СВЦЭМ!$A$33:$A$776,$A33,СВЦЭМ!$B$33:$B$776,F$11)+'СЕТ СН'!$F$11+СВЦЭМ!$D$10+'СЕТ СН'!$F$6-'СЕТ СН'!$F$23</f>
        <v>1171.0056133999999</v>
      </c>
      <c r="G33" s="36">
        <f>SUMIFS(СВЦЭМ!$D$33:$D$776,СВЦЭМ!$A$33:$A$776,$A33,СВЦЭМ!$B$33:$B$776,G$11)+'СЕТ СН'!$F$11+СВЦЭМ!$D$10+'СЕТ СН'!$F$6-'СЕТ СН'!$F$23</f>
        <v>1158.35392297</v>
      </c>
      <c r="H33" s="36">
        <f>SUMIFS(СВЦЭМ!$D$33:$D$776,СВЦЭМ!$A$33:$A$776,$A33,СВЦЭМ!$B$33:$B$776,H$11)+'СЕТ СН'!$F$11+СВЦЭМ!$D$10+'СЕТ СН'!$F$6-'СЕТ СН'!$F$23</f>
        <v>1142.48507804</v>
      </c>
      <c r="I33" s="36">
        <f>SUMIFS(СВЦЭМ!$D$33:$D$776,СВЦЭМ!$A$33:$A$776,$A33,СВЦЭМ!$B$33:$B$776,I$11)+'СЕТ СН'!$F$11+СВЦЭМ!$D$10+'СЕТ СН'!$F$6-'СЕТ СН'!$F$23</f>
        <v>1128.90574077</v>
      </c>
      <c r="J33" s="36">
        <f>SUMIFS(СВЦЭМ!$D$33:$D$776,СВЦЭМ!$A$33:$A$776,$A33,СВЦЭМ!$B$33:$B$776,J$11)+'СЕТ СН'!$F$11+СВЦЭМ!$D$10+'СЕТ СН'!$F$6-'СЕТ СН'!$F$23</f>
        <v>1101.3011625300001</v>
      </c>
      <c r="K33" s="36">
        <f>SUMIFS(СВЦЭМ!$D$33:$D$776,СВЦЭМ!$A$33:$A$776,$A33,СВЦЭМ!$B$33:$B$776,K$11)+'СЕТ СН'!$F$11+СВЦЭМ!$D$10+'СЕТ СН'!$F$6-'СЕТ СН'!$F$23</f>
        <v>1064.82025705</v>
      </c>
      <c r="L33" s="36">
        <f>SUMIFS(СВЦЭМ!$D$33:$D$776,СВЦЭМ!$A$33:$A$776,$A33,СВЦЭМ!$B$33:$B$776,L$11)+'СЕТ СН'!$F$11+СВЦЭМ!$D$10+'СЕТ СН'!$F$6-'СЕТ СН'!$F$23</f>
        <v>1045.06504266</v>
      </c>
      <c r="M33" s="36">
        <f>SUMIFS(СВЦЭМ!$D$33:$D$776,СВЦЭМ!$A$33:$A$776,$A33,СВЦЭМ!$B$33:$B$776,M$11)+'СЕТ СН'!$F$11+СВЦЭМ!$D$10+'СЕТ СН'!$F$6-'СЕТ СН'!$F$23</f>
        <v>1048.23125076</v>
      </c>
      <c r="N33" s="36">
        <f>SUMIFS(СВЦЭМ!$D$33:$D$776,СВЦЭМ!$A$33:$A$776,$A33,СВЦЭМ!$B$33:$B$776,N$11)+'СЕТ СН'!$F$11+СВЦЭМ!$D$10+'СЕТ СН'!$F$6-'СЕТ СН'!$F$23</f>
        <v>1063.95280581</v>
      </c>
      <c r="O33" s="36">
        <f>SUMIFS(СВЦЭМ!$D$33:$D$776,СВЦЭМ!$A$33:$A$776,$A33,СВЦЭМ!$B$33:$B$776,O$11)+'СЕТ СН'!$F$11+СВЦЭМ!$D$10+'СЕТ СН'!$F$6-'СЕТ СН'!$F$23</f>
        <v>1078.2732937599999</v>
      </c>
      <c r="P33" s="36">
        <f>SUMIFS(СВЦЭМ!$D$33:$D$776,СВЦЭМ!$A$33:$A$776,$A33,СВЦЭМ!$B$33:$B$776,P$11)+'СЕТ СН'!$F$11+СВЦЭМ!$D$10+'СЕТ СН'!$F$6-'СЕТ СН'!$F$23</f>
        <v>1060.6366466499999</v>
      </c>
      <c r="Q33" s="36">
        <f>SUMIFS(СВЦЭМ!$D$33:$D$776,СВЦЭМ!$A$33:$A$776,$A33,СВЦЭМ!$B$33:$B$776,Q$11)+'СЕТ СН'!$F$11+СВЦЭМ!$D$10+'СЕТ СН'!$F$6-'СЕТ СН'!$F$23</f>
        <v>1070.56789009</v>
      </c>
      <c r="R33" s="36">
        <f>SUMIFS(СВЦЭМ!$D$33:$D$776,СВЦЭМ!$A$33:$A$776,$A33,СВЦЭМ!$B$33:$B$776,R$11)+'СЕТ СН'!$F$11+СВЦЭМ!$D$10+'СЕТ СН'!$F$6-'СЕТ СН'!$F$23</f>
        <v>1088.4963330800001</v>
      </c>
      <c r="S33" s="36">
        <f>SUMIFS(СВЦЭМ!$D$33:$D$776,СВЦЭМ!$A$33:$A$776,$A33,СВЦЭМ!$B$33:$B$776,S$11)+'СЕТ СН'!$F$11+СВЦЭМ!$D$10+'СЕТ СН'!$F$6-'СЕТ СН'!$F$23</f>
        <v>1062.3797696199999</v>
      </c>
      <c r="T33" s="36">
        <f>SUMIFS(СВЦЭМ!$D$33:$D$776,СВЦЭМ!$A$33:$A$776,$A33,СВЦЭМ!$B$33:$B$776,T$11)+'СЕТ СН'!$F$11+СВЦЭМ!$D$10+'СЕТ СН'!$F$6-'СЕТ СН'!$F$23</f>
        <v>1042.8019425999998</v>
      </c>
      <c r="U33" s="36">
        <f>SUMIFS(СВЦЭМ!$D$33:$D$776,СВЦЭМ!$A$33:$A$776,$A33,СВЦЭМ!$B$33:$B$776,U$11)+'СЕТ СН'!$F$11+СВЦЭМ!$D$10+'СЕТ СН'!$F$6-'СЕТ СН'!$F$23</f>
        <v>1030.2525259199999</v>
      </c>
      <c r="V33" s="36">
        <f>SUMIFS(СВЦЭМ!$D$33:$D$776,СВЦЭМ!$A$33:$A$776,$A33,СВЦЭМ!$B$33:$B$776,V$11)+'СЕТ СН'!$F$11+СВЦЭМ!$D$10+'СЕТ СН'!$F$6-'СЕТ СН'!$F$23</f>
        <v>1034.9959208799999</v>
      </c>
      <c r="W33" s="36">
        <f>SUMIFS(СВЦЭМ!$D$33:$D$776,СВЦЭМ!$A$33:$A$776,$A33,СВЦЭМ!$B$33:$B$776,W$11)+'СЕТ СН'!$F$11+СВЦЭМ!$D$10+'СЕТ СН'!$F$6-'СЕТ СН'!$F$23</f>
        <v>1053.11539597</v>
      </c>
      <c r="X33" s="36">
        <f>SUMIFS(СВЦЭМ!$D$33:$D$776,СВЦЭМ!$A$33:$A$776,$A33,СВЦЭМ!$B$33:$B$776,X$11)+'СЕТ СН'!$F$11+СВЦЭМ!$D$10+'СЕТ СН'!$F$6-'СЕТ СН'!$F$23</f>
        <v>1077.0053911499999</v>
      </c>
      <c r="Y33" s="36">
        <f>SUMIFS(СВЦЭМ!$D$33:$D$776,СВЦЭМ!$A$33:$A$776,$A33,СВЦЭМ!$B$33:$B$776,Y$11)+'СЕТ СН'!$F$11+СВЦЭМ!$D$10+'СЕТ СН'!$F$6-'СЕТ СН'!$F$23</f>
        <v>1116.5232764299999</v>
      </c>
    </row>
    <row r="34" spans="1:27" ht="15.75" x14ac:dyDescent="0.2">
      <c r="A34" s="35">
        <f t="shared" si="0"/>
        <v>44250</v>
      </c>
      <c r="B34" s="36">
        <f>SUMIFS(СВЦЭМ!$D$33:$D$776,СВЦЭМ!$A$33:$A$776,$A34,СВЦЭМ!$B$33:$B$776,B$11)+'СЕТ СН'!$F$11+СВЦЭМ!$D$10+'СЕТ СН'!$F$6-'СЕТ СН'!$F$23</f>
        <v>1076.08464953</v>
      </c>
      <c r="C34" s="36">
        <f>SUMIFS(СВЦЭМ!$D$33:$D$776,СВЦЭМ!$A$33:$A$776,$A34,СВЦЭМ!$B$33:$B$776,C$11)+'СЕТ СН'!$F$11+СВЦЭМ!$D$10+'СЕТ СН'!$F$6-'СЕТ СН'!$F$23</f>
        <v>1098.7467896399999</v>
      </c>
      <c r="D34" s="36">
        <f>SUMIFS(СВЦЭМ!$D$33:$D$776,СВЦЭМ!$A$33:$A$776,$A34,СВЦЭМ!$B$33:$B$776,D$11)+'СЕТ СН'!$F$11+СВЦЭМ!$D$10+'СЕТ СН'!$F$6-'СЕТ СН'!$F$23</f>
        <v>1130.58536607</v>
      </c>
      <c r="E34" s="36">
        <f>SUMIFS(СВЦЭМ!$D$33:$D$776,СВЦЭМ!$A$33:$A$776,$A34,СВЦЭМ!$B$33:$B$776,E$11)+'СЕТ СН'!$F$11+СВЦЭМ!$D$10+'СЕТ СН'!$F$6-'СЕТ СН'!$F$23</f>
        <v>1133.84874769</v>
      </c>
      <c r="F34" s="36">
        <f>SUMIFS(СВЦЭМ!$D$33:$D$776,СВЦЭМ!$A$33:$A$776,$A34,СВЦЭМ!$B$33:$B$776,F$11)+'СЕТ СН'!$F$11+СВЦЭМ!$D$10+'СЕТ СН'!$F$6-'СЕТ СН'!$F$23</f>
        <v>1139.2764301</v>
      </c>
      <c r="G34" s="36">
        <f>SUMIFS(СВЦЭМ!$D$33:$D$776,СВЦЭМ!$A$33:$A$776,$A34,СВЦЭМ!$B$33:$B$776,G$11)+'СЕТ СН'!$F$11+СВЦЭМ!$D$10+'СЕТ СН'!$F$6-'СЕТ СН'!$F$23</f>
        <v>1140.9460194200001</v>
      </c>
      <c r="H34" s="36">
        <f>SUMIFS(СВЦЭМ!$D$33:$D$776,СВЦЭМ!$A$33:$A$776,$A34,СВЦЭМ!$B$33:$B$776,H$11)+'СЕТ СН'!$F$11+СВЦЭМ!$D$10+'СЕТ СН'!$F$6-'СЕТ СН'!$F$23</f>
        <v>1130.02038083</v>
      </c>
      <c r="I34" s="36">
        <f>SUMIFS(СВЦЭМ!$D$33:$D$776,СВЦЭМ!$A$33:$A$776,$A34,СВЦЭМ!$B$33:$B$776,I$11)+'СЕТ СН'!$F$11+СВЦЭМ!$D$10+'СЕТ СН'!$F$6-'СЕТ СН'!$F$23</f>
        <v>1117.4209716300002</v>
      </c>
      <c r="J34" s="36">
        <f>SUMIFS(СВЦЭМ!$D$33:$D$776,СВЦЭМ!$A$33:$A$776,$A34,СВЦЭМ!$B$33:$B$776,J$11)+'СЕТ СН'!$F$11+СВЦЭМ!$D$10+'СЕТ СН'!$F$6-'СЕТ СН'!$F$23</f>
        <v>1078.0905711799999</v>
      </c>
      <c r="K34" s="36">
        <f>SUMIFS(СВЦЭМ!$D$33:$D$776,СВЦЭМ!$A$33:$A$776,$A34,СВЦЭМ!$B$33:$B$776,K$11)+'СЕТ СН'!$F$11+СВЦЭМ!$D$10+'СЕТ СН'!$F$6-'СЕТ СН'!$F$23</f>
        <v>1042.7438923699999</v>
      </c>
      <c r="L34" s="36">
        <f>SUMIFS(СВЦЭМ!$D$33:$D$776,СВЦЭМ!$A$33:$A$776,$A34,СВЦЭМ!$B$33:$B$776,L$11)+'СЕТ СН'!$F$11+СВЦЭМ!$D$10+'СЕТ СН'!$F$6-'СЕТ СН'!$F$23</f>
        <v>1033.4630094499998</v>
      </c>
      <c r="M34" s="36">
        <f>SUMIFS(СВЦЭМ!$D$33:$D$776,СВЦЭМ!$A$33:$A$776,$A34,СВЦЭМ!$B$33:$B$776,M$11)+'СЕТ СН'!$F$11+СВЦЭМ!$D$10+'СЕТ СН'!$F$6-'СЕТ СН'!$F$23</f>
        <v>1032.2465770199999</v>
      </c>
      <c r="N34" s="36">
        <f>SUMIFS(СВЦЭМ!$D$33:$D$776,СВЦЭМ!$A$33:$A$776,$A34,СВЦЭМ!$B$33:$B$776,N$11)+'СЕТ СН'!$F$11+СВЦЭМ!$D$10+'СЕТ СН'!$F$6-'СЕТ СН'!$F$23</f>
        <v>1056.83432002</v>
      </c>
      <c r="O34" s="36">
        <f>SUMIFS(СВЦЭМ!$D$33:$D$776,СВЦЭМ!$A$33:$A$776,$A34,СВЦЭМ!$B$33:$B$776,O$11)+'СЕТ СН'!$F$11+СВЦЭМ!$D$10+'СЕТ СН'!$F$6-'СЕТ СН'!$F$23</f>
        <v>1088.50449523</v>
      </c>
      <c r="P34" s="36">
        <f>SUMIFS(СВЦЭМ!$D$33:$D$776,СВЦЭМ!$A$33:$A$776,$A34,СВЦЭМ!$B$33:$B$776,P$11)+'СЕТ СН'!$F$11+СВЦЭМ!$D$10+'СЕТ СН'!$F$6-'СЕТ СН'!$F$23</f>
        <v>1078.74794286</v>
      </c>
      <c r="Q34" s="36">
        <f>SUMIFS(СВЦЭМ!$D$33:$D$776,СВЦЭМ!$A$33:$A$776,$A34,СВЦЭМ!$B$33:$B$776,Q$11)+'СЕТ СН'!$F$11+СВЦЭМ!$D$10+'СЕТ СН'!$F$6-'СЕТ СН'!$F$23</f>
        <v>1082.1003274500001</v>
      </c>
      <c r="R34" s="36">
        <f>SUMIFS(СВЦЭМ!$D$33:$D$776,СВЦЭМ!$A$33:$A$776,$A34,СВЦЭМ!$B$33:$B$776,R$11)+'СЕТ СН'!$F$11+СВЦЭМ!$D$10+'СЕТ СН'!$F$6-'СЕТ СН'!$F$23</f>
        <v>1093.5407814</v>
      </c>
      <c r="S34" s="36">
        <f>SUMIFS(СВЦЭМ!$D$33:$D$776,СВЦЭМ!$A$33:$A$776,$A34,СВЦЭМ!$B$33:$B$776,S$11)+'СЕТ СН'!$F$11+СВЦЭМ!$D$10+'СЕТ СН'!$F$6-'СЕТ СН'!$F$23</f>
        <v>1075.26773228</v>
      </c>
      <c r="T34" s="36">
        <f>SUMIFS(СВЦЭМ!$D$33:$D$776,СВЦЭМ!$A$33:$A$776,$A34,СВЦЭМ!$B$33:$B$776,T$11)+'СЕТ СН'!$F$11+СВЦЭМ!$D$10+'СЕТ СН'!$F$6-'СЕТ СН'!$F$23</f>
        <v>1054.59008814</v>
      </c>
      <c r="U34" s="36">
        <f>SUMIFS(СВЦЭМ!$D$33:$D$776,СВЦЭМ!$A$33:$A$776,$A34,СВЦЭМ!$B$33:$B$776,U$11)+'СЕТ СН'!$F$11+СВЦЭМ!$D$10+'СЕТ СН'!$F$6-'СЕТ СН'!$F$23</f>
        <v>1039.00634309</v>
      </c>
      <c r="V34" s="36">
        <f>SUMIFS(СВЦЭМ!$D$33:$D$776,СВЦЭМ!$A$33:$A$776,$A34,СВЦЭМ!$B$33:$B$776,V$11)+'СЕТ СН'!$F$11+СВЦЭМ!$D$10+'СЕТ СН'!$F$6-'СЕТ СН'!$F$23</f>
        <v>1041.8310020199999</v>
      </c>
      <c r="W34" s="36">
        <f>SUMIFS(СВЦЭМ!$D$33:$D$776,СВЦЭМ!$A$33:$A$776,$A34,СВЦЭМ!$B$33:$B$776,W$11)+'СЕТ СН'!$F$11+СВЦЭМ!$D$10+'СЕТ СН'!$F$6-'СЕТ СН'!$F$23</f>
        <v>1056.82193949</v>
      </c>
      <c r="X34" s="36">
        <f>SUMIFS(СВЦЭМ!$D$33:$D$776,СВЦЭМ!$A$33:$A$776,$A34,СВЦЭМ!$B$33:$B$776,X$11)+'СЕТ СН'!$F$11+СВЦЭМ!$D$10+'СЕТ СН'!$F$6-'СЕТ СН'!$F$23</f>
        <v>1083.2362386300001</v>
      </c>
      <c r="Y34" s="36">
        <f>SUMIFS(СВЦЭМ!$D$33:$D$776,СВЦЭМ!$A$33:$A$776,$A34,СВЦЭМ!$B$33:$B$776,Y$11)+'СЕТ СН'!$F$11+СВЦЭМ!$D$10+'СЕТ СН'!$F$6-'СЕТ СН'!$F$23</f>
        <v>1109.2852980500002</v>
      </c>
    </row>
    <row r="35" spans="1:27" ht="15.75" x14ac:dyDescent="0.2">
      <c r="A35" s="35">
        <f t="shared" si="0"/>
        <v>44251</v>
      </c>
      <c r="B35" s="36">
        <f>SUMIFS(СВЦЭМ!$D$33:$D$776,СВЦЭМ!$A$33:$A$776,$A35,СВЦЭМ!$B$33:$B$776,B$11)+'СЕТ СН'!$F$11+СВЦЭМ!$D$10+'СЕТ СН'!$F$6-'СЕТ СН'!$F$23</f>
        <v>1066.13393999</v>
      </c>
      <c r="C35" s="36">
        <f>SUMIFS(СВЦЭМ!$D$33:$D$776,СВЦЭМ!$A$33:$A$776,$A35,СВЦЭМ!$B$33:$B$776,C$11)+'СЕТ СН'!$F$11+СВЦЭМ!$D$10+'СЕТ СН'!$F$6-'СЕТ СН'!$F$23</f>
        <v>1076.9527664899999</v>
      </c>
      <c r="D35" s="36">
        <f>SUMIFS(СВЦЭМ!$D$33:$D$776,СВЦЭМ!$A$33:$A$776,$A35,СВЦЭМ!$B$33:$B$776,D$11)+'СЕТ СН'!$F$11+СВЦЭМ!$D$10+'СЕТ СН'!$F$6-'СЕТ СН'!$F$23</f>
        <v>1103.6529983800001</v>
      </c>
      <c r="E35" s="36">
        <f>SUMIFS(СВЦЭМ!$D$33:$D$776,СВЦЭМ!$A$33:$A$776,$A35,СВЦЭМ!$B$33:$B$776,E$11)+'СЕТ СН'!$F$11+СВЦЭМ!$D$10+'СЕТ СН'!$F$6-'СЕТ СН'!$F$23</f>
        <v>1106.8754482499999</v>
      </c>
      <c r="F35" s="36">
        <f>SUMIFS(СВЦЭМ!$D$33:$D$776,СВЦЭМ!$A$33:$A$776,$A35,СВЦЭМ!$B$33:$B$776,F$11)+'СЕТ СН'!$F$11+СВЦЭМ!$D$10+'СЕТ СН'!$F$6-'СЕТ СН'!$F$23</f>
        <v>1125.06551347</v>
      </c>
      <c r="G35" s="36">
        <f>SUMIFS(СВЦЭМ!$D$33:$D$776,СВЦЭМ!$A$33:$A$776,$A35,СВЦЭМ!$B$33:$B$776,G$11)+'СЕТ СН'!$F$11+СВЦЭМ!$D$10+'СЕТ СН'!$F$6-'СЕТ СН'!$F$23</f>
        <v>1114.66313494</v>
      </c>
      <c r="H35" s="36">
        <f>SUMIFS(СВЦЭМ!$D$33:$D$776,СВЦЭМ!$A$33:$A$776,$A35,СВЦЭМ!$B$33:$B$776,H$11)+'СЕТ СН'!$F$11+СВЦЭМ!$D$10+'СЕТ СН'!$F$6-'СЕТ СН'!$F$23</f>
        <v>1101.2935963899999</v>
      </c>
      <c r="I35" s="36">
        <f>SUMIFS(СВЦЭМ!$D$33:$D$776,СВЦЭМ!$A$33:$A$776,$A35,СВЦЭМ!$B$33:$B$776,I$11)+'СЕТ СН'!$F$11+СВЦЭМ!$D$10+'СЕТ СН'!$F$6-'СЕТ СН'!$F$23</f>
        <v>1091.1485109499999</v>
      </c>
      <c r="J35" s="36">
        <f>SUMIFS(СВЦЭМ!$D$33:$D$776,СВЦЭМ!$A$33:$A$776,$A35,СВЦЭМ!$B$33:$B$776,J$11)+'СЕТ СН'!$F$11+СВЦЭМ!$D$10+'СЕТ СН'!$F$6-'СЕТ СН'!$F$23</f>
        <v>1080.5516275699999</v>
      </c>
      <c r="K35" s="36">
        <f>SUMIFS(СВЦЭМ!$D$33:$D$776,СВЦЭМ!$A$33:$A$776,$A35,СВЦЭМ!$B$33:$B$776,K$11)+'СЕТ СН'!$F$11+СВЦЭМ!$D$10+'СЕТ СН'!$F$6-'СЕТ СН'!$F$23</f>
        <v>1069.2634905299999</v>
      </c>
      <c r="L35" s="36">
        <f>SUMIFS(СВЦЭМ!$D$33:$D$776,СВЦЭМ!$A$33:$A$776,$A35,СВЦЭМ!$B$33:$B$776,L$11)+'СЕТ СН'!$F$11+СВЦЭМ!$D$10+'СЕТ СН'!$F$6-'СЕТ СН'!$F$23</f>
        <v>1073.2392644199999</v>
      </c>
      <c r="M35" s="36">
        <f>SUMIFS(СВЦЭМ!$D$33:$D$776,СВЦЭМ!$A$33:$A$776,$A35,СВЦЭМ!$B$33:$B$776,M$11)+'СЕТ СН'!$F$11+СВЦЭМ!$D$10+'СЕТ СН'!$F$6-'СЕТ СН'!$F$23</f>
        <v>1085.7742815200002</v>
      </c>
      <c r="N35" s="36">
        <f>SUMIFS(СВЦЭМ!$D$33:$D$776,СВЦЭМ!$A$33:$A$776,$A35,СВЦЭМ!$B$33:$B$776,N$11)+'СЕТ СН'!$F$11+СВЦЭМ!$D$10+'СЕТ СН'!$F$6-'СЕТ СН'!$F$23</f>
        <v>1104.84384912</v>
      </c>
      <c r="O35" s="36">
        <f>SUMIFS(СВЦЭМ!$D$33:$D$776,СВЦЭМ!$A$33:$A$776,$A35,СВЦЭМ!$B$33:$B$776,O$11)+'СЕТ СН'!$F$11+СВЦЭМ!$D$10+'СЕТ СН'!$F$6-'СЕТ СН'!$F$23</f>
        <v>1118.60438658</v>
      </c>
      <c r="P35" s="36">
        <f>SUMIFS(СВЦЭМ!$D$33:$D$776,СВЦЭМ!$A$33:$A$776,$A35,СВЦЭМ!$B$33:$B$776,P$11)+'СЕТ СН'!$F$11+СВЦЭМ!$D$10+'СЕТ СН'!$F$6-'СЕТ СН'!$F$23</f>
        <v>1083.90733512</v>
      </c>
      <c r="Q35" s="36">
        <f>SUMIFS(СВЦЭМ!$D$33:$D$776,СВЦЭМ!$A$33:$A$776,$A35,СВЦЭМ!$B$33:$B$776,Q$11)+'СЕТ СН'!$F$11+СВЦЭМ!$D$10+'СЕТ СН'!$F$6-'СЕТ СН'!$F$23</f>
        <v>1102.6792682099999</v>
      </c>
      <c r="R35" s="36">
        <f>SUMIFS(СВЦЭМ!$D$33:$D$776,СВЦЭМ!$A$33:$A$776,$A35,СВЦЭМ!$B$33:$B$776,R$11)+'СЕТ СН'!$F$11+СВЦЭМ!$D$10+'СЕТ СН'!$F$6-'СЕТ СН'!$F$23</f>
        <v>1123.2745105899999</v>
      </c>
      <c r="S35" s="36">
        <f>SUMIFS(СВЦЭМ!$D$33:$D$776,СВЦЭМ!$A$33:$A$776,$A35,СВЦЭМ!$B$33:$B$776,S$11)+'СЕТ СН'!$F$11+СВЦЭМ!$D$10+'СЕТ СН'!$F$6-'СЕТ СН'!$F$23</f>
        <v>1100.7026624099999</v>
      </c>
      <c r="T35" s="36">
        <f>SUMIFS(СВЦЭМ!$D$33:$D$776,СВЦЭМ!$A$33:$A$776,$A35,СВЦЭМ!$B$33:$B$776,T$11)+'СЕТ СН'!$F$11+СВЦЭМ!$D$10+'СЕТ СН'!$F$6-'СЕТ СН'!$F$23</f>
        <v>1086.8375474899999</v>
      </c>
      <c r="U35" s="36">
        <f>SUMIFS(СВЦЭМ!$D$33:$D$776,СВЦЭМ!$A$33:$A$776,$A35,СВЦЭМ!$B$33:$B$776,U$11)+'СЕТ СН'!$F$11+СВЦЭМ!$D$10+'СЕТ СН'!$F$6-'СЕТ СН'!$F$23</f>
        <v>1067.5730233299998</v>
      </c>
      <c r="V35" s="36">
        <f>SUMIFS(СВЦЭМ!$D$33:$D$776,СВЦЭМ!$A$33:$A$776,$A35,СВЦЭМ!$B$33:$B$776,V$11)+'СЕТ СН'!$F$11+СВЦЭМ!$D$10+'СЕТ СН'!$F$6-'СЕТ СН'!$F$23</f>
        <v>1063.4602127999999</v>
      </c>
      <c r="W35" s="36">
        <f>SUMIFS(СВЦЭМ!$D$33:$D$776,СВЦЭМ!$A$33:$A$776,$A35,СВЦЭМ!$B$33:$B$776,W$11)+'СЕТ СН'!$F$11+СВЦЭМ!$D$10+'СЕТ СН'!$F$6-'СЕТ СН'!$F$23</f>
        <v>1071.08012377</v>
      </c>
      <c r="X35" s="36">
        <f>SUMIFS(СВЦЭМ!$D$33:$D$776,СВЦЭМ!$A$33:$A$776,$A35,СВЦЭМ!$B$33:$B$776,X$11)+'СЕТ СН'!$F$11+СВЦЭМ!$D$10+'СЕТ СН'!$F$6-'СЕТ СН'!$F$23</f>
        <v>1095.60588684</v>
      </c>
      <c r="Y35" s="36">
        <f>SUMIFS(СВЦЭМ!$D$33:$D$776,СВЦЭМ!$A$33:$A$776,$A35,СВЦЭМ!$B$33:$B$776,Y$11)+'СЕТ СН'!$F$11+СВЦЭМ!$D$10+'СЕТ СН'!$F$6-'СЕТ СН'!$F$23</f>
        <v>1120.94000293</v>
      </c>
    </row>
    <row r="36" spans="1:27" ht="15.75" x14ac:dyDescent="0.2">
      <c r="A36" s="35">
        <f t="shared" si="0"/>
        <v>44252</v>
      </c>
      <c r="B36" s="36">
        <f>SUMIFS(СВЦЭМ!$D$33:$D$776,СВЦЭМ!$A$33:$A$776,$A36,СВЦЭМ!$B$33:$B$776,B$11)+'СЕТ СН'!$F$11+СВЦЭМ!$D$10+'СЕТ СН'!$F$6-'СЕТ СН'!$F$23</f>
        <v>1066.3669954699999</v>
      </c>
      <c r="C36" s="36">
        <f>SUMIFS(СВЦЭМ!$D$33:$D$776,СВЦЭМ!$A$33:$A$776,$A36,СВЦЭМ!$B$33:$B$776,C$11)+'СЕТ СН'!$F$11+СВЦЭМ!$D$10+'СЕТ СН'!$F$6-'СЕТ СН'!$F$23</f>
        <v>1089.9062950699999</v>
      </c>
      <c r="D36" s="36">
        <f>SUMIFS(СВЦЭМ!$D$33:$D$776,СВЦЭМ!$A$33:$A$776,$A36,СВЦЭМ!$B$33:$B$776,D$11)+'СЕТ СН'!$F$11+СВЦЭМ!$D$10+'СЕТ СН'!$F$6-'СЕТ СН'!$F$23</f>
        <v>1113.50788747</v>
      </c>
      <c r="E36" s="36">
        <f>SUMIFS(СВЦЭМ!$D$33:$D$776,СВЦЭМ!$A$33:$A$776,$A36,СВЦЭМ!$B$33:$B$776,E$11)+'СЕТ СН'!$F$11+СВЦЭМ!$D$10+'СЕТ СН'!$F$6-'СЕТ СН'!$F$23</f>
        <v>1118.63231978</v>
      </c>
      <c r="F36" s="36">
        <f>SUMIFS(СВЦЭМ!$D$33:$D$776,СВЦЭМ!$A$33:$A$776,$A36,СВЦЭМ!$B$33:$B$776,F$11)+'СЕТ СН'!$F$11+СВЦЭМ!$D$10+'СЕТ СН'!$F$6-'СЕТ СН'!$F$23</f>
        <v>1128.72336301</v>
      </c>
      <c r="G36" s="36">
        <f>SUMIFS(СВЦЭМ!$D$33:$D$776,СВЦЭМ!$A$33:$A$776,$A36,СВЦЭМ!$B$33:$B$776,G$11)+'СЕТ СН'!$F$11+СВЦЭМ!$D$10+'СЕТ СН'!$F$6-'СЕТ СН'!$F$23</f>
        <v>1113.35312742</v>
      </c>
      <c r="H36" s="36">
        <f>SUMIFS(СВЦЭМ!$D$33:$D$776,СВЦЭМ!$A$33:$A$776,$A36,СВЦЭМ!$B$33:$B$776,H$11)+'СЕТ СН'!$F$11+СВЦЭМ!$D$10+'СЕТ СН'!$F$6-'СЕТ СН'!$F$23</f>
        <v>1075.89557801</v>
      </c>
      <c r="I36" s="36">
        <f>SUMIFS(СВЦЭМ!$D$33:$D$776,СВЦЭМ!$A$33:$A$776,$A36,СВЦЭМ!$B$33:$B$776,I$11)+'СЕТ СН'!$F$11+СВЦЭМ!$D$10+'СЕТ СН'!$F$6-'СЕТ СН'!$F$23</f>
        <v>1056.7504587999999</v>
      </c>
      <c r="J36" s="36">
        <f>SUMIFS(СВЦЭМ!$D$33:$D$776,СВЦЭМ!$A$33:$A$776,$A36,СВЦЭМ!$B$33:$B$776,J$11)+'СЕТ СН'!$F$11+СВЦЭМ!$D$10+'СЕТ СН'!$F$6-'СЕТ СН'!$F$23</f>
        <v>1051.47136712</v>
      </c>
      <c r="K36" s="36">
        <f>SUMIFS(СВЦЭМ!$D$33:$D$776,СВЦЭМ!$A$33:$A$776,$A36,СВЦЭМ!$B$33:$B$776,K$11)+'СЕТ СН'!$F$11+СВЦЭМ!$D$10+'СЕТ СН'!$F$6-'СЕТ СН'!$F$23</f>
        <v>1053.36952688</v>
      </c>
      <c r="L36" s="36">
        <f>SUMIFS(СВЦЭМ!$D$33:$D$776,СВЦЭМ!$A$33:$A$776,$A36,СВЦЭМ!$B$33:$B$776,L$11)+'СЕТ СН'!$F$11+СВЦЭМ!$D$10+'СЕТ СН'!$F$6-'СЕТ СН'!$F$23</f>
        <v>1070.4453913999998</v>
      </c>
      <c r="M36" s="36">
        <f>SUMIFS(СВЦЭМ!$D$33:$D$776,СВЦЭМ!$A$33:$A$776,$A36,СВЦЭМ!$B$33:$B$776,M$11)+'СЕТ СН'!$F$11+СВЦЭМ!$D$10+'СЕТ СН'!$F$6-'СЕТ СН'!$F$23</f>
        <v>1066.9432700699999</v>
      </c>
      <c r="N36" s="36">
        <f>SUMIFS(СВЦЭМ!$D$33:$D$776,СВЦЭМ!$A$33:$A$776,$A36,СВЦЭМ!$B$33:$B$776,N$11)+'СЕТ СН'!$F$11+СВЦЭМ!$D$10+'СЕТ СН'!$F$6-'СЕТ СН'!$F$23</f>
        <v>1087.7592884599999</v>
      </c>
      <c r="O36" s="36">
        <f>SUMIFS(СВЦЭМ!$D$33:$D$776,СВЦЭМ!$A$33:$A$776,$A36,СВЦЭМ!$B$33:$B$776,O$11)+'СЕТ СН'!$F$11+СВЦЭМ!$D$10+'СЕТ СН'!$F$6-'СЕТ СН'!$F$23</f>
        <v>1126.5106283800001</v>
      </c>
      <c r="P36" s="36">
        <f>SUMIFS(СВЦЭМ!$D$33:$D$776,СВЦЭМ!$A$33:$A$776,$A36,СВЦЭМ!$B$33:$B$776,P$11)+'СЕТ СН'!$F$11+СВЦЭМ!$D$10+'СЕТ СН'!$F$6-'СЕТ СН'!$F$23</f>
        <v>1113.1373437100001</v>
      </c>
      <c r="Q36" s="36">
        <f>SUMIFS(СВЦЭМ!$D$33:$D$776,СВЦЭМ!$A$33:$A$776,$A36,СВЦЭМ!$B$33:$B$776,Q$11)+'СЕТ СН'!$F$11+СВЦЭМ!$D$10+'СЕТ СН'!$F$6-'СЕТ СН'!$F$23</f>
        <v>1110.55258123</v>
      </c>
      <c r="R36" s="36">
        <f>SUMIFS(СВЦЭМ!$D$33:$D$776,СВЦЭМ!$A$33:$A$776,$A36,СВЦЭМ!$B$33:$B$776,R$11)+'СЕТ СН'!$F$11+СВЦЭМ!$D$10+'СЕТ СН'!$F$6-'СЕТ СН'!$F$23</f>
        <v>1119.9839199399999</v>
      </c>
      <c r="S36" s="36">
        <f>SUMIFS(СВЦЭМ!$D$33:$D$776,СВЦЭМ!$A$33:$A$776,$A36,СВЦЭМ!$B$33:$B$776,S$11)+'СЕТ СН'!$F$11+СВЦЭМ!$D$10+'СЕТ СН'!$F$6-'СЕТ СН'!$F$23</f>
        <v>1101.46654141</v>
      </c>
      <c r="T36" s="36">
        <f>SUMIFS(СВЦЭМ!$D$33:$D$776,СВЦЭМ!$A$33:$A$776,$A36,СВЦЭМ!$B$33:$B$776,T$11)+'СЕТ СН'!$F$11+СВЦЭМ!$D$10+'СЕТ СН'!$F$6-'СЕТ СН'!$F$23</f>
        <v>1093.4996925599999</v>
      </c>
      <c r="U36" s="36">
        <f>SUMIFS(СВЦЭМ!$D$33:$D$776,СВЦЭМ!$A$33:$A$776,$A36,СВЦЭМ!$B$33:$B$776,U$11)+'СЕТ СН'!$F$11+СВЦЭМ!$D$10+'СЕТ СН'!$F$6-'СЕТ СН'!$F$23</f>
        <v>1099.01958444</v>
      </c>
      <c r="V36" s="36">
        <f>SUMIFS(СВЦЭМ!$D$33:$D$776,СВЦЭМ!$A$33:$A$776,$A36,СВЦЭМ!$B$33:$B$776,V$11)+'СЕТ СН'!$F$11+СВЦЭМ!$D$10+'СЕТ СН'!$F$6-'СЕТ СН'!$F$23</f>
        <v>1094.56206481</v>
      </c>
      <c r="W36" s="36">
        <f>SUMIFS(СВЦЭМ!$D$33:$D$776,СВЦЭМ!$A$33:$A$776,$A36,СВЦЭМ!$B$33:$B$776,W$11)+'СЕТ СН'!$F$11+СВЦЭМ!$D$10+'СЕТ СН'!$F$6-'СЕТ СН'!$F$23</f>
        <v>1089.48087717</v>
      </c>
      <c r="X36" s="36">
        <f>SUMIFS(СВЦЭМ!$D$33:$D$776,СВЦЭМ!$A$33:$A$776,$A36,СВЦЭМ!$B$33:$B$776,X$11)+'СЕТ СН'!$F$11+СВЦЭМ!$D$10+'СЕТ СН'!$F$6-'СЕТ СН'!$F$23</f>
        <v>1095.15437974</v>
      </c>
      <c r="Y36" s="36">
        <f>SUMIFS(СВЦЭМ!$D$33:$D$776,СВЦЭМ!$A$33:$A$776,$A36,СВЦЭМ!$B$33:$B$776,Y$11)+'СЕТ СН'!$F$11+СВЦЭМ!$D$10+'СЕТ СН'!$F$6-'СЕТ СН'!$F$23</f>
        <v>1103.4055227600002</v>
      </c>
    </row>
    <row r="37" spans="1:27" ht="15.75" x14ac:dyDescent="0.2">
      <c r="A37" s="35">
        <f t="shared" si="0"/>
        <v>44253</v>
      </c>
      <c r="B37" s="36">
        <f>SUMIFS(СВЦЭМ!$D$33:$D$776,СВЦЭМ!$A$33:$A$776,$A37,СВЦЭМ!$B$33:$B$776,B$11)+'СЕТ СН'!$F$11+СВЦЭМ!$D$10+'СЕТ СН'!$F$6-'СЕТ СН'!$F$23</f>
        <v>1084.4926155600001</v>
      </c>
      <c r="C37" s="36">
        <f>SUMIFS(СВЦЭМ!$D$33:$D$776,СВЦЭМ!$A$33:$A$776,$A37,СВЦЭМ!$B$33:$B$776,C$11)+'СЕТ СН'!$F$11+СВЦЭМ!$D$10+'СЕТ СН'!$F$6-'СЕТ СН'!$F$23</f>
        <v>1096.7993417100001</v>
      </c>
      <c r="D37" s="36">
        <f>SUMIFS(СВЦЭМ!$D$33:$D$776,СВЦЭМ!$A$33:$A$776,$A37,СВЦЭМ!$B$33:$B$776,D$11)+'СЕТ СН'!$F$11+СВЦЭМ!$D$10+'СЕТ СН'!$F$6-'СЕТ СН'!$F$23</f>
        <v>1124.9875979600001</v>
      </c>
      <c r="E37" s="36">
        <f>SUMIFS(СВЦЭМ!$D$33:$D$776,СВЦЭМ!$A$33:$A$776,$A37,СВЦЭМ!$B$33:$B$776,E$11)+'СЕТ СН'!$F$11+СВЦЭМ!$D$10+'СЕТ СН'!$F$6-'СЕТ СН'!$F$23</f>
        <v>1130.11281487</v>
      </c>
      <c r="F37" s="36">
        <f>SUMIFS(СВЦЭМ!$D$33:$D$776,СВЦЭМ!$A$33:$A$776,$A37,СВЦЭМ!$B$33:$B$776,F$11)+'СЕТ СН'!$F$11+СВЦЭМ!$D$10+'СЕТ СН'!$F$6-'СЕТ СН'!$F$23</f>
        <v>1140.70564973</v>
      </c>
      <c r="G37" s="36">
        <f>SUMIFS(СВЦЭМ!$D$33:$D$776,СВЦЭМ!$A$33:$A$776,$A37,СВЦЭМ!$B$33:$B$776,G$11)+'СЕТ СН'!$F$11+СВЦЭМ!$D$10+'СЕТ СН'!$F$6-'СЕТ СН'!$F$23</f>
        <v>1126.9529708</v>
      </c>
      <c r="H37" s="36">
        <f>SUMIFS(СВЦЭМ!$D$33:$D$776,СВЦЭМ!$A$33:$A$776,$A37,СВЦЭМ!$B$33:$B$776,H$11)+'СЕТ СН'!$F$11+СВЦЭМ!$D$10+'СЕТ СН'!$F$6-'СЕТ СН'!$F$23</f>
        <v>1098.81930861</v>
      </c>
      <c r="I37" s="36">
        <f>SUMIFS(СВЦЭМ!$D$33:$D$776,СВЦЭМ!$A$33:$A$776,$A37,СВЦЭМ!$B$33:$B$776,I$11)+'СЕТ СН'!$F$11+СВЦЭМ!$D$10+'СЕТ СН'!$F$6-'СЕТ СН'!$F$23</f>
        <v>1078.1246310899999</v>
      </c>
      <c r="J37" s="36">
        <f>SUMIFS(СВЦЭМ!$D$33:$D$776,СВЦЭМ!$A$33:$A$776,$A37,СВЦЭМ!$B$33:$B$776,J$11)+'СЕТ СН'!$F$11+СВЦЭМ!$D$10+'СЕТ СН'!$F$6-'СЕТ СН'!$F$23</f>
        <v>1063.4765062699998</v>
      </c>
      <c r="K37" s="36">
        <f>SUMIFS(СВЦЭМ!$D$33:$D$776,СВЦЭМ!$A$33:$A$776,$A37,СВЦЭМ!$B$33:$B$776,K$11)+'СЕТ СН'!$F$11+СВЦЭМ!$D$10+'СЕТ СН'!$F$6-'СЕТ СН'!$F$23</f>
        <v>1073.3301641399999</v>
      </c>
      <c r="L37" s="36">
        <f>SUMIFS(СВЦЭМ!$D$33:$D$776,СВЦЭМ!$A$33:$A$776,$A37,СВЦЭМ!$B$33:$B$776,L$11)+'СЕТ СН'!$F$11+СВЦЭМ!$D$10+'СЕТ СН'!$F$6-'СЕТ СН'!$F$23</f>
        <v>1074.8519021</v>
      </c>
      <c r="M37" s="36">
        <f>SUMIFS(СВЦЭМ!$D$33:$D$776,СВЦЭМ!$A$33:$A$776,$A37,СВЦЭМ!$B$33:$B$776,M$11)+'СЕТ СН'!$F$11+СВЦЭМ!$D$10+'СЕТ СН'!$F$6-'СЕТ СН'!$F$23</f>
        <v>1072.8716055699999</v>
      </c>
      <c r="N37" s="36">
        <f>SUMIFS(СВЦЭМ!$D$33:$D$776,СВЦЭМ!$A$33:$A$776,$A37,СВЦЭМ!$B$33:$B$776,N$11)+'СЕТ СН'!$F$11+СВЦЭМ!$D$10+'СЕТ СН'!$F$6-'СЕТ СН'!$F$23</f>
        <v>1091.5796852200001</v>
      </c>
      <c r="O37" s="36">
        <f>SUMIFS(СВЦЭМ!$D$33:$D$776,СВЦЭМ!$A$33:$A$776,$A37,СВЦЭМ!$B$33:$B$776,O$11)+'СЕТ СН'!$F$11+СВЦЭМ!$D$10+'СЕТ СН'!$F$6-'СЕТ СН'!$F$23</f>
        <v>1100.47418227</v>
      </c>
      <c r="P37" s="36">
        <f>SUMIFS(СВЦЭМ!$D$33:$D$776,СВЦЭМ!$A$33:$A$776,$A37,СВЦЭМ!$B$33:$B$776,P$11)+'СЕТ СН'!$F$11+СВЦЭМ!$D$10+'СЕТ СН'!$F$6-'СЕТ СН'!$F$23</f>
        <v>1086.4086178799998</v>
      </c>
      <c r="Q37" s="36">
        <f>SUMIFS(СВЦЭМ!$D$33:$D$776,СВЦЭМ!$A$33:$A$776,$A37,СВЦЭМ!$B$33:$B$776,Q$11)+'СЕТ СН'!$F$11+СВЦЭМ!$D$10+'СЕТ СН'!$F$6-'СЕТ СН'!$F$23</f>
        <v>1092.8604915800001</v>
      </c>
      <c r="R37" s="36">
        <f>SUMIFS(СВЦЭМ!$D$33:$D$776,СВЦЭМ!$A$33:$A$776,$A37,СВЦЭМ!$B$33:$B$776,R$11)+'СЕТ СН'!$F$11+СВЦЭМ!$D$10+'СЕТ СН'!$F$6-'СЕТ СН'!$F$23</f>
        <v>1104.4547029400001</v>
      </c>
      <c r="S37" s="36">
        <f>SUMIFS(СВЦЭМ!$D$33:$D$776,СВЦЭМ!$A$33:$A$776,$A37,СВЦЭМ!$B$33:$B$776,S$11)+'СЕТ СН'!$F$11+СВЦЭМ!$D$10+'СЕТ СН'!$F$6-'СЕТ СН'!$F$23</f>
        <v>1098.8446130500001</v>
      </c>
      <c r="T37" s="36">
        <f>SUMIFS(СВЦЭМ!$D$33:$D$776,СВЦЭМ!$A$33:$A$776,$A37,СВЦЭМ!$B$33:$B$776,T$11)+'СЕТ СН'!$F$11+СВЦЭМ!$D$10+'СЕТ СН'!$F$6-'СЕТ СН'!$F$23</f>
        <v>1088.0071931500001</v>
      </c>
      <c r="U37" s="36">
        <f>SUMIFS(СВЦЭМ!$D$33:$D$776,СВЦЭМ!$A$33:$A$776,$A37,СВЦЭМ!$B$33:$B$776,U$11)+'СЕТ СН'!$F$11+СВЦЭМ!$D$10+'СЕТ СН'!$F$6-'СЕТ СН'!$F$23</f>
        <v>1077.7008018499998</v>
      </c>
      <c r="V37" s="36">
        <f>SUMIFS(СВЦЭМ!$D$33:$D$776,СВЦЭМ!$A$33:$A$776,$A37,СВЦЭМ!$B$33:$B$776,V$11)+'СЕТ СН'!$F$11+СВЦЭМ!$D$10+'СЕТ СН'!$F$6-'СЕТ СН'!$F$23</f>
        <v>1081.2290870899999</v>
      </c>
      <c r="W37" s="36">
        <f>SUMIFS(СВЦЭМ!$D$33:$D$776,СВЦЭМ!$A$33:$A$776,$A37,СВЦЭМ!$B$33:$B$776,W$11)+'СЕТ СН'!$F$11+СВЦЭМ!$D$10+'СЕТ СН'!$F$6-'СЕТ СН'!$F$23</f>
        <v>1090.09520929</v>
      </c>
      <c r="X37" s="36">
        <f>SUMIFS(СВЦЭМ!$D$33:$D$776,СВЦЭМ!$A$33:$A$776,$A37,СВЦЭМ!$B$33:$B$776,X$11)+'СЕТ СН'!$F$11+СВЦЭМ!$D$10+'СЕТ СН'!$F$6-'СЕТ СН'!$F$23</f>
        <v>1107.66299555</v>
      </c>
      <c r="Y37" s="36">
        <f>SUMIFS(СВЦЭМ!$D$33:$D$776,СВЦЭМ!$A$33:$A$776,$A37,СВЦЭМ!$B$33:$B$776,Y$11)+'СЕТ СН'!$F$11+СВЦЭМ!$D$10+'СЕТ СН'!$F$6-'СЕТ СН'!$F$23</f>
        <v>1110.57316823</v>
      </c>
    </row>
    <row r="38" spans="1:27" ht="15.75" x14ac:dyDescent="0.2">
      <c r="A38" s="35">
        <f t="shared" si="0"/>
        <v>44254</v>
      </c>
      <c r="B38" s="36">
        <f>SUMIFS(СВЦЭМ!$D$33:$D$776,СВЦЭМ!$A$33:$A$776,$A38,СВЦЭМ!$B$33:$B$776,B$11)+'СЕТ СН'!$F$11+СВЦЭМ!$D$10+'СЕТ СН'!$F$6-'СЕТ СН'!$F$23</f>
        <v>1117.94196027</v>
      </c>
      <c r="C38" s="36">
        <f>SUMIFS(СВЦЭМ!$D$33:$D$776,СВЦЭМ!$A$33:$A$776,$A38,СВЦЭМ!$B$33:$B$776,C$11)+'СЕТ СН'!$F$11+СВЦЭМ!$D$10+'СЕТ СН'!$F$6-'СЕТ СН'!$F$23</f>
        <v>1125.72164918</v>
      </c>
      <c r="D38" s="36">
        <f>SUMIFS(СВЦЭМ!$D$33:$D$776,СВЦЭМ!$A$33:$A$776,$A38,СВЦЭМ!$B$33:$B$776,D$11)+'СЕТ СН'!$F$11+СВЦЭМ!$D$10+'СЕТ СН'!$F$6-'СЕТ СН'!$F$23</f>
        <v>1155.6640408400001</v>
      </c>
      <c r="E38" s="36">
        <f>SUMIFS(СВЦЭМ!$D$33:$D$776,СВЦЭМ!$A$33:$A$776,$A38,СВЦЭМ!$B$33:$B$776,E$11)+'СЕТ СН'!$F$11+СВЦЭМ!$D$10+'СЕТ СН'!$F$6-'СЕТ СН'!$F$23</f>
        <v>1161.60950923</v>
      </c>
      <c r="F38" s="36">
        <f>SUMIFS(СВЦЭМ!$D$33:$D$776,СВЦЭМ!$A$33:$A$776,$A38,СВЦЭМ!$B$33:$B$776,F$11)+'СЕТ СН'!$F$11+СВЦЭМ!$D$10+'СЕТ СН'!$F$6-'СЕТ СН'!$F$23</f>
        <v>1176.3001692800001</v>
      </c>
      <c r="G38" s="36">
        <f>SUMIFS(СВЦЭМ!$D$33:$D$776,СВЦЭМ!$A$33:$A$776,$A38,СВЦЭМ!$B$33:$B$776,G$11)+'СЕТ СН'!$F$11+СВЦЭМ!$D$10+'СЕТ СН'!$F$6-'СЕТ СН'!$F$23</f>
        <v>1169.9302563199999</v>
      </c>
      <c r="H38" s="36">
        <f>SUMIFS(СВЦЭМ!$D$33:$D$776,СВЦЭМ!$A$33:$A$776,$A38,СВЦЭМ!$B$33:$B$776,H$11)+'СЕТ СН'!$F$11+СВЦЭМ!$D$10+'СЕТ СН'!$F$6-'СЕТ СН'!$F$23</f>
        <v>1157.0020036599999</v>
      </c>
      <c r="I38" s="36">
        <f>SUMIFS(СВЦЭМ!$D$33:$D$776,СВЦЭМ!$A$33:$A$776,$A38,СВЦЭМ!$B$33:$B$776,I$11)+'СЕТ СН'!$F$11+СВЦЭМ!$D$10+'СЕТ СН'!$F$6-'СЕТ СН'!$F$23</f>
        <v>1142.13084467</v>
      </c>
      <c r="J38" s="36">
        <f>SUMIFS(СВЦЭМ!$D$33:$D$776,СВЦЭМ!$A$33:$A$776,$A38,СВЦЭМ!$B$33:$B$776,J$11)+'СЕТ СН'!$F$11+СВЦЭМ!$D$10+'СЕТ СН'!$F$6-'СЕТ СН'!$F$23</f>
        <v>1129.68713267</v>
      </c>
      <c r="K38" s="36">
        <f>SUMIFS(СВЦЭМ!$D$33:$D$776,СВЦЭМ!$A$33:$A$776,$A38,СВЦЭМ!$B$33:$B$776,K$11)+'СЕТ СН'!$F$11+СВЦЭМ!$D$10+'СЕТ СН'!$F$6-'СЕТ СН'!$F$23</f>
        <v>1097.8381610599999</v>
      </c>
      <c r="L38" s="36">
        <f>SUMIFS(СВЦЭМ!$D$33:$D$776,СВЦЭМ!$A$33:$A$776,$A38,СВЦЭМ!$B$33:$B$776,L$11)+'СЕТ СН'!$F$11+СВЦЭМ!$D$10+'СЕТ СН'!$F$6-'СЕТ СН'!$F$23</f>
        <v>1095.8865893</v>
      </c>
      <c r="M38" s="36">
        <f>SUMIFS(СВЦЭМ!$D$33:$D$776,СВЦЭМ!$A$33:$A$776,$A38,СВЦЭМ!$B$33:$B$776,M$11)+'СЕТ СН'!$F$11+СВЦЭМ!$D$10+'СЕТ СН'!$F$6-'СЕТ СН'!$F$23</f>
        <v>1092.61103966</v>
      </c>
      <c r="N38" s="36">
        <f>SUMIFS(СВЦЭМ!$D$33:$D$776,СВЦЭМ!$A$33:$A$776,$A38,СВЦЭМ!$B$33:$B$776,N$11)+'СЕТ СН'!$F$11+СВЦЭМ!$D$10+'СЕТ СН'!$F$6-'СЕТ СН'!$F$23</f>
        <v>1099.60421952</v>
      </c>
      <c r="O38" s="36">
        <f>SUMIFS(СВЦЭМ!$D$33:$D$776,СВЦЭМ!$A$33:$A$776,$A38,СВЦЭМ!$B$33:$B$776,O$11)+'СЕТ СН'!$F$11+СВЦЭМ!$D$10+'СЕТ СН'!$F$6-'СЕТ СН'!$F$23</f>
        <v>1113.40271334</v>
      </c>
      <c r="P38" s="36">
        <f>SUMIFS(СВЦЭМ!$D$33:$D$776,СВЦЭМ!$A$33:$A$776,$A38,СВЦЭМ!$B$33:$B$776,P$11)+'СЕТ СН'!$F$11+СВЦЭМ!$D$10+'СЕТ СН'!$F$6-'СЕТ СН'!$F$23</f>
        <v>1101.8638259899999</v>
      </c>
      <c r="Q38" s="36">
        <f>SUMIFS(СВЦЭМ!$D$33:$D$776,СВЦЭМ!$A$33:$A$776,$A38,СВЦЭМ!$B$33:$B$776,Q$11)+'СЕТ СН'!$F$11+СВЦЭМ!$D$10+'СЕТ СН'!$F$6-'СЕТ СН'!$F$23</f>
        <v>1114.24465117</v>
      </c>
      <c r="R38" s="36">
        <f>SUMIFS(СВЦЭМ!$D$33:$D$776,СВЦЭМ!$A$33:$A$776,$A38,СВЦЭМ!$B$33:$B$776,R$11)+'СЕТ СН'!$F$11+СВЦЭМ!$D$10+'СЕТ СН'!$F$6-'СЕТ СН'!$F$23</f>
        <v>1134.21854775</v>
      </c>
      <c r="S38" s="36">
        <f>SUMIFS(СВЦЭМ!$D$33:$D$776,СВЦЭМ!$A$33:$A$776,$A38,СВЦЭМ!$B$33:$B$776,S$11)+'СЕТ СН'!$F$11+СВЦЭМ!$D$10+'СЕТ СН'!$F$6-'СЕТ СН'!$F$23</f>
        <v>1117.0693496600002</v>
      </c>
      <c r="T38" s="36">
        <f>SUMIFS(СВЦЭМ!$D$33:$D$776,СВЦЭМ!$A$33:$A$776,$A38,СВЦЭМ!$B$33:$B$776,T$11)+'СЕТ СН'!$F$11+СВЦЭМ!$D$10+'СЕТ СН'!$F$6-'СЕТ СН'!$F$23</f>
        <v>1113.1833844</v>
      </c>
      <c r="U38" s="36">
        <f>SUMIFS(СВЦЭМ!$D$33:$D$776,СВЦЭМ!$A$33:$A$776,$A38,СВЦЭМ!$B$33:$B$776,U$11)+'СЕТ СН'!$F$11+СВЦЭМ!$D$10+'СЕТ СН'!$F$6-'СЕТ СН'!$F$23</f>
        <v>1099.80284465</v>
      </c>
      <c r="V38" s="36">
        <f>SUMIFS(СВЦЭМ!$D$33:$D$776,СВЦЭМ!$A$33:$A$776,$A38,СВЦЭМ!$B$33:$B$776,V$11)+'СЕТ СН'!$F$11+СВЦЭМ!$D$10+'СЕТ СН'!$F$6-'СЕТ СН'!$F$23</f>
        <v>1108.62659394</v>
      </c>
      <c r="W38" s="36">
        <f>SUMIFS(СВЦЭМ!$D$33:$D$776,СВЦЭМ!$A$33:$A$776,$A38,СВЦЭМ!$B$33:$B$776,W$11)+'СЕТ СН'!$F$11+СВЦЭМ!$D$10+'СЕТ СН'!$F$6-'СЕТ СН'!$F$23</f>
        <v>1126.6636240299999</v>
      </c>
      <c r="X38" s="36">
        <f>SUMIFS(СВЦЭМ!$D$33:$D$776,СВЦЭМ!$A$33:$A$776,$A38,СВЦЭМ!$B$33:$B$776,X$11)+'СЕТ СН'!$F$11+СВЦЭМ!$D$10+'СЕТ СН'!$F$6-'СЕТ СН'!$F$23</f>
        <v>1133.91451252</v>
      </c>
      <c r="Y38" s="36">
        <f>SUMIFS(СВЦЭМ!$D$33:$D$776,СВЦЭМ!$A$33:$A$776,$A38,СВЦЭМ!$B$33:$B$776,Y$11)+'СЕТ СН'!$F$11+СВЦЭМ!$D$10+'СЕТ СН'!$F$6-'СЕТ СН'!$F$23</f>
        <v>1161.2037981799999</v>
      </c>
    </row>
    <row r="39" spans="1:27" ht="15.75" x14ac:dyDescent="0.2">
      <c r="A39" s="35">
        <f t="shared" si="0"/>
        <v>44255</v>
      </c>
      <c r="B39" s="36">
        <f>SUMIFS(СВЦЭМ!$D$33:$D$776,СВЦЭМ!$A$33:$A$776,$A39,СВЦЭМ!$B$33:$B$776,B$11)+'СЕТ СН'!$F$11+СВЦЭМ!$D$10+'СЕТ СН'!$F$6-'СЕТ СН'!$F$23</f>
        <v>1088.5109612900001</v>
      </c>
      <c r="C39" s="36">
        <f>SUMIFS(СВЦЭМ!$D$33:$D$776,СВЦЭМ!$A$33:$A$776,$A39,СВЦЭМ!$B$33:$B$776,C$11)+'СЕТ СН'!$F$11+СВЦЭМ!$D$10+'СЕТ СН'!$F$6-'СЕТ СН'!$F$23</f>
        <v>1123.8370411599999</v>
      </c>
      <c r="D39" s="36">
        <f>SUMIFS(СВЦЭМ!$D$33:$D$776,СВЦЭМ!$A$33:$A$776,$A39,СВЦЭМ!$B$33:$B$776,D$11)+'СЕТ СН'!$F$11+СВЦЭМ!$D$10+'СЕТ СН'!$F$6-'СЕТ СН'!$F$23</f>
        <v>1153.27564211</v>
      </c>
      <c r="E39" s="36">
        <f>SUMIFS(СВЦЭМ!$D$33:$D$776,СВЦЭМ!$A$33:$A$776,$A39,СВЦЭМ!$B$33:$B$776,E$11)+'СЕТ СН'!$F$11+СВЦЭМ!$D$10+'СЕТ СН'!$F$6-'СЕТ СН'!$F$23</f>
        <v>1165.94104892</v>
      </c>
      <c r="F39" s="36">
        <f>SUMIFS(СВЦЭМ!$D$33:$D$776,СВЦЭМ!$A$33:$A$776,$A39,СВЦЭМ!$B$33:$B$776,F$11)+'СЕТ СН'!$F$11+СВЦЭМ!$D$10+'СЕТ СН'!$F$6-'СЕТ СН'!$F$23</f>
        <v>1179.6841178100001</v>
      </c>
      <c r="G39" s="36">
        <f>SUMIFS(СВЦЭМ!$D$33:$D$776,СВЦЭМ!$A$33:$A$776,$A39,СВЦЭМ!$B$33:$B$776,G$11)+'СЕТ СН'!$F$11+СВЦЭМ!$D$10+'СЕТ СН'!$F$6-'СЕТ СН'!$F$23</f>
        <v>1172.85550543</v>
      </c>
      <c r="H39" s="36">
        <f>SUMIFS(СВЦЭМ!$D$33:$D$776,СВЦЭМ!$A$33:$A$776,$A39,СВЦЭМ!$B$33:$B$776,H$11)+'СЕТ СН'!$F$11+СВЦЭМ!$D$10+'СЕТ СН'!$F$6-'СЕТ СН'!$F$23</f>
        <v>1157.5919404799999</v>
      </c>
      <c r="I39" s="36">
        <f>SUMIFS(СВЦЭМ!$D$33:$D$776,СВЦЭМ!$A$33:$A$776,$A39,СВЦЭМ!$B$33:$B$776,I$11)+'СЕТ СН'!$F$11+СВЦЭМ!$D$10+'СЕТ СН'!$F$6-'СЕТ СН'!$F$23</f>
        <v>1135.29148837</v>
      </c>
      <c r="J39" s="36">
        <f>SUMIFS(СВЦЭМ!$D$33:$D$776,СВЦЭМ!$A$33:$A$776,$A39,СВЦЭМ!$B$33:$B$776,J$11)+'СЕТ СН'!$F$11+СВЦЭМ!$D$10+'СЕТ СН'!$F$6-'СЕТ СН'!$F$23</f>
        <v>1092.4988904000002</v>
      </c>
      <c r="K39" s="36">
        <f>SUMIFS(СВЦЭМ!$D$33:$D$776,СВЦЭМ!$A$33:$A$776,$A39,СВЦЭМ!$B$33:$B$776,K$11)+'СЕТ СН'!$F$11+СВЦЭМ!$D$10+'СЕТ СН'!$F$6-'СЕТ СН'!$F$23</f>
        <v>1061.08889118</v>
      </c>
      <c r="L39" s="36">
        <f>SUMIFS(СВЦЭМ!$D$33:$D$776,СВЦЭМ!$A$33:$A$776,$A39,СВЦЭМ!$B$33:$B$776,L$11)+'СЕТ СН'!$F$11+СВЦЭМ!$D$10+'СЕТ СН'!$F$6-'СЕТ СН'!$F$23</f>
        <v>1060.95820312</v>
      </c>
      <c r="M39" s="36">
        <f>SUMIFS(СВЦЭМ!$D$33:$D$776,СВЦЭМ!$A$33:$A$776,$A39,СВЦЭМ!$B$33:$B$776,M$11)+'СЕТ СН'!$F$11+СВЦЭМ!$D$10+'СЕТ СН'!$F$6-'СЕТ СН'!$F$23</f>
        <v>1073.86442027</v>
      </c>
      <c r="N39" s="36">
        <f>SUMIFS(СВЦЭМ!$D$33:$D$776,СВЦЭМ!$A$33:$A$776,$A39,СВЦЭМ!$B$33:$B$776,N$11)+'СЕТ СН'!$F$11+СВЦЭМ!$D$10+'СЕТ СН'!$F$6-'СЕТ СН'!$F$23</f>
        <v>1105.3051561</v>
      </c>
      <c r="O39" s="36">
        <f>SUMIFS(СВЦЭМ!$D$33:$D$776,СВЦЭМ!$A$33:$A$776,$A39,СВЦЭМ!$B$33:$B$776,O$11)+'СЕТ СН'!$F$11+СВЦЭМ!$D$10+'СЕТ СН'!$F$6-'СЕТ СН'!$F$23</f>
        <v>1128.0484194400001</v>
      </c>
      <c r="P39" s="36">
        <f>SUMIFS(СВЦЭМ!$D$33:$D$776,СВЦЭМ!$A$33:$A$776,$A39,СВЦЭМ!$B$33:$B$776,P$11)+'СЕТ СН'!$F$11+СВЦЭМ!$D$10+'СЕТ СН'!$F$6-'СЕТ СН'!$F$23</f>
        <v>1114.11307046</v>
      </c>
      <c r="Q39" s="36">
        <f>SUMIFS(СВЦЭМ!$D$33:$D$776,СВЦЭМ!$A$33:$A$776,$A39,СВЦЭМ!$B$33:$B$776,Q$11)+'СЕТ СН'!$F$11+СВЦЭМ!$D$10+'СЕТ СН'!$F$6-'СЕТ СН'!$F$23</f>
        <v>1120.37399198</v>
      </c>
      <c r="R39" s="36">
        <f>SUMIFS(СВЦЭМ!$D$33:$D$776,СВЦЭМ!$A$33:$A$776,$A39,СВЦЭМ!$B$33:$B$776,R$11)+'СЕТ СН'!$F$11+СВЦЭМ!$D$10+'СЕТ СН'!$F$6-'СЕТ СН'!$F$23</f>
        <v>1132.00873086</v>
      </c>
      <c r="S39" s="36">
        <f>SUMIFS(СВЦЭМ!$D$33:$D$776,СВЦЭМ!$A$33:$A$776,$A39,СВЦЭМ!$B$33:$B$776,S$11)+'СЕТ СН'!$F$11+СВЦЭМ!$D$10+'СЕТ СН'!$F$6-'СЕТ СН'!$F$23</f>
        <v>1107.3557396900001</v>
      </c>
      <c r="T39" s="36">
        <f>SUMIFS(СВЦЭМ!$D$33:$D$776,СВЦЭМ!$A$33:$A$776,$A39,СВЦЭМ!$B$33:$B$776,T$11)+'СЕТ СН'!$F$11+СВЦЭМ!$D$10+'СЕТ СН'!$F$6-'СЕТ СН'!$F$23</f>
        <v>1092.21915115</v>
      </c>
      <c r="U39" s="36">
        <f>SUMIFS(СВЦЭМ!$D$33:$D$776,СВЦЭМ!$A$33:$A$776,$A39,СВЦЭМ!$B$33:$B$776,U$11)+'СЕТ СН'!$F$11+СВЦЭМ!$D$10+'СЕТ СН'!$F$6-'СЕТ СН'!$F$23</f>
        <v>1078.7187366799999</v>
      </c>
      <c r="V39" s="36">
        <f>SUMIFS(СВЦЭМ!$D$33:$D$776,СВЦЭМ!$A$33:$A$776,$A39,СВЦЭМ!$B$33:$B$776,V$11)+'СЕТ СН'!$F$11+СВЦЭМ!$D$10+'СЕТ СН'!$F$6-'СЕТ СН'!$F$23</f>
        <v>1091.76451514</v>
      </c>
      <c r="W39" s="36">
        <f>SUMIFS(СВЦЭМ!$D$33:$D$776,СВЦЭМ!$A$33:$A$776,$A39,СВЦЭМ!$B$33:$B$776,W$11)+'СЕТ СН'!$F$11+СВЦЭМ!$D$10+'СЕТ СН'!$F$6-'СЕТ СН'!$F$23</f>
        <v>1119.73095633</v>
      </c>
      <c r="X39" s="36">
        <f>SUMIFS(СВЦЭМ!$D$33:$D$776,СВЦЭМ!$A$33:$A$776,$A39,СВЦЭМ!$B$33:$B$776,X$11)+'СЕТ СН'!$F$11+СВЦЭМ!$D$10+'СЕТ СН'!$F$6-'СЕТ СН'!$F$23</f>
        <v>1139.3087751099999</v>
      </c>
      <c r="Y39" s="36">
        <f>SUMIFS(СВЦЭМ!$D$33:$D$776,СВЦЭМ!$A$33:$A$776,$A39,СВЦЭМ!$B$33:$B$776,Y$11)+'СЕТ СН'!$F$11+СВЦЭМ!$D$10+'СЕТ СН'!$F$6-'СЕТ СН'!$F$23</f>
        <v>1174.80031994</v>
      </c>
    </row>
    <row r="40" spans="1:27" ht="15.75" hidden="1" x14ac:dyDescent="0.2">
      <c r="A40" s="35">
        <f t="shared" si="0"/>
        <v>44256</v>
      </c>
      <c r="B40" s="36">
        <f>SUMIFS(СВЦЭМ!$D$33:$D$776,СВЦЭМ!$A$33:$A$776,$A40,СВЦЭМ!$B$33:$B$776,B$11)+'СЕТ СН'!$F$11+СВЦЭМ!$D$10+'СЕТ СН'!$F$6-'СЕТ СН'!$F$23</f>
        <v>112.01948038</v>
      </c>
      <c r="C40" s="36">
        <f>SUMIFS(СВЦЭМ!$D$33:$D$776,СВЦЭМ!$A$33:$A$776,$A40,СВЦЭМ!$B$33:$B$776,C$11)+'СЕТ СН'!$F$11+СВЦЭМ!$D$10+'СЕТ СН'!$F$6-'СЕТ СН'!$F$23</f>
        <v>112.01948038</v>
      </c>
      <c r="D40" s="36">
        <f>SUMIFS(СВЦЭМ!$D$33:$D$776,СВЦЭМ!$A$33:$A$776,$A40,СВЦЭМ!$B$33:$B$776,D$11)+'СЕТ СН'!$F$11+СВЦЭМ!$D$10+'СЕТ СН'!$F$6-'СЕТ СН'!$F$23</f>
        <v>112.01948038</v>
      </c>
      <c r="E40" s="36">
        <f>SUMIFS(СВЦЭМ!$D$33:$D$776,СВЦЭМ!$A$33:$A$776,$A40,СВЦЭМ!$B$33:$B$776,E$11)+'СЕТ СН'!$F$11+СВЦЭМ!$D$10+'СЕТ СН'!$F$6-'СЕТ СН'!$F$23</f>
        <v>112.01948038</v>
      </c>
      <c r="F40" s="36">
        <f>SUMIFS(СВЦЭМ!$D$33:$D$776,СВЦЭМ!$A$33:$A$776,$A40,СВЦЭМ!$B$33:$B$776,F$11)+'СЕТ СН'!$F$11+СВЦЭМ!$D$10+'СЕТ СН'!$F$6-'СЕТ СН'!$F$23</f>
        <v>112.01948038</v>
      </c>
      <c r="G40" s="36">
        <f>SUMIFS(СВЦЭМ!$D$33:$D$776,СВЦЭМ!$A$33:$A$776,$A40,СВЦЭМ!$B$33:$B$776,G$11)+'СЕТ СН'!$F$11+СВЦЭМ!$D$10+'СЕТ СН'!$F$6-'СЕТ СН'!$F$23</f>
        <v>112.01948038</v>
      </c>
      <c r="H40" s="36">
        <f>SUMIFS(СВЦЭМ!$D$33:$D$776,СВЦЭМ!$A$33:$A$776,$A40,СВЦЭМ!$B$33:$B$776,H$11)+'СЕТ СН'!$F$11+СВЦЭМ!$D$10+'СЕТ СН'!$F$6-'СЕТ СН'!$F$23</f>
        <v>112.01948038</v>
      </c>
      <c r="I40" s="36">
        <f>SUMIFS(СВЦЭМ!$D$33:$D$776,СВЦЭМ!$A$33:$A$776,$A40,СВЦЭМ!$B$33:$B$776,I$11)+'СЕТ СН'!$F$11+СВЦЭМ!$D$10+'СЕТ СН'!$F$6-'СЕТ СН'!$F$23</f>
        <v>112.01948038</v>
      </c>
      <c r="J40" s="36">
        <f>SUMIFS(СВЦЭМ!$D$33:$D$776,СВЦЭМ!$A$33:$A$776,$A40,СВЦЭМ!$B$33:$B$776,J$11)+'СЕТ СН'!$F$11+СВЦЭМ!$D$10+'СЕТ СН'!$F$6-'СЕТ СН'!$F$23</f>
        <v>112.01948038</v>
      </c>
      <c r="K40" s="36">
        <f>SUMIFS(СВЦЭМ!$D$33:$D$776,СВЦЭМ!$A$33:$A$776,$A40,СВЦЭМ!$B$33:$B$776,K$11)+'СЕТ СН'!$F$11+СВЦЭМ!$D$10+'СЕТ СН'!$F$6-'СЕТ СН'!$F$23</f>
        <v>112.01948038</v>
      </c>
      <c r="L40" s="36">
        <f>SUMIFS(СВЦЭМ!$D$33:$D$776,СВЦЭМ!$A$33:$A$776,$A40,СВЦЭМ!$B$33:$B$776,L$11)+'СЕТ СН'!$F$11+СВЦЭМ!$D$10+'СЕТ СН'!$F$6-'СЕТ СН'!$F$23</f>
        <v>112.01948038</v>
      </c>
      <c r="M40" s="36">
        <f>SUMIFS(СВЦЭМ!$D$33:$D$776,СВЦЭМ!$A$33:$A$776,$A40,СВЦЭМ!$B$33:$B$776,M$11)+'СЕТ СН'!$F$11+СВЦЭМ!$D$10+'СЕТ СН'!$F$6-'СЕТ СН'!$F$23</f>
        <v>112.01948038</v>
      </c>
      <c r="N40" s="36">
        <f>SUMIFS(СВЦЭМ!$D$33:$D$776,СВЦЭМ!$A$33:$A$776,$A40,СВЦЭМ!$B$33:$B$776,N$11)+'СЕТ СН'!$F$11+СВЦЭМ!$D$10+'СЕТ СН'!$F$6-'СЕТ СН'!$F$23</f>
        <v>112.01948038</v>
      </c>
      <c r="O40" s="36">
        <f>SUMIFS(СВЦЭМ!$D$33:$D$776,СВЦЭМ!$A$33:$A$776,$A40,СВЦЭМ!$B$33:$B$776,O$11)+'СЕТ СН'!$F$11+СВЦЭМ!$D$10+'СЕТ СН'!$F$6-'СЕТ СН'!$F$23</f>
        <v>112.01948038</v>
      </c>
      <c r="P40" s="36">
        <f>SUMIFS(СВЦЭМ!$D$33:$D$776,СВЦЭМ!$A$33:$A$776,$A40,СВЦЭМ!$B$33:$B$776,P$11)+'СЕТ СН'!$F$11+СВЦЭМ!$D$10+'СЕТ СН'!$F$6-'СЕТ СН'!$F$23</f>
        <v>112.01948038</v>
      </c>
      <c r="Q40" s="36">
        <f>SUMIFS(СВЦЭМ!$D$33:$D$776,СВЦЭМ!$A$33:$A$776,$A40,СВЦЭМ!$B$33:$B$776,Q$11)+'СЕТ СН'!$F$11+СВЦЭМ!$D$10+'СЕТ СН'!$F$6-'СЕТ СН'!$F$23</f>
        <v>112.01948038</v>
      </c>
      <c r="R40" s="36">
        <f>SUMIFS(СВЦЭМ!$D$33:$D$776,СВЦЭМ!$A$33:$A$776,$A40,СВЦЭМ!$B$33:$B$776,R$11)+'СЕТ СН'!$F$11+СВЦЭМ!$D$10+'СЕТ СН'!$F$6-'СЕТ СН'!$F$23</f>
        <v>112.01948038</v>
      </c>
      <c r="S40" s="36">
        <f>SUMIFS(СВЦЭМ!$D$33:$D$776,СВЦЭМ!$A$33:$A$776,$A40,СВЦЭМ!$B$33:$B$776,S$11)+'СЕТ СН'!$F$11+СВЦЭМ!$D$10+'СЕТ СН'!$F$6-'СЕТ СН'!$F$23</f>
        <v>112.01948038</v>
      </c>
      <c r="T40" s="36">
        <f>SUMIFS(СВЦЭМ!$D$33:$D$776,СВЦЭМ!$A$33:$A$776,$A40,СВЦЭМ!$B$33:$B$776,T$11)+'СЕТ СН'!$F$11+СВЦЭМ!$D$10+'СЕТ СН'!$F$6-'СЕТ СН'!$F$23</f>
        <v>112.01948038</v>
      </c>
      <c r="U40" s="36">
        <f>SUMIFS(СВЦЭМ!$D$33:$D$776,СВЦЭМ!$A$33:$A$776,$A40,СВЦЭМ!$B$33:$B$776,U$11)+'СЕТ СН'!$F$11+СВЦЭМ!$D$10+'СЕТ СН'!$F$6-'СЕТ СН'!$F$23</f>
        <v>112.01948038</v>
      </c>
      <c r="V40" s="36">
        <f>SUMIFS(СВЦЭМ!$D$33:$D$776,СВЦЭМ!$A$33:$A$776,$A40,СВЦЭМ!$B$33:$B$776,V$11)+'СЕТ СН'!$F$11+СВЦЭМ!$D$10+'СЕТ СН'!$F$6-'СЕТ СН'!$F$23</f>
        <v>112.01948038</v>
      </c>
      <c r="W40" s="36">
        <f>SUMIFS(СВЦЭМ!$D$33:$D$776,СВЦЭМ!$A$33:$A$776,$A40,СВЦЭМ!$B$33:$B$776,W$11)+'СЕТ СН'!$F$11+СВЦЭМ!$D$10+'СЕТ СН'!$F$6-'СЕТ СН'!$F$23</f>
        <v>112.01948038</v>
      </c>
      <c r="X40" s="36">
        <f>SUMIFS(СВЦЭМ!$D$33:$D$776,СВЦЭМ!$A$33:$A$776,$A40,СВЦЭМ!$B$33:$B$776,X$11)+'СЕТ СН'!$F$11+СВЦЭМ!$D$10+'СЕТ СН'!$F$6-'СЕТ СН'!$F$23</f>
        <v>112.01948038</v>
      </c>
      <c r="Y40" s="36">
        <f>SUMIFS(СВЦЭМ!$D$33:$D$776,СВЦЭМ!$A$33:$A$776,$A40,СВЦЭМ!$B$33:$B$776,Y$11)+'СЕТ СН'!$F$11+СВЦЭМ!$D$10+'СЕТ СН'!$F$6-'СЕТ СН'!$F$23</f>
        <v>112.01948038</v>
      </c>
    </row>
    <row r="41" spans="1:27" ht="15.75" hidden="1" x14ac:dyDescent="0.2">
      <c r="A41" s="35">
        <f t="shared" si="0"/>
        <v>44257</v>
      </c>
      <c r="B41" s="36">
        <f>SUMIFS(СВЦЭМ!$D$33:$D$776,СВЦЭМ!$A$33:$A$776,$A41,СВЦЭМ!$B$33:$B$776,B$11)+'СЕТ СН'!$F$11+СВЦЭМ!$D$10+'СЕТ СН'!$F$6-'СЕТ СН'!$F$23</f>
        <v>112.01948038</v>
      </c>
      <c r="C41" s="36">
        <f>SUMIFS(СВЦЭМ!$D$33:$D$776,СВЦЭМ!$A$33:$A$776,$A41,СВЦЭМ!$B$33:$B$776,C$11)+'СЕТ СН'!$F$11+СВЦЭМ!$D$10+'СЕТ СН'!$F$6-'СЕТ СН'!$F$23</f>
        <v>112.01948038</v>
      </c>
      <c r="D41" s="36">
        <f>SUMIFS(СВЦЭМ!$D$33:$D$776,СВЦЭМ!$A$33:$A$776,$A41,СВЦЭМ!$B$33:$B$776,D$11)+'СЕТ СН'!$F$11+СВЦЭМ!$D$10+'СЕТ СН'!$F$6-'СЕТ СН'!$F$23</f>
        <v>112.01948038</v>
      </c>
      <c r="E41" s="36">
        <f>SUMIFS(СВЦЭМ!$D$33:$D$776,СВЦЭМ!$A$33:$A$776,$A41,СВЦЭМ!$B$33:$B$776,E$11)+'СЕТ СН'!$F$11+СВЦЭМ!$D$10+'СЕТ СН'!$F$6-'СЕТ СН'!$F$23</f>
        <v>112.01948038</v>
      </c>
      <c r="F41" s="36">
        <f>SUMIFS(СВЦЭМ!$D$33:$D$776,СВЦЭМ!$A$33:$A$776,$A41,СВЦЭМ!$B$33:$B$776,F$11)+'СЕТ СН'!$F$11+СВЦЭМ!$D$10+'СЕТ СН'!$F$6-'СЕТ СН'!$F$23</f>
        <v>112.01948038</v>
      </c>
      <c r="G41" s="36">
        <f>SUMIFS(СВЦЭМ!$D$33:$D$776,СВЦЭМ!$A$33:$A$776,$A41,СВЦЭМ!$B$33:$B$776,G$11)+'СЕТ СН'!$F$11+СВЦЭМ!$D$10+'СЕТ СН'!$F$6-'СЕТ СН'!$F$23</f>
        <v>112.01948038</v>
      </c>
      <c r="H41" s="36">
        <f>SUMIFS(СВЦЭМ!$D$33:$D$776,СВЦЭМ!$A$33:$A$776,$A41,СВЦЭМ!$B$33:$B$776,H$11)+'СЕТ СН'!$F$11+СВЦЭМ!$D$10+'СЕТ СН'!$F$6-'СЕТ СН'!$F$23</f>
        <v>112.01948038</v>
      </c>
      <c r="I41" s="36">
        <f>SUMIFS(СВЦЭМ!$D$33:$D$776,СВЦЭМ!$A$33:$A$776,$A41,СВЦЭМ!$B$33:$B$776,I$11)+'СЕТ СН'!$F$11+СВЦЭМ!$D$10+'СЕТ СН'!$F$6-'СЕТ СН'!$F$23</f>
        <v>112.01948038</v>
      </c>
      <c r="J41" s="36">
        <f>SUMIFS(СВЦЭМ!$D$33:$D$776,СВЦЭМ!$A$33:$A$776,$A41,СВЦЭМ!$B$33:$B$776,J$11)+'СЕТ СН'!$F$11+СВЦЭМ!$D$10+'СЕТ СН'!$F$6-'СЕТ СН'!$F$23</f>
        <v>112.01948038</v>
      </c>
      <c r="K41" s="36">
        <f>SUMIFS(СВЦЭМ!$D$33:$D$776,СВЦЭМ!$A$33:$A$776,$A41,СВЦЭМ!$B$33:$B$776,K$11)+'СЕТ СН'!$F$11+СВЦЭМ!$D$10+'СЕТ СН'!$F$6-'СЕТ СН'!$F$23</f>
        <v>112.01948038</v>
      </c>
      <c r="L41" s="36">
        <f>SUMIFS(СВЦЭМ!$D$33:$D$776,СВЦЭМ!$A$33:$A$776,$A41,СВЦЭМ!$B$33:$B$776,L$11)+'СЕТ СН'!$F$11+СВЦЭМ!$D$10+'СЕТ СН'!$F$6-'СЕТ СН'!$F$23</f>
        <v>112.01948038</v>
      </c>
      <c r="M41" s="36">
        <f>SUMIFS(СВЦЭМ!$D$33:$D$776,СВЦЭМ!$A$33:$A$776,$A41,СВЦЭМ!$B$33:$B$776,M$11)+'СЕТ СН'!$F$11+СВЦЭМ!$D$10+'СЕТ СН'!$F$6-'СЕТ СН'!$F$23</f>
        <v>112.01948038</v>
      </c>
      <c r="N41" s="36">
        <f>SUMIFS(СВЦЭМ!$D$33:$D$776,СВЦЭМ!$A$33:$A$776,$A41,СВЦЭМ!$B$33:$B$776,N$11)+'СЕТ СН'!$F$11+СВЦЭМ!$D$10+'СЕТ СН'!$F$6-'СЕТ СН'!$F$23</f>
        <v>112.01948038</v>
      </c>
      <c r="O41" s="36">
        <f>SUMIFS(СВЦЭМ!$D$33:$D$776,СВЦЭМ!$A$33:$A$776,$A41,СВЦЭМ!$B$33:$B$776,O$11)+'СЕТ СН'!$F$11+СВЦЭМ!$D$10+'СЕТ СН'!$F$6-'СЕТ СН'!$F$23</f>
        <v>112.01948038</v>
      </c>
      <c r="P41" s="36">
        <f>SUMIFS(СВЦЭМ!$D$33:$D$776,СВЦЭМ!$A$33:$A$776,$A41,СВЦЭМ!$B$33:$B$776,P$11)+'СЕТ СН'!$F$11+СВЦЭМ!$D$10+'СЕТ СН'!$F$6-'СЕТ СН'!$F$23</f>
        <v>112.01948038</v>
      </c>
      <c r="Q41" s="36">
        <f>SUMIFS(СВЦЭМ!$D$33:$D$776,СВЦЭМ!$A$33:$A$776,$A41,СВЦЭМ!$B$33:$B$776,Q$11)+'СЕТ СН'!$F$11+СВЦЭМ!$D$10+'СЕТ СН'!$F$6-'СЕТ СН'!$F$23</f>
        <v>112.01948038</v>
      </c>
      <c r="R41" s="36">
        <f>SUMIFS(СВЦЭМ!$D$33:$D$776,СВЦЭМ!$A$33:$A$776,$A41,СВЦЭМ!$B$33:$B$776,R$11)+'СЕТ СН'!$F$11+СВЦЭМ!$D$10+'СЕТ СН'!$F$6-'СЕТ СН'!$F$23</f>
        <v>112.01948038</v>
      </c>
      <c r="S41" s="36">
        <f>SUMIFS(СВЦЭМ!$D$33:$D$776,СВЦЭМ!$A$33:$A$776,$A41,СВЦЭМ!$B$33:$B$776,S$11)+'СЕТ СН'!$F$11+СВЦЭМ!$D$10+'СЕТ СН'!$F$6-'СЕТ СН'!$F$23</f>
        <v>112.01948038</v>
      </c>
      <c r="T41" s="36">
        <f>SUMIFS(СВЦЭМ!$D$33:$D$776,СВЦЭМ!$A$33:$A$776,$A41,СВЦЭМ!$B$33:$B$776,T$11)+'СЕТ СН'!$F$11+СВЦЭМ!$D$10+'СЕТ СН'!$F$6-'СЕТ СН'!$F$23</f>
        <v>112.01948038</v>
      </c>
      <c r="U41" s="36">
        <f>SUMIFS(СВЦЭМ!$D$33:$D$776,СВЦЭМ!$A$33:$A$776,$A41,СВЦЭМ!$B$33:$B$776,U$11)+'СЕТ СН'!$F$11+СВЦЭМ!$D$10+'СЕТ СН'!$F$6-'СЕТ СН'!$F$23</f>
        <v>112.01948038</v>
      </c>
      <c r="V41" s="36">
        <f>SUMIFS(СВЦЭМ!$D$33:$D$776,СВЦЭМ!$A$33:$A$776,$A41,СВЦЭМ!$B$33:$B$776,V$11)+'СЕТ СН'!$F$11+СВЦЭМ!$D$10+'СЕТ СН'!$F$6-'СЕТ СН'!$F$23</f>
        <v>112.01948038</v>
      </c>
      <c r="W41" s="36">
        <f>SUMIFS(СВЦЭМ!$D$33:$D$776,СВЦЭМ!$A$33:$A$776,$A41,СВЦЭМ!$B$33:$B$776,W$11)+'СЕТ СН'!$F$11+СВЦЭМ!$D$10+'СЕТ СН'!$F$6-'СЕТ СН'!$F$23</f>
        <v>112.01948038</v>
      </c>
      <c r="X41" s="36">
        <f>SUMIFS(СВЦЭМ!$D$33:$D$776,СВЦЭМ!$A$33:$A$776,$A41,СВЦЭМ!$B$33:$B$776,X$11)+'СЕТ СН'!$F$11+СВЦЭМ!$D$10+'СЕТ СН'!$F$6-'СЕТ СН'!$F$23</f>
        <v>112.01948038</v>
      </c>
      <c r="Y41" s="36">
        <f>SUMIFS(СВЦЭМ!$D$33:$D$776,СВЦЭМ!$A$33:$A$776,$A41,СВЦЭМ!$B$33:$B$776,Y$11)+'СЕТ СН'!$F$11+СВЦЭМ!$D$10+'СЕТ СН'!$F$6-'СЕТ СН'!$F$23</f>
        <v>112.01948038</v>
      </c>
    </row>
    <row r="42" spans="1:27" ht="15.75" hidden="1" x14ac:dyDescent="0.2">
      <c r="A42" s="35">
        <f t="shared" si="0"/>
        <v>44258</v>
      </c>
      <c r="B42" s="36">
        <f>SUMIFS(СВЦЭМ!$D$33:$D$776,СВЦЭМ!$A$33:$A$776,$A42,СВЦЭМ!$B$33:$B$776,B$11)+'СЕТ СН'!$F$11+СВЦЭМ!$D$10+'СЕТ СН'!$F$6-'СЕТ СН'!$F$23</f>
        <v>112.01948038</v>
      </c>
      <c r="C42" s="36">
        <f>SUMIFS(СВЦЭМ!$D$33:$D$776,СВЦЭМ!$A$33:$A$776,$A42,СВЦЭМ!$B$33:$B$776,C$11)+'СЕТ СН'!$F$11+СВЦЭМ!$D$10+'СЕТ СН'!$F$6-'СЕТ СН'!$F$23</f>
        <v>112.01948038</v>
      </c>
      <c r="D42" s="36">
        <f>SUMIFS(СВЦЭМ!$D$33:$D$776,СВЦЭМ!$A$33:$A$776,$A42,СВЦЭМ!$B$33:$B$776,D$11)+'СЕТ СН'!$F$11+СВЦЭМ!$D$10+'СЕТ СН'!$F$6-'СЕТ СН'!$F$23</f>
        <v>112.01948038</v>
      </c>
      <c r="E42" s="36">
        <f>SUMIFS(СВЦЭМ!$D$33:$D$776,СВЦЭМ!$A$33:$A$776,$A42,СВЦЭМ!$B$33:$B$776,E$11)+'СЕТ СН'!$F$11+СВЦЭМ!$D$10+'СЕТ СН'!$F$6-'СЕТ СН'!$F$23</f>
        <v>112.01948038</v>
      </c>
      <c r="F42" s="36">
        <f>SUMIFS(СВЦЭМ!$D$33:$D$776,СВЦЭМ!$A$33:$A$776,$A42,СВЦЭМ!$B$33:$B$776,F$11)+'СЕТ СН'!$F$11+СВЦЭМ!$D$10+'СЕТ СН'!$F$6-'СЕТ СН'!$F$23</f>
        <v>112.01948038</v>
      </c>
      <c r="G42" s="36">
        <f>SUMIFS(СВЦЭМ!$D$33:$D$776,СВЦЭМ!$A$33:$A$776,$A42,СВЦЭМ!$B$33:$B$776,G$11)+'СЕТ СН'!$F$11+СВЦЭМ!$D$10+'СЕТ СН'!$F$6-'СЕТ СН'!$F$23</f>
        <v>112.01948038</v>
      </c>
      <c r="H42" s="36">
        <f>SUMIFS(СВЦЭМ!$D$33:$D$776,СВЦЭМ!$A$33:$A$776,$A42,СВЦЭМ!$B$33:$B$776,H$11)+'СЕТ СН'!$F$11+СВЦЭМ!$D$10+'СЕТ СН'!$F$6-'СЕТ СН'!$F$23</f>
        <v>112.01948038</v>
      </c>
      <c r="I42" s="36">
        <f>SUMIFS(СВЦЭМ!$D$33:$D$776,СВЦЭМ!$A$33:$A$776,$A42,СВЦЭМ!$B$33:$B$776,I$11)+'СЕТ СН'!$F$11+СВЦЭМ!$D$10+'СЕТ СН'!$F$6-'СЕТ СН'!$F$23</f>
        <v>112.01948038</v>
      </c>
      <c r="J42" s="36">
        <f>SUMIFS(СВЦЭМ!$D$33:$D$776,СВЦЭМ!$A$33:$A$776,$A42,СВЦЭМ!$B$33:$B$776,J$11)+'СЕТ СН'!$F$11+СВЦЭМ!$D$10+'СЕТ СН'!$F$6-'СЕТ СН'!$F$23</f>
        <v>112.01948038</v>
      </c>
      <c r="K42" s="36">
        <f>SUMIFS(СВЦЭМ!$D$33:$D$776,СВЦЭМ!$A$33:$A$776,$A42,СВЦЭМ!$B$33:$B$776,K$11)+'СЕТ СН'!$F$11+СВЦЭМ!$D$10+'СЕТ СН'!$F$6-'СЕТ СН'!$F$23</f>
        <v>112.01948038</v>
      </c>
      <c r="L42" s="36">
        <f>SUMIFS(СВЦЭМ!$D$33:$D$776,СВЦЭМ!$A$33:$A$776,$A42,СВЦЭМ!$B$33:$B$776,L$11)+'СЕТ СН'!$F$11+СВЦЭМ!$D$10+'СЕТ СН'!$F$6-'СЕТ СН'!$F$23</f>
        <v>112.01948038</v>
      </c>
      <c r="M42" s="36">
        <f>SUMIFS(СВЦЭМ!$D$33:$D$776,СВЦЭМ!$A$33:$A$776,$A42,СВЦЭМ!$B$33:$B$776,M$11)+'СЕТ СН'!$F$11+СВЦЭМ!$D$10+'СЕТ СН'!$F$6-'СЕТ СН'!$F$23</f>
        <v>112.01948038</v>
      </c>
      <c r="N42" s="36">
        <f>SUMIFS(СВЦЭМ!$D$33:$D$776,СВЦЭМ!$A$33:$A$776,$A42,СВЦЭМ!$B$33:$B$776,N$11)+'СЕТ СН'!$F$11+СВЦЭМ!$D$10+'СЕТ СН'!$F$6-'СЕТ СН'!$F$23</f>
        <v>112.01948038</v>
      </c>
      <c r="O42" s="36">
        <f>SUMIFS(СВЦЭМ!$D$33:$D$776,СВЦЭМ!$A$33:$A$776,$A42,СВЦЭМ!$B$33:$B$776,O$11)+'СЕТ СН'!$F$11+СВЦЭМ!$D$10+'СЕТ СН'!$F$6-'СЕТ СН'!$F$23</f>
        <v>112.01948038</v>
      </c>
      <c r="P42" s="36">
        <f>SUMIFS(СВЦЭМ!$D$33:$D$776,СВЦЭМ!$A$33:$A$776,$A42,СВЦЭМ!$B$33:$B$776,P$11)+'СЕТ СН'!$F$11+СВЦЭМ!$D$10+'СЕТ СН'!$F$6-'СЕТ СН'!$F$23</f>
        <v>112.01948038</v>
      </c>
      <c r="Q42" s="36">
        <f>SUMIFS(СВЦЭМ!$D$33:$D$776,СВЦЭМ!$A$33:$A$776,$A42,СВЦЭМ!$B$33:$B$776,Q$11)+'СЕТ СН'!$F$11+СВЦЭМ!$D$10+'СЕТ СН'!$F$6-'СЕТ СН'!$F$23</f>
        <v>112.01948038</v>
      </c>
      <c r="R42" s="36">
        <f>SUMIFS(СВЦЭМ!$D$33:$D$776,СВЦЭМ!$A$33:$A$776,$A42,СВЦЭМ!$B$33:$B$776,R$11)+'СЕТ СН'!$F$11+СВЦЭМ!$D$10+'СЕТ СН'!$F$6-'СЕТ СН'!$F$23</f>
        <v>112.01948038</v>
      </c>
      <c r="S42" s="36">
        <f>SUMIFS(СВЦЭМ!$D$33:$D$776,СВЦЭМ!$A$33:$A$776,$A42,СВЦЭМ!$B$33:$B$776,S$11)+'СЕТ СН'!$F$11+СВЦЭМ!$D$10+'СЕТ СН'!$F$6-'СЕТ СН'!$F$23</f>
        <v>112.01948038</v>
      </c>
      <c r="T42" s="36">
        <f>SUMIFS(СВЦЭМ!$D$33:$D$776,СВЦЭМ!$A$33:$A$776,$A42,СВЦЭМ!$B$33:$B$776,T$11)+'СЕТ СН'!$F$11+СВЦЭМ!$D$10+'СЕТ СН'!$F$6-'СЕТ СН'!$F$23</f>
        <v>112.01948038</v>
      </c>
      <c r="U42" s="36">
        <f>SUMIFS(СВЦЭМ!$D$33:$D$776,СВЦЭМ!$A$33:$A$776,$A42,СВЦЭМ!$B$33:$B$776,U$11)+'СЕТ СН'!$F$11+СВЦЭМ!$D$10+'СЕТ СН'!$F$6-'СЕТ СН'!$F$23</f>
        <v>112.01948038</v>
      </c>
      <c r="V42" s="36">
        <f>SUMIFS(СВЦЭМ!$D$33:$D$776,СВЦЭМ!$A$33:$A$776,$A42,СВЦЭМ!$B$33:$B$776,V$11)+'СЕТ СН'!$F$11+СВЦЭМ!$D$10+'СЕТ СН'!$F$6-'СЕТ СН'!$F$23</f>
        <v>112.01948038</v>
      </c>
      <c r="W42" s="36">
        <f>SUMIFS(СВЦЭМ!$D$33:$D$776,СВЦЭМ!$A$33:$A$776,$A42,СВЦЭМ!$B$33:$B$776,W$11)+'СЕТ СН'!$F$11+СВЦЭМ!$D$10+'СЕТ СН'!$F$6-'СЕТ СН'!$F$23</f>
        <v>112.01948038</v>
      </c>
      <c r="X42" s="36">
        <f>SUMIFS(СВЦЭМ!$D$33:$D$776,СВЦЭМ!$A$33:$A$776,$A42,СВЦЭМ!$B$33:$B$776,X$11)+'СЕТ СН'!$F$11+СВЦЭМ!$D$10+'СЕТ СН'!$F$6-'СЕТ СН'!$F$23</f>
        <v>112.01948038</v>
      </c>
      <c r="Y42" s="36">
        <f>SUMIFS(СВЦЭМ!$D$33:$D$776,СВЦЭМ!$A$33:$A$776,$A42,СВЦЭМ!$B$33:$B$776,Y$11)+'СЕТ СН'!$F$11+СВЦЭМ!$D$10+'СЕТ СН'!$F$6-'СЕТ СН'!$F$23</f>
        <v>112.01948038</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1" t="s">
        <v>7</v>
      </c>
      <c r="B45" s="125" t="s">
        <v>71</v>
      </c>
      <c r="C45" s="126"/>
      <c r="D45" s="126"/>
      <c r="E45" s="126"/>
      <c r="F45" s="126"/>
      <c r="G45" s="126"/>
      <c r="H45" s="126"/>
      <c r="I45" s="126"/>
      <c r="J45" s="126"/>
      <c r="K45" s="126"/>
      <c r="L45" s="126"/>
      <c r="M45" s="126"/>
      <c r="N45" s="126"/>
      <c r="O45" s="126"/>
      <c r="P45" s="126"/>
      <c r="Q45" s="126"/>
      <c r="R45" s="126"/>
      <c r="S45" s="126"/>
      <c r="T45" s="126"/>
      <c r="U45" s="126"/>
      <c r="V45" s="126"/>
      <c r="W45" s="126"/>
      <c r="X45" s="126"/>
      <c r="Y45" s="127"/>
    </row>
    <row r="46" spans="1:27" ht="12.75" customHeight="1" x14ac:dyDescent="0.2">
      <c r="A46" s="132"/>
      <c r="B46" s="128"/>
      <c r="C46" s="129"/>
      <c r="D46" s="129"/>
      <c r="E46" s="129"/>
      <c r="F46" s="129"/>
      <c r="G46" s="129"/>
      <c r="H46" s="129"/>
      <c r="I46" s="129"/>
      <c r="J46" s="129"/>
      <c r="K46" s="129"/>
      <c r="L46" s="129"/>
      <c r="M46" s="129"/>
      <c r="N46" s="129"/>
      <c r="O46" s="129"/>
      <c r="P46" s="129"/>
      <c r="Q46" s="129"/>
      <c r="R46" s="129"/>
      <c r="S46" s="129"/>
      <c r="T46" s="129"/>
      <c r="U46" s="129"/>
      <c r="V46" s="129"/>
      <c r="W46" s="129"/>
      <c r="X46" s="129"/>
      <c r="Y46" s="130"/>
    </row>
    <row r="47" spans="1:27" ht="12.75" customHeight="1" x14ac:dyDescent="0.2">
      <c r="A47" s="13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01.02.2021</v>
      </c>
      <c r="B48" s="36">
        <f>SUMIFS(СВЦЭМ!$D$33:$D$776,СВЦЭМ!$A$33:$A$776,$A48,СВЦЭМ!$B$33:$B$776,B$47)+'СЕТ СН'!$G$11+СВЦЭМ!$D$10+'СЕТ СН'!$G$6-'СЕТ СН'!$G$23</f>
        <v>1135.2386609299999</v>
      </c>
      <c r="C48" s="36">
        <f>SUMIFS(СВЦЭМ!$D$33:$D$776,СВЦЭМ!$A$33:$A$776,$A48,СВЦЭМ!$B$33:$B$776,C$47)+'СЕТ СН'!$G$11+СВЦЭМ!$D$10+'СЕТ СН'!$G$6-'СЕТ СН'!$G$23</f>
        <v>1175.6128152599999</v>
      </c>
      <c r="D48" s="36">
        <f>SUMIFS(СВЦЭМ!$D$33:$D$776,СВЦЭМ!$A$33:$A$776,$A48,СВЦЭМ!$B$33:$B$776,D$47)+'СЕТ СН'!$G$11+СВЦЭМ!$D$10+'СЕТ СН'!$G$6-'СЕТ СН'!$G$23</f>
        <v>1197.9532795799998</v>
      </c>
      <c r="E48" s="36">
        <f>SUMIFS(СВЦЭМ!$D$33:$D$776,СВЦЭМ!$A$33:$A$776,$A48,СВЦЭМ!$B$33:$B$776,E$47)+'СЕТ СН'!$G$11+СВЦЭМ!$D$10+'СЕТ СН'!$G$6-'СЕТ СН'!$G$23</f>
        <v>1208.1965269099999</v>
      </c>
      <c r="F48" s="36">
        <f>SUMIFS(СВЦЭМ!$D$33:$D$776,СВЦЭМ!$A$33:$A$776,$A48,СВЦЭМ!$B$33:$B$776,F$47)+'СЕТ СН'!$G$11+СВЦЭМ!$D$10+'СЕТ СН'!$G$6-'СЕТ СН'!$G$23</f>
        <v>1222.95404435</v>
      </c>
      <c r="G48" s="36">
        <f>SUMIFS(СВЦЭМ!$D$33:$D$776,СВЦЭМ!$A$33:$A$776,$A48,СВЦЭМ!$B$33:$B$776,G$47)+'СЕТ СН'!$G$11+СВЦЭМ!$D$10+'СЕТ СН'!$G$6-'СЕТ СН'!$G$23</f>
        <v>1206.9983577399998</v>
      </c>
      <c r="H48" s="36">
        <f>SUMIFS(СВЦЭМ!$D$33:$D$776,СВЦЭМ!$A$33:$A$776,$A48,СВЦЭМ!$B$33:$B$776,H$47)+'СЕТ СН'!$G$11+СВЦЭМ!$D$10+'СЕТ СН'!$G$6-'СЕТ СН'!$G$23</f>
        <v>1184.2951690899999</v>
      </c>
      <c r="I48" s="36">
        <f>SUMIFS(СВЦЭМ!$D$33:$D$776,СВЦЭМ!$A$33:$A$776,$A48,СВЦЭМ!$B$33:$B$776,I$47)+'СЕТ СН'!$G$11+СВЦЭМ!$D$10+'СЕТ СН'!$G$6-'СЕТ СН'!$G$23</f>
        <v>1162.7079411</v>
      </c>
      <c r="J48" s="36">
        <f>SUMIFS(СВЦЭМ!$D$33:$D$776,СВЦЭМ!$A$33:$A$776,$A48,СВЦЭМ!$B$33:$B$776,J$47)+'СЕТ СН'!$G$11+СВЦЭМ!$D$10+'СЕТ СН'!$G$6-'СЕТ СН'!$G$23</f>
        <v>1137.81527484</v>
      </c>
      <c r="K48" s="36">
        <f>SUMIFS(СВЦЭМ!$D$33:$D$776,СВЦЭМ!$A$33:$A$776,$A48,СВЦЭМ!$B$33:$B$776,K$47)+'СЕТ СН'!$G$11+СВЦЭМ!$D$10+'СЕТ СН'!$G$6-'СЕТ СН'!$G$23</f>
        <v>1134.26288052</v>
      </c>
      <c r="L48" s="36">
        <f>SUMIFS(СВЦЭМ!$D$33:$D$776,СВЦЭМ!$A$33:$A$776,$A48,СВЦЭМ!$B$33:$B$776,L$47)+'СЕТ СН'!$G$11+СВЦЭМ!$D$10+'СЕТ СН'!$G$6-'СЕТ СН'!$G$23</f>
        <v>1135.9677047299999</v>
      </c>
      <c r="M48" s="36">
        <f>SUMIFS(СВЦЭМ!$D$33:$D$776,СВЦЭМ!$A$33:$A$776,$A48,СВЦЭМ!$B$33:$B$776,M$47)+'СЕТ СН'!$G$11+СВЦЭМ!$D$10+'СЕТ СН'!$G$6-'СЕТ СН'!$G$23</f>
        <v>1144.32789189</v>
      </c>
      <c r="N48" s="36">
        <f>SUMIFS(СВЦЭМ!$D$33:$D$776,СВЦЭМ!$A$33:$A$776,$A48,СВЦЭМ!$B$33:$B$776,N$47)+'СЕТ СН'!$G$11+СВЦЭМ!$D$10+'СЕТ СН'!$G$6-'СЕТ СН'!$G$23</f>
        <v>1157.7801478399999</v>
      </c>
      <c r="O48" s="36">
        <f>SUMIFS(СВЦЭМ!$D$33:$D$776,СВЦЭМ!$A$33:$A$776,$A48,СВЦЭМ!$B$33:$B$776,O$47)+'СЕТ СН'!$G$11+СВЦЭМ!$D$10+'СЕТ СН'!$G$6-'СЕТ СН'!$G$23</f>
        <v>1172.63248419</v>
      </c>
      <c r="P48" s="36">
        <f>SUMIFS(СВЦЭМ!$D$33:$D$776,СВЦЭМ!$A$33:$A$776,$A48,СВЦЭМ!$B$33:$B$776,P$47)+'СЕТ СН'!$G$11+СВЦЭМ!$D$10+'СЕТ СН'!$G$6-'СЕТ СН'!$G$23</f>
        <v>1184.14901358</v>
      </c>
      <c r="Q48" s="36">
        <f>SUMIFS(СВЦЭМ!$D$33:$D$776,СВЦЭМ!$A$33:$A$776,$A48,СВЦЭМ!$B$33:$B$776,Q$47)+'СЕТ СН'!$G$11+СВЦЭМ!$D$10+'СЕТ СН'!$G$6-'СЕТ СН'!$G$23</f>
        <v>1188.5415556499997</v>
      </c>
      <c r="R48" s="36">
        <f>SUMIFS(СВЦЭМ!$D$33:$D$776,СВЦЭМ!$A$33:$A$776,$A48,СВЦЭМ!$B$33:$B$776,R$47)+'СЕТ СН'!$G$11+СВЦЭМ!$D$10+'СЕТ СН'!$G$6-'СЕТ СН'!$G$23</f>
        <v>1182.9344738</v>
      </c>
      <c r="S48" s="36">
        <f>SUMIFS(СВЦЭМ!$D$33:$D$776,СВЦЭМ!$A$33:$A$776,$A48,СВЦЭМ!$B$33:$B$776,S$47)+'СЕТ СН'!$G$11+СВЦЭМ!$D$10+'СЕТ СН'!$G$6-'СЕТ СН'!$G$23</f>
        <v>1168.3375720099998</v>
      </c>
      <c r="T48" s="36">
        <f>SUMIFS(СВЦЭМ!$D$33:$D$776,СВЦЭМ!$A$33:$A$776,$A48,СВЦЭМ!$B$33:$B$776,T$47)+'СЕТ СН'!$G$11+СВЦЭМ!$D$10+'СЕТ СН'!$G$6-'СЕТ СН'!$G$23</f>
        <v>1144.8658352499999</v>
      </c>
      <c r="U48" s="36">
        <f>SUMIFS(СВЦЭМ!$D$33:$D$776,СВЦЭМ!$A$33:$A$776,$A48,СВЦЭМ!$B$33:$B$776,U$47)+'СЕТ СН'!$G$11+СВЦЭМ!$D$10+'СЕТ СН'!$G$6-'СЕТ СН'!$G$23</f>
        <v>1141.1780975499998</v>
      </c>
      <c r="V48" s="36">
        <f>SUMIFS(СВЦЭМ!$D$33:$D$776,СВЦЭМ!$A$33:$A$776,$A48,СВЦЭМ!$B$33:$B$776,V$47)+'СЕТ СН'!$G$11+СВЦЭМ!$D$10+'СЕТ СН'!$G$6-'СЕТ СН'!$G$23</f>
        <v>1148.84239794</v>
      </c>
      <c r="W48" s="36">
        <f>SUMIFS(СВЦЭМ!$D$33:$D$776,СВЦЭМ!$A$33:$A$776,$A48,СВЦЭМ!$B$33:$B$776,W$47)+'СЕТ СН'!$G$11+СВЦЭМ!$D$10+'СЕТ СН'!$G$6-'СЕТ СН'!$G$23</f>
        <v>1163.25791901</v>
      </c>
      <c r="X48" s="36">
        <f>SUMIFS(СВЦЭМ!$D$33:$D$776,СВЦЭМ!$A$33:$A$776,$A48,СВЦЭМ!$B$33:$B$776,X$47)+'СЕТ СН'!$G$11+СВЦЭМ!$D$10+'СЕТ СН'!$G$6-'СЕТ СН'!$G$23</f>
        <v>1188.6098572199999</v>
      </c>
      <c r="Y48" s="36">
        <f>SUMIFS(СВЦЭМ!$D$33:$D$776,СВЦЭМ!$A$33:$A$776,$A48,СВЦЭМ!$B$33:$B$776,Y$47)+'СЕТ СН'!$G$11+СВЦЭМ!$D$10+'СЕТ СН'!$G$6-'СЕТ СН'!$G$23</f>
        <v>1200.99189621</v>
      </c>
      <c r="AA48" s="45"/>
    </row>
    <row r="49" spans="1:25" ht="15.75" x14ac:dyDescent="0.2">
      <c r="A49" s="35">
        <f>A48+1</f>
        <v>44229</v>
      </c>
      <c r="B49" s="36">
        <f>SUMIFS(СВЦЭМ!$D$33:$D$776,СВЦЭМ!$A$33:$A$776,$A49,СВЦЭМ!$B$33:$B$776,B$47)+'СЕТ СН'!$G$11+СВЦЭМ!$D$10+'СЕТ СН'!$G$6-'СЕТ СН'!$G$23</f>
        <v>1170.25705311</v>
      </c>
      <c r="C49" s="36">
        <f>SUMIFS(СВЦЭМ!$D$33:$D$776,СВЦЭМ!$A$33:$A$776,$A49,СВЦЭМ!$B$33:$B$776,C$47)+'СЕТ СН'!$G$11+СВЦЭМ!$D$10+'СЕТ СН'!$G$6-'СЕТ СН'!$G$23</f>
        <v>1190.8915247699999</v>
      </c>
      <c r="D49" s="36">
        <f>SUMIFS(СВЦЭМ!$D$33:$D$776,СВЦЭМ!$A$33:$A$776,$A49,СВЦЭМ!$B$33:$B$776,D$47)+'СЕТ СН'!$G$11+СВЦЭМ!$D$10+'СЕТ СН'!$G$6-'СЕТ СН'!$G$23</f>
        <v>1203.0274097899999</v>
      </c>
      <c r="E49" s="36">
        <f>SUMIFS(СВЦЭМ!$D$33:$D$776,СВЦЭМ!$A$33:$A$776,$A49,СВЦЭМ!$B$33:$B$776,E$47)+'СЕТ СН'!$G$11+СВЦЭМ!$D$10+'СЕТ СН'!$G$6-'СЕТ СН'!$G$23</f>
        <v>1208.0600598699998</v>
      </c>
      <c r="F49" s="36">
        <f>SUMIFS(СВЦЭМ!$D$33:$D$776,СВЦЭМ!$A$33:$A$776,$A49,СВЦЭМ!$B$33:$B$776,F$47)+'СЕТ СН'!$G$11+СВЦЭМ!$D$10+'СЕТ СН'!$G$6-'СЕТ СН'!$G$23</f>
        <v>1213.5986194499999</v>
      </c>
      <c r="G49" s="36">
        <f>SUMIFS(СВЦЭМ!$D$33:$D$776,СВЦЭМ!$A$33:$A$776,$A49,СВЦЭМ!$B$33:$B$776,G$47)+'СЕТ СН'!$G$11+СВЦЭМ!$D$10+'СЕТ СН'!$G$6-'СЕТ СН'!$G$23</f>
        <v>1191.59080077</v>
      </c>
      <c r="H49" s="36">
        <f>SUMIFS(СВЦЭМ!$D$33:$D$776,СВЦЭМ!$A$33:$A$776,$A49,СВЦЭМ!$B$33:$B$776,H$47)+'СЕТ СН'!$G$11+СВЦЭМ!$D$10+'СЕТ СН'!$G$6-'СЕТ СН'!$G$23</f>
        <v>1153.9932119799998</v>
      </c>
      <c r="I49" s="36">
        <f>SUMIFS(СВЦЭМ!$D$33:$D$776,СВЦЭМ!$A$33:$A$776,$A49,СВЦЭМ!$B$33:$B$776,I$47)+'СЕТ СН'!$G$11+СВЦЭМ!$D$10+'СЕТ СН'!$G$6-'СЕТ СН'!$G$23</f>
        <v>1136.5741367399999</v>
      </c>
      <c r="J49" s="36">
        <f>SUMIFS(СВЦЭМ!$D$33:$D$776,СВЦЭМ!$A$33:$A$776,$A49,СВЦЭМ!$B$33:$B$776,J$47)+'СЕТ СН'!$G$11+СВЦЭМ!$D$10+'СЕТ СН'!$G$6-'СЕТ СН'!$G$23</f>
        <v>1112.3362168599999</v>
      </c>
      <c r="K49" s="36">
        <f>SUMIFS(СВЦЭМ!$D$33:$D$776,СВЦЭМ!$A$33:$A$776,$A49,СВЦЭМ!$B$33:$B$776,K$47)+'СЕТ СН'!$G$11+СВЦЭМ!$D$10+'СЕТ СН'!$G$6-'СЕТ СН'!$G$23</f>
        <v>1100.15932301</v>
      </c>
      <c r="L49" s="36">
        <f>SUMIFS(СВЦЭМ!$D$33:$D$776,СВЦЭМ!$A$33:$A$776,$A49,СВЦЭМ!$B$33:$B$776,L$47)+'СЕТ СН'!$G$11+СВЦЭМ!$D$10+'СЕТ СН'!$G$6-'СЕТ СН'!$G$23</f>
        <v>1101.4884100199999</v>
      </c>
      <c r="M49" s="36">
        <f>SUMIFS(СВЦЭМ!$D$33:$D$776,СВЦЭМ!$A$33:$A$776,$A49,СВЦЭМ!$B$33:$B$776,M$47)+'СЕТ СН'!$G$11+СВЦЭМ!$D$10+'СЕТ СН'!$G$6-'СЕТ СН'!$G$23</f>
        <v>1134.72710431</v>
      </c>
      <c r="N49" s="36">
        <f>SUMIFS(СВЦЭМ!$D$33:$D$776,СВЦЭМ!$A$33:$A$776,$A49,СВЦЭМ!$B$33:$B$776,N$47)+'СЕТ СН'!$G$11+СВЦЭМ!$D$10+'СЕТ СН'!$G$6-'СЕТ СН'!$G$23</f>
        <v>1171.6858742899999</v>
      </c>
      <c r="O49" s="36">
        <f>SUMIFS(СВЦЭМ!$D$33:$D$776,СВЦЭМ!$A$33:$A$776,$A49,СВЦЭМ!$B$33:$B$776,O$47)+'СЕТ СН'!$G$11+СВЦЭМ!$D$10+'СЕТ СН'!$G$6-'СЕТ СН'!$G$23</f>
        <v>1187.84455067</v>
      </c>
      <c r="P49" s="36">
        <f>SUMIFS(СВЦЭМ!$D$33:$D$776,СВЦЭМ!$A$33:$A$776,$A49,СВЦЭМ!$B$33:$B$776,P$47)+'СЕТ СН'!$G$11+СВЦЭМ!$D$10+'СЕТ СН'!$G$6-'СЕТ СН'!$G$23</f>
        <v>1203.5766086599999</v>
      </c>
      <c r="Q49" s="36">
        <f>SUMIFS(СВЦЭМ!$D$33:$D$776,СВЦЭМ!$A$33:$A$776,$A49,СВЦЭМ!$B$33:$B$776,Q$47)+'СЕТ СН'!$G$11+СВЦЭМ!$D$10+'СЕТ СН'!$G$6-'СЕТ СН'!$G$23</f>
        <v>1206.1848454399999</v>
      </c>
      <c r="R49" s="36">
        <f>SUMIFS(СВЦЭМ!$D$33:$D$776,СВЦЭМ!$A$33:$A$776,$A49,СВЦЭМ!$B$33:$B$776,R$47)+'СЕТ СН'!$G$11+СВЦЭМ!$D$10+'СЕТ СН'!$G$6-'СЕТ СН'!$G$23</f>
        <v>1206.16013985</v>
      </c>
      <c r="S49" s="36">
        <f>SUMIFS(СВЦЭМ!$D$33:$D$776,СВЦЭМ!$A$33:$A$776,$A49,СВЦЭМ!$B$33:$B$776,S$47)+'СЕТ СН'!$G$11+СВЦЭМ!$D$10+'СЕТ СН'!$G$6-'СЕТ СН'!$G$23</f>
        <v>1194.8867382799999</v>
      </c>
      <c r="T49" s="36">
        <f>SUMIFS(СВЦЭМ!$D$33:$D$776,СВЦЭМ!$A$33:$A$776,$A49,СВЦЭМ!$B$33:$B$776,T$47)+'СЕТ СН'!$G$11+СВЦЭМ!$D$10+'СЕТ СН'!$G$6-'СЕТ СН'!$G$23</f>
        <v>1166.6154638799999</v>
      </c>
      <c r="U49" s="36">
        <f>SUMIFS(СВЦЭМ!$D$33:$D$776,СВЦЭМ!$A$33:$A$776,$A49,СВЦЭМ!$B$33:$B$776,U$47)+'СЕТ СН'!$G$11+СВЦЭМ!$D$10+'СЕТ СН'!$G$6-'СЕТ СН'!$G$23</f>
        <v>1163.9281181599999</v>
      </c>
      <c r="V49" s="36">
        <f>SUMIFS(СВЦЭМ!$D$33:$D$776,СВЦЭМ!$A$33:$A$776,$A49,СВЦЭМ!$B$33:$B$776,V$47)+'СЕТ СН'!$G$11+СВЦЭМ!$D$10+'СЕТ СН'!$G$6-'СЕТ СН'!$G$23</f>
        <v>1178.5820127399998</v>
      </c>
      <c r="W49" s="36">
        <f>SUMIFS(СВЦЭМ!$D$33:$D$776,СВЦЭМ!$A$33:$A$776,$A49,СВЦЭМ!$B$33:$B$776,W$47)+'СЕТ СН'!$G$11+СВЦЭМ!$D$10+'СЕТ СН'!$G$6-'СЕТ СН'!$G$23</f>
        <v>1199.7887383799998</v>
      </c>
      <c r="X49" s="36">
        <f>SUMIFS(СВЦЭМ!$D$33:$D$776,СВЦЭМ!$A$33:$A$776,$A49,СВЦЭМ!$B$33:$B$776,X$47)+'СЕТ СН'!$G$11+СВЦЭМ!$D$10+'СЕТ СН'!$G$6-'СЕТ СН'!$G$23</f>
        <v>1227.9031977599998</v>
      </c>
      <c r="Y49" s="36">
        <f>SUMIFS(СВЦЭМ!$D$33:$D$776,СВЦЭМ!$A$33:$A$776,$A49,СВЦЭМ!$B$33:$B$776,Y$47)+'СЕТ СН'!$G$11+СВЦЭМ!$D$10+'СЕТ СН'!$G$6-'СЕТ СН'!$G$23</f>
        <v>1239.9164780699998</v>
      </c>
    </row>
    <row r="50" spans="1:25" ht="15.75" x14ac:dyDescent="0.2">
      <c r="A50" s="35">
        <f t="shared" ref="A50:A78" si="1">A49+1</f>
        <v>44230</v>
      </c>
      <c r="B50" s="36">
        <f>SUMIFS(СВЦЭМ!$D$33:$D$776,СВЦЭМ!$A$33:$A$776,$A50,СВЦЭМ!$B$33:$B$776,B$47)+'СЕТ СН'!$G$11+СВЦЭМ!$D$10+'СЕТ СН'!$G$6-'СЕТ СН'!$G$23</f>
        <v>1151.4623876999999</v>
      </c>
      <c r="C50" s="36">
        <f>SUMIFS(СВЦЭМ!$D$33:$D$776,СВЦЭМ!$A$33:$A$776,$A50,СВЦЭМ!$B$33:$B$776,C$47)+'СЕТ СН'!$G$11+СВЦЭМ!$D$10+'СЕТ СН'!$G$6-'СЕТ СН'!$G$23</f>
        <v>1178.1334278299998</v>
      </c>
      <c r="D50" s="36">
        <f>SUMIFS(СВЦЭМ!$D$33:$D$776,СВЦЭМ!$A$33:$A$776,$A50,СВЦЭМ!$B$33:$B$776,D$47)+'СЕТ СН'!$G$11+СВЦЭМ!$D$10+'СЕТ СН'!$G$6-'СЕТ СН'!$G$23</f>
        <v>1184.3036585899999</v>
      </c>
      <c r="E50" s="36">
        <f>SUMIFS(СВЦЭМ!$D$33:$D$776,СВЦЭМ!$A$33:$A$776,$A50,СВЦЭМ!$B$33:$B$776,E$47)+'СЕТ СН'!$G$11+СВЦЭМ!$D$10+'СЕТ СН'!$G$6-'СЕТ СН'!$G$23</f>
        <v>1183.0443672299998</v>
      </c>
      <c r="F50" s="36">
        <f>SUMIFS(СВЦЭМ!$D$33:$D$776,СВЦЭМ!$A$33:$A$776,$A50,СВЦЭМ!$B$33:$B$776,F$47)+'СЕТ СН'!$G$11+СВЦЭМ!$D$10+'СЕТ СН'!$G$6-'СЕТ СН'!$G$23</f>
        <v>1177.1335488199998</v>
      </c>
      <c r="G50" s="36">
        <f>SUMIFS(СВЦЭМ!$D$33:$D$776,СВЦЭМ!$A$33:$A$776,$A50,СВЦЭМ!$B$33:$B$776,G$47)+'СЕТ СН'!$G$11+СВЦЭМ!$D$10+'СЕТ СН'!$G$6-'СЕТ СН'!$G$23</f>
        <v>1169.0125542799999</v>
      </c>
      <c r="H50" s="36">
        <f>SUMIFS(СВЦЭМ!$D$33:$D$776,СВЦЭМ!$A$33:$A$776,$A50,СВЦЭМ!$B$33:$B$776,H$47)+'СЕТ СН'!$G$11+СВЦЭМ!$D$10+'СЕТ СН'!$G$6-'СЕТ СН'!$G$23</f>
        <v>1141.89258434</v>
      </c>
      <c r="I50" s="36">
        <f>SUMIFS(СВЦЭМ!$D$33:$D$776,СВЦЭМ!$A$33:$A$776,$A50,СВЦЭМ!$B$33:$B$776,I$47)+'СЕТ СН'!$G$11+СВЦЭМ!$D$10+'СЕТ СН'!$G$6-'СЕТ СН'!$G$23</f>
        <v>1151.7796978399999</v>
      </c>
      <c r="J50" s="36">
        <f>SUMIFS(СВЦЭМ!$D$33:$D$776,СВЦЭМ!$A$33:$A$776,$A50,СВЦЭМ!$B$33:$B$776,J$47)+'СЕТ СН'!$G$11+СВЦЭМ!$D$10+'СЕТ СН'!$G$6-'СЕТ СН'!$G$23</f>
        <v>1151.2052453599999</v>
      </c>
      <c r="K50" s="36">
        <f>SUMIFS(СВЦЭМ!$D$33:$D$776,СВЦЭМ!$A$33:$A$776,$A50,СВЦЭМ!$B$33:$B$776,K$47)+'СЕТ СН'!$G$11+СВЦЭМ!$D$10+'СЕТ СН'!$G$6-'СЕТ СН'!$G$23</f>
        <v>1133.44474844</v>
      </c>
      <c r="L50" s="36">
        <f>SUMIFS(СВЦЭМ!$D$33:$D$776,СВЦЭМ!$A$33:$A$776,$A50,СВЦЭМ!$B$33:$B$776,L$47)+'СЕТ СН'!$G$11+СВЦЭМ!$D$10+'СЕТ СН'!$G$6-'СЕТ СН'!$G$23</f>
        <v>1138.60148684</v>
      </c>
      <c r="M50" s="36">
        <f>SUMIFS(СВЦЭМ!$D$33:$D$776,СВЦЭМ!$A$33:$A$776,$A50,СВЦЭМ!$B$33:$B$776,M$47)+'СЕТ СН'!$G$11+СВЦЭМ!$D$10+'СЕТ СН'!$G$6-'СЕТ СН'!$G$23</f>
        <v>1136.7537971199999</v>
      </c>
      <c r="N50" s="36">
        <f>SUMIFS(СВЦЭМ!$D$33:$D$776,СВЦЭМ!$A$33:$A$776,$A50,СВЦЭМ!$B$33:$B$776,N$47)+'СЕТ СН'!$G$11+СВЦЭМ!$D$10+'СЕТ СН'!$G$6-'СЕТ СН'!$G$23</f>
        <v>1153.0034315299999</v>
      </c>
      <c r="O50" s="36">
        <f>SUMIFS(СВЦЭМ!$D$33:$D$776,СВЦЭМ!$A$33:$A$776,$A50,СВЦЭМ!$B$33:$B$776,O$47)+'СЕТ СН'!$G$11+СВЦЭМ!$D$10+'СЕТ СН'!$G$6-'СЕТ СН'!$G$23</f>
        <v>1154.10571276</v>
      </c>
      <c r="P50" s="36">
        <f>SUMIFS(СВЦЭМ!$D$33:$D$776,СВЦЭМ!$A$33:$A$776,$A50,СВЦЭМ!$B$33:$B$776,P$47)+'СЕТ СН'!$G$11+СВЦЭМ!$D$10+'СЕТ СН'!$G$6-'СЕТ СН'!$G$23</f>
        <v>1150.7730704799999</v>
      </c>
      <c r="Q50" s="36">
        <f>SUMIFS(СВЦЭМ!$D$33:$D$776,СВЦЭМ!$A$33:$A$776,$A50,СВЦЭМ!$B$33:$B$776,Q$47)+'СЕТ СН'!$G$11+СВЦЭМ!$D$10+'СЕТ СН'!$G$6-'СЕТ СН'!$G$23</f>
        <v>1153.47887612</v>
      </c>
      <c r="R50" s="36">
        <f>SUMIFS(СВЦЭМ!$D$33:$D$776,СВЦЭМ!$A$33:$A$776,$A50,СВЦЭМ!$B$33:$B$776,R$47)+'СЕТ СН'!$G$11+СВЦЭМ!$D$10+'СЕТ СН'!$G$6-'СЕТ СН'!$G$23</f>
        <v>1154.2119519</v>
      </c>
      <c r="S50" s="36">
        <f>SUMIFS(СВЦЭМ!$D$33:$D$776,СВЦЭМ!$A$33:$A$776,$A50,СВЦЭМ!$B$33:$B$776,S$47)+'СЕТ СН'!$G$11+СВЦЭМ!$D$10+'СЕТ СН'!$G$6-'СЕТ СН'!$G$23</f>
        <v>1156.5506659499999</v>
      </c>
      <c r="T50" s="36">
        <f>SUMIFS(СВЦЭМ!$D$33:$D$776,СВЦЭМ!$A$33:$A$776,$A50,СВЦЭМ!$B$33:$B$776,T$47)+'СЕТ СН'!$G$11+СВЦЭМ!$D$10+'СЕТ СН'!$G$6-'СЕТ СН'!$G$23</f>
        <v>1154.3818608899999</v>
      </c>
      <c r="U50" s="36">
        <f>SUMIFS(СВЦЭМ!$D$33:$D$776,СВЦЭМ!$A$33:$A$776,$A50,СВЦЭМ!$B$33:$B$776,U$47)+'СЕТ СН'!$G$11+СВЦЭМ!$D$10+'СЕТ СН'!$G$6-'СЕТ СН'!$G$23</f>
        <v>1153.6691587299999</v>
      </c>
      <c r="V50" s="36">
        <f>SUMIFS(СВЦЭМ!$D$33:$D$776,СВЦЭМ!$A$33:$A$776,$A50,СВЦЭМ!$B$33:$B$776,V$47)+'СЕТ СН'!$G$11+СВЦЭМ!$D$10+'СЕТ СН'!$G$6-'СЕТ СН'!$G$23</f>
        <v>1152.4200786500001</v>
      </c>
      <c r="W50" s="36">
        <f>SUMIFS(СВЦЭМ!$D$33:$D$776,СВЦЭМ!$A$33:$A$776,$A50,СВЦЭМ!$B$33:$B$776,W$47)+'СЕТ СН'!$G$11+СВЦЭМ!$D$10+'СЕТ СН'!$G$6-'СЕТ СН'!$G$23</f>
        <v>1158.34973227</v>
      </c>
      <c r="X50" s="36">
        <f>SUMIFS(СВЦЭМ!$D$33:$D$776,СВЦЭМ!$A$33:$A$776,$A50,СВЦЭМ!$B$33:$B$776,X$47)+'СЕТ СН'!$G$11+СВЦЭМ!$D$10+'СЕТ СН'!$G$6-'СЕТ СН'!$G$23</f>
        <v>1159.48850115</v>
      </c>
      <c r="Y50" s="36">
        <f>SUMIFS(СВЦЭМ!$D$33:$D$776,СВЦЭМ!$A$33:$A$776,$A50,СВЦЭМ!$B$33:$B$776,Y$47)+'СЕТ СН'!$G$11+СВЦЭМ!$D$10+'СЕТ СН'!$G$6-'СЕТ СН'!$G$23</f>
        <v>1181.7677543899999</v>
      </c>
    </row>
    <row r="51" spans="1:25" ht="15.75" x14ac:dyDescent="0.2">
      <c r="A51" s="35">
        <f t="shared" si="1"/>
        <v>44231</v>
      </c>
      <c r="B51" s="36">
        <f>SUMIFS(СВЦЭМ!$D$33:$D$776,СВЦЭМ!$A$33:$A$776,$A51,СВЦЭМ!$B$33:$B$776,B$47)+'СЕТ СН'!$G$11+СВЦЭМ!$D$10+'СЕТ СН'!$G$6-'СЕТ СН'!$G$23</f>
        <v>1227.14925032</v>
      </c>
      <c r="C51" s="36">
        <f>SUMIFS(СВЦЭМ!$D$33:$D$776,СВЦЭМ!$A$33:$A$776,$A51,СВЦЭМ!$B$33:$B$776,C$47)+'СЕТ СН'!$G$11+СВЦЭМ!$D$10+'СЕТ СН'!$G$6-'СЕТ СН'!$G$23</f>
        <v>1247.61866775</v>
      </c>
      <c r="D51" s="36">
        <f>SUMIFS(СВЦЭМ!$D$33:$D$776,СВЦЭМ!$A$33:$A$776,$A51,СВЦЭМ!$B$33:$B$776,D$47)+'СЕТ СН'!$G$11+СВЦЭМ!$D$10+'СЕТ СН'!$G$6-'СЕТ СН'!$G$23</f>
        <v>1251.63589983</v>
      </c>
      <c r="E51" s="36">
        <f>SUMIFS(СВЦЭМ!$D$33:$D$776,СВЦЭМ!$A$33:$A$776,$A51,СВЦЭМ!$B$33:$B$776,E$47)+'СЕТ СН'!$G$11+СВЦЭМ!$D$10+'СЕТ СН'!$G$6-'СЕТ СН'!$G$23</f>
        <v>1248.3914859199999</v>
      </c>
      <c r="F51" s="36">
        <f>SUMIFS(СВЦЭМ!$D$33:$D$776,СВЦЭМ!$A$33:$A$776,$A51,СВЦЭМ!$B$33:$B$776,F$47)+'СЕТ СН'!$G$11+СВЦЭМ!$D$10+'СЕТ СН'!$G$6-'СЕТ СН'!$G$23</f>
        <v>1243.8185852099998</v>
      </c>
      <c r="G51" s="36">
        <f>SUMIFS(СВЦЭМ!$D$33:$D$776,СВЦЭМ!$A$33:$A$776,$A51,СВЦЭМ!$B$33:$B$776,G$47)+'СЕТ СН'!$G$11+СВЦЭМ!$D$10+'СЕТ СН'!$G$6-'СЕТ СН'!$G$23</f>
        <v>1242.68148903</v>
      </c>
      <c r="H51" s="36">
        <f>SUMIFS(СВЦЭМ!$D$33:$D$776,СВЦЭМ!$A$33:$A$776,$A51,СВЦЭМ!$B$33:$B$776,H$47)+'СЕТ СН'!$G$11+СВЦЭМ!$D$10+'СЕТ СН'!$G$6-'СЕТ СН'!$G$23</f>
        <v>1206.6365019499999</v>
      </c>
      <c r="I51" s="36">
        <f>SUMIFS(СВЦЭМ!$D$33:$D$776,СВЦЭМ!$A$33:$A$776,$A51,СВЦЭМ!$B$33:$B$776,I$47)+'СЕТ СН'!$G$11+СВЦЭМ!$D$10+'СЕТ СН'!$G$6-'СЕТ СН'!$G$23</f>
        <v>1185.33141983</v>
      </c>
      <c r="J51" s="36">
        <f>SUMIFS(СВЦЭМ!$D$33:$D$776,СВЦЭМ!$A$33:$A$776,$A51,СВЦЭМ!$B$33:$B$776,J$47)+'СЕТ СН'!$G$11+СВЦЭМ!$D$10+'СЕТ СН'!$G$6-'СЕТ СН'!$G$23</f>
        <v>1160.97209832</v>
      </c>
      <c r="K51" s="36">
        <f>SUMIFS(СВЦЭМ!$D$33:$D$776,СВЦЭМ!$A$33:$A$776,$A51,СВЦЭМ!$B$33:$B$776,K$47)+'СЕТ СН'!$G$11+СВЦЭМ!$D$10+'СЕТ СН'!$G$6-'СЕТ СН'!$G$23</f>
        <v>1158.87256748</v>
      </c>
      <c r="L51" s="36">
        <f>SUMIFS(СВЦЭМ!$D$33:$D$776,СВЦЭМ!$A$33:$A$776,$A51,СВЦЭМ!$B$33:$B$776,L$47)+'СЕТ СН'!$G$11+СВЦЭМ!$D$10+'СЕТ СН'!$G$6-'СЕТ СН'!$G$23</f>
        <v>1151.00454468</v>
      </c>
      <c r="M51" s="36">
        <f>SUMIFS(СВЦЭМ!$D$33:$D$776,СВЦЭМ!$A$33:$A$776,$A51,СВЦЭМ!$B$33:$B$776,M$47)+'СЕТ СН'!$G$11+СВЦЭМ!$D$10+'СЕТ СН'!$G$6-'СЕТ СН'!$G$23</f>
        <v>1165.8436035499999</v>
      </c>
      <c r="N51" s="36">
        <f>SUMIFS(СВЦЭМ!$D$33:$D$776,СВЦЭМ!$A$33:$A$776,$A51,СВЦЭМ!$B$33:$B$776,N$47)+'СЕТ СН'!$G$11+СВЦЭМ!$D$10+'СЕТ СН'!$G$6-'СЕТ СН'!$G$23</f>
        <v>1191.05480597</v>
      </c>
      <c r="O51" s="36">
        <f>SUMIFS(СВЦЭМ!$D$33:$D$776,СВЦЭМ!$A$33:$A$776,$A51,СВЦЭМ!$B$33:$B$776,O$47)+'СЕТ СН'!$G$11+СВЦЭМ!$D$10+'СЕТ СН'!$G$6-'СЕТ СН'!$G$23</f>
        <v>1191.0002462099999</v>
      </c>
      <c r="P51" s="36">
        <f>SUMIFS(СВЦЭМ!$D$33:$D$776,СВЦЭМ!$A$33:$A$776,$A51,СВЦЭМ!$B$33:$B$776,P$47)+'СЕТ СН'!$G$11+СВЦЭМ!$D$10+'СЕТ СН'!$G$6-'СЕТ СН'!$G$23</f>
        <v>1198.48263047</v>
      </c>
      <c r="Q51" s="36">
        <f>SUMIFS(СВЦЭМ!$D$33:$D$776,СВЦЭМ!$A$33:$A$776,$A51,СВЦЭМ!$B$33:$B$776,Q$47)+'СЕТ СН'!$G$11+СВЦЭМ!$D$10+'СЕТ СН'!$G$6-'СЕТ СН'!$G$23</f>
        <v>1197.6667175999999</v>
      </c>
      <c r="R51" s="36">
        <f>SUMIFS(СВЦЭМ!$D$33:$D$776,СВЦЭМ!$A$33:$A$776,$A51,СВЦЭМ!$B$33:$B$776,R$47)+'СЕТ СН'!$G$11+СВЦЭМ!$D$10+'СЕТ СН'!$G$6-'СЕТ СН'!$G$23</f>
        <v>1195.5537831299998</v>
      </c>
      <c r="S51" s="36">
        <f>SUMIFS(СВЦЭМ!$D$33:$D$776,СВЦЭМ!$A$33:$A$776,$A51,СВЦЭМ!$B$33:$B$776,S$47)+'СЕТ СН'!$G$11+СВЦЭМ!$D$10+'СЕТ СН'!$G$6-'СЕТ СН'!$G$23</f>
        <v>1193.7700897299999</v>
      </c>
      <c r="T51" s="36">
        <f>SUMIFS(СВЦЭМ!$D$33:$D$776,СВЦЭМ!$A$33:$A$776,$A51,СВЦЭМ!$B$33:$B$776,T$47)+'СЕТ СН'!$G$11+СВЦЭМ!$D$10+'СЕТ СН'!$G$6-'СЕТ СН'!$G$23</f>
        <v>1166.2264174499999</v>
      </c>
      <c r="U51" s="36">
        <f>SUMIFS(СВЦЭМ!$D$33:$D$776,СВЦЭМ!$A$33:$A$776,$A51,СВЦЭМ!$B$33:$B$776,U$47)+'СЕТ СН'!$G$11+СВЦЭМ!$D$10+'СЕТ СН'!$G$6-'СЕТ СН'!$G$23</f>
        <v>1157.59536411</v>
      </c>
      <c r="V51" s="36">
        <f>SUMIFS(СВЦЭМ!$D$33:$D$776,СВЦЭМ!$A$33:$A$776,$A51,СВЦЭМ!$B$33:$B$776,V$47)+'СЕТ СН'!$G$11+СВЦЭМ!$D$10+'СЕТ СН'!$G$6-'СЕТ СН'!$G$23</f>
        <v>1178.84341305</v>
      </c>
      <c r="W51" s="36">
        <f>SUMIFS(СВЦЭМ!$D$33:$D$776,СВЦЭМ!$A$33:$A$776,$A51,СВЦЭМ!$B$33:$B$776,W$47)+'СЕТ СН'!$G$11+СВЦЭМ!$D$10+'СЕТ СН'!$G$6-'СЕТ СН'!$G$23</f>
        <v>1203.5927678399999</v>
      </c>
      <c r="X51" s="36">
        <f>SUMIFS(СВЦЭМ!$D$33:$D$776,СВЦЭМ!$A$33:$A$776,$A51,СВЦЭМ!$B$33:$B$776,X$47)+'СЕТ СН'!$G$11+СВЦЭМ!$D$10+'СЕТ СН'!$G$6-'СЕТ СН'!$G$23</f>
        <v>1214.4887685199999</v>
      </c>
      <c r="Y51" s="36">
        <f>SUMIFS(СВЦЭМ!$D$33:$D$776,СВЦЭМ!$A$33:$A$776,$A51,СВЦЭМ!$B$33:$B$776,Y$47)+'СЕТ СН'!$G$11+СВЦЭМ!$D$10+'СЕТ СН'!$G$6-'СЕТ СН'!$G$23</f>
        <v>1236.9184728499999</v>
      </c>
    </row>
    <row r="52" spans="1:25" ht="15.75" x14ac:dyDescent="0.2">
      <c r="A52" s="35">
        <f t="shared" si="1"/>
        <v>44232</v>
      </c>
      <c r="B52" s="36">
        <f>SUMIFS(СВЦЭМ!$D$33:$D$776,СВЦЭМ!$A$33:$A$776,$A52,СВЦЭМ!$B$33:$B$776,B$47)+'СЕТ СН'!$G$11+СВЦЭМ!$D$10+'СЕТ СН'!$G$6-'СЕТ СН'!$G$23</f>
        <v>1242.6765644999998</v>
      </c>
      <c r="C52" s="36">
        <f>SUMIFS(СВЦЭМ!$D$33:$D$776,СВЦЭМ!$A$33:$A$776,$A52,СВЦЭМ!$B$33:$B$776,C$47)+'СЕТ СН'!$G$11+СВЦЭМ!$D$10+'СЕТ СН'!$G$6-'СЕТ СН'!$G$23</f>
        <v>1264.6298392599999</v>
      </c>
      <c r="D52" s="36">
        <f>SUMIFS(СВЦЭМ!$D$33:$D$776,СВЦЭМ!$A$33:$A$776,$A52,СВЦЭМ!$B$33:$B$776,D$47)+'СЕТ СН'!$G$11+СВЦЭМ!$D$10+'СЕТ СН'!$G$6-'СЕТ СН'!$G$23</f>
        <v>1269.0100690999998</v>
      </c>
      <c r="E52" s="36">
        <f>SUMIFS(СВЦЭМ!$D$33:$D$776,СВЦЭМ!$A$33:$A$776,$A52,СВЦЭМ!$B$33:$B$776,E$47)+'СЕТ СН'!$G$11+СВЦЭМ!$D$10+'СЕТ СН'!$G$6-'СЕТ СН'!$G$23</f>
        <v>1270.6093002399998</v>
      </c>
      <c r="F52" s="36">
        <f>SUMIFS(СВЦЭМ!$D$33:$D$776,СВЦЭМ!$A$33:$A$776,$A52,СВЦЭМ!$B$33:$B$776,F$47)+'СЕТ СН'!$G$11+СВЦЭМ!$D$10+'СЕТ СН'!$G$6-'СЕТ СН'!$G$23</f>
        <v>1261.8388866099999</v>
      </c>
      <c r="G52" s="36">
        <f>SUMIFS(СВЦЭМ!$D$33:$D$776,СВЦЭМ!$A$33:$A$776,$A52,СВЦЭМ!$B$33:$B$776,G$47)+'СЕТ СН'!$G$11+СВЦЭМ!$D$10+'СЕТ СН'!$G$6-'СЕТ СН'!$G$23</f>
        <v>1258.80419093</v>
      </c>
      <c r="H52" s="36">
        <f>SUMIFS(СВЦЭМ!$D$33:$D$776,СВЦЭМ!$A$33:$A$776,$A52,СВЦЭМ!$B$33:$B$776,H$47)+'СЕТ СН'!$G$11+СВЦЭМ!$D$10+'СЕТ СН'!$G$6-'СЕТ СН'!$G$23</f>
        <v>1225.5644000999998</v>
      </c>
      <c r="I52" s="36">
        <f>SUMIFS(СВЦЭМ!$D$33:$D$776,СВЦЭМ!$A$33:$A$776,$A52,СВЦЭМ!$B$33:$B$776,I$47)+'СЕТ СН'!$G$11+СВЦЭМ!$D$10+'СЕТ СН'!$G$6-'СЕТ СН'!$G$23</f>
        <v>1212.6087506399999</v>
      </c>
      <c r="J52" s="36">
        <f>SUMIFS(СВЦЭМ!$D$33:$D$776,СВЦЭМ!$A$33:$A$776,$A52,СВЦЭМ!$B$33:$B$776,J$47)+'СЕТ СН'!$G$11+СВЦЭМ!$D$10+'СЕТ СН'!$G$6-'СЕТ СН'!$G$23</f>
        <v>1177.95924014</v>
      </c>
      <c r="K52" s="36">
        <f>SUMIFS(СВЦЭМ!$D$33:$D$776,СВЦЭМ!$A$33:$A$776,$A52,СВЦЭМ!$B$33:$B$776,K$47)+'СЕТ СН'!$G$11+СВЦЭМ!$D$10+'СЕТ СН'!$G$6-'СЕТ СН'!$G$23</f>
        <v>1165.1448855099998</v>
      </c>
      <c r="L52" s="36">
        <f>SUMIFS(СВЦЭМ!$D$33:$D$776,СВЦЭМ!$A$33:$A$776,$A52,СВЦЭМ!$B$33:$B$776,L$47)+'СЕТ СН'!$G$11+СВЦЭМ!$D$10+'СЕТ СН'!$G$6-'СЕТ СН'!$G$23</f>
        <v>1155.7050262299999</v>
      </c>
      <c r="M52" s="36">
        <f>SUMIFS(СВЦЭМ!$D$33:$D$776,СВЦЭМ!$A$33:$A$776,$A52,СВЦЭМ!$B$33:$B$776,M$47)+'СЕТ СН'!$G$11+СВЦЭМ!$D$10+'СЕТ СН'!$G$6-'СЕТ СН'!$G$23</f>
        <v>1149.28330519</v>
      </c>
      <c r="N52" s="36">
        <f>SUMIFS(СВЦЭМ!$D$33:$D$776,СВЦЭМ!$A$33:$A$776,$A52,СВЦЭМ!$B$33:$B$776,N$47)+'СЕТ СН'!$G$11+СВЦЭМ!$D$10+'СЕТ СН'!$G$6-'СЕТ СН'!$G$23</f>
        <v>1166.9981506300001</v>
      </c>
      <c r="O52" s="36">
        <f>SUMIFS(СВЦЭМ!$D$33:$D$776,СВЦЭМ!$A$33:$A$776,$A52,СВЦЭМ!$B$33:$B$776,O$47)+'СЕТ СН'!$G$11+СВЦЭМ!$D$10+'СЕТ СН'!$G$6-'СЕТ СН'!$G$23</f>
        <v>1168.1225680999999</v>
      </c>
      <c r="P52" s="36">
        <f>SUMIFS(СВЦЭМ!$D$33:$D$776,СВЦЭМ!$A$33:$A$776,$A52,СВЦЭМ!$B$33:$B$776,P$47)+'СЕТ СН'!$G$11+СВЦЭМ!$D$10+'СЕТ СН'!$G$6-'СЕТ СН'!$G$23</f>
        <v>1177.6779314299999</v>
      </c>
      <c r="Q52" s="36">
        <f>SUMIFS(СВЦЭМ!$D$33:$D$776,СВЦЭМ!$A$33:$A$776,$A52,СВЦЭМ!$B$33:$B$776,Q$47)+'СЕТ СН'!$G$11+СВЦЭМ!$D$10+'СЕТ СН'!$G$6-'СЕТ СН'!$G$23</f>
        <v>1185.0115271599998</v>
      </c>
      <c r="R52" s="36">
        <f>SUMIFS(СВЦЭМ!$D$33:$D$776,СВЦЭМ!$A$33:$A$776,$A52,СВЦЭМ!$B$33:$B$776,R$47)+'СЕТ СН'!$G$11+СВЦЭМ!$D$10+'СЕТ СН'!$G$6-'СЕТ СН'!$G$23</f>
        <v>1183.8802735699999</v>
      </c>
      <c r="S52" s="36">
        <f>SUMIFS(СВЦЭМ!$D$33:$D$776,СВЦЭМ!$A$33:$A$776,$A52,СВЦЭМ!$B$33:$B$776,S$47)+'СЕТ СН'!$G$11+СВЦЭМ!$D$10+'СЕТ СН'!$G$6-'СЕТ СН'!$G$23</f>
        <v>1173.0743910599999</v>
      </c>
      <c r="T52" s="36">
        <f>SUMIFS(СВЦЭМ!$D$33:$D$776,СВЦЭМ!$A$33:$A$776,$A52,СВЦЭМ!$B$33:$B$776,T$47)+'СЕТ СН'!$G$11+СВЦЭМ!$D$10+'СЕТ СН'!$G$6-'СЕТ СН'!$G$23</f>
        <v>1148.72679842</v>
      </c>
      <c r="U52" s="36">
        <f>SUMIFS(СВЦЭМ!$D$33:$D$776,СВЦЭМ!$A$33:$A$776,$A52,СВЦЭМ!$B$33:$B$776,U$47)+'СЕТ СН'!$G$11+СВЦЭМ!$D$10+'СЕТ СН'!$G$6-'СЕТ СН'!$G$23</f>
        <v>1127.44050483</v>
      </c>
      <c r="V52" s="36">
        <f>SUMIFS(СВЦЭМ!$D$33:$D$776,СВЦЭМ!$A$33:$A$776,$A52,СВЦЭМ!$B$33:$B$776,V$47)+'СЕТ СН'!$G$11+СВЦЭМ!$D$10+'СЕТ СН'!$G$6-'СЕТ СН'!$G$23</f>
        <v>1130.2841412400001</v>
      </c>
      <c r="W52" s="36">
        <f>SUMIFS(СВЦЭМ!$D$33:$D$776,СВЦЭМ!$A$33:$A$776,$A52,СВЦЭМ!$B$33:$B$776,W$47)+'СЕТ СН'!$G$11+СВЦЭМ!$D$10+'СЕТ СН'!$G$6-'СЕТ СН'!$G$23</f>
        <v>1144.2875391</v>
      </c>
      <c r="X52" s="36">
        <f>SUMIFS(СВЦЭМ!$D$33:$D$776,СВЦЭМ!$A$33:$A$776,$A52,СВЦЭМ!$B$33:$B$776,X$47)+'СЕТ СН'!$G$11+СВЦЭМ!$D$10+'СЕТ СН'!$G$6-'СЕТ СН'!$G$23</f>
        <v>1164.0918020300001</v>
      </c>
      <c r="Y52" s="36">
        <f>SUMIFS(СВЦЭМ!$D$33:$D$776,СВЦЭМ!$A$33:$A$776,$A52,СВЦЭМ!$B$33:$B$776,Y$47)+'СЕТ СН'!$G$11+СВЦЭМ!$D$10+'СЕТ СН'!$G$6-'СЕТ СН'!$G$23</f>
        <v>1178.0660185499999</v>
      </c>
    </row>
    <row r="53" spans="1:25" ht="15.75" x14ac:dyDescent="0.2">
      <c r="A53" s="35">
        <f t="shared" si="1"/>
        <v>44233</v>
      </c>
      <c r="B53" s="36">
        <f>SUMIFS(СВЦЭМ!$D$33:$D$776,СВЦЭМ!$A$33:$A$776,$A53,СВЦЭМ!$B$33:$B$776,B$47)+'СЕТ СН'!$G$11+СВЦЭМ!$D$10+'СЕТ СН'!$G$6-'СЕТ СН'!$G$23</f>
        <v>1206.1429869099998</v>
      </c>
      <c r="C53" s="36">
        <f>SUMIFS(СВЦЭМ!$D$33:$D$776,СВЦЭМ!$A$33:$A$776,$A53,СВЦЭМ!$B$33:$B$776,C$47)+'СЕТ СН'!$G$11+СВЦЭМ!$D$10+'СЕТ СН'!$G$6-'СЕТ СН'!$G$23</f>
        <v>1228.0828807999999</v>
      </c>
      <c r="D53" s="36">
        <f>SUMIFS(СВЦЭМ!$D$33:$D$776,СВЦЭМ!$A$33:$A$776,$A53,СВЦЭМ!$B$33:$B$776,D$47)+'СЕТ СН'!$G$11+СВЦЭМ!$D$10+'СЕТ СН'!$G$6-'СЕТ СН'!$G$23</f>
        <v>1227.2309798799999</v>
      </c>
      <c r="E53" s="36">
        <f>SUMIFS(СВЦЭМ!$D$33:$D$776,СВЦЭМ!$A$33:$A$776,$A53,СВЦЭМ!$B$33:$B$776,E$47)+'СЕТ СН'!$G$11+СВЦЭМ!$D$10+'СЕТ СН'!$G$6-'СЕТ СН'!$G$23</f>
        <v>1236.7259589399998</v>
      </c>
      <c r="F53" s="36">
        <f>SUMIFS(СВЦЭМ!$D$33:$D$776,СВЦЭМ!$A$33:$A$776,$A53,СВЦЭМ!$B$33:$B$776,F$47)+'СЕТ СН'!$G$11+СВЦЭМ!$D$10+'СЕТ СН'!$G$6-'СЕТ СН'!$G$23</f>
        <v>1250.8728337199998</v>
      </c>
      <c r="G53" s="36">
        <f>SUMIFS(СВЦЭМ!$D$33:$D$776,СВЦЭМ!$A$33:$A$776,$A53,СВЦЭМ!$B$33:$B$776,G$47)+'СЕТ СН'!$G$11+СВЦЭМ!$D$10+'СЕТ СН'!$G$6-'СЕТ СН'!$G$23</f>
        <v>1246.31601054</v>
      </c>
      <c r="H53" s="36">
        <f>SUMIFS(СВЦЭМ!$D$33:$D$776,СВЦЭМ!$A$33:$A$776,$A53,СВЦЭМ!$B$33:$B$776,H$47)+'СЕТ СН'!$G$11+СВЦЭМ!$D$10+'СЕТ СН'!$G$6-'СЕТ СН'!$G$23</f>
        <v>1233.57601568</v>
      </c>
      <c r="I53" s="36">
        <f>SUMIFS(СВЦЭМ!$D$33:$D$776,СВЦЭМ!$A$33:$A$776,$A53,СВЦЭМ!$B$33:$B$776,I$47)+'СЕТ СН'!$G$11+СВЦЭМ!$D$10+'СЕТ СН'!$G$6-'СЕТ СН'!$G$23</f>
        <v>1209.7304661399999</v>
      </c>
      <c r="J53" s="36">
        <f>SUMIFS(СВЦЭМ!$D$33:$D$776,СВЦЭМ!$A$33:$A$776,$A53,СВЦЭМ!$B$33:$B$776,J$47)+'СЕТ СН'!$G$11+СВЦЭМ!$D$10+'СЕТ СН'!$G$6-'СЕТ СН'!$G$23</f>
        <v>1173.8023127199999</v>
      </c>
      <c r="K53" s="36">
        <f>SUMIFS(СВЦЭМ!$D$33:$D$776,СВЦЭМ!$A$33:$A$776,$A53,СВЦЭМ!$B$33:$B$776,K$47)+'СЕТ СН'!$G$11+СВЦЭМ!$D$10+'СЕТ СН'!$G$6-'СЕТ СН'!$G$23</f>
        <v>1139.4619760399999</v>
      </c>
      <c r="L53" s="36">
        <f>SUMIFS(СВЦЭМ!$D$33:$D$776,СВЦЭМ!$A$33:$A$776,$A53,СВЦЭМ!$B$33:$B$776,L$47)+'СЕТ СН'!$G$11+СВЦЭМ!$D$10+'СЕТ СН'!$G$6-'СЕТ СН'!$G$23</f>
        <v>1128.65567994</v>
      </c>
      <c r="M53" s="36">
        <f>SUMIFS(СВЦЭМ!$D$33:$D$776,СВЦЭМ!$A$33:$A$776,$A53,СВЦЭМ!$B$33:$B$776,M$47)+'СЕТ СН'!$G$11+СВЦЭМ!$D$10+'СЕТ СН'!$G$6-'СЕТ СН'!$G$23</f>
        <v>1130.2145030699999</v>
      </c>
      <c r="N53" s="36">
        <f>SUMIFS(СВЦЭМ!$D$33:$D$776,СВЦЭМ!$A$33:$A$776,$A53,СВЦЭМ!$B$33:$B$776,N$47)+'СЕТ СН'!$G$11+СВЦЭМ!$D$10+'СЕТ СН'!$G$6-'СЕТ СН'!$G$23</f>
        <v>1145.2625810099998</v>
      </c>
      <c r="O53" s="36">
        <f>SUMIFS(СВЦЭМ!$D$33:$D$776,СВЦЭМ!$A$33:$A$776,$A53,СВЦЭМ!$B$33:$B$776,O$47)+'СЕТ СН'!$G$11+СВЦЭМ!$D$10+'СЕТ СН'!$G$6-'СЕТ СН'!$G$23</f>
        <v>1160.44850744</v>
      </c>
      <c r="P53" s="36">
        <f>SUMIFS(СВЦЭМ!$D$33:$D$776,СВЦЭМ!$A$33:$A$776,$A53,СВЦЭМ!$B$33:$B$776,P$47)+'СЕТ СН'!$G$11+СВЦЭМ!$D$10+'СЕТ СН'!$G$6-'СЕТ СН'!$G$23</f>
        <v>1166.7261285</v>
      </c>
      <c r="Q53" s="36">
        <f>SUMIFS(СВЦЭМ!$D$33:$D$776,СВЦЭМ!$A$33:$A$776,$A53,СВЦЭМ!$B$33:$B$776,Q$47)+'СЕТ СН'!$G$11+СВЦЭМ!$D$10+'СЕТ СН'!$G$6-'СЕТ СН'!$G$23</f>
        <v>1179.54477903</v>
      </c>
      <c r="R53" s="36">
        <f>SUMIFS(СВЦЭМ!$D$33:$D$776,СВЦЭМ!$A$33:$A$776,$A53,СВЦЭМ!$B$33:$B$776,R$47)+'СЕТ СН'!$G$11+СВЦЭМ!$D$10+'СЕТ СН'!$G$6-'СЕТ СН'!$G$23</f>
        <v>1177.6223493299999</v>
      </c>
      <c r="S53" s="36">
        <f>SUMIFS(СВЦЭМ!$D$33:$D$776,СВЦЭМ!$A$33:$A$776,$A53,СВЦЭМ!$B$33:$B$776,S$47)+'СЕТ СН'!$G$11+СВЦЭМ!$D$10+'СЕТ СН'!$G$6-'СЕТ СН'!$G$23</f>
        <v>1160.16599275</v>
      </c>
      <c r="T53" s="36">
        <f>SUMIFS(СВЦЭМ!$D$33:$D$776,СВЦЭМ!$A$33:$A$776,$A53,СВЦЭМ!$B$33:$B$776,T$47)+'СЕТ СН'!$G$11+СВЦЭМ!$D$10+'СЕТ СН'!$G$6-'СЕТ СН'!$G$23</f>
        <v>1137.0209060899999</v>
      </c>
      <c r="U53" s="36">
        <f>SUMIFS(СВЦЭМ!$D$33:$D$776,СВЦЭМ!$A$33:$A$776,$A53,СВЦЭМ!$B$33:$B$776,U$47)+'СЕТ СН'!$G$11+СВЦЭМ!$D$10+'СЕТ СН'!$G$6-'СЕТ СН'!$G$23</f>
        <v>1140.6972974599998</v>
      </c>
      <c r="V53" s="36">
        <f>SUMIFS(СВЦЭМ!$D$33:$D$776,СВЦЭМ!$A$33:$A$776,$A53,СВЦЭМ!$B$33:$B$776,V$47)+'СЕТ СН'!$G$11+СВЦЭМ!$D$10+'СЕТ СН'!$G$6-'СЕТ СН'!$G$23</f>
        <v>1156.8019357199998</v>
      </c>
      <c r="W53" s="36">
        <f>SUMIFS(СВЦЭМ!$D$33:$D$776,СВЦЭМ!$A$33:$A$776,$A53,СВЦЭМ!$B$33:$B$776,W$47)+'СЕТ СН'!$G$11+СВЦЭМ!$D$10+'СЕТ СН'!$G$6-'СЕТ СН'!$G$23</f>
        <v>1172.57258215</v>
      </c>
      <c r="X53" s="36">
        <f>SUMIFS(СВЦЭМ!$D$33:$D$776,СВЦЭМ!$A$33:$A$776,$A53,СВЦЭМ!$B$33:$B$776,X$47)+'СЕТ СН'!$G$11+СВЦЭМ!$D$10+'СЕТ СН'!$G$6-'СЕТ СН'!$G$23</f>
        <v>1189.6056131</v>
      </c>
      <c r="Y53" s="36">
        <f>SUMIFS(СВЦЭМ!$D$33:$D$776,СВЦЭМ!$A$33:$A$776,$A53,СВЦЭМ!$B$33:$B$776,Y$47)+'СЕТ СН'!$G$11+СВЦЭМ!$D$10+'СЕТ СН'!$G$6-'СЕТ СН'!$G$23</f>
        <v>1209.4277163299998</v>
      </c>
    </row>
    <row r="54" spans="1:25" ht="15.75" x14ac:dyDescent="0.2">
      <c r="A54" s="35">
        <f t="shared" si="1"/>
        <v>44234</v>
      </c>
      <c r="B54" s="36">
        <f>SUMIFS(СВЦЭМ!$D$33:$D$776,СВЦЭМ!$A$33:$A$776,$A54,СВЦЭМ!$B$33:$B$776,B$47)+'СЕТ СН'!$G$11+СВЦЭМ!$D$10+'СЕТ СН'!$G$6-'СЕТ СН'!$G$23</f>
        <v>1205.47845383</v>
      </c>
      <c r="C54" s="36">
        <f>SUMIFS(СВЦЭМ!$D$33:$D$776,СВЦЭМ!$A$33:$A$776,$A54,СВЦЭМ!$B$33:$B$776,C$47)+'СЕТ СН'!$G$11+СВЦЭМ!$D$10+'СЕТ СН'!$G$6-'СЕТ СН'!$G$23</f>
        <v>1225.2589755499998</v>
      </c>
      <c r="D54" s="36">
        <f>SUMIFS(СВЦЭМ!$D$33:$D$776,СВЦЭМ!$A$33:$A$776,$A54,СВЦЭМ!$B$33:$B$776,D$47)+'СЕТ СН'!$G$11+СВЦЭМ!$D$10+'СЕТ СН'!$G$6-'СЕТ СН'!$G$23</f>
        <v>1224.58091008</v>
      </c>
      <c r="E54" s="36">
        <f>SUMIFS(СВЦЭМ!$D$33:$D$776,СВЦЭМ!$A$33:$A$776,$A54,СВЦЭМ!$B$33:$B$776,E$47)+'СЕТ СН'!$G$11+СВЦЭМ!$D$10+'СЕТ СН'!$G$6-'СЕТ СН'!$G$23</f>
        <v>1230.79397718</v>
      </c>
      <c r="F54" s="36">
        <f>SUMIFS(СВЦЭМ!$D$33:$D$776,СВЦЭМ!$A$33:$A$776,$A54,СВЦЭМ!$B$33:$B$776,F$47)+'СЕТ СН'!$G$11+СВЦЭМ!$D$10+'СЕТ СН'!$G$6-'СЕТ СН'!$G$23</f>
        <v>1240.8854930699999</v>
      </c>
      <c r="G54" s="36">
        <f>SUMIFS(СВЦЭМ!$D$33:$D$776,СВЦЭМ!$A$33:$A$776,$A54,СВЦЭМ!$B$33:$B$776,G$47)+'СЕТ СН'!$G$11+СВЦЭМ!$D$10+'СЕТ СН'!$G$6-'СЕТ СН'!$G$23</f>
        <v>1233.5798103699999</v>
      </c>
      <c r="H54" s="36">
        <f>SUMIFS(СВЦЭМ!$D$33:$D$776,СВЦЭМ!$A$33:$A$776,$A54,СВЦЭМ!$B$33:$B$776,H$47)+'СЕТ СН'!$G$11+СВЦЭМ!$D$10+'СЕТ СН'!$G$6-'СЕТ СН'!$G$23</f>
        <v>1226.8369922299999</v>
      </c>
      <c r="I54" s="36">
        <f>SUMIFS(СВЦЭМ!$D$33:$D$776,СВЦЭМ!$A$33:$A$776,$A54,СВЦЭМ!$B$33:$B$776,I$47)+'СЕТ СН'!$G$11+СВЦЭМ!$D$10+'СЕТ СН'!$G$6-'СЕТ СН'!$G$23</f>
        <v>1213.5179902599998</v>
      </c>
      <c r="J54" s="36">
        <f>SUMIFS(СВЦЭМ!$D$33:$D$776,СВЦЭМ!$A$33:$A$776,$A54,СВЦЭМ!$B$33:$B$776,J$47)+'СЕТ СН'!$G$11+СВЦЭМ!$D$10+'СЕТ СН'!$G$6-'СЕТ СН'!$G$23</f>
        <v>1193.0680171599997</v>
      </c>
      <c r="K54" s="36">
        <f>SUMIFS(СВЦЭМ!$D$33:$D$776,СВЦЭМ!$A$33:$A$776,$A54,СВЦЭМ!$B$33:$B$776,K$47)+'СЕТ СН'!$G$11+СВЦЭМ!$D$10+'СЕТ СН'!$G$6-'СЕТ СН'!$G$23</f>
        <v>1173.4819688699999</v>
      </c>
      <c r="L54" s="36">
        <f>SUMIFS(СВЦЭМ!$D$33:$D$776,СВЦЭМ!$A$33:$A$776,$A54,СВЦЭМ!$B$33:$B$776,L$47)+'СЕТ СН'!$G$11+СВЦЭМ!$D$10+'СЕТ СН'!$G$6-'СЕТ СН'!$G$23</f>
        <v>1155.4959368499999</v>
      </c>
      <c r="M54" s="36">
        <f>SUMIFS(СВЦЭМ!$D$33:$D$776,СВЦЭМ!$A$33:$A$776,$A54,СВЦЭМ!$B$33:$B$776,M$47)+'СЕТ СН'!$G$11+СВЦЭМ!$D$10+'СЕТ СН'!$G$6-'СЕТ СН'!$G$23</f>
        <v>1146.1864115599999</v>
      </c>
      <c r="N54" s="36">
        <f>SUMIFS(СВЦЭМ!$D$33:$D$776,СВЦЭМ!$A$33:$A$776,$A54,СВЦЭМ!$B$33:$B$776,N$47)+'СЕТ СН'!$G$11+СВЦЭМ!$D$10+'СЕТ СН'!$G$6-'СЕТ СН'!$G$23</f>
        <v>1159.0355617299999</v>
      </c>
      <c r="O54" s="36">
        <f>SUMIFS(СВЦЭМ!$D$33:$D$776,СВЦЭМ!$A$33:$A$776,$A54,СВЦЭМ!$B$33:$B$776,O$47)+'СЕТ СН'!$G$11+СВЦЭМ!$D$10+'СЕТ СН'!$G$6-'СЕТ СН'!$G$23</f>
        <v>1177.1433079199999</v>
      </c>
      <c r="P54" s="36">
        <f>SUMIFS(СВЦЭМ!$D$33:$D$776,СВЦЭМ!$A$33:$A$776,$A54,СВЦЭМ!$B$33:$B$776,P$47)+'СЕТ СН'!$G$11+СВЦЭМ!$D$10+'СЕТ СН'!$G$6-'СЕТ СН'!$G$23</f>
        <v>1192.20444043</v>
      </c>
      <c r="Q54" s="36">
        <f>SUMIFS(СВЦЭМ!$D$33:$D$776,СВЦЭМ!$A$33:$A$776,$A54,СВЦЭМ!$B$33:$B$776,Q$47)+'СЕТ СН'!$G$11+СВЦЭМ!$D$10+'СЕТ СН'!$G$6-'СЕТ СН'!$G$23</f>
        <v>1196.9965466199999</v>
      </c>
      <c r="R54" s="36">
        <f>SUMIFS(СВЦЭМ!$D$33:$D$776,СВЦЭМ!$A$33:$A$776,$A54,СВЦЭМ!$B$33:$B$776,R$47)+'СЕТ СН'!$G$11+СВЦЭМ!$D$10+'СЕТ СН'!$G$6-'СЕТ СН'!$G$23</f>
        <v>1187.1117221499999</v>
      </c>
      <c r="S54" s="36">
        <f>SUMIFS(СВЦЭМ!$D$33:$D$776,СВЦЭМ!$A$33:$A$776,$A54,СВЦЭМ!$B$33:$B$776,S$47)+'СЕТ СН'!$G$11+СВЦЭМ!$D$10+'СЕТ СН'!$G$6-'СЕТ СН'!$G$23</f>
        <v>1168.9270924399998</v>
      </c>
      <c r="T54" s="36">
        <f>SUMIFS(СВЦЭМ!$D$33:$D$776,СВЦЭМ!$A$33:$A$776,$A54,СВЦЭМ!$B$33:$B$776,T$47)+'СЕТ СН'!$G$11+СВЦЭМ!$D$10+'СЕТ СН'!$G$6-'СЕТ СН'!$G$23</f>
        <v>1139.07842482</v>
      </c>
      <c r="U54" s="36">
        <f>SUMIFS(СВЦЭМ!$D$33:$D$776,СВЦЭМ!$A$33:$A$776,$A54,СВЦЭМ!$B$33:$B$776,U$47)+'СЕТ СН'!$G$11+СВЦЭМ!$D$10+'СЕТ СН'!$G$6-'СЕТ СН'!$G$23</f>
        <v>1149.9521385200001</v>
      </c>
      <c r="V54" s="36">
        <f>SUMIFS(СВЦЭМ!$D$33:$D$776,СВЦЭМ!$A$33:$A$776,$A54,СВЦЭМ!$B$33:$B$776,V$47)+'СЕТ СН'!$G$11+СВЦЭМ!$D$10+'СЕТ СН'!$G$6-'СЕТ СН'!$G$23</f>
        <v>1161.8893929699998</v>
      </c>
      <c r="W54" s="36">
        <f>SUMIFS(СВЦЭМ!$D$33:$D$776,СВЦЭМ!$A$33:$A$776,$A54,СВЦЭМ!$B$33:$B$776,W$47)+'СЕТ СН'!$G$11+СВЦЭМ!$D$10+'СЕТ СН'!$G$6-'СЕТ СН'!$G$23</f>
        <v>1174.8207064799999</v>
      </c>
      <c r="X54" s="36">
        <f>SUMIFS(СВЦЭМ!$D$33:$D$776,СВЦЭМ!$A$33:$A$776,$A54,СВЦЭМ!$B$33:$B$776,X$47)+'СЕТ СН'!$G$11+СВЦЭМ!$D$10+'СЕТ СН'!$G$6-'СЕТ СН'!$G$23</f>
        <v>1195.5192399699999</v>
      </c>
      <c r="Y54" s="36">
        <f>SUMIFS(СВЦЭМ!$D$33:$D$776,СВЦЭМ!$A$33:$A$776,$A54,СВЦЭМ!$B$33:$B$776,Y$47)+'СЕТ СН'!$G$11+СВЦЭМ!$D$10+'СЕТ СН'!$G$6-'СЕТ СН'!$G$23</f>
        <v>1220.56959259</v>
      </c>
    </row>
    <row r="55" spans="1:25" ht="15.75" x14ac:dyDescent="0.2">
      <c r="A55" s="35">
        <f t="shared" si="1"/>
        <v>44235</v>
      </c>
      <c r="B55" s="36">
        <f>SUMIFS(СВЦЭМ!$D$33:$D$776,СВЦЭМ!$A$33:$A$776,$A55,СВЦЭМ!$B$33:$B$776,B$47)+'СЕТ СН'!$G$11+СВЦЭМ!$D$10+'СЕТ СН'!$G$6-'СЕТ СН'!$G$23</f>
        <v>1214.19776254</v>
      </c>
      <c r="C55" s="36">
        <f>SUMIFS(СВЦЭМ!$D$33:$D$776,СВЦЭМ!$A$33:$A$776,$A55,СВЦЭМ!$B$33:$B$776,C$47)+'СЕТ СН'!$G$11+СВЦЭМ!$D$10+'СЕТ СН'!$G$6-'СЕТ СН'!$G$23</f>
        <v>1247.6704439099999</v>
      </c>
      <c r="D55" s="36">
        <f>SUMIFS(СВЦЭМ!$D$33:$D$776,СВЦЭМ!$A$33:$A$776,$A55,СВЦЭМ!$B$33:$B$776,D$47)+'СЕТ СН'!$G$11+СВЦЭМ!$D$10+'СЕТ СН'!$G$6-'СЕТ СН'!$G$23</f>
        <v>1264.5023960599999</v>
      </c>
      <c r="E55" s="36">
        <f>SUMIFS(СВЦЭМ!$D$33:$D$776,СВЦЭМ!$A$33:$A$776,$A55,СВЦЭМ!$B$33:$B$776,E$47)+'СЕТ СН'!$G$11+СВЦЭМ!$D$10+'СЕТ СН'!$G$6-'СЕТ СН'!$G$23</f>
        <v>1270.1403588899998</v>
      </c>
      <c r="F55" s="36">
        <f>SUMIFS(СВЦЭМ!$D$33:$D$776,СВЦЭМ!$A$33:$A$776,$A55,СВЦЭМ!$B$33:$B$776,F$47)+'СЕТ СН'!$G$11+СВЦЭМ!$D$10+'СЕТ СН'!$G$6-'СЕТ СН'!$G$23</f>
        <v>1271.76831707</v>
      </c>
      <c r="G55" s="36">
        <f>SUMIFS(СВЦЭМ!$D$33:$D$776,СВЦЭМ!$A$33:$A$776,$A55,СВЦЭМ!$B$33:$B$776,G$47)+'СЕТ СН'!$G$11+СВЦЭМ!$D$10+'СЕТ СН'!$G$6-'СЕТ СН'!$G$23</f>
        <v>1254.8469860199998</v>
      </c>
      <c r="H55" s="36">
        <f>SUMIFS(СВЦЭМ!$D$33:$D$776,СВЦЭМ!$A$33:$A$776,$A55,СВЦЭМ!$B$33:$B$776,H$47)+'СЕТ СН'!$G$11+СВЦЭМ!$D$10+'СЕТ СН'!$G$6-'СЕТ СН'!$G$23</f>
        <v>1222.4325015499999</v>
      </c>
      <c r="I55" s="36">
        <f>SUMIFS(СВЦЭМ!$D$33:$D$776,СВЦЭМ!$A$33:$A$776,$A55,СВЦЭМ!$B$33:$B$776,I$47)+'СЕТ СН'!$G$11+СВЦЭМ!$D$10+'СЕТ СН'!$G$6-'СЕТ СН'!$G$23</f>
        <v>1194.9460924299999</v>
      </c>
      <c r="J55" s="36">
        <f>SUMIFS(СВЦЭМ!$D$33:$D$776,СВЦЭМ!$A$33:$A$776,$A55,СВЦЭМ!$B$33:$B$776,J$47)+'СЕТ СН'!$G$11+СВЦЭМ!$D$10+'СЕТ СН'!$G$6-'СЕТ СН'!$G$23</f>
        <v>1187.96115844</v>
      </c>
      <c r="K55" s="36">
        <f>SUMIFS(СВЦЭМ!$D$33:$D$776,СВЦЭМ!$A$33:$A$776,$A55,СВЦЭМ!$B$33:$B$776,K$47)+'СЕТ СН'!$G$11+СВЦЭМ!$D$10+'СЕТ СН'!$G$6-'СЕТ СН'!$G$23</f>
        <v>1181.8847757399999</v>
      </c>
      <c r="L55" s="36">
        <f>SUMIFS(СВЦЭМ!$D$33:$D$776,СВЦЭМ!$A$33:$A$776,$A55,СВЦЭМ!$B$33:$B$776,L$47)+'СЕТ СН'!$G$11+СВЦЭМ!$D$10+'СЕТ СН'!$G$6-'СЕТ СН'!$G$23</f>
        <v>1177.78616164</v>
      </c>
      <c r="M55" s="36">
        <f>SUMIFS(СВЦЭМ!$D$33:$D$776,СВЦЭМ!$A$33:$A$776,$A55,СВЦЭМ!$B$33:$B$776,M$47)+'СЕТ СН'!$G$11+СВЦЭМ!$D$10+'СЕТ СН'!$G$6-'СЕТ СН'!$G$23</f>
        <v>1186.3603692199999</v>
      </c>
      <c r="N55" s="36">
        <f>SUMIFS(СВЦЭМ!$D$33:$D$776,СВЦЭМ!$A$33:$A$776,$A55,СВЦЭМ!$B$33:$B$776,N$47)+'СЕТ СН'!$G$11+СВЦЭМ!$D$10+'СЕТ СН'!$G$6-'СЕТ СН'!$G$23</f>
        <v>1195.3127433599998</v>
      </c>
      <c r="O55" s="36">
        <f>SUMIFS(СВЦЭМ!$D$33:$D$776,СВЦЭМ!$A$33:$A$776,$A55,СВЦЭМ!$B$33:$B$776,O$47)+'СЕТ СН'!$G$11+СВЦЭМ!$D$10+'СЕТ СН'!$G$6-'СЕТ СН'!$G$23</f>
        <v>1208.8113784099999</v>
      </c>
      <c r="P55" s="36">
        <f>SUMIFS(СВЦЭМ!$D$33:$D$776,СВЦЭМ!$A$33:$A$776,$A55,СВЦЭМ!$B$33:$B$776,P$47)+'СЕТ СН'!$G$11+СВЦЭМ!$D$10+'СЕТ СН'!$G$6-'СЕТ СН'!$G$23</f>
        <v>1217.8839627099999</v>
      </c>
      <c r="Q55" s="36">
        <f>SUMIFS(СВЦЭМ!$D$33:$D$776,СВЦЭМ!$A$33:$A$776,$A55,СВЦЭМ!$B$33:$B$776,Q$47)+'СЕТ СН'!$G$11+СВЦЭМ!$D$10+'СЕТ СН'!$G$6-'СЕТ СН'!$G$23</f>
        <v>1220.2823358999999</v>
      </c>
      <c r="R55" s="36">
        <f>SUMIFS(СВЦЭМ!$D$33:$D$776,СВЦЭМ!$A$33:$A$776,$A55,СВЦЭМ!$B$33:$B$776,R$47)+'СЕТ СН'!$G$11+СВЦЭМ!$D$10+'СЕТ СН'!$G$6-'СЕТ СН'!$G$23</f>
        <v>1214.6588264099998</v>
      </c>
      <c r="S55" s="36">
        <f>SUMIFS(СВЦЭМ!$D$33:$D$776,СВЦЭМ!$A$33:$A$776,$A55,СВЦЭМ!$B$33:$B$776,S$47)+'СЕТ СН'!$G$11+СВЦЭМ!$D$10+'СЕТ СН'!$G$6-'СЕТ СН'!$G$23</f>
        <v>1201.5166379499999</v>
      </c>
      <c r="T55" s="36">
        <f>SUMIFS(СВЦЭМ!$D$33:$D$776,СВЦЭМ!$A$33:$A$776,$A55,СВЦЭМ!$B$33:$B$776,T$47)+'СЕТ СН'!$G$11+СВЦЭМ!$D$10+'СЕТ СН'!$G$6-'СЕТ СН'!$G$23</f>
        <v>1173.2143834599999</v>
      </c>
      <c r="U55" s="36">
        <f>SUMIFS(СВЦЭМ!$D$33:$D$776,СВЦЭМ!$A$33:$A$776,$A55,СВЦЭМ!$B$33:$B$776,U$47)+'СЕТ СН'!$G$11+СВЦЭМ!$D$10+'СЕТ СН'!$G$6-'СЕТ СН'!$G$23</f>
        <v>1178.6927521699999</v>
      </c>
      <c r="V55" s="36">
        <f>SUMIFS(СВЦЭМ!$D$33:$D$776,СВЦЭМ!$A$33:$A$776,$A55,СВЦЭМ!$B$33:$B$776,V$47)+'СЕТ СН'!$G$11+СВЦЭМ!$D$10+'СЕТ СН'!$G$6-'СЕТ СН'!$G$23</f>
        <v>1192.2498008600001</v>
      </c>
      <c r="W55" s="36">
        <f>SUMIFS(СВЦЭМ!$D$33:$D$776,СВЦЭМ!$A$33:$A$776,$A55,СВЦЭМ!$B$33:$B$776,W$47)+'СЕТ СН'!$G$11+СВЦЭМ!$D$10+'СЕТ СН'!$G$6-'СЕТ СН'!$G$23</f>
        <v>1210.49174782</v>
      </c>
      <c r="X55" s="36">
        <f>SUMIFS(СВЦЭМ!$D$33:$D$776,СВЦЭМ!$A$33:$A$776,$A55,СВЦЭМ!$B$33:$B$776,X$47)+'СЕТ СН'!$G$11+СВЦЭМ!$D$10+'СЕТ СН'!$G$6-'СЕТ СН'!$G$23</f>
        <v>1230.29901881</v>
      </c>
      <c r="Y55" s="36">
        <f>SUMIFS(СВЦЭМ!$D$33:$D$776,СВЦЭМ!$A$33:$A$776,$A55,СВЦЭМ!$B$33:$B$776,Y$47)+'СЕТ СН'!$G$11+СВЦЭМ!$D$10+'СЕТ СН'!$G$6-'СЕТ СН'!$G$23</f>
        <v>1244.6814534799998</v>
      </c>
    </row>
    <row r="56" spans="1:25" ht="15.75" x14ac:dyDescent="0.2">
      <c r="A56" s="35">
        <f t="shared" si="1"/>
        <v>44236</v>
      </c>
      <c r="B56" s="36">
        <f>SUMIFS(СВЦЭМ!$D$33:$D$776,СВЦЭМ!$A$33:$A$776,$A56,СВЦЭМ!$B$33:$B$776,B$47)+'СЕТ СН'!$G$11+СВЦЭМ!$D$10+'СЕТ СН'!$G$6-'СЕТ СН'!$G$23</f>
        <v>1215.15154616</v>
      </c>
      <c r="C56" s="36">
        <f>SUMIFS(СВЦЭМ!$D$33:$D$776,СВЦЭМ!$A$33:$A$776,$A56,СВЦЭМ!$B$33:$B$776,C$47)+'СЕТ СН'!$G$11+СВЦЭМ!$D$10+'СЕТ СН'!$G$6-'СЕТ СН'!$G$23</f>
        <v>1240.7336403199999</v>
      </c>
      <c r="D56" s="36">
        <f>SUMIFS(СВЦЭМ!$D$33:$D$776,СВЦЭМ!$A$33:$A$776,$A56,СВЦЭМ!$B$33:$B$776,D$47)+'СЕТ СН'!$G$11+СВЦЭМ!$D$10+'СЕТ СН'!$G$6-'СЕТ СН'!$G$23</f>
        <v>1271.59696377</v>
      </c>
      <c r="E56" s="36">
        <f>SUMIFS(СВЦЭМ!$D$33:$D$776,СВЦЭМ!$A$33:$A$776,$A56,СВЦЭМ!$B$33:$B$776,E$47)+'СЕТ СН'!$G$11+СВЦЭМ!$D$10+'СЕТ СН'!$G$6-'СЕТ СН'!$G$23</f>
        <v>1281.26524737</v>
      </c>
      <c r="F56" s="36">
        <f>SUMIFS(СВЦЭМ!$D$33:$D$776,СВЦЭМ!$A$33:$A$776,$A56,СВЦЭМ!$B$33:$B$776,F$47)+'СЕТ СН'!$G$11+СВЦЭМ!$D$10+'СЕТ СН'!$G$6-'СЕТ СН'!$G$23</f>
        <v>1268.7092629399999</v>
      </c>
      <c r="G56" s="36">
        <f>SUMIFS(СВЦЭМ!$D$33:$D$776,СВЦЭМ!$A$33:$A$776,$A56,СВЦЭМ!$B$33:$B$776,G$47)+'СЕТ СН'!$G$11+СВЦЭМ!$D$10+'СЕТ СН'!$G$6-'СЕТ СН'!$G$23</f>
        <v>1247.0436062199999</v>
      </c>
      <c r="H56" s="36">
        <f>SUMIFS(СВЦЭМ!$D$33:$D$776,СВЦЭМ!$A$33:$A$776,$A56,СВЦЭМ!$B$33:$B$776,H$47)+'СЕТ СН'!$G$11+СВЦЭМ!$D$10+'СЕТ СН'!$G$6-'СЕТ СН'!$G$23</f>
        <v>1212.3575038899999</v>
      </c>
      <c r="I56" s="36">
        <f>SUMIFS(СВЦЭМ!$D$33:$D$776,СВЦЭМ!$A$33:$A$776,$A56,СВЦЭМ!$B$33:$B$776,I$47)+'СЕТ СН'!$G$11+СВЦЭМ!$D$10+'СЕТ СН'!$G$6-'СЕТ СН'!$G$23</f>
        <v>1176.2146680599999</v>
      </c>
      <c r="J56" s="36">
        <f>SUMIFS(СВЦЭМ!$D$33:$D$776,СВЦЭМ!$A$33:$A$776,$A56,СВЦЭМ!$B$33:$B$776,J$47)+'СЕТ СН'!$G$11+СВЦЭМ!$D$10+'СЕТ СН'!$G$6-'СЕТ СН'!$G$23</f>
        <v>1153.6742017899999</v>
      </c>
      <c r="K56" s="36">
        <f>SUMIFS(СВЦЭМ!$D$33:$D$776,СВЦЭМ!$A$33:$A$776,$A56,СВЦЭМ!$B$33:$B$776,K$47)+'СЕТ СН'!$G$11+СВЦЭМ!$D$10+'СЕТ СН'!$G$6-'СЕТ СН'!$G$23</f>
        <v>1149.2835983800001</v>
      </c>
      <c r="L56" s="36">
        <f>SUMIFS(СВЦЭМ!$D$33:$D$776,СВЦЭМ!$A$33:$A$776,$A56,СВЦЭМ!$B$33:$B$776,L$47)+'СЕТ СН'!$G$11+СВЦЭМ!$D$10+'СЕТ СН'!$G$6-'СЕТ СН'!$G$23</f>
        <v>1142.2134367599999</v>
      </c>
      <c r="M56" s="36">
        <f>SUMIFS(СВЦЭМ!$D$33:$D$776,СВЦЭМ!$A$33:$A$776,$A56,СВЦЭМ!$B$33:$B$776,M$47)+'СЕТ СН'!$G$11+СВЦЭМ!$D$10+'СЕТ СН'!$G$6-'СЕТ СН'!$G$23</f>
        <v>1150.4717984199999</v>
      </c>
      <c r="N56" s="36">
        <f>SUMIFS(СВЦЭМ!$D$33:$D$776,СВЦЭМ!$A$33:$A$776,$A56,СВЦЭМ!$B$33:$B$776,N$47)+'СЕТ СН'!$G$11+СВЦЭМ!$D$10+'СЕТ СН'!$G$6-'СЕТ СН'!$G$23</f>
        <v>1161.7118208399997</v>
      </c>
      <c r="O56" s="36">
        <f>SUMIFS(СВЦЭМ!$D$33:$D$776,СВЦЭМ!$A$33:$A$776,$A56,СВЦЭМ!$B$33:$B$776,O$47)+'СЕТ СН'!$G$11+СВЦЭМ!$D$10+'СЕТ СН'!$G$6-'СЕТ СН'!$G$23</f>
        <v>1177.3929738100001</v>
      </c>
      <c r="P56" s="36">
        <f>SUMIFS(СВЦЭМ!$D$33:$D$776,СВЦЭМ!$A$33:$A$776,$A56,СВЦЭМ!$B$33:$B$776,P$47)+'СЕТ СН'!$G$11+СВЦЭМ!$D$10+'СЕТ СН'!$G$6-'СЕТ СН'!$G$23</f>
        <v>1197.1048698299999</v>
      </c>
      <c r="Q56" s="36">
        <f>SUMIFS(СВЦЭМ!$D$33:$D$776,СВЦЭМ!$A$33:$A$776,$A56,СВЦЭМ!$B$33:$B$776,Q$47)+'СЕТ СН'!$G$11+СВЦЭМ!$D$10+'СЕТ СН'!$G$6-'СЕТ СН'!$G$23</f>
        <v>1202.4854199199999</v>
      </c>
      <c r="R56" s="36">
        <f>SUMIFS(СВЦЭМ!$D$33:$D$776,СВЦЭМ!$A$33:$A$776,$A56,СВЦЭМ!$B$33:$B$776,R$47)+'СЕТ СН'!$G$11+СВЦЭМ!$D$10+'СЕТ СН'!$G$6-'СЕТ СН'!$G$23</f>
        <v>1202.5938674999998</v>
      </c>
      <c r="S56" s="36">
        <f>SUMIFS(СВЦЭМ!$D$33:$D$776,СВЦЭМ!$A$33:$A$776,$A56,СВЦЭМ!$B$33:$B$776,S$47)+'СЕТ СН'!$G$11+СВЦЭМ!$D$10+'СЕТ СН'!$G$6-'СЕТ СН'!$G$23</f>
        <v>1187.5433622199998</v>
      </c>
      <c r="T56" s="36">
        <f>SUMIFS(СВЦЭМ!$D$33:$D$776,СВЦЭМ!$A$33:$A$776,$A56,СВЦЭМ!$B$33:$B$776,T$47)+'СЕТ СН'!$G$11+СВЦЭМ!$D$10+'СЕТ СН'!$G$6-'СЕТ СН'!$G$23</f>
        <v>1157.7719529399999</v>
      </c>
      <c r="U56" s="36">
        <f>SUMIFS(СВЦЭМ!$D$33:$D$776,СВЦЭМ!$A$33:$A$776,$A56,СВЦЭМ!$B$33:$B$776,U$47)+'СЕТ СН'!$G$11+СВЦЭМ!$D$10+'СЕТ СН'!$G$6-'СЕТ СН'!$G$23</f>
        <v>1154.48529648</v>
      </c>
      <c r="V56" s="36">
        <f>SUMIFS(СВЦЭМ!$D$33:$D$776,СВЦЭМ!$A$33:$A$776,$A56,СВЦЭМ!$B$33:$B$776,V$47)+'СЕТ СН'!$G$11+СВЦЭМ!$D$10+'СЕТ СН'!$G$6-'СЕТ СН'!$G$23</f>
        <v>1167.3607216099999</v>
      </c>
      <c r="W56" s="36">
        <f>SUMIFS(СВЦЭМ!$D$33:$D$776,СВЦЭМ!$A$33:$A$776,$A56,СВЦЭМ!$B$33:$B$776,W$47)+'СЕТ СН'!$G$11+СВЦЭМ!$D$10+'СЕТ СН'!$G$6-'СЕТ СН'!$G$23</f>
        <v>1187.97460179</v>
      </c>
      <c r="X56" s="36">
        <f>SUMIFS(СВЦЭМ!$D$33:$D$776,СВЦЭМ!$A$33:$A$776,$A56,СВЦЭМ!$B$33:$B$776,X$47)+'СЕТ СН'!$G$11+СВЦЭМ!$D$10+'СЕТ СН'!$G$6-'СЕТ СН'!$G$23</f>
        <v>1210.9518337799998</v>
      </c>
      <c r="Y56" s="36">
        <f>SUMIFS(СВЦЭМ!$D$33:$D$776,СВЦЭМ!$A$33:$A$776,$A56,СВЦЭМ!$B$33:$B$776,Y$47)+'СЕТ СН'!$G$11+СВЦЭМ!$D$10+'СЕТ СН'!$G$6-'СЕТ СН'!$G$23</f>
        <v>1220.9164392499999</v>
      </c>
    </row>
    <row r="57" spans="1:25" ht="15.75" x14ac:dyDescent="0.2">
      <c r="A57" s="35">
        <f t="shared" si="1"/>
        <v>44237</v>
      </c>
      <c r="B57" s="36">
        <f>SUMIFS(СВЦЭМ!$D$33:$D$776,СВЦЭМ!$A$33:$A$776,$A57,СВЦЭМ!$B$33:$B$776,B$47)+'СЕТ СН'!$G$11+СВЦЭМ!$D$10+'СЕТ СН'!$G$6-'СЕТ СН'!$G$23</f>
        <v>1167.2515878999998</v>
      </c>
      <c r="C57" s="36">
        <f>SUMIFS(СВЦЭМ!$D$33:$D$776,СВЦЭМ!$A$33:$A$776,$A57,СВЦЭМ!$B$33:$B$776,C$47)+'СЕТ СН'!$G$11+СВЦЭМ!$D$10+'СЕТ СН'!$G$6-'СЕТ СН'!$G$23</f>
        <v>1183.2080726199999</v>
      </c>
      <c r="D57" s="36">
        <f>SUMIFS(СВЦЭМ!$D$33:$D$776,СВЦЭМ!$A$33:$A$776,$A57,СВЦЭМ!$B$33:$B$776,D$47)+'СЕТ СН'!$G$11+СВЦЭМ!$D$10+'СЕТ СН'!$G$6-'СЕТ СН'!$G$23</f>
        <v>1204.1143069</v>
      </c>
      <c r="E57" s="36">
        <f>SUMIFS(СВЦЭМ!$D$33:$D$776,СВЦЭМ!$A$33:$A$776,$A57,СВЦЭМ!$B$33:$B$776,E$47)+'СЕТ СН'!$G$11+СВЦЭМ!$D$10+'СЕТ СН'!$G$6-'СЕТ СН'!$G$23</f>
        <v>1208.3776859999998</v>
      </c>
      <c r="F57" s="36">
        <f>SUMIFS(СВЦЭМ!$D$33:$D$776,СВЦЭМ!$A$33:$A$776,$A57,СВЦЭМ!$B$33:$B$776,F$47)+'СЕТ СН'!$G$11+СВЦЭМ!$D$10+'СЕТ СН'!$G$6-'СЕТ СН'!$G$23</f>
        <v>1200.6970260799999</v>
      </c>
      <c r="G57" s="36">
        <f>SUMIFS(СВЦЭМ!$D$33:$D$776,СВЦЭМ!$A$33:$A$776,$A57,СВЦЭМ!$B$33:$B$776,G$47)+'СЕТ СН'!$G$11+СВЦЭМ!$D$10+'СЕТ СН'!$G$6-'СЕТ СН'!$G$23</f>
        <v>1185.03734098</v>
      </c>
      <c r="H57" s="36">
        <f>SUMIFS(СВЦЭМ!$D$33:$D$776,СВЦЭМ!$A$33:$A$776,$A57,СВЦЭМ!$B$33:$B$776,H$47)+'СЕТ СН'!$G$11+СВЦЭМ!$D$10+'СЕТ СН'!$G$6-'СЕТ СН'!$G$23</f>
        <v>1165.03101019</v>
      </c>
      <c r="I57" s="36">
        <f>SUMIFS(СВЦЭМ!$D$33:$D$776,СВЦЭМ!$A$33:$A$776,$A57,СВЦЭМ!$B$33:$B$776,I$47)+'СЕТ СН'!$G$11+СВЦЭМ!$D$10+'СЕТ СН'!$G$6-'СЕТ СН'!$G$23</f>
        <v>1190.2601407299999</v>
      </c>
      <c r="J57" s="36">
        <f>SUMIFS(СВЦЭМ!$D$33:$D$776,СВЦЭМ!$A$33:$A$776,$A57,СВЦЭМ!$B$33:$B$776,J$47)+'СЕТ СН'!$G$11+СВЦЭМ!$D$10+'СЕТ СН'!$G$6-'СЕТ СН'!$G$23</f>
        <v>1166.3660572199999</v>
      </c>
      <c r="K57" s="36">
        <f>SUMIFS(СВЦЭМ!$D$33:$D$776,СВЦЭМ!$A$33:$A$776,$A57,СВЦЭМ!$B$33:$B$776,K$47)+'СЕТ СН'!$G$11+СВЦЭМ!$D$10+'СЕТ СН'!$G$6-'СЕТ СН'!$G$23</f>
        <v>1153.57333141</v>
      </c>
      <c r="L57" s="36">
        <f>SUMIFS(СВЦЭМ!$D$33:$D$776,СВЦЭМ!$A$33:$A$776,$A57,СВЦЭМ!$B$33:$B$776,L$47)+'СЕТ СН'!$G$11+СВЦЭМ!$D$10+'СЕТ СН'!$G$6-'СЕТ СН'!$G$23</f>
        <v>1151.92194163</v>
      </c>
      <c r="M57" s="36">
        <f>SUMIFS(СВЦЭМ!$D$33:$D$776,СВЦЭМ!$A$33:$A$776,$A57,СВЦЭМ!$B$33:$B$776,M$47)+'СЕТ СН'!$G$11+СВЦЭМ!$D$10+'СЕТ СН'!$G$6-'СЕТ СН'!$G$23</f>
        <v>1160.3983391399997</v>
      </c>
      <c r="N57" s="36">
        <f>SUMIFS(СВЦЭМ!$D$33:$D$776,СВЦЭМ!$A$33:$A$776,$A57,СВЦЭМ!$B$33:$B$776,N$47)+'СЕТ СН'!$G$11+СВЦЭМ!$D$10+'СЕТ СН'!$G$6-'СЕТ СН'!$G$23</f>
        <v>1172.52753588</v>
      </c>
      <c r="O57" s="36">
        <f>SUMIFS(СВЦЭМ!$D$33:$D$776,СВЦЭМ!$A$33:$A$776,$A57,СВЦЭМ!$B$33:$B$776,O$47)+'СЕТ СН'!$G$11+СВЦЭМ!$D$10+'СЕТ СН'!$G$6-'СЕТ СН'!$G$23</f>
        <v>1191.2585756999999</v>
      </c>
      <c r="P57" s="36">
        <f>SUMIFS(СВЦЭМ!$D$33:$D$776,СВЦЭМ!$A$33:$A$776,$A57,СВЦЭМ!$B$33:$B$776,P$47)+'СЕТ СН'!$G$11+СВЦЭМ!$D$10+'СЕТ СН'!$G$6-'СЕТ СН'!$G$23</f>
        <v>1201.43755736</v>
      </c>
      <c r="Q57" s="36">
        <f>SUMIFS(СВЦЭМ!$D$33:$D$776,СВЦЭМ!$A$33:$A$776,$A57,СВЦЭМ!$B$33:$B$776,Q$47)+'СЕТ СН'!$G$11+СВЦЭМ!$D$10+'СЕТ СН'!$G$6-'СЕТ СН'!$G$23</f>
        <v>1208.93303051</v>
      </c>
      <c r="R57" s="36">
        <f>SUMIFS(СВЦЭМ!$D$33:$D$776,СВЦЭМ!$A$33:$A$776,$A57,СВЦЭМ!$B$33:$B$776,R$47)+'СЕТ СН'!$G$11+СВЦЭМ!$D$10+'СЕТ СН'!$G$6-'СЕТ СН'!$G$23</f>
        <v>1205.8442664699999</v>
      </c>
      <c r="S57" s="36">
        <f>SUMIFS(СВЦЭМ!$D$33:$D$776,СВЦЭМ!$A$33:$A$776,$A57,СВЦЭМ!$B$33:$B$776,S$47)+'СЕТ СН'!$G$11+СВЦЭМ!$D$10+'СЕТ СН'!$G$6-'СЕТ СН'!$G$23</f>
        <v>1193.6883832499998</v>
      </c>
      <c r="T57" s="36">
        <f>SUMIFS(СВЦЭМ!$D$33:$D$776,СВЦЭМ!$A$33:$A$776,$A57,СВЦЭМ!$B$33:$B$776,T$47)+'СЕТ СН'!$G$11+СВЦЭМ!$D$10+'СЕТ СН'!$G$6-'СЕТ СН'!$G$23</f>
        <v>1158.2940489799998</v>
      </c>
      <c r="U57" s="36">
        <f>SUMIFS(СВЦЭМ!$D$33:$D$776,СВЦЭМ!$A$33:$A$776,$A57,СВЦЭМ!$B$33:$B$776,U$47)+'СЕТ СН'!$G$11+СВЦЭМ!$D$10+'СЕТ СН'!$G$6-'СЕТ СН'!$G$23</f>
        <v>1153.0798612999999</v>
      </c>
      <c r="V57" s="36">
        <f>SUMIFS(СВЦЭМ!$D$33:$D$776,СВЦЭМ!$A$33:$A$776,$A57,СВЦЭМ!$B$33:$B$776,V$47)+'СЕТ СН'!$G$11+СВЦЭМ!$D$10+'СЕТ СН'!$G$6-'СЕТ СН'!$G$23</f>
        <v>1165.4765818799999</v>
      </c>
      <c r="W57" s="36">
        <f>SUMIFS(СВЦЭМ!$D$33:$D$776,СВЦЭМ!$A$33:$A$776,$A57,СВЦЭМ!$B$33:$B$776,W$47)+'СЕТ СН'!$G$11+СВЦЭМ!$D$10+'СЕТ СН'!$G$6-'СЕТ СН'!$G$23</f>
        <v>1183.7454187799999</v>
      </c>
      <c r="X57" s="36">
        <f>SUMIFS(СВЦЭМ!$D$33:$D$776,СВЦЭМ!$A$33:$A$776,$A57,СВЦЭМ!$B$33:$B$776,X$47)+'СЕТ СН'!$G$11+СВЦЭМ!$D$10+'СЕТ СН'!$G$6-'СЕТ СН'!$G$23</f>
        <v>1203.7090901199999</v>
      </c>
      <c r="Y57" s="36">
        <f>SUMIFS(СВЦЭМ!$D$33:$D$776,СВЦЭМ!$A$33:$A$776,$A57,СВЦЭМ!$B$33:$B$776,Y$47)+'СЕТ СН'!$G$11+СВЦЭМ!$D$10+'СЕТ СН'!$G$6-'СЕТ СН'!$G$23</f>
        <v>1214.69777931</v>
      </c>
    </row>
    <row r="58" spans="1:25" ht="15.75" x14ac:dyDescent="0.2">
      <c r="A58" s="35">
        <f t="shared" si="1"/>
        <v>44238</v>
      </c>
      <c r="B58" s="36">
        <f>SUMIFS(СВЦЭМ!$D$33:$D$776,СВЦЭМ!$A$33:$A$776,$A58,СВЦЭМ!$B$33:$B$776,B$47)+'СЕТ СН'!$G$11+СВЦЭМ!$D$10+'СЕТ СН'!$G$6-'СЕТ СН'!$G$23</f>
        <v>1181.4255880000001</v>
      </c>
      <c r="C58" s="36">
        <f>SUMIFS(СВЦЭМ!$D$33:$D$776,СВЦЭМ!$A$33:$A$776,$A58,СВЦЭМ!$B$33:$B$776,C$47)+'СЕТ СН'!$G$11+СВЦЭМ!$D$10+'СЕТ СН'!$G$6-'СЕТ СН'!$G$23</f>
        <v>1226.3828912099998</v>
      </c>
      <c r="D58" s="36">
        <f>SUMIFS(СВЦЭМ!$D$33:$D$776,СВЦЭМ!$A$33:$A$776,$A58,СВЦЭМ!$B$33:$B$776,D$47)+'СЕТ СН'!$G$11+СВЦЭМ!$D$10+'СЕТ СН'!$G$6-'СЕТ СН'!$G$23</f>
        <v>1241.1341109199998</v>
      </c>
      <c r="E58" s="36">
        <f>SUMIFS(СВЦЭМ!$D$33:$D$776,СВЦЭМ!$A$33:$A$776,$A58,СВЦЭМ!$B$33:$B$776,E$47)+'СЕТ СН'!$G$11+СВЦЭМ!$D$10+'СЕТ СН'!$G$6-'СЕТ СН'!$G$23</f>
        <v>1244.5502342999998</v>
      </c>
      <c r="F58" s="36">
        <f>SUMIFS(СВЦЭМ!$D$33:$D$776,СВЦЭМ!$A$33:$A$776,$A58,СВЦЭМ!$B$33:$B$776,F$47)+'СЕТ СН'!$G$11+СВЦЭМ!$D$10+'СЕТ СН'!$G$6-'СЕТ СН'!$G$23</f>
        <v>1265.2975388</v>
      </c>
      <c r="G58" s="36">
        <f>SUMIFS(СВЦЭМ!$D$33:$D$776,СВЦЭМ!$A$33:$A$776,$A58,СВЦЭМ!$B$33:$B$776,G$47)+'СЕТ СН'!$G$11+СВЦЭМ!$D$10+'СЕТ СН'!$G$6-'СЕТ СН'!$G$23</f>
        <v>1256.3719747599998</v>
      </c>
      <c r="H58" s="36">
        <f>SUMIFS(СВЦЭМ!$D$33:$D$776,СВЦЭМ!$A$33:$A$776,$A58,СВЦЭМ!$B$33:$B$776,H$47)+'СЕТ СН'!$G$11+СВЦЭМ!$D$10+'СЕТ СН'!$G$6-'СЕТ СН'!$G$23</f>
        <v>1228.7715754799999</v>
      </c>
      <c r="I58" s="36">
        <f>SUMIFS(СВЦЭМ!$D$33:$D$776,СВЦЭМ!$A$33:$A$776,$A58,СВЦЭМ!$B$33:$B$776,I$47)+'СЕТ СН'!$G$11+СВЦЭМ!$D$10+'СЕТ СН'!$G$6-'СЕТ СН'!$G$23</f>
        <v>1189.2840051499998</v>
      </c>
      <c r="J58" s="36">
        <f>SUMIFS(СВЦЭМ!$D$33:$D$776,СВЦЭМ!$A$33:$A$776,$A58,СВЦЭМ!$B$33:$B$776,J$47)+'СЕТ СН'!$G$11+СВЦЭМ!$D$10+'СЕТ СН'!$G$6-'СЕТ СН'!$G$23</f>
        <v>1158.38071165</v>
      </c>
      <c r="K58" s="36">
        <f>SUMIFS(СВЦЭМ!$D$33:$D$776,СВЦЭМ!$A$33:$A$776,$A58,СВЦЭМ!$B$33:$B$776,K$47)+'СЕТ СН'!$G$11+СВЦЭМ!$D$10+'СЕТ СН'!$G$6-'СЕТ СН'!$G$23</f>
        <v>1152.5285918299999</v>
      </c>
      <c r="L58" s="36">
        <f>SUMIFS(СВЦЭМ!$D$33:$D$776,СВЦЭМ!$A$33:$A$776,$A58,СВЦЭМ!$B$33:$B$776,L$47)+'СЕТ СН'!$G$11+СВЦЭМ!$D$10+'СЕТ СН'!$G$6-'СЕТ СН'!$G$23</f>
        <v>1154.3301226999999</v>
      </c>
      <c r="M58" s="36">
        <f>SUMIFS(СВЦЭМ!$D$33:$D$776,СВЦЭМ!$A$33:$A$776,$A58,СВЦЭМ!$B$33:$B$776,M$47)+'СЕТ СН'!$G$11+СВЦЭМ!$D$10+'СЕТ СН'!$G$6-'СЕТ СН'!$G$23</f>
        <v>1164.1779872899999</v>
      </c>
      <c r="N58" s="36">
        <f>SUMIFS(СВЦЭМ!$D$33:$D$776,СВЦЭМ!$A$33:$A$776,$A58,СВЦЭМ!$B$33:$B$776,N$47)+'СЕТ СН'!$G$11+СВЦЭМ!$D$10+'СЕТ СН'!$G$6-'СЕТ СН'!$G$23</f>
        <v>1185.1215506799999</v>
      </c>
      <c r="O58" s="36">
        <f>SUMIFS(СВЦЭМ!$D$33:$D$776,СВЦЭМ!$A$33:$A$776,$A58,СВЦЭМ!$B$33:$B$776,O$47)+'СЕТ СН'!$G$11+СВЦЭМ!$D$10+'СЕТ СН'!$G$6-'СЕТ СН'!$G$23</f>
        <v>1201.93886759</v>
      </c>
      <c r="P58" s="36">
        <f>SUMIFS(СВЦЭМ!$D$33:$D$776,СВЦЭМ!$A$33:$A$776,$A58,СВЦЭМ!$B$33:$B$776,P$47)+'СЕТ СН'!$G$11+СВЦЭМ!$D$10+'СЕТ СН'!$G$6-'СЕТ СН'!$G$23</f>
        <v>1217.17344712</v>
      </c>
      <c r="Q58" s="36">
        <f>SUMIFS(СВЦЭМ!$D$33:$D$776,СВЦЭМ!$A$33:$A$776,$A58,СВЦЭМ!$B$33:$B$776,Q$47)+'СЕТ СН'!$G$11+СВЦЭМ!$D$10+'СЕТ СН'!$G$6-'СЕТ СН'!$G$23</f>
        <v>1223.7306297499999</v>
      </c>
      <c r="R58" s="36">
        <f>SUMIFS(СВЦЭМ!$D$33:$D$776,СВЦЭМ!$A$33:$A$776,$A58,СВЦЭМ!$B$33:$B$776,R$47)+'СЕТ СН'!$G$11+СВЦЭМ!$D$10+'СЕТ СН'!$G$6-'СЕТ СН'!$G$23</f>
        <v>1217.4731407699999</v>
      </c>
      <c r="S58" s="36">
        <f>SUMIFS(СВЦЭМ!$D$33:$D$776,СВЦЭМ!$A$33:$A$776,$A58,СВЦЭМ!$B$33:$B$776,S$47)+'СЕТ СН'!$G$11+СВЦЭМ!$D$10+'СЕТ СН'!$G$6-'СЕТ СН'!$G$23</f>
        <v>1199.6866755199999</v>
      </c>
      <c r="T58" s="36">
        <f>SUMIFS(СВЦЭМ!$D$33:$D$776,СВЦЭМ!$A$33:$A$776,$A58,СВЦЭМ!$B$33:$B$776,T$47)+'СЕТ СН'!$G$11+СВЦЭМ!$D$10+'СЕТ СН'!$G$6-'СЕТ СН'!$G$23</f>
        <v>1168.5334473299999</v>
      </c>
      <c r="U58" s="36">
        <f>SUMIFS(СВЦЭМ!$D$33:$D$776,СВЦЭМ!$A$33:$A$776,$A58,СВЦЭМ!$B$33:$B$776,U$47)+'СЕТ СН'!$G$11+СВЦЭМ!$D$10+'СЕТ СН'!$G$6-'СЕТ СН'!$G$23</f>
        <v>1160.5202505099999</v>
      </c>
      <c r="V58" s="36">
        <f>SUMIFS(СВЦЭМ!$D$33:$D$776,СВЦЭМ!$A$33:$A$776,$A58,СВЦЭМ!$B$33:$B$776,V$47)+'СЕТ СН'!$G$11+СВЦЭМ!$D$10+'СЕТ СН'!$G$6-'СЕТ СН'!$G$23</f>
        <v>1160.4560736999999</v>
      </c>
      <c r="W58" s="36">
        <f>SUMIFS(СВЦЭМ!$D$33:$D$776,СВЦЭМ!$A$33:$A$776,$A58,СВЦЭМ!$B$33:$B$776,W$47)+'СЕТ СН'!$G$11+СВЦЭМ!$D$10+'СЕТ СН'!$G$6-'СЕТ СН'!$G$23</f>
        <v>1181.8296512299999</v>
      </c>
      <c r="X58" s="36">
        <f>SUMIFS(СВЦЭМ!$D$33:$D$776,СВЦЭМ!$A$33:$A$776,$A58,СВЦЭМ!$B$33:$B$776,X$47)+'СЕТ СН'!$G$11+СВЦЭМ!$D$10+'СЕТ СН'!$G$6-'СЕТ СН'!$G$23</f>
        <v>1201.31652665</v>
      </c>
      <c r="Y58" s="36">
        <f>SUMIFS(СВЦЭМ!$D$33:$D$776,СВЦЭМ!$A$33:$A$776,$A58,СВЦЭМ!$B$33:$B$776,Y$47)+'СЕТ СН'!$G$11+СВЦЭМ!$D$10+'СЕТ СН'!$G$6-'СЕТ СН'!$G$23</f>
        <v>1214.0092958099999</v>
      </c>
    </row>
    <row r="59" spans="1:25" ht="15.75" x14ac:dyDescent="0.2">
      <c r="A59" s="35">
        <f t="shared" si="1"/>
        <v>44239</v>
      </c>
      <c r="B59" s="36">
        <f>SUMIFS(СВЦЭМ!$D$33:$D$776,СВЦЭМ!$A$33:$A$776,$A59,СВЦЭМ!$B$33:$B$776,B$47)+'СЕТ СН'!$G$11+СВЦЭМ!$D$10+'СЕТ СН'!$G$6-'СЕТ СН'!$G$23</f>
        <v>1225.9706010299999</v>
      </c>
      <c r="C59" s="36">
        <f>SUMIFS(СВЦЭМ!$D$33:$D$776,СВЦЭМ!$A$33:$A$776,$A59,СВЦЭМ!$B$33:$B$776,C$47)+'СЕТ СН'!$G$11+СВЦЭМ!$D$10+'СЕТ СН'!$G$6-'СЕТ СН'!$G$23</f>
        <v>1247.30495346</v>
      </c>
      <c r="D59" s="36">
        <f>SUMIFS(СВЦЭМ!$D$33:$D$776,СВЦЭМ!$A$33:$A$776,$A59,СВЦЭМ!$B$33:$B$776,D$47)+'СЕТ СН'!$G$11+СВЦЭМ!$D$10+'СЕТ СН'!$G$6-'СЕТ СН'!$G$23</f>
        <v>1251.5951805299999</v>
      </c>
      <c r="E59" s="36">
        <f>SUMIFS(СВЦЭМ!$D$33:$D$776,СВЦЭМ!$A$33:$A$776,$A59,СВЦЭМ!$B$33:$B$776,E$47)+'СЕТ СН'!$G$11+СВЦЭМ!$D$10+'СЕТ СН'!$G$6-'СЕТ СН'!$G$23</f>
        <v>1254.6633673699998</v>
      </c>
      <c r="F59" s="36">
        <f>SUMIFS(СВЦЭМ!$D$33:$D$776,СВЦЭМ!$A$33:$A$776,$A59,СВЦЭМ!$B$33:$B$776,F$47)+'СЕТ СН'!$G$11+СВЦЭМ!$D$10+'СЕТ СН'!$G$6-'СЕТ СН'!$G$23</f>
        <v>1256.5030286399999</v>
      </c>
      <c r="G59" s="36">
        <f>SUMIFS(СВЦЭМ!$D$33:$D$776,СВЦЭМ!$A$33:$A$776,$A59,СВЦЭМ!$B$33:$B$776,G$47)+'СЕТ СН'!$G$11+СВЦЭМ!$D$10+'СЕТ СН'!$G$6-'СЕТ СН'!$G$23</f>
        <v>1240.5343180999998</v>
      </c>
      <c r="H59" s="36">
        <f>SUMIFS(СВЦЭМ!$D$33:$D$776,СВЦЭМ!$A$33:$A$776,$A59,СВЦЭМ!$B$33:$B$776,H$47)+'СЕТ СН'!$G$11+СВЦЭМ!$D$10+'СЕТ СН'!$G$6-'СЕТ СН'!$G$23</f>
        <v>1213.8967435699999</v>
      </c>
      <c r="I59" s="36">
        <f>SUMIFS(СВЦЭМ!$D$33:$D$776,СВЦЭМ!$A$33:$A$776,$A59,СВЦЭМ!$B$33:$B$776,I$47)+'СЕТ СН'!$G$11+СВЦЭМ!$D$10+'СЕТ СН'!$G$6-'СЕТ СН'!$G$23</f>
        <v>1199.508202</v>
      </c>
      <c r="J59" s="36">
        <f>SUMIFS(СВЦЭМ!$D$33:$D$776,СВЦЭМ!$A$33:$A$776,$A59,СВЦЭМ!$B$33:$B$776,J$47)+'СЕТ СН'!$G$11+СВЦЭМ!$D$10+'СЕТ СН'!$G$6-'СЕТ СН'!$G$23</f>
        <v>1173.4839954699999</v>
      </c>
      <c r="K59" s="36">
        <f>SUMIFS(СВЦЭМ!$D$33:$D$776,СВЦЭМ!$A$33:$A$776,$A59,СВЦЭМ!$B$33:$B$776,K$47)+'СЕТ СН'!$G$11+СВЦЭМ!$D$10+'СЕТ СН'!$G$6-'СЕТ СН'!$G$23</f>
        <v>1163.6403724899999</v>
      </c>
      <c r="L59" s="36">
        <f>SUMIFS(СВЦЭМ!$D$33:$D$776,СВЦЭМ!$A$33:$A$776,$A59,СВЦЭМ!$B$33:$B$776,L$47)+'СЕТ СН'!$G$11+СВЦЭМ!$D$10+'СЕТ СН'!$G$6-'СЕТ СН'!$G$23</f>
        <v>1158.31220478</v>
      </c>
      <c r="M59" s="36">
        <f>SUMIFS(СВЦЭМ!$D$33:$D$776,СВЦЭМ!$A$33:$A$776,$A59,СВЦЭМ!$B$33:$B$776,M$47)+'СЕТ СН'!$G$11+СВЦЭМ!$D$10+'СЕТ СН'!$G$6-'СЕТ СН'!$G$23</f>
        <v>1178.97036179</v>
      </c>
      <c r="N59" s="36">
        <f>SUMIFS(СВЦЭМ!$D$33:$D$776,СВЦЭМ!$A$33:$A$776,$A59,СВЦЭМ!$B$33:$B$776,N$47)+'СЕТ СН'!$G$11+СВЦЭМ!$D$10+'СЕТ СН'!$G$6-'СЕТ СН'!$G$23</f>
        <v>1191.4475230899998</v>
      </c>
      <c r="O59" s="36">
        <f>SUMIFS(СВЦЭМ!$D$33:$D$776,СВЦЭМ!$A$33:$A$776,$A59,СВЦЭМ!$B$33:$B$776,O$47)+'СЕТ СН'!$G$11+СВЦЭМ!$D$10+'СЕТ СН'!$G$6-'СЕТ СН'!$G$23</f>
        <v>1197.3968960899999</v>
      </c>
      <c r="P59" s="36">
        <f>SUMIFS(СВЦЭМ!$D$33:$D$776,СВЦЭМ!$A$33:$A$776,$A59,СВЦЭМ!$B$33:$B$776,P$47)+'СЕТ СН'!$G$11+СВЦЭМ!$D$10+'СЕТ СН'!$G$6-'СЕТ СН'!$G$23</f>
        <v>1206.4145080999999</v>
      </c>
      <c r="Q59" s="36">
        <f>SUMIFS(СВЦЭМ!$D$33:$D$776,СВЦЭМ!$A$33:$A$776,$A59,СВЦЭМ!$B$33:$B$776,Q$47)+'СЕТ СН'!$G$11+СВЦЭМ!$D$10+'СЕТ СН'!$G$6-'СЕТ СН'!$G$23</f>
        <v>1211.6670428799998</v>
      </c>
      <c r="R59" s="36">
        <f>SUMIFS(СВЦЭМ!$D$33:$D$776,СВЦЭМ!$A$33:$A$776,$A59,СВЦЭМ!$B$33:$B$776,R$47)+'СЕТ СН'!$G$11+СВЦЭМ!$D$10+'СЕТ СН'!$G$6-'СЕТ СН'!$G$23</f>
        <v>1207.8128269899998</v>
      </c>
      <c r="S59" s="36">
        <f>SUMIFS(СВЦЭМ!$D$33:$D$776,СВЦЭМ!$A$33:$A$776,$A59,СВЦЭМ!$B$33:$B$776,S$47)+'СЕТ СН'!$G$11+СВЦЭМ!$D$10+'СЕТ СН'!$G$6-'СЕТ СН'!$G$23</f>
        <v>1201.8449951399998</v>
      </c>
      <c r="T59" s="36">
        <f>SUMIFS(СВЦЭМ!$D$33:$D$776,СВЦЭМ!$A$33:$A$776,$A59,СВЦЭМ!$B$33:$B$776,T$47)+'СЕТ СН'!$G$11+СВЦЭМ!$D$10+'СЕТ СН'!$G$6-'СЕТ СН'!$G$23</f>
        <v>1187.67185903</v>
      </c>
      <c r="U59" s="36">
        <f>SUMIFS(СВЦЭМ!$D$33:$D$776,СВЦЭМ!$A$33:$A$776,$A59,СВЦЭМ!$B$33:$B$776,U$47)+'СЕТ СН'!$G$11+СВЦЭМ!$D$10+'СЕТ СН'!$G$6-'СЕТ СН'!$G$23</f>
        <v>1172.83647982</v>
      </c>
      <c r="V59" s="36">
        <f>SUMIFS(СВЦЭМ!$D$33:$D$776,СВЦЭМ!$A$33:$A$776,$A59,СВЦЭМ!$B$33:$B$776,V$47)+'СЕТ СН'!$G$11+СВЦЭМ!$D$10+'СЕТ СН'!$G$6-'СЕТ СН'!$G$23</f>
        <v>1180.7332196499999</v>
      </c>
      <c r="W59" s="36">
        <f>SUMIFS(СВЦЭМ!$D$33:$D$776,СВЦЭМ!$A$33:$A$776,$A59,СВЦЭМ!$B$33:$B$776,W$47)+'СЕТ СН'!$G$11+СВЦЭМ!$D$10+'СЕТ СН'!$G$6-'СЕТ СН'!$G$23</f>
        <v>1207.0008316499998</v>
      </c>
      <c r="X59" s="36">
        <f>SUMIFS(СВЦЭМ!$D$33:$D$776,СВЦЭМ!$A$33:$A$776,$A59,СВЦЭМ!$B$33:$B$776,X$47)+'СЕТ СН'!$G$11+СВЦЭМ!$D$10+'СЕТ СН'!$G$6-'СЕТ СН'!$G$23</f>
        <v>1214.3920319899999</v>
      </c>
      <c r="Y59" s="36">
        <f>SUMIFS(СВЦЭМ!$D$33:$D$776,СВЦЭМ!$A$33:$A$776,$A59,СВЦЭМ!$B$33:$B$776,Y$47)+'СЕТ СН'!$G$11+СВЦЭМ!$D$10+'СЕТ СН'!$G$6-'СЕТ СН'!$G$23</f>
        <v>1213.7728348199998</v>
      </c>
    </row>
    <row r="60" spans="1:25" ht="15.75" x14ac:dyDescent="0.2">
      <c r="A60" s="35">
        <f t="shared" si="1"/>
        <v>44240</v>
      </c>
      <c r="B60" s="36">
        <f>SUMIFS(СВЦЭМ!$D$33:$D$776,СВЦЭМ!$A$33:$A$776,$A60,СВЦЭМ!$B$33:$B$776,B$47)+'СЕТ СН'!$G$11+СВЦЭМ!$D$10+'СЕТ СН'!$G$6-'СЕТ СН'!$G$23</f>
        <v>1189.34389418</v>
      </c>
      <c r="C60" s="36">
        <f>SUMIFS(СВЦЭМ!$D$33:$D$776,СВЦЭМ!$A$33:$A$776,$A60,СВЦЭМ!$B$33:$B$776,C$47)+'СЕТ СН'!$G$11+СВЦЭМ!$D$10+'СЕТ СН'!$G$6-'СЕТ СН'!$G$23</f>
        <v>1204.4480529499999</v>
      </c>
      <c r="D60" s="36">
        <f>SUMIFS(СВЦЭМ!$D$33:$D$776,СВЦЭМ!$A$33:$A$776,$A60,СВЦЭМ!$B$33:$B$776,D$47)+'СЕТ СН'!$G$11+СВЦЭМ!$D$10+'СЕТ СН'!$G$6-'СЕТ СН'!$G$23</f>
        <v>1189.0326849499997</v>
      </c>
      <c r="E60" s="36">
        <f>SUMIFS(СВЦЭМ!$D$33:$D$776,СВЦЭМ!$A$33:$A$776,$A60,СВЦЭМ!$B$33:$B$776,E$47)+'СЕТ СН'!$G$11+СВЦЭМ!$D$10+'СЕТ СН'!$G$6-'СЕТ СН'!$G$23</f>
        <v>1194.6851611899999</v>
      </c>
      <c r="F60" s="36">
        <f>SUMIFS(СВЦЭМ!$D$33:$D$776,СВЦЭМ!$A$33:$A$776,$A60,СВЦЭМ!$B$33:$B$776,F$47)+'СЕТ СН'!$G$11+СВЦЭМ!$D$10+'СЕТ СН'!$G$6-'СЕТ СН'!$G$23</f>
        <v>1208.48655121</v>
      </c>
      <c r="G60" s="36">
        <f>SUMIFS(СВЦЭМ!$D$33:$D$776,СВЦЭМ!$A$33:$A$776,$A60,СВЦЭМ!$B$33:$B$776,G$47)+'СЕТ СН'!$G$11+СВЦЭМ!$D$10+'СЕТ СН'!$G$6-'СЕТ СН'!$G$23</f>
        <v>1198.9147981699998</v>
      </c>
      <c r="H60" s="36">
        <f>SUMIFS(СВЦЭМ!$D$33:$D$776,СВЦЭМ!$A$33:$A$776,$A60,СВЦЭМ!$B$33:$B$776,H$47)+'СЕТ СН'!$G$11+СВЦЭМ!$D$10+'СЕТ СН'!$G$6-'СЕТ СН'!$G$23</f>
        <v>1196.3826617599998</v>
      </c>
      <c r="I60" s="36">
        <f>SUMIFS(СВЦЭМ!$D$33:$D$776,СВЦЭМ!$A$33:$A$776,$A60,СВЦЭМ!$B$33:$B$776,I$47)+'СЕТ СН'!$G$11+СВЦЭМ!$D$10+'СЕТ СН'!$G$6-'СЕТ СН'!$G$23</f>
        <v>1172.6760323899998</v>
      </c>
      <c r="J60" s="36">
        <f>SUMIFS(СВЦЭМ!$D$33:$D$776,СВЦЭМ!$A$33:$A$776,$A60,СВЦЭМ!$B$33:$B$776,J$47)+'СЕТ СН'!$G$11+СВЦЭМ!$D$10+'СЕТ СН'!$G$6-'СЕТ СН'!$G$23</f>
        <v>1162.8758307999999</v>
      </c>
      <c r="K60" s="36">
        <f>SUMIFS(СВЦЭМ!$D$33:$D$776,СВЦЭМ!$A$33:$A$776,$A60,СВЦЭМ!$B$33:$B$776,K$47)+'СЕТ СН'!$G$11+СВЦЭМ!$D$10+'СЕТ СН'!$G$6-'СЕТ СН'!$G$23</f>
        <v>1139.4900384099999</v>
      </c>
      <c r="L60" s="36">
        <f>SUMIFS(СВЦЭМ!$D$33:$D$776,СВЦЭМ!$A$33:$A$776,$A60,СВЦЭМ!$B$33:$B$776,L$47)+'СЕТ СН'!$G$11+СВЦЭМ!$D$10+'СЕТ СН'!$G$6-'СЕТ СН'!$G$23</f>
        <v>1159.8959085199999</v>
      </c>
      <c r="M60" s="36">
        <f>SUMIFS(СВЦЭМ!$D$33:$D$776,СВЦЭМ!$A$33:$A$776,$A60,СВЦЭМ!$B$33:$B$776,M$47)+'СЕТ СН'!$G$11+СВЦЭМ!$D$10+'СЕТ СН'!$G$6-'СЕТ СН'!$G$23</f>
        <v>1160.53175865</v>
      </c>
      <c r="N60" s="36">
        <f>SUMIFS(СВЦЭМ!$D$33:$D$776,СВЦЭМ!$A$33:$A$776,$A60,СВЦЭМ!$B$33:$B$776,N$47)+'СЕТ СН'!$G$11+СВЦЭМ!$D$10+'СЕТ СН'!$G$6-'СЕТ СН'!$G$23</f>
        <v>1153.75195962</v>
      </c>
      <c r="O60" s="36">
        <f>SUMIFS(СВЦЭМ!$D$33:$D$776,СВЦЭМ!$A$33:$A$776,$A60,СВЦЭМ!$B$33:$B$776,O$47)+'СЕТ СН'!$G$11+СВЦЭМ!$D$10+'СЕТ СН'!$G$6-'СЕТ СН'!$G$23</f>
        <v>1160.7203368699998</v>
      </c>
      <c r="P60" s="36">
        <f>SUMIFS(СВЦЭМ!$D$33:$D$776,СВЦЭМ!$A$33:$A$776,$A60,СВЦЭМ!$B$33:$B$776,P$47)+'СЕТ СН'!$G$11+СВЦЭМ!$D$10+'СЕТ СН'!$G$6-'СЕТ СН'!$G$23</f>
        <v>1170.9490010099998</v>
      </c>
      <c r="Q60" s="36">
        <f>SUMIFS(СВЦЭМ!$D$33:$D$776,СВЦЭМ!$A$33:$A$776,$A60,СВЦЭМ!$B$33:$B$776,Q$47)+'СЕТ СН'!$G$11+СВЦЭМ!$D$10+'СЕТ СН'!$G$6-'СЕТ СН'!$G$23</f>
        <v>1177.5087325199997</v>
      </c>
      <c r="R60" s="36">
        <f>SUMIFS(СВЦЭМ!$D$33:$D$776,СВЦЭМ!$A$33:$A$776,$A60,СВЦЭМ!$B$33:$B$776,R$47)+'СЕТ СН'!$G$11+СВЦЭМ!$D$10+'СЕТ СН'!$G$6-'СЕТ СН'!$G$23</f>
        <v>1178.2032638799999</v>
      </c>
      <c r="S60" s="36">
        <f>SUMIFS(СВЦЭМ!$D$33:$D$776,СВЦЭМ!$A$33:$A$776,$A60,СВЦЭМ!$B$33:$B$776,S$47)+'СЕТ СН'!$G$11+СВЦЭМ!$D$10+'СЕТ СН'!$G$6-'СЕТ СН'!$G$23</f>
        <v>1192.0601637999998</v>
      </c>
      <c r="T60" s="36">
        <f>SUMIFS(СВЦЭМ!$D$33:$D$776,СВЦЭМ!$A$33:$A$776,$A60,СВЦЭМ!$B$33:$B$776,T$47)+'СЕТ СН'!$G$11+СВЦЭМ!$D$10+'СЕТ СН'!$G$6-'СЕТ СН'!$G$23</f>
        <v>1158.03176439</v>
      </c>
      <c r="U60" s="36">
        <f>SUMIFS(СВЦЭМ!$D$33:$D$776,СВЦЭМ!$A$33:$A$776,$A60,СВЦЭМ!$B$33:$B$776,U$47)+'СЕТ СН'!$G$11+СВЦЭМ!$D$10+'СЕТ СН'!$G$6-'СЕТ СН'!$G$23</f>
        <v>1130.3788880499999</v>
      </c>
      <c r="V60" s="36">
        <f>SUMIFS(СВЦЭМ!$D$33:$D$776,СВЦЭМ!$A$33:$A$776,$A60,СВЦЭМ!$B$33:$B$776,V$47)+'СЕТ СН'!$G$11+СВЦЭМ!$D$10+'СЕТ СН'!$G$6-'СЕТ СН'!$G$23</f>
        <v>1143.35081681</v>
      </c>
      <c r="W60" s="36">
        <f>SUMIFS(СВЦЭМ!$D$33:$D$776,СВЦЭМ!$A$33:$A$776,$A60,СВЦЭМ!$B$33:$B$776,W$47)+'СЕТ СН'!$G$11+СВЦЭМ!$D$10+'СЕТ СН'!$G$6-'СЕТ СН'!$G$23</f>
        <v>1158.8477189999999</v>
      </c>
      <c r="X60" s="36">
        <f>SUMIFS(СВЦЭМ!$D$33:$D$776,СВЦЭМ!$A$33:$A$776,$A60,СВЦЭМ!$B$33:$B$776,X$47)+'СЕТ СН'!$G$11+СВЦЭМ!$D$10+'СЕТ СН'!$G$6-'СЕТ СН'!$G$23</f>
        <v>1170.2258197299998</v>
      </c>
      <c r="Y60" s="36">
        <f>SUMIFS(СВЦЭМ!$D$33:$D$776,СВЦЭМ!$A$33:$A$776,$A60,СВЦЭМ!$B$33:$B$776,Y$47)+'СЕТ СН'!$G$11+СВЦЭМ!$D$10+'СЕТ СН'!$G$6-'СЕТ СН'!$G$23</f>
        <v>1177.64246185</v>
      </c>
    </row>
    <row r="61" spans="1:25" ht="15.75" x14ac:dyDescent="0.2">
      <c r="A61" s="35">
        <f t="shared" si="1"/>
        <v>44241</v>
      </c>
      <c r="B61" s="36">
        <f>SUMIFS(СВЦЭМ!$D$33:$D$776,СВЦЭМ!$A$33:$A$776,$A61,СВЦЭМ!$B$33:$B$776,B$47)+'СЕТ СН'!$G$11+СВЦЭМ!$D$10+'СЕТ СН'!$G$6-'СЕТ СН'!$G$23</f>
        <v>1232.1916256499999</v>
      </c>
      <c r="C61" s="36">
        <f>SUMIFS(СВЦЭМ!$D$33:$D$776,СВЦЭМ!$A$33:$A$776,$A61,СВЦЭМ!$B$33:$B$776,C$47)+'СЕТ СН'!$G$11+СВЦЭМ!$D$10+'СЕТ СН'!$G$6-'СЕТ СН'!$G$23</f>
        <v>1252.3026976199999</v>
      </c>
      <c r="D61" s="36">
        <f>SUMIFS(СВЦЭМ!$D$33:$D$776,СВЦЭМ!$A$33:$A$776,$A61,СВЦЭМ!$B$33:$B$776,D$47)+'СЕТ СН'!$G$11+СВЦЭМ!$D$10+'СЕТ СН'!$G$6-'СЕТ СН'!$G$23</f>
        <v>1245.86435106</v>
      </c>
      <c r="E61" s="36">
        <f>SUMIFS(СВЦЭМ!$D$33:$D$776,СВЦЭМ!$A$33:$A$776,$A61,СВЦЭМ!$B$33:$B$776,E$47)+'СЕТ СН'!$G$11+СВЦЭМ!$D$10+'СЕТ СН'!$G$6-'СЕТ СН'!$G$23</f>
        <v>1250.8065044999998</v>
      </c>
      <c r="F61" s="36">
        <f>SUMIFS(СВЦЭМ!$D$33:$D$776,СВЦЭМ!$A$33:$A$776,$A61,СВЦЭМ!$B$33:$B$776,F$47)+'СЕТ СН'!$G$11+СВЦЭМ!$D$10+'СЕТ СН'!$G$6-'СЕТ СН'!$G$23</f>
        <v>1258.81902008</v>
      </c>
      <c r="G61" s="36">
        <f>SUMIFS(СВЦЭМ!$D$33:$D$776,СВЦЭМ!$A$33:$A$776,$A61,СВЦЭМ!$B$33:$B$776,G$47)+'СЕТ СН'!$G$11+СВЦЭМ!$D$10+'СЕТ СН'!$G$6-'СЕТ СН'!$G$23</f>
        <v>1257.3829352399998</v>
      </c>
      <c r="H61" s="36">
        <f>SUMIFS(СВЦЭМ!$D$33:$D$776,СВЦЭМ!$A$33:$A$776,$A61,СВЦЭМ!$B$33:$B$776,H$47)+'СЕТ СН'!$G$11+СВЦЭМ!$D$10+'СЕТ СН'!$G$6-'СЕТ СН'!$G$23</f>
        <v>1255.4352112199999</v>
      </c>
      <c r="I61" s="36">
        <f>SUMIFS(СВЦЭМ!$D$33:$D$776,СВЦЭМ!$A$33:$A$776,$A61,СВЦЭМ!$B$33:$B$776,I$47)+'СЕТ СН'!$G$11+СВЦЭМ!$D$10+'СЕТ СН'!$G$6-'СЕТ СН'!$G$23</f>
        <v>1237.8565010999998</v>
      </c>
      <c r="J61" s="36">
        <f>SUMIFS(СВЦЭМ!$D$33:$D$776,СВЦЭМ!$A$33:$A$776,$A61,СВЦЭМ!$B$33:$B$776,J$47)+'СЕТ СН'!$G$11+СВЦЭМ!$D$10+'СЕТ СН'!$G$6-'СЕТ СН'!$G$23</f>
        <v>1212.99234286</v>
      </c>
      <c r="K61" s="36">
        <f>SUMIFS(СВЦЭМ!$D$33:$D$776,СВЦЭМ!$A$33:$A$776,$A61,СВЦЭМ!$B$33:$B$776,K$47)+'СЕТ СН'!$G$11+СВЦЭМ!$D$10+'СЕТ СН'!$G$6-'СЕТ СН'!$G$23</f>
        <v>1171.4381783399999</v>
      </c>
      <c r="L61" s="36">
        <f>SUMIFS(СВЦЭМ!$D$33:$D$776,СВЦЭМ!$A$33:$A$776,$A61,СВЦЭМ!$B$33:$B$776,L$47)+'СЕТ СН'!$G$11+СВЦЭМ!$D$10+'СЕТ СН'!$G$6-'СЕТ СН'!$G$23</f>
        <v>1158.74154778</v>
      </c>
      <c r="M61" s="36">
        <f>SUMIFS(СВЦЭМ!$D$33:$D$776,СВЦЭМ!$A$33:$A$776,$A61,СВЦЭМ!$B$33:$B$776,M$47)+'СЕТ СН'!$G$11+СВЦЭМ!$D$10+'СЕТ СН'!$G$6-'СЕТ СН'!$G$23</f>
        <v>1159.7398239699999</v>
      </c>
      <c r="N61" s="36">
        <f>SUMIFS(СВЦЭМ!$D$33:$D$776,СВЦЭМ!$A$33:$A$776,$A61,СВЦЭМ!$B$33:$B$776,N$47)+'СЕТ СН'!$G$11+СВЦЭМ!$D$10+'СЕТ СН'!$G$6-'СЕТ СН'!$G$23</f>
        <v>1173.1098581599999</v>
      </c>
      <c r="O61" s="36">
        <f>SUMIFS(СВЦЭМ!$D$33:$D$776,СВЦЭМ!$A$33:$A$776,$A61,СВЦЭМ!$B$33:$B$776,O$47)+'СЕТ СН'!$G$11+СВЦЭМ!$D$10+'СЕТ СН'!$G$6-'СЕТ СН'!$G$23</f>
        <v>1185.4870580199999</v>
      </c>
      <c r="P61" s="36">
        <f>SUMIFS(СВЦЭМ!$D$33:$D$776,СВЦЭМ!$A$33:$A$776,$A61,СВЦЭМ!$B$33:$B$776,P$47)+'СЕТ СН'!$G$11+СВЦЭМ!$D$10+'СЕТ СН'!$G$6-'СЕТ СН'!$G$23</f>
        <v>1197.50120204</v>
      </c>
      <c r="Q61" s="36">
        <f>SUMIFS(СВЦЭМ!$D$33:$D$776,СВЦЭМ!$A$33:$A$776,$A61,СВЦЭМ!$B$33:$B$776,Q$47)+'СЕТ СН'!$G$11+СВЦЭМ!$D$10+'СЕТ СН'!$G$6-'СЕТ СН'!$G$23</f>
        <v>1201.4255906799999</v>
      </c>
      <c r="R61" s="36">
        <f>SUMIFS(СВЦЭМ!$D$33:$D$776,СВЦЭМ!$A$33:$A$776,$A61,СВЦЭМ!$B$33:$B$776,R$47)+'СЕТ СН'!$G$11+СВЦЭМ!$D$10+'СЕТ СН'!$G$6-'СЕТ СН'!$G$23</f>
        <v>1198.37085179</v>
      </c>
      <c r="S61" s="36">
        <f>SUMIFS(СВЦЭМ!$D$33:$D$776,СВЦЭМ!$A$33:$A$776,$A61,СВЦЭМ!$B$33:$B$776,S$47)+'СЕТ СН'!$G$11+СВЦЭМ!$D$10+'СЕТ СН'!$G$6-'СЕТ СН'!$G$23</f>
        <v>1170.43497755</v>
      </c>
      <c r="T61" s="36">
        <f>SUMIFS(СВЦЭМ!$D$33:$D$776,СВЦЭМ!$A$33:$A$776,$A61,СВЦЭМ!$B$33:$B$776,T$47)+'СЕТ СН'!$G$11+СВЦЭМ!$D$10+'СЕТ СН'!$G$6-'СЕТ СН'!$G$23</f>
        <v>1137.17692403</v>
      </c>
      <c r="U61" s="36">
        <f>SUMIFS(СВЦЭМ!$D$33:$D$776,СВЦЭМ!$A$33:$A$776,$A61,СВЦЭМ!$B$33:$B$776,U$47)+'СЕТ СН'!$G$11+СВЦЭМ!$D$10+'СЕТ СН'!$G$6-'СЕТ СН'!$G$23</f>
        <v>1138.49552477</v>
      </c>
      <c r="V61" s="36">
        <f>SUMIFS(СВЦЭМ!$D$33:$D$776,СВЦЭМ!$A$33:$A$776,$A61,СВЦЭМ!$B$33:$B$776,V$47)+'СЕТ СН'!$G$11+СВЦЭМ!$D$10+'СЕТ СН'!$G$6-'СЕТ СН'!$G$23</f>
        <v>1164.9098334699997</v>
      </c>
      <c r="W61" s="36">
        <f>SUMIFS(СВЦЭМ!$D$33:$D$776,СВЦЭМ!$A$33:$A$776,$A61,СВЦЭМ!$B$33:$B$776,W$47)+'СЕТ СН'!$G$11+СВЦЭМ!$D$10+'СЕТ СН'!$G$6-'СЕТ СН'!$G$23</f>
        <v>1185.24137797</v>
      </c>
      <c r="X61" s="36">
        <f>SUMIFS(СВЦЭМ!$D$33:$D$776,СВЦЭМ!$A$33:$A$776,$A61,СВЦЭМ!$B$33:$B$776,X$47)+'СЕТ СН'!$G$11+СВЦЭМ!$D$10+'СЕТ СН'!$G$6-'СЕТ СН'!$G$23</f>
        <v>1204.9343384899998</v>
      </c>
      <c r="Y61" s="36">
        <f>SUMIFS(СВЦЭМ!$D$33:$D$776,СВЦЭМ!$A$33:$A$776,$A61,СВЦЭМ!$B$33:$B$776,Y$47)+'СЕТ СН'!$G$11+СВЦЭМ!$D$10+'СЕТ СН'!$G$6-'СЕТ СН'!$G$23</f>
        <v>1229.0688064499998</v>
      </c>
    </row>
    <row r="62" spans="1:25" ht="15.75" x14ac:dyDescent="0.2">
      <c r="A62" s="35">
        <f t="shared" si="1"/>
        <v>44242</v>
      </c>
      <c r="B62" s="36">
        <f>SUMIFS(СВЦЭМ!$D$33:$D$776,СВЦЭМ!$A$33:$A$776,$A62,СВЦЭМ!$B$33:$B$776,B$47)+'СЕТ СН'!$G$11+СВЦЭМ!$D$10+'СЕТ СН'!$G$6-'СЕТ СН'!$G$23</f>
        <v>1258.3073190599998</v>
      </c>
      <c r="C62" s="36">
        <f>SUMIFS(СВЦЭМ!$D$33:$D$776,СВЦЭМ!$A$33:$A$776,$A62,СВЦЭМ!$B$33:$B$776,C$47)+'СЕТ СН'!$G$11+СВЦЭМ!$D$10+'СЕТ СН'!$G$6-'СЕТ СН'!$G$23</f>
        <v>1264.0820356699999</v>
      </c>
      <c r="D62" s="36">
        <f>SUMIFS(СВЦЭМ!$D$33:$D$776,СВЦЭМ!$A$33:$A$776,$A62,СВЦЭМ!$B$33:$B$776,D$47)+'СЕТ СН'!$G$11+СВЦЭМ!$D$10+'СЕТ СН'!$G$6-'СЕТ СН'!$G$23</f>
        <v>1259.4641054499998</v>
      </c>
      <c r="E62" s="36">
        <f>SUMIFS(СВЦЭМ!$D$33:$D$776,СВЦЭМ!$A$33:$A$776,$A62,СВЦЭМ!$B$33:$B$776,E$47)+'СЕТ СН'!$G$11+СВЦЭМ!$D$10+'СЕТ СН'!$G$6-'СЕТ СН'!$G$23</f>
        <v>1259.1685262699998</v>
      </c>
      <c r="F62" s="36">
        <f>SUMIFS(СВЦЭМ!$D$33:$D$776,СВЦЭМ!$A$33:$A$776,$A62,СВЦЭМ!$B$33:$B$776,F$47)+'СЕТ СН'!$G$11+СВЦЭМ!$D$10+'СЕТ СН'!$G$6-'СЕТ СН'!$G$23</f>
        <v>1264.3551531199998</v>
      </c>
      <c r="G62" s="36">
        <f>SUMIFS(СВЦЭМ!$D$33:$D$776,СВЦЭМ!$A$33:$A$776,$A62,СВЦЭМ!$B$33:$B$776,G$47)+'СЕТ СН'!$G$11+СВЦЭМ!$D$10+'СЕТ СН'!$G$6-'СЕТ СН'!$G$23</f>
        <v>1267.8784154</v>
      </c>
      <c r="H62" s="36">
        <f>SUMIFS(СВЦЭМ!$D$33:$D$776,СВЦЭМ!$A$33:$A$776,$A62,СВЦЭМ!$B$33:$B$776,H$47)+'СЕТ СН'!$G$11+СВЦЭМ!$D$10+'СЕТ СН'!$G$6-'СЕТ СН'!$G$23</f>
        <v>1263.96447023</v>
      </c>
      <c r="I62" s="36">
        <f>SUMIFS(СВЦЭМ!$D$33:$D$776,СВЦЭМ!$A$33:$A$776,$A62,СВЦЭМ!$B$33:$B$776,I$47)+'СЕТ СН'!$G$11+СВЦЭМ!$D$10+'СЕТ СН'!$G$6-'СЕТ СН'!$G$23</f>
        <v>1220.4251789</v>
      </c>
      <c r="J62" s="36">
        <f>SUMIFS(СВЦЭМ!$D$33:$D$776,СВЦЭМ!$A$33:$A$776,$A62,СВЦЭМ!$B$33:$B$776,J$47)+'СЕТ СН'!$G$11+СВЦЭМ!$D$10+'СЕТ СН'!$G$6-'СЕТ СН'!$G$23</f>
        <v>1199.6142809200001</v>
      </c>
      <c r="K62" s="36">
        <f>SUMIFS(СВЦЭМ!$D$33:$D$776,СВЦЭМ!$A$33:$A$776,$A62,СВЦЭМ!$B$33:$B$776,K$47)+'СЕТ СН'!$G$11+СВЦЭМ!$D$10+'СЕТ СН'!$G$6-'СЕТ СН'!$G$23</f>
        <v>1195.8879438999998</v>
      </c>
      <c r="L62" s="36">
        <f>SUMIFS(СВЦЭМ!$D$33:$D$776,СВЦЭМ!$A$33:$A$776,$A62,СВЦЭМ!$B$33:$B$776,L$47)+'СЕТ СН'!$G$11+СВЦЭМ!$D$10+'СЕТ СН'!$G$6-'СЕТ СН'!$G$23</f>
        <v>1189.5066258399997</v>
      </c>
      <c r="M62" s="36">
        <f>SUMIFS(СВЦЭМ!$D$33:$D$776,СВЦЭМ!$A$33:$A$776,$A62,СВЦЭМ!$B$33:$B$776,M$47)+'СЕТ СН'!$G$11+СВЦЭМ!$D$10+'СЕТ СН'!$G$6-'СЕТ СН'!$G$23</f>
        <v>1198.08589063</v>
      </c>
      <c r="N62" s="36">
        <f>SUMIFS(СВЦЭМ!$D$33:$D$776,СВЦЭМ!$A$33:$A$776,$A62,СВЦЭМ!$B$33:$B$776,N$47)+'СЕТ СН'!$G$11+СВЦЭМ!$D$10+'СЕТ СН'!$G$6-'СЕТ СН'!$G$23</f>
        <v>1206.7456283199999</v>
      </c>
      <c r="O62" s="36">
        <f>SUMIFS(СВЦЭМ!$D$33:$D$776,СВЦЭМ!$A$33:$A$776,$A62,СВЦЭМ!$B$33:$B$776,O$47)+'СЕТ СН'!$G$11+СВЦЭМ!$D$10+'СЕТ СН'!$G$6-'СЕТ СН'!$G$23</f>
        <v>1213.4928215</v>
      </c>
      <c r="P62" s="36">
        <f>SUMIFS(СВЦЭМ!$D$33:$D$776,СВЦЭМ!$A$33:$A$776,$A62,СВЦЭМ!$B$33:$B$776,P$47)+'СЕТ СН'!$G$11+СВЦЭМ!$D$10+'СЕТ СН'!$G$6-'СЕТ СН'!$G$23</f>
        <v>1206.8552623599999</v>
      </c>
      <c r="Q62" s="36">
        <f>SUMIFS(СВЦЭМ!$D$33:$D$776,СВЦЭМ!$A$33:$A$776,$A62,СВЦЭМ!$B$33:$B$776,Q$47)+'СЕТ СН'!$G$11+СВЦЭМ!$D$10+'СЕТ СН'!$G$6-'СЕТ СН'!$G$23</f>
        <v>1203.2013145199999</v>
      </c>
      <c r="R62" s="36">
        <f>SUMIFS(СВЦЭМ!$D$33:$D$776,СВЦЭМ!$A$33:$A$776,$A62,СВЦЭМ!$B$33:$B$776,R$47)+'СЕТ СН'!$G$11+СВЦЭМ!$D$10+'СЕТ СН'!$G$6-'СЕТ СН'!$G$23</f>
        <v>1196.7701849499999</v>
      </c>
      <c r="S62" s="36">
        <f>SUMIFS(СВЦЭМ!$D$33:$D$776,СВЦЭМ!$A$33:$A$776,$A62,СВЦЭМ!$B$33:$B$776,S$47)+'СЕТ СН'!$G$11+СВЦЭМ!$D$10+'СЕТ СН'!$G$6-'СЕТ СН'!$G$23</f>
        <v>1186.1935097699998</v>
      </c>
      <c r="T62" s="36">
        <f>SUMIFS(СВЦЭМ!$D$33:$D$776,СВЦЭМ!$A$33:$A$776,$A62,СВЦЭМ!$B$33:$B$776,T$47)+'СЕТ СН'!$G$11+СВЦЭМ!$D$10+'СЕТ СН'!$G$6-'СЕТ СН'!$G$23</f>
        <v>1166.2657198499999</v>
      </c>
      <c r="U62" s="36">
        <f>SUMIFS(СВЦЭМ!$D$33:$D$776,СВЦЭМ!$A$33:$A$776,$A62,СВЦЭМ!$B$33:$B$776,U$47)+'СЕТ СН'!$G$11+СВЦЭМ!$D$10+'СЕТ СН'!$G$6-'СЕТ СН'!$G$23</f>
        <v>1161.34657212</v>
      </c>
      <c r="V62" s="36">
        <f>SUMIFS(СВЦЭМ!$D$33:$D$776,СВЦЭМ!$A$33:$A$776,$A62,СВЦЭМ!$B$33:$B$776,V$47)+'СЕТ СН'!$G$11+СВЦЭМ!$D$10+'СЕТ СН'!$G$6-'СЕТ СН'!$G$23</f>
        <v>1169.67450848</v>
      </c>
      <c r="W62" s="36">
        <f>SUMIFS(СВЦЭМ!$D$33:$D$776,СВЦЭМ!$A$33:$A$776,$A62,СВЦЭМ!$B$33:$B$776,W$47)+'СЕТ СН'!$G$11+СВЦЭМ!$D$10+'СЕТ СН'!$G$6-'СЕТ СН'!$G$23</f>
        <v>1198.1856668199998</v>
      </c>
      <c r="X62" s="36">
        <f>SUMIFS(СВЦЭМ!$D$33:$D$776,СВЦЭМ!$A$33:$A$776,$A62,СВЦЭМ!$B$33:$B$776,X$47)+'СЕТ СН'!$G$11+СВЦЭМ!$D$10+'СЕТ СН'!$G$6-'СЕТ СН'!$G$23</f>
        <v>1209.0065383499998</v>
      </c>
      <c r="Y62" s="36">
        <f>SUMIFS(СВЦЭМ!$D$33:$D$776,СВЦЭМ!$A$33:$A$776,$A62,СВЦЭМ!$B$33:$B$776,Y$47)+'СЕТ СН'!$G$11+СВЦЭМ!$D$10+'СЕТ СН'!$G$6-'СЕТ СН'!$G$23</f>
        <v>1207.00203081</v>
      </c>
    </row>
    <row r="63" spans="1:25" ht="15.75" x14ac:dyDescent="0.2">
      <c r="A63" s="35">
        <f t="shared" si="1"/>
        <v>44243</v>
      </c>
      <c r="B63" s="36">
        <f>SUMIFS(СВЦЭМ!$D$33:$D$776,СВЦЭМ!$A$33:$A$776,$A63,СВЦЭМ!$B$33:$B$776,B$47)+'СЕТ СН'!$G$11+СВЦЭМ!$D$10+'СЕТ СН'!$G$6-'СЕТ СН'!$G$23</f>
        <v>1162.3786304199998</v>
      </c>
      <c r="C63" s="36">
        <f>SUMIFS(СВЦЭМ!$D$33:$D$776,СВЦЭМ!$A$33:$A$776,$A63,СВЦЭМ!$B$33:$B$776,C$47)+'СЕТ СН'!$G$11+СВЦЭМ!$D$10+'СЕТ СН'!$G$6-'СЕТ СН'!$G$23</f>
        <v>1190.9051821399999</v>
      </c>
      <c r="D63" s="36">
        <f>SUMIFS(СВЦЭМ!$D$33:$D$776,СВЦЭМ!$A$33:$A$776,$A63,СВЦЭМ!$B$33:$B$776,D$47)+'СЕТ СН'!$G$11+СВЦЭМ!$D$10+'СЕТ СН'!$G$6-'СЕТ СН'!$G$23</f>
        <v>1190.8910541599998</v>
      </c>
      <c r="E63" s="36">
        <f>SUMIFS(СВЦЭМ!$D$33:$D$776,СВЦЭМ!$A$33:$A$776,$A63,СВЦЭМ!$B$33:$B$776,E$47)+'СЕТ СН'!$G$11+СВЦЭМ!$D$10+'СЕТ СН'!$G$6-'СЕТ СН'!$G$23</f>
        <v>1197.8546933299999</v>
      </c>
      <c r="F63" s="36">
        <f>SUMIFS(СВЦЭМ!$D$33:$D$776,СВЦЭМ!$A$33:$A$776,$A63,СВЦЭМ!$B$33:$B$776,F$47)+'СЕТ СН'!$G$11+СВЦЭМ!$D$10+'СЕТ СН'!$G$6-'СЕТ СН'!$G$23</f>
        <v>1185.0376521399999</v>
      </c>
      <c r="G63" s="36">
        <f>SUMIFS(СВЦЭМ!$D$33:$D$776,СВЦЭМ!$A$33:$A$776,$A63,СВЦЭМ!$B$33:$B$776,G$47)+'СЕТ СН'!$G$11+СВЦЭМ!$D$10+'СЕТ СН'!$G$6-'СЕТ СН'!$G$23</f>
        <v>1150.48210221</v>
      </c>
      <c r="H63" s="36">
        <f>SUMIFS(СВЦЭМ!$D$33:$D$776,СВЦЭМ!$A$33:$A$776,$A63,СВЦЭМ!$B$33:$B$776,H$47)+'СЕТ СН'!$G$11+СВЦЭМ!$D$10+'СЕТ СН'!$G$6-'СЕТ СН'!$G$23</f>
        <v>1138.65619186</v>
      </c>
      <c r="I63" s="36">
        <f>SUMIFS(СВЦЭМ!$D$33:$D$776,СВЦЭМ!$A$33:$A$776,$A63,СВЦЭМ!$B$33:$B$776,I$47)+'СЕТ СН'!$G$11+СВЦЭМ!$D$10+'СЕТ СН'!$G$6-'СЕТ СН'!$G$23</f>
        <v>1146.99105644</v>
      </c>
      <c r="J63" s="36">
        <f>SUMIFS(СВЦЭМ!$D$33:$D$776,СВЦЭМ!$A$33:$A$776,$A63,СВЦЭМ!$B$33:$B$776,J$47)+'СЕТ СН'!$G$11+СВЦЭМ!$D$10+'СЕТ СН'!$G$6-'СЕТ СН'!$G$23</f>
        <v>1158.2635961599999</v>
      </c>
      <c r="K63" s="36">
        <f>SUMIFS(СВЦЭМ!$D$33:$D$776,СВЦЭМ!$A$33:$A$776,$A63,СВЦЭМ!$B$33:$B$776,K$47)+'СЕТ СН'!$G$11+СВЦЭМ!$D$10+'СЕТ СН'!$G$6-'СЕТ СН'!$G$23</f>
        <v>1159.9350955099999</v>
      </c>
      <c r="L63" s="36">
        <f>SUMIFS(СВЦЭМ!$D$33:$D$776,СВЦЭМ!$A$33:$A$776,$A63,СВЦЭМ!$B$33:$B$776,L$47)+'СЕТ СН'!$G$11+СВЦЭМ!$D$10+'СЕТ СН'!$G$6-'СЕТ СН'!$G$23</f>
        <v>1154.56899681</v>
      </c>
      <c r="M63" s="36">
        <f>SUMIFS(СВЦЭМ!$D$33:$D$776,СВЦЭМ!$A$33:$A$776,$A63,СВЦЭМ!$B$33:$B$776,M$47)+'СЕТ СН'!$G$11+СВЦЭМ!$D$10+'СЕТ СН'!$G$6-'СЕТ СН'!$G$23</f>
        <v>1146.93513297</v>
      </c>
      <c r="N63" s="36">
        <f>SUMIFS(СВЦЭМ!$D$33:$D$776,СВЦЭМ!$A$33:$A$776,$A63,СВЦЭМ!$B$33:$B$776,N$47)+'СЕТ СН'!$G$11+СВЦЭМ!$D$10+'СЕТ СН'!$G$6-'СЕТ СН'!$G$23</f>
        <v>1137.2770773</v>
      </c>
      <c r="O63" s="36">
        <f>SUMIFS(СВЦЭМ!$D$33:$D$776,СВЦЭМ!$A$33:$A$776,$A63,СВЦЭМ!$B$33:$B$776,O$47)+'СЕТ СН'!$G$11+СВЦЭМ!$D$10+'СЕТ СН'!$G$6-'СЕТ СН'!$G$23</f>
        <v>1128.9668305600001</v>
      </c>
      <c r="P63" s="36">
        <f>SUMIFS(СВЦЭМ!$D$33:$D$776,СВЦЭМ!$A$33:$A$776,$A63,СВЦЭМ!$B$33:$B$776,P$47)+'СЕТ СН'!$G$11+СВЦЭМ!$D$10+'СЕТ СН'!$G$6-'СЕТ СН'!$G$23</f>
        <v>1136.1009529</v>
      </c>
      <c r="Q63" s="36">
        <f>SUMIFS(СВЦЭМ!$D$33:$D$776,СВЦЭМ!$A$33:$A$776,$A63,СВЦЭМ!$B$33:$B$776,Q$47)+'СЕТ СН'!$G$11+СВЦЭМ!$D$10+'СЕТ СН'!$G$6-'СЕТ СН'!$G$23</f>
        <v>1133.08846838</v>
      </c>
      <c r="R63" s="36">
        <f>SUMIFS(СВЦЭМ!$D$33:$D$776,СВЦЭМ!$A$33:$A$776,$A63,СВЦЭМ!$B$33:$B$776,R$47)+'СЕТ СН'!$G$11+СВЦЭМ!$D$10+'СЕТ СН'!$G$6-'СЕТ СН'!$G$23</f>
        <v>1126.6675187199999</v>
      </c>
      <c r="S63" s="36">
        <f>SUMIFS(СВЦЭМ!$D$33:$D$776,СВЦЭМ!$A$33:$A$776,$A63,СВЦЭМ!$B$33:$B$776,S$47)+'СЕТ СН'!$G$11+СВЦЭМ!$D$10+'СЕТ СН'!$G$6-'СЕТ СН'!$G$23</f>
        <v>1121.3858006</v>
      </c>
      <c r="T63" s="36">
        <f>SUMIFS(СВЦЭМ!$D$33:$D$776,СВЦЭМ!$A$33:$A$776,$A63,СВЦЭМ!$B$33:$B$776,T$47)+'СЕТ СН'!$G$11+СВЦЭМ!$D$10+'СЕТ СН'!$G$6-'СЕТ СН'!$G$23</f>
        <v>1148.6390898499999</v>
      </c>
      <c r="U63" s="36">
        <f>SUMIFS(СВЦЭМ!$D$33:$D$776,СВЦЭМ!$A$33:$A$776,$A63,СВЦЭМ!$B$33:$B$776,U$47)+'СЕТ СН'!$G$11+СВЦЭМ!$D$10+'СЕТ СН'!$G$6-'СЕТ СН'!$G$23</f>
        <v>1155.2506243099999</v>
      </c>
      <c r="V63" s="36">
        <f>SUMIFS(СВЦЭМ!$D$33:$D$776,СВЦЭМ!$A$33:$A$776,$A63,СВЦЭМ!$B$33:$B$776,V$47)+'СЕТ СН'!$G$11+СВЦЭМ!$D$10+'СЕТ СН'!$G$6-'СЕТ СН'!$G$23</f>
        <v>1160.27692652</v>
      </c>
      <c r="W63" s="36">
        <f>SUMIFS(СВЦЭМ!$D$33:$D$776,СВЦЭМ!$A$33:$A$776,$A63,СВЦЭМ!$B$33:$B$776,W$47)+'СЕТ СН'!$G$11+СВЦЭМ!$D$10+'СЕТ СН'!$G$6-'СЕТ СН'!$G$23</f>
        <v>1162.1642530099998</v>
      </c>
      <c r="X63" s="36">
        <f>SUMIFS(СВЦЭМ!$D$33:$D$776,СВЦЭМ!$A$33:$A$776,$A63,СВЦЭМ!$B$33:$B$776,X$47)+'СЕТ СН'!$G$11+СВЦЭМ!$D$10+'СЕТ СН'!$G$6-'СЕТ СН'!$G$23</f>
        <v>1142.66446393</v>
      </c>
      <c r="Y63" s="36">
        <f>SUMIFS(СВЦЭМ!$D$33:$D$776,СВЦЭМ!$A$33:$A$776,$A63,СВЦЭМ!$B$33:$B$776,Y$47)+'СЕТ СН'!$G$11+СВЦЭМ!$D$10+'СЕТ СН'!$G$6-'СЕТ СН'!$G$23</f>
        <v>1161.3974469199998</v>
      </c>
    </row>
    <row r="64" spans="1:25" ht="15.75" x14ac:dyDescent="0.2">
      <c r="A64" s="35">
        <f t="shared" si="1"/>
        <v>44244</v>
      </c>
      <c r="B64" s="36">
        <f>SUMIFS(СВЦЭМ!$D$33:$D$776,СВЦЭМ!$A$33:$A$776,$A64,СВЦЭМ!$B$33:$B$776,B$47)+'СЕТ СН'!$G$11+СВЦЭМ!$D$10+'СЕТ СН'!$G$6-'СЕТ СН'!$G$23</f>
        <v>1166.0815874999998</v>
      </c>
      <c r="C64" s="36">
        <f>SUMIFS(СВЦЭМ!$D$33:$D$776,СВЦЭМ!$A$33:$A$776,$A64,СВЦЭМ!$B$33:$B$776,C$47)+'СЕТ СН'!$G$11+СВЦЭМ!$D$10+'СЕТ СН'!$G$6-'СЕТ СН'!$G$23</f>
        <v>1199.7846174699998</v>
      </c>
      <c r="D64" s="36">
        <f>SUMIFS(СВЦЭМ!$D$33:$D$776,СВЦЭМ!$A$33:$A$776,$A64,СВЦЭМ!$B$33:$B$776,D$47)+'СЕТ СН'!$G$11+СВЦЭМ!$D$10+'СЕТ СН'!$G$6-'СЕТ СН'!$G$23</f>
        <v>1227.5844110099999</v>
      </c>
      <c r="E64" s="36">
        <f>SUMIFS(СВЦЭМ!$D$33:$D$776,СВЦЭМ!$A$33:$A$776,$A64,СВЦЭМ!$B$33:$B$776,E$47)+'СЕТ СН'!$G$11+СВЦЭМ!$D$10+'СЕТ СН'!$G$6-'СЕТ СН'!$G$23</f>
        <v>1225.1752818799998</v>
      </c>
      <c r="F64" s="36">
        <f>SUMIFS(СВЦЭМ!$D$33:$D$776,СВЦЭМ!$A$33:$A$776,$A64,СВЦЭМ!$B$33:$B$776,F$47)+'СЕТ СН'!$G$11+СВЦЭМ!$D$10+'СЕТ СН'!$G$6-'СЕТ СН'!$G$23</f>
        <v>1209.2925540499998</v>
      </c>
      <c r="G64" s="36">
        <f>SUMIFS(СВЦЭМ!$D$33:$D$776,СВЦЭМ!$A$33:$A$776,$A64,СВЦЭМ!$B$33:$B$776,G$47)+'СЕТ СН'!$G$11+СВЦЭМ!$D$10+'СЕТ СН'!$G$6-'СЕТ СН'!$G$23</f>
        <v>1172.0936968999999</v>
      </c>
      <c r="H64" s="36">
        <f>SUMIFS(СВЦЭМ!$D$33:$D$776,СВЦЭМ!$A$33:$A$776,$A64,СВЦЭМ!$B$33:$B$776,H$47)+'СЕТ СН'!$G$11+СВЦЭМ!$D$10+'СЕТ СН'!$G$6-'СЕТ СН'!$G$23</f>
        <v>1153.4769552599998</v>
      </c>
      <c r="I64" s="36">
        <f>SUMIFS(СВЦЭМ!$D$33:$D$776,СВЦЭМ!$A$33:$A$776,$A64,СВЦЭМ!$B$33:$B$776,I$47)+'СЕТ СН'!$G$11+СВЦЭМ!$D$10+'СЕТ СН'!$G$6-'СЕТ СН'!$G$23</f>
        <v>1149.71104524</v>
      </c>
      <c r="J64" s="36">
        <f>SUMIFS(СВЦЭМ!$D$33:$D$776,СВЦЭМ!$A$33:$A$776,$A64,СВЦЭМ!$B$33:$B$776,J$47)+'СЕТ СН'!$G$11+СВЦЭМ!$D$10+'СЕТ СН'!$G$6-'СЕТ СН'!$G$23</f>
        <v>1156.0819894599999</v>
      </c>
      <c r="K64" s="36">
        <f>SUMIFS(СВЦЭМ!$D$33:$D$776,СВЦЭМ!$A$33:$A$776,$A64,СВЦЭМ!$B$33:$B$776,K$47)+'СЕТ СН'!$G$11+СВЦЭМ!$D$10+'СЕТ СН'!$G$6-'СЕТ СН'!$G$23</f>
        <v>1154.5720199899999</v>
      </c>
      <c r="L64" s="36">
        <f>SUMIFS(СВЦЭМ!$D$33:$D$776,СВЦЭМ!$A$33:$A$776,$A64,СВЦЭМ!$B$33:$B$776,L$47)+'СЕТ СН'!$G$11+СВЦЭМ!$D$10+'СЕТ СН'!$G$6-'СЕТ СН'!$G$23</f>
        <v>1148.5322157000001</v>
      </c>
      <c r="M64" s="36">
        <f>SUMIFS(СВЦЭМ!$D$33:$D$776,СВЦЭМ!$A$33:$A$776,$A64,СВЦЭМ!$B$33:$B$776,M$47)+'СЕТ СН'!$G$11+СВЦЭМ!$D$10+'СЕТ СН'!$G$6-'СЕТ СН'!$G$23</f>
        <v>1146.8432035599999</v>
      </c>
      <c r="N64" s="36">
        <f>SUMIFS(СВЦЭМ!$D$33:$D$776,СВЦЭМ!$A$33:$A$776,$A64,СВЦЭМ!$B$33:$B$776,N$47)+'СЕТ СН'!$G$11+СВЦЭМ!$D$10+'СЕТ СН'!$G$6-'СЕТ СН'!$G$23</f>
        <v>1144.5976741899999</v>
      </c>
      <c r="O64" s="36">
        <f>SUMIFS(СВЦЭМ!$D$33:$D$776,СВЦЭМ!$A$33:$A$776,$A64,СВЦЭМ!$B$33:$B$776,O$47)+'СЕТ СН'!$G$11+СВЦЭМ!$D$10+'СЕТ СН'!$G$6-'СЕТ СН'!$G$23</f>
        <v>1128.2130212899999</v>
      </c>
      <c r="P64" s="36">
        <f>SUMIFS(СВЦЭМ!$D$33:$D$776,СВЦЭМ!$A$33:$A$776,$A64,СВЦЭМ!$B$33:$B$776,P$47)+'СЕТ СН'!$G$11+СВЦЭМ!$D$10+'СЕТ СН'!$G$6-'СЕТ СН'!$G$23</f>
        <v>1128.43668045</v>
      </c>
      <c r="Q64" s="36">
        <f>SUMIFS(СВЦЭМ!$D$33:$D$776,СВЦЭМ!$A$33:$A$776,$A64,СВЦЭМ!$B$33:$B$776,Q$47)+'СЕТ СН'!$G$11+СВЦЭМ!$D$10+'СЕТ СН'!$G$6-'СЕТ СН'!$G$23</f>
        <v>1149.48917155</v>
      </c>
      <c r="R64" s="36">
        <f>SUMIFS(СВЦЭМ!$D$33:$D$776,СВЦЭМ!$A$33:$A$776,$A64,СВЦЭМ!$B$33:$B$776,R$47)+'СЕТ СН'!$G$11+СВЦЭМ!$D$10+'СЕТ СН'!$G$6-'СЕТ СН'!$G$23</f>
        <v>1143.8355387499998</v>
      </c>
      <c r="S64" s="36">
        <f>SUMIFS(СВЦЭМ!$D$33:$D$776,СВЦЭМ!$A$33:$A$776,$A64,СВЦЭМ!$B$33:$B$776,S$47)+'СЕТ СН'!$G$11+СВЦЭМ!$D$10+'СЕТ СН'!$G$6-'СЕТ СН'!$G$23</f>
        <v>1133.2516779499999</v>
      </c>
      <c r="T64" s="36">
        <f>SUMIFS(СВЦЭМ!$D$33:$D$776,СВЦЭМ!$A$33:$A$776,$A64,СВЦЭМ!$B$33:$B$776,T$47)+'СЕТ СН'!$G$11+СВЦЭМ!$D$10+'СЕТ СН'!$G$6-'СЕТ СН'!$G$23</f>
        <v>1141.84442438</v>
      </c>
      <c r="U64" s="36">
        <f>SUMIFS(СВЦЭМ!$D$33:$D$776,СВЦЭМ!$A$33:$A$776,$A64,СВЦЭМ!$B$33:$B$776,U$47)+'СЕТ СН'!$G$11+СВЦЭМ!$D$10+'СЕТ СН'!$G$6-'СЕТ СН'!$G$23</f>
        <v>1151.24907461</v>
      </c>
      <c r="V64" s="36">
        <f>SUMIFS(СВЦЭМ!$D$33:$D$776,СВЦЭМ!$A$33:$A$776,$A64,СВЦЭМ!$B$33:$B$776,V$47)+'СЕТ СН'!$G$11+СВЦЭМ!$D$10+'СЕТ СН'!$G$6-'СЕТ СН'!$G$23</f>
        <v>1148.955888</v>
      </c>
      <c r="W64" s="36">
        <f>SUMIFS(СВЦЭМ!$D$33:$D$776,СВЦЭМ!$A$33:$A$776,$A64,СВЦЭМ!$B$33:$B$776,W$47)+'СЕТ СН'!$G$11+СВЦЭМ!$D$10+'СЕТ СН'!$G$6-'СЕТ СН'!$G$23</f>
        <v>1143.9048314699999</v>
      </c>
      <c r="X64" s="36">
        <f>SUMIFS(СВЦЭМ!$D$33:$D$776,СВЦЭМ!$A$33:$A$776,$A64,СВЦЭМ!$B$33:$B$776,X$47)+'СЕТ СН'!$G$11+СВЦЭМ!$D$10+'СЕТ СН'!$G$6-'СЕТ СН'!$G$23</f>
        <v>1153.3419033600001</v>
      </c>
      <c r="Y64" s="36">
        <f>SUMIFS(СВЦЭМ!$D$33:$D$776,СВЦЭМ!$A$33:$A$776,$A64,СВЦЭМ!$B$33:$B$776,Y$47)+'СЕТ СН'!$G$11+СВЦЭМ!$D$10+'СЕТ СН'!$G$6-'СЕТ СН'!$G$23</f>
        <v>1162.8722412699999</v>
      </c>
    </row>
    <row r="65" spans="1:26" ht="15.75" x14ac:dyDescent="0.2">
      <c r="A65" s="35">
        <f t="shared" si="1"/>
        <v>44245</v>
      </c>
      <c r="B65" s="36">
        <f>SUMIFS(СВЦЭМ!$D$33:$D$776,СВЦЭМ!$A$33:$A$776,$A65,СВЦЭМ!$B$33:$B$776,B$47)+'СЕТ СН'!$G$11+СВЦЭМ!$D$10+'СЕТ СН'!$G$6-'СЕТ СН'!$G$23</f>
        <v>1198.0492741399999</v>
      </c>
      <c r="C65" s="36">
        <f>SUMIFS(СВЦЭМ!$D$33:$D$776,СВЦЭМ!$A$33:$A$776,$A65,СВЦЭМ!$B$33:$B$776,C$47)+'СЕТ СН'!$G$11+СВЦЭМ!$D$10+'СЕТ СН'!$G$6-'СЕТ СН'!$G$23</f>
        <v>1214.5923844699998</v>
      </c>
      <c r="D65" s="36">
        <f>SUMIFS(СВЦЭМ!$D$33:$D$776,СВЦЭМ!$A$33:$A$776,$A65,СВЦЭМ!$B$33:$B$776,D$47)+'СЕТ СН'!$G$11+СВЦЭМ!$D$10+'СЕТ СН'!$G$6-'СЕТ СН'!$G$23</f>
        <v>1245.4980800999999</v>
      </c>
      <c r="E65" s="36">
        <f>SUMIFS(СВЦЭМ!$D$33:$D$776,СВЦЭМ!$A$33:$A$776,$A65,СВЦЭМ!$B$33:$B$776,E$47)+'СЕТ СН'!$G$11+СВЦЭМ!$D$10+'СЕТ СН'!$G$6-'СЕТ СН'!$G$23</f>
        <v>1250.6897374199998</v>
      </c>
      <c r="F65" s="36">
        <f>SUMIFS(СВЦЭМ!$D$33:$D$776,СВЦЭМ!$A$33:$A$776,$A65,СВЦЭМ!$B$33:$B$776,F$47)+'СЕТ СН'!$G$11+СВЦЭМ!$D$10+'СЕТ СН'!$G$6-'СЕТ СН'!$G$23</f>
        <v>1241.6662049099998</v>
      </c>
      <c r="G65" s="36">
        <f>SUMIFS(СВЦЭМ!$D$33:$D$776,СВЦЭМ!$A$33:$A$776,$A65,СВЦЭМ!$B$33:$B$776,G$47)+'СЕТ СН'!$G$11+СВЦЭМ!$D$10+'СЕТ СН'!$G$6-'СЕТ СН'!$G$23</f>
        <v>1219.9901433499999</v>
      </c>
      <c r="H65" s="36">
        <f>SUMIFS(СВЦЭМ!$D$33:$D$776,СВЦЭМ!$A$33:$A$776,$A65,СВЦЭМ!$B$33:$B$776,H$47)+'СЕТ СН'!$G$11+СВЦЭМ!$D$10+'СЕТ СН'!$G$6-'СЕТ СН'!$G$23</f>
        <v>1177.9475627899999</v>
      </c>
      <c r="I65" s="36">
        <f>SUMIFS(СВЦЭМ!$D$33:$D$776,СВЦЭМ!$A$33:$A$776,$A65,СВЦЭМ!$B$33:$B$776,I$47)+'СЕТ СН'!$G$11+СВЦЭМ!$D$10+'СЕТ СН'!$G$6-'СЕТ СН'!$G$23</f>
        <v>1149.68149866</v>
      </c>
      <c r="J65" s="36">
        <f>SUMIFS(СВЦЭМ!$D$33:$D$776,СВЦЭМ!$A$33:$A$776,$A65,СВЦЭМ!$B$33:$B$776,J$47)+'СЕТ СН'!$G$11+СВЦЭМ!$D$10+'СЕТ СН'!$G$6-'СЕТ СН'!$G$23</f>
        <v>1125.3755868799999</v>
      </c>
      <c r="K65" s="36">
        <f>SUMIFS(СВЦЭМ!$D$33:$D$776,СВЦЭМ!$A$33:$A$776,$A65,СВЦЭМ!$B$33:$B$776,K$47)+'СЕТ СН'!$G$11+СВЦЭМ!$D$10+'СЕТ СН'!$G$6-'СЕТ СН'!$G$23</f>
        <v>1126.51975728</v>
      </c>
      <c r="L65" s="36">
        <f>SUMIFS(СВЦЭМ!$D$33:$D$776,СВЦЭМ!$A$33:$A$776,$A65,СВЦЭМ!$B$33:$B$776,L$47)+'СЕТ СН'!$G$11+СВЦЭМ!$D$10+'СЕТ СН'!$G$6-'СЕТ СН'!$G$23</f>
        <v>1121.7334412999999</v>
      </c>
      <c r="M65" s="36">
        <f>SUMIFS(СВЦЭМ!$D$33:$D$776,СВЦЭМ!$A$33:$A$776,$A65,СВЦЭМ!$B$33:$B$776,M$47)+'СЕТ СН'!$G$11+СВЦЭМ!$D$10+'СЕТ СН'!$G$6-'СЕТ СН'!$G$23</f>
        <v>1126.9281901499999</v>
      </c>
      <c r="N65" s="36">
        <f>SUMIFS(СВЦЭМ!$D$33:$D$776,СВЦЭМ!$A$33:$A$776,$A65,СВЦЭМ!$B$33:$B$776,N$47)+'СЕТ СН'!$G$11+СВЦЭМ!$D$10+'СЕТ СН'!$G$6-'СЕТ СН'!$G$23</f>
        <v>1140.5791147899999</v>
      </c>
      <c r="O65" s="36">
        <f>SUMIFS(СВЦЭМ!$D$33:$D$776,СВЦЭМ!$A$33:$A$776,$A65,СВЦЭМ!$B$33:$B$776,O$47)+'СЕТ СН'!$G$11+СВЦЭМ!$D$10+'СЕТ СН'!$G$6-'СЕТ СН'!$G$23</f>
        <v>1127.11186877</v>
      </c>
      <c r="P65" s="36">
        <f>SUMIFS(СВЦЭМ!$D$33:$D$776,СВЦЭМ!$A$33:$A$776,$A65,СВЦЭМ!$B$33:$B$776,P$47)+'СЕТ СН'!$G$11+СВЦЭМ!$D$10+'СЕТ СН'!$G$6-'СЕТ СН'!$G$23</f>
        <v>1129.1704767199999</v>
      </c>
      <c r="Q65" s="36">
        <f>SUMIFS(СВЦЭМ!$D$33:$D$776,СВЦЭМ!$A$33:$A$776,$A65,СВЦЭМ!$B$33:$B$776,Q$47)+'СЕТ СН'!$G$11+СВЦЭМ!$D$10+'СЕТ СН'!$G$6-'СЕТ СН'!$G$23</f>
        <v>1137.5534804399999</v>
      </c>
      <c r="R65" s="36">
        <f>SUMIFS(СВЦЭМ!$D$33:$D$776,СВЦЭМ!$A$33:$A$776,$A65,СВЦЭМ!$B$33:$B$776,R$47)+'СЕТ СН'!$G$11+СВЦЭМ!$D$10+'СЕТ СН'!$G$6-'СЕТ СН'!$G$23</f>
        <v>1150.81146855</v>
      </c>
      <c r="S65" s="36">
        <f>SUMIFS(СВЦЭМ!$D$33:$D$776,СВЦЭМ!$A$33:$A$776,$A65,СВЦЭМ!$B$33:$B$776,S$47)+'СЕТ СН'!$G$11+СВЦЭМ!$D$10+'СЕТ СН'!$G$6-'СЕТ СН'!$G$23</f>
        <v>1124.7592304699999</v>
      </c>
      <c r="T65" s="36">
        <f>SUMIFS(СВЦЭМ!$D$33:$D$776,СВЦЭМ!$A$33:$A$776,$A65,СВЦЭМ!$B$33:$B$776,T$47)+'СЕТ СН'!$G$11+СВЦЭМ!$D$10+'СЕТ СН'!$G$6-'СЕТ СН'!$G$23</f>
        <v>1100.7909694800001</v>
      </c>
      <c r="U65" s="36">
        <f>SUMIFS(СВЦЭМ!$D$33:$D$776,СВЦЭМ!$A$33:$A$776,$A65,СВЦЭМ!$B$33:$B$776,U$47)+'СЕТ СН'!$G$11+СВЦЭМ!$D$10+'СЕТ СН'!$G$6-'СЕТ СН'!$G$23</f>
        <v>1104.53790052</v>
      </c>
      <c r="V65" s="36">
        <f>SUMIFS(СВЦЭМ!$D$33:$D$776,СВЦЭМ!$A$33:$A$776,$A65,СВЦЭМ!$B$33:$B$776,V$47)+'СЕТ СН'!$G$11+СВЦЭМ!$D$10+'СЕТ СН'!$G$6-'СЕТ СН'!$G$23</f>
        <v>1095.0802131099999</v>
      </c>
      <c r="W65" s="36">
        <f>SUMIFS(СВЦЭМ!$D$33:$D$776,СВЦЭМ!$A$33:$A$776,$A65,СВЦЭМ!$B$33:$B$776,W$47)+'СЕТ СН'!$G$11+СВЦЭМ!$D$10+'СЕТ СН'!$G$6-'СЕТ СН'!$G$23</f>
        <v>1111.5680814699999</v>
      </c>
      <c r="X65" s="36">
        <f>SUMIFS(СВЦЭМ!$D$33:$D$776,СВЦЭМ!$A$33:$A$776,$A65,СВЦЭМ!$B$33:$B$776,X$47)+'СЕТ СН'!$G$11+СВЦЭМ!$D$10+'СЕТ СН'!$G$6-'СЕТ СН'!$G$23</f>
        <v>1125.9375895999999</v>
      </c>
      <c r="Y65" s="36">
        <f>SUMIFS(СВЦЭМ!$D$33:$D$776,СВЦЭМ!$A$33:$A$776,$A65,СВЦЭМ!$B$33:$B$776,Y$47)+'СЕТ СН'!$G$11+СВЦЭМ!$D$10+'СЕТ СН'!$G$6-'СЕТ СН'!$G$23</f>
        <v>1163.3045771499999</v>
      </c>
    </row>
    <row r="66" spans="1:26" ht="15.75" x14ac:dyDescent="0.2">
      <c r="A66" s="35">
        <f t="shared" si="1"/>
        <v>44246</v>
      </c>
      <c r="B66" s="36">
        <f>SUMIFS(СВЦЭМ!$D$33:$D$776,СВЦЭМ!$A$33:$A$776,$A66,СВЦЭМ!$B$33:$B$776,B$47)+'СЕТ СН'!$G$11+СВЦЭМ!$D$10+'СЕТ СН'!$G$6-'СЕТ СН'!$G$23</f>
        <v>1172.8415400399999</v>
      </c>
      <c r="C66" s="36">
        <f>SUMIFS(СВЦЭМ!$D$33:$D$776,СВЦЭМ!$A$33:$A$776,$A66,СВЦЭМ!$B$33:$B$776,C$47)+'СЕТ СН'!$G$11+СВЦЭМ!$D$10+'СЕТ СН'!$G$6-'СЕТ СН'!$G$23</f>
        <v>1196.90005337</v>
      </c>
      <c r="D66" s="36">
        <f>SUMIFS(СВЦЭМ!$D$33:$D$776,СВЦЭМ!$A$33:$A$776,$A66,СВЦЭМ!$B$33:$B$776,D$47)+'СЕТ СН'!$G$11+СВЦЭМ!$D$10+'СЕТ СН'!$G$6-'СЕТ СН'!$G$23</f>
        <v>1236.4067024399999</v>
      </c>
      <c r="E66" s="36">
        <f>SUMIFS(СВЦЭМ!$D$33:$D$776,СВЦЭМ!$A$33:$A$776,$A66,СВЦЭМ!$B$33:$B$776,E$47)+'СЕТ СН'!$G$11+СВЦЭМ!$D$10+'СЕТ СН'!$G$6-'СЕТ СН'!$G$23</f>
        <v>1241.6670163599999</v>
      </c>
      <c r="F66" s="36">
        <f>SUMIFS(СВЦЭМ!$D$33:$D$776,СВЦЭМ!$A$33:$A$776,$A66,СВЦЭМ!$B$33:$B$776,F$47)+'СЕТ СН'!$G$11+СВЦЭМ!$D$10+'СЕТ СН'!$G$6-'СЕТ СН'!$G$23</f>
        <v>1238.1712795799999</v>
      </c>
      <c r="G66" s="36">
        <f>SUMIFS(СВЦЭМ!$D$33:$D$776,СВЦЭМ!$A$33:$A$776,$A66,СВЦЭМ!$B$33:$B$776,G$47)+'СЕТ СН'!$G$11+СВЦЭМ!$D$10+'СЕТ СН'!$G$6-'СЕТ СН'!$G$23</f>
        <v>1212.1427878099998</v>
      </c>
      <c r="H66" s="36">
        <f>SUMIFS(СВЦЭМ!$D$33:$D$776,СВЦЭМ!$A$33:$A$776,$A66,СВЦЭМ!$B$33:$B$776,H$47)+'СЕТ СН'!$G$11+СВЦЭМ!$D$10+'СЕТ СН'!$G$6-'СЕТ СН'!$G$23</f>
        <v>1177.9219043099999</v>
      </c>
      <c r="I66" s="36">
        <f>SUMIFS(СВЦЭМ!$D$33:$D$776,СВЦЭМ!$A$33:$A$776,$A66,СВЦЭМ!$B$33:$B$776,I$47)+'СЕТ СН'!$G$11+СВЦЭМ!$D$10+'СЕТ СН'!$G$6-'СЕТ СН'!$G$23</f>
        <v>1145.77709185</v>
      </c>
      <c r="J66" s="36">
        <f>SUMIFS(СВЦЭМ!$D$33:$D$776,СВЦЭМ!$A$33:$A$776,$A66,СВЦЭМ!$B$33:$B$776,J$47)+'СЕТ СН'!$G$11+СВЦЭМ!$D$10+'СЕТ СН'!$G$6-'СЕТ СН'!$G$23</f>
        <v>1121.3427775499999</v>
      </c>
      <c r="K66" s="36">
        <f>SUMIFS(СВЦЭМ!$D$33:$D$776,СВЦЭМ!$A$33:$A$776,$A66,СВЦЭМ!$B$33:$B$776,K$47)+'СЕТ СН'!$G$11+СВЦЭМ!$D$10+'СЕТ СН'!$G$6-'СЕТ СН'!$G$23</f>
        <v>1122.0250625399999</v>
      </c>
      <c r="L66" s="36">
        <f>SUMIFS(СВЦЭМ!$D$33:$D$776,СВЦЭМ!$A$33:$A$776,$A66,СВЦЭМ!$B$33:$B$776,L$47)+'СЕТ СН'!$G$11+СВЦЭМ!$D$10+'СЕТ СН'!$G$6-'СЕТ СН'!$G$23</f>
        <v>1151.6700382899999</v>
      </c>
      <c r="M66" s="36">
        <f>SUMIFS(СВЦЭМ!$D$33:$D$776,СВЦЭМ!$A$33:$A$776,$A66,СВЦЭМ!$B$33:$B$776,M$47)+'СЕТ СН'!$G$11+СВЦЭМ!$D$10+'СЕТ СН'!$G$6-'СЕТ СН'!$G$23</f>
        <v>1137.5155448799999</v>
      </c>
      <c r="N66" s="36">
        <f>SUMIFS(СВЦЭМ!$D$33:$D$776,СВЦЭМ!$A$33:$A$776,$A66,СВЦЭМ!$B$33:$B$776,N$47)+'СЕТ СН'!$G$11+СВЦЭМ!$D$10+'СЕТ СН'!$G$6-'СЕТ СН'!$G$23</f>
        <v>1152.06965412</v>
      </c>
      <c r="O66" s="36">
        <f>SUMIFS(СВЦЭМ!$D$33:$D$776,СВЦЭМ!$A$33:$A$776,$A66,СВЦЭМ!$B$33:$B$776,O$47)+'СЕТ СН'!$G$11+СВЦЭМ!$D$10+'СЕТ СН'!$G$6-'СЕТ СН'!$G$23</f>
        <v>1160.3174712099999</v>
      </c>
      <c r="P66" s="36">
        <f>SUMIFS(СВЦЭМ!$D$33:$D$776,СВЦЭМ!$A$33:$A$776,$A66,СВЦЭМ!$B$33:$B$776,P$47)+'СЕТ СН'!$G$11+СВЦЭМ!$D$10+'СЕТ СН'!$G$6-'СЕТ СН'!$G$23</f>
        <v>1138.1345165600001</v>
      </c>
      <c r="Q66" s="36">
        <f>SUMIFS(СВЦЭМ!$D$33:$D$776,СВЦЭМ!$A$33:$A$776,$A66,СВЦЭМ!$B$33:$B$776,Q$47)+'СЕТ СН'!$G$11+СВЦЭМ!$D$10+'СЕТ СН'!$G$6-'СЕТ СН'!$G$23</f>
        <v>1144.4990039299998</v>
      </c>
      <c r="R66" s="36">
        <f>SUMIFS(СВЦЭМ!$D$33:$D$776,СВЦЭМ!$A$33:$A$776,$A66,СВЦЭМ!$B$33:$B$776,R$47)+'СЕТ СН'!$G$11+СВЦЭМ!$D$10+'СЕТ СН'!$G$6-'СЕТ СН'!$G$23</f>
        <v>1160.8159768099999</v>
      </c>
      <c r="S66" s="36">
        <f>SUMIFS(СВЦЭМ!$D$33:$D$776,СВЦЭМ!$A$33:$A$776,$A66,СВЦЭМ!$B$33:$B$776,S$47)+'СЕТ СН'!$G$11+СВЦЭМ!$D$10+'СЕТ СН'!$G$6-'СЕТ СН'!$G$23</f>
        <v>1143.7192417199999</v>
      </c>
      <c r="T66" s="36">
        <f>SUMIFS(СВЦЭМ!$D$33:$D$776,СВЦЭМ!$A$33:$A$776,$A66,СВЦЭМ!$B$33:$B$776,T$47)+'СЕТ СН'!$G$11+СВЦЭМ!$D$10+'СЕТ СН'!$G$6-'СЕТ СН'!$G$23</f>
        <v>1130.96700319</v>
      </c>
      <c r="U66" s="36">
        <f>SUMIFS(СВЦЭМ!$D$33:$D$776,СВЦЭМ!$A$33:$A$776,$A66,СВЦЭМ!$B$33:$B$776,U$47)+'СЕТ СН'!$G$11+СВЦЭМ!$D$10+'СЕТ СН'!$G$6-'СЕТ СН'!$G$23</f>
        <v>1131.1800871999999</v>
      </c>
      <c r="V66" s="36">
        <f>SUMIFS(СВЦЭМ!$D$33:$D$776,СВЦЭМ!$A$33:$A$776,$A66,СВЦЭМ!$B$33:$B$776,V$47)+'СЕТ СН'!$G$11+СВЦЭМ!$D$10+'СЕТ СН'!$G$6-'СЕТ СН'!$G$23</f>
        <v>1126.1809871099999</v>
      </c>
      <c r="W66" s="36">
        <f>SUMIFS(СВЦЭМ!$D$33:$D$776,СВЦЭМ!$A$33:$A$776,$A66,СВЦЭМ!$B$33:$B$776,W$47)+'СЕТ СН'!$G$11+СВЦЭМ!$D$10+'СЕТ СН'!$G$6-'СЕТ СН'!$G$23</f>
        <v>1135.9877102799999</v>
      </c>
      <c r="X66" s="36">
        <f>SUMIFS(СВЦЭМ!$D$33:$D$776,СВЦЭМ!$A$33:$A$776,$A66,СВЦЭМ!$B$33:$B$776,X$47)+'СЕТ СН'!$G$11+СВЦЭМ!$D$10+'СЕТ СН'!$G$6-'СЕТ СН'!$G$23</f>
        <v>1159.5664059299997</v>
      </c>
      <c r="Y66" s="36">
        <f>SUMIFS(СВЦЭМ!$D$33:$D$776,СВЦЭМ!$A$33:$A$776,$A66,СВЦЭМ!$B$33:$B$776,Y$47)+'СЕТ СН'!$G$11+СВЦЭМ!$D$10+'СЕТ СН'!$G$6-'СЕТ СН'!$G$23</f>
        <v>1181.13111239</v>
      </c>
    </row>
    <row r="67" spans="1:26" ht="15.75" x14ac:dyDescent="0.2">
      <c r="A67" s="35">
        <f t="shared" si="1"/>
        <v>44247</v>
      </c>
      <c r="B67" s="36">
        <f>SUMIFS(СВЦЭМ!$D$33:$D$776,СВЦЭМ!$A$33:$A$776,$A67,СВЦЭМ!$B$33:$B$776,B$47)+'СЕТ СН'!$G$11+СВЦЭМ!$D$10+'СЕТ СН'!$G$6-'СЕТ СН'!$G$23</f>
        <v>1181.1985577099999</v>
      </c>
      <c r="C67" s="36">
        <f>SUMIFS(СВЦЭМ!$D$33:$D$776,СВЦЭМ!$A$33:$A$776,$A67,СВЦЭМ!$B$33:$B$776,C$47)+'СЕТ СН'!$G$11+СВЦЭМ!$D$10+'СЕТ СН'!$G$6-'СЕТ СН'!$G$23</f>
        <v>1202.2244032499998</v>
      </c>
      <c r="D67" s="36">
        <f>SUMIFS(СВЦЭМ!$D$33:$D$776,СВЦЭМ!$A$33:$A$776,$A67,СВЦЭМ!$B$33:$B$776,D$47)+'СЕТ СН'!$G$11+СВЦЭМ!$D$10+'СЕТ СН'!$G$6-'СЕТ СН'!$G$23</f>
        <v>1226.9914774899999</v>
      </c>
      <c r="E67" s="36">
        <f>SUMIFS(СВЦЭМ!$D$33:$D$776,СВЦЭМ!$A$33:$A$776,$A67,СВЦЭМ!$B$33:$B$776,E$47)+'СЕТ СН'!$G$11+СВЦЭМ!$D$10+'СЕТ СН'!$G$6-'СЕТ СН'!$G$23</f>
        <v>1228.8306205599999</v>
      </c>
      <c r="F67" s="36">
        <f>SUMIFS(СВЦЭМ!$D$33:$D$776,СВЦЭМ!$A$33:$A$776,$A67,СВЦЭМ!$B$33:$B$776,F$47)+'СЕТ СН'!$G$11+СВЦЭМ!$D$10+'СЕТ СН'!$G$6-'СЕТ СН'!$G$23</f>
        <v>1233.03871207</v>
      </c>
      <c r="G67" s="36">
        <f>SUMIFS(СВЦЭМ!$D$33:$D$776,СВЦЭМ!$A$33:$A$776,$A67,СВЦЭМ!$B$33:$B$776,G$47)+'СЕТ СН'!$G$11+СВЦЭМ!$D$10+'СЕТ СН'!$G$6-'СЕТ СН'!$G$23</f>
        <v>1210.30496954</v>
      </c>
      <c r="H67" s="36">
        <f>SUMIFS(СВЦЭМ!$D$33:$D$776,СВЦЭМ!$A$33:$A$776,$A67,СВЦЭМ!$B$33:$B$776,H$47)+'СЕТ СН'!$G$11+СВЦЭМ!$D$10+'СЕТ СН'!$G$6-'СЕТ СН'!$G$23</f>
        <v>1178.9019381499998</v>
      </c>
      <c r="I67" s="36">
        <f>SUMIFS(СВЦЭМ!$D$33:$D$776,СВЦЭМ!$A$33:$A$776,$A67,СВЦЭМ!$B$33:$B$776,I$47)+'СЕТ СН'!$G$11+СВЦЭМ!$D$10+'СЕТ СН'!$G$6-'СЕТ СН'!$G$23</f>
        <v>1151.3925963899999</v>
      </c>
      <c r="J67" s="36">
        <f>SUMIFS(СВЦЭМ!$D$33:$D$776,СВЦЭМ!$A$33:$A$776,$A67,СВЦЭМ!$B$33:$B$776,J$47)+'СЕТ СН'!$G$11+СВЦЭМ!$D$10+'СЕТ СН'!$G$6-'СЕТ СН'!$G$23</f>
        <v>1121.26643212</v>
      </c>
      <c r="K67" s="36">
        <f>SUMIFS(СВЦЭМ!$D$33:$D$776,СВЦЭМ!$A$33:$A$776,$A67,СВЦЭМ!$B$33:$B$776,K$47)+'СЕТ СН'!$G$11+СВЦЭМ!$D$10+'СЕТ СН'!$G$6-'СЕТ СН'!$G$23</f>
        <v>1116.4048318600001</v>
      </c>
      <c r="L67" s="36">
        <f>SUMIFS(СВЦЭМ!$D$33:$D$776,СВЦЭМ!$A$33:$A$776,$A67,СВЦЭМ!$B$33:$B$776,L$47)+'СЕТ СН'!$G$11+СВЦЭМ!$D$10+'СЕТ СН'!$G$6-'СЕТ СН'!$G$23</f>
        <v>1116.98562294</v>
      </c>
      <c r="M67" s="36">
        <f>SUMIFS(СВЦЭМ!$D$33:$D$776,СВЦЭМ!$A$33:$A$776,$A67,СВЦЭМ!$B$33:$B$776,M$47)+'СЕТ СН'!$G$11+СВЦЭМ!$D$10+'СЕТ СН'!$G$6-'СЕТ СН'!$G$23</f>
        <v>1126.70523572</v>
      </c>
      <c r="N67" s="36">
        <f>SUMIFS(СВЦЭМ!$D$33:$D$776,СВЦЭМ!$A$33:$A$776,$A67,СВЦЭМ!$B$33:$B$776,N$47)+'СЕТ СН'!$G$11+СВЦЭМ!$D$10+'СЕТ СН'!$G$6-'СЕТ СН'!$G$23</f>
        <v>1109.03545629</v>
      </c>
      <c r="O67" s="36">
        <f>SUMIFS(СВЦЭМ!$D$33:$D$776,СВЦЭМ!$A$33:$A$776,$A67,СВЦЭМ!$B$33:$B$776,O$47)+'СЕТ СН'!$G$11+СВЦЭМ!$D$10+'СЕТ СН'!$G$6-'СЕТ СН'!$G$23</f>
        <v>1115.41459588</v>
      </c>
      <c r="P67" s="36">
        <f>SUMIFS(СВЦЭМ!$D$33:$D$776,СВЦЭМ!$A$33:$A$776,$A67,СВЦЭМ!$B$33:$B$776,P$47)+'СЕТ СН'!$G$11+СВЦЭМ!$D$10+'СЕТ СН'!$G$6-'СЕТ СН'!$G$23</f>
        <v>1097.9817569100001</v>
      </c>
      <c r="Q67" s="36">
        <f>SUMIFS(СВЦЭМ!$D$33:$D$776,СВЦЭМ!$A$33:$A$776,$A67,СВЦЭМ!$B$33:$B$776,Q$47)+'СЕТ СН'!$G$11+СВЦЭМ!$D$10+'СЕТ СН'!$G$6-'СЕТ СН'!$G$23</f>
        <v>1104.21728465</v>
      </c>
      <c r="R67" s="36">
        <f>SUMIFS(СВЦЭМ!$D$33:$D$776,СВЦЭМ!$A$33:$A$776,$A67,СВЦЭМ!$B$33:$B$776,R$47)+'СЕТ СН'!$G$11+СВЦЭМ!$D$10+'СЕТ СН'!$G$6-'СЕТ СН'!$G$23</f>
        <v>1110.3099765299999</v>
      </c>
      <c r="S67" s="36">
        <f>SUMIFS(СВЦЭМ!$D$33:$D$776,СВЦЭМ!$A$33:$A$776,$A67,СВЦЭМ!$B$33:$B$776,S$47)+'СЕТ СН'!$G$11+СВЦЭМ!$D$10+'СЕТ СН'!$G$6-'СЕТ СН'!$G$23</f>
        <v>1082.5966746300001</v>
      </c>
      <c r="T67" s="36">
        <f>SUMIFS(СВЦЭМ!$D$33:$D$776,СВЦЭМ!$A$33:$A$776,$A67,СВЦЭМ!$B$33:$B$776,T$47)+'СЕТ СН'!$G$11+СВЦЭМ!$D$10+'СЕТ СН'!$G$6-'СЕТ СН'!$G$23</f>
        <v>1085.87671942</v>
      </c>
      <c r="U67" s="36">
        <f>SUMIFS(СВЦЭМ!$D$33:$D$776,СВЦЭМ!$A$33:$A$776,$A67,СВЦЭМ!$B$33:$B$776,U$47)+'СЕТ СН'!$G$11+СВЦЭМ!$D$10+'СЕТ СН'!$G$6-'СЕТ СН'!$G$23</f>
        <v>1098.2583142399999</v>
      </c>
      <c r="V67" s="36">
        <f>SUMIFS(СВЦЭМ!$D$33:$D$776,СВЦЭМ!$A$33:$A$776,$A67,СВЦЭМ!$B$33:$B$776,V$47)+'СЕТ СН'!$G$11+СВЦЭМ!$D$10+'СЕТ СН'!$G$6-'СЕТ СН'!$G$23</f>
        <v>1099.51149218</v>
      </c>
      <c r="W67" s="36">
        <f>SUMIFS(СВЦЭМ!$D$33:$D$776,СВЦЭМ!$A$33:$A$776,$A67,СВЦЭМ!$B$33:$B$776,W$47)+'СЕТ СН'!$G$11+СВЦЭМ!$D$10+'СЕТ СН'!$G$6-'СЕТ СН'!$G$23</f>
        <v>1098.1136010099999</v>
      </c>
      <c r="X67" s="36">
        <f>SUMIFS(СВЦЭМ!$D$33:$D$776,СВЦЭМ!$A$33:$A$776,$A67,СВЦЭМ!$B$33:$B$776,X$47)+'СЕТ СН'!$G$11+СВЦЭМ!$D$10+'СЕТ СН'!$G$6-'СЕТ СН'!$G$23</f>
        <v>1109.7927592799999</v>
      </c>
      <c r="Y67" s="36">
        <f>SUMIFS(СВЦЭМ!$D$33:$D$776,СВЦЭМ!$A$33:$A$776,$A67,СВЦЭМ!$B$33:$B$776,Y$47)+'СЕТ СН'!$G$11+СВЦЭМ!$D$10+'СЕТ СН'!$G$6-'СЕТ СН'!$G$23</f>
        <v>1123.2777000199999</v>
      </c>
    </row>
    <row r="68" spans="1:26" ht="15.75" x14ac:dyDescent="0.2">
      <c r="A68" s="35">
        <f t="shared" si="1"/>
        <v>44248</v>
      </c>
      <c r="B68" s="36">
        <f>SUMIFS(СВЦЭМ!$D$33:$D$776,СВЦЭМ!$A$33:$A$776,$A68,СВЦЭМ!$B$33:$B$776,B$47)+'СЕТ СН'!$G$11+СВЦЭМ!$D$10+'СЕТ СН'!$G$6-'СЕТ СН'!$G$23</f>
        <v>1171.7205382299999</v>
      </c>
      <c r="C68" s="36">
        <f>SUMIFS(СВЦЭМ!$D$33:$D$776,СВЦЭМ!$A$33:$A$776,$A68,СВЦЭМ!$B$33:$B$776,C$47)+'СЕТ СН'!$G$11+СВЦЭМ!$D$10+'СЕТ СН'!$G$6-'СЕТ СН'!$G$23</f>
        <v>1187.8771797199997</v>
      </c>
      <c r="D68" s="36">
        <f>SUMIFS(СВЦЭМ!$D$33:$D$776,СВЦЭМ!$A$33:$A$776,$A68,СВЦЭМ!$B$33:$B$776,D$47)+'СЕТ СН'!$G$11+СВЦЭМ!$D$10+'СЕТ СН'!$G$6-'СЕТ СН'!$G$23</f>
        <v>1215.1325040099998</v>
      </c>
      <c r="E68" s="36">
        <f>SUMIFS(СВЦЭМ!$D$33:$D$776,СВЦЭМ!$A$33:$A$776,$A68,СВЦЭМ!$B$33:$B$776,E$47)+'СЕТ СН'!$G$11+СВЦЭМ!$D$10+'СЕТ СН'!$G$6-'СЕТ СН'!$G$23</f>
        <v>1218.9156202299998</v>
      </c>
      <c r="F68" s="36">
        <f>SUMIFS(СВЦЭМ!$D$33:$D$776,СВЦЭМ!$A$33:$A$776,$A68,СВЦЭМ!$B$33:$B$776,F$47)+'СЕТ СН'!$G$11+СВЦЭМ!$D$10+'СЕТ СН'!$G$6-'СЕТ СН'!$G$23</f>
        <v>1224.7145167799999</v>
      </c>
      <c r="G68" s="36">
        <f>SUMIFS(СВЦЭМ!$D$33:$D$776,СВЦЭМ!$A$33:$A$776,$A68,СВЦЭМ!$B$33:$B$776,G$47)+'СЕТ СН'!$G$11+СВЦЭМ!$D$10+'СЕТ СН'!$G$6-'СЕТ СН'!$G$23</f>
        <v>1224.0667264299998</v>
      </c>
      <c r="H68" s="36">
        <f>SUMIFS(СВЦЭМ!$D$33:$D$776,СВЦЭМ!$A$33:$A$776,$A68,СВЦЭМ!$B$33:$B$776,H$47)+'СЕТ СН'!$G$11+СВЦЭМ!$D$10+'СЕТ СН'!$G$6-'СЕТ СН'!$G$23</f>
        <v>1212.8991321599999</v>
      </c>
      <c r="I68" s="36">
        <f>SUMIFS(СВЦЭМ!$D$33:$D$776,СВЦЭМ!$A$33:$A$776,$A68,СВЦЭМ!$B$33:$B$776,I$47)+'СЕТ СН'!$G$11+СВЦЭМ!$D$10+'СЕТ СН'!$G$6-'СЕТ СН'!$G$23</f>
        <v>1204.0141002699997</v>
      </c>
      <c r="J68" s="36">
        <f>SUMIFS(СВЦЭМ!$D$33:$D$776,СВЦЭМ!$A$33:$A$776,$A68,СВЦЭМ!$B$33:$B$776,J$47)+'СЕТ СН'!$G$11+СВЦЭМ!$D$10+'СЕТ СН'!$G$6-'СЕТ СН'!$G$23</f>
        <v>1181.7796932599999</v>
      </c>
      <c r="K68" s="36">
        <f>SUMIFS(СВЦЭМ!$D$33:$D$776,СВЦЭМ!$A$33:$A$776,$A68,СВЦЭМ!$B$33:$B$776,K$47)+'СЕТ СН'!$G$11+СВЦЭМ!$D$10+'СЕТ СН'!$G$6-'СЕТ СН'!$G$23</f>
        <v>1151.2687539399999</v>
      </c>
      <c r="L68" s="36">
        <f>SUMIFS(СВЦЭМ!$D$33:$D$776,СВЦЭМ!$A$33:$A$776,$A68,СВЦЭМ!$B$33:$B$776,L$47)+'СЕТ СН'!$G$11+СВЦЭМ!$D$10+'СЕТ СН'!$G$6-'СЕТ СН'!$G$23</f>
        <v>1129.6013392499999</v>
      </c>
      <c r="M68" s="36">
        <f>SUMIFS(СВЦЭМ!$D$33:$D$776,СВЦЭМ!$A$33:$A$776,$A68,СВЦЭМ!$B$33:$B$776,M$47)+'СЕТ СН'!$G$11+СВЦЭМ!$D$10+'СЕТ СН'!$G$6-'СЕТ СН'!$G$23</f>
        <v>1132.9991161099999</v>
      </c>
      <c r="N68" s="36">
        <f>SUMIFS(СВЦЭМ!$D$33:$D$776,СВЦЭМ!$A$33:$A$776,$A68,СВЦЭМ!$B$33:$B$776,N$47)+'СЕТ СН'!$G$11+СВЦЭМ!$D$10+'СЕТ СН'!$G$6-'СЕТ СН'!$G$23</f>
        <v>1153.3579265999999</v>
      </c>
      <c r="O68" s="36">
        <f>SUMIFS(СВЦЭМ!$D$33:$D$776,СВЦЭМ!$A$33:$A$776,$A68,СВЦЭМ!$B$33:$B$776,O$47)+'СЕТ СН'!$G$11+СВЦЭМ!$D$10+'СЕТ СН'!$G$6-'СЕТ СН'!$G$23</f>
        <v>1167.6288698099997</v>
      </c>
      <c r="P68" s="36">
        <f>SUMIFS(СВЦЭМ!$D$33:$D$776,СВЦЭМ!$A$33:$A$776,$A68,СВЦЭМ!$B$33:$B$776,P$47)+'СЕТ СН'!$G$11+СВЦЭМ!$D$10+'СЕТ СН'!$G$6-'СЕТ СН'!$G$23</f>
        <v>1151.8051073699999</v>
      </c>
      <c r="Q68" s="36">
        <f>SUMIFS(СВЦЭМ!$D$33:$D$776,СВЦЭМ!$A$33:$A$776,$A68,СВЦЭМ!$B$33:$B$776,Q$47)+'СЕТ СН'!$G$11+СВЦЭМ!$D$10+'СЕТ СН'!$G$6-'СЕТ СН'!$G$23</f>
        <v>1159.4854240499999</v>
      </c>
      <c r="R68" s="36">
        <f>SUMIFS(СВЦЭМ!$D$33:$D$776,СВЦЭМ!$A$33:$A$776,$A68,СВЦЭМ!$B$33:$B$776,R$47)+'СЕТ СН'!$G$11+СВЦЭМ!$D$10+'СЕТ СН'!$G$6-'СЕТ СН'!$G$23</f>
        <v>1178.6462285699999</v>
      </c>
      <c r="S68" s="36">
        <f>SUMIFS(СВЦЭМ!$D$33:$D$776,СВЦЭМ!$A$33:$A$776,$A68,СВЦЭМ!$B$33:$B$776,S$47)+'СЕТ СН'!$G$11+СВЦЭМ!$D$10+'СЕТ СН'!$G$6-'СЕТ СН'!$G$23</f>
        <v>1153.44344643</v>
      </c>
      <c r="T68" s="36">
        <f>SUMIFS(СВЦЭМ!$D$33:$D$776,СВЦЭМ!$A$33:$A$776,$A68,СВЦЭМ!$B$33:$B$776,T$47)+'СЕТ СН'!$G$11+СВЦЭМ!$D$10+'СЕТ СН'!$G$6-'СЕТ СН'!$G$23</f>
        <v>1134.1096505599999</v>
      </c>
      <c r="U68" s="36">
        <f>SUMIFS(СВЦЭМ!$D$33:$D$776,СВЦЭМ!$A$33:$A$776,$A68,СВЦЭМ!$B$33:$B$776,U$47)+'СЕТ СН'!$G$11+СВЦЭМ!$D$10+'СЕТ СН'!$G$6-'СЕТ СН'!$G$23</f>
        <v>1116.6658942899999</v>
      </c>
      <c r="V68" s="36">
        <f>SUMIFS(СВЦЭМ!$D$33:$D$776,СВЦЭМ!$A$33:$A$776,$A68,СВЦЭМ!$B$33:$B$776,V$47)+'СЕТ СН'!$G$11+СВЦЭМ!$D$10+'СЕТ СН'!$G$6-'СЕТ СН'!$G$23</f>
        <v>1125.4613011599999</v>
      </c>
      <c r="W68" s="36">
        <f>SUMIFS(СВЦЭМ!$D$33:$D$776,СВЦЭМ!$A$33:$A$776,$A68,СВЦЭМ!$B$33:$B$776,W$47)+'СЕТ СН'!$G$11+СВЦЭМ!$D$10+'СЕТ СН'!$G$6-'СЕТ СН'!$G$23</f>
        <v>1145.3684057299999</v>
      </c>
      <c r="X68" s="36">
        <f>SUMIFS(СВЦЭМ!$D$33:$D$776,СВЦЭМ!$A$33:$A$776,$A68,СВЦЭМ!$B$33:$B$776,X$47)+'СЕТ СН'!$G$11+СВЦЭМ!$D$10+'СЕТ СН'!$G$6-'СЕТ СН'!$G$23</f>
        <v>1167.9432695099999</v>
      </c>
      <c r="Y68" s="36">
        <f>SUMIFS(СВЦЭМ!$D$33:$D$776,СВЦЭМ!$A$33:$A$776,$A68,СВЦЭМ!$B$33:$B$776,Y$47)+'СЕТ СН'!$G$11+СВЦЭМ!$D$10+'СЕТ СН'!$G$6-'СЕТ СН'!$G$23</f>
        <v>1184.6185795799997</v>
      </c>
    </row>
    <row r="69" spans="1:26" ht="15.75" x14ac:dyDescent="0.2">
      <c r="A69" s="35">
        <f t="shared" si="1"/>
        <v>44249</v>
      </c>
      <c r="B69" s="36">
        <f>SUMIFS(СВЦЭМ!$D$33:$D$776,СВЦЭМ!$A$33:$A$776,$A69,СВЦЭМ!$B$33:$B$776,B$47)+'СЕТ СН'!$G$11+СВЦЭМ!$D$10+'СЕТ СН'!$G$6-'СЕТ СН'!$G$23</f>
        <v>1176.08332793</v>
      </c>
      <c r="C69" s="36">
        <f>SUMIFS(СВЦЭМ!$D$33:$D$776,СВЦЭМ!$A$33:$A$776,$A69,СВЦЭМ!$B$33:$B$776,C$47)+'СЕТ СН'!$G$11+СВЦЭМ!$D$10+'СЕТ СН'!$G$6-'СЕТ СН'!$G$23</f>
        <v>1194.0546727399999</v>
      </c>
      <c r="D69" s="36">
        <f>SUMIFS(СВЦЭМ!$D$33:$D$776,СВЦЭМ!$A$33:$A$776,$A69,СВЦЭМ!$B$33:$B$776,D$47)+'СЕТ СН'!$G$11+СВЦЭМ!$D$10+'СЕТ СН'!$G$6-'СЕТ СН'!$G$23</f>
        <v>1227.2452863899998</v>
      </c>
      <c r="E69" s="36">
        <f>SUMIFS(СВЦЭМ!$D$33:$D$776,СВЦЭМ!$A$33:$A$776,$A69,СВЦЭМ!$B$33:$B$776,E$47)+'СЕТ СН'!$G$11+СВЦЭМ!$D$10+'СЕТ СН'!$G$6-'СЕТ СН'!$G$23</f>
        <v>1233.2736863799998</v>
      </c>
      <c r="F69" s="36">
        <f>SUMIFS(СВЦЭМ!$D$33:$D$776,СВЦЭМ!$A$33:$A$776,$A69,СВЦЭМ!$B$33:$B$776,F$47)+'СЕТ СН'!$G$11+СВЦЭМ!$D$10+'СЕТ СН'!$G$6-'СЕТ СН'!$G$23</f>
        <v>1243.8756133999998</v>
      </c>
      <c r="G69" s="36">
        <f>SUMIFS(СВЦЭМ!$D$33:$D$776,СВЦЭМ!$A$33:$A$776,$A69,СВЦЭМ!$B$33:$B$776,G$47)+'СЕТ СН'!$G$11+СВЦЭМ!$D$10+'СЕТ СН'!$G$6-'СЕТ СН'!$G$23</f>
        <v>1231.2239229699999</v>
      </c>
      <c r="H69" s="36">
        <f>SUMIFS(СВЦЭМ!$D$33:$D$776,СВЦЭМ!$A$33:$A$776,$A69,СВЦЭМ!$B$33:$B$776,H$47)+'СЕТ СН'!$G$11+СВЦЭМ!$D$10+'СЕТ СН'!$G$6-'СЕТ СН'!$G$23</f>
        <v>1215.3550780399999</v>
      </c>
      <c r="I69" s="36">
        <f>SUMIFS(СВЦЭМ!$D$33:$D$776,СВЦЭМ!$A$33:$A$776,$A69,СВЦЭМ!$B$33:$B$776,I$47)+'СЕТ СН'!$G$11+СВЦЭМ!$D$10+'СЕТ СН'!$G$6-'СЕТ СН'!$G$23</f>
        <v>1201.7757407699999</v>
      </c>
      <c r="J69" s="36">
        <f>SUMIFS(СВЦЭМ!$D$33:$D$776,СВЦЭМ!$A$33:$A$776,$A69,СВЦЭМ!$B$33:$B$776,J$47)+'СЕТ СН'!$G$11+СВЦЭМ!$D$10+'СЕТ СН'!$G$6-'СЕТ СН'!$G$23</f>
        <v>1174.1711625299999</v>
      </c>
      <c r="K69" s="36">
        <f>SUMIFS(СВЦЭМ!$D$33:$D$776,СВЦЭМ!$A$33:$A$776,$A69,СВЦЭМ!$B$33:$B$776,K$47)+'СЕТ СН'!$G$11+СВЦЭМ!$D$10+'СЕТ СН'!$G$6-'СЕТ СН'!$G$23</f>
        <v>1137.6902570499999</v>
      </c>
      <c r="L69" s="36">
        <f>SUMIFS(СВЦЭМ!$D$33:$D$776,СВЦЭМ!$A$33:$A$776,$A69,СВЦЭМ!$B$33:$B$776,L$47)+'СЕТ СН'!$G$11+СВЦЭМ!$D$10+'СЕТ СН'!$G$6-'СЕТ СН'!$G$23</f>
        <v>1117.9350426599999</v>
      </c>
      <c r="M69" s="36">
        <f>SUMIFS(СВЦЭМ!$D$33:$D$776,СВЦЭМ!$A$33:$A$776,$A69,СВЦЭМ!$B$33:$B$776,M$47)+'СЕТ СН'!$G$11+СВЦЭМ!$D$10+'СЕТ СН'!$G$6-'СЕТ СН'!$G$23</f>
        <v>1121.1012507599999</v>
      </c>
      <c r="N69" s="36">
        <f>SUMIFS(СВЦЭМ!$D$33:$D$776,СВЦЭМ!$A$33:$A$776,$A69,СВЦЭМ!$B$33:$B$776,N$47)+'СЕТ СН'!$G$11+СВЦЭМ!$D$10+'СЕТ СН'!$G$6-'СЕТ СН'!$G$23</f>
        <v>1136.8228058099999</v>
      </c>
      <c r="O69" s="36">
        <f>SUMIFS(СВЦЭМ!$D$33:$D$776,СВЦЭМ!$A$33:$A$776,$A69,СВЦЭМ!$B$33:$B$776,O$47)+'СЕТ СН'!$G$11+СВЦЭМ!$D$10+'СЕТ СН'!$G$6-'СЕТ СН'!$G$23</f>
        <v>1151.14329376</v>
      </c>
      <c r="P69" s="36">
        <f>SUMIFS(СВЦЭМ!$D$33:$D$776,СВЦЭМ!$A$33:$A$776,$A69,СВЦЭМ!$B$33:$B$776,P$47)+'СЕТ СН'!$G$11+СВЦЭМ!$D$10+'СЕТ СН'!$G$6-'СЕТ СН'!$G$23</f>
        <v>1133.50664665</v>
      </c>
      <c r="Q69" s="36">
        <f>SUMIFS(СВЦЭМ!$D$33:$D$776,СВЦЭМ!$A$33:$A$776,$A69,СВЦЭМ!$B$33:$B$776,Q$47)+'СЕТ СН'!$G$11+СВЦЭМ!$D$10+'СЕТ СН'!$G$6-'СЕТ СН'!$G$23</f>
        <v>1143.4378900899999</v>
      </c>
      <c r="R69" s="36">
        <f>SUMIFS(СВЦЭМ!$D$33:$D$776,СВЦЭМ!$A$33:$A$776,$A69,СВЦЭМ!$B$33:$B$776,R$47)+'СЕТ СН'!$G$11+СВЦЭМ!$D$10+'СЕТ СН'!$G$6-'СЕТ СН'!$G$23</f>
        <v>1161.36633308</v>
      </c>
      <c r="S69" s="36">
        <f>SUMIFS(СВЦЭМ!$D$33:$D$776,СВЦЭМ!$A$33:$A$776,$A69,СВЦЭМ!$B$33:$B$776,S$47)+'СЕТ СН'!$G$11+СВЦЭМ!$D$10+'СЕТ СН'!$G$6-'СЕТ СН'!$G$23</f>
        <v>1135.2497696200001</v>
      </c>
      <c r="T69" s="36">
        <f>SUMIFS(СВЦЭМ!$D$33:$D$776,СВЦЭМ!$A$33:$A$776,$A69,СВЦЭМ!$B$33:$B$776,T$47)+'СЕТ СН'!$G$11+СВЦЭМ!$D$10+'СЕТ СН'!$G$6-'СЕТ СН'!$G$23</f>
        <v>1115.6719426</v>
      </c>
      <c r="U69" s="36">
        <f>SUMIFS(СВЦЭМ!$D$33:$D$776,СВЦЭМ!$A$33:$A$776,$A69,СВЦЭМ!$B$33:$B$776,U$47)+'СЕТ СН'!$G$11+СВЦЭМ!$D$10+'СЕТ СН'!$G$6-'СЕТ СН'!$G$23</f>
        <v>1103.12252592</v>
      </c>
      <c r="V69" s="36">
        <f>SUMIFS(СВЦЭМ!$D$33:$D$776,СВЦЭМ!$A$33:$A$776,$A69,СВЦЭМ!$B$33:$B$776,V$47)+'СЕТ СН'!$G$11+СВЦЭМ!$D$10+'СЕТ СН'!$G$6-'СЕТ СН'!$G$23</f>
        <v>1107.86592088</v>
      </c>
      <c r="W69" s="36">
        <f>SUMIFS(СВЦЭМ!$D$33:$D$776,СВЦЭМ!$A$33:$A$776,$A69,СВЦЭМ!$B$33:$B$776,W$47)+'СЕТ СН'!$G$11+СВЦЭМ!$D$10+'СЕТ СН'!$G$6-'СЕТ СН'!$G$23</f>
        <v>1125.9853959699999</v>
      </c>
      <c r="X69" s="36">
        <f>SUMIFS(СВЦЭМ!$D$33:$D$776,СВЦЭМ!$A$33:$A$776,$A69,СВЦЭМ!$B$33:$B$776,X$47)+'СЕТ СН'!$G$11+СВЦЭМ!$D$10+'СЕТ СН'!$G$6-'СЕТ СН'!$G$23</f>
        <v>1149.87539115</v>
      </c>
      <c r="Y69" s="36">
        <f>SUMIFS(СВЦЭМ!$D$33:$D$776,СВЦЭМ!$A$33:$A$776,$A69,СВЦЭМ!$B$33:$B$776,Y$47)+'СЕТ СН'!$G$11+СВЦЭМ!$D$10+'СЕТ СН'!$G$6-'СЕТ СН'!$G$23</f>
        <v>1189.3932764299998</v>
      </c>
    </row>
    <row r="70" spans="1:26" ht="15.75" x14ac:dyDescent="0.2">
      <c r="A70" s="35">
        <f t="shared" si="1"/>
        <v>44250</v>
      </c>
      <c r="B70" s="36">
        <f>SUMIFS(СВЦЭМ!$D$33:$D$776,СВЦЭМ!$A$33:$A$776,$A70,СВЦЭМ!$B$33:$B$776,B$47)+'СЕТ СН'!$G$11+СВЦЭМ!$D$10+'СЕТ СН'!$G$6-'СЕТ СН'!$G$23</f>
        <v>1148.9546495299999</v>
      </c>
      <c r="C70" s="36">
        <f>SUMIFS(СВЦЭМ!$D$33:$D$776,СВЦЭМ!$A$33:$A$776,$A70,СВЦЭМ!$B$33:$B$776,C$47)+'СЕТ СН'!$G$11+СВЦЭМ!$D$10+'СЕТ СН'!$G$6-'СЕТ СН'!$G$23</f>
        <v>1171.6167896399998</v>
      </c>
      <c r="D70" s="36">
        <f>SUMIFS(СВЦЭМ!$D$33:$D$776,СВЦЭМ!$A$33:$A$776,$A70,СВЦЭМ!$B$33:$B$776,D$47)+'СЕТ СН'!$G$11+СВЦЭМ!$D$10+'СЕТ СН'!$G$6-'СЕТ СН'!$G$23</f>
        <v>1203.4553660699999</v>
      </c>
      <c r="E70" s="36">
        <f>SUMIFS(СВЦЭМ!$D$33:$D$776,СВЦЭМ!$A$33:$A$776,$A70,СВЦЭМ!$B$33:$B$776,E$47)+'СЕТ СН'!$G$11+СВЦЭМ!$D$10+'СЕТ СН'!$G$6-'СЕТ СН'!$G$23</f>
        <v>1206.7187476899999</v>
      </c>
      <c r="F70" s="36">
        <f>SUMIFS(СВЦЭМ!$D$33:$D$776,СВЦЭМ!$A$33:$A$776,$A70,СВЦЭМ!$B$33:$B$776,F$47)+'СЕТ СН'!$G$11+СВЦЭМ!$D$10+'СЕТ СН'!$G$6-'СЕТ СН'!$G$23</f>
        <v>1212.1464300999999</v>
      </c>
      <c r="G70" s="36">
        <f>SUMIFS(СВЦЭМ!$D$33:$D$776,СВЦЭМ!$A$33:$A$776,$A70,СВЦЭМ!$B$33:$B$776,G$47)+'СЕТ СН'!$G$11+СВЦЭМ!$D$10+'СЕТ СН'!$G$6-'СЕТ СН'!$G$23</f>
        <v>1213.81601942</v>
      </c>
      <c r="H70" s="36">
        <f>SUMIFS(СВЦЭМ!$D$33:$D$776,СВЦЭМ!$A$33:$A$776,$A70,СВЦЭМ!$B$33:$B$776,H$47)+'СЕТ СН'!$G$11+СВЦЭМ!$D$10+'СЕТ СН'!$G$6-'СЕТ СН'!$G$23</f>
        <v>1202.8903808299999</v>
      </c>
      <c r="I70" s="36">
        <f>SUMIFS(СВЦЭМ!$D$33:$D$776,СВЦЭМ!$A$33:$A$776,$A70,СВЦЭМ!$B$33:$B$776,I$47)+'СЕТ СН'!$G$11+СВЦЭМ!$D$10+'СЕТ СН'!$G$6-'СЕТ СН'!$G$23</f>
        <v>1190.2909716300001</v>
      </c>
      <c r="J70" s="36">
        <f>SUMIFS(СВЦЭМ!$D$33:$D$776,СВЦЭМ!$A$33:$A$776,$A70,СВЦЭМ!$B$33:$B$776,J$47)+'СЕТ СН'!$G$11+СВЦЭМ!$D$10+'СЕТ СН'!$G$6-'СЕТ СН'!$G$23</f>
        <v>1150.96057118</v>
      </c>
      <c r="K70" s="36">
        <f>SUMIFS(СВЦЭМ!$D$33:$D$776,СВЦЭМ!$A$33:$A$776,$A70,СВЦЭМ!$B$33:$B$776,K$47)+'СЕТ СН'!$G$11+СВЦЭМ!$D$10+'СЕТ СН'!$G$6-'СЕТ СН'!$G$23</f>
        <v>1115.61389237</v>
      </c>
      <c r="L70" s="36">
        <f>SUMIFS(СВЦЭМ!$D$33:$D$776,СВЦЭМ!$A$33:$A$776,$A70,СВЦЭМ!$B$33:$B$776,L$47)+'СЕТ СН'!$G$11+СВЦЭМ!$D$10+'СЕТ СН'!$G$6-'СЕТ СН'!$G$23</f>
        <v>1106.33300945</v>
      </c>
      <c r="M70" s="36">
        <f>SUMIFS(СВЦЭМ!$D$33:$D$776,СВЦЭМ!$A$33:$A$776,$A70,СВЦЭМ!$B$33:$B$776,M$47)+'СЕТ СН'!$G$11+СВЦЭМ!$D$10+'СЕТ СН'!$G$6-'СЕТ СН'!$G$23</f>
        <v>1105.11657702</v>
      </c>
      <c r="N70" s="36">
        <f>SUMIFS(СВЦЭМ!$D$33:$D$776,СВЦЭМ!$A$33:$A$776,$A70,СВЦЭМ!$B$33:$B$776,N$47)+'СЕТ СН'!$G$11+СВЦЭМ!$D$10+'СЕТ СН'!$G$6-'СЕТ СН'!$G$23</f>
        <v>1129.7043200199998</v>
      </c>
      <c r="O70" s="36">
        <f>SUMIFS(СВЦЭМ!$D$33:$D$776,СВЦЭМ!$A$33:$A$776,$A70,СВЦЭМ!$B$33:$B$776,O$47)+'СЕТ СН'!$G$11+СВЦЭМ!$D$10+'СЕТ СН'!$G$6-'СЕТ СН'!$G$23</f>
        <v>1161.3744952299999</v>
      </c>
      <c r="P70" s="36">
        <f>SUMIFS(СВЦЭМ!$D$33:$D$776,СВЦЭМ!$A$33:$A$776,$A70,СВЦЭМ!$B$33:$B$776,P$47)+'СЕТ СН'!$G$11+СВЦЭМ!$D$10+'СЕТ СН'!$G$6-'СЕТ СН'!$G$23</f>
        <v>1151.6179428599999</v>
      </c>
      <c r="Q70" s="36">
        <f>SUMIFS(СВЦЭМ!$D$33:$D$776,СВЦЭМ!$A$33:$A$776,$A70,СВЦЭМ!$B$33:$B$776,Q$47)+'СЕТ СН'!$G$11+СВЦЭМ!$D$10+'СЕТ СН'!$G$6-'СЕТ СН'!$G$23</f>
        <v>1154.97032745</v>
      </c>
      <c r="R70" s="36">
        <f>SUMIFS(СВЦЭМ!$D$33:$D$776,СВЦЭМ!$A$33:$A$776,$A70,СВЦЭМ!$B$33:$B$776,R$47)+'СЕТ СН'!$G$11+СВЦЭМ!$D$10+'СЕТ СН'!$G$6-'СЕТ СН'!$G$23</f>
        <v>1166.4107813999999</v>
      </c>
      <c r="S70" s="36">
        <f>SUMIFS(СВЦЭМ!$D$33:$D$776,СВЦЭМ!$A$33:$A$776,$A70,СВЦЭМ!$B$33:$B$776,S$47)+'СЕТ СН'!$G$11+СВЦЭМ!$D$10+'СЕТ СН'!$G$6-'СЕТ СН'!$G$23</f>
        <v>1148.1377322799999</v>
      </c>
      <c r="T70" s="36">
        <f>SUMIFS(СВЦЭМ!$D$33:$D$776,СВЦЭМ!$A$33:$A$776,$A70,СВЦЭМ!$B$33:$B$776,T$47)+'СЕТ СН'!$G$11+СВЦЭМ!$D$10+'СЕТ СН'!$G$6-'СЕТ СН'!$G$23</f>
        <v>1127.4600881399999</v>
      </c>
      <c r="U70" s="36">
        <f>SUMIFS(СВЦЭМ!$D$33:$D$776,СВЦЭМ!$A$33:$A$776,$A70,СВЦЭМ!$B$33:$B$776,U$47)+'СЕТ СН'!$G$11+СВЦЭМ!$D$10+'СЕТ СН'!$G$6-'СЕТ СН'!$G$23</f>
        <v>1111.8763430899999</v>
      </c>
      <c r="V70" s="36">
        <f>SUMIFS(СВЦЭМ!$D$33:$D$776,СВЦЭМ!$A$33:$A$776,$A70,СВЦЭМ!$B$33:$B$776,V$47)+'СЕТ СН'!$G$11+СВЦЭМ!$D$10+'СЕТ СН'!$G$6-'СЕТ СН'!$G$23</f>
        <v>1114.70100202</v>
      </c>
      <c r="W70" s="36">
        <f>SUMIFS(СВЦЭМ!$D$33:$D$776,СВЦЭМ!$A$33:$A$776,$A70,СВЦЭМ!$B$33:$B$776,W$47)+'СЕТ СН'!$G$11+СВЦЭМ!$D$10+'СЕТ СН'!$G$6-'СЕТ СН'!$G$23</f>
        <v>1129.6919394899999</v>
      </c>
      <c r="X70" s="36">
        <f>SUMIFS(СВЦЭМ!$D$33:$D$776,СВЦЭМ!$A$33:$A$776,$A70,СВЦЭМ!$B$33:$B$776,X$47)+'СЕТ СН'!$G$11+СВЦЭМ!$D$10+'СЕТ СН'!$G$6-'СЕТ СН'!$G$23</f>
        <v>1156.10623863</v>
      </c>
      <c r="Y70" s="36">
        <f>SUMIFS(СВЦЭМ!$D$33:$D$776,СВЦЭМ!$A$33:$A$776,$A70,СВЦЭМ!$B$33:$B$776,Y$47)+'СЕТ СН'!$G$11+СВЦЭМ!$D$10+'СЕТ СН'!$G$6-'СЕТ СН'!$G$23</f>
        <v>1182.1552980500001</v>
      </c>
    </row>
    <row r="71" spans="1:26" ht="15.75" x14ac:dyDescent="0.2">
      <c r="A71" s="35">
        <f t="shared" si="1"/>
        <v>44251</v>
      </c>
      <c r="B71" s="36">
        <f>SUMIFS(СВЦЭМ!$D$33:$D$776,СВЦЭМ!$A$33:$A$776,$A71,СВЦЭМ!$B$33:$B$776,B$47)+'СЕТ СН'!$G$11+СВЦЭМ!$D$10+'СЕТ СН'!$G$6-'СЕТ СН'!$G$23</f>
        <v>1139.0039399899999</v>
      </c>
      <c r="C71" s="36">
        <f>SUMIFS(СВЦЭМ!$D$33:$D$776,СВЦЭМ!$A$33:$A$776,$A71,СВЦЭМ!$B$33:$B$776,C$47)+'СЕТ СН'!$G$11+СВЦЭМ!$D$10+'СЕТ СН'!$G$6-'СЕТ СН'!$G$23</f>
        <v>1149.82276649</v>
      </c>
      <c r="D71" s="36">
        <f>SUMIFS(СВЦЭМ!$D$33:$D$776,СВЦЭМ!$A$33:$A$776,$A71,СВЦЭМ!$B$33:$B$776,D$47)+'СЕТ СН'!$G$11+СВЦЭМ!$D$10+'СЕТ СН'!$G$6-'СЕТ СН'!$G$23</f>
        <v>1176.52299838</v>
      </c>
      <c r="E71" s="36">
        <f>SUMIFS(СВЦЭМ!$D$33:$D$776,СВЦЭМ!$A$33:$A$776,$A71,СВЦЭМ!$B$33:$B$776,E$47)+'СЕТ СН'!$G$11+СВЦЭМ!$D$10+'СЕТ СН'!$G$6-'СЕТ СН'!$G$23</f>
        <v>1179.7454482499998</v>
      </c>
      <c r="F71" s="36">
        <f>SUMIFS(СВЦЭМ!$D$33:$D$776,СВЦЭМ!$A$33:$A$776,$A71,СВЦЭМ!$B$33:$B$776,F$47)+'СЕТ СН'!$G$11+СВЦЭМ!$D$10+'СЕТ СН'!$G$6-'СЕТ СН'!$G$23</f>
        <v>1197.9355134699999</v>
      </c>
      <c r="G71" s="36">
        <f>SUMIFS(СВЦЭМ!$D$33:$D$776,СВЦЭМ!$A$33:$A$776,$A71,СВЦЭМ!$B$33:$B$776,G$47)+'СЕТ СН'!$G$11+СВЦЭМ!$D$10+'СЕТ СН'!$G$6-'СЕТ СН'!$G$23</f>
        <v>1187.5331349399999</v>
      </c>
      <c r="H71" s="36">
        <f>SUMIFS(СВЦЭМ!$D$33:$D$776,СВЦЭМ!$A$33:$A$776,$A71,СВЦЭМ!$B$33:$B$776,H$47)+'СЕТ СН'!$G$11+СВЦЭМ!$D$10+'СЕТ СН'!$G$6-'СЕТ СН'!$G$23</f>
        <v>1174.1635963899998</v>
      </c>
      <c r="I71" s="36">
        <f>SUMIFS(СВЦЭМ!$D$33:$D$776,СВЦЭМ!$A$33:$A$776,$A71,СВЦЭМ!$B$33:$B$776,I$47)+'СЕТ СН'!$G$11+СВЦЭМ!$D$10+'СЕТ СН'!$G$6-'СЕТ СН'!$G$23</f>
        <v>1164.0185109499998</v>
      </c>
      <c r="J71" s="36">
        <f>SUMIFS(СВЦЭМ!$D$33:$D$776,СВЦЭМ!$A$33:$A$776,$A71,СВЦЭМ!$B$33:$B$776,J$47)+'СЕТ СН'!$G$11+СВЦЭМ!$D$10+'СЕТ СН'!$G$6-'СЕТ СН'!$G$23</f>
        <v>1153.4216275700001</v>
      </c>
      <c r="K71" s="36">
        <f>SUMIFS(СВЦЭМ!$D$33:$D$776,СВЦЭМ!$A$33:$A$776,$A71,СВЦЭМ!$B$33:$B$776,K$47)+'СЕТ СН'!$G$11+СВЦЭМ!$D$10+'СЕТ СН'!$G$6-'СЕТ СН'!$G$23</f>
        <v>1142.13349053</v>
      </c>
      <c r="L71" s="36">
        <f>SUMIFS(СВЦЭМ!$D$33:$D$776,СВЦЭМ!$A$33:$A$776,$A71,СВЦЭМ!$B$33:$B$776,L$47)+'СЕТ СН'!$G$11+СВЦЭМ!$D$10+'СЕТ СН'!$G$6-'СЕТ СН'!$G$23</f>
        <v>1146.10926442</v>
      </c>
      <c r="M71" s="36">
        <f>SUMIFS(СВЦЭМ!$D$33:$D$776,СВЦЭМ!$A$33:$A$776,$A71,СВЦЭМ!$B$33:$B$776,M$47)+'СЕТ СН'!$G$11+СВЦЭМ!$D$10+'СЕТ СН'!$G$6-'СЕТ СН'!$G$23</f>
        <v>1158.64428152</v>
      </c>
      <c r="N71" s="36">
        <f>SUMIFS(СВЦЭМ!$D$33:$D$776,СВЦЭМ!$A$33:$A$776,$A71,СВЦЭМ!$B$33:$B$776,N$47)+'СЕТ СН'!$G$11+СВЦЭМ!$D$10+'СЕТ СН'!$G$6-'СЕТ СН'!$G$23</f>
        <v>1177.7138491199998</v>
      </c>
      <c r="O71" s="36">
        <f>SUMIFS(СВЦЭМ!$D$33:$D$776,СВЦЭМ!$A$33:$A$776,$A71,СВЦЭМ!$B$33:$B$776,O$47)+'СЕТ СН'!$G$11+СВЦЭМ!$D$10+'СЕТ СН'!$G$6-'СЕТ СН'!$G$23</f>
        <v>1191.4743865799999</v>
      </c>
      <c r="P71" s="36">
        <f>SUMIFS(СВЦЭМ!$D$33:$D$776,СВЦЭМ!$A$33:$A$776,$A71,СВЦЭМ!$B$33:$B$776,P$47)+'СЕТ СН'!$G$11+СВЦЭМ!$D$10+'СЕТ СН'!$G$6-'СЕТ СН'!$G$23</f>
        <v>1156.7773351199999</v>
      </c>
      <c r="Q71" s="36">
        <f>SUMIFS(СВЦЭМ!$D$33:$D$776,СВЦЭМ!$A$33:$A$776,$A71,СВЦЭМ!$B$33:$B$776,Q$47)+'СЕТ СН'!$G$11+СВЦЭМ!$D$10+'СЕТ СН'!$G$6-'СЕТ СН'!$G$23</f>
        <v>1175.5492682099998</v>
      </c>
      <c r="R71" s="36">
        <f>SUMIFS(СВЦЭМ!$D$33:$D$776,СВЦЭМ!$A$33:$A$776,$A71,СВЦЭМ!$B$33:$B$776,R$47)+'СЕТ СН'!$G$11+СВЦЭМ!$D$10+'СЕТ СН'!$G$6-'СЕТ СН'!$G$23</f>
        <v>1196.1445105899998</v>
      </c>
      <c r="S71" s="36">
        <f>SUMIFS(СВЦЭМ!$D$33:$D$776,СВЦЭМ!$A$33:$A$776,$A71,СВЦЭМ!$B$33:$B$776,S$47)+'СЕТ СН'!$G$11+СВЦЭМ!$D$10+'СЕТ СН'!$G$6-'СЕТ СН'!$G$23</f>
        <v>1173.5726624099998</v>
      </c>
      <c r="T71" s="36">
        <f>SUMIFS(СВЦЭМ!$D$33:$D$776,СВЦЭМ!$A$33:$A$776,$A71,СВЦЭМ!$B$33:$B$776,T$47)+'СЕТ СН'!$G$11+СВЦЭМ!$D$10+'СЕТ СН'!$G$6-'СЕТ СН'!$G$23</f>
        <v>1159.7075474899998</v>
      </c>
      <c r="U71" s="36">
        <f>SUMIFS(СВЦЭМ!$D$33:$D$776,СВЦЭМ!$A$33:$A$776,$A71,СВЦЭМ!$B$33:$B$776,U$47)+'СЕТ СН'!$G$11+СВЦЭМ!$D$10+'СЕТ СН'!$G$6-'СЕТ СН'!$G$23</f>
        <v>1140.44302333</v>
      </c>
      <c r="V71" s="36">
        <f>SUMIFS(СВЦЭМ!$D$33:$D$776,СВЦЭМ!$A$33:$A$776,$A71,СВЦЭМ!$B$33:$B$776,V$47)+'СЕТ СН'!$G$11+СВЦЭМ!$D$10+'СЕТ СН'!$G$6-'СЕТ СН'!$G$23</f>
        <v>1136.3302128</v>
      </c>
      <c r="W71" s="36">
        <f>SUMIFS(СВЦЭМ!$D$33:$D$776,СВЦЭМ!$A$33:$A$776,$A71,СВЦЭМ!$B$33:$B$776,W$47)+'СЕТ СН'!$G$11+СВЦЭМ!$D$10+'СЕТ СН'!$G$6-'СЕТ СН'!$G$23</f>
        <v>1143.9501237699999</v>
      </c>
      <c r="X71" s="36">
        <f>SUMIFS(СВЦЭМ!$D$33:$D$776,СВЦЭМ!$A$33:$A$776,$A71,СВЦЭМ!$B$33:$B$776,X$47)+'СЕТ СН'!$G$11+СВЦЭМ!$D$10+'СЕТ СН'!$G$6-'СЕТ СН'!$G$23</f>
        <v>1168.4758868399999</v>
      </c>
      <c r="Y71" s="36">
        <f>SUMIFS(СВЦЭМ!$D$33:$D$776,СВЦЭМ!$A$33:$A$776,$A71,СВЦЭМ!$B$33:$B$776,Y$47)+'СЕТ СН'!$G$11+СВЦЭМ!$D$10+'СЕТ СН'!$G$6-'СЕТ СН'!$G$23</f>
        <v>1193.8100029299999</v>
      </c>
    </row>
    <row r="72" spans="1:26" ht="15.75" x14ac:dyDescent="0.2">
      <c r="A72" s="35">
        <f t="shared" si="1"/>
        <v>44252</v>
      </c>
      <c r="B72" s="36">
        <f>SUMIFS(СВЦЭМ!$D$33:$D$776,СВЦЭМ!$A$33:$A$776,$A72,СВЦЭМ!$B$33:$B$776,B$47)+'СЕТ СН'!$G$11+СВЦЭМ!$D$10+'СЕТ СН'!$G$6-'СЕТ СН'!$G$23</f>
        <v>1139.23699547</v>
      </c>
      <c r="C72" s="36">
        <f>SUMIFS(СВЦЭМ!$D$33:$D$776,СВЦЭМ!$A$33:$A$776,$A72,СВЦЭМ!$B$33:$B$776,C$47)+'СЕТ СН'!$G$11+СВЦЭМ!$D$10+'СЕТ СН'!$G$6-'СЕТ СН'!$G$23</f>
        <v>1162.7762950699998</v>
      </c>
      <c r="D72" s="36">
        <f>SUMIFS(СВЦЭМ!$D$33:$D$776,СВЦЭМ!$A$33:$A$776,$A72,СВЦЭМ!$B$33:$B$776,D$47)+'СЕТ СН'!$G$11+СВЦЭМ!$D$10+'СЕТ СН'!$G$6-'СЕТ СН'!$G$23</f>
        <v>1186.3778874699999</v>
      </c>
      <c r="E72" s="36">
        <f>SUMIFS(СВЦЭМ!$D$33:$D$776,СВЦЭМ!$A$33:$A$776,$A72,СВЦЭМ!$B$33:$B$776,E$47)+'СЕТ СН'!$G$11+СВЦЭМ!$D$10+'СЕТ СН'!$G$6-'СЕТ СН'!$G$23</f>
        <v>1191.5023197799999</v>
      </c>
      <c r="F72" s="36">
        <f>SUMIFS(СВЦЭМ!$D$33:$D$776,СВЦЭМ!$A$33:$A$776,$A72,СВЦЭМ!$B$33:$B$776,F$47)+'СЕТ СН'!$G$11+СВЦЭМ!$D$10+'СЕТ СН'!$G$6-'СЕТ СН'!$G$23</f>
        <v>1201.5933630099998</v>
      </c>
      <c r="G72" s="36">
        <f>SUMIFS(СВЦЭМ!$D$33:$D$776,СВЦЭМ!$A$33:$A$776,$A72,СВЦЭМ!$B$33:$B$776,G$47)+'СЕТ СН'!$G$11+СВЦЭМ!$D$10+'СЕТ СН'!$G$6-'СЕТ СН'!$G$23</f>
        <v>1186.2231274199999</v>
      </c>
      <c r="H72" s="36">
        <f>SUMIFS(СВЦЭМ!$D$33:$D$776,СВЦЭМ!$A$33:$A$776,$A72,СВЦЭМ!$B$33:$B$776,H$47)+'СЕТ СН'!$G$11+СВЦЭМ!$D$10+'СЕТ СН'!$G$6-'СЕТ СН'!$G$23</f>
        <v>1148.7655780099999</v>
      </c>
      <c r="I72" s="36">
        <f>SUMIFS(СВЦЭМ!$D$33:$D$776,СВЦЭМ!$A$33:$A$776,$A72,СВЦЭМ!$B$33:$B$776,I$47)+'СЕТ СН'!$G$11+СВЦЭМ!$D$10+'СЕТ СН'!$G$6-'СЕТ СН'!$G$23</f>
        <v>1129.6204588000001</v>
      </c>
      <c r="J72" s="36">
        <f>SUMIFS(СВЦЭМ!$D$33:$D$776,СВЦЭМ!$A$33:$A$776,$A72,СВЦЭМ!$B$33:$B$776,J$47)+'СЕТ СН'!$G$11+СВЦЭМ!$D$10+'СЕТ СН'!$G$6-'СЕТ СН'!$G$23</f>
        <v>1124.3413671199999</v>
      </c>
      <c r="K72" s="36">
        <f>SUMIFS(СВЦЭМ!$D$33:$D$776,СВЦЭМ!$A$33:$A$776,$A72,СВЦЭМ!$B$33:$B$776,K$47)+'СЕТ СН'!$G$11+СВЦЭМ!$D$10+'СЕТ СН'!$G$6-'СЕТ СН'!$G$23</f>
        <v>1126.2395268799999</v>
      </c>
      <c r="L72" s="36">
        <f>SUMIFS(СВЦЭМ!$D$33:$D$776,СВЦЭМ!$A$33:$A$776,$A72,СВЦЭМ!$B$33:$B$776,L$47)+'СЕТ СН'!$G$11+СВЦЭМ!$D$10+'СЕТ СН'!$G$6-'СЕТ СН'!$G$23</f>
        <v>1143.3153914</v>
      </c>
      <c r="M72" s="36">
        <f>SUMIFS(СВЦЭМ!$D$33:$D$776,СВЦЭМ!$A$33:$A$776,$A72,СВЦЭМ!$B$33:$B$776,M$47)+'СЕТ СН'!$G$11+СВЦЭМ!$D$10+'СЕТ СН'!$G$6-'СЕТ СН'!$G$23</f>
        <v>1139.81327007</v>
      </c>
      <c r="N72" s="36">
        <f>SUMIFS(СВЦЭМ!$D$33:$D$776,СВЦЭМ!$A$33:$A$776,$A72,СВЦЭМ!$B$33:$B$776,N$47)+'СЕТ СН'!$G$11+СВЦЭМ!$D$10+'СЕТ СН'!$G$6-'СЕТ СН'!$G$23</f>
        <v>1160.6292884599998</v>
      </c>
      <c r="O72" s="36">
        <f>SUMIFS(СВЦЭМ!$D$33:$D$776,СВЦЭМ!$A$33:$A$776,$A72,СВЦЭМ!$B$33:$B$776,O$47)+'СЕТ СН'!$G$11+СВЦЭМ!$D$10+'СЕТ СН'!$G$6-'СЕТ СН'!$G$23</f>
        <v>1199.38062838</v>
      </c>
      <c r="P72" s="36">
        <f>SUMIFS(СВЦЭМ!$D$33:$D$776,СВЦЭМ!$A$33:$A$776,$A72,СВЦЭМ!$B$33:$B$776,P$47)+'СЕТ СН'!$G$11+СВЦЭМ!$D$10+'СЕТ СН'!$G$6-'СЕТ СН'!$G$23</f>
        <v>1186.00734371</v>
      </c>
      <c r="Q72" s="36">
        <f>SUMIFS(СВЦЭМ!$D$33:$D$776,СВЦЭМ!$A$33:$A$776,$A72,СВЦЭМ!$B$33:$B$776,Q$47)+'СЕТ СН'!$G$11+СВЦЭМ!$D$10+'СЕТ СН'!$G$6-'СЕТ СН'!$G$23</f>
        <v>1183.4225812299999</v>
      </c>
      <c r="R72" s="36">
        <f>SUMIFS(СВЦЭМ!$D$33:$D$776,СВЦЭМ!$A$33:$A$776,$A72,СВЦЭМ!$B$33:$B$776,R$47)+'СЕТ СН'!$G$11+СВЦЭМ!$D$10+'СЕТ СН'!$G$6-'СЕТ СН'!$G$23</f>
        <v>1192.8539199399997</v>
      </c>
      <c r="S72" s="36">
        <f>SUMIFS(СВЦЭМ!$D$33:$D$776,СВЦЭМ!$A$33:$A$776,$A72,СВЦЭМ!$B$33:$B$776,S$47)+'СЕТ СН'!$G$11+СВЦЭМ!$D$10+'СЕТ СН'!$G$6-'СЕТ СН'!$G$23</f>
        <v>1174.3365414099999</v>
      </c>
      <c r="T72" s="36">
        <f>SUMIFS(СВЦЭМ!$D$33:$D$776,СВЦЭМ!$A$33:$A$776,$A72,СВЦЭМ!$B$33:$B$776,T$47)+'СЕТ СН'!$G$11+СВЦЭМ!$D$10+'СЕТ СН'!$G$6-'СЕТ СН'!$G$23</f>
        <v>1166.3696925599997</v>
      </c>
      <c r="U72" s="36">
        <f>SUMIFS(СВЦЭМ!$D$33:$D$776,СВЦЭМ!$A$33:$A$776,$A72,СВЦЭМ!$B$33:$B$776,U$47)+'СЕТ СН'!$G$11+СВЦЭМ!$D$10+'СЕТ СН'!$G$6-'СЕТ СН'!$G$23</f>
        <v>1171.8895844399999</v>
      </c>
      <c r="V72" s="36">
        <f>SUMIFS(СВЦЭМ!$D$33:$D$776,СВЦЭМ!$A$33:$A$776,$A72,СВЦЭМ!$B$33:$B$776,V$47)+'СЕТ СН'!$G$11+СВЦЭМ!$D$10+'СЕТ СН'!$G$6-'СЕТ СН'!$G$23</f>
        <v>1167.4320648099999</v>
      </c>
      <c r="W72" s="36">
        <f>SUMIFS(СВЦЭМ!$D$33:$D$776,СВЦЭМ!$A$33:$A$776,$A72,СВЦЭМ!$B$33:$B$776,W$47)+'СЕТ СН'!$G$11+СВЦЭМ!$D$10+'СЕТ СН'!$G$6-'СЕТ СН'!$G$23</f>
        <v>1162.3508771699999</v>
      </c>
      <c r="X72" s="36">
        <f>SUMIFS(СВЦЭМ!$D$33:$D$776,СВЦЭМ!$A$33:$A$776,$A72,СВЦЭМ!$B$33:$B$776,X$47)+'СЕТ СН'!$G$11+СВЦЭМ!$D$10+'СЕТ СН'!$G$6-'СЕТ СН'!$G$23</f>
        <v>1168.0243797399999</v>
      </c>
      <c r="Y72" s="36">
        <f>SUMIFS(СВЦЭМ!$D$33:$D$776,СВЦЭМ!$A$33:$A$776,$A72,СВЦЭМ!$B$33:$B$776,Y$47)+'СЕТ СН'!$G$11+СВЦЭМ!$D$10+'СЕТ СН'!$G$6-'СЕТ СН'!$G$23</f>
        <v>1176.2755227600001</v>
      </c>
    </row>
    <row r="73" spans="1:26" ht="15.75" x14ac:dyDescent="0.2">
      <c r="A73" s="35">
        <f t="shared" si="1"/>
        <v>44253</v>
      </c>
      <c r="B73" s="36">
        <f>SUMIFS(СВЦЭМ!$D$33:$D$776,СВЦЭМ!$A$33:$A$776,$A73,СВЦЭМ!$B$33:$B$776,B$47)+'СЕТ СН'!$G$11+СВЦЭМ!$D$10+'СЕТ СН'!$G$6-'СЕТ СН'!$G$23</f>
        <v>1157.36261556</v>
      </c>
      <c r="C73" s="36">
        <f>SUMIFS(СВЦЭМ!$D$33:$D$776,СВЦЭМ!$A$33:$A$776,$A73,СВЦЭМ!$B$33:$B$776,C$47)+'СЕТ СН'!$G$11+СВЦЭМ!$D$10+'СЕТ СН'!$G$6-'СЕТ СН'!$G$23</f>
        <v>1169.66934171</v>
      </c>
      <c r="D73" s="36">
        <f>SUMIFS(СВЦЭМ!$D$33:$D$776,СВЦЭМ!$A$33:$A$776,$A73,СВЦЭМ!$B$33:$B$776,D$47)+'СЕТ СН'!$G$11+СВЦЭМ!$D$10+'СЕТ СН'!$G$6-'СЕТ СН'!$G$23</f>
        <v>1197.85759796</v>
      </c>
      <c r="E73" s="36">
        <f>SUMIFS(СВЦЭМ!$D$33:$D$776,СВЦЭМ!$A$33:$A$776,$A73,СВЦЭМ!$B$33:$B$776,E$47)+'СЕТ СН'!$G$11+СВЦЭМ!$D$10+'СЕТ СН'!$G$6-'СЕТ СН'!$G$23</f>
        <v>1202.9828148699999</v>
      </c>
      <c r="F73" s="36">
        <f>SUMIFS(СВЦЭМ!$D$33:$D$776,СВЦЭМ!$A$33:$A$776,$A73,СВЦЭМ!$B$33:$B$776,F$47)+'СЕТ СН'!$G$11+СВЦЭМ!$D$10+'СЕТ СН'!$G$6-'СЕТ СН'!$G$23</f>
        <v>1213.5756497299999</v>
      </c>
      <c r="G73" s="36">
        <f>SUMIFS(СВЦЭМ!$D$33:$D$776,СВЦЭМ!$A$33:$A$776,$A73,СВЦЭМ!$B$33:$B$776,G$47)+'СЕТ СН'!$G$11+СВЦЭМ!$D$10+'СЕТ СН'!$G$6-'СЕТ СН'!$G$23</f>
        <v>1199.8229707999999</v>
      </c>
      <c r="H73" s="36">
        <f>SUMIFS(СВЦЭМ!$D$33:$D$776,СВЦЭМ!$A$33:$A$776,$A73,СВЦЭМ!$B$33:$B$776,H$47)+'СЕТ СН'!$G$11+СВЦЭМ!$D$10+'СЕТ СН'!$G$6-'СЕТ СН'!$G$23</f>
        <v>1171.6893086099999</v>
      </c>
      <c r="I73" s="36">
        <f>SUMIFS(СВЦЭМ!$D$33:$D$776,СВЦЭМ!$A$33:$A$776,$A73,СВЦЭМ!$B$33:$B$776,I$47)+'СЕТ СН'!$G$11+СВЦЭМ!$D$10+'СЕТ СН'!$G$6-'СЕТ СН'!$G$23</f>
        <v>1150.99463109</v>
      </c>
      <c r="J73" s="36">
        <f>SUMIFS(СВЦЭМ!$D$33:$D$776,СВЦЭМ!$A$33:$A$776,$A73,СВЦЭМ!$B$33:$B$776,J$47)+'СЕТ СН'!$G$11+СВЦЭМ!$D$10+'СЕТ СН'!$G$6-'СЕТ СН'!$G$23</f>
        <v>1136.34650627</v>
      </c>
      <c r="K73" s="36">
        <f>SUMIFS(СВЦЭМ!$D$33:$D$776,СВЦЭМ!$A$33:$A$776,$A73,СВЦЭМ!$B$33:$B$776,K$47)+'СЕТ СН'!$G$11+СВЦЭМ!$D$10+'СЕТ СН'!$G$6-'СЕТ СН'!$G$23</f>
        <v>1146.20016414</v>
      </c>
      <c r="L73" s="36">
        <f>SUMIFS(СВЦЭМ!$D$33:$D$776,СВЦЭМ!$A$33:$A$776,$A73,СВЦЭМ!$B$33:$B$776,L$47)+'СЕТ СН'!$G$11+СВЦЭМ!$D$10+'СЕТ СН'!$G$6-'СЕТ СН'!$G$23</f>
        <v>1147.7219020999999</v>
      </c>
      <c r="M73" s="36">
        <f>SUMIFS(СВЦЭМ!$D$33:$D$776,СВЦЭМ!$A$33:$A$776,$A73,СВЦЭМ!$B$33:$B$776,M$47)+'СЕТ СН'!$G$11+СВЦЭМ!$D$10+'СЕТ СН'!$G$6-'СЕТ СН'!$G$23</f>
        <v>1145.74160557</v>
      </c>
      <c r="N73" s="36">
        <f>SUMIFS(СВЦЭМ!$D$33:$D$776,СВЦЭМ!$A$33:$A$776,$A73,СВЦЭМ!$B$33:$B$776,N$47)+'СЕТ СН'!$G$11+СВЦЭМ!$D$10+'СЕТ СН'!$G$6-'СЕТ СН'!$G$23</f>
        <v>1164.44968522</v>
      </c>
      <c r="O73" s="36">
        <f>SUMIFS(СВЦЭМ!$D$33:$D$776,СВЦЭМ!$A$33:$A$776,$A73,СВЦЭМ!$B$33:$B$776,O$47)+'СЕТ СН'!$G$11+СВЦЭМ!$D$10+'СЕТ СН'!$G$6-'СЕТ СН'!$G$23</f>
        <v>1173.3441822699999</v>
      </c>
      <c r="P73" s="36">
        <f>SUMIFS(СВЦЭМ!$D$33:$D$776,СВЦЭМ!$A$33:$A$776,$A73,СВЦЭМ!$B$33:$B$776,P$47)+'СЕТ СН'!$G$11+СВЦЭМ!$D$10+'СЕТ СН'!$G$6-'СЕТ СН'!$G$23</f>
        <v>1159.2786178799997</v>
      </c>
      <c r="Q73" s="36">
        <f>SUMIFS(СВЦЭМ!$D$33:$D$776,СВЦЭМ!$A$33:$A$776,$A73,СВЦЭМ!$B$33:$B$776,Q$47)+'СЕТ СН'!$G$11+СВЦЭМ!$D$10+'СЕТ СН'!$G$6-'СЕТ СН'!$G$23</f>
        <v>1165.73049158</v>
      </c>
      <c r="R73" s="36">
        <f>SUMIFS(СВЦЭМ!$D$33:$D$776,СВЦЭМ!$A$33:$A$776,$A73,СВЦЭМ!$B$33:$B$776,R$47)+'СЕТ СН'!$G$11+СВЦЭМ!$D$10+'СЕТ СН'!$G$6-'СЕТ СН'!$G$23</f>
        <v>1177.32470294</v>
      </c>
      <c r="S73" s="36">
        <f>SUMIFS(СВЦЭМ!$D$33:$D$776,СВЦЭМ!$A$33:$A$776,$A73,СВЦЭМ!$B$33:$B$776,S$47)+'СЕТ СН'!$G$11+СВЦЭМ!$D$10+'СЕТ СН'!$G$6-'СЕТ СН'!$G$23</f>
        <v>1171.71461305</v>
      </c>
      <c r="T73" s="36">
        <f>SUMIFS(СВЦЭМ!$D$33:$D$776,СВЦЭМ!$A$33:$A$776,$A73,СВЦЭМ!$B$33:$B$776,T$47)+'СЕТ СН'!$G$11+СВЦЭМ!$D$10+'СЕТ СН'!$G$6-'СЕТ СН'!$G$23</f>
        <v>1160.87719315</v>
      </c>
      <c r="U73" s="36">
        <f>SUMIFS(СВЦЭМ!$D$33:$D$776,СВЦЭМ!$A$33:$A$776,$A73,СВЦЭМ!$B$33:$B$776,U$47)+'СЕТ СН'!$G$11+СВЦЭМ!$D$10+'СЕТ СН'!$G$6-'СЕТ СН'!$G$23</f>
        <v>1150.57080185</v>
      </c>
      <c r="V73" s="36">
        <f>SUMIFS(СВЦЭМ!$D$33:$D$776,СВЦЭМ!$A$33:$A$776,$A73,СВЦЭМ!$B$33:$B$776,V$47)+'СЕТ СН'!$G$11+СВЦЭМ!$D$10+'СЕТ СН'!$G$6-'СЕТ СН'!$G$23</f>
        <v>1154.09908709</v>
      </c>
      <c r="W73" s="36">
        <f>SUMIFS(СВЦЭМ!$D$33:$D$776,СВЦЭМ!$A$33:$A$776,$A73,СВЦЭМ!$B$33:$B$776,W$47)+'СЕТ СН'!$G$11+СВЦЭМ!$D$10+'СЕТ СН'!$G$6-'СЕТ СН'!$G$23</f>
        <v>1162.9652092899998</v>
      </c>
      <c r="X73" s="36">
        <f>SUMIFS(СВЦЭМ!$D$33:$D$776,СВЦЭМ!$A$33:$A$776,$A73,СВЦЭМ!$B$33:$B$776,X$47)+'СЕТ СН'!$G$11+СВЦЭМ!$D$10+'СЕТ СН'!$G$6-'СЕТ СН'!$G$23</f>
        <v>1180.5329955499999</v>
      </c>
      <c r="Y73" s="36">
        <f>SUMIFS(СВЦЭМ!$D$33:$D$776,СВЦЭМ!$A$33:$A$776,$A73,СВЦЭМ!$B$33:$B$776,Y$47)+'СЕТ СН'!$G$11+СВЦЭМ!$D$10+'СЕТ СН'!$G$6-'СЕТ СН'!$G$23</f>
        <v>1183.4431682299999</v>
      </c>
    </row>
    <row r="74" spans="1:26" ht="15.75" x14ac:dyDescent="0.2">
      <c r="A74" s="35">
        <f t="shared" si="1"/>
        <v>44254</v>
      </c>
      <c r="B74" s="36">
        <f>SUMIFS(СВЦЭМ!$D$33:$D$776,СВЦЭМ!$A$33:$A$776,$A74,СВЦЭМ!$B$33:$B$776,B$47)+'СЕТ СН'!$G$11+СВЦЭМ!$D$10+'СЕТ СН'!$G$6-'СЕТ СН'!$G$23</f>
        <v>1190.8119602699999</v>
      </c>
      <c r="C74" s="36">
        <f>SUMIFS(СВЦЭМ!$D$33:$D$776,СВЦЭМ!$A$33:$A$776,$A74,СВЦЭМ!$B$33:$B$776,C$47)+'СЕТ СН'!$G$11+СВЦЭМ!$D$10+'СЕТ СН'!$G$6-'СЕТ СН'!$G$23</f>
        <v>1198.5916491799999</v>
      </c>
      <c r="D74" s="36">
        <f>SUMIFS(СВЦЭМ!$D$33:$D$776,СВЦЭМ!$A$33:$A$776,$A74,СВЦЭМ!$B$33:$B$776,D$47)+'СЕТ СН'!$G$11+СВЦЭМ!$D$10+'СЕТ СН'!$G$6-'СЕТ СН'!$G$23</f>
        <v>1228.53404084</v>
      </c>
      <c r="E74" s="36">
        <f>SUMIFS(СВЦЭМ!$D$33:$D$776,СВЦЭМ!$A$33:$A$776,$A74,СВЦЭМ!$B$33:$B$776,E$47)+'СЕТ СН'!$G$11+СВЦЭМ!$D$10+'СЕТ СН'!$G$6-'СЕТ СН'!$G$23</f>
        <v>1234.4795092299998</v>
      </c>
      <c r="F74" s="36">
        <f>SUMIFS(СВЦЭМ!$D$33:$D$776,СВЦЭМ!$A$33:$A$776,$A74,СВЦЭМ!$B$33:$B$776,F$47)+'СЕТ СН'!$G$11+СВЦЭМ!$D$10+'СЕТ СН'!$G$6-'СЕТ СН'!$G$23</f>
        <v>1249.17016928</v>
      </c>
      <c r="G74" s="36">
        <f>SUMIFS(СВЦЭМ!$D$33:$D$776,СВЦЭМ!$A$33:$A$776,$A74,СВЦЭМ!$B$33:$B$776,G$47)+'СЕТ СН'!$G$11+СВЦЭМ!$D$10+'СЕТ СН'!$G$6-'СЕТ СН'!$G$23</f>
        <v>1242.8002563199998</v>
      </c>
      <c r="H74" s="36">
        <f>SUMIFS(СВЦЭМ!$D$33:$D$776,СВЦЭМ!$A$33:$A$776,$A74,СВЦЭМ!$B$33:$B$776,H$47)+'СЕТ СН'!$G$11+СВЦЭМ!$D$10+'СЕТ СН'!$G$6-'СЕТ СН'!$G$23</f>
        <v>1229.8720036599998</v>
      </c>
      <c r="I74" s="36">
        <f>SUMIFS(СВЦЭМ!$D$33:$D$776,СВЦЭМ!$A$33:$A$776,$A74,СВЦЭМ!$B$33:$B$776,I$47)+'СЕТ СН'!$G$11+СВЦЭМ!$D$10+'СЕТ СН'!$G$6-'СЕТ СН'!$G$23</f>
        <v>1215.0008446699999</v>
      </c>
      <c r="J74" s="36">
        <f>SUMIFS(СВЦЭМ!$D$33:$D$776,СВЦЭМ!$A$33:$A$776,$A74,СВЦЭМ!$B$33:$B$776,J$47)+'СЕТ СН'!$G$11+СВЦЭМ!$D$10+'СЕТ СН'!$G$6-'СЕТ СН'!$G$23</f>
        <v>1202.5571326699999</v>
      </c>
      <c r="K74" s="36">
        <f>SUMIFS(СВЦЭМ!$D$33:$D$776,СВЦЭМ!$A$33:$A$776,$A74,СВЦЭМ!$B$33:$B$776,K$47)+'СЕТ СН'!$G$11+СВЦЭМ!$D$10+'СЕТ СН'!$G$6-'СЕТ СН'!$G$23</f>
        <v>1170.7081610599998</v>
      </c>
      <c r="L74" s="36">
        <f>SUMIFS(СВЦЭМ!$D$33:$D$776,СВЦЭМ!$A$33:$A$776,$A74,СВЦЭМ!$B$33:$B$776,L$47)+'СЕТ СН'!$G$11+СВЦЭМ!$D$10+'СЕТ СН'!$G$6-'СЕТ СН'!$G$23</f>
        <v>1168.7565892999999</v>
      </c>
      <c r="M74" s="36">
        <f>SUMIFS(СВЦЭМ!$D$33:$D$776,СВЦЭМ!$A$33:$A$776,$A74,СВЦЭМ!$B$33:$B$776,M$47)+'СЕТ СН'!$G$11+СВЦЭМ!$D$10+'СЕТ СН'!$G$6-'СЕТ СН'!$G$23</f>
        <v>1165.4810396599999</v>
      </c>
      <c r="N74" s="36">
        <f>SUMIFS(СВЦЭМ!$D$33:$D$776,СВЦЭМ!$A$33:$A$776,$A74,СВЦЭМ!$B$33:$B$776,N$47)+'СЕТ СН'!$G$11+СВЦЭМ!$D$10+'СЕТ СН'!$G$6-'СЕТ СН'!$G$23</f>
        <v>1172.4742195199999</v>
      </c>
      <c r="O74" s="36">
        <f>SUMIFS(СВЦЭМ!$D$33:$D$776,СВЦЭМ!$A$33:$A$776,$A74,СВЦЭМ!$B$33:$B$776,O$47)+'СЕТ СН'!$G$11+СВЦЭМ!$D$10+'СЕТ СН'!$G$6-'СЕТ СН'!$G$23</f>
        <v>1186.2727133399999</v>
      </c>
      <c r="P74" s="36">
        <f>SUMIFS(СВЦЭМ!$D$33:$D$776,СВЦЭМ!$A$33:$A$776,$A74,СВЦЭМ!$B$33:$B$776,P$47)+'СЕТ СН'!$G$11+СВЦЭМ!$D$10+'СЕТ СН'!$G$6-'СЕТ СН'!$G$23</f>
        <v>1174.7338259899998</v>
      </c>
      <c r="Q74" s="36">
        <f>SUMIFS(СВЦЭМ!$D$33:$D$776,СВЦЭМ!$A$33:$A$776,$A74,СВЦЭМ!$B$33:$B$776,Q$47)+'СЕТ СН'!$G$11+СВЦЭМ!$D$10+'СЕТ СН'!$G$6-'СЕТ СН'!$G$23</f>
        <v>1187.1146511699999</v>
      </c>
      <c r="R74" s="36">
        <f>SUMIFS(СВЦЭМ!$D$33:$D$776,СВЦЭМ!$A$33:$A$776,$A74,СВЦЭМ!$B$33:$B$776,R$47)+'СЕТ СН'!$G$11+СВЦЭМ!$D$10+'СЕТ СН'!$G$6-'СЕТ СН'!$G$23</f>
        <v>1207.0885477499999</v>
      </c>
      <c r="S74" s="36">
        <f>SUMIFS(СВЦЭМ!$D$33:$D$776,СВЦЭМ!$A$33:$A$776,$A74,СВЦЭМ!$B$33:$B$776,S$47)+'СЕТ СН'!$G$11+СВЦЭМ!$D$10+'СЕТ СН'!$G$6-'СЕТ СН'!$G$23</f>
        <v>1189.9393496600001</v>
      </c>
      <c r="T74" s="36">
        <f>SUMIFS(СВЦЭМ!$D$33:$D$776,СВЦЭМ!$A$33:$A$776,$A74,СВЦЭМ!$B$33:$B$776,T$47)+'СЕТ СН'!$G$11+СВЦЭМ!$D$10+'СЕТ СН'!$G$6-'СЕТ СН'!$G$23</f>
        <v>1186.0533843999999</v>
      </c>
      <c r="U74" s="36">
        <f>SUMIFS(СВЦЭМ!$D$33:$D$776,СВЦЭМ!$A$33:$A$776,$A74,СВЦЭМ!$B$33:$B$776,U$47)+'СЕТ СН'!$G$11+СВЦЭМ!$D$10+'СЕТ СН'!$G$6-'СЕТ СН'!$G$23</f>
        <v>1172.6728446499999</v>
      </c>
      <c r="V74" s="36">
        <f>SUMIFS(СВЦЭМ!$D$33:$D$776,СВЦЭМ!$A$33:$A$776,$A74,СВЦЭМ!$B$33:$B$776,V$47)+'СЕТ СН'!$G$11+СВЦЭМ!$D$10+'СЕТ СН'!$G$6-'СЕТ СН'!$G$23</f>
        <v>1181.4965939399999</v>
      </c>
      <c r="W74" s="36">
        <f>SUMIFS(СВЦЭМ!$D$33:$D$776,СВЦЭМ!$A$33:$A$776,$A74,СВЦЭМ!$B$33:$B$776,W$47)+'СЕТ СН'!$G$11+СВЦЭМ!$D$10+'СЕТ СН'!$G$6-'СЕТ СН'!$G$23</f>
        <v>1199.5336240299998</v>
      </c>
      <c r="X74" s="36">
        <f>SUMIFS(СВЦЭМ!$D$33:$D$776,СВЦЭМ!$A$33:$A$776,$A74,СВЦЭМ!$B$33:$B$776,X$47)+'СЕТ СН'!$G$11+СВЦЭМ!$D$10+'СЕТ СН'!$G$6-'СЕТ СН'!$G$23</f>
        <v>1206.7845125199999</v>
      </c>
      <c r="Y74" s="36">
        <f>SUMIFS(СВЦЭМ!$D$33:$D$776,СВЦЭМ!$A$33:$A$776,$A74,СВЦЭМ!$B$33:$B$776,Y$47)+'СЕТ СН'!$G$11+СВЦЭМ!$D$10+'СЕТ СН'!$G$6-'СЕТ СН'!$G$23</f>
        <v>1234.0737981799998</v>
      </c>
    </row>
    <row r="75" spans="1:26" ht="15.75" x14ac:dyDescent="0.2">
      <c r="A75" s="35">
        <f t="shared" si="1"/>
        <v>44255</v>
      </c>
      <c r="B75" s="36">
        <f>SUMIFS(СВЦЭМ!$D$33:$D$776,СВЦЭМ!$A$33:$A$776,$A75,СВЦЭМ!$B$33:$B$776,B$47)+'СЕТ СН'!$G$11+СВЦЭМ!$D$10+'СЕТ СН'!$G$6-'СЕТ СН'!$G$23</f>
        <v>1161.38096129</v>
      </c>
      <c r="C75" s="36">
        <f>SUMIFS(СВЦЭМ!$D$33:$D$776,СВЦЭМ!$A$33:$A$776,$A75,СВЦЭМ!$B$33:$B$776,C$47)+'СЕТ СН'!$G$11+СВЦЭМ!$D$10+'СЕТ СН'!$G$6-'СЕТ СН'!$G$23</f>
        <v>1196.7070411599998</v>
      </c>
      <c r="D75" s="36">
        <f>SUMIFS(СВЦЭМ!$D$33:$D$776,СВЦЭМ!$A$33:$A$776,$A75,СВЦЭМ!$B$33:$B$776,D$47)+'СЕТ СН'!$G$11+СВЦЭМ!$D$10+'СЕТ СН'!$G$6-'СЕТ СН'!$G$23</f>
        <v>1226.1456421099999</v>
      </c>
      <c r="E75" s="36">
        <f>SUMIFS(СВЦЭМ!$D$33:$D$776,СВЦЭМ!$A$33:$A$776,$A75,СВЦЭМ!$B$33:$B$776,E$47)+'СЕТ СН'!$G$11+СВЦЭМ!$D$10+'СЕТ СН'!$G$6-'СЕТ СН'!$G$23</f>
        <v>1238.8110489199998</v>
      </c>
      <c r="F75" s="36">
        <f>SUMIFS(СВЦЭМ!$D$33:$D$776,СВЦЭМ!$A$33:$A$776,$A75,СВЦЭМ!$B$33:$B$776,F$47)+'СЕТ СН'!$G$11+СВЦЭМ!$D$10+'СЕТ СН'!$G$6-'СЕТ СН'!$G$23</f>
        <v>1252.55411781</v>
      </c>
      <c r="G75" s="36">
        <f>SUMIFS(СВЦЭМ!$D$33:$D$776,СВЦЭМ!$A$33:$A$776,$A75,СВЦЭМ!$B$33:$B$776,G$47)+'СЕТ СН'!$G$11+СВЦЭМ!$D$10+'СЕТ СН'!$G$6-'СЕТ СН'!$G$23</f>
        <v>1245.7255054299999</v>
      </c>
      <c r="H75" s="36">
        <f>SUMIFS(СВЦЭМ!$D$33:$D$776,СВЦЭМ!$A$33:$A$776,$A75,СВЦЭМ!$B$33:$B$776,H$47)+'СЕТ СН'!$G$11+СВЦЭМ!$D$10+'СЕТ СН'!$G$6-'СЕТ СН'!$G$23</f>
        <v>1230.4619404799998</v>
      </c>
      <c r="I75" s="36">
        <f>SUMIFS(СВЦЭМ!$D$33:$D$776,СВЦЭМ!$A$33:$A$776,$A75,СВЦЭМ!$B$33:$B$776,I$47)+'СЕТ СН'!$G$11+СВЦЭМ!$D$10+'СЕТ СН'!$G$6-'СЕТ СН'!$G$23</f>
        <v>1208.1614883699999</v>
      </c>
      <c r="J75" s="36">
        <f>SUMIFS(СВЦЭМ!$D$33:$D$776,СВЦЭМ!$A$33:$A$776,$A75,СВЦЭМ!$B$33:$B$776,J$47)+'СЕТ СН'!$G$11+СВЦЭМ!$D$10+'СЕТ СН'!$G$6-'СЕТ СН'!$G$23</f>
        <v>1165.3688904000001</v>
      </c>
      <c r="K75" s="36">
        <f>SUMIFS(СВЦЭМ!$D$33:$D$776,СВЦЭМ!$A$33:$A$776,$A75,СВЦЭМ!$B$33:$B$776,K$47)+'СЕТ СН'!$G$11+СВЦЭМ!$D$10+'СЕТ СН'!$G$6-'СЕТ СН'!$G$23</f>
        <v>1133.9588911799999</v>
      </c>
      <c r="L75" s="36">
        <f>SUMIFS(СВЦЭМ!$D$33:$D$776,СВЦЭМ!$A$33:$A$776,$A75,СВЦЭМ!$B$33:$B$776,L$47)+'СЕТ СН'!$G$11+СВЦЭМ!$D$10+'СЕТ СН'!$G$6-'СЕТ СН'!$G$23</f>
        <v>1133.8282031199999</v>
      </c>
      <c r="M75" s="36">
        <f>SUMIFS(СВЦЭМ!$D$33:$D$776,СВЦЭМ!$A$33:$A$776,$A75,СВЦЭМ!$B$33:$B$776,M$47)+'СЕТ СН'!$G$11+СВЦЭМ!$D$10+'СЕТ СН'!$G$6-'СЕТ СН'!$G$23</f>
        <v>1146.7344202699999</v>
      </c>
      <c r="N75" s="36">
        <f>SUMIFS(СВЦЭМ!$D$33:$D$776,СВЦЭМ!$A$33:$A$776,$A75,СВЦЭМ!$B$33:$B$776,N$47)+'СЕТ СН'!$G$11+СВЦЭМ!$D$10+'СЕТ СН'!$G$6-'СЕТ СН'!$G$23</f>
        <v>1178.1751560999999</v>
      </c>
      <c r="O75" s="36">
        <f>SUMIFS(СВЦЭМ!$D$33:$D$776,СВЦЭМ!$A$33:$A$776,$A75,СВЦЭМ!$B$33:$B$776,O$47)+'СЕТ СН'!$G$11+СВЦЭМ!$D$10+'СЕТ СН'!$G$6-'СЕТ СН'!$G$23</f>
        <v>1200.91841944</v>
      </c>
      <c r="P75" s="36">
        <f>SUMIFS(СВЦЭМ!$D$33:$D$776,СВЦЭМ!$A$33:$A$776,$A75,СВЦЭМ!$B$33:$B$776,P$47)+'СЕТ СН'!$G$11+СВЦЭМ!$D$10+'СЕТ СН'!$G$6-'СЕТ СН'!$G$23</f>
        <v>1186.9830704599999</v>
      </c>
      <c r="Q75" s="36">
        <f>SUMIFS(СВЦЭМ!$D$33:$D$776,СВЦЭМ!$A$33:$A$776,$A75,СВЦЭМ!$B$33:$B$776,Q$47)+'СЕТ СН'!$G$11+СВЦЭМ!$D$10+'СЕТ СН'!$G$6-'СЕТ СН'!$G$23</f>
        <v>1193.2439919799999</v>
      </c>
      <c r="R75" s="36">
        <f>SUMIFS(СВЦЭМ!$D$33:$D$776,СВЦЭМ!$A$33:$A$776,$A75,СВЦЭМ!$B$33:$B$776,R$47)+'СЕТ СН'!$G$11+СВЦЭМ!$D$10+'СЕТ СН'!$G$6-'СЕТ СН'!$G$23</f>
        <v>1204.8787308599999</v>
      </c>
      <c r="S75" s="36">
        <f>SUMIFS(СВЦЭМ!$D$33:$D$776,СВЦЭМ!$A$33:$A$776,$A75,СВЦЭМ!$B$33:$B$776,S$47)+'СЕТ СН'!$G$11+СВЦЭМ!$D$10+'СЕТ СН'!$G$6-'СЕТ СН'!$G$23</f>
        <v>1180.22573969</v>
      </c>
      <c r="T75" s="36">
        <f>SUMIFS(СВЦЭМ!$D$33:$D$776,СВЦЭМ!$A$33:$A$776,$A75,СВЦЭМ!$B$33:$B$776,T$47)+'СЕТ СН'!$G$11+СВЦЭМ!$D$10+'СЕТ СН'!$G$6-'СЕТ СН'!$G$23</f>
        <v>1165.0891511499999</v>
      </c>
      <c r="U75" s="36">
        <f>SUMIFS(СВЦЭМ!$D$33:$D$776,СВЦЭМ!$A$33:$A$776,$A75,СВЦЭМ!$B$33:$B$776,U$47)+'СЕТ СН'!$G$11+СВЦЭМ!$D$10+'СЕТ СН'!$G$6-'СЕТ СН'!$G$23</f>
        <v>1151.58873668</v>
      </c>
      <c r="V75" s="36">
        <f>SUMIFS(СВЦЭМ!$D$33:$D$776,СВЦЭМ!$A$33:$A$776,$A75,СВЦЭМ!$B$33:$B$776,V$47)+'СЕТ СН'!$G$11+СВЦЭМ!$D$10+'СЕТ СН'!$G$6-'СЕТ СН'!$G$23</f>
        <v>1164.6345151399998</v>
      </c>
      <c r="W75" s="36">
        <f>SUMIFS(СВЦЭМ!$D$33:$D$776,СВЦЭМ!$A$33:$A$776,$A75,СВЦЭМ!$B$33:$B$776,W$47)+'СЕТ СН'!$G$11+СВЦЭМ!$D$10+'СЕТ СН'!$G$6-'СЕТ СН'!$G$23</f>
        <v>1192.6009563299999</v>
      </c>
      <c r="X75" s="36">
        <f>SUMIFS(СВЦЭМ!$D$33:$D$776,СВЦЭМ!$A$33:$A$776,$A75,СВЦЭМ!$B$33:$B$776,X$47)+'СЕТ СН'!$G$11+СВЦЭМ!$D$10+'СЕТ СН'!$G$6-'СЕТ СН'!$G$23</f>
        <v>1212.1787751099998</v>
      </c>
      <c r="Y75" s="36">
        <f>SUMIFS(СВЦЭМ!$D$33:$D$776,СВЦЭМ!$A$33:$A$776,$A75,СВЦЭМ!$B$33:$B$776,Y$47)+'СЕТ СН'!$G$11+СВЦЭМ!$D$10+'СЕТ СН'!$G$6-'СЕТ СН'!$G$23</f>
        <v>1247.6703199399999</v>
      </c>
    </row>
    <row r="76" spans="1:26" ht="15.75" hidden="1" x14ac:dyDescent="0.2">
      <c r="A76" s="35">
        <f t="shared" si="1"/>
        <v>44256</v>
      </c>
      <c r="B76" s="36">
        <f>SUMIFS(СВЦЭМ!$D$33:$D$776,СВЦЭМ!$A$33:$A$776,$A76,СВЦЭМ!$B$33:$B$776,B$47)+'СЕТ СН'!$G$11+СВЦЭМ!$D$10+'СЕТ СН'!$G$6-'СЕТ СН'!$G$23</f>
        <v>184.88948038000001</v>
      </c>
      <c r="C76" s="36">
        <f>SUMIFS(СВЦЭМ!$D$33:$D$776,СВЦЭМ!$A$33:$A$776,$A76,СВЦЭМ!$B$33:$B$776,C$47)+'СЕТ СН'!$G$11+СВЦЭМ!$D$10+'СЕТ СН'!$G$6-'СЕТ СН'!$G$23</f>
        <v>184.88948038000001</v>
      </c>
      <c r="D76" s="36">
        <f>SUMIFS(СВЦЭМ!$D$33:$D$776,СВЦЭМ!$A$33:$A$776,$A76,СВЦЭМ!$B$33:$B$776,D$47)+'СЕТ СН'!$G$11+СВЦЭМ!$D$10+'СЕТ СН'!$G$6-'СЕТ СН'!$G$23</f>
        <v>184.88948038000001</v>
      </c>
      <c r="E76" s="36">
        <f>SUMIFS(СВЦЭМ!$D$33:$D$776,СВЦЭМ!$A$33:$A$776,$A76,СВЦЭМ!$B$33:$B$776,E$47)+'СЕТ СН'!$G$11+СВЦЭМ!$D$10+'СЕТ СН'!$G$6-'СЕТ СН'!$G$23</f>
        <v>184.88948038000001</v>
      </c>
      <c r="F76" s="36">
        <f>SUMIFS(СВЦЭМ!$D$33:$D$776,СВЦЭМ!$A$33:$A$776,$A76,СВЦЭМ!$B$33:$B$776,F$47)+'СЕТ СН'!$G$11+СВЦЭМ!$D$10+'СЕТ СН'!$G$6-'СЕТ СН'!$G$23</f>
        <v>184.88948038000001</v>
      </c>
      <c r="G76" s="36">
        <f>SUMIFS(СВЦЭМ!$D$33:$D$776,СВЦЭМ!$A$33:$A$776,$A76,СВЦЭМ!$B$33:$B$776,G$47)+'СЕТ СН'!$G$11+СВЦЭМ!$D$10+'СЕТ СН'!$G$6-'СЕТ СН'!$G$23</f>
        <v>184.88948038000001</v>
      </c>
      <c r="H76" s="36">
        <f>SUMIFS(СВЦЭМ!$D$33:$D$776,СВЦЭМ!$A$33:$A$776,$A76,СВЦЭМ!$B$33:$B$776,H$47)+'СЕТ СН'!$G$11+СВЦЭМ!$D$10+'СЕТ СН'!$G$6-'СЕТ СН'!$G$23</f>
        <v>184.88948038000001</v>
      </c>
      <c r="I76" s="36">
        <f>SUMIFS(СВЦЭМ!$D$33:$D$776,СВЦЭМ!$A$33:$A$776,$A76,СВЦЭМ!$B$33:$B$776,I$47)+'СЕТ СН'!$G$11+СВЦЭМ!$D$10+'СЕТ СН'!$G$6-'СЕТ СН'!$G$23</f>
        <v>184.88948038000001</v>
      </c>
      <c r="J76" s="36">
        <f>SUMIFS(СВЦЭМ!$D$33:$D$776,СВЦЭМ!$A$33:$A$776,$A76,СВЦЭМ!$B$33:$B$776,J$47)+'СЕТ СН'!$G$11+СВЦЭМ!$D$10+'СЕТ СН'!$G$6-'СЕТ СН'!$G$23</f>
        <v>184.88948038000001</v>
      </c>
      <c r="K76" s="36">
        <f>SUMIFS(СВЦЭМ!$D$33:$D$776,СВЦЭМ!$A$33:$A$776,$A76,СВЦЭМ!$B$33:$B$776,K$47)+'СЕТ СН'!$G$11+СВЦЭМ!$D$10+'СЕТ СН'!$G$6-'СЕТ СН'!$G$23</f>
        <v>184.88948038000001</v>
      </c>
      <c r="L76" s="36">
        <f>SUMIFS(СВЦЭМ!$D$33:$D$776,СВЦЭМ!$A$33:$A$776,$A76,СВЦЭМ!$B$33:$B$776,L$47)+'СЕТ СН'!$G$11+СВЦЭМ!$D$10+'СЕТ СН'!$G$6-'СЕТ СН'!$G$23</f>
        <v>184.88948038000001</v>
      </c>
      <c r="M76" s="36">
        <f>SUMIFS(СВЦЭМ!$D$33:$D$776,СВЦЭМ!$A$33:$A$776,$A76,СВЦЭМ!$B$33:$B$776,M$47)+'СЕТ СН'!$G$11+СВЦЭМ!$D$10+'СЕТ СН'!$G$6-'СЕТ СН'!$G$23</f>
        <v>184.88948038000001</v>
      </c>
      <c r="N76" s="36">
        <f>SUMIFS(СВЦЭМ!$D$33:$D$776,СВЦЭМ!$A$33:$A$776,$A76,СВЦЭМ!$B$33:$B$776,N$47)+'СЕТ СН'!$G$11+СВЦЭМ!$D$10+'СЕТ СН'!$G$6-'СЕТ СН'!$G$23</f>
        <v>184.88948038000001</v>
      </c>
      <c r="O76" s="36">
        <f>SUMIFS(СВЦЭМ!$D$33:$D$776,СВЦЭМ!$A$33:$A$776,$A76,СВЦЭМ!$B$33:$B$776,O$47)+'СЕТ СН'!$G$11+СВЦЭМ!$D$10+'СЕТ СН'!$G$6-'СЕТ СН'!$G$23</f>
        <v>184.88948038000001</v>
      </c>
      <c r="P76" s="36">
        <f>SUMIFS(СВЦЭМ!$D$33:$D$776,СВЦЭМ!$A$33:$A$776,$A76,СВЦЭМ!$B$33:$B$776,P$47)+'СЕТ СН'!$G$11+СВЦЭМ!$D$10+'СЕТ СН'!$G$6-'СЕТ СН'!$G$23</f>
        <v>184.88948038000001</v>
      </c>
      <c r="Q76" s="36">
        <f>SUMIFS(СВЦЭМ!$D$33:$D$776,СВЦЭМ!$A$33:$A$776,$A76,СВЦЭМ!$B$33:$B$776,Q$47)+'СЕТ СН'!$G$11+СВЦЭМ!$D$10+'СЕТ СН'!$G$6-'СЕТ СН'!$G$23</f>
        <v>184.88948038000001</v>
      </c>
      <c r="R76" s="36">
        <f>SUMIFS(СВЦЭМ!$D$33:$D$776,СВЦЭМ!$A$33:$A$776,$A76,СВЦЭМ!$B$33:$B$776,R$47)+'СЕТ СН'!$G$11+СВЦЭМ!$D$10+'СЕТ СН'!$G$6-'СЕТ СН'!$G$23</f>
        <v>184.88948038000001</v>
      </c>
      <c r="S76" s="36">
        <f>SUMIFS(СВЦЭМ!$D$33:$D$776,СВЦЭМ!$A$33:$A$776,$A76,СВЦЭМ!$B$33:$B$776,S$47)+'СЕТ СН'!$G$11+СВЦЭМ!$D$10+'СЕТ СН'!$G$6-'СЕТ СН'!$G$23</f>
        <v>184.88948038000001</v>
      </c>
      <c r="T76" s="36">
        <f>SUMIFS(СВЦЭМ!$D$33:$D$776,СВЦЭМ!$A$33:$A$776,$A76,СВЦЭМ!$B$33:$B$776,T$47)+'СЕТ СН'!$G$11+СВЦЭМ!$D$10+'СЕТ СН'!$G$6-'СЕТ СН'!$G$23</f>
        <v>184.88948038000001</v>
      </c>
      <c r="U76" s="36">
        <f>SUMIFS(СВЦЭМ!$D$33:$D$776,СВЦЭМ!$A$33:$A$776,$A76,СВЦЭМ!$B$33:$B$776,U$47)+'СЕТ СН'!$G$11+СВЦЭМ!$D$10+'СЕТ СН'!$G$6-'СЕТ СН'!$G$23</f>
        <v>184.88948038000001</v>
      </c>
      <c r="V76" s="36">
        <f>SUMIFS(СВЦЭМ!$D$33:$D$776,СВЦЭМ!$A$33:$A$776,$A76,СВЦЭМ!$B$33:$B$776,V$47)+'СЕТ СН'!$G$11+СВЦЭМ!$D$10+'СЕТ СН'!$G$6-'СЕТ СН'!$G$23</f>
        <v>184.88948038000001</v>
      </c>
      <c r="W76" s="36">
        <f>SUMIFS(СВЦЭМ!$D$33:$D$776,СВЦЭМ!$A$33:$A$776,$A76,СВЦЭМ!$B$33:$B$776,W$47)+'СЕТ СН'!$G$11+СВЦЭМ!$D$10+'СЕТ СН'!$G$6-'СЕТ СН'!$G$23</f>
        <v>184.88948038000001</v>
      </c>
      <c r="X76" s="36">
        <f>SUMIFS(СВЦЭМ!$D$33:$D$776,СВЦЭМ!$A$33:$A$776,$A76,СВЦЭМ!$B$33:$B$776,X$47)+'СЕТ СН'!$G$11+СВЦЭМ!$D$10+'СЕТ СН'!$G$6-'СЕТ СН'!$G$23</f>
        <v>184.88948038000001</v>
      </c>
      <c r="Y76" s="36">
        <f>SUMIFS(СВЦЭМ!$D$33:$D$776,СВЦЭМ!$A$33:$A$776,$A76,СВЦЭМ!$B$33:$B$776,Y$47)+'СЕТ СН'!$G$11+СВЦЭМ!$D$10+'СЕТ СН'!$G$6-'СЕТ СН'!$G$23</f>
        <v>184.88948038000001</v>
      </c>
    </row>
    <row r="77" spans="1:26" ht="15.75" hidden="1" x14ac:dyDescent="0.2">
      <c r="A77" s="35">
        <f t="shared" si="1"/>
        <v>44257</v>
      </c>
      <c r="B77" s="36">
        <f>SUMIFS(СВЦЭМ!$D$33:$D$776,СВЦЭМ!$A$33:$A$776,$A77,СВЦЭМ!$B$33:$B$776,B$47)+'СЕТ СН'!$G$11+СВЦЭМ!$D$10+'СЕТ СН'!$G$6-'СЕТ СН'!$G$23</f>
        <v>184.88948038000001</v>
      </c>
      <c r="C77" s="36">
        <f>SUMIFS(СВЦЭМ!$D$33:$D$776,СВЦЭМ!$A$33:$A$776,$A77,СВЦЭМ!$B$33:$B$776,C$47)+'СЕТ СН'!$G$11+СВЦЭМ!$D$10+'СЕТ СН'!$G$6-'СЕТ СН'!$G$23</f>
        <v>184.88948038000001</v>
      </c>
      <c r="D77" s="36">
        <f>SUMIFS(СВЦЭМ!$D$33:$D$776,СВЦЭМ!$A$33:$A$776,$A77,СВЦЭМ!$B$33:$B$776,D$47)+'СЕТ СН'!$G$11+СВЦЭМ!$D$10+'СЕТ СН'!$G$6-'СЕТ СН'!$G$23</f>
        <v>184.88948038000001</v>
      </c>
      <c r="E77" s="36">
        <f>SUMIFS(СВЦЭМ!$D$33:$D$776,СВЦЭМ!$A$33:$A$776,$A77,СВЦЭМ!$B$33:$B$776,E$47)+'СЕТ СН'!$G$11+СВЦЭМ!$D$10+'СЕТ СН'!$G$6-'СЕТ СН'!$G$23</f>
        <v>184.88948038000001</v>
      </c>
      <c r="F77" s="36">
        <f>SUMIFS(СВЦЭМ!$D$33:$D$776,СВЦЭМ!$A$33:$A$776,$A77,СВЦЭМ!$B$33:$B$776,F$47)+'СЕТ СН'!$G$11+СВЦЭМ!$D$10+'СЕТ СН'!$G$6-'СЕТ СН'!$G$23</f>
        <v>184.88948038000001</v>
      </c>
      <c r="G77" s="36">
        <f>SUMIFS(СВЦЭМ!$D$33:$D$776,СВЦЭМ!$A$33:$A$776,$A77,СВЦЭМ!$B$33:$B$776,G$47)+'СЕТ СН'!$G$11+СВЦЭМ!$D$10+'СЕТ СН'!$G$6-'СЕТ СН'!$G$23</f>
        <v>184.88948038000001</v>
      </c>
      <c r="H77" s="36">
        <f>SUMIFS(СВЦЭМ!$D$33:$D$776,СВЦЭМ!$A$33:$A$776,$A77,СВЦЭМ!$B$33:$B$776,H$47)+'СЕТ СН'!$G$11+СВЦЭМ!$D$10+'СЕТ СН'!$G$6-'СЕТ СН'!$G$23</f>
        <v>184.88948038000001</v>
      </c>
      <c r="I77" s="36">
        <f>SUMIFS(СВЦЭМ!$D$33:$D$776,СВЦЭМ!$A$33:$A$776,$A77,СВЦЭМ!$B$33:$B$776,I$47)+'СЕТ СН'!$G$11+СВЦЭМ!$D$10+'СЕТ СН'!$G$6-'СЕТ СН'!$G$23</f>
        <v>184.88948038000001</v>
      </c>
      <c r="J77" s="36">
        <f>SUMIFS(СВЦЭМ!$D$33:$D$776,СВЦЭМ!$A$33:$A$776,$A77,СВЦЭМ!$B$33:$B$776,J$47)+'СЕТ СН'!$G$11+СВЦЭМ!$D$10+'СЕТ СН'!$G$6-'СЕТ СН'!$G$23</f>
        <v>184.88948038000001</v>
      </c>
      <c r="K77" s="36">
        <f>SUMIFS(СВЦЭМ!$D$33:$D$776,СВЦЭМ!$A$33:$A$776,$A77,СВЦЭМ!$B$33:$B$776,K$47)+'СЕТ СН'!$G$11+СВЦЭМ!$D$10+'СЕТ СН'!$G$6-'СЕТ СН'!$G$23</f>
        <v>184.88948038000001</v>
      </c>
      <c r="L77" s="36">
        <f>SUMIFS(СВЦЭМ!$D$33:$D$776,СВЦЭМ!$A$33:$A$776,$A77,СВЦЭМ!$B$33:$B$776,L$47)+'СЕТ СН'!$G$11+СВЦЭМ!$D$10+'СЕТ СН'!$G$6-'СЕТ СН'!$G$23</f>
        <v>184.88948038000001</v>
      </c>
      <c r="M77" s="36">
        <f>SUMIFS(СВЦЭМ!$D$33:$D$776,СВЦЭМ!$A$33:$A$776,$A77,СВЦЭМ!$B$33:$B$776,M$47)+'СЕТ СН'!$G$11+СВЦЭМ!$D$10+'СЕТ СН'!$G$6-'СЕТ СН'!$G$23</f>
        <v>184.88948038000001</v>
      </c>
      <c r="N77" s="36">
        <f>SUMIFS(СВЦЭМ!$D$33:$D$776,СВЦЭМ!$A$33:$A$776,$A77,СВЦЭМ!$B$33:$B$776,N$47)+'СЕТ СН'!$G$11+СВЦЭМ!$D$10+'СЕТ СН'!$G$6-'СЕТ СН'!$G$23</f>
        <v>184.88948038000001</v>
      </c>
      <c r="O77" s="36">
        <f>SUMIFS(СВЦЭМ!$D$33:$D$776,СВЦЭМ!$A$33:$A$776,$A77,СВЦЭМ!$B$33:$B$776,O$47)+'СЕТ СН'!$G$11+СВЦЭМ!$D$10+'СЕТ СН'!$G$6-'СЕТ СН'!$G$23</f>
        <v>184.88948038000001</v>
      </c>
      <c r="P77" s="36">
        <f>SUMIFS(СВЦЭМ!$D$33:$D$776,СВЦЭМ!$A$33:$A$776,$A77,СВЦЭМ!$B$33:$B$776,P$47)+'СЕТ СН'!$G$11+СВЦЭМ!$D$10+'СЕТ СН'!$G$6-'СЕТ СН'!$G$23</f>
        <v>184.88948038000001</v>
      </c>
      <c r="Q77" s="36">
        <f>SUMIFS(СВЦЭМ!$D$33:$D$776,СВЦЭМ!$A$33:$A$776,$A77,СВЦЭМ!$B$33:$B$776,Q$47)+'СЕТ СН'!$G$11+СВЦЭМ!$D$10+'СЕТ СН'!$G$6-'СЕТ СН'!$G$23</f>
        <v>184.88948038000001</v>
      </c>
      <c r="R77" s="36">
        <f>SUMIFS(СВЦЭМ!$D$33:$D$776,СВЦЭМ!$A$33:$A$776,$A77,СВЦЭМ!$B$33:$B$776,R$47)+'СЕТ СН'!$G$11+СВЦЭМ!$D$10+'СЕТ СН'!$G$6-'СЕТ СН'!$G$23</f>
        <v>184.88948038000001</v>
      </c>
      <c r="S77" s="36">
        <f>SUMIFS(СВЦЭМ!$D$33:$D$776,СВЦЭМ!$A$33:$A$776,$A77,СВЦЭМ!$B$33:$B$776,S$47)+'СЕТ СН'!$G$11+СВЦЭМ!$D$10+'СЕТ СН'!$G$6-'СЕТ СН'!$G$23</f>
        <v>184.88948038000001</v>
      </c>
      <c r="T77" s="36">
        <f>SUMIFS(СВЦЭМ!$D$33:$D$776,СВЦЭМ!$A$33:$A$776,$A77,СВЦЭМ!$B$33:$B$776,T$47)+'СЕТ СН'!$G$11+СВЦЭМ!$D$10+'СЕТ СН'!$G$6-'СЕТ СН'!$G$23</f>
        <v>184.88948038000001</v>
      </c>
      <c r="U77" s="36">
        <f>SUMIFS(СВЦЭМ!$D$33:$D$776,СВЦЭМ!$A$33:$A$776,$A77,СВЦЭМ!$B$33:$B$776,U$47)+'СЕТ СН'!$G$11+СВЦЭМ!$D$10+'СЕТ СН'!$G$6-'СЕТ СН'!$G$23</f>
        <v>184.88948038000001</v>
      </c>
      <c r="V77" s="36">
        <f>SUMIFS(СВЦЭМ!$D$33:$D$776,СВЦЭМ!$A$33:$A$776,$A77,СВЦЭМ!$B$33:$B$776,V$47)+'СЕТ СН'!$G$11+СВЦЭМ!$D$10+'СЕТ СН'!$G$6-'СЕТ СН'!$G$23</f>
        <v>184.88948038000001</v>
      </c>
      <c r="W77" s="36">
        <f>SUMIFS(СВЦЭМ!$D$33:$D$776,СВЦЭМ!$A$33:$A$776,$A77,СВЦЭМ!$B$33:$B$776,W$47)+'СЕТ СН'!$G$11+СВЦЭМ!$D$10+'СЕТ СН'!$G$6-'СЕТ СН'!$G$23</f>
        <v>184.88948038000001</v>
      </c>
      <c r="X77" s="36">
        <f>SUMIFS(СВЦЭМ!$D$33:$D$776,СВЦЭМ!$A$33:$A$776,$A77,СВЦЭМ!$B$33:$B$776,X$47)+'СЕТ СН'!$G$11+СВЦЭМ!$D$10+'СЕТ СН'!$G$6-'СЕТ СН'!$G$23</f>
        <v>184.88948038000001</v>
      </c>
      <c r="Y77" s="36">
        <f>SUMIFS(СВЦЭМ!$D$33:$D$776,СВЦЭМ!$A$33:$A$776,$A77,СВЦЭМ!$B$33:$B$776,Y$47)+'СЕТ СН'!$G$11+СВЦЭМ!$D$10+'СЕТ СН'!$G$6-'СЕТ СН'!$G$23</f>
        <v>184.88948038000001</v>
      </c>
    </row>
    <row r="78" spans="1:26" ht="15.75" hidden="1" x14ac:dyDescent="0.2">
      <c r="A78" s="35">
        <f t="shared" si="1"/>
        <v>44258</v>
      </c>
      <c r="B78" s="36">
        <f>SUMIFS(СВЦЭМ!$D$33:$D$776,СВЦЭМ!$A$33:$A$776,$A78,СВЦЭМ!$B$33:$B$776,B$47)+'СЕТ СН'!$G$11+СВЦЭМ!$D$10+'СЕТ СН'!$G$6-'СЕТ СН'!$G$23</f>
        <v>184.88948038000001</v>
      </c>
      <c r="C78" s="36">
        <f>SUMIFS(СВЦЭМ!$D$33:$D$776,СВЦЭМ!$A$33:$A$776,$A78,СВЦЭМ!$B$33:$B$776,C$47)+'СЕТ СН'!$G$11+СВЦЭМ!$D$10+'СЕТ СН'!$G$6-'СЕТ СН'!$G$23</f>
        <v>184.88948038000001</v>
      </c>
      <c r="D78" s="36">
        <f>SUMIFS(СВЦЭМ!$D$33:$D$776,СВЦЭМ!$A$33:$A$776,$A78,СВЦЭМ!$B$33:$B$776,D$47)+'СЕТ СН'!$G$11+СВЦЭМ!$D$10+'СЕТ СН'!$G$6-'СЕТ СН'!$G$23</f>
        <v>184.88948038000001</v>
      </c>
      <c r="E78" s="36">
        <f>SUMIFS(СВЦЭМ!$D$33:$D$776,СВЦЭМ!$A$33:$A$776,$A78,СВЦЭМ!$B$33:$B$776,E$47)+'СЕТ СН'!$G$11+СВЦЭМ!$D$10+'СЕТ СН'!$G$6-'СЕТ СН'!$G$23</f>
        <v>184.88948038000001</v>
      </c>
      <c r="F78" s="36">
        <f>SUMIFS(СВЦЭМ!$D$33:$D$776,СВЦЭМ!$A$33:$A$776,$A78,СВЦЭМ!$B$33:$B$776,F$47)+'СЕТ СН'!$G$11+СВЦЭМ!$D$10+'СЕТ СН'!$G$6-'СЕТ СН'!$G$23</f>
        <v>184.88948038000001</v>
      </c>
      <c r="G78" s="36">
        <f>SUMIFS(СВЦЭМ!$D$33:$D$776,СВЦЭМ!$A$33:$A$776,$A78,СВЦЭМ!$B$33:$B$776,G$47)+'СЕТ СН'!$G$11+СВЦЭМ!$D$10+'СЕТ СН'!$G$6-'СЕТ СН'!$G$23</f>
        <v>184.88948038000001</v>
      </c>
      <c r="H78" s="36">
        <f>SUMIFS(СВЦЭМ!$D$33:$D$776,СВЦЭМ!$A$33:$A$776,$A78,СВЦЭМ!$B$33:$B$776,H$47)+'СЕТ СН'!$G$11+СВЦЭМ!$D$10+'СЕТ СН'!$G$6-'СЕТ СН'!$G$23</f>
        <v>184.88948038000001</v>
      </c>
      <c r="I78" s="36">
        <f>SUMIFS(СВЦЭМ!$D$33:$D$776,СВЦЭМ!$A$33:$A$776,$A78,СВЦЭМ!$B$33:$B$776,I$47)+'СЕТ СН'!$G$11+СВЦЭМ!$D$10+'СЕТ СН'!$G$6-'СЕТ СН'!$G$23</f>
        <v>184.88948038000001</v>
      </c>
      <c r="J78" s="36">
        <f>SUMIFS(СВЦЭМ!$D$33:$D$776,СВЦЭМ!$A$33:$A$776,$A78,СВЦЭМ!$B$33:$B$776,J$47)+'СЕТ СН'!$G$11+СВЦЭМ!$D$10+'СЕТ СН'!$G$6-'СЕТ СН'!$G$23</f>
        <v>184.88948038000001</v>
      </c>
      <c r="K78" s="36">
        <f>SUMIFS(СВЦЭМ!$D$33:$D$776,СВЦЭМ!$A$33:$A$776,$A78,СВЦЭМ!$B$33:$B$776,K$47)+'СЕТ СН'!$G$11+СВЦЭМ!$D$10+'СЕТ СН'!$G$6-'СЕТ СН'!$G$23</f>
        <v>184.88948038000001</v>
      </c>
      <c r="L78" s="36">
        <f>SUMIFS(СВЦЭМ!$D$33:$D$776,СВЦЭМ!$A$33:$A$776,$A78,СВЦЭМ!$B$33:$B$776,L$47)+'СЕТ СН'!$G$11+СВЦЭМ!$D$10+'СЕТ СН'!$G$6-'СЕТ СН'!$G$23</f>
        <v>184.88948038000001</v>
      </c>
      <c r="M78" s="36">
        <f>SUMIFS(СВЦЭМ!$D$33:$D$776,СВЦЭМ!$A$33:$A$776,$A78,СВЦЭМ!$B$33:$B$776,M$47)+'СЕТ СН'!$G$11+СВЦЭМ!$D$10+'СЕТ СН'!$G$6-'СЕТ СН'!$G$23</f>
        <v>184.88948038000001</v>
      </c>
      <c r="N78" s="36">
        <f>SUMIFS(СВЦЭМ!$D$33:$D$776,СВЦЭМ!$A$33:$A$776,$A78,СВЦЭМ!$B$33:$B$776,N$47)+'СЕТ СН'!$G$11+СВЦЭМ!$D$10+'СЕТ СН'!$G$6-'СЕТ СН'!$G$23</f>
        <v>184.88948038000001</v>
      </c>
      <c r="O78" s="36">
        <f>SUMIFS(СВЦЭМ!$D$33:$D$776,СВЦЭМ!$A$33:$A$776,$A78,СВЦЭМ!$B$33:$B$776,O$47)+'СЕТ СН'!$G$11+СВЦЭМ!$D$10+'СЕТ СН'!$G$6-'СЕТ СН'!$G$23</f>
        <v>184.88948038000001</v>
      </c>
      <c r="P78" s="36">
        <f>SUMIFS(СВЦЭМ!$D$33:$D$776,СВЦЭМ!$A$33:$A$776,$A78,СВЦЭМ!$B$33:$B$776,P$47)+'СЕТ СН'!$G$11+СВЦЭМ!$D$10+'СЕТ СН'!$G$6-'СЕТ СН'!$G$23</f>
        <v>184.88948038000001</v>
      </c>
      <c r="Q78" s="36">
        <f>SUMIFS(СВЦЭМ!$D$33:$D$776,СВЦЭМ!$A$33:$A$776,$A78,СВЦЭМ!$B$33:$B$776,Q$47)+'СЕТ СН'!$G$11+СВЦЭМ!$D$10+'СЕТ СН'!$G$6-'СЕТ СН'!$G$23</f>
        <v>184.88948038000001</v>
      </c>
      <c r="R78" s="36">
        <f>SUMIFS(СВЦЭМ!$D$33:$D$776,СВЦЭМ!$A$33:$A$776,$A78,СВЦЭМ!$B$33:$B$776,R$47)+'СЕТ СН'!$G$11+СВЦЭМ!$D$10+'СЕТ СН'!$G$6-'СЕТ СН'!$G$23</f>
        <v>184.88948038000001</v>
      </c>
      <c r="S78" s="36">
        <f>SUMIFS(СВЦЭМ!$D$33:$D$776,СВЦЭМ!$A$33:$A$776,$A78,СВЦЭМ!$B$33:$B$776,S$47)+'СЕТ СН'!$G$11+СВЦЭМ!$D$10+'СЕТ СН'!$G$6-'СЕТ СН'!$G$23</f>
        <v>184.88948038000001</v>
      </c>
      <c r="T78" s="36">
        <f>SUMIFS(СВЦЭМ!$D$33:$D$776,СВЦЭМ!$A$33:$A$776,$A78,СВЦЭМ!$B$33:$B$776,T$47)+'СЕТ СН'!$G$11+СВЦЭМ!$D$10+'СЕТ СН'!$G$6-'СЕТ СН'!$G$23</f>
        <v>184.88948038000001</v>
      </c>
      <c r="U78" s="36">
        <f>SUMIFS(СВЦЭМ!$D$33:$D$776,СВЦЭМ!$A$33:$A$776,$A78,СВЦЭМ!$B$33:$B$776,U$47)+'СЕТ СН'!$G$11+СВЦЭМ!$D$10+'СЕТ СН'!$G$6-'СЕТ СН'!$G$23</f>
        <v>184.88948038000001</v>
      </c>
      <c r="V78" s="36">
        <f>SUMIFS(СВЦЭМ!$D$33:$D$776,СВЦЭМ!$A$33:$A$776,$A78,СВЦЭМ!$B$33:$B$776,V$47)+'СЕТ СН'!$G$11+СВЦЭМ!$D$10+'СЕТ СН'!$G$6-'СЕТ СН'!$G$23</f>
        <v>184.88948038000001</v>
      </c>
      <c r="W78" s="36">
        <f>SUMIFS(СВЦЭМ!$D$33:$D$776,СВЦЭМ!$A$33:$A$776,$A78,СВЦЭМ!$B$33:$B$776,W$47)+'СЕТ СН'!$G$11+СВЦЭМ!$D$10+'СЕТ СН'!$G$6-'СЕТ СН'!$G$23</f>
        <v>184.88948038000001</v>
      </c>
      <c r="X78" s="36">
        <f>SUMIFS(СВЦЭМ!$D$33:$D$776,СВЦЭМ!$A$33:$A$776,$A78,СВЦЭМ!$B$33:$B$776,X$47)+'СЕТ СН'!$G$11+СВЦЭМ!$D$10+'СЕТ СН'!$G$6-'СЕТ СН'!$G$23</f>
        <v>184.88948038000001</v>
      </c>
      <c r="Y78" s="36">
        <f>SUMIFS(СВЦЭМ!$D$33:$D$776,СВЦЭМ!$A$33:$A$776,$A78,СВЦЭМ!$B$33:$B$776,Y$47)+'СЕТ СН'!$G$11+СВЦЭМ!$D$10+'СЕТ СН'!$G$6-'СЕТ СН'!$G$23</f>
        <v>184.88948038000001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1" t="s">
        <v>7</v>
      </c>
      <c r="B81" s="125" t="s">
        <v>72</v>
      </c>
      <c r="C81" s="126"/>
      <c r="D81" s="126"/>
      <c r="E81" s="126"/>
      <c r="F81" s="126"/>
      <c r="G81" s="126"/>
      <c r="H81" s="126"/>
      <c r="I81" s="126"/>
      <c r="J81" s="126"/>
      <c r="K81" s="126"/>
      <c r="L81" s="126"/>
      <c r="M81" s="126"/>
      <c r="N81" s="126"/>
      <c r="O81" s="126"/>
      <c r="P81" s="126"/>
      <c r="Q81" s="126"/>
      <c r="R81" s="126"/>
      <c r="S81" s="126"/>
      <c r="T81" s="126"/>
      <c r="U81" s="126"/>
      <c r="V81" s="126"/>
      <c r="W81" s="126"/>
      <c r="X81" s="126"/>
      <c r="Y81" s="127"/>
    </row>
    <row r="82" spans="1:27" ht="12.75" customHeight="1" x14ac:dyDescent="0.2">
      <c r="A82" s="132"/>
      <c r="B82" s="128"/>
      <c r="C82" s="129"/>
      <c r="D82" s="129"/>
      <c r="E82" s="129"/>
      <c r="F82" s="129"/>
      <c r="G82" s="129"/>
      <c r="H82" s="129"/>
      <c r="I82" s="129"/>
      <c r="J82" s="129"/>
      <c r="K82" s="129"/>
      <c r="L82" s="129"/>
      <c r="M82" s="129"/>
      <c r="N82" s="129"/>
      <c r="O82" s="129"/>
      <c r="P82" s="129"/>
      <c r="Q82" s="129"/>
      <c r="R82" s="129"/>
      <c r="S82" s="129"/>
      <c r="T82" s="129"/>
      <c r="U82" s="129"/>
      <c r="V82" s="129"/>
      <c r="W82" s="129"/>
      <c r="X82" s="129"/>
      <c r="Y82" s="130"/>
    </row>
    <row r="83" spans="1:27" ht="12.75" customHeight="1" x14ac:dyDescent="0.2">
      <c r="A83" s="13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01.02.2021</v>
      </c>
      <c r="B84" s="36">
        <f>SUMIFS(СВЦЭМ!$D$33:$D$776,СВЦЭМ!$A$33:$A$776,$A84,СВЦЭМ!$B$33:$B$776,B$83)+'СЕТ СН'!$H$11+СВЦЭМ!$D$10+'СЕТ СН'!$H$6-'СЕТ СН'!$H$23</f>
        <v>1177.65866093</v>
      </c>
      <c r="C84" s="36">
        <f>SUMIFS(СВЦЭМ!$D$33:$D$776,СВЦЭМ!$A$33:$A$776,$A84,СВЦЭМ!$B$33:$B$776,C$83)+'СЕТ СН'!$H$11+СВЦЭМ!$D$10+'СЕТ СН'!$H$6-'СЕТ СН'!$H$23</f>
        <v>1218.03281526</v>
      </c>
      <c r="D84" s="36">
        <f>SUMIFS(СВЦЭМ!$D$33:$D$776,СВЦЭМ!$A$33:$A$776,$A84,СВЦЭМ!$B$33:$B$776,D$83)+'СЕТ СН'!$H$11+СВЦЭМ!$D$10+'СЕТ СН'!$H$6-'СЕТ СН'!$H$23</f>
        <v>1240.3732795799999</v>
      </c>
      <c r="E84" s="36">
        <f>SUMIFS(СВЦЭМ!$D$33:$D$776,СВЦЭМ!$A$33:$A$776,$A84,СВЦЭМ!$B$33:$B$776,E$83)+'СЕТ СН'!$H$11+СВЦЭМ!$D$10+'СЕТ СН'!$H$6-'СЕТ СН'!$H$23</f>
        <v>1250.6165269099999</v>
      </c>
      <c r="F84" s="36">
        <f>SUMIFS(СВЦЭМ!$D$33:$D$776,СВЦЭМ!$A$33:$A$776,$A84,СВЦЭМ!$B$33:$B$776,F$83)+'СЕТ СН'!$H$11+СВЦЭМ!$D$10+'СЕТ СН'!$H$6-'СЕТ СН'!$H$23</f>
        <v>1265.3740443500001</v>
      </c>
      <c r="G84" s="36">
        <f>SUMIFS(СВЦЭМ!$D$33:$D$776,СВЦЭМ!$A$33:$A$776,$A84,СВЦЭМ!$B$33:$B$776,G$83)+'СЕТ СН'!$H$11+СВЦЭМ!$D$10+'СЕТ СН'!$H$6-'СЕТ СН'!$H$23</f>
        <v>1249.4183577399999</v>
      </c>
      <c r="H84" s="36">
        <f>SUMIFS(СВЦЭМ!$D$33:$D$776,СВЦЭМ!$A$33:$A$776,$A84,СВЦЭМ!$B$33:$B$776,H$83)+'СЕТ СН'!$H$11+СВЦЭМ!$D$10+'СЕТ СН'!$H$6-'СЕТ СН'!$H$23</f>
        <v>1226.71516909</v>
      </c>
      <c r="I84" s="36">
        <f>SUMIFS(СВЦЭМ!$D$33:$D$776,СВЦЭМ!$A$33:$A$776,$A84,СВЦЭМ!$B$33:$B$776,I$83)+'СЕТ СН'!$H$11+СВЦЭМ!$D$10+'СЕТ СН'!$H$6-'СЕТ СН'!$H$23</f>
        <v>1205.1279411</v>
      </c>
      <c r="J84" s="36">
        <f>SUMIFS(СВЦЭМ!$D$33:$D$776,СВЦЭМ!$A$33:$A$776,$A84,СВЦЭМ!$B$33:$B$776,J$83)+'СЕТ СН'!$H$11+СВЦЭМ!$D$10+'СЕТ СН'!$H$6-'СЕТ СН'!$H$23</f>
        <v>1180.2352748399999</v>
      </c>
      <c r="K84" s="36">
        <f>SUMIFS(СВЦЭМ!$D$33:$D$776,СВЦЭМ!$A$33:$A$776,$A84,СВЦЭМ!$B$33:$B$776,K$83)+'СЕТ СН'!$H$11+СВЦЭМ!$D$10+'СЕТ СН'!$H$6-'СЕТ СН'!$H$23</f>
        <v>1176.6828805199998</v>
      </c>
      <c r="L84" s="36">
        <f>SUMIFS(СВЦЭМ!$D$33:$D$776,СВЦЭМ!$A$33:$A$776,$A84,СВЦЭМ!$B$33:$B$776,L$83)+'СЕТ СН'!$H$11+СВЦЭМ!$D$10+'СЕТ СН'!$H$6-'СЕТ СН'!$H$23</f>
        <v>1178.38770473</v>
      </c>
      <c r="M84" s="36">
        <f>SUMIFS(СВЦЭМ!$D$33:$D$776,СВЦЭМ!$A$33:$A$776,$A84,СВЦЭМ!$B$33:$B$776,M$83)+'СЕТ СН'!$H$11+СВЦЭМ!$D$10+'СЕТ СН'!$H$6-'СЕТ СН'!$H$23</f>
        <v>1186.7478918900001</v>
      </c>
      <c r="N84" s="36">
        <f>SUMIFS(СВЦЭМ!$D$33:$D$776,СВЦЭМ!$A$33:$A$776,$A84,СВЦЭМ!$B$33:$B$776,N$83)+'СЕТ СН'!$H$11+СВЦЭМ!$D$10+'СЕТ СН'!$H$6-'СЕТ СН'!$H$23</f>
        <v>1200.20014784</v>
      </c>
      <c r="O84" s="36">
        <f>SUMIFS(СВЦЭМ!$D$33:$D$776,СВЦЭМ!$A$33:$A$776,$A84,СВЦЭМ!$B$33:$B$776,O$83)+'СЕТ СН'!$H$11+СВЦЭМ!$D$10+'СЕТ СН'!$H$6-'СЕТ СН'!$H$23</f>
        <v>1215.0524841900001</v>
      </c>
      <c r="P84" s="36">
        <f>SUMIFS(СВЦЭМ!$D$33:$D$776,СВЦЭМ!$A$33:$A$776,$A84,СВЦЭМ!$B$33:$B$776,P$83)+'СЕТ СН'!$H$11+СВЦЭМ!$D$10+'СЕТ СН'!$H$6-'СЕТ СН'!$H$23</f>
        <v>1226.56901358</v>
      </c>
      <c r="Q84" s="36">
        <f>SUMIFS(СВЦЭМ!$D$33:$D$776,СВЦЭМ!$A$33:$A$776,$A84,СВЦЭМ!$B$33:$B$776,Q$83)+'СЕТ СН'!$H$11+СВЦЭМ!$D$10+'СЕТ СН'!$H$6-'СЕТ СН'!$H$23</f>
        <v>1230.9615556499998</v>
      </c>
      <c r="R84" s="36">
        <f>SUMIFS(СВЦЭМ!$D$33:$D$776,СВЦЭМ!$A$33:$A$776,$A84,СВЦЭМ!$B$33:$B$776,R$83)+'СЕТ СН'!$H$11+СВЦЭМ!$D$10+'СЕТ СН'!$H$6-'СЕТ СН'!$H$23</f>
        <v>1225.3544738000001</v>
      </c>
      <c r="S84" s="36">
        <f>SUMIFS(СВЦЭМ!$D$33:$D$776,СВЦЭМ!$A$33:$A$776,$A84,СВЦЭМ!$B$33:$B$776,S$83)+'СЕТ СН'!$H$11+СВЦЭМ!$D$10+'СЕТ СН'!$H$6-'СЕТ СН'!$H$23</f>
        <v>1210.7575720099999</v>
      </c>
      <c r="T84" s="36">
        <f>SUMIFS(СВЦЭМ!$D$33:$D$776,СВЦЭМ!$A$33:$A$776,$A84,СВЦЭМ!$B$33:$B$776,T$83)+'СЕТ СН'!$H$11+СВЦЭМ!$D$10+'СЕТ СН'!$H$6-'СЕТ СН'!$H$23</f>
        <v>1187.28583525</v>
      </c>
      <c r="U84" s="36">
        <f>SUMIFS(СВЦЭМ!$D$33:$D$776,СВЦЭМ!$A$33:$A$776,$A84,СВЦЭМ!$B$33:$B$776,U$83)+'СЕТ СН'!$H$11+СВЦЭМ!$D$10+'СЕТ СН'!$H$6-'СЕТ СН'!$H$23</f>
        <v>1183.5980975499999</v>
      </c>
      <c r="V84" s="36">
        <f>SUMIFS(СВЦЭМ!$D$33:$D$776,СВЦЭМ!$A$33:$A$776,$A84,СВЦЭМ!$B$33:$B$776,V$83)+'СЕТ СН'!$H$11+СВЦЭМ!$D$10+'СЕТ СН'!$H$6-'СЕТ СН'!$H$23</f>
        <v>1191.26239794</v>
      </c>
      <c r="W84" s="36">
        <f>SUMIFS(СВЦЭМ!$D$33:$D$776,СВЦЭМ!$A$33:$A$776,$A84,СВЦЭМ!$B$33:$B$776,W$83)+'СЕТ СН'!$H$11+СВЦЭМ!$D$10+'СЕТ СН'!$H$6-'СЕТ СН'!$H$23</f>
        <v>1205.6779190100001</v>
      </c>
      <c r="X84" s="36">
        <f>SUMIFS(СВЦЭМ!$D$33:$D$776,СВЦЭМ!$A$33:$A$776,$A84,СВЦЭМ!$B$33:$B$776,X$83)+'СЕТ СН'!$H$11+СВЦЭМ!$D$10+'СЕТ СН'!$H$6-'СЕТ СН'!$H$23</f>
        <v>1231.0298572199999</v>
      </c>
      <c r="Y84" s="36">
        <f>SUMIFS(СВЦЭМ!$D$33:$D$776,СВЦЭМ!$A$33:$A$776,$A84,СВЦЭМ!$B$33:$B$776,Y$83)+'СЕТ СН'!$H$11+СВЦЭМ!$D$10+'СЕТ СН'!$H$6-'СЕТ СН'!$H$23</f>
        <v>1243.4118962100001</v>
      </c>
      <c r="AA84" s="45"/>
    </row>
    <row r="85" spans="1:27" ht="15.75" x14ac:dyDescent="0.2">
      <c r="A85" s="35">
        <f>A84+1</f>
        <v>44229</v>
      </c>
      <c r="B85" s="36">
        <f>SUMIFS(СВЦЭМ!$D$33:$D$776,СВЦЭМ!$A$33:$A$776,$A85,СВЦЭМ!$B$33:$B$776,B$83)+'СЕТ СН'!$H$11+СВЦЭМ!$D$10+'СЕТ СН'!$H$6-'СЕТ СН'!$H$23</f>
        <v>1212.6770531100001</v>
      </c>
      <c r="C85" s="36">
        <f>SUMIFS(СВЦЭМ!$D$33:$D$776,СВЦЭМ!$A$33:$A$776,$A85,СВЦЭМ!$B$33:$B$776,C$83)+'СЕТ СН'!$H$11+СВЦЭМ!$D$10+'СЕТ СН'!$H$6-'СЕТ СН'!$H$23</f>
        <v>1233.31152477</v>
      </c>
      <c r="D85" s="36">
        <f>SUMIFS(СВЦЭМ!$D$33:$D$776,СВЦЭМ!$A$33:$A$776,$A85,СВЦЭМ!$B$33:$B$776,D$83)+'СЕТ СН'!$H$11+СВЦЭМ!$D$10+'СЕТ СН'!$H$6-'СЕТ СН'!$H$23</f>
        <v>1245.4474097899999</v>
      </c>
      <c r="E85" s="36">
        <f>SUMIFS(СВЦЭМ!$D$33:$D$776,СВЦЭМ!$A$33:$A$776,$A85,СВЦЭМ!$B$33:$B$776,E$83)+'СЕТ СН'!$H$11+СВЦЭМ!$D$10+'СЕТ СН'!$H$6-'СЕТ СН'!$H$23</f>
        <v>1250.4800598699999</v>
      </c>
      <c r="F85" s="36">
        <f>SUMIFS(СВЦЭМ!$D$33:$D$776,СВЦЭМ!$A$33:$A$776,$A85,СВЦЭМ!$B$33:$B$776,F$83)+'СЕТ СН'!$H$11+СВЦЭМ!$D$10+'СЕТ СН'!$H$6-'СЕТ СН'!$H$23</f>
        <v>1256.01861945</v>
      </c>
      <c r="G85" s="36">
        <f>SUMIFS(СВЦЭМ!$D$33:$D$776,СВЦЭМ!$A$33:$A$776,$A85,СВЦЭМ!$B$33:$B$776,G$83)+'СЕТ СН'!$H$11+СВЦЭМ!$D$10+'СЕТ СН'!$H$6-'СЕТ СН'!$H$23</f>
        <v>1234.0108007700001</v>
      </c>
      <c r="H85" s="36">
        <f>SUMIFS(СВЦЭМ!$D$33:$D$776,СВЦЭМ!$A$33:$A$776,$A85,СВЦЭМ!$B$33:$B$776,H$83)+'СЕТ СН'!$H$11+СВЦЭМ!$D$10+'СЕТ СН'!$H$6-'СЕТ СН'!$H$23</f>
        <v>1196.4132119799999</v>
      </c>
      <c r="I85" s="36">
        <f>SUMIFS(СВЦЭМ!$D$33:$D$776,СВЦЭМ!$A$33:$A$776,$A85,СВЦЭМ!$B$33:$B$776,I$83)+'СЕТ СН'!$H$11+СВЦЭМ!$D$10+'СЕТ СН'!$H$6-'СЕТ СН'!$H$23</f>
        <v>1178.9941367399999</v>
      </c>
      <c r="J85" s="36">
        <f>SUMIFS(СВЦЭМ!$D$33:$D$776,СВЦЭМ!$A$33:$A$776,$A85,СВЦЭМ!$B$33:$B$776,J$83)+'СЕТ СН'!$H$11+СВЦЭМ!$D$10+'СЕТ СН'!$H$6-'СЕТ СН'!$H$23</f>
        <v>1154.75621686</v>
      </c>
      <c r="K85" s="36">
        <f>SUMIFS(СВЦЭМ!$D$33:$D$776,СВЦЭМ!$A$33:$A$776,$A85,СВЦЭМ!$B$33:$B$776,K$83)+'СЕТ СН'!$H$11+СВЦЭМ!$D$10+'СЕТ СН'!$H$6-'СЕТ СН'!$H$23</f>
        <v>1142.5793230099998</v>
      </c>
      <c r="L85" s="36">
        <f>SUMIFS(СВЦЭМ!$D$33:$D$776,СВЦЭМ!$A$33:$A$776,$A85,СВЦЭМ!$B$33:$B$776,L$83)+'СЕТ СН'!$H$11+СВЦЭМ!$D$10+'СЕТ СН'!$H$6-'СЕТ СН'!$H$23</f>
        <v>1143.90841002</v>
      </c>
      <c r="M85" s="36">
        <f>SUMIFS(СВЦЭМ!$D$33:$D$776,СВЦЭМ!$A$33:$A$776,$A85,СВЦЭМ!$B$33:$B$776,M$83)+'СЕТ СН'!$H$11+СВЦЭМ!$D$10+'СЕТ СН'!$H$6-'СЕТ СН'!$H$23</f>
        <v>1177.14710431</v>
      </c>
      <c r="N85" s="36">
        <f>SUMIFS(СВЦЭМ!$D$33:$D$776,СВЦЭМ!$A$33:$A$776,$A85,СВЦЭМ!$B$33:$B$776,N$83)+'СЕТ СН'!$H$11+СВЦЭМ!$D$10+'СЕТ СН'!$H$6-'СЕТ СН'!$H$23</f>
        <v>1214.10587429</v>
      </c>
      <c r="O85" s="36">
        <f>SUMIFS(СВЦЭМ!$D$33:$D$776,СВЦЭМ!$A$33:$A$776,$A85,СВЦЭМ!$B$33:$B$776,O$83)+'СЕТ СН'!$H$11+СВЦЭМ!$D$10+'СЕТ СН'!$H$6-'СЕТ СН'!$H$23</f>
        <v>1230.2645506700001</v>
      </c>
      <c r="P85" s="36">
        <f>SUMIFS(СВЦЭМ!$D$33:$D$776,СВЦЭМ!$A$33:$A$776,$A85,СВЦЭМ!$B$33:$B$776,P$83)+'СЕТ СН'!$H$11+СВЦЭМ!$D$10+'СЕТ СН'!$H$6-'СЕТ СН'!$H$23</f>
        <v>1245.99660866</v>
      </c>
      <c r="Q85" s="36">
        <f>SUMIFS(СВЦЭМ!$D$33:$D$776,СВЦЭМ!$A$33:$A$776,$A85,СВЦЭМ!$B$33:$B$776,Q$83)+'СЕТ СН'!$H$11+СВЦЭМ!$D$10+'СЕТ СН'!$H$6-'СЕТ СН'!$H$23</f>
        <v>1248.60484544</v>
      </c>
      <c r="R85" s="36">
        <f>SUMIFS(СВЦЭМ!$D$33:$D$776,СВЦЭМ!$A$33:$A$776,$A85,СВЦЭМ!$B$33:$B$776,R$83)+'СЕТ СН'!$H$11+СВЦЭМ!$D$10+'СЕТ СН'!$H$6-'СЕТ СН'!$H$23</f>
        <v>1248.58013985</v>
      </c>
      <c r="S85" s="36">
        <f>SUMIFS(СВЦЭМ!$D$33:$D$776,СВЦЭМ!$A$33:$A$776,$A85,СВЦЭМ!$B$33:$B$776,S$83)+'СЕТ СН'!$H$11+СВЦЭМ!$D$10+'СЕТ СН'!$H$6-'СЕТ СН'!$H$23</f>
        <v>1237.30673828</v>
      </c>
      <c r="T85" s="36">
        <f>SUMIFS(СВЦЭМ!$D$33:$D$776,СВЦЭМ!$A$33:$A$776,$A85,СВЦЭМ!$B$33:$B$776,T$83)+'СЕТ СН'!$H$11+СВЦЭМ!$D$10+'СЕТ СН'!$H$6-'СЕТ СН'!$H$23</f>
        <v>1209.03546388</v>
      </c>
      <c r="U85" s="36">
        <f>SUMIFS(СВЦЭМ!$D$33:$D$776,СВЦЭМ!$A$33:$A$776,$A85,СВЦЭМ!$B$33:$B$776,U$83)+'СЕТ СН'!$H$11+СВЦЭМ!$D$10+'СЕТ СН'!$H$6-'СЕТ СН'!$H$23</f>
        <v>1206.34811816</v>
      </c>
      <c r="V85" s="36">
        <f>SUMIFS(СВЦЭМ!$D$33:$D$776,СВЦЭМ!$A$33:$A$776,$A85,СВЦЭМ!$B$33:$B$776,V$83)+'СЕТ СН'!$H$11+СВЦЭМ!$D$10+'СЕТ СН'!$H$6-'СЕТ СН'!$H$23</f>
        <v>1221.0020127399998</v>
      </c>
      <c r="W85" s="36">
        <f>SUMIFS(СВЦЭМ!$D$33:$D$776,СВЦЭМ!$A$33:$A$776,$A85,СВЦЭМ!$B$33:$B$776,W$83)+'СЕТ СН'!$H$11+СВЦЭМ!$D$10+'СЕТ СН'!$H$6-'СЕТ СН'!$H$23</f>
        <v>1242.2087383799999</v>
      </c>
      <c r="X85" s="36">
        <f>SUMIFS(СВЦЭМ!$D$33:$D$776,СВЦЭМ!$A$33:$A$776,$A85,СВЦЭМ!$B$33:$B$776,X$83)+'СЕТ СН'!$H$11+СВЦЭМ!$D$10+'СЕТ СН'!$H$6-'СЕТ СН'!$H$23</f>
        <v>1270.3231977599999</v>
      </c>
      <c r="Y85" s="36">
        <f>SUMIFS(СВЦЭМ!$D$33:$D$776,СВЦЭМ!$A$33:$A$776,$A85,СВЦЭМ!$B$33:$B$776,Y$83)+'СЕТ СН'!$H$11+СВЦЭМ!$D$10+'СЕТ СН'!$H$6-'СЕТ СН'!$H$23</f>
        <v>1282.3364780699999</v>
      </c>
    </row>
    <row r="86" spans="1:27" ht="15.75" x14ac:dyDescent="0.2">
      <c r="A86" s="35">
        <f t="shared" ref="A86:A114" si="2">A85+1</f>
        <v>44230</v>
      </c>
      <c r="B86" s="36">
        <f>SUMIFS(СВЦЭМ!$D$33:$D$776,СВЦЭМ!$A$33:$A$776,$A86,СВЦЭМ!$B$33:$B$776,B$83)+'СЕТ СН'!$H$11+СВЦЭМ!$D$10+'СЕТ СН'!$H$6-'СЕТ СН'!$H$23</f>
        <v>1193.8823877</v>
      </c>
      <c r="C86" s="36">
        <f>SUMIFS(СВЦЭМ!$D$33:$D$776,СВЦЭМ!$A$33:$A$776,$A86,СВЦЭМ!$B$33:$B$776,C$83)+'СЕТ СН'!$H$11+СВЦЭМ!$D$10+'СЕТ СН'!$H$6-'СЕТ СН'!$H$23</f>
        <v>1220.5534278299999</v>
      </c>
      <c r="D86" s="36">
        <f>SUMIFS(СВЦЭМ!$D$33:$D$776,СВЦЭМ!$A$33:$A$776,$A86,СВЦЭМ!$B$33:$B$776,D$83)+'СЕТ СН'!$H$11+СВЦЭМ!$D$10+'СЕТ СН'!$H$6-'СЕТ СН'!$H$23</f>
        <v>1226.72365859</v>
      </c>
      <c r="E86" s="36">
        <f>SUMIFS(СВЦЭМ!$D$33:$D$776,СВЦЭМ!$A$33:$A$776,$A86,СВЦЭМ!$B$33:$B$776,E$83)+'СЕТ СН'!$H$11+СВЦЭМ!$D$10+'СЕТ СН'!$H$6-'СЕТ СН'!$H$23</f>
        <v>1225.4643672299999</v>
      </c>
      <c r="F86" s="36">
        <f>SUMIFS(СВЦЭМ!$D$33:$D$776,СВЦЭМ!$A$33:$A$776,$A86,СВЦЭМ!$B$33:$B$776,F$83)+'СЕТ СН'!$H$11+СВЦЭМ!$D$10+'СЕТ СН'!$H$6-'СЕТ СН'!$H$23</f>
        <v>1219.5535488199998</v>
      </c>
      <c r="G86" s="36">
        <f>SUMIFS(СВЦЭМ!$D$33:$D$776,СВЦЭМ!$A$33:$A$776,$A86,СВЦЭМ!$B$33:$B$776,G$83)+'СЕТ СН'!$H$11+СВЦЭМ!$D$10+'СЕТ СН'!$H$6-'СЕТ СН'!$H$23</f>
        <v>1211.43255428</v>
      </c>
      <c r="H86" s="36">
        <f>SUMIFS(СВЦЭМ!$D$33:$D$776,СВЦЭМ!$A$33:$A$776,$A86,СВЦЭМ!$B$33:$B$776,H$83)+'СЕТ СН'!$H$11+СВЦЭМ!$D$10+'СЕТ СН'!$H$6-'СЕТ СН'!$H$23</f>
        <v>1184.3125843399998</v>
      </c>
      <c r="I86" s="36">
        <f>SUMIFS(СВЦЭМ!$D$33:$D$776,СВЦЭМ!$A$33:$A$776,$A86,СВЦЭМ!$B$33:$B$776,I$83)+'СЕТ СН'!$H$11+СВЦЭМ!$D$10+'СЕТ СН'!$H$6-'СЕТ СН'!$H$23</f>
        <v>1194.19969784</v>
      </c>
      <c r="J86" s="36">
        <f>SUMIFS(СВЦЭМ!$D$33:$D$776,СВЦЭМ!$A$33:$A$776,$A86,СВЦЭМ!$B$33:$B$776,J$83)+'СЕТ СН'!$H$11+СВЦЭМ!$D$10+'СЕТ СН'!$H$6-'СЕТ СН'!$H$23</f>
        <v>1193.62524536</v>
      </c>
      <c r="K86" s="36">
        <f>SUMIFS(СВЦЭМ!$D$33:$D$776,СВЦЭМ!$A$33:$A$776,$A86,СВЦЭМ!$B$33:$B$776,K$83)+'СЕТ СН'!$H$11+СВЦЭМ!$D$10+'СЕТ СН'!$H$6-'СЕТ СН'!$H$23</f>
        <v>1175.8647484399999</v>
      </c>
      <c r="L86" s="36">
        <f>SUMIFS(СВЦЭМ!$D$33:$D$776,СВЦЭМ!$A$33:$A$776,$A86,СВЦЭМ!$B$33:$B$776,L$83)+'СЕТ СН'!$H$11+СВЦЭМ!$D$10+'СЕТ СН'!$H$6-'СЕТ СН'!$H$23</f>
        <v>1181.0214868399999</v>
      </c>
      <c r="M86" s="36">
        <f>SUMIFS(СВЦЭМ!$D$33:$D$776,СВЦЭМ!$A$33:$A$776,$A86,СВЦЭМ!$B$33:$B$776,M$83)+'СЕТ СН'!$H$11+СВЦЭМ!$D$10+'СЕТ СН'!$H$6-'СЕТ СН'!$H$23</f>
        <v>1179.17379712</v>
      </c>
      <c r="N86" s="36">
        <f>SUMIFS(СВЦЭМ!$D$33:$D$776,СВЦЭМ!$A$33:$A$776,$A86,СВЦЭМ!$B$33:$B$776,N$83)+'СЕТ СН'!$H$11+СВЦЭМ!$D$10+'СЕТ СН'!$H$6-'СЕТ СН'!$H$23</f>
        <v>1195.42343153</v>
      </c>
      <c r="O86" s="36">
        <f>SUMIFS(СВЦЭМ!$D$33:$D$776,СВЦЭМ!$A$33:$A$776,$A86,СВЦЭМ!$B$33:$B$776,O$83)+'СЕТ СН'!$H$11+СВЦЭМ!$D$10+'СЕТ СН'!$H$6-'СЕТ СН'!$H$23</f>
        <v>1196.5257127599998</v>
      </c>
      <c r="P86" s="36">
        <f>SUMIFS(СВЦЭМ!$D$33:$D$776,СВЦЭМ!$A$33:$A$776,$A86,СВЦЭМ!$B$33:$B$776,P$83)+'СЕТ СН'!$H$11+СВЦЭМ!$D$10+'СЕТ СН'!$H$6-'СЕТ СН'!$H$23</f>
        <v>1193.19307048</v>
      </c>
      <c r="Q86" s="36">
        <f>SUMIFS(СВЦЭМ!$D$33:$D$776,СВЦЭМ!$A$33:$A$776,$A86,СВЦЭМ!$B$33:$B$776,Q$83)+'СЕТ СН'!$H$11+СВЦЭМ!$D$10+'СЕТ СН'!$H$6-'СЕТ СН'!$H$23</f>
        <v>1195.8988761199998</v>
      </c>
      <c r="R86" s="36">
        <f>SUMIFS(СВЦЭМ!$D$33:$D$776,СВЦЭМ!$A$33:$A$776,$A86,СВЦЭМ!$B$33:$B$776,R$83)+'СЕТ СН'!$H$11+СВЦЭМ!$D$10+'СЕТ СН'!$H$6-'СЕТ СН'!$H$23</f>
        <v>1196.6319518999999</v>
      </c>
      <c r="S86" s="36">
        <f>SUMIFS(СВЦЭМ!$D$33:$D$776,СВЦЭМ!$A$33:$A$776,$A86,СВЦЭМ!$B$33:$B$776,S$83)+'СЕТ СН'!$H$11+СВЦЭМ!$D$10+'СЕТ СН'!$H$6-'СЕТ СН'!$H$23</f>
        <v>1198.97066595</v>
      </c>
      <c r="T86" s="36">
        <f>SUMIFS(СВЦЭМ!$D$33:$D$776,СВЦЭМ!$A$33:$A$776,$A86,СВЦЭМ!$B$33:$B$776,T$83)+'СЕТ СН'!$H$11+СВЦЭМ!$D$10+'СЕТ СН'!$H$6-'СЕТ СН'!$H$23</f>
        <v>1196.8018608899999</v>
      </c>
      <c r="U86" s="36">
        <f>SUMIFS(СВЦЭМ!$D$33:$D$776,СВЦЭМ!$A$33:$A$776,$A86,СВЦЭМ!$B$33:$B$776,U$83)+'СЕТ СН'!$H$11+СВЦЭМ!$D$10+'СЕТ СН'!$H$6-'СЕТ СН'!$H$23</f>
        <v>1196.08915873</v>
      </c>
      <c r="V86" s="36">
        <f>SUMIFS(СВЦЭМ!$D$33:$D$776,СВЦЭМ!$A$33:$A$776,$A86,СВЦЭМ!$B$33:$B$776,V$83)+'СЕТ СН'!$H$11+СВЦЭМ!$D$10+'СЕТ СН'!$H$6-'СЕТ СН'!$H$23</f>
        <v>1194.8400786500001</v>
      </c>
      <c r="W86" s="36">
        <f>SUMIFS(СВЦЭМ!$D$33:$D$776,СВЦЭМ!$A$33:$A$776,$A86,СВЦЭМ!$B$33:$B$776,W$83)+'СЕТ СН'!$H$11+СВЦЭМ!$D$10+'СЕТ СН'!$H$6-'СЕТ СН'!$H$23</f>
        <v>1200.7697322700001</v>
      </c>
      <c r="X86" s="36">
        <f>SUMIFS(СВЦЭМ!$D$33:$D$776,СВЦЭМ!$A$33:$A$776,$A86,СВЦЭМ!$B$33:$B$776,X$83)+'СЕТ СН'!$H$11+СВЦЭМ!$D$10+'СЕТ СН'!$H$6-'СЕТ СН'!$H$23</f>
        <v>1201.9085011500001</v>
      </c>
      <c r="Y86" s="36">
        <f>SUMIFS(СВЦЭМ!$D$33:$D$776,СВЦЭМ!$A$33:$A$776,$A86,СВЦЭМ!$B$33:$B$776,Y$83)+'СЕТ СН'!$H$11+СВЦЭМ!$D$10+'СЕТ СН'!$H$6-'СЕТ СН'!$H$23</f>
        <v>1224.18775439</v>
      </c>
    </row>
    <row r="87" spans="1:27" ht="15.75" x14ac:dyDescent="0.2">
      <c r="A87" s="35">
        <f t="shared" si="2"/>
        <v>44231</v>
      </c>
      <c r="B87" s="36">
        <f>SUMIFS(СВЦЭМ!$D$33:$D$776,СВЦЭМ!$A$33:$A$776,$A87,СВЦЭМ!$B$33:$B$776,B$83)+'СЕТ СН'!$H$11+СВЦЭМ!$D$10+'СЕТ СН'!$H$6-'СЕТ СН'!$H$23</f>
        <v>1269.56925032</v>
      </c>
      <c r="C87" s="36">
        <f>SUMIFS(СВЦЭМ!$D$33:$D$776,СВЦЭМ!$A$33:$A$776,$A87,СВЦЭМ!$B$33:$B$776,C$83)+'СЕТ СН'!$H$11+СВЦЭМ!$D$10+'СЕТ СН'!$H$6-'СЕТ СН'!$H$23</f>
        <v>1290.0386677500001</v>
      </c>
      <c r="D87" s="36">
        <f>SUMIFS(СВЦЭМ!$D$33:$D$776,СВЦЭМ!$A$33:$A$776,$A87,СВЦЭМ!$B$33:$B$776,D$83)+'СЕТ СН'!$H$11+СВЦЭМ!$D$10+'СЕТ СН'!$H$6-'СЕТ СН'!$H$23</f>
        <v>1294.05589983</v>
      </c>
      <c r="E87" s="36">
        <f>SUMIFS(СВЦЭМ!$D$33:$D$776,СВЦЭМ!$A$33:$A$776,$A87,СВЦЭМ!$B$33:$B$776,E$83)+'СЕТ СН'!$H$11+СВЦЭМ!$D$10+'СЕТ СН'!$H$6-'СЕТ СН'!$H$23</f>
        <v>1290.81148592</v>
      </c>
      <c r="F87" s="36">
        <f>SUMIFS(СВЦЭМ!$D$33:$D$776,СВЦЭМ!$A$33:$A$776,$A87,СВЦЭМ!$B$33:$B$776,F$83)+'СЕТ СН'!$H$11+СВЦЭМ!$D$10+'СЕТ СН'!$H$6-'СЕТ СН'!$H$23</f>
        <v>1286.2385852099999</v>
      </c>
      <c r="G87" s="36">
        <f>SUMIFS(СВЦЭМ!$D$33:$D$776,СВЦЭМ!$A$33:$A$776,$A87,СВЦЭМ!$B$33:$B$776,G$83)+'СЕТ СН'!$H$11+СВЦЭМ!$D$10+'СЕТ СН'!$H$6-'СЕТ СН'!$H$23</f>
        <v>1285.10148903</v>
      </c>
      <c r="H87" s="36">
        <f>SUMIFS(СВЦЭМ!$D$33:$D$776,СВЦЭМ!$A$33:$A$776,$A87,СВЦЭМ!$B$33:$B$776,H$83)+'СЕТ СН'!$H$11+СВЦЭМ!$D$10+'СЕТ СН'!$H$6-'СЕТ СН'!$H$23</f>
        <v>1249.05650195</v>
      </c>
      <c r="I87" s="36">
        <f>SUMIFS(СВЦЭМ!$D$33:$D$776,СВЦЭМ!$A$33:$A$776,$A87,СВЦЭМ!$B$33:$B$776,I$83)+'СЕТ СН'!$H$11+СВЦЭМ!$D$10+'СЕТ СН'!$H$6-'СЕТ СН'!$H$23</f>
        <v>1227.75141983</v>
      </c>
      <c r="J87" s="36">
        <f>SUMIFS(СВЦЭМ!$D$33:$D$776,СВЦЭМ!$A$33:$A$776,$A87,СВЦЭМ!$B$33:$B$776,J$83)+'СЕТ СН'!$H$11+СВЦЭМ!$D$10+'СЕТ СН'!$H$6-'СЕТ СН'!$H$23</f>
        <v>1203.3920983200001</v>
      </c>
      <c r="K87" s="36">
        <f>SUMIFS(СВЦЭМ!$D$33:$D$776,СВЦЭМ!$A$33:$A$776,$A87,СВЦЭМ!$B$33:$B$776,K$83)+'СЕТ СН'!$H$11+СВЦЭМ!$D$10+'СЕТ СН'!$H$6-'СЕТ СН'!$H$23</f>
        <v>1201.2925674800001</v>
      </c>
      <c r="L87" s="36">
        <f>SUMIFS(СВЦЭМ!$D$33:$D$776,СВЦЭМ!$A$33:$A$776,$A87,СВЦЭМ!$B$33:$B$776,L$83)+'СЕТ СН'!$H$11+СВЦЭМ!$D$10+'СЕТ СН'!$H$6-'СЕТ СН'!$H$23</f>
        <v>1193.4245446800001</v>
      </c>
      <c r="M87" s="36">
        <f>SUMIFS(СВЦЭМ!$D$33:$D$776,СВЦЭМ!$A$33:$A$776,$A87,СВЦЭМ!$B$33:$B$776,M$83)+'СЕТ СН'!$H$11+СВЦЭМ!$D$10+'СЕТ СН'!$H$6-'СЕТ СН'!$H$23</f>
        <v>1208.26360355</v>
      </c>
      <c r="N87" s="36">
        <f>SUMIFS(СВЦЭМ!$D$33:$D$776,СВЦЭМ!$A$33:$A$776,$A87,СВЦЭМ!$B$33:$B$776,N$83)+'СЕТ СН'!$H$11+СВЦЭМ!$D$10+'СЕТ СН'!$H$6-'СЕТ СН'!$H$23</f>
        <v>1233.47480597</v>
      </c>
      <c r="O87" s="36">
        <f>SUMIFS(СВЦЭМ!$D$33:$D$776,СВЦЭМ!$A$33:$A$776,$A87,СВЦЭМ!$B$33:$B$776,O$83)+'СЕТ СН'!$H$11+СВЦЭМ!$D$10+'СЕТ СН'!$H$6-'СЕТ СН'!$H$23</f>
        <v>1233.42024621</v>
      </c>
      <c r="P87" s="36">
        <f>SUMIFS(СВЦЭМ!$D$33:$D$776,СВЦЭМ!$A$33:$A$776,$A87,СВЦЭМ!$B$33:$B$776,P$83)+'СЕТ СН'!$H$11+СВЦЭМ!$D$10+'СЕТ СН'!$H$6-'СЕТ СН'!$H$23</f>
        <v>1240.9026304700001</v>
      </c>
      <c r="Q87" s="36">
        <f>SUMIFS(СВЦЭМ!$D$33:$D$776,СВЦЭМ!$A$33:$A$776,$A87,СВЦЭМ!$B$33:$B$776,Q$83)+'СЕТ СН'!$H$11+СВЦЭМ!$D$10+'СЕТ СН'!$H$6-'СЕТ СН'!$H$23</f>
        <v>1240.0867175999999</v>
      </c>
      <c r="R87" s="36">
        <f>SUMIFS(СВЦЭМ!$D$33:$D$776,СВЦЭМ!$A$33:$A$776,$A87,СВЦЭМ!$B$33:$B$776,R$83)+'СЕТ СН'!$H$11+СВЦЭМ!$D$10+'СЕТ СН'!$H$6-'СЕТ СН'!$H$23</f>
        <v>1237.9737831299999</v>
      </c>
      <c r="S87" s="36">
        <f>SUMIFS(СВЦЭМ!$D$33:$D$776,СВЦЭМ!$A$33:$A$776,$A87,СВЦЭМ!$B$33:$B$776,S$83)+'СЕТ СН'!$H$11+СВЦЭМ!$D$10+'СЕТ СН'!$H$6-'СЕТ СН'!$H$23</f>
        <v>1236.19008973</v>
      </c>
      <c r="T87" s="36">
        <f>SUMIFS(СВЦЭМ!$D$33:$D$776,СВЦЭМ!$A$33:$A$776,$A87,СВЦЭМ!$B$33:$B$776,T$83)+'СЕТ СН'!$H$11+СВЦЭМ!$D$10+'СЕТ СН'!$H$6-'СЕТ СН'!$H$23</f>
        <v>1208.6464174499999</v>
      </c>
      <c r="U87" s="36">
        <f>SUMIFS(СВЦЭМ!$D$33:$D$776,СВЦЭМ!$A$33:$A$776,$A87,СВЦЭМ!$B$33:$B$776,U$83)+'СЕТ СН'!$H$11+СВЦЭМ!$D$10+'СЕТ СН'!$H$6-'СЕТ СН'!$H$23</f>
        <v>1200.0153641100001</v>
      </c>
      <c r="V87" s="36">
        <f>SUMIFS(СВЦЭМ!$D$33:$D$776,СВЦЭМ!$A$33:$A$776,$A87,СВЦЭМ!$B$33:$B$776,V$83)+'СЕТ СН'!$H$11+СВЦЭМ!$D$10+'СЕТ СН'!$H$6-'СЕТ СН'!$H$23</f>
        <v>1221.2634130500001</v>
      </c>
      <c r="W87" s="36">
        <f>SUMIFS(СВЦЭМ!$D$33:$D$776,СВЦЭМ!$A$33:$A$776,$A87,СВЦЭМ!$B$33:$B$776,W$83)+'СЕТ СН'!$H$11+СВЦЭМ!$D$10+'СЕТ СН'!$H$6-'СЕТ СН'!$H$23</f>
        <v>1246.0127678399999</v>
      </c>
      <c r="X87" s="36">
        <f>SUMIFS(СВЦЭМ!$D$33:$D$776,СВЦЭМ!$A$33:$A$776,$A87,СВЦЭМ!$B$33:$B$776,X$83)+'СЕТ СН'!$H$11+СВЦЭМ!$D$10+'СЕТ СН'!$H$6-'СЕТ СН'!$H$23</f>
        <v>1256.90876852</v>
      </c>
      <c r="Y87" s="36">
        <f>SUMIFS(СВЦЭМ!$D$33:$D$776,СВЦЭМ!$A$33:$A$776,$A87,СВЦЭМ!$B$33:$B$776,Y$83)+'СЕТ СН'!$H$11+СВЦЭМ!$D$10+'СЕТ СН'!$H$6-'СЕТ СН'!$H$23</f>
        <v>1279.33847285</v>
      </c>
    </row>
    <row r="88" spans="1:27" ht="15.75" x14ac:dyDescent="0.2">
      <c r="A88" s="35">
        <f t="shared" si="2"/>
        <v>44232</v>
      </c>
      <c r="B88" s="36">
        <f>SUMIFS(СВЦЭМ!$D$33:$D$776,СВЦЭМ!$A$33:$A$776,$A88,СВЦЭМ!$B$33:$B$776,B$83)+'СЕТ СН'!$H$11+СВЦЭМ!$D$10+'СЕТ СН'!$H$6-'СЕТ СН'!$H$23</f>
        <v>1285.0965644999999</v>
      </c>
      <c r="C88" s="36">
        <f>SUMIFS(СВЦЭМ!$D$33:$D$776,СВЦЭМ!$A$33:$A$776,$A88,СВЦЭМ!$B$33:$B$776,C$83)+'СЕТ СН'!$H$11+СВЦЭМ!$D$10+'СЕТ СН'!$H$6-'СЕТ СН'!$H$23</f>
        <v>1307.04983926</v>
      </c>
      <c r="D88" s="36">
        <f>SUMIFS(СВЦЭМ!$D$33:$D$776,СВЦЭМ!$A$33:$A$776,$A88,СВЦЭМ!$B$33:$B$776,D$83)+'СЕТ СН'!$H$11+СВЦЭМ!$D$10+'СЕТ СН'!$H$6-'СЕТ СН'!$H$23</f>
        <v>1311.4300690999999</v>
      </c>
      <c r="E88" s="36">
        <f>SUMIFS(СВЦЭМ!$D$33:$D$776,СВЦЭМ!$A$33:$A$776,$A88,СВЦЭМ!$B$33:$B$776,E$83)+'СЕТ СН'!$H$11+СВЦЭМ!$D$10+'СЕТ СН'!$H$6-'СЕТ СН'!$H$23</f>
        <v>1313.0293002399999</v>
      </c>
      <c r="F88" s="36">
        <f>SUMIFS(СВЦЭМ!$D$33:$D$776,СВЦЭМ!$A$33:$A$776,$A88,СВЦЭМ!$B$33:$B$776,F$83)+'СЕТ СН'!$H$11+СВЦЭМ!$D$10+'СЕТ СН'!$H$6-'СЕТ СН'!$H$23</f>
        <v>1304.25888661</v>
      </c>
      <c r="G88" s="36">
        <f>SUMIFS(СВЦЭМ!$D$33:$D$776,СВЦЭМ!$A$33:$A$776,$A88,СВЦЭМ!$B$33:$B$776,G$83)+'СЕТ СН'!$H$11+СВЦЭМ!$D$10+'СЕТ СН'!$H$6-'СЕТ СН'!$H$23</f>
        <v>1301.2241909300001</v>
      </c>
      <c r="H88" s="36">
        <f>SUMIFS(СВЦЭМ!$D$33:$D$776,СВЦЭМ!$A$33:$A$776,$A88,СВЦЭМ!$B$33:$B$776,H$83)+'СЕТ СН'!$H$11+СВЦЭМ!$D$10+'СЕТ СН'!$H$6-'СЕТ СН'!$H$23</f>
        <v>1267.9844000999999</v>
      </c>
      <c r="I88" s="36">
        <f>SUMIFS(СВЦЭМ!$D$33:$D$776,СВЦЭМ!$A$33:$A$776,$A88,СВЦЭМ!$B$33:$B$776,I$83)+'СЕТ СН'!$H$11+СВЦЭМ!$D$10+'СЕТ СН'!$H$6-'СЕТ СН'!$H$23</f>
        <v>1255.02875064</v>
      </c>
      <c r="J88" s="36">
        <f>SUMIFS(СВЦЭМ!$D$33:$D$776,СВЦЭМ!$A$33:$A$776,$A88,СВЦЭМ!$B$33:$B$776,J$83)+'СЕТ СН'!$H$11+СВЦЭМ!$D$10+'СЕТ СН'!$H$6-'СЕТ СН'!$H$23</f>
        <v>1220.3792401400001</v>
      </c>
      <c r="K88" s="36">
        <f>SUMIFS(СВЦЭМ!$D$33:$D$776,СВЦЭМ!$A$33:$A$776,$A88,СВЦЭМ!$B$33:$B$776,K$83)+'СЕТ СН'!$H$11+СВЦЭМ!$D$10+'СЕТ СН'!$H$6-'СЕТ СН'!$H$23</f>
        <v>1207.5648855099998</v>
      </c>
      <c r="L88" s="36">
        <f>SUMIFS(СВЦЭМ!$D$33:$D$776,СВЦЭМ!$A$33:$A$776,$A88,СВЦЭМ!$B$33:$B$776,L$83)+'СЕТ СН'!$H$11+СВЦЭМ!$D$10+'СЕТ СН'!$H$6-'СЕТ СН'!$H$23</f>
        <v>1198.12502623</v>
      </c>
      <c r="M88" s="36">
        <f>SUMIFS(СВЦЭМ!$D$33:$D$776,СВЦЭМ!$A$33:$A$776,$A88,СВЦЭМ!$B$33:$B$776,M$83)+'СЕТ СН'!$H$11+СВЦЭМ!$D$10+'СЕТ СН'!$H$6-'СЕТ СН'!$H$23</f>
        <v>1191.7033051899998</v>
      </c>
      <c r="N88" s="36">
        <f>SUMIFS(СВЦЭМ!$D$33:$D$776,СВЦЭМ!$A$33:$A$776,$A88,СВЦЭМ!$B$33:$B$776,N$83)+'СЕТ СН'!$H$11+СВЦЭМ!$D$10+'СЕТ СН'!$H$6-'СЕТ СН'!$H$23</f>
        <v>1209.4181506300001</v>
      </c>
      <c r="O88" s="36">
        <f>SUMIFS(СВЦЭМ!$D$33:$D$776,СВЦЭМ!$A$33:$A$776,$A88,СВЦЭМ!$B$33:$B$776,O$83)+'СЕТ СН'!$H$11+СВЦЭМ!$D$10+'СЕТ СН'!$H$6-'СЕТ СН'!$H$23</f>
        <v>1210.5425680999999</v>
      </c>
      <c r="P88" s="36">
        <f>SUMIFS(СВЦЭМ!$D$33:$D$776,СВЦЭМ!$A$33:$A$776,$A88,СВЦЭМ!$B$33:$B$776,P$83)+'СЕТ СН'!$H$11+СВЦЭМ!$D$10+'СЕТ СН'!$H$6-'СЕТ СН'!$H$23</f>
        <v>1220.09793143</v>
      </c>
      <c r="Q88" s="36">
        <f>SUMIFS(СВЦЭМ!$D$33:$D$776,СВЦЭМ!$A$33:$A$776,$A88,СВЦЭМ!$B$33:$B$776,Q$83)+'СЕТ СН'!$H$11+СВЦЭМ!$D$10+'СЕТ СН'!$H$6-'СЕТ СН'!$H$23</f>
        <v>1227.4315271599999</v>
      </c>
      <c r="R88" s="36">
        <f>SUMIFS(СВЦЭМ!$D$33:$D$776,СВЦЭМ!$A$33:$A$776,$A88,СВЦЭМ!$B$33:$B$776,R$83)+'СЕТ СН'!$H$11+СВЦЭМ!$D$10+'СЕТ СН'!$H$6-'СЕТ СН'!$H$23</f>
        <v>1226.3002735699999</v>
      </c>
      <c r="S88" s="36">
        <f>SUMIFS(СВЦЭМ!$D$33:$D$776,СВЦЭМ!$A$33:$A$776,$A88,СВЦЭМ!$B$33:$B$776,S$83)+'СЕТ СН'!$H$11+СВЦЭМ!$D$10+'СЕТ СН'!$H$6-'СЕТ СН'!$H$23</f>
        <v>1215.49439106</v>
      </c>
      <c r="T88" s="36">
        <f>SUMIFS(СВЦЭМ!$D$33:$D$776,СВЦЭМ!$A$33:$A$776,$A88,СВЦЭМ!$B$33:$B$776,T$83)+'СЕТ СН'!$H$11+СВЦЭМ!$D$10+'СЕТ СН'!$H$6-'СЕТ СН'!$H$23</f>
        <v>1191.1467984199999</v>
      </c>
      <c r="U88" s="36">
        <f>SUMIFS(СВЦЭМ!$D$33:$D$776,СВЦЭМ!$A$33:$A$776,$A88,СВЦЭМ!$B$33:$B$776,U$83)+'СЕТ СН'!$H$11+СВЦЭМ!$D$10+'СЕТ СН'!$H$6-'СЕТ СН'!$H$23</f>
        <v>1169.8605048300001</v>
      </c>
      <c r="V88" s="36">
        <f>SUMIFS(СВЦЭМ!$D$33:$D$776,СВЦЭМ!$A$33:$A$776,$A88,СВЦЭМ!$B$33:$B$776,V$83)+'СЕТ СН'!$H$11+СВЦЭМ!$D$10+'СЕТ СН'!$H$6-'СЕТ СН'!$H$23</f>
        <v>1172.7041412399999</v>
      </c>
      <c r="W88" s="36">
        <f>SUMIFS(СВЦЭМ!$D$33:$D$776,СВЦЭМ!$A$33:$A$776,$A88,СВЦЭМ!$B$33:$B$776,W$83)+'СЕТ СН'!$H$11+СВЦЭМ!$D$10+'СЕТ СН'!$H$6-'СЕТ СН'!$H$23</f>
        <v>1186.7075390999998</v>
      </c>
      <c r="X88" s="36">
        <f>SUMIFS(СВЦЭМ!$D$33:$D$776,СВЦЭМ!$A$33:$A$776,$A88,СВЦЭМ!$B$33:$B$776,X$83)+'СЕТ СН'!$H$11+СВЦЭМ!$D$10+'СЕТ СН'!$H$6-'СЕТ СН'!$H$23</f>
        <v>1206.5118020300001</v>
      </c>
      <c r="Y88" s="36">
        <f>SUMIFS(СВЦЭМ!$D$33:$D$776,СВЦЭМ!$A$33:$A$776,$A88,СВЦЭМ!$B$33:$B$776,Y$83)+'СЕТ СН'!$H$11+СВЦЭМ!$D$10+'СЕТ СН'!$H$6-'СЕТ СН'!$H$23</f>
        <v>1220.4860185499999</v>
      </c>
    </row>
    <row r="89" spans="1:27" ht="15.75" x14ac:dyDescent="0.2">
      <c r="A89" s="35">
        <f t="shared" si="2"/>
        <v>44233</v>
      </c>
      <c r="B89" s="36">
        <f>SUMIFS(СВЦЭМ!$D$33:$D$776,СВЦЭМ!$A$33:$A$776,$A89,СВЦЭМ!$B$33:$B$776,B$83)+'СЕТ СН'!$H$11+СВЦЭМ!$D$10+'СЕТ СН'!$H$6-'СЕТ СН'!$H$23</f>
        <v>1248.5629869099998</v>
      </c>
      <c r="C89" s="36">
        <f>SUMIFS(СВЦЭМ!$D$33:$D$776,СВЦЭМ!$A$33:$A$776,$A89,СВЦЭМ!$B$33:$B$776,C$83)+'СЕТ СН'!$H$11+СВЦЭМ!$D$10+'СЕТ СН'!$H$6-'СЕТ СН'!$H$23</f>
        <v>1270.5028808</v>
      </c>
      <c r="D89" s="36">
        <f>SUMIFS(СВЦЭМ!$D$33:$D$776,СВЦЭМ!$A$33:$A$776,$A89,СВЦЭМ!$B$33:$B$776,D$83)+'СЕТ СН'!$H$11+СВЦЭМ!$D$10+'СЕТ СН'!$H$6-'СЕТ СН'!$H$23</f>
        <v>1269.65097988</v>
      </c>
      <c r="E89" s="36">
        <f>SUMIFS(СВЦЭМ!$D$33:$D$776,СВЦЭМ!$A$33:$A$776,$A89,СВЦЭМ!$B$33:$B$776,E$83)+'СЕТ СН'!$H$11+СВЦЭМ!$D$10+'СЕТ СН'!$H$6-'СЕТ СН'!$H$23</f>
        <v>1279.1459589399999</v>
      </c>
      <c r="F89" s="36">
        <f>SUMIFS(СВЦЭМ!$D$33:$D$776,СВЦЭМ!$A$33:$A$776,$A89,СВЦЭМ!$B$33:$B$776,F$83)+'СЕТ СН'!$H$11+СВЦЭМ!$D$10+'СЕТ СН'!$H$6-'СЕТ СН'!$H$23</f>
        <v>1293.2928337199999</v>
      </c>
      <c r="G89" s="36">
        <f>SUMIFS(СВЦЭМ!$D$33:$D$776,СВЦЭМ!$A$33:$A$776,$A89,СВЦЭМ!$B$33:$B$776,G$83)+'СЕТ СН'!$H$11+СВЦЭМ!$D$10+'СЕТ СН'!$H$6-'СЕТ СН'!$H$23</f>
        <v>1288.7360105400001</v>
      </c>
      <c r="H89" s="36">
        <f>SUMIFS(СВЦЭМ!$D$33:$D$776,СВЦЭМ!$A$33:$A$776,$A89,СВЦЭМ!$B$33:$B$776,H$83)+'СЕТ СН'!$H$11+СВЦЭМ!$D$10+'СЕТ СН'!$H$6-'СЕТ СН'!$H$23</f>
        <v>1275.99601568</v>
      </c>
      <c r="I89" s="36">
        <f>SUMIFS(СВЦЭМ!$D$33:$D$776,СВЦЭМ!$A$33:$A$776,$A89,СВЦЭМ!$B$33:$B$776,I$83)+'СЕТ СН'!$H$11+СВЦЭМ!$D$10+'СЕТ СН'!$H$6-'СЕТ СН'!$H$23</f>
        <v>1252.1504661399999</v>
      </c>
      <c r="J89" s="36">
        <f>SUMIFS(СВЦЭМ!$D$33:$D$776,СВЦЭМ!$A$33:$A$776,$A89,СВЦЭМ!$B$33:$B$776,J$83)+'СЕТ СН'!$H$11+СВЦЭМ!$D$10+'СЕТ СН'!$H$6-'СЕТ СН'!$H$23</f>
        <v>1216.22231272</v>
      </c>
      <c r="K89" s="36">
        <f>SUMIFS(СВЦЭМ!$D$33:$D$776,СВЦЭМ!$A$33:$A$776,$A89,СВЦЭМ!$B$33:$B$776,K$83)+'СЕТ СН'!$H$11+СВЦЭМ!$D$10+'СЕТ СН'!$H$6-'СЕТ СН'!$H$23</f>
        <v>1181.8819760399999</v>
      </c>
      <c r="L89" s="36">
        <f>SUMIFS(СВЦЭМ!$D$33:$D$776,СВЦЭМ!$A$33:$A$776,$A89,СВЦЭМ!$B$33:$B$776,L$83)+'СЕТ СН'!$H$11+СВЦЭМ!$D$10+'СЕТ СН'!$H$6-'СЕТ СН'!$H$23</f>
        <v>1171.0756799400001</v>
      </c>
      <c r="M89" s="36">
        <f>SUMIFS(СВЦЭМ!$D$33:$D$776,СВЦЭМ!$A$33:$A$776,$A89,СВЦЭМ!$B$33:$B$776,M$83)+'СЕТ СН'!$H$11+СВЦЭМ!$D$10+'СЕТ СН'!$H$6-'СЕТ СН'!$H$23</f>
        <v>1172.6345030699999</v>
      </c>
      <c r="N89" s="36">
        <f>SUMIFS(СВЦЭМ!$D$33:$D$776,СВЦЭМ!$A$33:$A$776,$A89,СВЦЭМ!$B$33:$B$776,N$83)+'СЕТ СН'!$H$11+СВЦЭМ!$D$10+'СЕТ СН'!$H$6-'СЕТ СН'!$H$23</f>
        <v>1187.6825810099999</v>
      </c>
      <c r="O89" s="36">
        <f>SUMIFS(СВЦЭМ!$D$33:$D$776,СВЦЭМ!$A$33:$A$776,$A89,СВЦЭМ!$B$33:$B$776,O$83)+'СЕТ СН'!$H$11+СВЦЭМ!$D$10+'СЕТ СН'!$H$6-'СЕТ СН'!$H$23</f>
        <v>1202.86850744</v>
      </c>
      <c r="P89" s="36">
        <f>SUMIFS(СВЦЭМ!$D$33:$D$776,СВЦЭМ!$A$33:$A$776,$A89,СВЦЭМ!$B$33:$B$776,P$83)+'СЕТ СН'!$H$11+СВЦЭМ!$D$10+'СЕТ СН'!$H$6-'СЕТ СН'!$H$23</f>
        <v>1209.1461285</v>
      </c>
      <c r="Q89" s="36">
        <f>SUMIFS(СВЦЭМ!$D$33:$D$776,СВЦЭМ!$A$33:$A$776,$A89,СВЦЭМ!$B$33:$B$776,Q$83)+'СЕТ СН'!$H$11+СВЦЭМ!$D$10+'СЕТ СН'!$H$6-'СЕТ СН'!$H$23</f>
        <v>1221.96477903</v>
      </c>
      <c r="R89" s="36">
        <f>SUMIFS(СВЦЭМ!$D$33:$D$776,СВЦЭМ!$A$33:$A$776,$A89,СВЦЭМ!$B$33:$B$776,R$83)+'СЕТ СН'!$H$11+СВЦЭМ!$D$10+'СЕТ СН'!$H$6-'СЕТ СН'!$H$23</f>
        <v>1220.04234933</v>
      </c>
      <c r="S89" s="36">
        <f>SUMIFS(СВЦЭМ!$D$33:$D$776,СВЦЭМ!$A$33:$A$776,$A89,СВЦЭМ!$B$33:$B$776,S$83)+'СЕТ СН'!$H$11+СВЦЭМ!$D$10+'СЕТ СН'!$H$6-'СЕТ СН'!$H$23</f>
        <v>1202.5859927500001</v>
      </c>
      <c r="T89" s="36">
        <f>SUMIFS(СВЦЭМ!$D$33:$D$776,СВЦЭМ!$A$33:$A$776,$A89,СВЦЭМ!$B$33:$B$776,T$83)+'СЕТ СН'!$H$11+СВЦЭМ!$D$10+'СЕТ СН'!$H$6-'СЕТ СН'!$H$23</f>
        <v>1179.44090609</v>
      </c>
      <c r="U89" s="36">
        <f>SUMIFS(СВЦЭМ!$D$33:$D$776,СВЦЭМ!$A$33:$A$776,$A89,СВЦЭМ!$B$33:$B$776,U$83)+'СЕТ СН'!$H$11+СВЦЭМ!$D$10+'СЕТ СН'!$H$6-'СЕТ СН'!$H$23</f>
        <v>1183.1172974599999</v>
      </c>
      <c r="V89" s="36">
        <f>SUMIFS(СВЦЭМ!$D$33:$D$776,СВЦЭМ!$A$33:$A$776,$A89,СВЦЭМ!$B$33:$B$776,V$83)+'СЕТ СН'!$H$11+СВЦЭМ!$D$10+'СЕТ СН'!$H$6-'СЕТ СН'!$H$23</f>
        <v>1199.2219357199999</v>
      </c>
      <c r="W89" s="36">
        <f>SUMIFS(СВЦЭМ!$D$33:$D$776,СВЦЭМ!$A$33:$A$776,$A89,СВЦЭМ!$B$33:$B$776,W$83)+'СЕТ СН'!$H$11+СВЦЭМ!$D$10+'СЕТ СН'!$H$6-'СЕТ СН'!$H$23</f>
        <v>1214.9925821500001</v>
      </c>
      <c r="X89" s="36">
        <f>SUMIFS(СВЦЭМ!$D$33:$D$776,СВЦЭМ!$A$33:$A$776,$A89,СВЦЭМ!$B$33:$B$776,X$83)+'СЕТ СН'!$H$11+СВЦЭМ!$D$10+'СЕТ СН'!$H$6-'СЕТ СН'!$H$23</f>
        <v>1232.0256131000001</v>
      </c>
      <c r="Y89" s="36">
        <f>SUMIFS(СВЦЭМ!$D$33:$D$776,СВЦЭМ!$A$33:$A$776,$A89,СВЦЭМ!$B$33:$B$776,Y$83)+'СЕТ СН'!$H$11+СВЦЭМ!$D$10+'СЕТ СН'!$H$6-'СЕТ СН'!$H$23</f>
        <v>1251.8477163299999</v>
      </c>
    </row>
    <row r="90" spans="1:27" ht="15.75" x14ac:dyDescent="0.2">
      <c r="A90" s="35">
        <f t="shared" si="2"/>
        <v>44234</v>
      </c>
      <c r="B90" s="36">
        <f>SUMIFS(СВЦЭМ!$D$33:$D$776,СВЦЭМ!$A$33:$A$776,$A90,СВЦЭМ!$B$33:$B$776,B$83)+'СЕТ СН'!$H$11+СВЦЭМ!$D$10+'СЕТ СН'!$H$6-'СЕТ СН'!$H$23</f>
        <v>1247.8984538300001</v>
      </c>
      <c r="C90" s="36">
        <f>SUMIFS(СВЦЭМ!$D$33:$D$776,СВЦЭМ!$A$33:$A$776,$A90,СВЦЭМ!$B$33:$B$776,C$83)+'СЕТ СН'!$H$11+СВЦЭМ!$D$10+'СЕТ СН'!$H$6-'СЕТ СН'!$H$23</f>
        <v>1267.6789755499999</v>
      </c>
      <c r="D90" s="36">
        <f>SUMIFS(СВЦЭМ!$D$33:$D$776,СВЦЭМ!$A$33:$A$776,$A90,СВЦЭМ!$B$33:$B$776,D$83)+'СЕТ СН'!$H$11+СВЦЭМ!$D$10+'СЕТ СН'!$H$6-'СЕТ СН'!$H$23</f>
        <v>1267.00091008</v>
      </c>
      <c r="E90" s="36">
        <f>SUMIFS(СВЦЭМ!$D$33:$D$776,СВЦЭМ!$A$33:$A$776,$A90,СВЦЭМ!$B$33:$B$776,E$83)+'СЕТ СН'!$H$11+СВЦЭМ!$D$10+'СЕТ СН'!$H$6-'СЕТ СН'!$H$23</f>
        <v>1273.21397718</v>
      </c>
      <c r="F90" s="36">
        <f>SUMIFS(СВЦЭМ!$D$33:$D$776,СВЦЭМ!$A$33:$A$776,$A90,СВЦЭМ!$B$33:$B$776,F$83)+'СЕТ СН'!$H$11+СВЦЭМ!$D$10+'СЕТ СН'!$H$6-'СЕТ СН'!$H$23</f>
        <v>1283.30549307</v>
      </c>
      <c r="G90" s="36">
        <f>SUMIFS(СВЦЭМ!$D$33:$D$776,СВЦЭМ!$A$33:$A$776,$A90,СВЦЭМ!$B$33:$B$776,G$83)+'СЕТ СН'!$H$11+СВЦЭМ!$D$10+'СЕТ СН'!$H$6-'СЕТ СН'!$H$23</f>
        <v>1275.99981037</v>
      </c>
      <c r="H90" s="36">
        <f>SUMIFS(СВЦЭМ!$D$33:$D$776,СВЦЭМ!$A$33:$A$776,$A90,СВЦЭМ!$B$33:$B$776,H$83)+'СЕТ СН'!$H$11+СВЦЭМ!$D$10+'СЕТ СН'!$H$6-'СЕТ СН'!$H$23</f>
        <v>1269.2569922299999</v>
      </c>
      <c r="I90" s="36">
        <f>SUMIFS(СВЦЭМ!$D$33:$D$776,СВЦЭМ!$A$33:$A$776,$A90,СВЦЭМ!$B$33:$B$776,I$83)+'СЕТ СН'!$H$11+СВЦЭМ!$D$10+'СЕТ СН'!$H$6-'СЕТ СН'!$H$23</f>
        <v>1255.9379902599999</v>
      </c>
      <c r="J90" s="36">
        <f>SUMIFS(СВЦЭМ!$D$33:$D$776,СВЦЭМ!$A$33:$A$776,$A90,СВЦЭМ!$B$33:$B$776,J$83)+'СЕТ СН'!$H$11+СВЦЭМ!$D$10+'СЕТ СН'!$H$6-'СЕТ СН'!$H$23</f>
        <v>1235.4880171599998</v>
      </c>
      <c r="K90" s="36">
        <f>SUMIFS(СВЦЭМ!$D$33:$D$776,СВЦЭМ!$A$33:$A$776,$A90,СВЦЭМ!$B$33:$B$776,K$83)+'СЕТ СН'!$H$11+СВЦЭМ!$D$10+'СЕТ СН'!$H$6-'СЕТ СН'!$H$23</f>
        <v>1215.90196887</v>
      </c>
      <c r="L90" s="36">
        <f>SUMIFS(СВЦЭМ!$D$33:$D$776,СВЦЭМ!$A$33:$A$776,$A90,СВЦЭМ!$B$33:$B$776,L$83)+'СЕТ СН'!$H$11+СВЦЭМ!$D$10+'СЕТ СН'!$H$6-'СЕТ СН'!$H$23</f>
        <v>1197.91593685</v>
      </c>
      <c r="M90" s="36">
        <f>SUMIFS(СВЦЭМ!$D$33:$D$776,СВЦЭМ!$A$33:$A$776,$A90,СВЦЭМ!$B$33:$B$776,M$83)+'СЕТ СН'!$H$11+СВЦЭМ!$D$10+'СЕТ СН'!$H$6-'СЕТ СН'!$H$23</f>
        <v>1188.60641156</v>
      </c>
      <c r="N90" s="36">
        <f>SUMIFS(СВЦЭМ!$D$33:$D$776,СВЦЭМ!$A$33:$A$776,$A90,СВЦЭМ!$B$33:$B$776,N$83)+'СЕТ СН'!$H$11+СВЦЭМ!$D$10+'СЕТ СН'!$H$6-'СЕТ СН'!$H$23</f>
        <v>1201.45556173</v>
      </c>
      <c r="O90" s="36">
        <f>SUMIFS(СВЦЭМ!$D$33:$D$776,СВЦЭМ!$A$33:$A$776,$A90,СВЦЭМ!$B$33:$B$776,O$83)+'СЕТ СН'!$H$11+СВЦЭМ!$D$10+'СЕТ СН'!$H$6-'СЕТ СН'!$H$23</f>
        <v>1219.5633079199999</v>
      </c>
      <c r="P90" s="36">
        <f>SUMIFS(СВЦЭМ!$D$33:$D$776,СВЦЭМ!$A$33:$A$776,$A90,СВЦЭМ!$B$33:$B$776,P$83)+'СЕТ СН'!$H$11+СВЦЭМ!$D$10+'СЕТ СН'!$H$6-'СЕТ СН'!$H$23</f>
        <v>1234.62444043</v>
      </c>
      <c r="Q90" s="36">
        <f>SUMIFS(СВЦЭМ!$D$33:$D$776,СВЦЭМ!$A$33:$A$776,$A90,СВЦЭМ!$B$33:$B$776,Q$83)+'СЕТ СН'!$H$11+СВЦЭМ!$D$10+'СЕТ СН'!$H$6-'СЕТ СН'!$H$23</f>
        <v>1239.41654662</v>
      </c>
      <c r="R90" s="36">
        <f>SUMIFS(СВЦЭМ!$D$33:$D$776,СВЦЭМ!$A$33:$A$776,$A90,СВЦЭМ!$B$33:$B$776,R$83)+'СЕТ СН'!$H$11+СВЦЭМ!$D$10+'СЕТ СН'!$H$6-'СЕТ СН'!$H$23</f>
        <v>1229.53172215</v>
      </c>
      <c r="S90" s="36">
        <f>SUMIFS(СВЦЭМ!$D$33:$D$776,СВЦЭМ!$A$33:$A$776,$A90,СВЦЭМ!$B$33:$B$776,S$83)+'СЕТ СН'!$H$11+СВЦЭМ!$D$10+'СЕТ СН'!$H$6-'СЕТ СН'!$H$23</f>
        <v>1211.3470924399999</v>
      </c>
      <c r="T90" s="36">
        <f>SUMIFS(СВЦЭМ!$D$33:$D$776,СВЦЭМ!$A$33:$A$776,$A90,СВЦЭМ!$B$33:$B$776,T$83)+'СЕТ СН'!$H$11+СВЦЭМ!$D$10+'СЕТ СН'!$H$6-'СЕТ СН'!$H$23</f>
        <v>1181.4984248199999</v>
      </c>
      <c r="U90" s="36">
        <f>SUMIFS(СВЦЭМ!$D$33:$D$776,СВЦЭМ!$A$33:$A$776,$A90,СВЦЭМ!$B$33:$B$776,U$83)+'СЕТ СН'!$H$11+СВЦЭМ!$D$10+'СЕТ СН'!$H$6-'СЕТ СН'!$H$23</f>
        <v>1192.3721385200001</v>
      </c>
      <c r="V90" s="36">
        <f>SUMIFS(СВЦЭМ!$D$33:$D$776,СВЦЭМ!$A$33:$A$776,$A90,СВЦЭМ!$B$33:$B$776,V$83)+'СЕТ СН'!$H$11+СВЦЭМ!$D$10+'СЕТ СН'!$H$6-'СЕТ СН'!$H$23</f>
        <v>1204.3093929699999</v>
      </c>
      <c r="W90" s="36">
        <f>SUMIFS(СВЦЭМ!$D$33:$D$776,СВЦЭМ!$A$33:$A$776,$A90,СВЦЭМ!$B$33:$B$776,W$83)+'СЕТ СН'!$H$11+СВЦЭМ!$D$10+'СЕТ СН'!$H$6-'СЕТ СН'!$H$23</f>
        <v>1217.24070648</v>
      </c>
      <c r="X90" s="36">
        <f>SUMIFS(СВЦЭМ!$D$33:$D$776,СВЦЭМ!$A$33:$A$776,$A90,СВЦЭМ!$B$33:$B$776,X$83)+'СЕТ СН'!$H$11+СВЦЭМ!$D$10+'СЕТ СН'!$H$6-'СЕТ СН'!$H$23</f>
        <v>1237.93923997</v>
      </c>
      <c r="Y90" s="36">
        <f>SUMIFS(СВЦЭМ!$D$33:$D$776,СВЦЭМ!$A$33:$A$776,$A90,СВЦЭМ!$B$33:$B$776,Y$83)+'СЕТ СН'!$H$11+СВЦЭМ!$D$10+'СЕТ СН'!$H$6-'СЕТ СН'!$H$23</f>
        <v>1262.98959259</v>
      </c>
    </row>
    <row r="91" spans="1:27" ht="15.75" x14ac:dyDescent="0.2">
      <c r="A91" s="35">
        <f t="shared" si="2"/>
        <v>44235</v>
      </c>
      <c r="B91" s="36">
        <f>SUMIFS(СВЦЭМ!$D$33:$D$776,СВЦЭМ!$A$33:$A$776,$A91,СВЦЭМ!$B$33:$B$776,B$83)+'СЕТ СН'!$H$11+СВЦЭМ!$D$10+'СЕТ СН'!$H$6-'СЕТ СН'!$H$23</f>
        <v>1256.6177625400001</v>
      </c>
      <c r="C91" s="36">
        <f>SUMIFS(СВЦЭМ!$D$33:$D$776,СВЦЭМ!$A$33:$A$776,$A91,СВЦЭМ!$B$33:$B$776,C$83)+'СЕТ СН'!$H$11+СВЦЭМ!$D$10+'СЕТ СН'!$H$6-'СЕТ СН'!$H$23</f>
        <v>1290.09044391</v>
      </c>
      <c r="D91" s="36">
        <f>SUMIFS(СВЦЭМ!$D$33:$D$776,СВЦЭМ!$A$33:$A$776,$A91,СВЦЭМ!$B$33:$B$776,D$83)+'СЕТ СН'!$H$11+СВЦЭМ!$D$10+'СЕТ СН'!$H$6-'СЕТ СН'!$H$23</f>
        <v>1306.92239606</v>
      </c>
      <c r="E91" s="36">
        <f>SUMIFS(СВЦЭМ!$D$33:$D$776,СВЦЭМ!$A$33:$A$776,$A91,СВЦЭМ!$B$33:$B$776,E$83)+'СЕТ СН'!$H$11+СВЦЭМ!$D$10+'СЕТ СН'!$H$6-'СЕТ СН'!$H$23</f>
        <v>1312.5603588899999</v>
      </c>
      <c r="F91" s="36">
        <f>SUMIFS(СВЦЭМ!$D$33:$D$776,СВЦЭМ!$A$33:$A$776,$A91,СВЦЭМ!$B$33:$B$776,F$83)+'СЕТ СН'!$H$11+СВЦЭМ!$D$10+'СЕТ СН'!$H$6-'СЕТ СН'!$H$23</f>
        <v>1314.18831707</v>
      </c>
      <c r="G91" s="36">
        <f>SUMIFS(СВЦЭМ!$D$33:$D$776,СВЦЭМ!$A$33:$A$776,$A91,СВЦЭМ!$B$33:$B$776,G$83)+'СЕТ СН'!$H$11+СВЦЭМ!$D$10+'СЕТ СН'!$H$6-'СЕТ СН'!$H$23</f>
        <v>1297.2669860199999</v>
      </c>
      <c r="H91" s="36">
        <f>SUMIFS(СВЦЭМ!$D$33:$D$776,СВЦЭМ!$A$33:$A$776,$A91,СВЦЭМ!$B$33:$B$776,H$83)+'СЕТ СН'!$H$11+СВЦЭМ!$D$10+'СЕТ СН'!$H$6-'СЕТ СН'!$H$23</f>
        <v>1264.8525015499999</v>
      </c>
      <c r="I91" s="36">
        <f>SUMIFS(СВЦЭМ!$D$33:$D$776,СВЦЭМ!$A$33:$A$776,$A91,СВЦЭМ!$B$33:$B$776,I$83)+'СЕТ СН'!$H$11+СВЦЭМ!$D$10+'СЕТ СН'!$H$6-'СЕТ СН'!$H$23</f>
        <v>1237.36609243</v>
      </c>
      <c r="J91" s="36">
        <f>SUMIFS(СВЦЭМ!$D$33:$D$776,СВЦЭМ!$A$33:$A$776,$A91,СВЦЭМ!$B$33:$B$776,J$83)+'СЕТ СН'!$H$11+СВЦЭМ!$D$10+'СЕТ СН'!$H$6-'СЕТ СН'!$H$23</f>
        <v>1230.38115844</v>
      </c>
      <c r="K91" s="36">
        <f>SUMIFS(СВЦЭМ!$D$33:$D$776,СВЦЭМ!$A$33:$A$776,$A91,СВЦЭМ!$B$33:$B$776,K$83)+'СЕТ СН'!$H$11+СВЦЭМ!$D$10+'СЕТ СН'!$H$6-'СЕТ СН'!$H$23</f>
        <v>1224.30477574</v>
      </c>
      <c r="L91" s="36">
        <f>SUMIFS(СВЦЭМ!$D$33:$D$776,СВЦЭМ!$A$33:$A$776,$A91,СВЦЭМ!$B$33:$B$776,L$83)+'СЕТ СН'!$H$11+СВЦЭМ!$D$10+'СЕТ СН'!$H$6-'СЕТ СН'!$H$23</f>
        <v>1220.2061616400001</v>
      </c>
      <c r="M91" s="36">
        <f>SUMIFS(СВЦЭМ!$D$33:$D$776,СВЦЭМ!$A$33:$A$776,$A91,СВЦЭМ!$B$33:$B$776,M$83)+'СЕТ СН'!$H$11+СВЦЭМ!$D$10+'СЕТ СН'!$H$6-'СЕТ СН'!$H$23</f>
        <v>1228.78036922</v>
      </c>
      <c r="N91" s="36">
        <f>SUMIFS(СВЦЭМ!$D$33:$D$776,СВЦЭМ!$A$33:$A$776,$A91,СВЦЭМ!$B$33:$B$776,N$83)+'СЕТ СН'!$H$11+СВЦЭМ!$D$10+'СЕТ СН'!$H$6-'СЕТ СН'!$H$23</f>
        <v>1237.7327433599999</v>
      </c>
      <c r="O91" s="36">
        <f>SUMIFS(СВЦЭМ!$D$33:$D$776,СВЦЭМ!$A$33:$A$776,$A91,СВЦЭМ!$B$33:$B$776,O$83)+'СЕТ СН'!$H$11+СВЦЭМ!$D$10+'СЕТ СН'!$H$6-'СЕТ СН'!$H$23</f>
        <v>1251.2313784099999</v>
      </c>
      <c r="P91" s="36">
        <f>SUMIFS(СВЦЭМ!$D$33:$D$776,СВЦЭМ!$A$33:$A$776,$A91,СВЦЭМ!$B$33:$B$776,P$83)+'СЕТ СН'!$H$11+СВЦЭМ!$D$10+'СЕТ СН'!$H$6-'СЕТ СН'!$H$23</f>
        <v>1260.30396271</v>
      </c>
      <c r="Q91" s="36">
        <f>SUMIFS(СВЦЭМ!$D$33:$D$776,СВЦЭМ!$A$33:$A$776,$A91,СВЦЭМ!$B$33:$B$776,Q$83)+'СЕТ СН'!$H$11+СВЦЭМ!$D$10+'СЕТ СН'!$H$6-'СЕТ СН'!$H$23</f>
        <v>1262.7023359</v>
      </c>
      <c r="R91" s="36">
        <f>SUMIFS(СВЦЭМ!$D$33:$D$776,СВЦЭМ!$A$33:$A$776,$A91,СВЦЭМ!$B$33:$B$776,R$83)+'СЕТ СН'!$H$11+СВЦЭМ!$D$10+'СЕТ СН'!$H$6-'СЕТ СН'!$H$23</f>
        <v>1257.0788264099999</v>
      </c>
      <c r="S91" s="36">
        <f>SUMIFS(СВЦЭМ!$D$33:$D$776,СВЦЭМ!$A$33:$A$776,$A91,СВЦЭМ!$B$33:$B$776,S$83)+'СЕТ СН'!$H$11+СВЦЭМ!$D$10+'СЕТ СН'!$H$6-'СЕТ СН'!$H$23</f>
        <v>1243.93663795</v>
      </c>
      <c r="T91" s="36">
        <f>SUMIFS(СВЦЭМ!$D$33:$D$776,СВЦЭМ!$A$33:$A$776,$A91,СВЦЭМ!$B$33:$B$776,T$83)+'СЕТ СН'!$H$11+СВЦЭМ!$D$10+'СЕТ СН'!$H$6-'СЕТ СН'!$H$23</f>
        <v>1215.63438346</v>
      </c>
      <c r="U91" s="36">
        <f>SUMIFS(СВЦЭМ!$D$33:$D$776,СВЦЭМ!$A$33:$A$776,$A91,СВЦЭМ!$B$33:$B$776,U$83)+'СЕТ СН'!$H$11+СВЦЭМ!$D$10+'СЕТ СН'!$H$6-'СЕТ СН'!$H$23</f>
        <v>1221.11275217</v>
      </c>
      <c r="V91" s="36">
        <f>SUMIFS(СВЦЭМ!$D$33:$D$776,СВЦЭМ!$A$33:$A$776,$A91,СВЦЭМ!$B$33:$B$776,V$83)+'СЕТ СН'!$H$11+СВЦЭМ!$D$10+'СЕТ СН'!$H$6-'СЕТ СН'!$H$23</f>
        <v>1234.6698008600001</v>
      </c>
      <c r="W91" s="36">
        <f>SUMIFS(СВЦЭМ!$D$33:$D$776,СВЦЭМ!$A$33:$A$776,$A91,СВЦЭМ!$B$33:$B$776,W$83)+'СЕТ СН'!$H$11+СВЦЭМ!$D$10+'СЕТ СН'!$H$6-'СЕТ СН'!$H$23</f>
        <v>1252.9117478200001</v>
      </c>
      <c r="X91" s="36">
        <f>SUMIFS(СВЦЭМ!$D$33:$D$776,СВЦЭМ!$A$33:$A$776,$A91,СВЦЭМ!$B$33:$B$776,X$83)+'СЕТ СН'!$H$11+СВЦЭМ!$D$10+'СЕТ СН'!$H$6-'СЕТ СН'!$H$23</f>
        <v>1272.7190188100001</v>
      </c>
      <c r="Y91" s="36">
        <f>SUMIFS(СВЦЭМ!$D$33:$D$776,СВЦЭМ!$A$33:$A$776,$A91,СВЦЭМ!$B$33:$B$776,Y$83)+'СЕТ СН'!$H$11+СВЦЭМ!$D$10+'СЕТ СН'!$H$6-'СЕТ СН'!$H$23</f>
        <v>1287.1014534799999</v>
      </c>
    </row>
    <row r="92" spans="1:27" ht="15.75" x14ac:dyDescent="0.2">
      <c r="A92" s="35">
        <f t="shared" si="2"/>
        <v>44236</v>
      </c>
      <c r="B92" s="36">
        <f>SUMIFS(СВЦЭМ!$D$33:$D$776,СВЦЭМ!$A$33:$A$776,$A92,СВЦЭМ!$B$33:$B$776,B$83)+'СЕТ СН'!$H$11+СВЦЭМ!$D$10+'СЕТ СН'!$H$6-'СЕТ СН'!$H$23</f>
        <v>1257.57154616</v>
      </c>
      <c r="C92" s="36">
        <f>SUMIFS(СВЦЭМ!$D$33:$D$776,СВЦЭМ!$A$33:$A$776,$A92,СВЦЭМ!$B$33:$B$776,C$83)+'СЕТ СН'!$H$11+СВЦЭМ!$D$10+'СЕТ СН'!$H$6-'СЕТ СН'!$H$23</f>
        <v>1283.15364032</v>
      </c>
      <c r="D92" s="36">
        <f>SUMIFS(СВЦЭМ!$D$33:$D$776,СВЦЭМ!$A$33:$A$776,$A92,СВЦЭМ!$B$33:$B$776,D$83)+'СЕТ СН'!$H$11+СВЦЭМ!$D$10+'СЕТ СН'!$H$6-'СЕТ СН'!$H$23</f>
        <v>1314.0169637700001</v>
      </c>
      <c r="E92" s="36">
        <f>SUMIFS(СВЦЭМ!$D$33:$D$776,СВЦЭМ!$A$33:$A$776,$A92,СВЦЭМ!$B$33:$B$776,E$83)+'СЕТ СН'!$H$11+СВЦЭМ!$D$10+'СЕТ СН'!$H$6-'СЕТ СН'!$H$23</f>
        <v>1323.6852473700001</v>
      </c>
      <c r="F92" s="36">
        <f>SUMIFS(СВЦЭМ!$D$33:$D$776,СВЦЭМ!$A$33:$A$776,$A92,СВЦЭМ!$B$33:$B$776,F$83)+'СЕТ СН'!$H$11+СВЦЭМ!$D$10+'СЕТ СН'!$H$6-'СЕТ СН'!$H$23</f>
        <v>1311.12926294</v>
      </c>
      <c r="G92" s="36">
        <f>SUMIFS(СВЦЭМ!$D$33:$D$776,СВЦЭМ!$A$33:$A$776,$A92,СВЦЭМ!$B$33:$B$776,G$83)+'СЕТ СН'!$H$11+СВЦЭМ!$D$10+'СЕТ СН'!$H$6-'СЕТ СН'!$H$23</f>
        <v>1289.46360622</v>
      </c>
      <c r="H92" s="36">
        <f>SUMIFS(СВЦЭМ!$D$33:$D$776,СВЦЭМ!$A$33:$A$776,$A92,СВЦЭМ!$B$33:$B$776,H$83)+'СЕТ СН'!$H$11+СВЦЭМ!$D$10+'СЕТ СН'!$H$6-'СЕТ СН'!$H$23</f>
        <v>1254.7775038899999</v>
      </c>
      <c r="I92" s="36">
        <f>SUMIFS(СВЦЭМ!$D$33:$D$776,СВЦЭМ!$A$33:$A$776,$A92,СВЦЭМ!$B$33:$B$776,I$83)+'СЕТ СН'!$H$11+СВЦЭМ!$D$10+'СЕТ СН'!$H$6-'СЕТ СН'!$H$23</f>
        <v>1218.63466806</v>
      </c>
      <c r="J92" s="36">
        <f>SUMIFS(СВЦЭМ!$D$33:$D$776,СВЦЭМ!$A$33:$A$776,$A92,СВЦЭМ!$B$33:$B$776,J$83)+'СЕТ СН'!$H$11+СВЦЭМ!$D$10+'СЕТ СН'!$H$6-'СЕТ СН'!$H$23</f>
        <v>1196.0942017899999</v>
      </c>
      <c r="K92" s="36">
        <f>SUMIFS(СВЦЭМ!$D$33:$D$776,СВЦЭМ!$A$33:$A$776,$A92,СВЦЭМ!$B$33:$B$776,K$83)+'СЕТ СН'!$H$11+СВЦЭМ!$D$10+'СЕТ СН'!$H$6-'СЕТ СН'!$H$23</f>
        <v>1191.7035983800001</v>
      </c>
      <c r="L92" s="36">
        <f>SUMIFS(СВЦЭМ!$D$33:$D$776,СВЦЭМ!$A$33:$A$776,$A92,СВЦЭМ!$B$33:$B$776,L$83)+'СЕТ СН'!$H$11+СВЦЭМ!$D$10+'СЕТ СН'!$H$6-'СЕТ СН'!$H$23</f>
        <v>1184.63343676</v>
      </c>
      <c r="M92" s="36">
        <f>SUMIFS(СВЦЭМ!$D$33:$D$776,СВЦЭМ!$A$33:$A$776,$A92,СВЦЭМ!$B$33:$B$776,M$83)+'СЕТ СН'!$H$11+СВЦЭМ!$D$10+'СЕТ СН'!$H$6-'СЕТ СН'!$H$23</f>
        <v>1192.89179842</v>
      </c>
      <c r="N92" s="36">
        <f>SUMIFS(СВЦЭМ!$D$33:$D$776,СВЦЭМ!$A$33:$A$776,$A92,СВЦЭМ!$B$33:$B$776,N$83)+'СЕТ СН'!$H$11+СВЦЭМ!$D$10+'СЕТ СН'!$H$6-'СЕТ СН'!$H$23</f>
        <v>1204.1318208399998</v>
      </c>
      <c r="O92" s="36">
        <f>SUMIFS(СВЦЭМ!$D$33:$D$776,СВЦЭМ!$A$33:$A$776,$A92,СВЦЭМ!$B$33:$B$776,O$83)+'СЕТ СН'!$H$11+СВЦЭМ!$D$10+'СЕТ СН'!$H$6-'СЕТ СН'!$H$23</f>
        <v>1219.8129738100001</v>
      </c>
      <c r="P92" s="36">
        <f>SUMIFS(СВЦЭМ!$D$33:$D$776,СВЦЭМ!$A$33:$A$776,$A92,СВЦЭМ!$B$33:$B$776,P$83)+'СЕТ СН'!$H$11+СВЦЭМ!$D$10+'СЕТ СН'!$H$6-'СЕТ СН'!$H$23</f>
        <v>1239.5248698299999</v>
      </c>
      <c r="Q92" s="36">
        <f>SUMIFS(СВЦЭМ!$D$33:$D$776,СВЦЭМ!$A$33:$A$776,$A92,СВЦЭМ!$B$33:$B$776,Q$83)+'СЕТ СН'!$H$11+СВЦЭМ!$D$10+'СЕТ СН'!$H$6-'СЕТ СН'!$H$23</f>
        <v>1244.90541992</v>
      </c>
      <c r="R92" s="36">
        <f>SUMIFS(СВЦЭМ!$D$33:$D$776,СВЦЭМ!$A$33:$A$776,$A92,СВЦЭМ!$B$33:$B$776,R$83)+'СЕТ СН'!$H$11+СВЦЭМ!$D$10+'СЕТ СН'!$H$6-'СЕТ СН'!$H$23</f>
        <v>1245.0138674999998</v>
      </c>
      <c r="S92" s="36">
        <f>SUMIFS(СВЦЭМ!$D$33:$D$776,СВЦЭМ!$A$33:$A$776,$A92,СВЦЭМ!$B$33:$B$776,S$83)+'СЕТ СН'!$H$11+СВЦЭМ!$D$10+'СЕТ СН'!$H$6-'СЕТ СН'!$H$23</f>
        <v>1229.9633622199999</v>
      </c>
      <c r="T92" s="36">
        <f>SUMIFS(СВЦЭМ!$D$33:$D$776,СВЦЭМ!$A$33:$A$776,$A92,СВЦЭМ!$B$33:$B$776,T$83)+'СЕТ СН'!$H$11+СВЦЭМ!$D$10+'СЕТ СН'!$H$6-'СЕТ СН'!$H$23</f>
        <v>1200.19195294</v>
      </c>
      <c r="U92" s="36">
        <f>SUMIFS(СВЦЭМ!$D$33:$D$776,СВЦЭМ!$A$33:$A$776,$A92,СВЦЭМ!$B$33:$B$776,U$83)+'СЕТ СН'!$H$11+СВЦЭМ!$D$10+'СЕТ СН'!$H$6-'СЕТ СН'!$H$23</f>
        <v>1196.9052964799998</v>
      </c>
      <c r="V92" s="36">
        <f>SUMIFS(СВЦЭМ!$D$33:$D$776,СВЦЭМ!$A$33:$A$776,$A92,СВЦЭМ!$B$33:$B$776,V$83)+'СЕТ СН'!$H$11+СВЦЭМ!$D$10+'СЕТ СН'!$H$6-'СЕТ СН'!$H$23</f>
        <v>1209.78072161</v>
      </c>
      <c r="W92" s="36">
        <f>SUMIFS(СВЦЭМ!$D$33:$D$776,СВЦЭМ!$A$33:$A$776,$A92,СВЦЭМ!$B$33:$B$776,W$83)+'СЕТ СН'!$H$11+СВЦЭМ!$D$10+'СЕТ СН'!$H$6-'СЕТ СН'!$H$23</f>
        <v>1230.39460179</v>
      </c>
      <c r="X92" s="36">
        <f>SUMIFS(СВЦЭМ!$D$33:$D$776,СВЦЭМ!$A$33:$A$776,$A92,СВЦЭМ!$B$33:$B$776,X$83)+'СЕТ СН'!$H$11+СВЦЭМ!$D$10+'СЕТ СН'!$H$6-'СЕТ СН'!$H$23</f>
        <v>1253.3718337799999</v>
      </c>
      <c r="Y92" s="36">
        <f>SUMIFS(СВЦЭМ!$D$33:$D$776,СВЦЭМ!$A$33:$A$776,$A92,СВЦЭМ!$B$33:$B$776,Y$83)+'СЕТ СН'!$H$11+СВЦЭМ!$D$10+'СЕТ СН'!$H$6-'СЕТ СН'!$H$23</f>
        <v>1263.33643925</v>
      </c>
    </row>
    <row r="93" spans="1:27" ht="15.75" x14ac:dyDescent="0.2">
      <c r="A93" s="35">
        <f t="shared" si="2"/>
        <v>44237</v>
      </c>
      <c r="B93" s="36">
        <f>SUMIFS(СВЦЭМ!$D$33:$D$776,СВЦЭМ!$A$33:$A$776,$A93,СВЦЭМ!$B$33:$B$776,B$83)+'СЕТ СН'!$H$11+СВЦЭМ!$D$10+'СЕТ СН'!$H$6-'СЕТ СН'!$H$23</f>
        <v>1209.6715878999998</v>
      </c>
      <c r="C93" s="36">
        <f>SUMIFS(СВЦЭМ!$D$33:$D$776,СВЦЭМ!$A$33:$A$776,$A93,СВЦЭМ!$B$33:$B$776,C$83)+'СЕТ СН'!$H$11+СВЦЭМ!$D$10+'СЕТ СН'!$H$6-'СЕТ СН'!$H$23</f>
        <v>1225.62807262</v>
      </c>
      <c r="D93" s="36">
        <f>SUMIFS(СВЦЭМ!$D$33:$D$776,СВЦЭМ!$A$33:$A$776,$A93,СВЦЭМ!$B$33:$B$776,D$83)+'СЕТ СН'!$H$11+СВЦЭМ!$D$10+'СЕТ СН'!$H$6-'СЕТ СН'!$H$23</f>
        <v>1246.5343069</v>
      </c>
      <c r="E93" s="36">
        <f>SUMIFS(СВЦЭМ!$D$33:$D$776,СВЦЭМ!$A$33:$A$776,$A93,СВЦЭМ!$B$33:$B$776,E$83)+'СЕТ СН'!$H$11+СВЦЭМ!$D$10+'СЕТ СН'!$H$6-'СЕТ СН'!$H$23</f>
        <v>1250.7976859999999</v>
      </c>
      <c r="F93" s="36">
        <f>SUMIFS(СВЦЭМ!$D$33:$D$776,СВЦЭМ!$A$33:$A$776,$A93,СВЦЭМ!$B$33:$B$776,F$83)+'СЕТ СН'!$H$11+СВЦЭМ!$D$10+'СЕТ СН'!$H$6-'СЕТ СН'!$H$23</f>
        <v>1243.11702608</v>
      </c>
      <c r="G93" s="36">
        <f>SUMIFS(СВЦЭМ!$D$33:$D$776,СВЦЭМ!$A$33:$A$776,$A93,СВЦЭМ!$B$33:$B$776,G$83)+'СЕТ СН'!$H$11+СВЦЭМ!$D$10+'СЕТ СН'!$H$6-'СЕТ СН'!$H$23</f>
        <v>1227.45734098</v>
      </c>
      <c r="H93" s="36">
        <f>SUMIFS(СВЦЭМ!$D$33:$D$776,СВЦЭМ!$A$33:$A$776,$A93,СВЦЭМ!$B$33:$B$776,H$83)+'СЕТ СН'!$H$11+СВЦЭМ!$D$10+'СЕТ СН'!$H$6-'СЕТ СН'!$H$23</f>
        <v>1207.45101019</v>
      </c>
      <c r="I93" s="36">
        <f>SUMIFS(СВЦЭМ!$D$33:$D$776,СВЦЭМ!$A$33:$A$776,$A93,СВЦЭМ!$B$33:$B$776,I$83)+'СЕТ СН'!$H$11+СВЦЭМ!$D$10+'СЕТ СН'!$H$6-'СЕТ СН'!$H$23</f>
        <v>1232.6801407299999</v>
      </c>
      <c r="J93" s="36">
        <f>SUMIFS(СВЦЭМ!$D$33:$D$776,СВЦЭМ!$A$33:$A$776,$A93,СВЦЭМ!$B$33:$B$776,J$83)+'СЕТ СН'!$H$11+СВЦЭМ!$D$10+'СЕТ СН'!$H$6-'СЕТ СН'!$H$23</f>
        <v>1208.78605722</v>
      </c>
      <c r="K93" s="36">
        <f>SUMIFS(СВЦЭМ!$D$33:$D$776,СВЦЭМ!$A$33:$A$776,$A93,СВЦЭМ!$B$33:$B$776,K$83)+'СЕТ СН'!$H$11+СВЦЭМ!$D$10+'СЕТ СН'!$H$6-'СЕТ СН'!$H$23</f>
        <v>1195.9933314099999</v>
      </c>
      <c r="L93" s="36">
        <f>SUMIFS(СВЦЭМ!$D$33:$D$776,СВЦЭМ!$A$33:$A$776,$A93,СВЦЭМ!$B$33:$B$776,L$83)+'СЕТ СН'!$H$11+СВЦЭМ!$D$10+'СЕТ СН'!$H$6-'СЕТ СН'!$H$23</f>
        <v>1194.3419416299998</v>
      </c>
      <c r="M93" s="36">
        <f>SUMIFS(СВЦЭМ!$D$33:$D$776,СВЦЭМ!$A$33:$A$776,$A93,СВЦЭМ!$B$33:$B$776,M$83)+'СЕТ СН'!$H$11+СВЦЭМ!$D$10+'СЕТ СН'!$H$6-'СЕТ СН'!$H$23</f>
        <v>1202.8183391399998</v>
      </c>
      <c r="N93" s="36">
        <f>SUMIFS(СВЦЭМ!$D$33:$D$776,СВЦЭМ!$A$33:$A$776,$A93,СВЦЭМ!$B$33:$B$776,N$83)+'СЕТ СН'!$H$11+СВЦЭМ!$D$10+'СЕТ СН'!$H$6-'СЕТ СН'!$H$23</f>
        <v>1214.94753588</v>
      </c>
      <c r="O93" s="36">
        <f>SUMIFS(СВЦЭМ!$D$33:$D$776,СВЦЭМ!$A$33:$A$776,$A93,СВЦЭМ!$B$33:$B$776,O$83)+'СЕТ СН'!$H$11+СВЦЭМ!$D$10+'СЕТ СН'!$H$6-'СЕТ СН'!$H$23</f>
        <v>1233.6785757</v>
      </c>
      <c r="P93" s="36">
        <f>SUMIFS(СВЦЭМ!$D$33:$D$776,СВЦЭМ!$A$33:$A$776,$A93,СВЦЭМ!$B$33:$B$776,P$83)+'СЕТ СН'!$H$11+СВЦЭМ!$D$10+'СЕТ СН'!$H$6-'СЕТ СН'!$H$23</f>
        <v>1243.8575573600001</v>
      </c>
      <c r="Q93" s="36">
        <f>SUMIFS(СВЦЭМ!$D$33:$D$776,СВЦЭМ!$A$33:$A$776,$A93,СВЦЭМ!$B$33:$B$776,Q$83)+'СЕТ СН'!$H$11+СВЦЭМ!$D$10+'СЕТ СН'!$H$6-'СЕТ СН'!$H$23</f>
        <v>1251.3530305100001</v>
      </c>
      <c r="R93" s="36">
        <f>SUMIFS(СВЦЭМ!$D$33:$D$776,СВЦЭМ!$A$33:$A$776,$A93,СВЦЭМ!$B$33:$B$776,R$83)+'СЕТ СН'!$H$11+СВЦЭМ!$D$10+'СЕТ СН'!$H$6-'СЕТ СН'!$H$23</f>
        <v>1248.2642664699999</v>
      </c>
      <c r="S93" s="36">
        <f>SUMIFS(СВЦЭМ!$D$33:$D$776,СВЦЭМ!$A$33:$A$776,$A93,СВЦЭМ!$B$33:$B$776,S$83)+'СЕТ СН'!$H$11+СВЦЭМ!$D$10+'СЕТ СН'!$H$6-'СЕТ СН'!$H$23</f>
        <v>1236.1083832499999</v>
      </c>
      <c r="T93" s="36">
        <f>SUMIFS(СВЦЭМ!$D$33:$D$776,СВЦЭМ!$A$33:$A$776,$A93,СВЦЭМ!$B$33:$B$776,T$83)+'СЕТ СН'!$H$11+СВЦЭМ!$D$10+'СЕТ СН'!$H$6-'СЕТ СН'!$H$23</f>
        <v>1200.7140489799999</v>
      </c>
      <c r="U93" s="36">
        <f>SUMIFS(СВЦЭМ!$D$33:$D$776,СВЦЭМ!$A$33:$A$776,$A93,СВЦЭМ!$B$33:$B$776,U$83)+'СЕТ СН'!$H$11+СВЦЭМ!$D$10+'СЕТ СН'!$H$6-'СЕТ СН'!$H$23</f>
        <v>1195.4998613</v>
      </c>
      <c r="V93" s="36">
        <f>SUMIFS(СВЦЭМ!$D$33:$D$776,СВЦЭМ!$A$33:$A$776,$A93,СВЦЭМ!$B$33:$B$776,V$83)+'СЕТ СН'!$H$11+СВЦЭМ!$D$10+'СЕТ СН'!$H$6-'СЕТ СН'!$H$23</f>
        <v>1207.89658188</v>
      </c>
      <c r="W93" s="36">
        <f>SUMIFS(СВЦЭМ!$D$33:$D$776,СВЦЭМ!$A$33:$A$776,$A93,СВЦЭМ!$B$33:$B$776,W$83)+'СЕТ СН'!$H$11+СВЦЭМ!$D$10+'СЕТ СН'!$H$6-'СЕТ СН'!$H$23</f>
        <v>1226.16541878</v>
      </c>
      <c r="X93" s="36">
        <f>SUMIFS(СВЦЭМ!$D$33:$D$776,СВЦЭМ!$A$33:$A$776,$A93,СВЦЭМ!$B$33:$B$776,X$83)+'СЕТ СН'!$H$11+СВЦЭМ!$D$10+'СЕТ СН'!$H$6-'СЕТ СН'!$H$23</f>
        <v>1246.12909012</v>
      </c>
      <c r="Y93" s="36">
        <f>SUMIFS(СВЦЭМ!$D$33:$D$776,СВЦЭМ!$A$33:$A$776,$A93,СВЦЭМ!$B$33:$B$776,Y$83)+'СЕТ СН'!$H$11+СВЦЭМ!$D$10+'СЕТ СН'!$H$6-'СЕТ СН'!$H$23</f>
        <v>1257.1177793100001</v>
      </c>
    </row>
    <row r="94" spans="1:27" ht="15.75" x14ac:dyDescent="0.2">
      <c r="A94" s="35">
        <f t="shared" si="2"/>
        <v>44238</v>
      </c>
      <c r="B94" s="36">
        <f>SUMIFS(СВЦЭМ!$D$33:$D$776,СВЦЭМ!$A$33:$A$776,$A94,СВЦЭМ!$B$33:$B$776,B$83)+'СЕТ СН'!$H$11+СВЦЭМ!$D$10+'СЕТ СН'!$H$6-'СЕТ СН'!$H$23</f>
        <v>1223.8455880000001</v>
      </c>
      <c r="C94" s="36">
        <f>SUMIFS(СВЦЭМ!$D$33:$D$776,СВЦЭМ!$A$33:$A$776,$A94,СВЦЭМ!$B$33:$B$776,C$83)+'СЕТ СН'!$H$11+СВЦЭМ!$D$10+'СЕТ СН'!$H$6-'СЕТ СН'!$H$23</f>
        <v>1268.8028912099999</v>
      </c>
      <c r="D94" s="36">
        <f>SUMIFS(СВЦЭМ!$D$33:$D$776,СВЦЭМ!$A$33:$A$776,$A94,СВЦЭМ!$B$33:$B$776,D$83)+'СЕТ СН'!$H$11+СВЦЭМ!$D$10+'СЕТ СН'!$H$6-'СЕТ СН'!$H$23</f>
        <v>1283.5541109199999</v>
      </c>
      <c r="E94" s="36">
        <f>SUMIFS(СВЦЭМ!$D$33:$D$776,СВЦЭМ!$A$33:$A$776,$A94,СВЦЭМ!$B$33:$B$776,E$83)+'СЕТ СН'!$H$11+СВЦЭМ!$D$10+'СЕТ СН'!$H$6-'СЕТ СН'!$H$23</f>
        <v>1286.9702342999999</v>
      </c>
      <c r="F94" s="36">
        <f>SUMIFS(СВЦЭМ!$D$33:$D$776,СВЦЭМ!$A$33:$A$776,$A94,СВЦЭМ!$B$33:$B$776,F$83)+'СЕТ СН'!$H$11+СВЦЭМ!$D$10+'СЕТ СН'!$H$6-'СЕТ СН'!$H$23</f>
        <v>1307.7175388000001</v>
      </c>
      <c r="G94" s="36">
        <f>SUMIFS(СВЦЭМ!$D$33:$D$776,СВЦЭМ!$A$33:$A$776,$A94,СВЦЭМ!$B$33:$B$776,G$83)+'СЕТ СН'!$H$11+СВЦЭМ!$D$10+'СЕТ СН'!$H$6-'СЕТ СН'!$H$23</f>
        <v>1298.7919747599999</v>
      </c>
      <c r="H94" s="36">
        <f>SUMIFS(СВЦЭМ!$D$33:$D$776,СВЦЭМ!$A$33:$A$776,$A94,СВЦЭМ!$B$33:$B$776,H$83)+'СЕТ СН'!$H$11+СВЦЭМ!$D$10+'СЕТ СН'!$H$6-'СЕТ СН'!$H$23</f>
        <v>1271.19157548</v>
      </c>
      <c r="I94" s="36">
        <f>SUMIFS(СВЦЭМ!$D$33:$D$776,СВЦЭМ!$A$33:$A$776,$A94,СВЦЭМ!$B$33:$B$776,I$83)+'СЕТ СН'!$H$11+СВЦЭМ!$D$10+'СЕТ СН'!$H$6-'СЕТ СН'!$H$23</f>
        <v>1231.7040051499998</v>
      </c>
      <c r="J94" s="36">
        <f>SUMIFS(СВЦЭМ!$D$33:$D$776,СВЦЭМ!$A$33:$A$776,$A94,СВЦЭМ!$B$33:$B$776,J$83)+'СЕТ СН'!$H$11+СВЦЭМ!$D$10+'СЕТ СН'!$H$6-'СЕТ СН'!$H$23</f>
        <v>1200.80071165</v>
      </c>
      <c r="K94" s="36">
        <f>SUMIFS(СВЦЭМ!$D$33:$D$776,СВЦЭМ!$A$33:$A$776,$A94,СВЦЭМ!$B$33:$B$776,K$83)+'СЕТ СН'!$H$11+СВЦЭМ!$D$10+'СЕТ СН'!$H$6-'СЕТ СН'!$H$23</f>
        <v>1194.9485918299999</v>
      </c>
      <c r="L94" s="36">
        <f>SUMIFS(СВЦЭМ!$D$33:$D$776,СВЦЭМ!$A$33:$A$776,$A94,СВЦЭМ!$B$33:$B$776,L$83)+'СЕТ СН'!$H$11+СВЦЭМ!$D$10+'СЕТ СН'!$H$6-'СЕТ СН'!$H$23</f>
        <v>1196.7501227</v>
      </c>
      <c r="M94" s="36">
        <f>SUMIFS(СВЦЭМ!$D$33:$D$776,СВЦЭМ!$A$33:$A$776,$A94,СВЦЭМ!$B$33:$B$776,M$83)+'СЕТ СН'!$H$11+СВЦЭМ!$D$10+'СЕТ СН'!$H$6-'СЕТ СН'!$H$23</f>
        <v>1206.59798729</v>
      </c>
      <c r="N94" s="36">
        <f>SUMIFS(СВЦЭМ!$D$33:$D$776,СВЦЭМ!$A$33:$A$776,$A94,СВЦЭМ!$B$33:$B$776,N$83)+'СЕТ СН'!$H$11+СВЦЭМ!$D$10+'СЕТ СН'!$H$6-'СЕТ СН'!$H$23</f>
        <v>1227.54155068</v>
      </c>
      <c r="O94" s="36">
        <f>SUMIFS(СВЦЭМ!$D$33:$D$776,СВЦЭМ!$A$33:$A$776,$A94,СВЦЭМ!$B$33:$B$776,O$83)+'СЕТ СН'!$H$11+СВЦЭМ!$D$10+'СЕТ СН'!$H$6-'СЕТ СН'!$H$23</f>
        <v>1244.35886759</v>
      </c>
      <c r="P94" s="36">
        <f>SUMIFS(СВЦЭМ!$D$33:$D$776,СВЦЭМ!$A$33:$A$776,$A94,СВЦЭМ!$B$33:$B$776,P$83)+'СЕТ СН'!$H$11+СВЦЭМ!$D$10+'СЕТ СН'!$H$6-'СЕТ СН'!$H$23</f>
        <v>1259.5934471200001</v>
      </c>
      <c r="Q94" s="36">
        <f>SUMIFS(СВЦЭМ!$D$33:$D$776,СВЦЭМ!$A$33:$A$776,$A94,СВЦЭМ!$B$33:$B$776,Q$83)+'СЕТ СН'!$H$11+СВЦЭМ!$D$10+'СЕТ СН'!$H$6-'СЕТ СН'!$H$23</f>
        <v>1266.15062975</v>
      </c>
      <c r="R94" s="36">
        <f>SUMIFS(СВЦЭМ!$D$33:$D$776,СВЦЭМ!$A$33:$A$776,$A94,СВЦЭМ!$B$33:$B$776,R$83)+'СЕТ СН'!$H$11+СВЦЭМ!$D$10+'СЕТ СН'!$H$6-'СЕТ СН'!$H$23</f>
        <v>1259.8931407699999</v>
      </c>
      <c r="S94" s="36">
        <f>SUMIFS(СВЦЭМ!$D$33:$D$776,СВЦЭМ!$A$33:$A$776,$A94,СВЦЭМ!$B$33:$B$776,S$83)+'СЕТ СН'!$H$11+СВЦЭМ!$D$10+'СЕТ СН'!$H$6-'СЕТ СН'!$H$23</f>
        <v>1242.10667552</v>
      </c>
      <c r="T94" s="36">
        <f>SUMIFS(СВЦЭМ!$D$33:$D$776,СВЦЭМ!$A$33:$A$776,$A94,СВЦЭМ!$B$33:$B$776,T$83)+'СЕТ СН'!$H$11+СВЦЭМ!$D$10+'СЕТ СН'!$H$6-'СЕТ СН'!$H$23</f>
        <v>1210.95344733</v>
      </c>
      <c r="U94" s="36">
        <f>SUMIFS(СВЦЭМ!$D$33:$D$776,СВЦЭМ!$A$33:$A$776,$A94,СВЦЭМ!$B$33:$B$776,U$83)+'СЕТ СН'!$H$11+СВЦЭМ!$D$10+'СЕТ СН'!$H$6-'СЕТ СН'!$H$23</f>
        <v>1202.9402505099999</v>
      </c>
      <c r="V94" s="36">
        <f>SUMIFS(СВЦЭМ!$D$33:$D$776,СВЦЭМ!$A$33:$A$776,$A94,СВЦЭМ!$B$33:$B$776,V$83)+'СЕТ СН'!$H$11+СВЦЭМ!$D$10+'СЕТ СН'!$H$6-'СЕТ СН'!$H$23</f>
        <v>1202.8760737</v>
      </c>
      <c r="W94" s="36">
        <f>SUMIFS(СВЦЭМ!$D$33:$D$776,СВЦЭМ!$A$33:$A$776,$A94,СВЦЭМ!$B$33:$B$776,W$83)+'СЕТ СН'!$H$11+СВЦЭМ!$D$10+'СЕТ СН'!$H$6-'СЕТ СН'!$H$23</f>
        <v>1224.2496512299999</v>
      </c>
      <c r="X94" s="36">
        <f>SUMIFS(СВЦЭМ!$D$33:$D$776,СВЦЭМ!$A$33:$A$776,$A94,СВЦЭМ!$B$33:$B$776,X$83)+'СЕТ СН'!$H$11+СВЦЭМ!$D$10+'СЕТ СН'!$H$6-'СЕТ СН'!$H$23</f>
        <v>1243.7365266500001</v>
      </c>
      <c r="Y94" s="36">
        <f>SUMIFS(СВЦЭМ!$D$33:$D$776,СВЦЭМ!$A$33:$A$776,$A94,СВЦЭМ!$B$33:$B$776,Y$83)+'СЕТ СН'!$H$11+СВЦЭМ!$D$10+'СЕТ СН'!$H$6-'СЕТ СН'!$H$23</f>
        <v>1256.42929581</v>
      </c>
    </row>
    <row r="95" spans="1:27" ht="15.75" x14ac:dyDescent="0.2">
      <c r="A95" s="35">
        <f t="shared" si="2"/>
        <v>44239</v>
      </c>
      <c r="B95" s="36">
        <f>SUMIFS(СВЦЭМ!$D$33:$D$776,СВЦЭМ!$A$33:$A$776,$A95,СВЦЭМ!$B$33:$B$776,B$83)+'СЕТ СН'!$H$11+СВЦЭМ!$D$10+'СЕТ СН'!$H$6-'СЕТ СН'!$H$23</f>
        <v>1268.39060103</v>
      </c>
      <c r="C95" s="36">
        <f>SUMIFS(СВЦЭМ!$D$33:$D$776,СВЦЭМ!$A$33:$A$776,$A95,СВЦЭМ!$B$33:$B$776,C$83)+'СЕТ СН'!$H$11+СВЦЭМ!$D$10+'СЕТ СН'!$H$6-'СЕТ СН'!$H$23</f>
        <v>1289.7249534600001</v>
      </c>
      <c r="D95" s="36">
        <f>SUMIFS(СВЦЭМ!$D$33:$D$776,СВЦЭМ!$A$33:$A$776,$A95,СВЦЭМ!$B$33:$B$776,D$83)+'СЕТ СН'!$H$11+СВЦЭМ!$D$10+'СЕТ СН'!$H$6-'СЕТ СН'!$H$23</f>
        <v>1294.01518053</v>
      </c>
      <c r="E95" s="36">
        <f>SUMIFS(СВЦЭМ!$D$33:$D$776,СВЦЭМ!$A$33:$A$776,$A95,СВЦЭМ!$B$33:$B$776,E$83)+'СЕТ СН'!$H$11+СВЦЭМ!$D$10+'СЕТ СН'!$H$6-'СЕТ СН'!$H$23</f>
        <v>1297.0833673699999</v>
      </c>
      <c r="F95" s="36">
        <f>SUMIFS(СВЦЭМ!$D$33:$D$776,СВЦЭМ!$A$33:$A$776,$A95,СВЦЭМ!$B$33:$B$776,F$83)+'СЕТ СН'!$H$11+СВЦЭМ!$D$10+'СЕТ СН'!$H$6-'СЕТ СН'!$H$23</f>
        <v>1298.92302864</v>
      </c>
      <c r="G95" s="36">
        <f>SUMIFS(СВЦЭМ!$D$33:$D$776,СВЦЭМ!$A$33:$A$776,$A95,СВЦЭМ!$B$33:$B$776,G$83)+'СЕТ СН'!$H$11+СВЦЭМ!$D$10+'СЕТ СН'!$H$6-'СЕТ СН'!$H$23</f>
        <v>1282.9543180999999</v>
      </c>
      <c r="H95" s="36">
        <f>SUMIFS(СВЦЭМ!$D$33:$D$776,СВЦЭМ!$A$33:$A$776,$A95,СВЦЭМ!$B$33:$B$776,H$83)+'СЕТ СН'!$H$11+СВЦЭМ!$D$10+'СЕТ СН'!$H$6-'СЕТ СН'!$H$23</f>
        <v>1256.31674357</v>
      </c>
      <c r="I95" s="36">
        <f>SUMIFS(СВЦЭМ!$D$33:$D$776,СВЦЭМ!$A$33:$A$776,$A95,СВЦЭМ!$B$33:$B$776,I$83)+'СЕТ СН'!$H$11+СВЦЭМ!$D$10+'СЕТ СН'!$H$6-'СЕТ СН'!$H$23</f>
        <v>1241.9282020000001</v>
      </c>
      <c r="J95" s="36">
        <f>SUMIFS(СВЦЭМ!$D$33:$D$776,СВЦЭМ!$A$33:$A$776,$A95,СВЦЭМ!$B$33:$B$776,J$83)+'СЕТ СН'!$H$11+СВЦЭМ!$D$10+'СЕТ СН'!$H$6-'СЕТ СН'!$H$23</f>
        <v>1215.9039954699999</v>
      </c>
      <c r="K95" s="36">
        <f>SUMIFS(СВЦЭМ!$D$33:$D$776,СВЦЭМ!$A$33:$A$776,$A95,СВЦЭМ!$B$33:$B$776,K$83)+'СЕТ СН'!$H$11+СВЦЭМ!$D$10+'СЕТ СН'!$H$6-'СЕТ СН'!$H$23</f>
        <v>1206.06037249</v>
      </c>
      <c r="L95" s="36">
        <f>SUMIFS(СВЦЭМ!$D$33:$D$776,СВЦЭМ!$A$33:$A$776,$A95,СВЦЭМ!$B$33:$B$776,L$83)+'СЕТ СН'!$H$11+СВЦЭМ!$D$10+'СЕТ СН'!$H$6-'СЕТ СН'!$H$23</f>
        <v>1200.7322047800001</v>
      </c>
      <c r="M95" s="36">
        <f>SUMIFS(СВЦЭМ!$D$33:$D$776,СВЦЭМ!$A$33:$A$776,$A95,СВЦЭМ!$B$33:$B$776,M$83)+'СЕТ СН'!$H$11+СВЦЭМ!$D$10+'СЕТ СН'!$H$6-'СЕТ СН'!$H$23</f>
        <v>1221.39036179</v>
      </c>
      <c r="N95" s="36">
        <f>SUMIFS(СВЦЭМ!$D$33:$D$776,СВЦЭМ!$A$33:$A$776,$A95,СВЦЭМ!$B$33:$B$776,N$83)+'СЕТ СН'!$H$11+СВЦЭМ!$D$10+'СЕТ СН'!$H$6-'СЕТ СН'!$H$23</f>
        <v>1233.8675230899998</v>
      </c>
      <c r="O95" s="36">
        <f>SUMIFS(СВЦЭМ!$D$33:$D$776,СВЦЭМ!$A$33:$A$776,$A95,СВЦЭМ!$B$33:$B$776,O$83)+'СЕТ СН'!$H$11+СВЦЭМ!$D$10+'СЕТ СН'!$H$6-'СЕТ СН'!$H$23</f>
        <v>1239.81689609</v>
      </c>
      <c r="P95" s="36">
        <f>SUMIFS(СВЦЭМ!$D$33:$D$776,СВЦЭМ!$A$33:$A$776,$A95,СВЦЭМ!$B$33:$B$776,P$83)+'СЕТ СН'!$H$11+СВЦЭМ!$D$10+'СЕТ СН'!$H$6-'СЕТ СН'!$H$23</f>
        <v>1248.8345081</v>
      </c>
      <c r="Q95" s="36">
        <f>SUMIFS(СВЦЭМ!$D$33:$D$776,СВЦЭМ!$A$33:$A$776,$A95,СВЦЭМ!$B$33:$B$776,Q$83)+'СЕТ СН'!$H$11+СВЦЭМ!$D$10+'СЕТ СН'!$H$6-'СЕТ СН'!$H$23</f>
        <v>1254.0870428799999</v>
      </c>
      <c r="R95" s="36">
        <f>SUMIFS(СВЦЭМ!$D$33:$D$776,СВЦЭМ!$A$33:$A$776,$A95,СВЦЭМ!$B$33:$B$776,R$83)+'СЕТ СН'!$H$11+СВЦЭМ!$D$10+'СЕТ СН'!$H$6-'СЕТ СН'!$H$23</f>
        <v>1250.2328269899999</v>
      </c>
      <c r="S95" s="36">
        <f>SUMIFS(СВЦЭМ!$D$33:$D$776,СВЦЭМ!$A$33:$A$776,$A95,СВЦЭМ!$B$33:$B$776,S$83)+'СЕТ СН'!$H$11+СВЦЭМ!$D$10+'СЕТ СН'!$H$6-'СЕТ СН'!$H$23</f>
        <v>1244.2649951399999</v>
      </c>
      <c r="T95" s="36">
        <f>SUMIFS(СВЦЭМ!$D$33:$D$776,СВЦЭМ!$A$33:$A$776,$A95,СВЦЭМ!$B$33:$B$776,T$83)+'СЕТ СН'!$H$11+СВЦЭМ!$D$10+'СЕТ СН'!$H$6-'СЕТ СН'!$H$23</f>
        <v>1230.09185903</v>
      </c>
      <c r="U95" s="36">
        <f>SUMIFS(СВЦЭМ!$D$33:$D$776,СВЦЭМ!$A$33:$A$776,$A95,СВЦЭМ!$B$33:$B$776,U$83)+'СЕТ СН'!$H$11+СВЦЭМ!$D$10+'СЕТ СН'!$H$6-'СЕТ СН'!$H$23</f>
        <v>1215.2564798200001</v>
      </c>
      <c r="V95" s="36">
        <f>SUMIFS(СВЦЭМ!$D$33:$D$776,СВЦЭМ!$A$33:$A$776,$A95,СВЦЭМ!$B$33:$B$776,V$83)+'СЕТ СН'!$H$11+СВЦЭМ!$D$10+'СЕТ СН'!$H$6-'СЕТ СН'!$H$23</f>
        <v>1223.15321965</v>
      </c>
      <c r="W95" s="36">
        <f>SUMIFS(СВЦЭМ!$D$33:$D$776,СВЦЭМ!$A$33:$A$776,$A95,СВЦЭМ!$B$33:$B$776,W$83)+'СЕТ СН'!$H$11+СВЦЭМ!$D$10+'СЕТ СН'!$H$6-'СЕТ СН'!$H$23</f>
        <v>1249.4208316499999</v>
      </c>
      <c r="X95" s="36">
        <f>SUMIFS(СВЦЭМ!$D$33:$D$776,СВЦЭМ!$A$33:$A$776,$A95,СВЦЭМ!$B$33:$B$776,X$83)+'СЕТ СН'!$H$11+СВЦЭМ!$D$10+'СЕТ СН'!$H$6-'СЕТ СН'!$H$23</f>
        <v>1256.8120319899999</v>
      </c>
      <c r="Y95" s="36">
        <f>SUMIFS(СВЦЭМ!$D$33:$D$776,СВЦЭМ!$A$33:$A$776,$A95,СВЦЭМ!$B$33:$B$776,Y$83)+'СЕТ СН'!$H$11+СВЦЭМ!$D$10+'СЕТ СН'!$H$6-'СЕТ СН'!$H$23</f>
        <v>1256.1928348199999</v>
      </c>
    </row>
    <row r="96" spans="1:27" ht="15.75" x14ac:dyDescent="0.2">
      <c r="A96" s="35">
        <f t="shared" si="2"/>
        <v>44240</v>
      </c>
      <c r="B96" s="36">
        <f>SUMIFS(СВЦЭМ!$D$33:$D$776,СВЦЭМ!$A$33:$A$776,$A96,СВЦЭМ!$B$33:$B$776,B$83)+'СЕТ СН'!$H$11+СВЦЭМ!$D$10+'СЕТ СН'!$H$6-'СЕТ СН'!$H$23</f>
        <v>1231.7638941800001</v>
      </c>
      <c r="C96" s="36">
        <f>SUMIFS(СВЦЭМ!$D$33:$D$776,СВЦЭМ!$A$33:$A$776,$A96,СВЦЭМ!$B$33:$B$776,C$83)+'СЕТ СН'!$H$11+СВЦЭМ!$D$10+'СЕТ СН'!$H$6-'СЕТ СН'!$H$23</f>
        <v>1246.86805295</v>
      </c>
      <c r="D96" s="36">
        <f>SUMIFS(СВЦЭМ!$D$33:$D$776,СВЦЭМ!$A$33:$A$776,$A96,СВЦЭМ!$B$33:$B$776,D$83)+'СЕТ СН'!$H$11+СВЦЭМ!$D$10+'СЕТ СН'!$H$6-'СЕТ СН'!$H$23</f>
        <v>1231.4526849499998</v>
      </c>
      <c r="E96" s="36">
        <f>SUMIFS(СВЦЭМ!$D$33:$D$776,СВЦЭМ!$A$33:$A$776,$A96,СВЦЭМ!$B$33:$B$776,E$83)+'СЕТ СН'!$H$11+СВЦЭМ!$D$10+'СЕТ СН'!$H$6-'СЕТ СН'!$H$23</f>
        <v>1237.10516119</v>
      </c>
      <c r="F96" s="36">
        <f>SUMIFS(СВЦЭМ!$D$33:$D$776,СВЦЭМ!$A$33:$A$776,$A96,СВЦЭМ!$B$33:$B$776,F$83)+'СЕТ СН'!$H$11+СВЦЭМ!$D$10+'СЕТ СН'!$H$6-'СЕТ СН'!$H$23</f>
        <v>1250.9065512100001</v>
      </c>
      <c r="G96" s="36">
        <f>SUMIFS(СВЦЭМ!$D$33:$D$776,СВЦЭМ!$A$33:$A$776,$A96,СВЦЭМ!$B$33:$B$776,G$83)+'СЕТ СН'!$H$11+СВЦЭМ!$D$10+'СЕТ СН'!$H$6-'СЕТ СН'!$H$23</f>
        <v>1241.3347981699999</v>
      </c>
      <c r="H96" s="36">
        <f>SUMIFS(СВЦЭМ!$D$33:$D$776,СВЦЭМ!$A$33:$A$776,$A96,СВЦЭМ!$B$33:$B$776,H$83)+'СЕТ СН'!$H$11+СВЦЭМ!$D$10+'СЕТ СН'!$H$6-'СЕТ СН'!$H$23</f>
        <v>1238.8026617599999</v>
      </c>
      <c r="I96" s="36">
        <f>SUMIFS(СВЦЭМ!$D$33:$D$776,СВЦЭМ!$A$33:$A$776,$A96,СВЦЭМ!$B$33:$B$776,I$83)+'СЕТ СН'!$H$11+СВЦЭМ!$D$10+'СЕТ СН'!$H$6-'СЕТ СН'!$H$23</f>
        <v>1215.0960323899999</v>
      </c>
      <c r="J96" s="36">
        <f>SUMIFS(СВЦЭМ!$D$33:$D$776,СВЦЭМ!$A$33:$A$776,$A96,СВЦЭМ!$B$33:$B$776,J$83)+'СЕТ СН'!$H$11+СВЦЭМ!$D$10+'СЕТ СН'!$H$6-'СЕТ СН'!$H$23</f>
        <v>1205.2958308</v>
      </c>
      <c r="K96" s="36">
        <f>SUMIFS(СВЦЭМ!$D$33:$D$776,СВЦЭМ!$A$33:$A$776,$A96,СВЦЭМ!$B$33:$B$776,K$83)+'СЕТ СН'!$H$11+СВЦЭМ!$D$10+'СЕТ СН'!$H$6-'СЕТ СН'!$H$23</f>
        <v>1181.91003841</v>
      </c>
      <c r="L96" s="36">
        <f>SUMIFS(СВЦЭМ!$D$33:$D$776,СВЦЭМ!$A$33:$A$776,$A96,СВЦЭМ!$B$33:$B$776,L$83)+'СЕТ СН'!$H$11+СВЦЭМ!$D$10+'СЕТ СН'!$H$6-'СЕТ СН'!$H$23</f>
        <v>1202.31590852</v>
      </c>
      <c r="M96" s="36">
        <f>SUMIFS(СВЦЭМ!$D$33:$D$776,СВЦЭМ!$A$33:$A$776,$A96,СВЦЭМ!$B$33:$B$776,M$83)+'СЕТ СН'!$H$11+СВЦЭМ!$D$10+'СЕТ СН'!$H$6-'СЕТ СН'!$H$23</f>
        <v>1202.9517586500001</v>
      </c>
      <c r="N96" s="36">
        <f>SUMIFS(СВЦЭМ!$D$33:$D$776,СВЦЭМ!$A$33:$A$776,$A96,СВЦЭМ!$B$33:$B$776,N$83)+'СЕТ СН'!$H$11+СВЦЭМ!$D$10+'СЕТ СН'!$H$6-'СЕТ СН'!$H$23</f>
        <v>1196.1719596200001</v>
      </c>
      <c r="O96" s="36">
        <f>SUMIFS(СВЦЭМ!$D$33:$D$776,СВЦЭМ!$A$33:$A$776,$A96,СВЦЭМ!$B$33:$B$776,O$83)+'СЕТ СН'!$H$11+СВЦЭМ!$D$10+'СЕТ СН'!$H$6-'СЕТ СН'!$H$23</f>
        <v>1203.1403368699998</v>
      </c>
      <c r="P96" s="36">
        <f>SUMIFS(СВЦЭМ!$D$33:$D$776,СВЦЭМ!$A$33:$A$776,$A96,СВЦЭМ!$B$33:$B$776,P$83)+'СЕТ СН'!$H$11+СВЦЭМ!$D$10+'СЕТ СН'!$H$6-'СЕТ СН'!$H$23</f>
        <v>1213.3690010099999</v>
      </c>
      <c r="Q96" s="36">
        <f>SUMIFS(СВЦЭМ!$D$33:$D$776,СВЦЭМ!$A$33:$A$776,$A96,СВЦЭМ!$B$33:$B$776,Q$83)+'СЕТ СН'!$H$11+СВЦЭМ!$D$10+'СЕТ СН'!$H$6-'СЕТ СН'!$H$23</f>
        <v>1219.9287325199998</v>
      </c>
      <c r="R96" s="36">
        <f>SUMIFS(СВЦЭМ!$D$33:$D$776,СВЦЭМ!$A$33:$A$776,$A96,СВЦЭМ!$B$33:$B$776,R$83)+'СЕТ СН'!$H$11+СВЦЭМ!$D$10+'СЕТ СН'!$H$6-'СЕТ СН'!$H$23</f>
        <v>1220.62326388</v>
      </c>
      <c r="S96" s="36">
        <f>SUMIFS(СВЦЭМ!$D$33:$D$776,СВЦЭМ!$A$33:$A$776,$A96,СВЦЭМ!$B$33:$B$776,S$83)+'СЕТ СН'!$H$11+СВЦЭМ!$D$10+'СЕТ СН'!$H$6-'СЕТ СН'!$H$23</f>
        <v>1234.4801637999999</v>
      </c>
      <c r="T96" s="36">
        <f>SUMIFS(СВЦЭМ!$D$33:$D$776,СВЦЭМ!$A$33:$A$776,$A96,СВЦЭМ!$B$33:$B$776,T$83)+'СЕТ СН'!$H$11+СВЦЭМ!$D$10+'СЕТ СН'!$H$6-'СЕТ СН'!$H$23</f>
        <v>1200.4517643900001</v>
      </c>
      <c r="U96" s="36">
        <f>SUMIFS(СВЦЭМ!$D$33:$D$776,СВЦЭМ!$A$33:$A$776,$A96,СВЦЭМ!$B$33:$B$776,U$83)+'СЕТ СН'!$H$11+СВЦЭМ!$D$10+'СЕТ СН'!$H$6-'СЕТ СН'!$H$23</f>
        <v>1172.79888805</v>
      </c>
      <c r="V96" s="36">
        <f>SUMIFS(СВЦЭМ!$D$33:$D$776,СВЦЭМ!$A$33:$A$776,$A96,СВЦЭМ!$B$33:$B$776,V$83)+'СЕТ СН'!$H$11+СВЦЭМ!$D$10+'СЕТ СН'!$H$6-'СЕТ СН'!$H$23</f>
        <v>1185.7708168099998</v>
      </c>
      <c r="W96" s="36">
        <f>SUMIFS(СВЦЭМ!$D$33:$D$776,СВЦЭМ!$A$33:$A$776,$A96,СВЦЭМ!$B$33:$B$776,W$83)+'СЕТ СН'!$H$11+СВЦЭМ!$D$10+'СЕТ СН'!$H$6-'СЕТ СН'!$H$23</f>
        <v>1201.2677189999999</v>
      </c>
      <c r="X96" s="36">
        <f>SUMIFS(СВЦЭМ!$D$33:$D$776,СВЦЭМ!$A$33:$A$776,$A96,СВЦЭМ!$B$33:$B$776,X$83)+'СЕТ СН'!$H$11+СВЦЭМ!$D$10+'СЕТ СН'!$H$6-'СЕТ СН'!$H$23</f>
        <v>1212.6458197299999</v>
      </c>
      <c r="Y96" s="36">
        <f>SUMIFS(СВЦЭМ!$D$33:$D$776,СВЦЭМ!$A$33:$A$776,$A96,СВЦЭМ!$B$33:$B$776,Y$83)+'СЕТ СН'!$H$11+СВЦЭМ!$D$10+'СЕТ СН'!$H$6-'СЕТ СН'!$H$23</f>
        <v>1220.0624618500001</v>
      </c>
    </row>
    <row r="97" spans="1:25" ht="15.75" x14ac:dyDescent="0.2">
      <c r="A97" s="35">
        <f t="shared" si="2"/>
        <v>44241</v>
      </c>
      <c r="B97" s="36">
        <f>SUMIFS(СВЦЭМ!$D$33:$D$776,СВЦЭМ!$A$33:$A$776,$A97,СВЦЭМ!$B$33:$B$776,B$83)+'СЕТ СН'!$H$11+СВЦЭМ!$D$10+'СЕТ СН'!$H$6-'СЕТ СН'!$H$23</f>
        <v>1274.61162565</v>
      </c>
      <c r="C97" s="36">
        <f>SUMIFS(СВЦЭМ!$D$33:$D$776,СВЦЭМ!$A$33:$A$776,$A97,СВЦЭМ!$B$33:$B$776,C$83)+'СЕТ СН'!$H$11+СВЦЭМ!$D$10+'СЕТ СН'!$H$6-'СЕТ СН'!$H$23</f>
        <v>1294.72269762</v>
      </c>
      <c r="D97" s="36">
        <f>SUMIFS(СВЦЭМ!$D$33:$D$776,СВЦЭМ!$A$33:$A$776,$A97,СВЦЭМ!$B$33:$B$776,D$83)+'СЕТ СН'!$H$11+СВЦЭМ!$D$10+'СЕТ СН'!$H$6-'СЕТ СН'!$H$23</f>
        <v>1288.2843510600001</v>
      </c>
      <c r="E97" s="36">
        <f>SUMIFS(СВЦЭМ!$D$33:$D$776,СВЦЭМ!$A$33:$A$776,$A97,СВЦЭМ!$B$33:$B$776,E$83)+'СЕТ СН'!$H$11+СВЦЭМ!$D$10+'СЕТ СН'!$H$6-'СЕТ СН'!$H$23</f>
        <v>1293.2265044999999</v>
      </c>
      <c r="F97" s="36">
        <f>SUMIFS(СВЦЭМ!$D$33:$D$776,СВЦЭМ!$A$33:$A$776,$A97,СВЦЭМ!$B$33:$B$776,F$83)+'СЕТ СН'!$H$11+СВЦЭМ!$D$10+'СЕТ СН'!$H$6-'СЕТ СН'!$H$23</f>
        <v>1301.23902008</v>
      </c>
      <c r="G97" s="36">
        <f>SUMIFS(СВЦЭМ!$D$33:$D$776,СВЦЭМ!$A$33:$A$776,$A97,СВЦЭМ!$B$33:$B$776,G$83)+'СЕТ СН'!$H$11+СВЦЭМ!$D$10+'СЕТ СН'!$H$6-'СЕТ СН'!$H$23</f>
        <v>1299.8029352399999</v>
      </c>
      <c r="H97" s="36">
        <f>SUMIFS(СВЦЭМ!$D$33:$D$776,СВЦЭМ!$A$33:$A$776,$A97,СВЦЭМ!$B$33:$B$776,H$83)+'СЕТ СН'!$H$11+СВЦЭМ!$D$10+'СЕТ СН'!$H$6-'СЕТ СН'!$H$23</f>
        <v>1297.85521122</v>
      </c>
      <c r="I97" s="36">
        <f>SUMIFS(СВЦЭМ!$D$33:$D$776,СВЦЭМ!$A$33:$A$776,$A97,СВЦЭМ!$B$33:$B$776,I$83)+'СЕТ СН'!$H$11+СВЦЭМ!$D$10+'СЕТ СН'!$H$6-'СЕТ СН'!$H$23</f>
        <v>1280.2765010999999</v>
      </c>
      <c r="J97" s="36">
        <f>SUMIFS(СВЦЭМ!$D$33:$D$776,СВЦЭМ!$A$33:$A$776,$A97,СВЦЭМ!$B$33:$B$776,J$83)+'СЕТ СН'!$H$11+СВЦЭМ!$D$10+'СЕТ СН'!$H$6-'СЕТ СН'!$H$23</f>
        <v>1255.4123428600001</v>
      </c>
      <c r="K97" s="36">
        <f>SUMIFS(СВЦЭМ!$D$33:$D$776,СВЦЭМ!$A$33:$A$776,$A97,СВЦЭМ!$B$33:$B$776,K$83)+'СЕТ СН'!$H$11+СВЦЭМ!$D$10+'СЕТ СН'!$H$6-'СЕТ СН'!$H$23</f>
        <v>1213.85817834</v>
      </c>
      <c r="L97" s="36">
        <f>SUMIFS(СВЦЭМ!$D$33:$D$776,СВЦЭМ!$A$33:$A$776,$A97,СВЦЭМ!$B$33:$B$776,L$83)+'СЕТ СН'!$H$11+СВЦЭМ!$D$10+'СЕТ СН'!$H$6-'СЕТ СН'!$H$23</f>
        <v>1201.1615477800001</v>
      </c>
      <c r="M97" s="36">
        <f>SUMIFS(СВЦЭМ!$D$33:$D$776,СВЦЭМ!$A$33:$A$776,$A97,СВЦЭМ!$B$33:$B$776,M$83)+'СЕТ СН'!$H$11+СВЦЭМ!$D$10+'СЕТ СН'!$H$6-'СЕТ СН'!$H$23</f>
        <v>1202.1598239699999</v>
      </c>
      <c r="N97" s="36">
        <f>SUMIFS(СВЦЭМ!$D$33:$D$776,СВЦЭМ!$A$33:$A$776,$A97,СВЦЭМ!$B$33:$B$776,N$83)+'СЕТ СН'!$H$11+СВЦЭМ!$D$10+'СЕТ СН'!$H$6-'СЕТ СН'!$H$23</f>
        <v>1215.52985816</v>
      </c>
      <c r="O97" s="36">
        <f>SUMIFS(СВЦЭМ!$D$33:$D$776,СВЦЭМ!$A$33:$A$776,$A97,СВЦЭМ!$B$33:$B$776,O$83)+'СЕТ СН'!$H$11+СВЦЭМ!$D$10+'СЕТ СН'!$H$6-'СЕТ СН'!$H$23</f>
        <v>1227.90705802</v>
      </c>
      <c r="P97" s="36">
        <f>SUMIFS(СВЦЭМ!$D$33:$D$776,СВЦЭМ!$A$33:$A$776,$A97,СВЦЭМ!$B$33:$B$776,P$83)+'СЕТ СН'!$H$11+СВЦЭМ!$D$10+'СЕТ СН'!$H$6-'СЕТ СН'!$H$23</f>
        <v>1239.92120204</v>
      </c>
      <c r="Q97" s="36">
        <f>SUMIFS(СВЦЭМ!$D$33:$D$776,СВЦЭМ!$A$33:$A$776,$A97,СВЦЭМ!$B$33:$B$776,Q$83)+'СЕТ СН'!$H$11+СВЦЭМ!$D$10+'СЕТ СН'!$H$6-'СЕТ СН'!$H$23</f>
        <v>1243.84559068</v>
      </c>
      <c r="R97" s="36">
        <f>SUMIFS(СВЦЭМ!$D$33:$D$776,СВЦЭМ!$A$33:$A$776,$A97,СВЦЭМ!$B$33:$B$776,R$83)+'СЕТ СН'!$H$11+СВЦЭМ!$D$10+'СЕТ СН'!$H$6-'СЕТ СН'!$H$23</f>
        <v>1240.79085179</v>
      </c>
      <c r="S97" s="36">
        <f>SUMIFS(СВЦЭМ!$D$33:$D$776,СВЦЭМ!$A$33:$A$776,$A97,СВЦЭМ!$B$33:$B$776,S$83)+'СЕТ СН'!$H$11+СВЦЭМ!$D$10+'СЕТ СН'!$H$6-'СЕТ СН'!$H$23</f>
        <v>1212.8549775500001</v>
      </c>
      <c r="T97" s="36">
        <f>SUMIFS(СВЦЭМ!$D$33:$D$776,СВЦЭМ!$A$33:$A$776,$A97,СВЦЭМ!$B$33:$B$776,T$83)+'СЕТ СН'!$H$11+СВЦЭМ!$D$10+'СЕТ СН'!$H$6-'СЕТ СН'!$H$23</f>
        <v>1179.5969240300001</v>
      </c>
      <c r="U97" s="36">
        <f>SUMIFS(СВЦЭМ!$D$33:$D$776,СВЦЭМ!$A$33:$A$776,$A97,СВЦЭМ!$B$33:$B$776,U$83)+'СЕТ СН'!$H$11+СВЦЭМ!$D$10+'СЕТ СН'!$H$6-'СЕТ СН'!$H$23</f>
        <v>1180.91552477</v>
      </c>
      <c r="V97" s="36">
        <f>SUMIFS(СВЦЭМ!$D$33:$D$776,СВЦЭМ!$A$33:$A$776,$A97,СВЦЭМ!$B$33:$B$776,V$83)+'СЕТ СН'!$H$11+СВЦЭМ!$D$10+'СЕТ СН'!$H$6-'СЕТ СН'!$H$23</f>
        <v>1207.3298334699998</v>
      </c>
      <c r="W97" s="36">
        <f>SUMIFS(СВЦЭМ!$D$33:$D$776,СВЦЭМ!$A$33:$A$776,$A97,СВЦЭМ!$B$33:$B$776,W$83)+'СЕТ СН'!$H$11+СВЦЭМ!$D$10+'СЕТ СН'!$H$6-'СЕТ СН'!$H$23</f>
        <v>1227.6613779700001</v>
      </c>
      <c r="X97" s="36">
        <f>SUMIFS(СВЦЭМ!$D$33:$D$776,СВЦЭМ!$A$33:$A$776,$A97,СВЦЭМ!$B$33:$B$776,X$83)+'СЕТ СН'!$H$11+СВЦЭМ!$D$10+'СЕТ СН'!$H$6-'СЕТ СН'!$H$23</f>
        <v>1247.3543384899999</v>
      </c>
      <c r="Y97" s="36">
        <f>SUMIFS(СВЦЭМ!$D$33:$D$776,СВЦЭМ!$A$33:$A$776,$A97,СВЦЭМ!$B$33:$B$776,Y$83)+'СЕТ СН'!$H$11+СВЦЭМ!$D$10+'СЕТ СН'!$H$6-'СЕТ СН'!$H$23</f>
        <v>1271.4888064499999</v>
      </c>
    </row>
    <row r="98" spans="1:25" ht="15.75" x14ac:dyDescent="0.2">
      <c r="A98" s="35">
        <f t="shared" si="2"/>
        <v>44242</v>
      </c>
      <c r="B98" s="36">
        <f>SUMIFS(СВЦЭМ!$D$33:$D$776,СВЦЭМ!$A$33:$A$776,$A98,СВЦЭМ!$B$33:$B$776,B$83)+'СЕТ СН'!$H$11+СВЦЭМ!$D$10+'СЕТ СН'!$H$6-'СЕТ СН'!$H$23</f>
        <v>1300.7273190599999</v>
      </c>
      <c r="C98" s="36">
        <f>SUMIFS(СВЦЭМ!$D$33:$D$776,СВЦЭМ!$A$33:$A$776,$A98,СВЦЭМ!$B$33:$B$776,C$83)+'СЕТ СН'!$H$11+СВЦЭМ!$D$10+'СЕТ СН'!$H$6-'СЕТ СН'!$H$23</f>
        <v>1306.5020356699999</v>
      </c>
      <c r="D98" s="36">
        <f>SUMIFS(СВЦЭМ!$D$33:$D$776,СВЦЭМ!$A$33:$A$776,$A98,СВЦЭМ!$B$33:$B$776,D$83)+'СЕТ СН'!$H$11+СВЦЭМ!$D$10+'СЕТ СН'!$H$6-'СЕТ СН'!$H$23</f>
        <v>1301.8841054499999</v>
      </c>
      <c r="E98" s="36">
        <f>SUMIFS(СВЦЭМ!$D$33:$D$776,СВЦЭМ!$A$33:$A$776,$A98,СВЦЭМ!$B$33:$B$776,E$83)+'СЕТ СН'!$H$11+СВЦЭМ!$D$10+'СЕТ СН'!$H$6-'СЕТ СН'!$H$23</f>
        <v>1301.5885262699999</v>
      </c>
      <c r="F98" s="36">
        <f>SUMIFS(СВЦЭМ!$D$33:$D$776,СВЦЭМ!$A$33:$A$776,$A98,СВЦЭМ!$B$33:$B$776,F$83)+'СЕТ СН'!$H$11+СВЦЭМ!$D$10+'СЕТ СН'!$H$6-'СЕТ СН'!$H$23</f>
        <v>1306.7751531199999</v>
      </c>
      <c r="G98" s="36">
        <f>SUMIFS(СВЦЭМ!$D$33:$D$776,СВЦЭМ!$A$33:$A$776,$A98,СВЦЭМ!$B$33:$B$776,G$83)+'СЕТ СН'!$H$11+СВЦЭМ!$D$10+'СЕТ СН'!$H$6-'СЕТ СН'!$H$23</f>
        <v>1310.2984154000001</v>
      </c>
      <c r="H98" s="36">
        <f>SUMIFS(СВЦЭМ!$D$33:$D$776,СВЦЭМ!$A$33:$A$776,$A98,СВЦЭМ!$B$33:$B$776,H$83)+'СЕТ СН'!$H$11+СВЦЭМ!$D$10+'СЕТ СН'!$H$6-'СЕТ СН'!$H$23</f>
        <v>1306.38447023</v>
      </c>
      <c r="I98" s="36">
        <f>SUMIFS(СВЦЭМ!$D$33:$D$776,СВЦЭМ!$A$33:$A$776,$A98,СВЦЭМ!$B$33:$B$776,I$83)+'СЕТ СН'!$H$11+СВЦЭМ!$D$10+'СЕТ СН'!$H$6-'СЕТ СН'!$H$23</f>
        <v>1262.8451789000001</v>
      </c>
      <c r="J98" s="36">
        <f>SUMIFS(СВЦЭМ!$D$33:$D$776,СВЦЭМ!$A$33:$A$776,$A98,СВЦЭМ!$B$33:$B$776,J$83)+'СЕТ СН'!$H$11+СВЦЭМ!$D$10+'СЕТ СН'!$H$6-'СЕТ СН'!$H$23</f>
        <v>1242.0342809200001</v>
      </c>
      <c r="K98" s="36">
        <f>SUMIFS(СВЦЭМ!$D$33:$D$776,СВЦЭМ!$A$33:$A$776,$A98,СВЦЭМ!$B$33:$B$776,K$83)+'СЕТ СН'!$H$11+СВЦЭМ!$D$10+'СЕТ СН'!$H$6-'СЕТ СН'!$H$23</f>
        <v>1238.3079438999998</v>
      </c>
      <c r="L98" s="36">
        <f>SUMIFS(СВЦЭМ!$D$33:$D$776,СВЦЭМ!$A$33:$A$776,$A98,СВЦЭМ!$B$33:$B$776,L$83)+'СЕТ СН'!$H$11+СВЦЭМ!$D$10+'СЕТ СН'!$H$6-'СЕТ СН'!$H$23</f>
        <v>1231.9266258399998</v>
      </c>
      <c r="M98" s="36">
        <f>SUMIFS(СВЦЭМ!$D$33:$D$776,СВЦЭМ!$A$33:$A$776,$A98,СВЦЭМ!$B$33:$B$776,M$83)+'СЕТ СН'!$H$11+СВЦЭМ!$D$10+'СЕТ СН'!$H$6-'СЕТ СН'!$H$23</f>
        <v>1240.5058906300001</v>
      </c>
      <c r="N98" s="36">
        <f>SUMIFS(СВЦЭМ!$D$33:$D$776,СВЦЭМ!$A$33:$A$776,$A98,СВЦЭМ!$B$33:$B$776,N$83)+'СЕТ СН'!$H$11+СВЦЭМ!$D$10+'СЕТ СН'!$H$6-'СЕТ СН'!$H$23</f>
        <v>1249.16562832</v>
      </c>
      <c r="O98" s="36">
        <f>SUMIFS(СВЦЭМ!$D$33:$D$776,СВЦЭМ!$A$33:$A$776,$A98,СВЦЭМ!$B$33:$B$776,O$83)+'СЕТ СН'!$H$11+СВЦЭМ!$D$10+'СЕТ СН'!$H$6-'СЕТ СН'!$H$23</f>
        <v>1255.9128215000001</v>
      </c>
      <c r="P98" s="36">
        <f>SUMIFS(СВЦЭМ!$D$33:$D$776,СВЦЭМ!$A$33:$A$776,$A98,СВЦЭМ!$B$33:$B$776,P$83)+'СЕТ СН'!$H$11+СВЦЭМ!$D$10+'СЕТ СН'!$H$6-'СЕТ СН'!$H$23</f>
        <v>1249.2752623599999</v>
      </c>
      <c r="Q98" s="36">
        <f>SUMIFS(СВЦЭМ!$D$33:$D$776,СВЦЭМ!$A$33:$A$776,$A98,СВЦЭМ!$B$33:$B$776,Q$83)+'СЕТ СН'!$H$11+СВЦЭМ!$D$10+'СЕТ СН'!$H$6-'СЕТ СН'!$H$23</f>
        <v>1245.6213145199999</v>
      </c>
      <c r="R98" s="36">
        <f>SUMIFS(СВЦЭМ!$D$33:$D$776,СВЦЭМ!$A$33:$A$776,$A98,СВЦЭМ!$B$33:$B$776,R$83)+'СЕТ СН'!$H$11+СВЦЭМ!$D$10+'СЕТ СН'!$H$6-'СЕТ СН'!$H$23</f>
        <v>1239.19018495</v>
      </c>
      <c r="S98" s="36">
        <f>SUMIFS(СВЦЭМ!$D$33:$D$776,СВЦЭМ!$A$33:$A$776,$A98,СВЦЭМ!$B$33:$B$776,S$83)+'СЕТ СН'!$H$11+СВЦЭМ!$D$10+'СЕТ СН'!$H$6-'СЕТ СН'!$H$23</f>
        <v>1228.6135097699998</v>
      </c>
      <c r="T98" s="36">
        <f>SUMIFS(СВЦЭМ!$D$33:$D$776,СВЦЭМ!$A$33:$A$776,$A98,СВЦЭМ!$B$33:$B$776,T$83)+'СЕТ СН'!$H$11+СВЦЭМ!$D$10+'СЕТ СН'!$H$6-'СЕТ СН'!$H$23</f>
        <v>1208.6857198499999</v>
      </c>
      <c r="U98" s="36">
        <f>SUMIFS(СВЦЭМ!$D$33:$D$776,СВЦЭМ!$A$33:$A$776,$A98,СВЦЭМ!$B$33:$B$776,U$83)+'СЕТ СН'!$H$11+СВЦЭМ!$D$10+'СЕТ СН'!$H$6-'СЕТ СН'!$H$23</f>
        <v>1203.7665721200001</v>
      </c>
      <c r="V98" s="36">
        <f>SUMIFS(СВЦЭМ!$D$33:$D$776,СВЦЭМ!$A$33:$A$776,$A98,СВЦЭМ!$B$33:$B$776,V$83)+'СЕТ СН'!$H$11+СВЦЭМ!$D$10+'СЕТ СН'!$H$6-'СЕТ СН'!$H$23</f>
        <v>1212.0945084800001</v>
      </c>
      <c r="W98" s="36">
        <f>SUMIFS(СВЦЭМ!$D$33:$D$776,СВЦЭМ!$A$33:$A$776,$A98,СВЦЭМ!$B$33:$B$776,W$83)+'СЕТ СН'!$H$11+СВЦЭМ!$D$10+'СЕТ СН'!$H$6-'СЕТ СН'!$H$23</f>
        <v>1240.6056668199999</v>
      </c>
      <c r="X98" s="36">
        <f>SUMIFS(СВЦЭМ!$D$33:$D$776,СВЦЭМ!$A$33:$A$776,$A98,СВЦЭМ!$B$33:$B$776,X$83)+'СЕТ СН'!$H$11+СВЦЭМ!$D$10+'СЕТ СН'!$H$6-'СЕТ СН'!$H$23</f>
        <v>1251.4265383499999</v>
      </c>
      <c r="Y98" s="36">
        <f>SUMIFS(СВЦЭМ!$D$33:$D$776,СВЦЭМ!$A$33:$A$776,$A98,СВЦЭМ!$B$33:$B$776,Y$83)+'СЕТ СН'!$H$11+СВЦЭМ!$D$10+'СЕТ СН'!$H$6-'СЕТ СН'!$H$23</f>
        <v>1249.42203081</v>
      </c>
    </row>
    <row r="99" spans="1:25" ht="15.75" x14ac:dyDescent="0.2">
      <c r="A99" s="35">
        <f t="shared" si="2"/>
        <v>44243</v>
      </c>
      <c r="B99" s="36">
        <f>SUMIFS(СВЦЭМ!$D$33:$D$776,СВЦЭМ!$A$33:$A$776,$A99,СВЦЭМ!$B$33:$B$776,B$83)+'СЕТ СН'!$H$11+СВЦЭМ!$D$10+'СЕТ СН'!$H$6-'СЕТ СН'!$H$23</f>
        <v>1204.7986304199999</v>
      </c>
      <c r="C99" s="36">
        <f>SUMIFS(СВЦЭМ!$D$33:$D$776,СВЦЭМ!$A$33:$A$776,$A99,СВЦЭМ!$B$33:$B$776,C$83)+'СЕТ СН'!$H$11+СВЦЭМ!$D$10+'СЕТ СН'!$H$6-'СЕТ СН'!$H$23</f>
        <v>1233.3251821399999</v>
      </c>
      <c r="D99" s="36">
        <f>SUMIFS(СВЦЭМ!$D$33:$D$776,СВЦЭМ!$A$33:$A$776,$A99,СВЦЭМ!$B$33:$B$776,D$83)+'СЕТ СН'!$H$11+СВЦЭМ!$D$10+'СЕТ СН'!$H$6-'СЕТ СН'!$H$23</f>
        <v>1233.3110541599999</v>
      </c>
      <c r="E99" s="36">
        <f>SUMIFS(СВЦЭМ!$D$33:$D$776,СВЦЭМ!$A$33:$A$776,$A99,СВЦЭМ!$B$33:$B$776,E$83)+'СЕТ СН'!$H$11+СВЦЭМ!$D$10+'СЕТ СН'!$H$6-'СЕТ СН'!$H$23</f>
        <v>1240.27469333</v>
      </c>
      <c r="F99" s="36">
        <f>SUMIFS(СВЦЭМ!$D$33:$D$776,СВЦЭМ!$A$33:$A$776,$A99,СВЦЭМ!$B$33:$B$776,F$83)+'СЕТ СН'!$H$11+СВЦЭМ!$D$10+'СЕТ СН'!$H$6-'СЕТ СН'!$H$23</f>
        <v>1227.4576521399999</v>
      </c>
      <c r="G99" s="36">
        <f>SUMIFS(СВЦЭМ!$D$33:$D$776,СВЦЭМ!$A$33:$A$776,$A99,СВЦЭМ!$B$33:$B$776,G$83)+'СЕТ СН'!$H$11+СВЦЭМ!$D$10+'СЕТ СН'!$H$6-'СЕТ СН'!$H$23</f>
        <v>1192.9021022100001</v>
      </c>
      <c r="H99" s="36">
        <f>SUMIFS(СВЦЭМ!$D$33:$D$776,СВЦЭМ!$A$33:$A$776,$A99,СВЦЭМ!$B$33:$B$776,H$83)+'СЕТ СН'!$H$11+СВЦЭМ!$D$10+'СЕТ СН'!$H$6-'СЕТ СН'!$H$23</f>
        <v>1181.0761918600001</v>
      </c>
      <c r="I99" s="36">
        <f>SUMIFS(СВЦЭМ!$D$33:$D$776,СВЦЭМ!$A$33:$A$776,$A99,СВЦЭМ!$B$33:$B$776,I$83)+'СЕТ СН'!$H$11+СВЦЭМ!$D$10+'СЕТ СН'!$H$6-'СЕТ СН'!$H$23</f>
        <v>1189.4110564399998</v>
      </c>
      <c r="J99" s="36">
        <f>SUMIFS(СВЦЭМ!$D$33:$D$776,СВЦЭМ!$A$33:$A$776,$A99,СВЦЭМ!$B$33:$B$776,J$83)+'СЕТ СН'!$H$11+СВЦЭМ!$D$10+'СЕТ СН'!$H$6-'СЕТ СН'!$H$23</f>
        <v>1200.68359616</v>
      </c>
      <c r="K99" s="36">
        <f>SUMIFS(СВЦЭМ!$D$33:$D$776,СВЦЭМ!$A$33:$A$776,$A99,СВЦЭМ!$B$33:$B$776,K$83)+'СЕТ СН'!$H$11+СВЦЭМ!$D$10+'СЕТ СН'!$H$6-'СЕТ СН'!$H$23</f>
        <v>1202.35509551</v>
      </c>
      <c r="L99" s="36">
        <f>SUMIFS(СВЦЭМ!$D$33:$D$776,СВЦЭМ!$A$33:$A$776,$A99,СВЦЭМ!$B$33:$B$776,L$83)+'СЕТ СН'!$H$11+СВЦЭМ!$D$10+'СЕТ СН'!$H$6-'СЕТ СН'!$H$23</f>
        <v>1196.9889968100001</v>
      </c>
      <c r="M99" s="36">
        <f>SUMIFS(СВЦЭМ!$D$33:$D$776,СВЦЭМ!$A$33:$A$776,$A99,СВЦЭМ!$B$33:$B$776,M$83)+'СЕТ СН'!$H$11+СВЦЭМ!$D$10+'СЕТ СН'!$H$6-'СЕТ СН'!$H$23</f>
        <v>1189.3551329699999</v>
      </c>
      <c r="N99" s="36">
        <f>SUMIFS(СВЦЭМ!$D$33:$D$776,СВЦЭМ!$A$33:$A$776,$A99,СВЦЭМ!$B$33:$B$776,N$83)+'СЕТ СН'!$H$11+СВЦЭМ!$D$10+'СЕТ СН'!$H$6-'СЕТ СН'!$H$23</f>
        <v>1179.6970772999998</v>
      </c>
      <c r="O99" s="36">
        <f>SUMIFS(СВЦЭМ!$D$33:$D$776,СВЦЭМ!$A$33:$A$776,$A99,СВЦЭМ!$B$33:$B$776,O$83)+'СЕТ СН'!$H$11+СВЦЭМ!$D$10+'СЕТ СН'!$H$6-'СЕТ СН'!$H$23</f>
        <v>1171.3868305599999</v>
      </c>
      <c r="P99" s="36">
        <f>SUMIFS(СВЦЭМ!$D$33:$D$776,СВЦЭМ!$A$33:$A$776,$A99,СВЦЭМ!$B$33:$B$776,P$83)+'СЕТ СН'!$H$11+СВЦЭМ!$D$10+'СЕТ СН'!$H$6-'СЕТ СН'!$H$23</f>
        <v>1178.5209528999999</v>
      </c>
      <c r="Q99" s="36">
        <f>SUMIFS(СВЦЭМ!$D$33:$D$776,СВЦЭМ!$A$33:$A$776,$A99,СВЦЭМ!$B$33:$B$776,Q$83)+'СЕТ СН'!$H$11+СВЦЭМ!$D$10+'СЕТ СН'!$H$6-'СЕТ СН'!$H$23</f>
        <v>1175.5084683800001</v>
      </c>
      <c r="R99" s="36">
        <f>SUMIFS(СВЦЭМ!$D$33:$D$776,СВЦЭМ!$A$33:$A$776,$A99,СВЦЭМ!$B$33:$B$776,R$83)+'СЕТ СН'!$H$11+СВЦЭМ!$D$10+'СЕТ СН'!$H$6-'СЕТ СН'!$H$23</f>
        <v>1169.0875187199999</v>
      </c>
      <c r="S99" s="36">
        <f>SUMIFS(СВЦЭМ!$D$33:$D$776,СВЦЭМ!$A$33:$A$776,$A99,СВЦЭМ!$B$33:$B$776,S$83)+'СЕТ СН'!$H$11+СВЦЭМ!$D$10+'СЕТ СН'!$H$6-'СЕТ СН'!$H$23</f>
        <v>1163.8058006000001</v>
      </c>
      <c r="T99" s="36">
        <f>SUMIFS(СВЦЭМ!$D$33:$D$776,СВЦЭМ!$A$33:$A$776,$A99,СВЦЭМ!$B$33:$B$776,T$83)+'СЕТ СН'!$H$11+СВЦЭМ!$D$10+'СЕТ СН'!$H$6-'СЕТ СН'!$H$23</f>
        <v>1191.05908985</v>
      </c>
      <c r="U99" s="36">
        <f>SUMIFS(СВЦЭМ!$D$33:$D$776,СВЦЭМ!$A$33:$A$776,$A99,СВЦЭМ!$B$33:$B$776,U$83)+'СЕТ СН'!$H$11+СВЦЭМ!$D$10+'СЕТ СН'!$H$6-'СЕТ СН'!$H$23</f>
        <v>1197.67062431</v>
      </c>
      <c r="V99" s="36">
        <f>SUMIFS(СВЦЭМ!$D$33:$D$776,СВЦЭМ!$A$33:$A$776,$A99,СВЦЭМ!$B$33:$B$776,V$83)+'СЕТ СН'!$H$11+СВЦЭМ!$D$10+'СЕТ СН'!$H$6-'СЕТ СН'!$H$23</f>
        <v>1202.69692652</v>
      </c>
      <c r="W99" s="36">
        <f>SUMIFS(СВЦЭМ!$D$33:$D$776,СВЦЭМ!$A$33:$A$776,$A99,СВЦЭМ!$B$33:$B$776,W$83)+'СЕТ СН'!$H$11+СВЦЭМ!$D$10+'СЕТ СН'!$H$6-'СЕТ СН'!$H$23</f>
        <v>1204.5842530099999</v>
      </c>
      <c r="X99" s="36">
        <f>SUMIFS(СВЦЭМ!$D$33:$D$776,СВЦЭМ!$A$33:$A$776,$A99,СВЦЭМ!$B$33:$B$776,X$83)+'СЕТ СН'!$H$11+СВЦЭМ!$D$10+'СЕТ СН'!$H$6-'СЕТ СН'!$H$23</f>
        <v>1185.0844639299999</v>
      </c>
      <c r="Y99" s="36">
        <f>SUMIFS(СВЦЭМ!$D$33:$D$776,СВЦЭМ!$A$33:$A$776,$A99,СВЦЭМ!$B$33:$B$776,Y$83)+'СЕТ СН'!$H$11+СВЦЭМ!$D$10+'СЕТ СН'!$H$6-'СЕТ СН'!$H$23</f>
        <v>1203.8174469199998</v>
      </c>
    </row>
    <row r="100" spans="1:25" ht="15.75" x14ac:dyDescent="0.2">
      <c r="A100" s="35">
        <f t="shared" si="2"/>
        <v>44244</v>
      </c>
      <c r="B100" s="36">
        <f>SUMIFS(СВЦЭМ!$D$33:$D$776,СВЦЭМ!$A$33:$A$776,$A100,СВЦЭМ!$B$33:$B$776,B$83)+'СЕТ СН'!$H$11+СВЦЭМ!$D$10+'СЕТ СН'!$H$6-'СЕТ СН'!$H$23</f>
        <v>1208.5015874999999</v>
      </c>
      <c r="C100" s="36">
        <f>SUMIFS(СВЦЭМ!$D$33:$D$776,СВЦЭМ!$A$33:$A$776,$A100,СВЦЭМ!$B$33:$B$776,C$83)+'СЕТ СН'!$H$11+СВЦЭМ!$D$10+'СЕТ СН'!$H$6-'СЕТ СН'!$H$23</f>
        <v>1242.2046174699999</v>
      </c>
      <c r="D100" s="36">
        <f>SUMIFS(СВЦЭМ!$D$33:$D$776,СВЦЭМ!$A$33:$A$776,$A100,СВЦЭМ!$B$33:$B$776,D$83)+'СЕТ СН'!$H$11+СВЦЭМ!$D$10+'СЕТ СН'!$H$6-'СЕТ СН'!$H$23</f>
        <v>1270.00441101</v>
      </c>
      <c r="E100" s="36">
        <f>SUMIFS(СВЦЭМ!$D$33:$D$776,СВЦЭМ!$A$33:$A$776,$A100,СВЦЭМ!$B$33:$B$776,E$83)+'СЕТ СН'!$H$11+СВЦЭМ!$D$10+'СЕТ СН'!$H$6-'СЕТ СН'!$H$23</f>
        <v>1267.5952818799999</v>
      </c>
      <c r="F100" s="36">
        <f>SUMIFS(СВЦЭМ!$D$33:$D$776,СВЦЭМ!$A$33:$A$776,$A100,СВЦЭМ!$B$33:$B$776,F$83)+'СЕТ СН'!$H$11+СВЦЭМ!$D$10+'СЕТ СН'!$H$6-'СЕТ СН'!$H$23</f>
        <v>1251.7125540499999</v>
      </c>
      <c r="G100" s="36">
        <f>SUMIFS(СВЦЭМ!$D$33:$D$776,СВЦЭМ!$A$33:$A$776,$A100,СВЦЭМ!$B$33:$B$776,G$83)+'СЕТ СН'!$H$11+СВЦЭМ!$D$10+'СЕТ СН'!$H$6-'СЕТ СН'!$H$23</f>
        <v>1214.5136969</v>
      </c>
      <c r="H100" s="36">
        <f>SUMIFS(СВЦЭМ!$D$33:$D$776,СВЦЭМ!$A$33:$A$776,$A100,СВЦЭМ!$B$33:$B$776,H$83)+'СЕТ СН'!$H$11+СВЦЭМ!$D$10+'СЕТ СН'!$H$6-'СЕТ СН'!$H$23</f>
        <v>1195.8969552599999</v>
      </c>
      <c r="I100" s="36">
        <f>SUMIFS(СВЦЭМ!$D$33:$D$776,СВЦЭМ!$A$33:$A$776,$A100,СВЦЭМ!$B$33:$B$776,I$83)+'СЕТ СН'!$H$11+СВЦЭМ!$D$10+'СЕТ СН'!$H$6-'СЕТ СН'!$H$23</f>
        <v>1192.1310452399998</v>
      </c>
      <c r="J100" s="36">
        <f>SUMIFS(СВЦЭМ!$D$33:$D$776,СВЦЭМ!$A$33:$A$776,$A100,СВЦЭМ!$B$33:$B$776,J$83)+'СЕТ СН'!$H$11+СВЦЭМ!$D$10+'СЕТ СН'!$H$6-'СЕТ СН'!$H$23</f>
        <v>1198.50198946</v>
      </c>
      <c r="K100" s="36">
        <f>SUMIFS(СВЦЭМ!$D$33:$D$776,СВЦЭМ!$A$33:$A$776,$A100,СВЦЭМ!$B$33:$B$776,K$83)+'СЕТ СН'!$H$11+СВЦЭМ!$D$10+'СЕТ СН'!$H$6-'СЕТ СН'!$H$23</f>
        <v>1196.99201999</v>
      </c>
      <c r="L100" s="36">
        <f>SUMIFS(СВЦЭМ!$D$33:$D$776,СВЦЭМ!$A$33:$A$776,$A100,СВЦЭМ!$B$33:$B$776,L$83)+'СЕТ СН'!$H$11+СВЦЭМ!$D$10+'СЕТ СН'!$H$6-'СЕТ СН'!$H$23</f>
        <v>1190.9522157000001</v>
      </c>
      <c r="M100" s="36">
        <f>SUMIFS(СВЦЭМ!$D$33:$D$776,СВЦЭМ!$A$33:$A$776,$A100,СВЦЭМ!$B$33:$B$776,M$83)+'СЕТ СН'!$H$11+СВЦЭМ!$D$10+'СЕТ СН'!$H$6-'СЕТ СН'!$H$23</f>
        <v>1189.26320356</v>
      </c>
      <c r="N100" s="36">
        <f>SUMIFS(СВЦЭМ!$D$33:$D$776,СВЦЭМ!$A$33:$A$776,$A100,СВЦЭМ!$B$33:$B$776,N$83)+'СЕТ СН'!$H$11+СВЦЭМ!$D$10+'СЕТ СН'!$H$6-'СЕТ СН'!$H$23</f>
        <v>1187.01767419</v>
      </c>
      <c r="O100" s="36">
        <f>SUMIFS(СВЦЭМ!$D$33:$D$776,СВЦЭМ!$A$33:$A$776,$A100,СВЦЭМ!$B$33:$B$776,O$83)+'СЕТ СН'!$H$11+СВЦЭМ!$D$10+'СЕТ СН'!$H$6-'СЕТ СН'!$H$23</f>
        <v>1170.63302129</v>
      </c>
      <c r="P100" s="36">
        <f>SUMIFS(СВЦЭМ!$D$33:$D$776,СВЦЭМ!$A$33:$A$776,$A100,СВЦЭМ!$B$33:$B$776,P$83)+'СЕТ СН'!$H$11+СВЦЭМ!$D$10+'СЕТ СН'!$H$6-'СЕТ СН'!$H$23</f>
        <v>1170.8566804500001</v>
      </c>
      <c r="Q100" s="36">
        <f>SUMIFS(СВЦЭМ!$D$33:$D$776,СВЦЭМ!$A$33:$A$776,$A100,СВЦЭМ!$B$33:$B$776,Q$83)+'СЕТ СН'!$H$11+СВЦЭМ!$D$10+'СЕТ СН'!$H$6-'СЕТ СН'!$H$23</f>
        <v>1191.9091715499999</v>
      </c>
      <c r="R100" s="36">
        <f>SUMIFS(СВЦЭМ!$D$33:$D$776,СВЦЭМ!$A$33:$A$776,$A100,СВЦЭМ!$B$33:$B$776,R$83)+'СЕТ СН'!$H$11+СВЦЭМ!$D$10+'СЕТ СН'!$H$6-'СЕТ СН'!$H$23</f>
        <v>1186.2555387499999</v>
      </c>
      <c r="S100" s="36">
        <f>SUMIFS(СВЦЭМ!$D$33:$D$776,СВЦЭМ!$A$33:$A$776,$A100,СВЦЭМ!$B$33:$B$776,S$83)+'СЕТ СН'!$H$11+СВЦЭМ!$D$10+'СЕТ СН'!$H$6-'СЕТ СН'!$H$23</f>
        <v>1175.67167795</v>
      </c>
      <c r="T100" s="36">
        <f>SUMIFS(СВЦЭМ!$D$33:$D$776,СВЦЭМ!$A$33:$A$776,$A100,СВЦЭМ!$B$33:$B$776,T$83)+'СЕТ СН'!$H$11+СВЦЭМ!$D$10+'СЕТ СН'!$H$6-'СЕТ СН'!$H$23</f>
        <v>1184.26442438</v>
      </c>
      <c r="U100" s="36">
        <f>SUMIFS(СВЦЭМ!$D$33:$D$776,СВЦЭМ!$A$33:$A$776,$A100,СВЦЭМ!$B$33:$B$776,U$83)+'СЕТ СН'!$H$11+СВЦЭМ!$D$10+'СЕТ СН'!$H$6-'СЕТ СН'!$H$23</f>
        <v>1193.6690746099998</v>
      </c>
      <c r="V100" s="36">
        <f>SUMIFS(СВЦЭМ!$D$33:$D$776,СВЦЭМ!$A$33:$A$776,$A100,СВЦЭМ!$B$33:$B$776,V$83)+'СЕТ СН'!$H$11+СВЦЭМ!$D$10+'СЕТ СН'!$H$6-'СЕТ СН'!$H$23</f>
        <v>1191.375888</v>
      </c>
      <c r="W100" s="36">
        <f>SUMIFS(СВЦЭМ!$D$33:$D$776,СВЦЭМ!$A$33:$A$776,$A100,СВЦЭМ!$B$33:$B$776,W$83)+'СЕТ СН'!$H$11+СВЦЭМ!$D$10+'СЕТ СН'!$H$6-'СЕТ СН'!$H$23</f>
        <v>1186.3248314699999</v>
      </c>
      <c r="X100" s="36">
        <f>SUMIFS(СВЦЭМ!$D$33:$D$776,СВЦЭМ!$A$33:$A$776,$A100,СВЦЭМ!$B$33:$B$776,X$83)+'СЕТ СН'!$H$11+СВЦЭМ!$D$10+'СЕТ СН'!$H$6-'СЕТ СН'!$H$23</f>
        <v>1195.7619033599999</v>
      </c>
      <c r="Y100" s="36">
        <f>SUMIFS(СВЦЭМ!$D$33:$D$776,СВЦЭМ!$A$33:$A$776,$A100,СВЦЭМ!$B$33:$B$776,Y$83)+'СЕТ СН'!$H$11+СВЦЭМ!$D$10+'СЕТ СН'!$H$6-'СЕТ СН'!$H$23</f>
        <v>1205.29224127</v>
      </c>
    </row>
    <row r="101" spans="1:25" ht="15.75" x14ac:dyDescent="0.2">
      <c r="A101" s="35">
        <f t="shared" si="2"/>
        <v>44245</v>
      </c>
      <c r="B101" s="36">
        <f>SUMIFS(СВЦЭМ!$D$33:$D$776,СВЦЭМ!$A$33:$A$776,$A101,СВЦЭМ!$B$33:$B$776,B$83)+'СЕТ СН'!$H$11+СВЦЭМ!$D$10+'СЕТ СН'!$H$6-'СЕТ СН'!$H$23</f>
        <v>1240.4692741399999</v>
      </c>
      <c r="C101" s="36">
        <f>SUMIFS(СВЦЭМ!$D$33:$D$776,СВЦЭМ!$A$33:$A$776,$A101,СВЦЭМ!$B$33:$B$776,C$83)+'СЕТ СН'!$H$11+СВЦЭМ!$D$10+'СЕТ СН'!$H$6-'СЕТ СН'!$H$23</f>
        <v>1257.0123844699999</v>
      </c>
      <c r="D101" s="36">
        <f>SUMIFS(СВЦЭМ!$D$33:$D$776,СВЦЭМ!$A$33:$A$776,$A101,СВЦЭМ!$B$33:$B$776,D$83)+'СЕТ СН'!$H$11+СВЦЭМ!$D$10+'СЕТ СН'!$H$6-'СЕТ СН'!$H$23</f>
        <v>1287.9180801</v>
      </c>
      <c r="E101" s="36">
        <f>SUMIFS(СВЦЭМ!$D$33:$D$776,СВЦЭМ!$A$33:$A$776,$A101,СВЦЭМ!$B$33:$B$776,E$83)+'СЕТ СН'!$H$11+СВЦЭМ!$D$10+'СЕТ СН'!$H$6-'СЕТ СН'!$H$23</f>
        <v>1293.1097374199999</v>
      </c>
      <c r="F101" s="36">
        <f>SUMIFS(СВЦЭМ!$D$33:$D$776,СВЦЭМ!$A$33:$A$776,$A101,СВЦЭМ!$B$33:$B$776,F$83)+'СЕТ СН'!$H$11+СВЦЭМ!$D$10+'СЕТ СН'!$H$6-'СЕТ СН'!$H$23</f>
        <v>1284.0862049099999</v>
      </c>
      <c r="G101" s="36">
        <f>SUMIFS(СВЦЭМ!$D$33:$D$776,СВЦЭМ!$A$33:$A$776,$A101,СВЦЭМ!$B$33:$B$776,G$83)+'СЕТ СН'!$H$11+СВЦЭМ!$D$10+'СЕТ СН'!$H$6-'СЕТ СН'!$H$23</f>
        <v>1262.41014335</v>
      </c>
      <c r="H101" s="36">
        <f>SUMIFS(СВЦЭМ!$D$33:$D$776,СВЦЭМ!$A$33:$A$776,$A101,СВЦЭМ!$B$33:$B$776,H$83)+'СЕТ СН'!$H$11+СВЦЭМ!$D$10+'СЕТ СН'!$H$6-'СЕТ СН'!$H$23</f>
        <v>1220.36756279</v>
      </c>
      <c r="I101" s="36">
        <f>SUMIFS(СВЦЭМ!$D$33:$D$776,СВЦЭМ!$A$33:$A$776,$A101,СВЦЭМ!$B$33:$B$776,I$83)+'СЕТ СН'!$H$11+СВЦЭМ!$D$10+'СЕТ СН'!$H$6-'СЕТ СН'!$H$23</f>
        <v>1192.1014986599998</v>
      </c>
      <c r="J101" s="36">
        <f>SUMIFS(СВЦЭМ!$D$33:$D$776,СВЦЭМ!$A$33:$A$776,$A101,СВЦЭМ!$B$33:$B$776,J$83)+'СЕТ СН'!$H$11+СВЦЭМ!$D$10+'СЕТ СН'!$H$6-'СЕТ СН'!$H$23</f>
        <v>1167.79558688</v>
      </c>
      <c r="K101" s="36">
        <f>SUMIFS(СВЦЭМ!$D$33:$D$776,СВЦЭМ!$A$33:$A$776,$A101,СВЦЭМ!$B$33:$B$776,K$83)+'СЕТ СН'!$H$11+СВЦЭМ!$D$10+'СЕТ СН'!$H$6-'СЕТ СН'!$H$23</f>
        <v>1168.9397572799999</v>
      </c>
      <c r="L101" s="36">
        <f>SUMIFS(СВЦЭМ!$D$33:$D$776,СВЦЭМ!$A$33:$A$776,$A101,СВЦЭМ!$B$33:$B$776,L$83)+'СЕТ СН'!$H$11+СВЦЭМ!$D$10+'СЕТ СН'!$H$6-'СЕТ СН'!$H$23</f>
        <v>1164.1534412999999</v>
      </c>
      <c r="M101" s="36">
        <f>SUMIFS(СВЦЭМ!$D$33:$D$776,СВЦЭМ!$A$33:$A$776,$A101,СВЦЭМ!$B$33:$B$776,M$83)+'СЕТ СН'!$H$11+СВЦЭМ!$D$10+'СЕТ СН'!$H$6-'СЕТ СН'!$H$23</f>
        <v>1169.3481901499999</v>
      </c>
      <c r="N101" s="36">
        <f>SUMIFS(СВЦЭМ!$D$33:$D$776,СВЦЭМ!$A$33:$A$776,$A101,СВЦЭМ!$B$33:$B$776,N$83)+'СЕТ СН'!$H$11+СВЦЭМ!$D$10+'СЕТ СН'!$H$6-'СЕТ СН'!$H$23</f>
        <v>1182.99911479</v>
      </c>
      <c r="O101" s="36">
        <f>SUMIFS(СВЦЭМ!$D$33:$D$776,СВЦЭМ!$A$33:$A$776,$A101,СВЦЭМ!$B$33:$B$776,O$83)+'СЕТ СН'!$H$11+СВЦЭМ!$D$10+'СЕТ СН'!$H$6-'СЕТ СН'!$H$23</f>
        <v>1169.5318687700001</v>
      </c>
      <c r="P101" s="36">
        <f>SUMIFS(СВЦЭМ!$D$33:$D$776,СВЦЭМ!$A$33:$A$776,$A101,СВЦЭМ!$B$33:$B$776,P$83)+'СЕТ СН'!$H$11+СВЦЭМ!$D$10+'СЕТ СН'!$H$6-'СЕТ СН'!$H$23</f>
        <v>1171.59047672</v>
      </c>
      <c r="Q101" s="36">
        <f>SUMIFS(СВЦЭМ!$D$33:$D$776,СВЦЭМ!$A$33:$A$776,$A101,СВЦЭМ!$B$33:$B$776,Q$83)+'СЕТ СН'!$H$11+СВЦЭМ!$D$10+'СЕТ СН'!$H$6-'СЕТ СН'!$H$23</f>
        <v>1179.97348044</v>
      </c>
      <c r="R101" s="36">
        <f>SUMIFS(СВЦЭМ!$D$33:$D$776,СВЦЭМ!$A$33:$A$776,$A101,СВЦЭМ!$B$33:$B$776,R$83)+'СЕТ СН'!$H$11+СВЦЭМ!$D$10+'СЕТ СН'!$H$6-'СЕТ СН'!$H$23</f>
        <v>1193.23146855</v>
      </c>
      <c r="S101" s="36">
        <f>SUMIFS(СВЦЭМ!$D$33:$D$776,СВЦЭМ!$A$33:$A$776,$A101,СВЦЭМ!$B$33:$B$776,S$83)+'СЕТ СН'!$H$11+СВЦЭМ!$D$10+'СЕТ СН'!$H$6-'СЕТ СН'!$H$23</f>
        <v>1167.17923047</v>
      </c>
      <c r="T101" s="36">
        <f>SUMIFS(СВЦЭМ!$D$33:$D$776,СВЦЭМ!$A$33:$A$776,$A101,СВЦЭМ!$B$33:$B$776,T$83)+'СЕТ СН'!$H$11+СВЦЭМ!$D$10+'СЕТ СН'!$H$6-'СЕТ СН'!$H$23</f>
        <v>1143.2109694800001</v>
      </c>
      <c r="U101" s="36">
        <f>SUMIFS(СВЦЭМ!$D$33:$D$776,СВЦЭМ!$A$33:$A$776,$A101,СВЦЭМ!$B$33:$B$776,U$83)+'СЕТ СН'!$H$11+СВЦЭМ!$D$10+'СЕТ СН'!$H$6-'СЕТ СН'!$H$23</f>
        <v>1146.9579005199998</v>
      </c>
      <c r="V101" s="36">
        <f>SUMIFS(СВЦЭМ!$D$33:$D$776,СВЦЭМ!$A$33:$A$776,$A101,СВЦЭМ!$B$33:$B$776,V$83)+'СЕТ СН'!$H$11+СВЦЭМ!$D$10+'СЕТ СН'!$H$6-'СЕТ СН'!$H$23</f>
        <v>1137.50021311</v>
      </c>
      <c r="W101" s="36">
        <f>SUMIFS(СВЦЭМ!$D$33:$D$776,СВЦЭМ!$A$33:$A$776,$A101,СВЦЭМ!$B$33:$B$776,W$83)+'СЕТ СН'!$H$11+СВЦЭМ!$D$10+'СЕТ СН'!$H$6-'СЕТ СН'!$H$23</f>
        <v>1153.98808147</v>
      </c>
      <c r="X101" s="36">
        <f>SUMIFS(СВЦЭМ!$D$33:$D$776,СВЦЭМ!$A$33:$A$776,$A101,СВЦЭМ!$B$33:$B$776,X$83)+'СЕТ СН'!$H$11+СВЦЭМ!$D$10+'СЕТ СН'!$H$6-'СЕТ СН'!$H$23</f>
        <v>1168.3575896</v>
      </c>
      <c r="Y101" s="36">
        <f>SUMIFS(СВЦЭМ!$D$33:$D$776,СВЦЭМ!$A$33:$A$776,$A101,СВЦЭМ!$B$33:$B$776,Y$83)+'СЕТ СН'!$H$11+СВЦЭМ!$D$10+'СЕТ СН'!$H$6-'СЕТ СН'!$H$23</f>
        <v>1205.72457715</v>
      </c>
    </row>
    <row r="102" spans="1:25" ht="15.75" x14ac:dyDescent="0.2">
      <c r="A102" s="35">
        <f t="shared" si="2"/>
        <v>44246</v>
      </c>
      <c r="B102" s="36">
        <f>SUMIFS(СВЦЭМ!$D$33:$D$776,СВЦЭМ!$A$33:$A$776,$A102,СВЦЭМ!$B$33:$B$776,B$83)+'СЕТ СН'!$H$11+СВЦЭМ!$D$10+'СЕТ СН'!$H$6-'СЕТ СН'!$H$23</f>
        <v>1215.26154004</v>
      </c>
      <c r="C102" s="36">
        <f>SUMIFS(СВЦЭМ!$D$33:$D$776,СВЦЭМ!$A$33:$A$776,$A102,СВЦЭМ!$B$33:$B$776,C$83)+'СЕТ СН'!$H$11+СВЦЭМ!$D$10+'СЕТ СН'!$H$6-'СЕТ СН'!$H$23</f>
        <v>1239.3200533700001</v>
      </c>
      <c r="D102" s="36">
        <f>SUMIFS(СВЦЭМ!$D$33:$D$776,СВЦЭМ!$A$33:$A$776,$A102,СВЦЭМ!$B$33:$B$776,D$83)+'СЕТ СН'!$H$11+СВЦЭМ!$D$10+'СЕТ СН'!$H$6-'СЕТ СН'!$H$23</f>
        <v>1278.82670244</v>
      </c>
      <c r="E102" s="36">
        <f>SUMIFS(СВЦЭМ!$D$33:$D$776,СВЦЭМ!$A$33:$A$776,$A102,СВЦЭМ!$B$33:$B$776,E$83)+'СЕТ СН'!$H$11+СВЦЭМ!$D$10+'СЕТ СН'!$H$6-'СЕТ СН'!$H$23</f>
        <v>1284.08701636</v>
      </c>
      <c r="F102" s="36">
        <f>SUMIFS(СВЦЭМ!$D$33:$D$776,СВЦЭМ!$A$33:$A$776,$A102,СВЦЭМ!$B$33:$B$776,F$83)+'СЕТ СН'!$H$11+СВЦЭМ!$D$10+'СЕТ СН'!$H$6-'СЕТ СН'!$H$23</f>
        <v>1280.59127958</v>
      </c>
      <c r="G102" s="36">
        <f>SUMIFS(СВЦЭМ!$D$33:$D$776,СВЦЭМ!$A$33:$A$776,$A102,СВЦЭМ!$B$33:$B$776,G$83)+'СЕТ СН'!$H$11+СВЦЭМ!$D$10+'СЕТ СН'!$H$6-'СЕТ СН'!$H$23</f>
        <v>1254.5627878099999</v>
      </c>
      <c r="H102" s="36">
        <f>SUMIFS(СВЦЭМ!$D$33:$D$776,СВЦЭМ!$A$33:$A$776,$A102,СВЦЭМ!$B$33:$B$776,H$83)+'СЕТ СН'!$H$11+СВЦЭМ!$D$10+'СЕТ СН'!$H$6-'СЕТ СН'!$H$23</f>
        <v>1220.34190431</v>
      </c>
      <c r="I102" s="36">
        <f>SUMIFS(СВЦЭМ!$D$33:$D$776,СВЦЭМ!$A$33:$A$776,$A102,СВЦЭМ!$B$33:$B$776,I$83)+'СЕТ СН'!$H$11+СВЦЭМ!$D$10+'СЕТ СН'!$H$6-'СЕТ СН'!$H$23</f>
        <v>1188.1970918500001</v>
      </c>
      <c r="J102" s="36">
        <f>SUMIFS(СВЦЭМ!$D$33:$D$776,СВЦЭМ!$A$33:$A$776,$A102,СВЦЭМ!$B$33:$B$776,J$83)+'СЕТ СН'!$H$11+СВЦЭМ!$D$10+'СЕТ СН'!$H$6-'СЕТ СН'!$H$23</f>
        <v>1163.76277755</v>
      </c>
      <c r="K102" s="36">
        <f>SUMIFS(СВЦЭМ!$D$33:$D$776,СВЦЭМ!$A$33:$A$776,$A102,СВЦЭМ!$B$33:$B$776,K$83)+'СЕТ СН'!$H$11+СВЦЭМ!$D$10+'СЕТ СН'!$H$6-'СЕТ СН'!$H$23</f>
        <v>1164.44506254</v>
      </c>
      <c r="L102" s="36">
        <f>SUMIFS(СВЦЭМ!$D$33:$D$776,СВЦЭМ!$A$33:$A$776,$A102,СВЦЭМ!$B$33:$B$776,L$83)+'СЕТ СН'!$H$11+СВЦЭМ!$D$10+'СЕТ СН'!$H$6-'СЕТ СН'!$H$23</f>
        <v>1194.0900382899999</v>
      </c>
      <c r="M102" s="36">
        <f>SUMIFS(СВЦЭМ!$D$33:$D$776,СВЦЭМ!$A$33:$A$776,$A102,СВЦЭМ!$B$33:$B$776,M$83)+'СЕТ СН'!$H$11+СВЦЭМ!$D$10+'СЕТ СН'!$H$6-'СЕТ СН'!$H$23</f>
        <v>1179.93554488</v>
      </c>
      <c r="N102" s="36">
        <f>SUMIFS(СВЦЭМ!$D$33:$D$776,СВЦЭМ!$A$33:$A$776,$A102,СВЦЭМ!$B$33:$B$776,N$83)+'СЕТ СН'!$H$11+СВЦЭМ!$D$10+'СЕТ СН'!$H$6-'СЕТ СН'!$H$23</f>
        <v>1194.4896541200001</v>
      </c>
      <c r="O102" s="36">
        <f>SUMIFS(СВЦЭМ!$D$33:$D$776,СВЦЭМ!$A$33:$A$776,$A102,СВЦЭМ!$B$33:$B$776,O$83)+'СЕТ СН'!$H$11+СВЦЭМ!$D$10+'СЕТ СН'!$H$6-'СЕТ СН'!$H$23</f>
        <v>1202.73747121</v>
      </c>
      <c r="P102" s="36">
        <f>SUMIFS(СВЦЭМ!$D$33:$D$776,СВЦЭМ!$A$33:$A$776,$A102,СВЦЭМ!$B$33:$B$776,P$83)+'СЕТ СН'!$H$11+СВЦЭМ!$D$10+'СЕТ СН'!$H$6-'СЕТ СН'!$H$23</f>
        <v>1180.5545165600001</v>
      </c>
      <c r="Q102" s="36">
        <f>SUMIFS(СВЦЭМ!$D$33:$D$776,СВЦЭМ!$A$33:$A$776,$A102,СВЦЭМ!$B$33:$B$776,Q$83)+'СЕТ СН'!$H$11+СВЦЭМ!$D$10+'СЕТ СН'!$H$6-'СЕТ СН'!$H$23</f>
        <v>1186.9190039299999</v>
      </c>
      <c r="R102" s="36">
        <f>SUMIFS(СВЦЭМ!$D$33:$D$776,СВЦЭМ!$A$33:$A$776,$A102,СВЦЭМ!$B$33:$B$776,R$83)+'СЕТ СН'!$H$11+СВЦЭМ!$D$10+'СЕТ СН'!$H$6-'СЕТ СН'!$H$23</f>
        <v>1203.23597681</v>
      </c>
      <c r="S102" s="36">
        <f>SUMIFS(СВЦЭМ!$D$33:$D$776,СВЦЭМ!$A$33:$A$776,$A102,СВЦЭМ!$B$33:$B$776,S$83)+'СЕТ СН'!$H$11+СВЦЭМ!$D$10+'СЕТ СН'!$H$6-'СЕТ СН'!$H$23</f>
        <v>1186.13924172</v>
      </c>
      <c r="T102" s="36">
        <f>SUMIFS(СВЦЭМ!$D$33:$D$776,СВЦЭМ!$A$33:$A$776,$A102,СВЦЭМ!$B$33:$B$776,T$83)+'СЕТ СН'!$H$11+СВЦЭМ!$D$10+'СЕТ СН'!$H$6-'СЕТ СН'!$H$23</f>
        <v>1173.3870031900001</v>
      </c>
      <c r="U102" s="36">
        <f>SUMIFS(СВЦЭМ!$D$33:$D$776,СВЦЭМ!$A$33:$A$776,$A102,СВЦЭМ!$B$33:$B$776,U$83)+'СЕТ СН'!$H$11+СВЦЭМ!$D$10+'СЕТ СН'!$H$6-'СЕТ СН'!$H$23</f>
        <v>1173.6000872</v>
      </c>
      <c r="V102" s="36">
        <f>SUMIFS(СВЦЭМ!$D$33:$D$776,СВЦЭМ!$A$33:$A$776,$A102,СВЦЭМ!$B$33:$B$776,V$83)+'СЕТ СН'!$H$11+СВЦЭМ!$D$10+'СЕТ СН'!$H$6-'СЕТ СН'!$H$23</f>
        <v>1168.60098711</v>
      </c>
      <c r="W102" s="36">
        <f>SUMIFS(СВЦЭМ!$D$33:$D$776,СВЦЭМ!$A$33:$A$776,$A102,СВЦЭМ!$B$33:$B$776,W$83)+'СЕТ СН'!$H$11+СВЦЭМ!$D$10+'СЕТ СН'!$H$6-'СЕТ СН'!$H$23</f>
        <v>1178.4077102799999</v>
      </c>
      <c r="X102" s="36">
        <f>SUMIFS(СВЦЭМ!$D$33:$D$776,СВЦЭМ!$A$33:$A$776,$A102,СВЦЭМ!$B$33:$B$776,X$83)+'СЕТ СН'!$H$11+СВЦЭМ!$D$10+'СЕТ СН'!$H$6-'СЕТ СН'!$H$23</f>
        <v>1201.9864059299998</v>
      </c>
      <c r="Y102" s="36">
        <f>SUMIFS(СВЦЭМ!$D$33:$D$776,СВЦЭМ!$A$33:$A$776,$A102,СВЦЭМ!$B$33:$B$776,Y$83)+'СЕТ СН'!$H$11+СВЦЭМ!$D$10+'СЕТ СН'!$H$6-'СЕТ СН'!$H$23</f>
        <v>1223.5511123900001</v>
      </c>
    </row>
    <row r="103" spans="1:25" ht="15.75" x14ac:dyDescent="0.2">
      <c r="A103" s="35">
        <f t="shared" si="2"/>
        <v>44247</v>
      </c>
      <c r="B103" s="36">
        <f>SUMIFS(СВЦЭМ!$D$33:$D$776,СВЦЭМ!$A$33:$A$776,$A103,СВЦЭМ!$B$33:$B$776,B$83)+'СЕТ СН'!$H$11+СВЦЭМ!$D$10+'СЕТ СН'!$H$6-'СЕТ СН'!$H$23</f>
        <v>1223.61855771</v>
      </c>
      <c r="C103" s="36">
        <f>SUMIFS(СВЦЭМ!$D$33:$D$776,СВЦЭМ!$A$33:$A$776,$A103,СВЦЭМ!$B$33:$B$776,C$83)+'СЕТ СН'!$H$11+СВЦЭМ!$D$10+'СЕТ СН'!$H$6-'СЕТ СН'!$H$23</f>
        <v>1244.6444032499999</v>
      </c>
      <c r="D103" s="36">
        <f>SUMIFS(СВЦЭМ!$D$33:$D$776,СВЦЭМ!$A$33:$A$776,$A103,СВЦЭМ!$B$33:$B$776,D$83)+'СЕТ СН'!$H$11+СВЦЭМ!$D$10+'СЕТ СН'!$H$6-'СЕТ СН'!$H$23</f>
        <v>1269.4114774899999</v>
      </c>
      <c r="E103" s="36">
        <f>SUMIFS(СВЦЭМ!$D$33:$D$776,СВЦЭМ!$A$33:$A$776,$A103,СВЦЭМ!$B$33:$B$776,E$83)+'СЕТ СН'!$H$11+СВЦЭМ!$D$10+'СЕТ СН'!$H$6-'СЕТ СН'!$H$23</f>
        <v>1271.25062056</v>
      </c>
      <c r="F103" s="36">
        <f>SUMIFS(СВЦЭМ!$D$33:$D$776,СВЦЭМ!$A$33:$A$776,$A103,СВЦЭМ!$B$33:$B$776,F$83)+'СЕТ СН'!$H$11+СВЦЭМ!$D$10+'СЕТ СН'!$H$6-'СЕТ СН'!$H$23</f>
        <v>1275.45871207</v>
      </c>
      <c r="G103" s="36">
        <f>SUMIFS(СВЦЭМ!$D$33:$D$776,СВЦЭМ!$A$33:$A$776,$A103,СВЦЭМ!$B$33:$B$776,G$83)+'СЕТ СН'!$H$11+СВЦЭМ!$D$10+'СЕТ СН'!$H$6-'СЕТ СН'!$H$23</f>
        <v>1252.7249695400001</v>
      </c>
      <c r="H103" s="36">
        <f>SUMIFS(СВЦЭМ!$D$33:$D$776,СВЦЭМ!$A$33:$A$776,$A103,СВЦЭМ!$B$33:$B$776,H$83)+'СЕТ СН'!$H$11+СВЦЭМ!$D$10+'СЕТ СН'!$H$6-'СЕТ СН'!$H$23</f>
        <v>1221.3219381499998</v>
      </c>
      <c r="I103" s="36">
        <f>SUMIFS(СВЦЭМ!$D$33:$D$776,СВЦЭМ!$A$33:$A$776,$A103,СВЦЭМ!$B$33:$B$776,I$83)+'СЕТ СН'!$H$11+СВЦЭМ!$D$10+'СЕТ СН'!$H$6-'СЕТ СН'!$H$23</f>
        <v>1193.81259639</v>
      </c>
      <c r="J103" s="36">
        <f>SUMIFS(СВЦЭМ!$D$33:$D$776,СВЦЭМ!$A$33:$A$776,$A103,СВЦЭМ!$B$33:$B$776,J$83)+'СЕТ СН'!$H$11+СВЦЭМ!$D$10+'СЕТ СН'!$H$6-'СЕТ СН'!$H$23</f>
        <v>1163.6864321200001</v>
      </c>
      <c r="K103" s="36">
        <f>SUMIFS(СВЦЭМ!$D$33:$D$776,СВЦЭМ!$A$33:$A$776,$A103,СВЦЭМ!$B$33:$B$776,K$83)+'СЕТ СН'!$H$11+СВЦЭМ!$D$10+'СЕТ СН'!$H$6-'СЕТ СН'!$H$23</f>
        <v>1158.8248318599999</v>
      </c>
      <c r="L103" s="36">
        <f>SUMIFS(СВЦЭМ!$D$33:$D$776,СВЦЭМ!$A$33:$A$776,$A103,СВЦЭМ!$B$33:$B$776,L$83)+'СЕТ СН'!$H$11+СВЦЭМ!$D$10+'СЕТ СН'!$H$6-'СЕТ СН'!$H$23</f>
        <v>1159.4056229399998</v>
      </c>
      <c r="M103" s="36">
        <f>SUMIFS(СВЦЭМ!$D$33:$D$776,СВЦЭМ!$A$33:$A$776,$A103,СВЦЭМ!$B$33:$B$776,M$83)+'СЕТ СН'!$H$11+СВЦЭМ!$D$10+'СЕТ СН'!$H$6-'СЕТ СН'!$H$23</f>
        <v>1169.1252357200001</v>
      </c>
      <c r="N103" s="36">
        <f>SUMIFS(СВЦЭМ!$D$33:$D$776,СВЦЭМ!$A$33:$A$776,$A103,СВЦЭМ!$B$33:$B$776,N$83)+'СЕТ СН'!$H$11+СВЦЭМ!$D$10+'СЕТ СН'!$H$6-'СЕТ СН'!$H$23</f>
        <v>1151.4554562899998</v>
      </c>
      <c r="O103" s="36">
        <f>SUMIFS(СВЦЭМ!$D$33:$D$776,СВЦЭМ!$A$33:$A$776,$A103,СВЦЭМ!$B$33:$B$776,O$83)+'СЕТ СН'!$H$11+СВЦЭМ!$D$10+'СЕТ СН'!$H$6-'СЕТ СН'!$H$23</f>
        <v>1157.8345958800001</v>
      </c>
      <c r="P103" s="36">
        <f>SUMIFS(СВЦЭМ!$D$33:$D$776,СВЦЭМ!$A$33:$A$776,$A103,СВЦЭМ!$B$33:$B$776,P$83)+'СЕТ СН'!$H$11+СВЦЭМ!$D$10+'СЕТ СН'!$H$6-'СЕТ СН'!$H$23</f>
        <v>1140.4017569100001</v>
      </c>
      <c r="Q103" s="36">
        <f>SUMIFS(СВЦЭМ!$D$33:$D$776,СВЦЭМ!$A$33:$A$776,$A103,СВЦЭМ!$B$33:$B$776,Q$83)+'СЕТ СН'!$H$11+СВЦЭМ!$D$10+'СЕТ СН'!$H$6-'СЕТ СН'!$H$23</f>
        <v>1146.6372846499999</v>
      </c>
      <c r="R103" s="36">
        <f>SUMIFS(СВЦЭМ!$D$33:$D$776,СВЦЭМ!$A$33:$A$776,$A103,СВЦЭМ!$B$33:$B$776,R$83)+'СЕТ СН'!$H$11+СВЦЭМ!$D$10+'СЕТ СН'!$H$6-'СЕТ СН'!$H$23</f>
        <v>1152.7299765299999</v>
      </c>
      <c r="S103" s="36">
        <f>SUMIFS(СВЦЭМ!$D$33:$D$776,СВЦЭМ!$A$33:$A$776,$A103,СВЦЭМ!$B$33:$B$776,S$83)+'СЕТ СН'!$H$11+СВЦЭМ!$D$10+'СЕТ СН'!$H$6-'СЕТ СН'!$H$23</f>
        <v>1125.0166746300001</v>
      </c>
      <c r="T103" s="36">
        <f>SUMIFS(СВЦЭМ!$D$33:$D$776,СВЦЭМ!$A$33:$A$776,$A103,СВЦЭМ!$B$33:$B$776,T$83)+'СЕТ СН'!$H$11+СВЦЭМ!$D$10+'СЕТ СН'!$H$6-'СЕТ СН'!$H$23</f>
        <v>1128.29671942</v>
      </c>
      <c r="U103" s="36">
        <f>SUMIFS(СВЦЭМ!$D$33:$D$776,СВЦЭМ!$A$33:$A$776,$A103,СВЦЭМ!$B$33:$B$776,U$83)+'СЕТ СН'!$H$11+СВЦЭМ!$D$10+'СЕТ СН'!$H$6-'СЕТ СН'!$H$23</f>
        <v>1140.67831424</v>
      </c>
      <c r="V103" s="36">
        <f>SUMIFS(СВЦЭМ!$D$33:$D$776,СВЦЭМ!$A$33:$A$776,$A103,СВЦЭМ!$B$33:$B$776,V$83)+'СЕТ СН'!$H$11+СВЦЭМ!$D$10+'СЕТ СН'!$H$6-'СЕТ СН'!$H$23</f>
        <v>1141.9314921800001</v>
      </c>
      <c r="W103" s="36">
        <f>SUMIFS(СВЦЭМ!$D$33:$D$776,СВЦЭМ!$A$33:$A$776,$A103,СВЦЭМ!$B$33:$B$776,W$83)+'СЕТ СН'!$H$11+СВЦЭМ!$D$10+'СЕТ СН'!$H$6-'СЕТ СН'!$H$23</f>
        <v>1140.53360101</v>
      </c>
      <c r="X103" s="36">
        <f>SUMIFS(СВЦЭМ!$D$33:$D$776,СВЦЭМ!$A$33:$A$776,$A103,СВЦЭМ!$B$33:$B$776,X$83)+'СЕТ СН'!$H$11+СВЦЭМ!$D$10+'СЕТ СН'!$H$6-'СЕТ СН'!$H$23</f>
        <v>1152.21275928</v>
      </c>
      <c r="Y103" s="36">
        <f>SUMIFS(СВЦЭМ!$D$33:$D$776,СВЦЭМ!$A$33:$A$776,$A103,СВЦЭМ!$B$33:$B$776,Y$83)+'СЕТ СН'!$H$11+СВЦЭМ!$D$10+'СЕТ СН'!$H$6-'СЕТ СН'!$H$23</f>
        <v>1165.69770002</v>
      </c>
    </row>
    <row r="104" spans="1:25" ht="15.75" x14ac:dyDescent="0.2">
      <c r="A104" s="35">
        <f t="shared" si="2"/>
        <v>44248</v>
      </c>
      <c r="B104" s="36">
        <f>SUMIFS(СВЦЭМ!$D$33:$D$776,СВЦЭМ!$A$33:$A$776,$A104,СВЦЭМ!$B$33:$B$776,B$83)+'СЕТ СН'!$H$11+СВЦЭМ!$D$10+'СЕТ СН'!$H$6-'СЕТ СН'!$H$23</f>
        <v>1214.1405382299999</v>
      </c>
      <c r="C104" s="36">
        <f>SUMIFS(СВЦЭМ!$D$33:$D$776,СВЦЭМ!$A$33:$A$776,$A104,СВЦЭМ!$B$33:$B$776,C$83)+'СЕТ СН'!$H$11+СВЦЭМ!$D$10+'СЕТ СН'!$H$6-'СЕТ СН'!$H$23</f>
        <v>1230.2971797199998</v>
      </c>
      <c r="D104" s="36">
        <f>SUMIFS(СВЦЭМ!$D$33:$D$776,СВЦЭМ!$A$33:$A$776,$A104,СВЦЭМ!$B$33:$B$776,D$83)+'СЕТ СН'!$H$11+СВЦЭМ!$D$10+'СЕТ СН'!$H$6-'СЕТ СН'!$H$23</f>
        <v>1257.5525040099999</v>
      </c>
      <c r="E104" s="36">
        <f>SUMIFS(СВЦЭМ!$D$33:$D$776,СВЦЭМ!$A$33:$A$776,$A104,СВЦЭМ!$B$33:$B$776,E$83)+'СЕТ СН'!$H$11+СВЦЭМ!$D$10+'СЕТ СН'!$H$6-'СЕТ СН'!$H$23</f>
        <v>1261.3356202299999</v>
      </c>
      <c r="F104" s="36">
        <f>SUMIFS(СВЦЭМ!$D$33:$D$776,СВЦЭМ!$A$33:$A$776,$A104,СВЦЭМ!$B$33:$B$776,F$83)+'СЕТ СН'!$H$11+СВЦЭМ!$D$10+'СЕТ СН'!$H$6-'СЕТ СН'!$H$23</f>
        <v>1267.13451678</v>
      </c>
      <c r="G104" s="36">
        <f>SUMIFS(СВЦЭМ!$D$33:$D$776,СВЦЭМ!$A$33:$A$776,$A104,СВЦЭМ!$B$33:$B$776,G$83)+'СЕТ СН'!$H$11+СВЦЭМ!$D$10+'СЕТ СН'!$H$6-'СЕТ СН'!$H$23</f>
        <v>1266.4867264299999</v>
      </c>
      <c r="H104" s="36">
        <f>SUMIFS(СВЦЭМ!$D$33:$D$776,СВЦЭМ!$A$33:$A$776,$A104,СВЦЭМ!$B$33:$B$776,H$83)+'СЕТ СН'!$H$11+СВЦЭМ!$D$10+'СЕТ СН'!$H$6-'СЕТ СН'!$H$23</f>
        <v>1255.31913216</v>
      </c>
      <c r="I104" s="36">
        <f>SUMIFS(СВЦЭМ!$D$33:$D$776,СВЦЭМ!$A$33:$A$776,$A104,СВЦЭМ!$B$33:$B$776,I$83)+'СЕТ СН'!$H$11+СВЦЭМ!$D$10+'СЕТ СН'!$H$6-'СЕТ СН'!$H$23</f>
        <v>1246.4341002699998</v>
      </c>
      <c r="J104" s="36">
        <f>SUMIFS(СВЦЭМ!$D$33:$D$776,СВЦЭМ!$A$33:$A$776,$A104,СВЦЭМ!$B$33:$B$776,J$83)+'СЕТ СН'!$H$11+СВЦЭМ!$D$10+'СЕТ СН'!$H$6-'СЕТ СН'!$H$23</f>
        <v>1224.19969326</v>
      </c>
      <c r="K104" s="36">
        <f>SUMIFS(СВЦЭМ!$D$33:$D$776,СВЦЭМ!$A$33:$A$776,$A104,СВЦЭМ!$B$33:$B$776,K$83)+'СЕТ СН'!$H$11+СВЦЭМ!$D$10+'СЕТ СН'!$H$6-'СЕТ СН'!$H$23</f>
        <v>1193.68875394</v>
      </c>
      <c r="L104" s="36">
        <f>SUMIFS(СВЦЭМ!$D$33:$D$776,СВЦЭМ!$A$33:$A$776,$A104,СВЦЭМ!$B$33:$B$776,L$83)+'СЕТ СН'!$H$11+СВЦЭМ!$D$10+'СЕТ СН'!$H$6-'СЕТ СН'!$H$23</f>
        <v>1172.02133925</v>
      </c>
      <c r="M104" s="36">
        <f>SUMIFS(СВЦЭМ!$D$33:$D$776,СВЦЭМ!$A$33:$A$776,$A104,СВЦЭМ!$B$33:$B$776,M$83)+'СЕТ СН'!$H$11+СВЦЭМ!$D$10+'СЕТ СН'!$H$6-'СЕТ СН'!$H$23</f>
        <v>1175.41911611</v>
      </c>
      <c r="N104" s="36">
        <f>SUMIFS(СВЦЭМ!$D$33:$D$776,СВЦЭМ!$A$33:$A$776,$A104,СВЦЭМ!$B$33:$B$776,N$83)+'СЕТ СН'!$H$11+СВЦЭМ!$D$10+'СЕТ СН'!$H$6-'СЕТ СН'!$H$23</f>
        <v>1195.7779266</v>
      </c>
      <c r="O104" s="36">
        <f>SUMIFS(СВЦЭМ!$D$33:$D$776,СВЦЭМ!$A$33:$A$776,$A104,СВЦЭМ!$B$33:$B$776,O$83)+'СЕТ СН'!$H$11+СВЦЭМ!$D$10+'СЕТ СН'!$H$6-'СЕТ СН'!$H$23</f>
        <v>1210.0488698099998</v>
      </c>
      <c r="P104" s="36">
        <f>SUMIFS(СВЦЭМ!$D$33:$D$776,СВЦЭМ!$A$33:$A$776,$A104,СВЦЭМ!$B$33:$B$776,P$83)+'СЕТ СН'!$H$11+СВЦЭМ!$D$10+'СЕТ СН'!$H$6-'СЕТ СН'!$H$23</f>
        <v>1194.2251073699999</v>
      </c>
      <c r="Q104" s="36">
        <f>SUMIFS(СВЦЭМ!$D$33:$D$776,СВЦЭМ!$A$33:$A$776,$A104,СВЦЭМ!$B$33:$B$776,Q$83)+'СЕТ СН'!$H$11+СВЦЭМ!$D$10+'СЕТ СН'!$H$6-'СЕТ СН'!$H$23</f>
        <v>1201.90542405</v>
      </c>
      <c r="R104" s="36">
        <f>SUMIFS(СВЦЭМ!$D$33:$D$776,СВЦЭМ!$A$33:$A$776,$A104,СВЦЭМ!$B$33:$B$776,R$83)+'СЕТ СН'!$H$11+СВЦЭМ!$D$10+'СЕТ СН'!$H$6-'СЕТ СН'!$H$23</f>
        <v>1221.06622857</v>
      </c>
      <c r="S104" s="36">
        <f>SUMIFS(СВЦЭМ!$D$33:$D$776,СВЦЭМ!$A$33:$A$776,$A104,СВЦЭМ!$B$33:$B$776,S$83)+'СЕТ СН'!$H$11+СВЦЭМ!$D$10+'СЕТ СН'!$H$6-'СЕТ СН'!$H$23</f>
        <v>1195.8634464299998</v>
      </c>
      <c r="T104" s="36">
        <f>SUMIFS(СВЦЭМ!$D$33:$D$776,СВЦЭМ!$A$33:$A$776,$A104,СВЦЭМ!$B$33:$B$776,T$83)+'СЕТ СН'!$H$11+СВЦЭМ!$D$10+'СЕТ СН'!$H$6-'СЕТ СН'!$H$23</f>
        <v>1176.5296505599999</v>
      </c>
      <c r="U104" s="36">
        <f>SUMIFS(СВЦЭМ!$D$33:$D$776,СВЦЭМ!$A$33:$A$776,$A104,СВЦЭМ!$B$33:$B$776,U$83)+'СЕТ СН'!$H$11+СВЦЭМ!$D$10+'СЕТ СН'!$H$6-'СЕТ СН'!$H$23</f>
        <v>1159.0858942899999</v>
      </c>
      <c r="V104" s="36">
        <f>SUMIFS(СВЦЭМ!$D$33:$D$776,СВЦЭМ!$A$33:$A$776,$A104,СВЦЭМ!$B$33:$B$776,V$83)+'СЕТ СН'!$H$11+СВЦЭМ!$D$10+'СЕТ СН'!$H$6-'СЕТ СН'!$H$23</f>
        <v>1167.88130116</v>
      </c>
      <c r="W104" s="36">
        <f>SUMIFS(СВЦЭМ!$D$33:$D$776,СВЦЭМ!$A$33:$A$776,$A104,СВЦЭМ!$B$33:$B$776,W$83)+'СЕТ СН'!$H$11+СВЦЭМ!$D$10+'СЕТ СН'!$H$6-'СЕТ СН'!$H$23</f>
        <v>1187.78840573</v>
      </c>
      <c r="X104" s="36">
        <f>SUMIFS(СВЦЭМ!$D$33:$D$776,СВЦЭМ!$A$33:$A$776,$A104,СВЦЭМ!$B$33:$B$776,X$83)+'СЕТ СН'!$H$11+СВЦЭМ!$D$10+'СЕТ СН'!$H$6-'СЕТ СН'!$H$23</f>
        <v>1210.36326951</v>
      </c>
      <c r="Y104" s="36">
        <f>SUMIFS(СВЦЭМ!$D$33:$D$776,СВЦЭМ!$A$33:$A$776,$A104,СВЦЭМ!$B$33:$B$776,Y$83)+'СЕТ СН'!$H$11+СВЦЭМ!$D$10+'СЕТ СН'!$H$6-'СЕТ СН'!$H$23</f>
        <v>1227.0385795799998</v>
      </c>
    </row>
    <row r="105" spans="1:25" ht="15.75" x14ac:dyDescent="0.2">
      <c r="A105" s="35">
        <f t="shared" si="2"/>
        <v>44249</v>
      </c>
      <c r="B105" s="36">
        <f>SUMIFS(СВЦЭМ!$D$33:$D$776,СВЦЭМ!$A$33:$A$776,$A105,СВЦЭМ!$B$33:$B$776,B$83)+'СЕТ СН'!$H$11+СВЦЭМ!$D$10+'СЕТ СН'!$H$6-'СЕТ СН'!$H$23</f>
        <v>1218.5033279300001</v>
      </c>
      <c r="C105" s="36">
        <f>SUMIFS(СВЦЭМ!$D$33:$D$776,СВЦЭМ!$A$33:$A$776,$A105,СВЦЭМ!$B$33:$B$776,C$83)+'СЕТ СН'!$H$11+СВЦЭМ!$D$10+'СЕТ СН'!$H$6-'СЕТ СН'!$H$23</f>
        <v>1236.47467274</v>
      </c>
      <c r="D105" s="36">
        <f>SUMIFS(СВЦЭМ!$D$33:$D$776,СВЦЭМ!$A$33:$A$776,$A105,СВЦЭМ!$B$33:$B$776,D$83)+'СЕТ СН'!$H$11+СВЦЭМ!$D$10+'СЕТ СН'!$H$6-'СЕТ СН'!$H$23</f>
        <v>1269.6652863899999</v>
      </c>
      <c r="E105" s="36">
        <f>SUMIFS(СВЦЭМ!$D$33:$D$776,СВЦЭМ!$A$33:$A$776,$A105,СВЦЭМ!$B$33:$B$776,E$83)+'СЕТ СН'!$H$11+СВЦЭМ!$D$10+'СЕТ СН'!$H$6-'СЕТ СН'!$H$23</f>
        <v>1275.6936863799999</v>
      </c>
      <c r="F105" s="36">
        <f>SUMIFS(СВЦЭМ!$D$33:$D$776,СВЦЭМ!$A$33:$A$776,$A105,СВЦЭМ!$B$33:$B$776,F$83)+'СЕТ СН'!$H$11+СВЦЭМ!$D$10+'СЕТ СН'!$H$6-'СЕТ СН'!$H$23</f>
        <v>1286.2956133999999</v>
      </c>
      <c r="G105" s="36">
        <f>SUMIFS(СВЦЭМ!$D$33:$D$776,СВЦЭМ!$A$33:$A$776,$A105,СВЦЭМ!$B$33:$B$776,G$83)+'СЕТ СН'!$H$11+СВЦЭМ!$D$10+'СЕТ СН'!$H$6-'СЕТ СН'!$H$23</f>
        <v>1273.6439229699999</v>
      </c>
      <c r="H105" s="36">
        <f>SUMIFS(СВЦЭМ!$D$33:$D$776,СВЦЭМ!$A$33:$A$776,$A105,СВЦЭМ!$B$33:$B$776,H$83)+'СЕТ СН'!$H$11+СВЦЭМ!$D$10+'СЕТ СН'!$H$6-'СЕТ СН'!$H$23</f>
        <v>1257.7750780399999</v>
      </c>
      <c r="I105" s="36">
        <f>SUMIFS(СВЦЭМ!$D$33:$D$776,СВЦЭМ!$A$33:$A$776,$A105,СВЦЭМ!$B$33:$B$776,I$83)+'СЕТ СН'!$H$11+СВЦЭМ!$D$10+'СЕТ СН'!$H$6-'СЕТ СН'!$H$23</f>
        <v>1244.1957407699999</v>
      </c>
      <c r="J105" s="36">
        <f>SUMIFS(СВЦЭМ!$D$33:$D$776,СВЦЭМ!$A$33:$A$776,$A105,СВЦЭМ!$B$33:$B$776,J$83)+'СЕТ СН'!$H$11+СВЦЭМ!$D$10+'СЕТ СН'!$H$6-'СЕТ СН'!$H$23</f>
        <v>1216.59116253</v>
      </c>
      <c r="K105" s="36">
        <f>SUMIFS(СВЦЭМ!$D$33:$D$776,СВЦЭМ!$A$33:$A$776,$A105,СВЦЭМ!$B$33:$B$776,K$83)+'СЕТ СН'!$H$11+СВЦЭМ!$D$10+'СЕТ СН'!$H$6-'СЕТ СН'!$H$23</f>
        <v>1180.11025705</v>
      </c>
      <c r="L105" s="36">
        <f>SUMIFS(СВЦЭМ!$D$33:$D$776,СВЦЭМ!$A$33:$A$776,$A105,СВЦЭМ!$B$33:$B$776,L$83)+'СЕТ СН'!$H$11+СВЦЭМ!$D$10+'СЕТ СН'!$H$6-'СЕТ СН'!$H$23</f>
        <v>1160.35504266</v>
      </c>
      <c r="M105" s="36">
        <f>SUMIFS(СВЦЭМ!$D$33:$D$776,СВЦЭМ!$A$33:$A$776,$A105,СВЦЭМ!$B$33:$B$776,M$83)+'СЕТ СН'!$H$11+СВЦЭМ!$D$10+'СЕТ СН'!$H$6-'СЕТ СН'!$H$23</f>
        <v>1163.5212507599999</v>
      </c>
      <c r="N105" s="36">
        <f>SUMIFS(СВЦЭМ!$D$33:$D$776,СВЦЭМ!$A$33:$A$776,$A105,СВЦЭМ!$B$33:$B$776,N$83)+'СЕТ СН'!$H$11+СВЦЭМ!$D$10+'СЕТ СН'!$H$6-'СЕТ СН'!$H$23</f>
        <v>1179.2428058099999</v>
      </c>
      <c r="O105" s="36">
        <f>SUMIFS(СВЦЭМ!$D$33:$D$776,СВЦЭМ!$A$33:$A$776,$A105,СВЦЭМ!$B$33:$B$776,O$83)+'СЕТ СН'!$H$11+СВЦЭМ!$D$10+'СЕТ СН'!$H$6-'СЕТ СН'!$H$23</f>
        <v>1193.5632937599999</v>
      </c>
      <c r="P105" s="36">
        <f>SUMIFS(СВЦЭМ!$D$33:$D$776,СВЦЭМ!$A$33:$A$776,$A105,СВЦЭМ!$B$33:$B$776,P$83)+'СЕТ СН'!$H$11+СВЦЭМ!$D$10+'СЕТ СН'!$H$6-'СЕТ СН'!$H$23</f>
        <v>1175.9266466499998</v>
      </c>
      <c r="Q105" s="36">
        <f>SUMIFS(СВЦЭМ!$D$33:$D$776,СВЦЭМ!$A$33:$A$776,$A105,СВЦЭМ!$B$33:$B$776,Q$83)+'СЕТ СН'!$H$11+СВЦЭМ!$D$10+'СЕТ СН'!$H$6-'СЕТ СН'!$H$23</f>
        <v>1185.85789009</v>
      </c>
      <c r="R105" s="36">
        <f>SUMIFS(СВЦЭМ!$D$33:$D$776,СВЦЭМ!$A$33:$A$776,$A105,СВЦЭМ!$B$33:$B$776,R$83)+'СЕТ СН'!$H$11+СВЦЭМ!$D$10+'СЕТ СН'!$H$6-'СЕТ СН'!$H$23</f>
        <v>1203.7863330800001</v>
      </c>
      <c r="S105" s="36">
        <f>SUMIFS(СВЦЭМ!$D$33:$D$776,СВЦЭМ!$A$33:$A$776,$A105,СВЦЭМ!$B$33:$B$776,S$83)+'СЕТ СН'!$H$11+СВЦЭМ!$D$10+'СЕТ СН'!$H$6-'СЕТ СН'!$H$23</f>
        <v>1177.6697696199999</v>
      </c>
      <c r="T105" s="36">
        <f>SUMIFS(СВЦЭМ!$D$33:$D$776,СВЦЭМ!$A$33:$A$776,$A105,СВЦЭМ!$B$33:$B$776,T$83)+'СЕТ СН'!$H$11+СВЦЭМ!$D$10+'СЕТ СН'!$H$6-'СЕТ СН'!$H$23</f>
        <v>1158.0919426</v>
      </c>
      <c r="U105" s="36">
        <f>SUMIFS(СВЦЭМ!$D$33:$D$776,СВЦЭМ!$A$33:$A$776,$A105,СВЦЭМ!$B$33:$B$776,U$83)+'СЕТ СН'!$H$11+СВЦЭМ!$D$10+'СЕТ СН'!$H$6-'СЕТ СН'!$H$23</f>
        <v>1145.5425259200001</v>
      </c>
      <c r="V105" s="36">
        <f>SUMIFS(СВЦЭМ!$D$33:$D$776,СВЦЭМ!$A$33:$A$776,$A105,СВЦЭМ!$B$33:$B$776,V$83)+'СЕТ СН'!$H$11+СВЦЭМ!$D$10+'СЕТ СН'!$H$6-'СЕТ СН'!$H$23</f>
        <v>1150.28592088</v>
      </c>
      <c r="W105" s="36">
        <f>SUMIFS(СВЦЭМ!$D$33:$D$776,СВЦЭМ!$A$33:$A$776,$A105,СВЦЭМ!$B$33:$B$776,W$83)+'СЕТ СН'!$H$11+СВЦЭМ!$D$10+'СЕТ СН'!$H$6-'СЕТ СН'!$H$23</f>
        <v>1168.40539597</v>
      </c>
      <c r="X105" s="36">
        <f>SUMIFS(СВЦЭМ!$D$33:$D$776,СВЦЭМ!$A$33:$A$776,$A105,СВЦЭМ!$B$33:$B$776,X$83)+'СЕТ СН'!$H$11+СВЦЭМ!$D$10+'СЕТ СН'!$H$6-'СЕТ СН'!$H$23</f>
        <v>1192.2953911499999</v>
      </c>
      <c r="Y105" s="36">
        <f>SUMIFS(СВЦЭМ!$D$33:$D$776,СВЦЭМ!$A$33:$A$776,$A105,СВЦЭМ!$B$33:$B$776,Y$83)+'СЕТ СН'!$H$11+СВЦЭМ!$D$10+'СЕТ СН'!$H$6-'СЕТ СН'!$H$23</f>
        <v>1231.8132764299999</v>
      </c>
    </row>
    <row r="106" spans="1:25" ht="15.75" x14ac:dyDescent="0.2">
      <c r="A106" s="35">
        <f t="shared" si="2"/>
        <v>44250</v>
      </c>
      <c r="B106" s="36">
        <f>SUMIFS(СВЦЭМ!$D$33:$D$776,СВЦЭМ!$A$33:$A$776,$A106,СВЦЭМ!$B$33:$B$776,B$83)+'СЕТ СН'!$H$11+СВЦЭМ!$D$10+'СЕТ СН'!$H$6-'СЕТ СН'!$H$23</f>
        <v>1191.3746495299999</v>
      </c>
      <c r="C106" s="36">
        <f>SUMIFS(СВЦЭМ!$D$33:$D$776,СВЦЭМ!$A$33:$A$776,$A106,СВЦЭМ!$B$33:$B$776,C$83)+'СЕТ СН'!$H$11+СВЦЭМ!$D$10+'СЕТ СН'!$H$6-'СЕТ СН'!$H$23</f>
        <v>1214.0367896399998</v>
      </c>
      <c r="D106" s="36">
        <f>SUMIFS(СВЦЭМ!$D$33:$D$776,СВЦЭМ!$A$33:$A$776,$A106,СВЦЭМ!$B$33:$B$776,D$83)+'СЕТ СН'!$H$11+СВЦЭМ!$D$10+'СЕТ СН'!$H$6-'СЕТ СН'!$H$23</f>
        <v>1245.8753660699999</v>
      </c>
      <c r="E106" s="36">
        <f>SUMIFS(СВЦЭМ!$D$33:$D$776,СВЦЭМ!$A$33:$A$776,$A106,СВЦЭМ!$B$33:$B$776,E$83)+'СЕТ СН'!$H$11+СВЦЭМ!$D$10+'СЕТ СН'!$H$6-'СЕТ СН'!$H$23</f>
        <v>1249.1387476899999</v>
      </c>
      <c r="F106" s="36">
        <f>SUMIFS(СВЦЭМ!$D$33:$D$776,СВЦЭМ!$A$33:$A$776,$A106,СВЦЭМ!$B$33:$B$776,F$83)+'СЕТ СН'!$H$11+СВЦЭМ!$D$10+'СЕТ СН'!$H$6-'СЕТ СН'!$H$23</f>
        <v>1254.5664300999999</v>
      </c>
      <c r="G106" s="36">
        <f>SUMIFS(СВЦЭМ!$D$33:$D$776,СВЦЭМ!$A$33:$A$776,$A106,СВЦЭМ!$B$33:$B$776,G$83)+'СЕТ СН'!$H$11+СВЦЭМ!$D$10+'СЕТ СН'!$H$6-'СЕТ СН'!$H$23</f>
        <v>1256.23601942</v>
      </c>
      <c r="H106" s="36">
        <f>SUMIFS(СВЦЭМ!$D$33:$D$776,СВЦЭМ!$A$33:$A$776,$A106,СВЦЭМ!$B$33:$B$776,H$83)+'СЕТ СН'!$H$11+СВЦЭМ!$D$10+'СЕТ СН'!$H$6-'СЕТ СН'!$H$23</f>
        <v>1245.31038083</v>
      </c>
      <c r="I106" s="36">
        <f>SUMIFS(СВЦЭМ!$D$33:$D$776,СВЦЭМ!$A$33:$A$776,$A106,СВЦЭМ!$B$33:$B$776,I$83)+'СЕТ СН'!$H$11+СВЦЭМ!$D$10+'СЕТ СН'!$H$6-'СЕТ СН'!$H$23</f>
        <v>1232.7109716300001</v>
      </c>
      <c r="J106" s="36">
        <f>SUMIFS(СВЦЭМ!$D$33:$D$776,СВЦЭМ!$A$33:$A$776,$A106,СВЦЭМ!$B$33:$B$776,J$83)+'СЕТ СН'!$H$11+СВЦЭМ!$D$10+'СЕТ СН'!$H$6-'СЕТ СН'!$H$23</f>
        <v>1193.3805711800001</v>
      </c>
      <c r="K106" s="36">
        <f>SUMIFS(СВЦЭМ!$D$33:$D$776,СВЦЭМ!$A$33:$A$776,$A106,СВЦЭМ!$B$33:$B$776,K$83)+'СЕТ СН'!$H$11+СВЦЭМ!$D$10+'СЕТ СН'!$H$6-'СЕТ СН'!$H$23</f>
        <v>1158.0338923700001</v>
      </c>
      <c r="L106" s="36">
        <f>SUMIFS(СВЦЭМ!$D$33:$D$776,СВЦЭМ!$A$33:$A$776,$A106,СВЦЭМ!$B$33:$B$776,L$83)+'СЕТ СН'!$H$11+СВЦЭМ!$D$10+'СЕТ СН'!$H$6-'СЕТ СН'!$H$23</f>
        <v>1148.7530094499998</v>
      </c>
      <c r="M106" s="36">
        <f>SUMIFS(СВЦЭМ!$D$33:$D$776,СВЦЭМ!$A$33:$A$776,$A106,СВЦЭМ!$B$33:$B$776,M$83)+'СЕТ СН'!$H$11+СВЦЭМ!$D$10+'СЕТ СН'!$H$6-'СЕТ СН'!$H$23</f>
        <v>1147.5365770200001</v>
      </c>
      <c r="N106" s="36">
        <f>SUMIFS(СВЦЭМ!$D$33:$D$776,СВЦЭМ!$A$33:$A$776,$A106,СВЦЭМ!$B$33:$B$776,N$83)+'СЕТ СН'!$H$11+СВЦЭМ!$D$10+'СЕТ СН'!$H$6-'СЕТ СН'!$H$23</f>
        <v>1172.1243200199999</v>
      </c>
      <c r="O106" s="36">
        <f>SUMIFS(СВЦЭМ!$D$33:$D$776,СВЦЭМ!$A$33:$A$776,$A106,СВЦЭМ!$B$33:$B$776,O$83)+'СЕТ СН'!$H$11+СВЦЭМ!$D$10+'СЕТ СН'!$H$6-'СЕТ СН'!$H$23</f>
        <v>1203.7944952299999</v>
      </c>
      <c r="P106" s="36">
        <f>SUMIFS(СВЦЭМ!$D$33:$D$776,СВЦЭМ!$A$33:$A$776,$A106,СВЦЭМ!$B$33:$B$776,P$83)+'СЕТ СН'!$H$11+СВЦЭМ!$D$10+'СЕТ СН'!$H$6-'СЕТ СН'!$H$23</f>
        <v>1194.0379428599999</v>
      </c>
      <c r="Q106" s="36">
        <f>SUMIFS(СВЦЭМ!$D$33:$D$776,СВЦЭМ!$A$33:$A$776,$A106,СВЦЭМ!$B$33:$B$776,Q$83)+'СЕТ СН'!$H$11+СВЦЭМ!$D$10+'СЕТ СН'!$H$6-'СЕТ СН'!$H$23</f>
        <v>1197.3903274500001</v>
      </c>
      <c r="R106" s="36">
        <f>SUMIFS(СВЦЭМ!$D$33:$D$776,СВЦЭМ!$A$33:$A$776,$A106,СВЦЭМ!$B$33:$B$776,R$83)+'СЕТ СН'!$H$11+СВЦЭМ!$D$10+'СЕТ СН'!$H$6-'СЕТ СН'!$H$23</f>
        <v>1208.8307814</v>
      </c>
      <c r="S106" s="36">
        <f>SUMIFS(СВЦЭМ!$D$33:$D$776,СВЦЭМ!$A$33:$A$776,$A106,СВЦЭМ!$B$33:$B$776,S$83)+'СЕТ СН'!$H$11+СВЦЭМ!$D$10+'СЕТ СН'!$H$6-'СЕТ СН'!$H$23</f>
        <v>1190.55773228</v>
      </c>
      <c r="T106" s="36">
        <f>SUMIFS(СВЦЭМ!$D$33:$D$776,СВЦЭМ!$A$33:$A$776,$A106,СВЦЭМ!$B$33:$B$776,T$83)+'СЕТ СН'!$H$11+СВЦЭМ!$D$10+'СЕТ СН'!$H$6-'СЕТ СН'!$H$23</f>
        <v>1169.88008814</v>
      </c>
      <c r="U106" s="36">
        <f>SUMIFS(СВЦЭМ!$D$33:$D$776,СВЦЭМ!$A$33:$A$776,$A106,СВЦЭМ!$B$33:$B$776,U$83)+'СЕТ СН'!$H$11+СВЦЭМ!$D$10+'СЕТ СН'!$H$6-'СЕТ СН'!$H$23</f>
        <v>1154.2963430899999</v>
      </c>
      <c r="V106" s="36">
        <f>SUMIFS(СВЦЭМ!$D$33:$D$776,СВЦЭМ!$A$33:$A$776,$A106,СВЦЭМ!$B$33:$B$776,V$83)+'СЕТ СН'!$H$11+СВЦЭМ!$D$10+'СЕТ СН'!$H$6-'СЕТ СН'!$H$23</f>
        <v>1157.1210020200001</v>
      </c>
      <c r="W106" s="36">
        <f>SUMIFS(СВЦЭМ!$D$33:$D$776,СВЦЭМ!$A$33:$A$776,$A106,СВЦЭМ!$B$33:$B$776,W$83)+'СЕТ СН'!$H$11+СВЦЭМ!$D$10+'СЕТ СН'!$H$6-'СЕТ СН'!$H$23</f>
        <v>1172.1119394899999</v>
      </c>
      <c r="X106" s="36">
        <f>SUMIFS(СВЦЭМ!$D$33:$D$776,СВЦЭМ!$A$33:$A$776,$A106,СВЦЭМ!$B$33:$B$776,X$83)+'СЕТ СН'!$H$11+СВЦЭМ!$D$10+'СЕТ СН'!$H$6-'СЕТ СН'!$H$23</f>
        <v>1198.5262386300001</v>
      </c>
      <c r="Y106" s="36">
        <f>SUMIFS(СВЦЭМ!$D$33:$D$776,СВЦЭМ!$A$33:$A$776,$A106,СВЦЭМ!$B$33:$B$776,Y$83)+'СЕТ СН'!$H$11+СВЦЭМ!$D$10+'СЕТ СН'!$H$6-'СЕТ СН'!$H$23</f>
        <v>1224.5752980500001</v>
      </c>
    </row>
    <row r="107" spans="1:25" ht="15.75" x14ac:dyDescent="0.2">
      <c r="A107" s="35">
        <f t="shared" si="2"/>
        <v>44251</v>
      </c>
      <c r="B107" s="36">
        <f>SUMIFS(СВЦЭМ!$D$33:$D$776,СВЦЭМ!$A$33:$A$776,$A107,СВЦЭМ!$B$33:$B$776,B$83)+'СЕТ СН'!$H$11+СВЦЭМ!$D$10+'СЕТ СН'!$H$6-'СЕТ СН'!$H$23</f>
        <v>1181.42393999</v>
      </c>
      <c r="C107" s="36">
        <f>SUMIFS(СВЦЭМ!$D$33:$D$776,СВЦЭМ!$A$33:$A$776,$A107,СВЦЭМ!$B$33:$B$776,C$83)+'СЕТ СН'!$H$11+СВЦЭМ!$D$10+'СЕТ СН'!$H$6-'СЕТ СН'!$H$23</f>
        <v>1192.2427664900001</v>
      </c>
      <c r="D107" s="36">
        <f>SUMIFS(СВЦЭМ!$D$33:$D$776,СВЦЭМ!$A$33:$A$776,$A107,СВЦЭМ!$B$33:$B$776,D$83)+'СЕТ СН'!$H$11+СВЦЭМ!$D$10+'СЕТ СН'!$H$6-'СЕТ СН'!$H$23</f>
        <v>1218.9429983800001</v>
      </c>
      <c r="E107" s="36">
        <f>SUMIFS(СВЦЭМ!$D$33:$D$776,СВЦЭМ!$A$33:$A$776,$A107,СВЦЭМ!$B$33:$B$776,E$83)+'СЕТ СН'!$H$11+СВЦЭМ!$D$10+'СЕТ СН'!$H$6-'СЕТ СН'!$H$23</f>
        <v>1222.1654482499998</v>
      </c>
      <c r="F107" s="36">
        <f>SUMIFS(СВЦЭМ!$D$33:$D$776,СВЦЭМ!$A$33:$A$776,$A107,СВЦЭМ!$B$33:$B$776,F$83)+'СЕТ СН'!$H$11+СВЦЭМ!$D$10+'СЕТ СН'!$H$6-'СЕТ СН'!$H$23</f>
        <v>1240.35551347</v>
      </c>
      <c r="G107" s="36">
        <f>SUMIFS(СВЦЭМ!$D$33:$D$776,СВЦЭМ!$A$33:$A$776,$A107,СВЦЭМ!$B$33:$B$776,G$83)+'СЕТ СН'!$H$11+СВЦЭМ!$D$10+'СЕТ СН'!$H$6-'СЕТ СН'!$H$23</f>
        <v>1229.9531349399999</v>
      </c>
      <c r="H107" s="36">
        <f>SUMIFS(СВЦЭМ!$D$33:$D$776,СВЦЭМ!$A$33:$A$776,$A107,СВЦЭМ!$B$33:$B$776,H$83)+'СЕТ СН'!$H$11+СВЦЭМ!$D$10+'СЕТ СН'!$H$6-'СЕТ СН'!$H$23</f>
        <v>1216.5835963899999</v>
      </c>
      <c r="I107" s="36">
        <f>SUMIFS(СВЦЭМ!$D$33:$D$776,СВЦЭМ!$A$33:$A$776,$A107,СВЦЭМ!$B$33:$B$776,I$83)+'СЕТ СН'!$H$11+СВЦЭМ!$D$10+'СЕТ СН'!$H$6-'СЕТ СН'!$H$23</f>
        <v>1206.4385109499999</v>
      </c>
      <c r="J107" s="36">
        <f>SUMIFS(СВЦЭМ!$D$33:$D$776,СВЦЭМ!$A$33:$A$776,$A107,СВЦЭМ!$B$33:$B$776,J$83)+'СЕТ СН'!$H$11+СВЦЭМ!$D$10+'СЕТ СН'!$H$6-'СЕТ СН'!$H$23</f>
        <v>1195.8416275700001</v>
      </c>
      <c r="K107" s="36">
        <f>SUMIFS(СВЦЭМ!$D$33:$D$776,СВЦЭМ!$A$33:$A$776,$A107,СВЦЭМ!$B$33:$B$776,K$83)+'СЕТ СН'!$H$11+СВЦЭМ!$D$10+'СЕТ СН'!$H$6-'СЕТ СН'!$H$23</f>
        <v>1184.5534905300001</v>
      </c>
      <c r="L107" s="36">
        <f>SUMIFS(СВЦЭМ!$D$33:$D$776,СВЦЭМ!$A$33:$A$776,$A107,СВЦЭМ!$B$33:$B$776,L$83)+'СЕТ СН'!$H$11+СВЦЭМ!$D$10+'СЕТ СН'!$H$6-'СЕТ СН'!$H$23</f>
        <v>1188.5292644199999</v>
      </c>
      <c r="M107" s="36">
        <f>SUMIFS(СВЦЭМ!$D$33:$D$776,СВЦЭМ!$A$33:$A$776,$A107,СВЦЭМ!$B$33:$B$776,M$83)+'СЕТ СН'!$H$11+СВЦЭМ!$D$10+'СЕТ СН'!$H$6-'СЕТ СН'!$H$23</f>
        <v>1201.0642815200001</v>
      </c>
      <c r="N107" s="36">
        <f>SUMIFS(СВЦЭМ!$D$33:$D$776,СВЦЭМ!$A$33:$A$776,$A107,СВЦЭМ!$B$33:$B$776,N$83)+'СЕТ СН'!$H$11+СВЦЭМ!$D$10+'СЕТ СН'!$H$6-'СЕТ СН'!$H$23</f>
        <v>1220.1338491199999</v>
      </c>
      <c r="O107" s="36">
        <f>SUMIFS(СВЦЭМ!$D$33:$D$776,СВЦЭМ!$A$33:$A$776,$A107,СВЦЭМ!$B$33:$B$776,O$83)+'СЕТ СН'!$H$11+СВЦЭМ!$D$10+'СЕТ СН'!$H$6-'СЕТ СН'!$H$23</f>
        <v>1233.8943865799999</v>
      </c>
      <c r="P107" s="36">
        <f>SUMIFS(СВЦЭМ!$D$33:$D$776,СВЦЭМ!$A$33:$A$776,$A107,СВЦЭМ!$B$33:$B$776,P$83)+'СЕТ СН'!$H$11+СВЦЭМ!$D$10+'СЕТ СН'!$H$6-'СЕТ СН'!$H$23</f>
        <v>1199.1973351199999</v>
      </c>
      <c r="Q107" s="36">
        <f>SUMIFS(СВЦЭМ!$D$33:$D$776,СВЦЭМ!$A$33:$A$776,$A107,СВЦЭМ!$B$33:$B$776,Q$83)+'СЕТ СН'!$H$11+СВЦЭМ!$D$10+'СЕТ СН'!$H$6-'СЕТ СН'!$H$23</f>
        <v>1217.9692682099999</v>
      </c>
      <c r="R107" s="36">
        <f>SUMIFS(СВЦЭМ!$D$33:$D$776,СВЦЭМ!$A$33:$A$776,$A107,СВЦЭМ!$B$33:$B$776,R$83)+'СЕТ СН'!$H$11+СВЦЭМ!$D$10+'СЕТ СН'!$H$6-'СЕТ СН'!$H$23</f>
        <v>1238.5645105899998</v>
      </c>
      <c r="S107" s="36">
        <f>SUMIFS(СВЦЭМ!$D$33:$D$776,СВЦЭМ!$A$33:$A$776,$A107,СВЦЭМ!$B$33:$B$776,S$83)+'СЕТ СН'!$H$11+СВЦЭМ!$D$10+'СЕТ СН'!$H$6-'СЕТ СН'!$H$23</f>
        <v>1215.9926624099999</v>
      </c>
      <c r="T107" s="36">
        <f>SUMIFS(СВЦЭМ!$D$33:$D$776,СВЦЭМ!$A$33:$A$776,$A107,СВЦЭМ!$B$33:$B$776,T$83)+'СЕТ СН'!$H$11+СВЦЭМ!$D$10+'СЕТ СН'!$H$6-'СЕТ СН'!$H$23</f>
        <v>1202.1275474899999</v>
      </c>
      <c r="U107" s="36">
        <f>SUMIFS(СВЦЭМ!$D$33:$D$776,СВЦЭМ!$A$33:$A$776,$A107,СВЦЭМ!$B$33:$B$776,U$83)+'СЕТ СН'!$H$11+СВЦЭМ!$D$10+'СЕТ СН'!$H$6-'СЕТ СН'!$H$23</f>
        <v>1182.86302333</v>
      </c>
      <c r="V107" s="36">
        <f>SUMIFS(СВЦЭМ!$D$33:$D$776,СВЦЭМ!$A$33:$A$776,$A107,СВЦЭМ!$B$33:$B$776,V$83)+'СЕТ СН'!$H$11+СВЦЭМ!$D$10+'СЕТ СН'!$H$6-'СЕТ СН'!$H$23</f>
        <v>1178.7502128000001</v>
      </c>
      <c r="W107" s="36">
        <f>SUMIFS(СВЦЭМ!$D$33:$D$776,СВЦЭМ!$A$33:$A$776,$A107,СВЦЭМ!$B$33:$B$776,W$83)+'СЕТ СН'!$H$11+СВЦЭМ!$D$10+'СЕТ СН'!$H$6-'СЕТ СН'!$H$23</f>
        <v>1186.37012377</v>
      </c>
      <c r="X107" s="36">
        <f>SUMIFS(СВЦЭМ!$D$33:$D$776,СВЦЭМ!$A$33:$A$776,$A107,СВЦЭМ!$B$33:$B$776,X$83)+'СЕТ СН'!$H$11+СВЦЭМ!$D$10+'СЕТ СН'!$H$6-'СЕТ СН'!$H$23</f>
        <v>1210.89588684</v>
      </c>
      <c r="Y107" s="36">
        <f>SUMIFS(СВЦЭМ!$D$33:$D$776,СВЦЭМ!$A$33:$A$776,$A107,СВЦЭМ!$B$33:$B$776,Y$83)+'СЕТ СН'!$H$11+СВЦЭМ!$D$10+'СЕТ СН'!$H$6-'СЕТ СН'!$H$23</f>
        <v>1236.23000293</v>
      </c>
    </row>
    <row r="108" spans="1:25" ht="15.75" x14ac:dyDescent="0.2">
      <c r="A108" s="35">
        <f t="shared" si="2"/>
        <v>44252</v>
      </c>
      <c r="B108" s="36">
        <f>SUMIFS(СВЦЭМ!$D$33:$D$776,СВЦЭМ!$A$33:$A$776,$A108,СВЦЭМ!$B$33:$B$776,B$83)+'СЕТ СН'!$H$11+СВЦЭМ!$D$10+'СЕТ СН'!$H$6-'СЕТ СН'!$H$23</f>
        <v>1181.6569954699999</v>
      </c>
      <c r="C108" s="36">
        <f>SUMIFS(СВЦЭМ!$D$33:$D$776,СВЦЭМ!$A$33:$A$776,$A108,СВЦЭМ!$B$33:$B$776,C$83)+'СЕТ СН'!$H$11+СВЦЭМ!$D$10+'СЕТ СН'!$H$6-'СЕТ СН'!$H$23</f>
        <v>1205.1962950699999</v>
      </c>
      <c r="D108" s="36">
        <f>SUMIFS(СВЦЭМ!$D$33:$D$776,СВЦЭМ!$A$33:$A$776,$A108,СВЦЭМ!$B$33:$B$776,D$83)+'СЕТ СН'!$H$11+СВЦЭМ!$D$10+'СЕТ СН'!$H$6-'СЕТ СН'!$H$23</f>
        <v>1228.79788747</v>
      </c>
      <c r="E108" s="36">
        <f>SUMIFS(СВЦЭМ!$D$33:$D$776,СВЦЭМ!$A$33:$A$776,$A108,СВЦЭМ!$B$33:$B$776,E$83)+'СЕТ СН'!$H$11+СВЦЭМ!$D$10+'СЕТ СН'!$H$6-'СЕТ СН'!$H$23</f>
        <v>1233.92231978</v>
      </c>
      <c r="F108" s="36">
        <f>SUMIFS(СВЦЭМ!$D$33:$D$776,СВЦЭМ!$A$33:$A$776,$A108,СВЦЭМ!$B$33:$B$776,F$83)+'СЕТ СН'!$H$11+СВЦЭМ!$D$10+'СЕТ СН'!$H$6-'СЕТ СН'!$H$23</f>
        <v>1244.0133630099999</v>
      </c>
      <c r="G108" s="36">
        <f>SUMIFS(СВЦЭМ!$D$33:$D$776,СВЦЭМ!$A$33:$A$776,$A108,СВЦЭМ!$B$33:$B$776,G$83)+'СЕТ СН'!$H$11+СВЦЭМ!$D$10+'СЕТ СН'!$H$6-'СЕТ СН'!$H$23</f>
        <v>1228.6431274199999</v>
      </c>
      <c r="H108" s="36">
        <f>SUMIFS(СВЦЭМ!$D$33:$D$776,СВЦЭМ!$A$33:$A$776,$A108,СВЦЭМ!$B$33:$B$776,H$83)+'СЕТ СН'!$H$11+СВЦЭМ!$D$10+'СЕТ СН'!$H$6-'СЕТ СН'!$H$23</f>
        <v>1191.18557801</v>
      </c>
      <c r="I108" s="36">
        <f>SUMIFS(СВЦЭМ!$D$33:$D$776,СВЦЭМ!$A$33:$A$776,$A108,СВЦЭМ!$B$33:$B$776,I$83)+'СЕТ СН'!$H$11+СВЦЭМ!$D$10+'СЕТ СН'!$H$6-'СЕТ СН'!$H$23</f>
        <v>1172.0404588000001</v>
      </c>
      <c r="J108" s="36">
        <f>SUMIFS(СВЦЭМ!$D$33:$D$776,СВЦЭМ!$A$33:$A$776,$A108,СВЦЭМ!$B$33:$B$776,J$83)+'СЕТ СН'!$H$11+СВЦЭМ!$D$10+'СЕТ СН'!$H$6-'СЕТ СН'!$H$23</f>
        <v>1166.7613671199999</v>
      </c>
      <c r="K108" s="36">
        <f>SUMIFS(СВЦЭМ!$D$33:$D$776,СВЦЭМ!$A$33:$A$776,$A108,СВЦЭМ!$B$33:$B$776,K$83)+'СЕТ СН'!$H$11+СВЦЭМ!$D$10+'СЕТ СН'!$H$6-'СЕТ СН'!$H$23</f>
        <v>1168.6595268799999</v>
      </c>
      <c r="L108" s="36">
        <f>SUMIFS(СВЦЭМ!$D$33:$D$776,СВЦЭМ!$A$33:$A$776,$A108,СВЦЭМ!$B$33:$B$776,L$83)+'СЕТ СН'!$H$11+СВЦЭМ!$D$10+'СЕТ СН'!$H$6-'СЕТ СН'!$H$23</f>
        <v>1185.7353914</v>
      </c>
      <c r="M108" s="36">
        <f>SUMIFS(СВЦЭМ!$D$33:$D$776,СВЦЭМ!$A$33:$A$776,$A108,СВЦЭМ!$B$33:$B$776,M$83)+'СЕТ СН'!$H$11+СВЦЭМ!$D$10+'СЕТ СН'!$H$6-'СЕТ СН'!$H$23</f>
        <v>1182.2332700699999</v>
      </c>
      <c r="N108" s="36">
        <f>SUMIFS(СВЦЭМ!$D$33:$D$776,СВЦЭМ!$A$33:$A$776,$A108,СВЦЭМ!$B$33:$B$776,N$83)+'СЕТ СН'!$H$11+СВЦЭМ!$D$10+'СЕТ СН'!$H$6-'СЕТ СН'!$H$23</f>
        <v>1203.0492884599998</v>
      </c>
      <c r="O108" s="36">
        <f>SUMIFS(СВЦЭМ!$D$33:$D$776,СВЦЭМ!$A$33:$A$776,$A108,СВЦЭМ!$B$33:$B$776,O$83)+'СЕТ СН'!$H$11+СВЦЭМ!$D$10+'СЕТ СН'!$H$6-'СЕТ СН'!$H$23</f>
        <v>1241.80062838</v>
      </c>
      <c r="P108" s="36">
        <f>SUMIFS(СВЦЭМ!$D$33:$D$776,СВЦЭМ!$A$33:$A$776,$A108,СВЦЭМ!$B$33:$B$776,P$83)+'СЕТ СН'!$H$11+СВЦЭМ!$D$10+'СЕТ СН'!$H$6-'СЕТ СН'!$H$23</f>
        <v>1228.4273437100001</v>
      </c>
      <c r="Q108" s="36">
        <f>SUMIFS(СВЦЭМ!$D$33:$D$776,СВЦЭМ!$A$33:$A$776,$A108,СВЦЭМ!$B$33:$B$776,Q$83)+'СЕТ СН'!$H$11+СВЦЭМ!$D$10+'СЕТ СН'!$H$6-'СЕТ СН'!$H$23</f>
        <v>1225.84258123</v>
      </c>
      <c r="R108" s="36">
        <f>SUMIFS(СВЦЭМ!$D$33:$D$776,СВЦЭМ!$A$33:$A$776,$A108,СВЦЭМ!$B$33:$B$776,R$83)+'СЕТ СН'!$H$11+СВЦЭМ!$D$10+'СЕТ СН'!$H$6-'СЕТ СН'!$H$23</f>
        <v>1235.2739199399998</v>
      </c>
      <c r="S108" s="36">
        <f>SUMIFS(СВЦЭМ!$D$33:$D$776,СВЦЭМ!$A$33:$A$776,$A108,СВЦЭМ!$B$33:$B$776,S$83)+'СЕТ СН'!$H$11+СВЦЭМ!$D$10+'СЕТ СН'!$H$6-'СЕТ СН'!$H$23</f>
        <v>1216.75654141</v>
      </c>
      <c r="T108" s="36">
        <f>SUMIFS(СВЦЭМ!$D$33:$D$776,СВЦЭМ!$A$33:$A$776,$A108,СВЦЭМ!$B$33:$B$776,T$83)+'СЕТ СН'!$H$11+СВЦЭМ!$D$10+'СЕТ СН'!$H$6-'СЕТ СН'!$H$23</f>
        <v>1208.7896925599998</v>
      </c>
      <c r="U108" s="36">
        <f>SUMIFS(СВЦЭМ!$D$33:$D$776,СВЦЭМ!$A$33:$A$776,$A108,СВЦЭМ!$B$33:$B$776,U$83)+'СЕТ СН'!$H$11+СВЦЭМ!$D$10+'СЕТ СН'!$H$6-'СЕТ СН'!$H$23</f>
        <v>1214.30958444</v>
      </c>
      <c r="V108" s="36">
        <f>SUMIFS(СВЦЭМ!$D$33:$D$776,СВЦЭМ!$A$33:$A$776,$A108,СВЦЭМ!$B$33:$B$776,V$83)+'СЕТ СН'!$H$11+СВЦЭМ!$D$10+'СЕТ СН'!$H$6-'СЕТ СН'!$H$23</f>
        <v>1209.85206481</v>
      </c>
      <c r="W108" s="36">
        <f>SUMIFS(СВЦЭМ!$D$33:$D$776,СВЦЭМ!$A$33:$A$776,$A108,СВЦЭМ!$B$33:$B$776,W$83)+'СЕТ СН'!$H$11+СВЦЭМ!$D$10+'СЕТ СН'!$H$6-'СЕТ СН'!$H$23</f>
        <v>1204.7708771699999</v>
      </c>
      <c r="X108" s="36">
        <f>SUMIFS(СВЦЭМ!$D$33:$D$776,СВЦЭМ!$A$33:$A$776,$A108,СВЦЭМ!$B$33:$B$776,X$83)+'СЕТ СН'!$H$11+СВЦЭМ!$D$10+'СЕТ СН'!$H$6-'СЕТ СН'!$H$23</f>
        <v>1210.4443797399999</v>
      </c>
      <c r="Y108" s="36">
        <f>SUMIFS(СВЦЭМ!$D$33:$D$776,СВЦЭМ!$A$33:$A$776,$A108,СВЦЭМ!$B$33:$B$776,Y$83)+'СЕТ СН'!$H$11+СВЦЭМ!$D$10+'СЕТ СН'!$H$6-'СЕТ СН'!$H$23</f>
        <v>1218.6955227600001</v>
      </c>
    </row>
    <row r="109" spans="1:25" ht="15.75" x14ac:dyDescent="0.2">
      <c r="A109" s="35">
        <f t="shared" si="2"/>
        <v>44253</v>
      </c>
      <c r="B109" s="36">
        <f>SUMIFS(СВЦЭМ!$D$33:$D$776,СВЦЭМ!$A$33:$A$776,$A109,СВЦЭМ!$B$33:$B$776,B$83)+'СЕТ СН'!$H$11+СВЦЭМ!$D$10+'СЕТ СН'!$H$6-'СЕТ СН'!$H$23</f>
        <v>1199.7826155600001</v>
      </c>
      <c r="C109" s="36">
        <f>SUMIFS(СВЦЭМ!$D$33:$D$776,СВЦЭМ!$A$33:$A$776,$A109,СВЦЭМ!$B$33:$B$776,C$83)+'СЕТ СН'!$H$11+СВЦЭМ!$D$10+'СЕТ СН'!$H$6-'СЕТ СН'!$H$23</f>
        <v>1212.0893417100001</v>
      </c>
      <c r="D109" s="36">
        <f>SUMIFS(СВЦЭМ!$D$33:$D$776,СВЦЭМ!$A$33:$A$776,$A109,СВЦЭМ!$B$33:$B$776,D$83)+'СЕТ СН'!$H$11+СВЦЭМ!$D$10+'СЕТ СН'!$H$6-'СЕТ СН'!$H$23</f>
        <v>1240.2775979600001</v>
      </c>
      <c r="E109" s="36">
        <f>SUMIFS(СВЦЭМ!$D$33:$D$776,СВЦЭМ!$A$33:$A$776,$A109,СВЦЭМ!$B$33:$B$776,E$83)+'СЕТ СН'!$H$11+СВЦЭМ!$D$10+'СЕТ СН'!$H$6-'СЕТ СН'!$H$23</f>
        <v>1245.4028148699999</v>
      </c>
      <c r="F109" s="36">
        <f>SUMIFS(СВЦЭМ!$D$33:$D$776,СВЦЭМ!$A$33:$A$776,$A109,СВЦЭМ!$B$33:$B$776,F$83)+'СЕТ СН'!$H$11+СВЦЭМ!$D$10+'СЕТ СН'!$H$6-'СЕТ СН'!$H$23</f>
        <v>1255.99564973</v>
      </c>
      <c r="G109" s="36">
        <f>SUMIFS(СВЦЭМ!$D$33:$D$776,СВЦЭМ!$A$33:$A$776,$A109,СВЦЭМ!$B$33:$B$776,G$83)+'СЕТ СН'!$H$11+СВЦЭМ!$D$10+'СЕТ СН'!$H$6-'СЕТ СН'!$H$23</f>
        <v>1242.2429708</v>
      </c>
      <c r="H109" s="36">
        <f>SUMIFS(СВЦЭМ!$D$33:$D$776,СВЦЭМ!$A$33:$A$776,$A109,СВЦЭМ!$B$33:$B$776,H$83)+'СЕТ СН'!$H$11+СВЦЭМ!$D$10+'СЕТ СН'!$H$6-'СЕТ СН'!$H$23</f>
        <v>1214.10930861</v>
      </c>
      <c r="I109" s="36">
        <f>SUMIFS(СВЦЭМ!$D$33:$D$776,СВЦЭМ!$A$33:$A$776,$A109,СВЦЭМ!$B$33:$B$776,I$83)+'СЕТ СН'!$H$11+СВЦЭМ!$D$10+'СЕТ СН'!$H$6-'СЕТ СН'!$H$23</f>
        <v>1193.4146310900001</v>
      </c>
      <c r="J109" s="36">
        <f>SUMIFS(СВЦЭМ!$D$33:$D$776,СВЦЭМ!$A$33:$A$776,$A109,СВЦЭМ!$B$33:$B$776,J$83)+'СЕТ СН'!$H$11+СВЦЭМ!$D$10+'СЕТ СН'!$H$6-'СЕТ СН'!$H$23</f>
        <v>1178.7665062699998</v>
      </c>
      <c r="K109" s="36">
        <f>SUMIFS(СВЦЭМ!$D$33:$D$776,СВЦЭМ!$A$33:$A$776,$A109,СВЦЭМ!$B$33:$B$776,K$83)+'СЕТ СН'!$H$11+СВЦЭМ!$D$10+'СЕТ СН'!$H$6-'СЕТ СН'!$H$23</f>
        <v>1188.6201641399998</v>
      </c>
      <c r="L109" s="36">
        <f>SUMIFS(СВЦЭМ!$D$33:$D$776,СВЦЭМ!$A$33:$A$776,$A109,СВЦЭМ!$B$33:$B$776,L$83)+'СЕТ СН'!$H$11+СВЦЭМ!$D$10+'СЕТ СН'!$H$6-'СЕТ СН'!$H$23</f>
        <v>1190.1419020999999</v>
      </c>
      <c r="M109" s="36">
        <f>SUMIFS(СВЦЭМ!$D$33:$D$776,СВЦЭМ!$A$33:$A$776,$A109,СВЦЭМ!$B$33:$B$776,M$83)+'СЕТ СН'!$H$11+СВЦЭМ!$D$10+'СЕТ СН'!$H$6-'СЕТ СН'!$H$23</f>
        <v>1188.1616055700001</v>
      </c>
      <c r="N109" s="36">
        <f>SUMIFS(СВЦЭМ!$D$33:$D$776,СВЦЭМ!$A$33:$A$776,$A109,СВЦЭМ!$B$33:$B$776,N$83)+'СЕТ СН'!$H$11+СВЦЭМ!$D$10+'СЕТ СН'!$H$6-'СЕТ СН'!$H$23</f>
        <v>1206.8696852200001</v>
      </c>
      <c r="O109" s="36">
        <f>SUMIFS(СВЦЭМ!$D$33:$D$776,СВЦЭМ!$A$33:$A$776,$A109,СВЦЭМ!$B$33:$B$776,O$83)+'СЕТ СН'!$H$11+СВЦЭМ!$D$10+'СЕТ СН'!$H$6-'СЕТ СН'!$H$23</f>
        <v>1215.76418227</v>
      </c>
      <c r="P109" s="36">
        <f>SUMIFS(СВЦЭМ!$D$33:$D$776,СВЦЭМ!$A$33:$A$776,$A109,СВЦЭМ!$B$33:$B$776,P$83)+'СЕТ СН'!$H$11+СВЦЭМ!$D$10+'СЕТ СН'!$H$6-'СЕТ СН'!$H$23</f>
        <v>1201.6986178799998</v>
      </c>
      <c r="Q109" s="36">
        <f>SUMIFS(СВЦЭМ!$D$33:$D$776,СВЦЭМ!$A$33:$A$776,$A109,СВЦЭМ!$B$33:$B$776,Q$83)+'СЕТ СН'!$H$11+СВЦЭМ!$D$10+'СЕТ СН'!$H$6-'СЕТ СН'!$H$23</f>
        <v>1208.1504915800001</v>
      </c>
      <c r="R109" s="36">
        <f>SUMIFS(СВЦЭМ!$D$33:$D$776,СВЦЭМ!$A$33:$A$776,$A109,СВЦЭМ!$B$33:$B$776,R$83)+'СЕТ СН'!$H$11+СВЦЭМ!$D$10+'СЕТ СН'!$H$6-'СЕТ СН'!$H$23</f>
        <v>1219.74470294</v>
      </c>
      <c r="S109" s="36">
        <f>SUMIFS(СВЦЭМ!$D$33:$D$776,СВЦЭМ!$A$33:$A$776,$A109,СВЦЭМ!$B$33:$B$776,S$83)+'СЕТ СН'!$H$11+СВЦЭМ!$D$10+'СЕТ СН'!$H$6-'СЕТ СН'!$H$23</f>
        <v>1214.1346130500001</v>
      </c>
      <c r="T109" s="36">
        <f>SUMIFS(СВЦЭМ!$D$33:$D$776,СВЦЭМ!$A$33:$A$776,$A109,СВЦЭМ!$B$33:$B$776,T$83)+'СЕТ СН'!$H$11+СВЦЭМ!$D$10+'СЕТ СН'!$H$6-'СЕТ СН'!$H$23</f>
        <v>1203.2971931500001</v>
      </c>
      <c r="U109" s="36">
        <f>SUMIFS(СВЦЭМ!$D$33:$D$776,СВЦЭМ!$A$33:$A$776,$A109,СВЦЭМ!$B$33:$B$776,U$83)+'СЕТ СН'!$H$11+СВЦЭМ!$D$10+'СЕТ СН'!$H$6-'СЕТ СН'!$H$23</f>
        <v>1192.99080185</v>
      </c>
      <c r="V109" s="36">
        <f>SUMIFS(СВЦЭМ!$D$33:$D$776,СВЦЭМ!$A$33:$A$776,$A109,СВЦЭМ!$B$33:$B$776,V$83)+'СЕТ СН'!$H$11+СВЦЭМ!$D$10+'СЕТ СН'!$H$6-'СЕТ СН'!$H$23</f>
        <v>1196.5190870900001</v>
      </c>
      <c r="W109" s="36">
        <f>SUMIFS(СВЦЭМ!$D$33:$D$776,СВЦЭМ!$A$33:$A$776,$A109,СВЦЭМ!$B$33:$B$776,W$83)+'СЕТ СН'!$H$11+СВЦЭМ!$D$10+'СЕТ СН'!$H$6-'СЕТ СН'!$H$23</f>
        <v>1205.3852092899999</v>
      </c>
      <c r="X109" s="36">
        <f>SUMIFS(СВЦЭМ!$D$33:$D$776,СВЦЭМ!$A$33:$A$776,$A109,СВЦЭМ!$B$33:$B$776,X$83)+'СЕТ СН'!$H$11+СВЦЭМ!$D$10+'СЕТ СН'!$H$6-'СЕТ СН'!$H$23</f>
        <v>1222.95299555</v>
      </c>
      <c r="Y109" s="36">
        <f>SUMIFS(СВЦЭМ!$D$33:$D$776,СВЦЭМ!$A$33:$A$776,$A109,СВЦЭМ!$B$33:$B$776,Y$83)+'СЕТ СН'!$H$11+СВЦЭМ!$D$10+'СЕТ СН'!$H$6-'СЕТ СН'!$H$23</f>
        <v>1225.8631682299999</v>
      </c>
    </row>
    <row r="110" spans="1:25" ht="15.75" x14ac:dyDescent="0.2">
      <c r="A110" s="35">
        <f t="shared" si="2"/>
        <v>44254</v>
      </c>
      <c r="B110" s="36">
        <f>SUMIFS(СВЦЭМ!$D$33:$D$776,СВЦЭМ!$A$33:$A$776,$A110,СВЦЭМ!$B$33:$B$776,B$83)+'СЕТ СН'!$H$11+СВЦЭМ!$D$10+'СЕТ СН'!$H$6-'СЕТ СН'!$H$23</f>
        <v>1233.2319602699999</v>
      </c>
      <c r="C110" s="36">
        <f>SUMIFS(СВЦЭМ!$D$33:$D$776,СВЦЭМ!$A$33:$A$776,$A110,СВЦЭМ!$B$33:$B$776,C$83)+'СЕТ СН'!$H$11+СВЦЭМ!$D$10+'СЕТ СН'!$H$6-'СЕТ СН'!$H$23</f>
        <v>1241.0116491799999</v>
      </c>
      <c r="D110" s="36">
        <f>SUMIFS(СВЦЭМ!$D$33:$D$776,СВЦЭМ!$A$33:$A$776,$A110,СВЦЭМ!$B$33:$B$776,D$83)+'СЕТ СН'!$H$11+СВЦЭМ!$D$10+'СЕТ СН'!$H$6-'СЕТ СН'!$H$23</f>
        <v>1270.9540408400001</v>
      </c>
      <c r="E110" s="36">
        <f>SUMIFS(СВЦЭМ!$D$33:$D$776,СВЦЭМ!$A$33:$A$776,$A110,СВЦЭМ!$B$33:$B$776,E$83)+'СЕТ СН'!$H$11+СВЦЭМ!$D$10+'СЕТ СН'!$H$6-'СЕТ СН'!$H$23</f>
        <v>1276.8995092299999</v>
      </c>
      <c r="F110" s="36">
        <f>SUMIFS(СВЦЭМ!$D$33:$D$776,СВЦЭМ!$A$33:$A$776,$A110,СВЦЭМ!$B$33:$B$776,F$83)+'СЕТ СН'!$H$11+СВЦЭМ!$D$10+'СЕТ СН'!$H$6-'СЕТ СН'!$H$23</f>
        <v>1291.5901692800001</v>
      </c>
      <c r="G110" s="36">
        <f>SUMIFS(СВЦЭМ!$D$33:$D$776,СВЦЭМ!$A$33:$A$776,$A110,СВЦЭМ!$B$33:$B$776,G$83)+'СЕТ СН'!$H$11+СВЦЭМ!$D$10+'СЕТ СН'!$H$6-'СЕТ СН'!$H$23</f>
        <v>1285.2202563199999</v>
      </c>
      <c r="H110" s="36">
        <f>SUMIFS(СВЦЭМ!$D$33:$D$776,СВЦЭМ!$A$33:$A$776,$A110,СВЦЭМ!$B$33:$B$776,H$83)+'СЕТ СН'!$H$11+СВЦЭМ!$D$10+'СЕТ СН'!$H$6-'СЕТ СН'!$H$23</f>
        <v>1272.2920036599999</v>
      </c>
      <c r="I110" s="36">
        <f>SUMIFS(СВЦЭМ!$D$33:$D$776,СВЦЭМ!$A$33:$A$776,$A110,СВЦЭМ!$B$33:$B$776,I$83)+'СЕТ СН'!$H$11+СВЦЭМ!$D$10+'СЕТ СН'!$H$6-'СЕТ СН'!$H$23</f>
        <v>1257.42084467</v>
      </c>
      <c r="J110" s="36">
        <f>SUMIFS(СВЦЭМ!$D$33:$D$776,СВЦЭМ!$A$33:$A$776,$A110,СВЦЭМ!$B$33:$B$776,J$83)+'СЕТ СН'!$H$11+СВЦЭМ!$D$10+'СЕТ СН'!$H$6-'СЕТ СН'!$H$23</f>
        <v>1244.9771326699999</v>
      </c>
      <c r="K110" s="36">
        <f>SUMIFS(СВЦЭМ!$D$33:$D$776,СВЦЭМ!$A$33:$A$776,$A110,СВЦЭМ!$B$33:$B$776,K$83)+'СЕТ СН'!$H$11+СВЦЭМ!$D$10+'СЕТ СН'!$H$6-'СЕТ СН'!$H$23</f>
        <v>1213.1281610599999</v>
      </c>
      <c r="L110" s="36">
        <f>SUMIFS(СВЦЭМ!$D$33:$D$776,СВЦЭМ!$A$33:$A$776,$A110,СВЦЭМ!$B$33:$B$776,L$83)+'СЕТ СН'!$H$11+СВЦЭМ!$D$10+'СЕТ СН'!$H$6-'СЕТ СН'!$H$23</f>
        <v>1211.1765892999999</v>
      </c>
      <c r="M110" s="36">
        <f>SUMIFS(СВЦЭМ!$D$33:$D$776,СВЦЭМ!$A$33:$A$776,$A110,СВЦЭМ!$B$33:$B$776,M$83)+'СЕТ СН'!$H$11+СВЦЭМ!$D$10+'СЕТ СН'!$H$6-'СЕТ СН'!$H$23</f>
        <v>1207.9010396599999</v>
      </c>
      <c r="N110" s="36">
        <f>SUMIFS(СВЦЭМ!$D$33:$D$776,СВЦЭМ!$A$33:$A$776,$A110,СВЦЭМ!$B$33:$B$776,N$83)+'СЕТ СН'!$H$11+СВЦЭМ!$D$10+'СЕТ СН'!$H$6-'СЕТ СН'!$H$23</f>
        <v>1214.89421952</v>
      </c>
      <c r="O110" s="36">
        <f>SUMIFS(СВЦЭМ!$D$33:$D$776,СВЦЭМ!$A$33:$A$776,$A110,СВЦЭМ!$B$33:$B$776,O$83)+'СЕТ СН'!$H$11+СВЦЭМ!$D$10+'СЕТ СН'!$H$6-'СЕТ СН'!$H$23</f>
        <v>1228.69271334</v>
      </c>
      <c r="P110" s="36">
        <f>SUMIFS(СВЦЭМ!$D$33:$D$776,СВЦЭМ!$A$33:$A$776,$A110,СВЦЭМ!$B$33:$B$776,P$83)+'СЕТ СН'!$H$11+СВЦЭМ!$D$10+'СЕТ СН'!$H$6-'СЕТ СН'!$H$23</f>
        <v>1217.1538259899999</v>
      </c>
      <c r="Q110" s="36">
        <f>SUMIFS(СВЦЭМ!$D$33:$D$776,СВЦЭМ!$A$33:$A$776,$A110,СВЦЭМ!$B$33:$B$776,Q$83)+'СЕТ СН'!$H$11+СВЦЭМ!$D$10+'СЕТ СН'!$H$6-'СЕТ СН'!$H$23</f>
        <v>1229.53465117</v>
      </c>
      <c r="R110" s="36">
        <f>SUMIFS(СВЦЭМ!$D$33:$D$776,СВЦЭМ!$A$33:$A$776,$A110,СВЦЭМ!$B$33:$B$776,R$83)+'СЕТ СН'!$H$11+СВЦЭМ!$D$10+'СЕТ СН'!$H$6-'СЕТ СН'!$H$23</f>
        <v>1249.5085477499999</v>
      </c>
      <c r="S110" s="36">
        <f>SUMIFS(СВЦЭМ!$D$33:$D$776,СВЦЭМ!$A$33:$A$776,$A110,СВЦЭМ!$B$33:$B$776,S$83)+'СЕТ СН'!$H$11+СВЦЭМ!$D$10+'СЕТ СН'!$H$6-'СЕТ СН'!$H$23</f>
        <v>1232.3593496600001</v>
      </c>
      <c r="T110" s="36">
        <f>SUMIFS(СВЦЭМ!$D$33:$D$776,СВЦЭМ!$A$33:$A$776,$A110,СВЦЭМ!$B$33:$B$776,T$83)+'СЕТ СН'!$H$11+СВЦЭМ!$D$10+'СЕТ СН'!$H$6-'СЕТ СН'!$H$23</f>
        <v>1228.4733844</v>
      </c>
      <c r="U110" s="36">
        <f>SUMIFS(СВЦЭМ!$D$33:$D$776,СВЦЭМ!$A$33:$A$776,$A110,СВЦЭМ!$B$33:$B$776,U$83)+'СЕТ СН'!$H$11+СВЦЭМ!$D$10+'СЕТ СН'!$H$6-'СЕТ СН'!$H$23</f>
        <v>1215.09284465</v>
      </c>
      <c r="V110" s="36">
        <f>SUMIFS(СВЦЭМ!$D$33:$D$776,СВЦЭМ!$A$33:$A$776,$A110,СВЦЭМ!$B$33:$B$776,V$83)+'СЕТ СН'!$H$11+СВЦЭМ!$D$10+'СЕТ СН'!$H$6-'СЕТ СН'!$H$23</f>
        <v>1223.91659394</v>
      </c>
      <c r="W110" s="36">
        <f>SUMIFS(СВЦЭМ!$D$33:$D$776,СВЦЭМ!$A$33:$A$776,$A110,СВЦЭМ!$B$33:$B$776,W$83)+'СЕТ СН'!$H$11+СВЦЭМ!$D$10+'СЕТ СН'!$H$6-'СЕТ СН'!$H$23</f>
        <v>1241.9536240299999</v>
      </c>
      <c r="X110" s="36">
        <f>SUMIFS(СВЦЭМ!$D$33:$D$776,СВЦЭМ!$A$33:$A$776,$A110,СВЦЭМ!$B$33:$B$776,X$83)+'СЕТ СН'!$H$11+СВЦЭМ!$D$10+'СЕТ СН'!$H$6-'СЕТ СН'!$H$23</f>
        <v>1249.20451252</v>
      </c>
      <c r="Y110" s="36">
        <f>SUMIFS(СВЦЭМ!$D$33:$D$776,СВЦЭМ!$A$33:$A$776,$A110,СВЦЭМ!$B$33:$B$776,Y$83)+'СЕТ СН'!$H$11+СВЦЭМ!$D$10+'СЕТ СН'!$H$6-'СЕТ СН'!$H$23</f>
        <v>1276.4937981799999</v>
      </c>
    </row>
    <row r="111" spans="1:25" ht="15.75" x14ac:dyDescent="0.2">
      <c r="A111" s="35">
        <f t="shared" si="2"/>
        <v>44255</v>
      </c>
      <c r="B111" s="36">
        <f>SUMIFS(СВЦЭМ!$D$33:$D$776,СВЦЭМ!$A$33:$A$776,$A111,СВЦЭМ!$B$33:$B$776,B$83)+'СЕТ СН'!$H$11+СВЦЭМ!$D$10+'СЕТ СН'!$H$6-'СЕТ СН'!$H$23</f>
        <v>1203.80096129</v>
      </c>
      <c r="C111" s="36">
        <f>SUMIFS(СВЦЭМ!$D$33:$D$776,СВЦЭМ!$A$33:$A$776,$A111,СВЦЭМ!$B$33:$B$776,C$83)+'СЕТ СН'!$H$11+СВЦЭМ!$D$10+'СЕТ СН'!$H$6-'СЕТ СН'!$H$23</f>
        <v>1239.1270411599999</v>
      </c>
      <c r="D111" s="36">
        <f>SUMIFS(СВЦЭМ!$D$33:$D$776,СВЦЭМ!$A$33:$A$776,$A111,СВЦЭМ!$B$33:$B$776,D$83)+'СЕТ СН'!$H$11+СВЦЭМ!$D$10+'СЕТ СН'!$H$6-'СЕТ СН'!$H$23</f>
        <v>1268.56564211</v>
      </c>
      <c r="E111" s="36">
        <f>SUMIFS(СВЦЭМ!$D$33:$D$776,СВЦЭМ!$A$33:$A$776,$A111,СВЦЭМ!$B$33:$B$776,E$83)+'СЕТ СН'!$H$11+СВЦЭМ!$D$10+'СЕТ СН'!$H$6-'СЕТ СН'!$H$23</f>
        <v>1281.2310489199999</v>
      </c>
      <c r="F111" s="36">
        <f>SUMIFS(СВЦЭМ!$D$33:$D$776,СВЦЭМ!$A$33:$A$776,$A111,СВЦЭМ!$B$33:$B$776,F$83)+'СЕТ СН'!$H$11+СВЦЭМ!$D$10+'СЕТ СН'!$H$6-'СЕТ СН'!$H$23</f>
        <v>1294.9741178100001</v>
      </c>
      <c r="G111" s="36">
        <f>SUMIFS(СВЦЭМ!$D$33:$D$776,СВЦЭМ!$A$33:$A$776,$A111,СВЦЭМ!$B$33:$B$776,G$83)+'СЕТ СН'!$H$11+СВЦЭМ!$D$10+'СЕТ СН'!$H$6-'СЕТ СН'!$H$23</f>
        <v>1288.14550543</v>
      </c>
      <c r="H111" s="36">
        <f>SUMIFS(СВЦЭМ!$D$33:$D$776,СВЦЭМ!$A$33:$A$776,$A111,СВЦЭМ!$B$33:$B$776,H$83)+'СЕТ СН'!$H$11+СВЦЭМ!$D$10+'СЕТ СН'!$H$6-'СЕТ СН'!$H$23</f>
        <v>1272.8819404799999</v>
      </c>
      <c r="I111" s="36">
        <f>SUMIFS(СВЦЭМ!$D$33:$D$776,СВЦЭМ!$A$33:$A$776,$A111,СВЦЭМ!$B$33:$B$776,I$83)+'СЕТ СН'!$H$11+СВЦЭМ!$D$10+'СЕТ СН'!$H$6-'СЕТ СН'!$H$23</f>
        <v>1250.58148837</v>
      </c>
      <c r="J111" s="36">
        <f>SUMIFS(СВЦЭМ!$D$33:$D$776,СВЦЭМ!$A$33:$A$776,$A111,СВЦЭМ!$B$33:$B$776,J$83)+'СЕТ СН'!$H$11+СВЦЭМ!$D$10+'СЕТ СН'!$H$6-'СЕТ СН'!$H$23</f>
        <v>1207.7888904000001</v>
      </c>
      <c r="K111" s="36">
        <f>SUMIFS(СВЦЭМ!$D$33:$D$776,СВЦЭМ!$A$33:$A$776,$A111,СВЦЭМ!$B$33:$B$776,K$83)+'СЕТ СН'!$H$11+СВЦЭМ!$D$10+'СЕТ СН'!$H$6-'СЕТ СН'!$H$23</f>
        <v>1176.37889118</v>
      </c>
      <c r="L111" s="36">
        <f>SUMIFS(СВЦЭМ!$D$33:$D$776,СВЦЭМ!$A$33:$A$776,$A111,СВЦЭМ!$B$33:$B$776,L$83)+'СЕТ СН'!$H$11+СВЦЭМ!$D$10+'СЕТ СН'!$H$6-'СЕТ СН'!$H$23</f>
        <v>1176.24820312</v>
      </c>
      <c r="M111" s="36">
        <f>SUMIFS(СВЦЭМ!$D$33:$D$776,СВЦЭМ!$A$33:$A$776,$A111,СВЦЭМ!$B$33:$B$776,M$83)+'СЕТ СН'!$H$11+СВЦЭМ!$D$10+'СЕТ СН'!$H$6-'СЕТ СН'!$H$23</f>
        <v>1189.1544202699999</v>
      </c>
      <c r="N111" s="36">
        <f>SUMIFS(СВЦЭМ!$D$33:$D$776,СВЦЭМ!$A$33:$A$776,$A111,СВЦЭМ!$B$33:$B$776,N$83)+'СЕТ СН'!$H$11+СВЦЭМ!$D$10+'СЕТ СН'!$H$6-'СЕТ СН'!$H$23</f>
        <v>1220.5951560999999</v>
      </c>
      <c r="O111" s="36">
        <f>SUMIFS(СВЦЭМ!$D$33:$D$776,СВЦЭМ!$A$33:$A$776,$A111,СВЦЭМ!$B$33:$B$776,O$83)+'СЕТ СН'!$H$11+СВЦЭМ!$D$10+'СЕТ СН'!$H$6-'СЕТ СН'!$H$23</f>
        <v>1243.3384194400001</v>
      </c>
      <c r="P111" s="36">
        <f>SUMIFS(СВЦЭМ!$D$33:$D$776,СВЦЭМ!$A$33:$A$776,$A111,СВЦЭМ!$B$33:$B$776,P$83)+'СЕТ СН'!$H$11+СВЦЭМ!$D$10+'СЕТ СН'!$H$6-'СЕТ СН'!$H$23</f>
        <v>1229.40307046</v>
      </c>
      <c r="Q111" s="36">
        <f>SUMIFS(СВЦЭМ!$D$33:$D$776,СВЦЭМ!$A$33:$A$776,$A111,СВЦЭМ!$B$33:$B$776,Q$83)+'СЕТ СН'!$H$11+СВЦЭМ!$D$10+'СЕТ СН'!$H$6-'СЕТ СН'!$H$23</f>
        <v>1235.66399198</v>
      </c>
      <c r="R111" s="36">
        <f>SUMIFS(СВЦЭМ!$D$33:$D$776,СВЦЭМ!$A$33:$A$776,$A111,СВЦЭМ!$B$33:$B$776,R$83)+'СЕТ СН'!$H$11+СВЦЭМ!$D$10+'СЕТ СН'!$H$6-'СЕТ СН'!$H$23</f>
        <v>1247.29873086</v>
      </c>
      <c r="S111" s="36">
        <f>SUMIFS(СВЦЭМ!$D$33:$D$776,СВЦЭМ!$A$33:$A$776,$A111,СВЦЭМ!$B$33:$B$776,S$83)+'СЕТ СН'!$H$11+СВЦЭМ!$D$10+'СЕТ СН'!$H$6-'СЕТ СН'!$H$23</f>
        <v>1222.64573969</v>
      </c>
      <c r="T111" s="36">
        <f>SUMIFS(СВЦЭМ!$D$33:$D$776,СВЦЭМ!$A$33:$A$776,$A111,СВЦЭМ!$B$33:$B$776,T$83)+'СЕТ СН'!$H$11+СВЦЭМ!$D$10+'СЕТ СН'!$H$6-'СЕТ СН'!$H$23</f>
        <v>1207.50915115</v>
      </c>
      <c r="U111" s="36">
        <f>SUMIFS(СВЦЭМ!$D$33:$D$776,СВЦЭМ!$A$33:$A$776,$A111,СВЦЭМ!$B$33:$B$776,U$83)+'СЕТ СН'!$H$11+СВЦЭМ!$D$10+'СЕТ СН'!$H$6-'СЕТ СН'!$H$23</f>
        <v>1194.0087366799999</v>
      </c>
      <c r="V111" s="36">
        <f>SUMIFS(СВЦЭМ!$D$33:$D$776,СВЦЭМ!$A$33:$A$776,$A111,СВЦЭМ!$B$33:$B$776,V$83)+'СЕТ СН'!$H$11+СВЦЭМ!$D$10+'СЕТ СН'!$H$6-'СЕТ СН'!$H$23</f>
        <v>1207.0545151399999</v>
      </c>
      <c r="W111" s="36">
        <f>SUMIFS(СВЦЭМ!$D$33:$D$776,СВЦЭМ!$A$33:$A$776,$A111,СВЦЭМ!$B$33:$B$776,W$83)+'СЕТ СН'!$H$11+СВЦЭМ!$D$10+'СЕТ СН'!$H$6-'СЕТ СН'!$H$23</f>
        <v>1235.02095633</v>
      </c>
      <c r="X111" s="36">
        <f>SUMIFS(СВЦЭМ!$D$33:$D$776,СВЦЭМ!$A$33:$A$776,$A111,СВЦЭМ!$B$33:$B$776,X$83)+'СЕТ СН'!$H$11+СВЦЭМ!$D$10+'СЕТ СН'!$H$6-'СЕТ СН'!$H$23</f>
        <v>1254.5987751099999</v>
      </c>
      <c r="Y111" s="36">
        <f>SUMIFS(СВЦЭМ!$D$33:$D$776,СВЦЭМ!$A$33:$A$776,$A111,СВЦЭМ!$B$33:$B$776,Y$83)+'СЕТ СН'!$H$11+СВЦЭМ!$D$10+'СЕТ СН'!$H$6-'СЕТ СН'!$H$23</f>
        <v>1290.09031994</v>
      </c>
    </row>
    <row r="112" spans="1:25" ht="15.75" hidden="1" x14ac:dyDescent="0.2">
      <c r="A112" s="35">
        <f t="shared" si="2"/>
        <v>44256</v>
      </c>
      <c r="B112" s="36">
        <f>SUMIFS(СВЦЭМ!$D$33:$D$776,СВЦЭМ!$A$33:$A$776,$A112,СВЦЭМ!$B$33:$B$776,B$83)+'СЕТ СН'!$H$11+СВЦЭМ!$D$10+'СЕТ СН'!$H$6-'СЕТ СН'!$H$23</f>
        <v>227.30948038</v>
      </c>
      <c r="C112" s="36">
        <f>SUMIFS(СВЦЭМ!$D$33:$D$776,СВЦЭМ!$A$33:$A$776,$A112,СВЦЭМ!$B$33:$B$776,C$83)+'СЕТ СН'!$H$11+СВЦЭМ!$D$10+'СЕТ СН'!$H$6-'СЕТ СН'!$H$23</f>
        <v>227.30948038</v>
      </c>
      <c r="D112" s="36">
        <f>SUMIFS(СВЦЭМ!$D$33:$D$776,СВЦЭМ!$A$33:$A$776,$A112,СВЦЭМ!$B$33:$B$776,D$83)+'СЕТ СН'!$H$11+СВЦЭМ!$D$10+'СЕТ СН'!$H$6-'СЕТ СН'!$H$23</f>
        <v>227.30948038</v>
      </c>
      <c r="E112" s="36">
        <f>SUMIFS(СВЦЭМ!$D$33:$D$776,СВЦЭМ!$A$33:$A$776,$A112,СВЦЭМ!$B$33:$B$776,E$83)+'СЕТ СН'!$H$11+СВЦЭМ!$D$10+'СЕТ СН'!$H$6-'СЕТ СН'!$H$23</f>
        <v>227.30948038</v>
      </c>
      <c r="F112" s="36">
        <f>SUMIFS(СВЦЭМ!$D$33:$D$776,СВЦЭМ!$A$33:$A$776,$A112,СВЦЭМ!$B$33:$B$776,F$83)+'СЕТ СН'!$H$11+СВЦЭМ!$D$10+'СЕТ СН'!$H$6-'СЕТ СН'!$H$23</f>
        <v>227.30948038</v>
      </c>
      <c r="G112" s="36">
        <f>SUMIFS(СВЦЭМ!$D$33:$D$776,СВЦЭМ!$A$33:$A$776,$A112,СВЦЭМ!$B$33:$B$776,G$83)+'СЕТ СН'!$H$11+СВЦЭМ!$D$10+'СЕТ СН'!$H$6-'СЕТ СН'!$H$23</f>
        <v>227.30948038</v>
      </c>
      <c r="H112" s="36">
        <f>SUMIFS(СВЦЭМ!$D$33:$D$776,СВЦЭМ!$A$33:$A$776,$A112,СВЦЭМ!$B$33:$B$776,H$83)+'СЕТ СН'!$H$11+СВЦЭМ!$D$10+'СЕТ СН'!$H$6-'СЕТ СН'!$H$23</f>
        <v>227.30948038</v>
      </c>
      <c r="I112" s="36">
        <f>SUMIFS(СВЦЭМ!$D$33:$D$776,СВЦЭМ!$A$33:$A$776,$A112,СВЦЭМ!$B$33:$B$776,I$83)+'СЕТ СН'!$H$11+СВЦЭМ!$D$10+'СЕТ СН'!$H$6-'СЕТ СН'!$H$23</f>
        <v>227.30948038</v>
      </c>
      <c r="J112" s="36">
        <f>SUMIFS(СВЦЭМ!$D$33:$D$776,СВЦЭМ!$A$33:$A$776,$A112,СВЦЭМ!$B$33:$B$776,J$83)+'СЕТ СН'!$H$11+СВЦЭМ!$D$10+'СЕТ СН'!$H$6-'СЕТ СН'!$H$23</f>
        <v>227.30948038</v>
      </c>
      <c r="K112" s="36">
        <f>SUMIFS(СВЦЭМ!$D$33:$D$776,СВЦЭМ!$A$33:$A$776,$A112,СВЦЭМ!$B$33:$B$776,K$83)+'СЕТ СН'!$H$11+СВЦЭМ!$D$10+'СЕТ СН'!$H$6-'СЕТ СН'!$H$23</f>
        <v>227.30948038</v>
      </c>
      <c r="L112" s="36">
        <f>SUMIFS(СВЦЭМ!$D$33:$D$776,СВЦЭМ!$A$33:$A$776,$A112,СВЦЭМ!$B$33:$B$776,L$83)+'СЕТ СН'!$H$11+СВЦЭМ!$D$10+'СЕТ СН'!$H$6-'СЕТ СН'!$H$23</f>
        <v>227.30948038</v>
      </c>
      <c r="M112" s="36">
        <f>SUMIFS(СВЦЭМ!$D$33:$D$776,СВЦЭМ!$A$33:$A$776,$A112,СВЦЭМ!$B$33:$B$776,M$83)+'СЕТ СН'!$H$11+СВЦЭМ!$D$10+'СЕТ СН'!$H$6-'СЕТ СН'!$H$23</f>
        <v>227.30948038</v>
      </c>
      <c r="N112" s="36">
        <f>SUMIFS(СВЦЭМ!$D$33:$D$776,СВЦЭМ!$A$33:$A$776,$A112,СВЦЭМ!$B$33:$B$776,N$83)+'СЕТ СН'!$H$11+СВЦЭМ!$D$10+'СЕТ СН'!$H$6-'СЕТ СН'!$H$23</f>
        <v>227.30948038</v>
      </c>
      <c r="O112" s="36">
        <f>SUMIFS(СВЦЭМ!$D$33:$D$776,СВЦЭМ!$A$33:$A$776,$A112,СВЦЭМ!$B$33:$B$776,O$83)+'СЕТ СН'!$H$11+СВЦЭМ!$D$10+'СЕТ СН'!$H$6-'СЕТ СН'!$H$23</f>
        <v>227.30948038</v>
      </c>
      <c r="P112" s="36">
        <f>SUMIFS(СВЦЭМ!$D$33:$D$776,СВЦЭМ!$A$33:$A$776,$A112,СВЦЭМ!$B$33:$B$776,P$83)+'СЕТ СН'!$H$11+СВЦЭМ!$D$10+'СЕТ СН'!$H$6-'СЕТ СН'!$H$23</f>
        <v>227.30948038</v>
      </c>
      <c r="Q112" s="36">
        <f>SUMIFS(СВЦЭМ!$D$33:$D$776,СВЦЭМ!$A$33:$A$776,$A112,СВЦЭМ!$B$33:$B$776,Q$83)+'СЕТ СН'!$H$11+СВЦЭМ!$D$10+'СЕТ СН'!$H$6-'СЕТ СН'!$H$23</f>
        <v>227.30948038</v>
      </c>
      <c r="R112" s="36">
        <f>SUMIFS(СВЦЭМ!$D$33:$D$776,СВЦЭМ!$A$33:$A$776,$A112,СВЦЭМ!$B$33:$B$776,R$83)+'СЕТ СН'!$H$11+СВЦЭМ!$D$10+'СЕТ СН'!$H$6-'СЕТ СН'!$H$23</f>
        <v>227.30948038</v>
      </c>
      <c r="S112" s="36">
        <f>SUMIFS(СВЦЭМ!$D$33:$D$776,СВЦЭМ!$A$33:$A$776,$A112,СВЦЭМ!$B$33:$B$776,S$83)+'СЕТ СН'!$H$11+СВЦЭМ!$D$10+'СЕТ СН'!$H$6-'СЕТ СН'!$H$23</f>
        <v>227.30948038</v>
      </c>
      <c r="T112" s="36">
        <f>SUMIFS(СВЦЭМ!$D$33:$D$776,СВЦЭМ!$A$33:$A$776,$A112,СВЦЭМ!$B$33:$B$776,T$83)+'СЕТ СН'!$H$11+СВЦЭМ!$D$10+'СЕТ СН'!$H$6-'СЕТ СН'!$H$23</f>
        <v>227.30948038</v>
      </c>
      <c r="U112" s="36">
        <f>SUMIFS(СВЦЭМ!$D$33:$D$776,СВЦЭМ!$A$33:$A$776,$A112,СВЦЭМ!$B$33:$B$776,U$83)+'СЕТ СН'!$H$11+СВЦЭМ!$D$10+'СЕТ СН'!$H$6-'СЕТ СН'!$H$23</f>
        <v>227.30948038</v>
      </c>
      <c r="V112" s="36">
        <f>SUMIFS(СВЦЭМ!$D$33:$D$776,СВЦЭМ!$A$33:$A$776,$A112,СВЦЭМ!$B$33:$B$776,V$83)+'СЕТ СН'!$H$11+СВЦЭМ!$D$10+'СЕТ СН'!$H$6-'СЕТ СН'!$H$23</f>
        <v>227.30948038</v>
      </c>
      <c r="W112" s="36">
        <f>SUMIFS(СВЦЭМ!$D$33:$D$776,СВЦЭМ!$A$33:$A$776,$A112,СВЦЭМ!$B$33:$B$776,W$83)+'СЕТ СН'!$H$11+СВЦЭМ!$D$10+'СЕТ СН'!$H$6-'СЕТ СН'!$H$23</f>
        <v>227.30948038</v>
      </c>
      <c r="X112" s="36">
        <f>SUMIFS(СВЦЭМ!$D$33:$D$776,СВЦЭМ!$A$33:$A$776,$A112,СВЦЭМ!$B$33:$B$776,X$83)+'СЕТ СН'!$H$11+СВЦЭМ!$D$10+'СЕТ СН'!$H$6-'СЕТ СН'!$H$23</f>
        <v>227.30948038</v>
      </c>
      <c r="Y112" s="36">
        <f>SUMIFS(СВЦЭМ!$D$33:$D$776,СВЦЭМ!$A$33:$A$776,$A112,СВЦЭМ!$B$33:$B$776,Y$83)+'СЕТ СН'!$H$11+СВЦЭМ!$D$10+'СЕТ СН'!$H$6-'СЕТ СН'!$H$23</f>
        <v>227.30948038</v>
      </c>
    </row>
    <row r="113" spans="1:27" ht="15.75" hidden="1" x14ac:dyDescent="0.2">
      <c r="A113" s="35">
        <f t="shared" si="2"/>
        <v>44257</v>
      </c>
      <c r="B113" s="36">
        <f>SUMIFS(СВЦЭМ!$D$33:$D$776,СВЦЭМ!$A$33:$A$776,$A113,СВЦЭМ!$B$33:$B$776,B$83)+'СЕТ СН'!$H$11+СВЦЭМ!$D$10+'СЕТ СН'!$H$6-'СЕТ СН'!$H$23</f>
        <v>227.30948038</v>
      </c>
      <c r="C113" s="36">
        <f>SUMIFS(СВЦЭМ!$D$33:$D$776,СВЦЭМ!$A$33:$A$776,$A113,СВЦЭМ!$B$33:$B$776,C$83)+'СЕТ СН'!$H$11+СВЦЭМ!$D$10+'СЕТ СН'!$H$6-'СЕТ СН'!$H$23</f>
        <v>227.30948038</v>
      </c>
      <c r="D113" s="36">
        <f>SUMIFS(СВЦЭМ!$D$33:$D$776,СВЦЭМ!$A$33:$A$776,$A113,СВЦЭМ!$B$33:$B$776,D$83)+'СЕТ СН'!$H$11+СВЦЭМ!$D$10+'СЕТ СН'!$H$6-'СЕТ СН'!$H$23</f>
        <v>227.30948038</v>
      </c>
      <c r="E113" s="36">
        <f>SUMIFS(СВЦЭМ!$D$33:$D$776,СВЦЭМ!$A$33:$A$776,$A113,СВЦЭМ!$B$33:$B$776,E$83)+'СЕТ СН'!$H$11+СВЦЭМ!$D$10+'СЕТ СН'!$H$6-'СЕТ СН'!$H$23</f>
        <v>227.30948038</v>
      </c>
      <c r="F113" s="36">
        <f>SUMIFS(СВЦЭМ!$D$33:$D$776,СВЦЭМ!$A$33:$A$776,$A113,СВЦЭМ!$B$33:$B$776,F$83)+'СЕТ СН'!$H$11+СВЦЭМ!$D$10+'СЕТ СН'!$H$6-'СЕТ СН'!$H$23</f>
        <v>227.30948038</v>
      </c>
      <c r="G113" s="36">
        <f>SUMIFS(СВЦЭМ!$D$33:$D$776,СВЦЭМ!$A$33:$A$776,$A113,СВЦЭМ!$B$33:$B$776,G$83)+'СЕТ СН'!$H$11+СВЦЭМ!$D$10+'СЕТ СН'!$H$6-'СЕТ СН'!$H$23</f>
        <v>227.30948038</v>
      </c>
      <c r="H113" s="36">
        <f>SUMIFS(СВЦЭМ!$D$33:$D$776,СВЦЭМ!$A$33:$A$776,$A113,СВЦЭМ!$B$33:$B$776,H$83)+'СЕТ СН'!$H$11+СВЦЭМ!$D$10+'СЕТ СН'!$H$6-'СЕТ СН'!$H$23</f>
        <v>227.30948038</v>
      </c>
      <c r="I113" s="36">
        <f>SUMIFS(СВЦЭМ!$D$33:$D$776,СВЦЭМ!$A$33:$A$776,$A113,СВЦЭМ!$B$33:$B$776,I$83)+'СЕТ СН'!$H$11+СВЦЭМ!$D$10+'СЕТ СН'!$H$6-'СЕТ СН'!$H$23</f>
        <v>227.30948038</v>
      </c>
      <c r="J113" s="36">
        <f>SUMIFS(СВЦЭМ!$D$33:$D$776,СВЦЭМ!$A$33:$A$776,$A113,СВЦЭМ!$B$33:$B$776,J$83)+'СЕТ СН'!$H$11+СВЦЭМ!$D$10+'СЕТ СН'!$H$6-'СЕТ СН'!$H$23</f>
        <v>227.30948038</v>
      </c>
      <c r="K113" s="36">
        <f>SUMIFS(СВЦЭМ!$D$33:$D$776,СВЦЭМ!$A$33:$A$776,$A113,СВЦЭМ!$B$33:$B$776,K$83)+'СЕТ СН'!$H$11+СВЦЭМ!$D$10+'СЕТ СН'!$H$6-'СЕТ СН'!$H$23</f>
        <v>227.30948038</v>
      </c>
      <c r="L113" s="36">
        <f>SUMIFS(СВЦЭМ!$D$33:$D$776,СВЦЭМ!$A$33:$A$776,$A113,СВЦЭМ!$B$33:$B$776,L$83)+'СЕТ СН'!$H$11+СВЦЭМ!$D$10+'СЕТ СН'!$H$6-'СЕТ СН'!$H$23</f>
        <v>227.30948038</v>
      </c>
      <c r="M113" s="36">
        <f>SUMIFS(СВЦЭМ!$D$33:$D$776,СВЦЭМ!$A$33:$A$776,$A113,СВЦЭМ!$B$33:$B$776,M$83)+'СЕТ СН'!$H$11+СВЦЭМ!$D$10+'СЕТ СН'!$H$6-'СЕТ СН'!$H$23</f>
        <v>227.30948038</v>
      </c>
      <c r="N113" s="36">
        <f>SUMIFS(СВЦЭМ!$D$33:$D$776,СВЦЭМ!$A$33:$A$776,$A113,СВЦЭМ!$B$33:$B$776,N$83)+'СЕТ СН'!$H$11+СВЦЭМ!$D$10+'СЕТ СН'!$H$6-'СЕТ СН'!$H$23</f>
        <v>227.30948038</v>
      </c>
      <c r="O113" s="36">
        <f>SUMIFS(СВЦЭМ!$D$33:$D$776,СВЦЭМ!$A$33:$A$776,$A113,СВЦЭМ!$B$33:$B$776,O$83)+'СЕТ СН'!$H$11+СВЦЭМ!$D$10+'СЕТ СН'!$H$6-'СЕТ СН'!$H$23</f>
        <v>227.30948038</v>
      </c>
      <c r="P113" s="36">
        <f>SUMIFS(СВЦЭМ!$D$33:$D$776,СВЦЭМ!$A$33:$A$776,$A113,СВЦЭМ!$B$33:$B$776,P$83)+'СЕТ СН'!$H$11+СВЦЭМ!$D$10+'СЕТ СН'!$H$6-'СЕТ СН'!$H$23</f>
        <v>227.30948038</v>
      </c>
      <c r="Q113" s="36">
        <f>SUMIFS(СВЦЭМ!$D$33:$D$776,СВЦЭМ!$A$33:$A$776,$A113,СВЦЭМ!$B$33:$B$776,Q$83)+'СЕТ СН'!$H$11+СВЦЭМ!$D$10+'СЕТ СН'!$H$6-'СЕТ СН'!$H$23</f>
        <v>227.30948038</v>
      </c>
      <c r="R113" s="36">
        <f>SUMIFS(СВЦЭМ!$D$33:$D$776,СВЦЭМ!$A$33:$A$776,$A113,СВЦЭМ!$B$33:$B$776,R$83)+'СЕТ СН'!$H$11+СВЦЭМ!$D$10+'СЕТ СН'!$H$6-'СЕТ СН'!$H$23</f>
        <v>227.30948038</v>
      </c>
      <c r="S113" s="36">
        <f>SUMIFS(СВЦЭМ!$D$33:$D$776,СВЦЭМ!$A$33:$A$776,$A113,СВЦЭМ!$B$33:$B$776,S$83)+'СЕТ СН'!$H$11+СВЦЭМ!$D$10+'СЕТ СН'!$H$6-'СЕТ СН'!$H$23</f>
        <v>227.30948038</v>
      </c>
      <c r="T113" s="36">
        <f>SUMIFS(СВЦЭМ!$D$33:$D$776,СВЦЭМ!$A$33:$A$776,$A113,СВЦЭМ!$B$33:$B$776,T$83)+'СЕТ СН'!$H$11+СВЦЭМ!$D$10+'СЕТ СН'!$H$6-'СЕТ СН'!$H$23</f>
        <v>227.30948038</v>
      </c>
      <c r="U113" s="36">
        <f>SUMIFS(СВЦЭМ!$D$33:$D$776,СВЦЭМ!$A$33:$A$776,$A113,СВЦЭМ!$B$33:$B$776,U$83)+'СЕТ СН'!$H$11+СВЦЭМ!$D$10+'СЕТ СН'!$H$6-'СЕТ СН'!$H$23</f>
        <v>227.30948038</v>
      </c>
      <c r="V113" s="36">
        <f>SUMIFS(СВЦЭМ!$D$33:$D$776,СВЦЭМ!$A$33:$A$776,$A113,СВЦЭМ!$B$33:$B$776,V$83)+'СЕТ СН'!$H$11+СВЦЭМ!$D$10+'СЕТ СН'!$H$6-'СЕТ СН'!$H$23</f>
        <v>227.30948038</v>
      </c>
      <c r="W113" s="36">
        <f>SUMIFS(СВЦЭМ!$D$33:$D$776,СВЦЭМ!$A$33:$A$776,$A113,СВЦЭМ!$B$33:$B$776,W$83)+'СЕТ СН'!$H$11+СВЦЭМ!$D$10+'СЕТ СН'!$H$6-'СЕТ СН'!$H$23</f>
        <v>227.30948038</v>
      </c>
      <c r="X113" s="36">
        <f>SUMIFS(СВЦЭМ!$D$33:$D$776,СВЦЭМ!$A$33:$A$776,$A113,СВЦЭМ!$B$33:$B$776,X$83)+'СЕТ СН'!$H$11+СВЦЭМ!$D$10+'СЕТ СН'!$H$6-'СЕТ СН'!$H$23</f>
        <v>227.30948038</v>
      </c>
      <c r="Y113" s="36">
        <f>SUMIFS(СВЦЭМ!$D$33:$D$776,СВЦЭМ!$A$33:$A$776,$A113,СВЦЭМ!$B$33:$B$776,Y$83)+'СЕТ СН'!$H$11+СВЦЭМ!$D$10+'СЕТ СН'!$H$6-'СЕТ СН'!$H$23</f>
        <v>227.30948038</v>
      </c>
    </row>
    <row r="114" spans="1:27" ht="15.75" hidden="1" x14ac:dyDescent="0.2">
      <c r="A114" s="35">
        <f t="shared" si="2"/>
        <v>44258</v>
      </c>
      <c r="B114" s="36">
        <f>SUMIFS(СВЦЭМ!$D$33:$D$776,СВЦЭМ!$A$33:$A$776,$A114,СВЦЭМ!$B$33:$B$776,B$83)+'СЕТ СН'!$H$11+СВЦЭМ!$D$10+'СЕТ СН'!$H$6-'СЕТ СН'!$H$23</f>
        <v>227.30948038</v>
      </c>
      <c r="C114" s="36">
        <f>SUMIFS(СВЦЭМ!$D$33:$D$776,СВЦЭМ!$A$33:$A$776,$A114,СВЦЭМ!$B$33:$B$776,C$83)+'СЕТ СН'!$H$11+СВЦЭМ!$D$10+'СЕТ СН'!$H$6-'СЕТ СН'!$H$23</f>
        <v>227.30948038</v>
      </c>
      <c r="D114" s="36">
        <f>SUMIFS(СВЦЭМ!$D$33:$D$776,СВЦЭМ!$A$33:$A$776,$A114,СВЦЭМ!$B$33:$B$776,D$83)+'СЕТ СН'!$H$11+СВЦЭМ!$D$10+'СЕТ СН'!$H$6-'СЕТ СН'!$H$23</f>
        <v>227.30948038</v>
      </c>
      <c r="E114" s="36">
        <f>SUMIFS(СВЦЭМ!$D$33:$D$776,СВЦЭМ!$A$33:$A$776,$A114,СВЦЭМ!$B$33:$B$776,E$83)+'СЕТ СН'!$H$11+СВЦЭМ!$D$10+'СЕТ СН'!$H$6-'СЕТ СН'!$H$23</f>
        <v>227.30948038</v>
      </c>
      <c r="F114" s="36">
        <f>SUMIFS(СВЦЭМ!$D$33:$D$776,СВЦЭМ!$A$33:$A$776,$A114,СВЦЭМ!$B$33:$B$776,F$83)+'СЕТ СН'!$H$11+СВЦЭМ!$D$10+'СЕТ СН'!$H$6-'СЕТ СН'!$H$23</f>
        <v>227.30948038</v>
      </c>
      <c r="G114" s="36">
        <f>SUMIFS(СВЦЭМ!$D$33:$D$776,СВЦЭМ!$A$33:$A$776,$A114,СВЦЭМ!$B$33:$B$776,G$83)+'СЕТ СН'!$H$11+СВЦЭМ!$D$10+'СЕТ СН'!$H$6-'СЕТ СН'!$H$23</f>
        <v>227.30948038</v>
      </c>
      <c r="H114" s="36">
        <f>SUMIFS(СВЦЭМ!$D$33:$D$776,СВЦЭМ!$A$33:$A$776,$A114,СВЦЭМ!$B$33:$B$776,H$83)+'СЕТ СН'!$H$11+СВЦЭМ!$D$10+'СЕТ СН'!$H$6-'СЕТ СН'!$H$23</f>
        <v>227.30948038</v>
      </c>
      <c r="I114" s="36">
        <f>SUMIFS(СВЦЭМ!$D$33:$D$776,СВЦЭМ!$A$33:$A$776,$A114,СВЦЭМ!$B$33:$B$776,I$83)+'СЕТ СН'!$H$11+СВЦЭМ!$D$10+'СЕТ СН'!$H$6-'СЕТ СН'!$H$23</f>
        <v>227.30948038</v>
      </c>
      <c r="J114" s="36">
        <f>SUMIFS(СВЦЭМ!$D$33:$D$776,СВЦЭМ!$A$33:$A$776,$A114,СВЦЭМ!$B$33:$B$776,J$83)+'СЕТ СН'!$H$11+СВЦЭМ!$D$10+'СЕТ СН'!$H$6-'СЕТ СН'!$H$23</f>
        <v>227.30948038</v>
      </c>
      <c r="K114" s="36">
        <f>SUMIFS(СВЦЭМ!$D$33:$D$776,СВЦЭМ!$A$33:$A$776,$A114,СВЦЭМ!$B$33:$B$776,K$83)+'СЕТ СН'!$H$11+СВЦЭМ!$D$10+'СЕТ СН'!$H$6-'СЕТ СН'!$H$23</f>
        <v>227.30948038</v>
      </c>
      <c r="L114" s="36">
        <f>SUMIFS(СВЦЭМ!$D$33:$D$776,СВЦЭМ!$A$33:$A$776,$A114,СВЦЭМ!$B$33:$B$776,L$83)+'СЕТ СН'!$H$11+СВЦЭМ!$D$10+'СЕТ СН'!$H$6-'СЕТ СН'!$H$23</f>
        <v>227.30948038</v>
      </c>
      <c r="M114" s="36">
        <f>SUMIFS(СВЦЭМ!$D$33:$D$776,СВЦЭМ!$A$33:$A$776,$A114,СВЦЭМ!$B$33:$B$776,M$83)+'СЕТ СН'!$H$11+СВЦЭМ!$D$10+'СЕТ СН'!$H$6-'СЕТ СН'!$H$23</f>
        <v>227.30948038</v>
      </c>
      <c r="N114" s="36">
        <f>SUMIFS(СВЦЭМ!$D$33:$D$776,СВЦЭМ!$A$33:$A$776,$A114,СВЦЭМ!$B$33:$B$776,N$83)+'СЕТ СН'!$H$11+СВЦЭМ!$D$10+'СЕТ СН'!$H$6-'СЕТ СН'!$H$23</f>
        <v>227.30948038</v>
      </c>
      <c r="O114" s="36">
        <f>SUMIFS(СВЦЭМ!$D$33:$D$776,СВЦЭМ!$A$33:$A$776,$A114,СВЦЭМ!$B$33:$B$776,O$83)+'СЕТ СН'!$H$11+СВЦЭМ!$D$10+'СЕТ СН'!$H$6-'СЕТ СН'!$H$23</f>
        <v>227.30948038</v>
      </c>
      <c r="P114" s="36">
        <f>SUMIFS(СВЦЭМ!$D$33:$D$776,СВЦЭМ!$A$33:$A$776,$A114,СВЦЭМ!$B$33:$B$776,P$83)+'СЕТ СН'!$H$11+СВЦЭМ!$D$10+'СЕТ СН'!$H$6-'СЕТ СН'!$H$23</f>
        <v>227.30948038</v>
      </c>
      <c r="Q114" s="36">
        <f>SUMIFS(СВЦЭМ!$D$33:$D$776,СВЦЭМ!$A$33:$A$776,$A114,СВЦЭМ!$B$33:$B$776,Q$83)+'СЕТ СН'!$H$11+СВЦЭМ!$D$10+'СЕТ СН'!$H$6-'СЕТ СН'!$H$23</f>
        <v>227.30948038</v>
      </c>
      <c r="R114" s="36">
        <f>SUMIFS(СВЦЭМ!$D$33:$D$776,СВЦЭМ!$A$33:$A$776,$A114,СВЦЭМ!$B$33:$B$776,R$83)+'СЕТ СН'!$H$11+СВЦЭМ!$D$10+'СЕТ СН'!$H$6-'СЕТ СН'!$H$23</f>
        <v>227.30948038</v>
      </c>
      <c r="S114" s="36">
        <f>SUMIFS(СВЦЭМ!$D$33:$D$776,СВЦЭМ!$A$33:$A$776,$A114,СВЦЭМ!$B$33:$B$776,S$83)+'СЕТ СН'!$H$11+СВЦЭМ!$D$10+'СЕТ СН'!$H$6-'СЕТ СН'!$H$23</f>
        <v>227.30948038</v>
      </c>
      <c r="T114" s="36">
        <f>SUMIFS(СВЦЭМ!$D$33:$D$776,СВЦЭМ!$A$33:$A$776,$A114,СВЦЭМ!$B$33:$B$776,T$83)+'СЕТ СН'!$H$11+СВЦЭМ!$D$10+'СЕТ СН'!$H$6-'СЕТ СН'!$H$23</f>
        <v>227.30948038</v>
      </c>
      <c r="U114" s="36">
        <f>SUMIFS(СВЦЭМ!$D$33:$D$776,СВЦЭМ!$A$33:$A$776,$A114,СВЦЭМ!$B$33:$B$776,U$83)+'СЕТ СН'!$H$11+СВЦЭМ!$D$10+'СЕТ СН'!$H$6-'СЕТ СН'!$H$23</f>
        <v>227.30948038</v>
      </c>
      <c r="V114" s="36">
        <f>SUMIFS(СВЦЭМ!$D$33:$D$776,СВЦЭМ!$A$33:$A$776,$A114,СВЦЭМ!$B$33:$B$776,V$83)+'СЕТ СН'!$H$11+СВЦЭМ!$D$10+'СЕТ СН'!$H$6-'СЕТ СН'!$H$23</f>
        <v>227.30948038</v>
      </c>
      <c r="W114" s="36">
        <f>SUMIFS(СВЦЭМ!$D$33:$D$776,СВЦЭМ!$A$33:$A$776,$A114,СВЦЭМ!$B$33:$B$776,W$83)+'СЕТ СН'!$H$11+СВЦЭМ!$D$10+'СЕТ СН'!$H$6-'СЕТ СН'!$H$23</f>
        <v>227.30948038</v>
      </c>
      <c r="X114" s="36">
        <f>SUMIFS(СВЦЭМ!$D$33:$D$776,СВЦЭМ!$A$33:$A$776,$A114,СВЦЭМ!$B$33:$B$776,X$83)+'СЕТ СН'!$H$11+СВЦЭМ!$D$10+'СЕТ СН'!$H$6-'СЕТ СН'!$H$23</f>
        <v>227.30948038</v>
      </c>
      <c r="Y114" s="36">
        <f>SUMIFS(СВЦЭМ!$D$33:$D$776,СВЦЭМ!$A$33:$A$776,$A114,СВЦЭМ!$B$33:$B$776,Y$83)+'СЕТ СН'!$H$11+СВЦЭМ!$D$10+'СЕТ СН'!$H$6-'СЕТ СН'!$H$23</f>
        <v>227.30948038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1" t="s">
        <v>7</v>
      </c>
      <c r="B117" s="125" t="s">
        <v>73</v>
      </c>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7"/>
    </row>
    <row r="118" spans="1:27" ht="12.75" customHeight="1" x14ac:dyDescent="0.2">
      <c r="A118" s="132"/>
      <c r="B118" s="128"/>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30"/>
    </row>
    <row r="119" spans="1:27" ht="12.75" customHeight="1" x14ac:dyDescent="0.2">
      <c r="A119" s="13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01.02.2021</v>
      </c>
      <c r="B120" s="36">
        <f>SUMIFS(СВЦЭМ!$D$33:$D$776,СВЦЭМ!$A$33:$A$776,$A120,СВЦЭМ!$B$33:$B$776,B$119)+'СЕТ СН'!$I$11+СВЦЭМ!$D$10+'СЕТ СН'!$I$6-'СЕТ СН'!$I$23</f>
        <v>1471.70866093</v>
      </c>
      <c r="C120" s="36">
        <f>SUMIFS(СВЦЭМ!$D$33:$D$776,СВЦЭМ!$A$33:$A$776,$A120,СВЦЭМ!$B$33:$B$776,C$119)+'СЕТ СН'!$I$11+СВЦЭМ!$D$10+'СЕТ СН'!$I$6-'СЕТ СН'!$I$23</f>
        <v>1512.08281526</v>
      </c>
      <c r="D120" s="36">
        <f>SUMIFS(СВЦЭМ!$D$33:$D$776,СВЦЭМ!$A$33:$A$776,$A120,СВЦЭМ!$B$33:$B$776,D$119)+'СЕТ СН'!$I$11+СВЦЭМ!$D$10+'СЕТ СН'!$I$6-'СЕТ СН'!$I$23</f>
        <v>1534.4232795799999</v>
      </c>
      <c r="E120" s="36">
        <f>SUMIFS(СВЦЭМ!$D$33:$D$776,СВЦЭМ!$A$33:$A$776,$A120,СВЦЭМ!$B$33:$B$776,E$119)+'СЕТ СН'!$I$11+СВЦЭМ!$D$10+'СЕТ СН'!$I$6-'СЕТ СН'!$I$23</f>
        <v>1544.6665269099999</v>
      </c>
      <c r="F120" s="36">
        <f>SUMIFS(СВЦЭМ!$D$33:$D$776,СВЦЭМ!$A$33:$A$776,$A120,СВЦЭМ!$B$33:$B$776,F$119)+'СЕТ СН'!$I$11+СВЦЭМ!$D$10+'СЕТ СН'!$I$6-'СЕТ СН'!$I$23</f>
        <v>1559.42404435</v>
      </c>
      <c r="G120" s="36">
        <f>SUMIFS(СВЦЭМ!$D$33:$D$776,СВЦЭМ!$A$33:$A$776,$A120,СВЦЭМ!$B$33:$B$776,G$119)+'СЕТ СН'!$I$11+СВЦЭМ!$D$10+'СЕТ СН'!$I$6-'СЕТ СН'!$I$23</f>
        <v>1543.4683577399999</v>
      </c>
      <c r="H120" s="36">
        <f>SUMIFS(СВЦЭМ!$D$33:$D$776,СВЦЭМ!$A$33:$A$776,$A120,СВЦЭМ!$B$33:$B$776,H$119)+'СЕТ СН'!$I$11+СВЦЭМ!$D$10+'СЕТ СН'!$I$6-'СЕТ СН'!$I$23</f>
        <v>1520.76516909</v>
      </c>
      <c r="I120" s="36">
        <f>SUMIFS(СВЦЭМ!$D$33:$D$776,СВЦЭМ!$A$33:$A$776,$A120,СВЦЭМ!$B$33:$B$776,I$119)+'СЕТ СН'!$I$11+СВЦЭМ!$D$10+'СЕТ СН'!$I$6-'СЕТ СН'!$I$23</f>
        <v>1499.1779411</v>
      </c>
      <c r="J120" s="36">
        <f>SUMIFS(СВЦЭМ!$D$33:$D$776,СВЦЭМ!$A$33:$A$776,$A120,СВЦЭМ!$B$33:$B$776,J$119)+'СЕТ СН'!$I$11+СВЦЭМ!$D$10+'СЕТ СН'!$I$6-'СЕТ СН'!$I$23</f>
        <v>1474.2852748400001</v>
      </c>
      <c r="K120" s="36">
        <f>SUMIFS(СВЦЭМ!$D$33:$D$776,СВЦЭМ!$A$33:$A$776,$A120,СВЦЭМ!$B$33:$B$776,K$119)+'СЕТ СН'!$I$11+СВЦЭМ!$D$10+'СЕТ СН'!$I$6-'СЕТ СН'!$I$23</f>
        <v>1470.73288052</v>
      </c>
      <c r="L120" s="36">
        <f>SUMIFS(СВЦЭМ!$D$33:$D$776,СВЦЭМ!$A$33:$A$776,$A120,СВЦЭМ!$B$33:$B$776,L$119)+'СЕТ СН'!$I$11+СВЦЭМ!$D$10+'СЕТ СН'!$I$6-'СЕТ СН'!$I$23</f>
        <v>1472.43770473</v>
      </c>
      <c r="M120" s="36">
        <f>SUMIFS(СВЦЭМ!$D$33:$D$776,СВЦЭМ!$A$33:$A$776,$A120,СВЦЭМ!$B$33:$B$776,M$119)+'СЕТ СН'!$I$11+СВЦЭМ!$D$10+'СЕТ СН'!$I$6-'СЕТ СН'!$I$23</f>
        <v>1480.7978918900001</v>
      </c>
      <c r="N120" s="36">
        <f>SUMIFS(СВЦЭМ!$D$33:$D$776,СВЦЭМ!$A$33:$A$776,$A120,СВЦЭМ!$B$33:$B$776,N$119)+'СЕТ СН'!$I$11+СВЦЭМ!$D$10+'СЕТ СН'!$I$6-'СЕТ СН'!$I$23</f>
        <v>1494.25014784</v>
      </c>
      <c r="O120" s="36">
        <f>SUMIFS(СВЦЭМ!$D$33:$D$776,СВЦЭМ!$A$33:$A$776,$A120,СВЦЭМ!$B$33:$B$776,O$119)+'СЕТ СН'!$I$11+СВЦЭМ!$D$10+'СЕТ СН'!$I$6-'СЕТ СН'!$I$23</f>
        <v>1509.10248419</v>
      </c>
      <c r="P120" s="36">
        <f>SUMIFS(СВЦЭМ!$D$33:$D$776,СВЦЭМ!$A$33:$A$776,$A120,СВЦЭМ!$B$33:$B$776,P$119)+'СЕТ СН'!$I$11+СВЦЭМ!$D$10+'СЕТ СН'!$I$6-'СЕТ СН'!$I$23</f>
        <v>1520.61901358</v>
      </c>
      <c r="Q120" s="36">
        <f>SUMIFS(СВЦЭМ!$D$33:$D$776,СВЦЭМ!$A$33:$A$776,$A120,СВЦЭМ!$B$33:$B$776,Q$119)+'СЕТ СН'!$I$11+СВЦЭМ!$D$10+'СЕТ СН'!$I$6-'СЕТ СН'!$I$23</f>
        <v>1525.0115556499998</v>
      </c>
      <c r="R120" s="36">
        <f>SUMIFS(СВЦЭМ!$D$33:$D$776,СВЦЭМ!$A$33:$A$776,$A120,СВЦЭМ!$B$33:$B$776,R$119)+'СЕТ СН'!$I$11+СВЦЭМ!$D$10+'СЕТ СН'!$I$6-'СЕТ СН'!$I$23</f>
        <v>1519.4044738</v>
      </c>
      <c r="S120" s="36">
        <f>SUMIFS(СВЦЭМ!$D$33:$D$776,СВЦЭМ!$A$33:$A$776,$A120,СВЦЭМ!$B$33:$B$776,S$119)+'СЕТ СН'!$I$11+СВЦЭМ!$D$10+'СЕТ СН'!$I$6-'СЕТ СН'!$I$23</f>
        <v>1504.8075720099998</v>
      </c>
      <c r="T120" s="36">
        <f>SUMIFS(СВЦЭМ!$D$33:$D$776,СВЦЭМ!$A$33:$A$776,$A120,СВЦЭМ!$B$33:$B$776,T$119)+'СЕТ СН'!$I$11+СВЦЭМ!$D$10+'СЕТ СН'!$I$6-'СЕТ СН'!$I$23</f>
        <v>1481.3358352499999</v>
      </c>
      <c r="U120" s="36">
        <f>SUMIFS(СВЦЭМ!$D$33:$D$776,СВЦЭМ!$A$33:$A$776,$A120,СВЦЭМ!$B$33:$B$776,U$119)+'СЕТ СН'!$I$11+СВЦЭМ!$D$10+'СЕТ СН'!$I$6-'СЕТ СН'!$I$23</f>
        <v>1477.6480975499999</v>
      </c>
      <c r="V120" s="36">
        <f>SUMIFS(СВЦЭМ!$D$33:$D$776,СВЦЭМ!$A$33:$A$776,$A120,СВЦЭМ!$B$33:$B$776,V$119)+'СЕТ СН'!$I$11+СВЦЭМ!$D$10+'СЕТ СН'!$I$6-'СЕТ СН'!$I$23</f>
        <v>1485.31239794</v>
      </c>
      <c r="W120" s="36">
        <f>SUMIFS(СВЦЭМ!$D$33:$D$776,СВЦЭМ!$A$33:$A$776,$A120,СВЦЭМ!$B$33:$B$776,W$119)+'СЕТ СН'!$I$11+СВЦЭМ!$D$10+'СЕТ СН'!$I$6-'СЕТ СН'!$I$23</f>
        <v>1499.7279190100001</v>
      </c>
      <c r="X120" s="36">
        <f>SUMIFS(СВЦЭМ!$D$33:$D$776,СВЦЭМ!$A$33:$A$776,$A120,СВЦЭМ!$B$33:$B$776,X$119)+'СЕТ СН'!$I$11+СВЦЭМ!$D$10+'СЕТ СН'!$I$6-'СЕТ СН'!$I$23</f>
        <v>1525.0798572199999</v>
      </c>
      <c r="Y120" s="36">
        <f>SUMIFS(СВЦЭМ!$D$33:$D$776,СВЦЭМ!$A$33:$A$776,$A120,СВЦЭМ!$B$33:$B$776,Y$119)+'СЕТ СН'!$I$11+СВЦЭМ!$D$10+'СЕТ СН'!$I$6-'СЕТ СН'!$I$23</f>
        <v>1537.4618962100001</v>
      </c>
      <c r="AA120" s="45"/>
    </row>
    <row r="121" spans="1:27" ht="15.75" x14ac:dyDescent="0.2">
      <c r="A121" s="35">
        <f>A120+1</f>
        <v>44229</v>
      </c>
      <c r="B121" s="36">
        <f>SUMIFS(СВЦЭМ!$D$33:$D$776,СВЦЭМ!$A$33:$A$776,$A121,СВЦЭМ!$B$33:$B$776,B$119)+'СЕТ СН'!$I$11+СВЦЭМ!$D$10+'СЕТ СН'!$I$6-'СЕТ СН'!$I$23</f>
        <v>1506.72705311</v>
      </c>
      <c r="C121" s="36">
        <f>SUMIFS(СВЦЭМ!$D$33:$D$776,СВЦЭМ!$A$33:$A$776,$A121,СВЦЭМ!$B$33:$B$776,C$119)+'СЕТ СН'!$I$11+СВЦЭМ!$D$10+'СЕТ СН'!$I$6-'СЕТ СН'!$I$23</f>
        <v>1527.36152477</v>
      </c>
      <c r="D121" s="36">
        <f>SUMIFS(СВЦЭМ!$D$33:$D$776,СВЦЭМ!$A$33:$A$776,$A121,СВЦЭМ!$B$33:$B$776,D$119)+'СЕТ СН'!$I$11+СВЦЭМ!$D$10+'СЕТ СН'!$I$6-'СЕТ СН'!$I$23</f>
        <v>1539.4974097899999</v>
      </c>
      <c r="E121" s="36">
        <f>SUMIFS(СВЦЭМ!$D$33:$D$776,СВЦЭМ!$A$33:$A$776,$A121,СВЦЭМ!$B$33:$B$776,E$119)+'СЕТ СН'!$I$11+СВЦЭМ!$D$10+'СЕТ СН'!$I$6-'СЕТ СН'!$I$23</f>
        <v>1544.5300598699998</v>
      </c>
      <c r="F121" s="36">
        <f>SUMIFS(СВЦЭМ!$D$33:$D$776,СВЦЭМ!$A$33:$A$776,$A121,СВЦЭМ!$B$33:$B$776,F$119)+'СЕТ СН'!$I$11+СВЦЭМ!$D$10+'СЕТ СН'!$I$6-'СЕТ СН'!$I$23</f>
        <v>1550.0686194499999</v>
      </c>
      <c r="G121" s="36">
        <f>SUMIFS(СВЦЭМ!$D$33:$D$776,СВЦЭМ!$A$33:$A$776,$A121,СВЦЭМ!$B$33:$B$776,G$119)+'СЕТ СН'!$I$11+СВЦЭМ!$D$10+'СЕТ СН'!$I$6-'СЕТ СН'!$I$23</f>
        <v>1528.06080077</v>
      </c>
      <c r="H121" s="36">
        <f>SUMIFS(СВЦЭМ!$D$33:$D$776,СВЦЭМ!$A$33:$A$776,$A121,СВЦЭМ!$B$33:$B$776,H$119)+'СЕТ СН'!$I$11+СВЦЭМ!$D$10+'СЕТ СН'!$I$6-'СЕТ СН'!$I$23</f>
        <v>1490.4632119799999</v>
      </c>
      <c r="I121" s="36">
        <f>SUMIFS(СВЦЭМ!$D$33:$D$776,СВЦЭМ!$A$33:$A$776,$A121,СВЦЭМ!$B$33:$B$776,I$119)+'СЕТ СН'!$I$11+СВЦЭМ!$D$10+'СЕТ СН'!$I$6-'СЕТ СН'!$I$23</f>
        <v>1473.0441367399999</v>
      </c>
      <c r="J121" s="36">
        <f>SUMIFS(СВЦЭМ!$D$33:$D$776,СВЦЭМ!$A$33:$A$776,$A121,СВЦЭМ!$B$33:$B$776,J$119)+'СЕТ СН'!$I$11+СВЦЭМ!$D$10+'СЕТ СН'!$I$6-'СЕТ СН'!$I$23</f>
        <v>1448.8062168599999</v>
      </c>
      <c r="K121" s="36">
        <f>SUMIFS(СВЦЭМ!$D$33:$D$776,СВЦЭМ!$A$33:$A$776,$A121,СВЦЭМ!$B$33:$B$776,K$119)+'СЕТ СН'!$I$11+СВЦЭМ!$D$10+'СЕТ СН'!$I$6-'СЕТ СН'!$I$23</f>
        <v>1436.62932301</v>
      </c>
      <c r="L121" s="36">
        <f>SUMIFS(СВЦЭМ!$D$33:$D$776,СВЦЭМ!$A$33:$A$776,$A121,СВЦЭМ!$B$33:$B$776,L$119)+'СЕТ СН'!$I$11+СВЦЭМ!$D$10+'СЕТ СН'!$I$6-'СЕТ СН'!$I$23</f>
        <v>1437.95841002</v>
      </c>
      <c r="M121" s="36">
        <f>SUMIFS(СВЦЭМ!$D$33:$D$776,СВЦЭМ!$A$33:$A$776,$A121,СВЦЭМ!$B$33:$B$776,M$119)+'СЕТ СН'!$I$11+СВЦЭМ!$D$10+'СЕТ СН'!$I$6-'СЕТ СН'!$I$23</f>
        <v>1471.19710431</v>
      </c>
      <c r="N121" s="36">
        <f>SUMIFS(СВЦЭМ!$D$33:$D$776,СВЦЭМ!$A$33:$A$776,$A121,СВЦЭМ!$B$33:$B$776,N$119)+'СЕТ СН'!$I$11+СВЦЭМ!$D$10+'СЕТ СН'!$I$6-'СЕТ СН'!$I$23</f>
        <v>1508.1558742899999</v>
      </c>
      <c r="O121" s="36">
        <f>SUMIFS(СВЦЭМ!$D$33:$D$776,СВЦЭМ!$A$33:$A$776,$A121,СВЦЭМ!$B$33:$B$776,O$119)+'СЕТ СН'!$I$11+СВЦЭМ!$D$10+'СЕТ СН'!$I$6-'СЕТ СН'!$I$23</f>
        <v>1524.31455067</v>
      </c>
      <c r="P121" s="36">
        <f>SUMIFS(СВЦЭМ!$D$33:$D$776,СВЦЭМ!$A$33:$A$776,$A121,СВЦЭМ!$B$33:$B$776,P$119)+'СЕТ СН'!$I$11+СВЦЭМ!$D$10+'СЕТ СН'!$I$6-'СЕТ СН'!$I$23</f>
        <v>1540.0466086599999</v>
      </c>
      <c r="Q121" s="36">
        <f>SUMIFS(СВЦЭМ!$D$33:$D$776,СВЦЭМ!$A$33:$A$776,$A121,СВЦЭМ!$B$33:$B$776,Q$119)+'СЕТ СН'!$I$11+СВЦЭМ!$D$10+'СЕТ СН'!$I$6-'СЕТ СН'!$I$23</f>
        <v>1542.6548454399999</v>
      </c>
      <c r="R121" s="36">
        <f>SUMIFS(СВЦЭМ!$D$33:$D$776,СВЦЭМ!$A$33:$A$776,$A121,СВЦЭМ!$B$33:$B$776,R$119)+'СЕТ СН'!$I$11+СВЦЭМ!$D$10+'СЕТ СН'!$I$6-'СЕТ СН'!$I$23</f>
        <v>1542.63013985</v>
      </c>
      <c r="S121" s="36">
        <f>SUMIFS(СВЦЭМ!$D$33:$D$776,СВЦЭМ!$A$33:$A$776,$A121,СВЦЭМ!$B$33:$B$776,S$119)+'СЕТ СН'!$I$11+СВЦЭМ!$D$10+'СЕТ СН'!$I$6-'СЕТ СН'!$I$23</f>
        <v>1531.3567382799999</v>
      </c>
      <c r="T121" s="36">
        <f>SUMIFS(СВЦЭМ!$D$33:$D$776,СВЦЭМ!$A$33:$A$776,$A121,СВЦЭМ!$B$33:$B$776,T$119)+'СЕТ СН'!$I$11+СВЦЭМ!$D$10+'СЕТ СН'!$I$6-'СЕТ СН'!$I$23</f>
        <v>1503.0854638799999</v>
      </c>
      <c r="U121" s="36">
        <f>SUMIFS(СВЦЭМ!$D$33:$D$776,СВЦЭМ!$A$33:$A$776,$A121,СВЦЭМ!$B$33:$B$776,U$119)+'СЕТ СН'!$I$11+СВЦЭМ!$D$10+'СЕТ СН'!$I$6-'СЕТ СН'!$I$23</f>
        <v>1500.39811816</v>
      </c>
      <c r="V121" s="36">
        <f>SUMIFS(СВЦЭМ!$D$33:$D$776,СВЦЭМ!$A$33:$A$776,$A121,СВЦЭМ!$B$33:$B$776,V$119)+'СЕТ СН'!$I$11+СВЦЭМ!$D$10+'СЕТ СН'!$I$6-'СЕТ СН'!$I$23</f>
        <v>1515.0520127399998</v>
      </c>
      <c r="W121" s="36">
        <f>SUMIFS(СВЦЭМ!$D$33:$D$776,СВЦЭМ!$A$33:$A$776,$A121,СВЦЭМ!$B$33:$B$776,W$119)+'СЕТ СН'!$I$11+СВЦЭМ!$D$10+'СЕТ СН'!$I$6-'СЕТ СН'!$I$23</f>
        <v>1536.2587383799998</v>
      </c>
      <c r="X121" s="36">
        <f>SUMIFS(СВЦЭМ!$D$33:$D$776,СВЦЭМ!$A$33:$A$776,$A121,СВЦЭМ!$B$33:$B$776,X$119)+'СЕТ СН'!$I$11+СВЦЭМ!$D$10+'СЕТ СН'!$I$6-'СЕТ СН'!$I$23</f>
        <v>1564.3731977599998</v>
      </c>
      <c r="Y121" s="36">
        <f>SUMIFS(СВЦЭМ!$D$33:$D$776,СВЦЭМ!$A$33:$A$776,$A121,СВЦЭМ!$B$33:$B$776,Y$119)+'СЕТ СН'!$I$11+СВЦЭМ!$D$10+'СЕТ СН'!$I$6-'СЕТ СН'!$I$23</f>
        <v>1576.3864780699998</v>
      </c>
    </row>
    <row r="122" spans="1:27" ht="15.75" x14ac:dyDescent="0.2">
      <c r="A122" s="35">
        <f t="shared" ref="A122:A150" si="3">A121+1</f>
        <v>44230</v>
      </c>
      <c r="B122" s="36">
        <f>SUMIFS(СВЦЭМ!$D$33:$D$776,СВЦЭМ!$A$33:$A$776,$A122,СВЦЭМ!$B$33:$B$776,B$119)+'СЕТ СН'!$I$11+СВЦЭМ!$D$10+'СЕТ СН'!$I$6-'СЕТ СН'!$I$23</f>
        <v>1487.9323876999999</v>
      </c>
      <c r="C122" s="36">
        <f>SUMIFS(СВЦЭМ!$D$33:$D$776,СВЦЭМ!$A$33:$A$776,$A122,СВЦЭМ!$B$33:$B$776,C$119)+'СЕТ СН'!$I$11+СВЦЭМ!$D$10+'СЕТ СН'!$I$6-'СЕТ СН'!$I$23</f>
        <v>1514.6034278299999</v>
      </c>
      <c r="D122" s="36">
        <f>SUMIFS(СВЦЭМ!$D$33:$D$776,СВЦЭМ!$A$33:$A$776,$A122,СВЦЭМ!$B$33:$B$776,D$119)+'СЕТ СН'!$I$11+СВЦЭМ!$D$10+'СЕТ СН'!$I$6-'СЕТ СН'!$I$23</f>
        <v>1520.77365859</v>
      </c>
      <c r="E122" s="36">
        <f>SUMIFS(СВЦЭМ!$D$33:$D$776,СВЦЭМ!$A$33:$A$776,$A122,СВЦЭМ!$B$33:$B$776,E$119)+'СЕТ СН'!$I$11+СВЦЭМ!$D$10+'СЕТ СН'!$I$6-'СЕТ СН'!$I$23</f>
        <v>1519.5143672299998</v>
      </c>
      <c r="F122" s="36">
        <f>SUMIFS(СВЦЭМ!$D$33:$D$776,СВЦЭМ!$A$33:$A$776,$A122,СВЦЭМ!$B$33:$B$776,F$119)+'СЕТ СН'!$I$11+СВЦЭМ!$D$10+'СЕТ СН'!$I$6-'СЕТ СН'!$I$23</f>
        <v>1513.6035488199998</v>
      </c>
      <c r="G122" s="36">
        <f>SUMIFS(СВЦЭМ!$D$33:$D$776,СВЦЭМ!$A$33:$A$776,$A122,СВЦЭМ!$B$33:$B$776,G$119)+'СЕТ СН'!$I$11+СВЦЭМ!$D$10+'СЕТ СН'!$I$6-'СЕТ СН'!$I$23</f>
        <v>1505.4825542799999</v>
      </c>
      <c r="H122" s="36">
        <f>SUMIFS(СВЦЭМ!$D$33:$D$776,СВЦЭМ!$A$33:$A$776,$A122,СВЦЭМ!$B$33:$B$776,H$119)+'СЕТ СН'!$I$11+СВЦЭМ!$D$10+'СЕТ СН'!$I$6-'СЕТ СН'!$I$23</f>
        <v>1478.36258434</v>
      </c>
      <c r="I122" s="36">
        <f>SUMIFS(СВЦЭМ!$D$33:$D$776,СВЦЭМ!$A$33:$A$776,$A122,СВЦЭМ!$B$33:$B$776,I$119)+'СЕТ СН'!$I$11+СВЦЭМ!$D$10+'СЕТ СН'!$I$6-'СЕТ СН'!$I$23</f>
        <v>1488.24969784</v>
      </c>
      <c r="J122" s="36">
        <f>SUMIFS(СВЦЭМ!$D$33:$D$776,СВЦЭМ!$A$33:$A$776,$A122,СВЦЭМ!$B$33:$B$776,J$119)+'СЕТ СН'!$I$11+СВЦЭМ!$D$10+'СЕТ СН'!$I$6-'СЕТ СН'!$I$23</f>
        <v>1487.67524536</v>
      </c>
      <c r="K122" s="36">
        <f>SUMIFS(СВЦЭМ!$D$33:$D$776,СВЦЭМ!$A$33:$A$776,$A122,СВЦЭМ!$B$33:$B$776,K$119)+'СЕТ СН'!$I$11+СВЦЭМ!$D$10+'СЕТ СН'!$I$6-'СЕТ СН'!$I$23</f>
        <v>1469.91474844</v>
      </c>
      <c r="L122" s="36">
        <f>SUMIFS(СВЦЭМ!$D$33:$D$776,СВЦЭМ!$A$33:$A$776,$A122,СВЦЭМ!$B$33:$B$776,L$119)+'СЕТ СН'!$I$11+СВЦЭМ!$D$10+'СЕТ СН'!$I$6-'СЕТ СН'!$I$23</f>
        <v>1475.07148684</v>
      </c>
      <c r="M122" s="36">
        <f>SUMIFS(СВЦЭМ!$D$33:$D$776,СВЦЭМ!$A$33:$A$776,$A122,СВЦЭМ!$B$33:$B$776,M$119)+'СЕТ СН'!$I$11+СВЦЭМ!$D$10+'СЕТ СН'!$I$6-'СЕТ СН'!$I$23</f>
        <v>1473.22379712</v>
      </c>
      <c r="N122" s="36">
        <f>SUMIFS(СВЦЭМ!$D$33:$D$776,СВЦЭМ!$A$33:$A$776,$A122,СВЦЭМ!$B$33:$B$776,N$119)+'СЕТ СН'!$I$11+СВЦЭМ!$D$10+'СЕТ СН'!$I$6-'СЕТ СН'!$I$23</f>
        <v>1489.47343153</v>
      </c>
      <c r="O122" s="36">
        <f>SUMIFS(СВЦЭМ!$D$33:$D$776,СВЦЭМ!$A$33:$A$776,$A122,СВЦЭМ!$B$33:$B$776,O$119)+'СЕТ СН'!$I$11+СВЦЭМ!$D$10+'СЕТ СН'!$I$6-'СЕТ СН'!$I$23</f>
        <v>1490.57571276</v>
      </c>
      <c r="P122" s="36">
        <f>SUMIFS(СВЦЭМ!$D$33:$D$776,СВЦЭМ!$A$33:$A$776,$A122,СВЦЭМ!$B$33:$B$776,P$119)+'СЕТ СН'!$I$11+СВЦЭМ!$D$10+'СЕТ СН'!$I$6-'СЕТ СН'!$I$23</f>
        <v>1487.2430704799999</v>
      </c>
      <c r="Q122" s="36">
        <f>SUMIFS(СВЦЭМ!$D$33:$D$776,СВЦЭМ!$A$33:$A$776,$A122,СВЦЭМ!$B$33:$B$776,Q$119)+'СЕТ СН'!$I$11+СВЦЭМ!$D$10+'СЕТ СН'!$I$6-'СЕТ СН'!$I$23</f>
        <v>1489.94887612</v>
      </c>
      <c r="R122" s="36">
        <f>SUMIFS(СВЦЭМ!$D$33:$D$776,СВЦЭМ!$A$33:$A$776,$A122,СВЦЭМ!$B$33:$B$776,R$119)+'СЕТ СН'!$I$11+СВЦЭМ!$D$10+'СЕТ СН'!$I$6-'СЕТ СН'!$I$23</f>
        <v>1490.6819519000001</v>
      </c>
      <c r="S122" s="36">
        <f>SUMIFS(СВЦЭМ!$D$33:$D$776,СВЦЭМ!$A$33:$A$776,$A122,СВЦЭМ!$B$33:$B$776,S$119)+'СЕТ СН'!$I$11+СВЦЭМ!$D$10+'СЕТ СН'!$I$6-'СЕТ СН'!$I$23</f>
        <v>1493.02066595</v>
      </c>
      <c r="T122" s="36">
        <f>SUMIFS(СВЦЭМ!$D$33:$D$776,СВЦЭМ!$A$33:$A$776,$A122,СВЦЭМ!$B$33:$B$776,T$119)+'СЕТ СН'!$I$11+СВЦЭМ!$D$10+'СЕТ СН'!$I$6-'СЕТ СН'!$I$23</f>
        <v>1490.8518608899999</v>
      </c>
      <c r="U122" s="36">
        <f>SUMIFS(СВЦЭМ!$D$33:$D$776,СВЦЭМ!$A$33:$A$776,$A122,СВЦЭМ!$B$33:$B$776,U$119)+'СЕТ СН'!$I$11+СВЦЭМ!$D$10+'СЕТ СН'!$I$6-'СЕТ СН'!$I$23</f>
        <v>1490.13915873</v>
      </c>
      <c r="V122" s="36">
        <f>SUMIFS(СВЦЭМ!$D$33:$D$776,СВЦЭМ!$A$33:$A$776,$A122,СВЦЭМ!$B$33:$B$776,V$119)+'СЕТ СН'!$I$11+СВЦЭМ!$D$10+'СЕТ СН'!$I$6-'СЕТ СН'!$I$23</f>
        <v>1488.8900786500001</v>
      </c>
      <c r="W122" s="36">
        <f>SUMIFS(СВЦЭМ!$D$33:$D$776,СВЦЭМ!$A$33:$A$776,$A122,СВЦЭМ!$B$33:$B$776,W$119)+'СЕТ СН'!$I$11+СВЦЭМ!$D$10+'СЕТ СН'!$I$6-'СЕТ СН'!$I$23</f>
        <v>1494.81973227</v>
      </c>
      <c r="X122" s="36">
        <f>SUMIFS(СВЦЭМ!$D$33:$D$776,СВЦЭМ!$A$33:$A$776,$A122,СВЦЭМ!$B$33:$B$776,X$119)+'СЕТ СН'!$I$11+СВЦЭМ!$D$10+'СЕТ СН'!$I$6-'СЕТ СН'!$I$23</f>
        <v>1495.9585011500001</v>
      </c>
      <c r="Y122" s="36">
        <f>SUMIFS(СВЦЭМ!$D$33:$D$776,СВЦЭМ!$A$33:$A$776,$A122,СВЦЭМ!$B$33:$B$776,Y$119)+'СЕТ СН'!$I$11+СВЦЭМ!$D$10+'СЕТ СН'!$I$6-'СЕТ СН'!$I$23</f>
        <v>1518.23775439</v>
      </c>
    </row>
    <row r="123" spans="1:27" ht="15.75" x14ac:dyDescent="0.2">
      <c r="A123" s="35">
        <f t="shared" si="3"/>
        <v>44231</v>
      </c>
      <c r="B123" s="36">
        <f>SUMIFS(СВЦЭМ!$D$33:$D$776,СВЦЭМ!$A$33:$A$776,$A123,СВЦЭМ!$B$33:$B$776,B$119)+'СЕТ СН'!$I$11+СВЦЭМ!$D$10+'СЕТ СН'!$I$6-'СЕТ СН'!$I$23</f>
        <v>1563.61925032</v>
      </c>
      <c r="C123" s="36">
        <f>SUMIFS(СВЦЭМ!$D$33:$D$776,СВЦЭМ!$A$33:$A$776,$A123,СВЦЭМ!$B$33:$B$776,C$119)+'СЕТ СН'!$I$11+СВЦЭМ!$D$10+'СЕТ СН'!$I$6-'СЕТ СН'!$I$23</f>
        <v>1584.08866775</v>
      </c>
      <c r="D123" s="36">
        <f>SUMIFS(СВЦЭМ!$D$33:$D$776,СВЦЭМ!$A$33:$A$776,$A123,СВЦЭМ!$B$33:$B$776,D$119)+'СЕТ СН'!$I$11+СВЦЭМ!$D$10+'СЕТ СН'!$I$6-'СЕТ СН'!$I$23</f>
        <v>1588.10589983</v>
      </c>
      <c r="E123" s="36">
        <f>SUMIFS(СВЦЭМ!$D$33:$D$776,СВЦЭМ!$A$33:$A$776,$A123,СВЦЭМ!$B$33:$B$776,E$119)+'СЕТ СН'!$I$11+СВЦЭМ!$D$10+'СЕТ СН'!$I$6-'СЕТ СН'!$I$23</f>
        <v>1584.86148592</v>
      </c>
      <c r="F123" s="36">
        <f>SUMIFS(СВЦЭМ!$D$33:$D$776,СВЦЭМ!$A$33:$A$776,$A123,СВЦЭМ!$B$33:$B$776,F$119)+'СЕТ СН'!$I$11+СВЦЭМ!$D$10+'СЕТ СН'!$I$6-'СЕТ СН'!$I$23</f>
        <v>1580.2885852099998</v>
      </c>
      <c r="G123" s="36">
        <f>SUMIFS(СВЦЭМ!$D$33:$D$776,СВЦЭМ!$A$33:$A$776,$A123,СВЦЭМ!$B$33:$B$776,G$119)+'СЕТ СН'!$I$11+СВЦЭМ!$D$10+'СЕТ СН'!$I$6-'СЕТ СН'!$I$23</f>
        <v>1579.15148903</v>
      </c>
      <c r="H123" s="36">
        <f>SUMIFS(СВЦЭМ!$D$33:$D$776,СВЦЭМ!$A$33:$A$776,$A123,СВЦЭМ!$B$33:$B$776,H$119)+'СЕТ СН'!$I$11+СВЦЭМ!$D$10+'СЕТ СН'!$I$6-'СЕТ СН'!$I$23</f>
        <v>1543.1065019499999</v>
      </c>
      <c r="I123" s="36">
        <f>SUMIFS(СВЦЭМ!$D$33:$D$776,СВЦЭМ!$A$33:$A$776,$A123,СВЦЭМ!$B$33:$B$776,I$119)+'СЕТ СН'!$I$11+СВЦЭМ!$D$10+'СЕТ СН'!$I$6-'СЕТ СН'!$I$23</f>
        <v>1521.80141983</v>
      </c>
      <c r="J123" s="36">
        <f>SUMIFS(СВЦЭМ!$D$33:$D$776,СВЦЭМ!$A$33:$A$776,$A123,СВЦЭМ!$B$33:$B$776,J$119)+'СЕТ СН'!$I$11+СВЦЭМ!$D$10+'СЕТ СН'!$I$6-'СЕТ СН'!$I$23</f>
        <v>1497.44209832</v>
      </c>
      <c r="K123" s="36">
        <f>SUMIFS(СВЦЭМ!$D$33:$D$776,СВЦЭМ!$A$33:$A$776,$A123,СВЦЭМ!$B$33:$B$776,K$119)+'СЕТ СН'!$I$11+СВЦЭМ!$D$10+'СЕТ СН'!$I$6-'СЕТ СН'!$I$23</f>
        <v>1495.3425674800001</v>
      </c>
      <c r="L123" s="36">
        <f>SUMIFS(СВЦЭМ!$D$33:$D$776,СВЦЭМ!$A$33:$A$776,$A123,СВЦЭМ!$B$33:$B$776,L$119)+'СЕТ СН'!$I$11+СВЦЭМ!$D$10+'СЕТ СН'!$I$6-'СЕТ СН'!$I$23</f>
        <v>1487.47454468</v>
      </c>
      <c r="M123" s="36">
        <f>SUMIFS(СВЦЭМ!$D$33:$D$776,СВЦЭМ!$A$33:$A$776,$A123,СВЦЭМ!$B$33:$B$776,M$119)+'СЕТ СН'!$I$11+СВЦЭМ!$D$10+'СЕТ СН'!$I$6-'СЕТ СН'!$I$23</f>
        <v>1502.3136035499999</v>
      </c>
      <c r="N123" s="36">
        <f>SUMIFS(СВЦЭМ!$D$33:$D$776,СВЦЭМ!$A$33:$A$776,$A123,СВЦЭМ!$B$33:$B$776,N$119)+'СЕТ СН'!$I$11+СВЦЭМ!$D$10+'СЕТ СН'!$I$6-'СЕТ СН'!$I$23</f>
        <v>1527.52480597</v>
      </c>
      <c r="O123" s="36">
        <f>SUMIFS(СВЦЭМ!$D$33:$D$776,СВЦЭМ!$A$33:$A$776,$A123,СВЦЭМ!$B$33:$B$776,O$119)+'СЕТ СН'!$I$11+СВЦЭМ!$D$10+'СЕТ СН'!$I$6-'СЕТ СН'!$I$23</f>
        <v>1527.4702462099999</v>
      </c>
      <c r="P123" s="36">
        <f>SUMIFS(СВЦЭМ!$D$33:$D$776,СВЦЭМ!$A$33:$A$776,$A123,СВЦЭМ!$B$33:$B$776,P$119)+'СЕТ СН'!$I$11+СВЦЭМ!$D$10+'СЕТ СН'!$I$6-'СЕТ СН'!$I$23</f>
        <v>1534.95263047</v>
      </c>
      <c r="Q123" s="36">
        <f>SUMIFS(СВЦЭМ!$D$33:$D$776,СВЦЭМ!$A$33:$A$776,$A123,СВЦЭМ!$B$33:$B$776,Q$119)+'СЕТ СН'!$I$11+СВЦЭМ!$D$10+'СЕТ СН'!$I$6-'СЕТ СН'!$I$23</f>
        <v>1534.1367175999999</v>
      </c>
      <c r="R123" s="36">
        <f>SUMIFS(СВЦЭМ!$D$33:$D$776,СВЦЭМ!$A$33:$A$776,$A123,СВЦЭМ!$B$33:$B$776,R$119)+'СЕТ СН'!$I$11+СВЦЭМ!$D$10+'СЕТ СН'!$I$6-'СЕТ СН'!$I$23</f>
        <v>1532.0237831299999</v>
      </c>
      <c r="S123" s="36">
        <f>SUMIFS(СВЦЭМ!$D$33:$D$776,СВЦЭМ!$A$33:$A$776,$A123,СВЦЭМ!$B$33:$B$776,S$119)+'СЕТ СН'!$I$11+СВЦЭМ!$D$10+'СЕТ СН'!$I$6-'СЕТ СН'!$I$23</f>
        <v>1530.2400897299999</v>
      </c>
      <c r="T123" s="36">
        <f>SUMIFS(СВЦЭМ!$D$33:$D$776,СВЦЭМ!$A$33:$A$776,$A123,СВЦЭМ!$B$33:$B$776,T$119)+'СЕТ СН'!$I$11+СВЦЭМ!$D$10+'СЕТ СН'!$I$6-'СЕТ СН'!$I$23</f>
        <v>1502.6964174499999</v>
      </c>
      <c r="U123" s="36">
        <f>SUMIFS(СВЦЭМ!$D$33:$D$776,СВЦЭМ!$A$33:$A$776,$A123,СВЦЭМ!$B$33:$B$776,U$119)+'СЕТ СН'!$I$11+СВЦЭМ!$D$10+'СЕТ СН'!$I$6-'СЕТ СН'!$I$23</f>
        <v>1494.06536411</v>
      </c>
      <c r="V123" s="36">
        <f>SUMIFS(СВЦЭМ!$D$33:$D$776,СВЦЭМ!$A$33:$A$776,$A123,СВЦЭМ!$B$33:$B$776,V$119)+'СЕТ СН'!$I$11+СВЦЭМ!$D$10+'СЕТ СН'!$I$6-'СЕТ СН'!$I$23</f>
        <v>1515.31341305</v>
      </c>
      <c r="W123" s="36">
        <f>SUMIFS(СВЦЭМ!$D$33:$D$776,СВЦЭМ!$A$33:$A$776,$A123,СВЦЭМ!$B$33:$B$776,W$119)+'СЕТ СН'!$I$11+СВЦЭМ!$D$10+'СЕТ СН'!$I$6-'СЕТ СН'!$I$23</f>
        <v>1540.0627678399999</v>
      </c>
      <c r="X123" s="36">
        <f>SUMIFS(СВЦЭМ!$D$33:$D$776,СВЦЭМ!$A$33:$A$776,$A123,СВЦЭМ!$B$33:$B$776,X$119)+'СЕТ СН'!$I$11+СВЦЭМ!$D$10+'СЕТ СН'!$I$6-'СЕТ СН'!$I$23</f>
        <v>1550.9587685199999</v>
      </c>
      <c r="Y123" s="36">
        <f>SUMIFS(СВЦЭМ!$D$33:$D$776,СВЦЭМ!$A$33:$A$776,$A123,СВЦЭМ!$B$33:$B$776,Y$119)+'СЕТ СН'!$I$11+СВЦЭМ!$D$10+'СЕТ СН'!$I$6-'СЕТ СН'!$I$23</f>
        <v>1573.38847285</v>
      </c>
    </row>
    <row r="124" spans="1:27" ht="15.75" x14ac:dyDescent="0.2">
      <c r="A124" s="35">
        <f t="shared" si="3"/>
        <v>44232</v>
      </c>
      <c r="B124" s="36">
        <f>SUMIFS(СВЦЭМ!$D$33:$D$776,СВЦЭМ!$A$33:$A$776,$A124,СВЦЭМ!$B$33:$B$776,B$119)+'СЕТ СН'!$I$11+СВЦЭМ!$D$10+'СЕТ СН'!$I$6-'СЕТ СН'!$I$23</f>
        <v>1579.1465644999998</v>
      </c>
      <c r="C124" s="36">
        <f>SUMIFS(СВЦЭМ!$D$33:$D$776,СВЦЭМ!$A$33:$A$776,$A124,СВЦЭМ!$B$33:$B$776,C$119)+'СЕТ СН'!$I$11+СВЦЭМ!$D$10+'СЕТ СН'!$I$6-'СЕТ СН'!$I$23</f>
        <v>1601.09983926</v>
      </c>
      <c r="D124" s="36">
        <f>SUMIFS(СВЦЭМ!$D$33:$D$776,СВЦЭМ!$A$33:$A$776,$A124,СВЦЭМ!$B$33:$B$776,D$119)+'СЕТ СН'!$I$11+СВЦЭМ!$D$10+'СЕТ СН'!$I$6-'СЕТ СН'!$I$23</f>
        <v>1605.4800690999998</v>
      </c>
      <c r="E124" s="36">
        <f>SUMIFS(СВЦЭМ!$D$33:$D$776,СВЦЭМ!$A$33:$A$776,$A124,СВЦЭМ!$B$33:$B$776,E$119)+'СЕТ СН'!$I$11+СВЦЭМ!$D$10+'СЕТ СН'!$I$6-'СЕТ СН'!$I$23</f>
        <v>1607.0793002399998</v>
      </c>
      <c r="F124" s="36">
        <f>SUMIFS(СВЦЭМ!$D$33:$D$776,СВЦЭМ!$A$33:$A$776,$A124,СВЦЭМ!$B$33:$B$776,F$119)+'СЕТ СН'!$I$11+СВЦЭМ!$D$10+'СЕТ СН'!$I$6-'СЕТ СН'!$I$23</f>
        <v>1598.3088866099999</v>
      </c>
      <c r="G124" s="36">
        <f>SUMIFS(СВЦЭМ!$D$33:$D$776,СВЦЭМ!$A$33:$A$776,$A124,СВЦЭМ!$B$33:$B$776,G$119)+'СЕТ СН'!$I$11+СВЦЭМ!$D$10+'СЕТ СН'!$I$6-'СЕТ СН'!$I$23</f>
        <v>1595.27419093</v>
      </c>
      <c r="H124" s="36">
        <f>SUMIFS(СВЦЭМ!$D$33:$D$776,СВЦЭМ!$A$33:$A$776,$A124,СВЦЭМ!$B$33:$B$776,H$119)+'СЕТ СН'!$I$11+СВЦЭМ!$D$10+'СЕТ СН'!$I$6-'СЕТ СН'!$I$23</f>
        <v>1562.0344000999999</v>
      </c>
      <c r="I124" s="36">
        <f>SUMIFS(СВЦЭМ!$D$33:$D$776,СВЦЭМ!$A$33:$A$776,$A124,СВЦЭМ!$B$33:$B$776,I$119)+'СЕТ СН'!$I$11+СВЦЭМ!$D$10+'СЕТ СН'!$I$6-'СЕТ СН'!$I$23</f>
        <v>1549.07875064</v>
      </c>
      <c r="J124" s="36">
        <f>SUMIFS(СВЦЭМ!$D$33:$D$776,СВЦЭМ!$A$33:$A$776,$A124,СВЦЭМ!$B$33:$B$776,J$119)+'СЕТ СН'!$I$11+СВЦЭМ!$D$10+'СЕТ СН'!$I$6-'СЕТ СН'!$I$23</f>
        <v>1514.42924014</v>
      </c>
      <c r="K124" s="36">
        <f>SUMIFS(СВЦЭМ!$D$33:$D$776,СВЦЭМ!$A$33:$A$776,$A124,СВЦЭМ!$B$33:$B$776,K$119)+'СЕТ СН'!$I$11+СВЦЭМ!$D$10+'СЕТ СН'!$I$6-'СЕТ СН'!$I$23</f>
        <v>1501.6148855099998</v>
      </c>
      <c r="L124" s="36">
        <f>SUMIFS(СВЦЭМ!$D$33:$D$776,СВЦЭМ!$A$33:$A$776,$A124,СВЦЭМ!$B$33:$B$776,L$119)+'СЕТ СН'!$I$11+СВЦЭМ!$D$10+'СЕТ СН'!$I$6-'СЕТ СН'!$I$23</f>
        <v>1492.17502623</v>
      </c>
      <c r="M124" s="36">
        <f>SUMIFS(СВЦЭМ!$D$33:$D$776,СВЦЭМ!$A$33:$A$776,$A124,СВЦЭМ!$B$33:$B$776,M$119)+'СЕТ СН'!$I$11+СВЦЭМ!$D$10+'СЕТ СН'!$I$6-'СЕТ СН'!$I$23</f>
        <v>1485.75330519</v>
      </c>
      <c r="N124" s="36">
        <f>SUMIFS(СВЦЭМ!$D$33:$D$776,СВЦЭМ!$A$33:$A$776,$A124,СВЦЭМ!$B$33:$B$776,N$119)+'СЕТ СН'!$I$11+СВЦЭМ!$D$10+'СЕТ СН'!$I$6-'СЕТ СН'!$I$23</f>
        <v>1503.4681506300001</v>
      </c>
      <c r="O124" s="36">
        <f>SUMIFS(СВЦЭМ!$D$33:$D$776,СВЦЭМ!$A$33:$A$776,$A124,СВЦЭМ!$B$33:$B$776,O$119)+'СЕТ СН'!$I$11+СВЦЭМ!$D$10+'СЕТ СН'!$I$6-'СЕТ СН'!$I$23</f>
        <v>1504.5925680999999</v>
      </c>
      <c r="P124" s="36">
        <f>SUMIFS(СВЦЭМ!$D$33:$D$776,СВЦЭМ!$A$33:$A$776,$A124,СВЦЭМ!$B$33:$B$776,P$119)+'СЕТ СН'!$I$11+СВЦЭМ!$D$10+'СЕТ СН'!$I$6-'СЕТ СН'!$I$23</f>
        <v>1514.14793143</v>
      </c>
      <c r="Q124" s="36">
        <f>SUMIFS(СВЦЭМ!$D$33:$D$776,СВЦЭМ!$A$33:$A$776,$A124,СВЦЭМ!$B$33:$B$776,Q$119)+'СЕТ СН'!$I$11+СВЦЭМ!$D$10+'СЕТ СН'!$I$6-'СЕТ СН'!$I$23</f>
        <v>1521.4815271599998</v>
      </c>
      <c r="R124" s="36">
        <f>SUMIFS(СВЦЭМ!$D$33:$D$776,СВЦЭМ!$A$33:$A$776,$A124,СВЦЭМ!$B$33:$B$776,R$119)+'СЕТ СН'!$I$11+СВЦЭМ!$D$10+'СЕТ СН'!$I$6-'СЕТ СН'!$I$23</f>
        <v>1520.3502735699999</v>
      </c>
      <c r="S124" s="36">
        <f>SUMIFS(СВЦЭМ!$D$33:$D$776,СВЦЭМ!$A$33:$A$776,$A124,СВЦЭМ!$B$33:$B$776,S$119)+'СЕТ СН'!$I$11+СВЦЭМ!$D$10+'СЕТ СН'!$I$6-'СЕТ СН'!$I$23</f>
        <v>1509.54439106</v>
      </c>
      <c r="T124" s="36">
        <f>SUMIFS(СВЦЭМ!$D$33:$D$776,СВЦЭМ!$A$33:$A$776,$A124,СВЦЭМ!$B$33:$B$776,T$119)+'СЕТ СН'!$I$11+СВЦЭМ!$D$10+'СЕТ СН'!$I$6-'СЕТ СН'!$I$23</f>
        <v>1485.1967984200001</v>
      </c>
      <c r="U124" s="36">
        <f>SUMIFS(СВЦЭМ!$D$33:$D$776,СВЦЭМ!$A$33:$A$776,$A124,СВЦЭМ!$B$33:$B$776,U$119)+'СЕТ СН'!$I$11+СВЦЭМ!$D$10+'СЕТ СН'!$I$6-'СЕТ СН'!$I$23</f>
        <v>1463.91050483</v>
      </c>
      <c r="V124" s="36">
        <f>SUMIFS(СВЦЭМ!$D$33:$D$776,СВЦЭМ!$A$33:$A$776,$A124,СВЦЭМ!$B$33:$B$776,V$119)+'СЕТ СН'!$I$11+СВЦЭМ!$D$10+'СЕТ СН'!$I$6-'СЕТ СН'!$I$23</f>
        <v>1466.7541412400001</v>
      </c>
      <c r="W124" s="36">
        <f>SUMIFS(СВЦЭМ!$D$33:$D$776,СВЦЭМ!$A$33:$A$776,$A124,СВЦЭМ!$B$33:$B$776,W$119)+'СЕТ СН'!$I$11+СВЦЭМ!$D$10+'СЕТ СН'!$I$6-'СЕТ СН'!$I$23</f>
        <v>1480.7575391</v>
      </c>
      <c r="X124" s="36">
        <f>SUMIFS(СВЦЭМ!$D$33:$D$776,СВЦЭМ!$A$33:$A$776,$A124,СВЦЭМ!$B$33:$B$776,X$119)+'СЕТ СН'!$I$11+СВЦЭМ!$D$10+'СЕТ СН'!$I$6-'СЕТ СН'!$I$23</f>
        <v>1500.5618020300001</v>
      </c>
      <c r="Y124" s="36">
        <f>SUMIFS(СВЦЭМ!$D$33:$D$776,СВЦЭМ!$A$33:$A$776,$A124,СВЦЭМ!$B$33:$B$776,Y$119)+'СЕТ СН'!$I$11+СВЦЭМ!$D$10+'СЕТ СН'!$I$6-'СЕТ СН'!$I$23</f>
        <v>1514.5360185499999</v>
      </c>
    </row>
    <row r="125" spans="1:27" ht="15.75" x14ac:dyDescent="0.2">
      <c r="A125" s="35">
        <f t="shared" si="3"/>
        <v>44233</v>
      </c>
      <c r="B125" s="36">
        <f>SUMIFS(СВЦЭМ!$D$33:$D$776,СВЦЭМ!$A$33:$A$776,$A125,СВЦЭМ!$B$33:$B$776,B$119)+'СЕТ СН'!$I$11+СВЦЭМ!$D$10+'СЕТ СН'!$I$6-'СЕТ СН'!$I$23</f>
        <v>1542.6129869099998</v>
      </c>
      <c r="C125" s="36">
        <f>SUMIFS(СВЦЭМ!$D$33:$D$776,СВЦЭМ!$A$33:$A$776,$A125,СВЦЭМ!$B$33:$B$776,C$119)+'СЕТ СН'!$I$11+СВЦЭМ!$D$10+'СЕТ СН'!$I$6-'СЕТ СН'!$I$23</f>
        <v>1564.5528807999999</v>
      </c>
      <c r="D125" s="36">
        <f>SUMIFS(СВЦЭМ!$D$33:$D$776,СВЦЭМ!$A$33:$A$776,$A125,СВЦЭМ!$B$33:$B$776,D$119)+'СЕТ СН'!$I$11+СВЦЭМ!$D$10+'СЕТ СН'!$I$6-'СЕТ СН'!$I$23</f>
        <v>1563.70097988</v>
      </c>
      <c r="E125" s="36">
        <f>SUMIFS(СВЦЭМ!$D$33:$D$776,СВЦЭМ!$A$33:$A$776,$A125,СВЦЭМ!$B$33:$B$776,E$119)+'СЕТ СН'!$I$11+СВЦЭМ!$D$10+'СЕТ СН'!$I$6-'СЕТ СН'!$I$23</f>
        <v>1573.1959589399999</v>
      </c>
      <c r="F125" s="36">
        <f>SUMIFS(СВЦЭМ!$D$33:$D$776,СВЦЭМ!$A$33:$A$776,$A125,СВЦЭМ!$B$33:$B$776,F$119)+'СЕТ СН'!$I$11+СВЦЭМ!$D$10+'СЕТ СН'!$I$6-'СЕТ СН'!$I$23</f>
        <v>1587.3428337199998</v>
      </c>
      <c r="G125" s="36">
        <f>SUMIFS(СВЦЭМ!$D$33:$D$776,СВЦЭМ!$A$33:$A$776,$A125,СВЦЭМ!$B$33:$B$776,G$119)+'СЕТ СН'!$I$11+СВЦЭМ!$D$10+'СЕТ СН'!$I$6-'СЕТ СН'!$I$23</f>
        <v>1582.78601054</v>
      </c>
      <c r="H125" s="36">
        <f>SUMIFS(СВЦЭМ!$D$33:$D$776,СВЦЭМ!$A$33:$A$776,$A125,СВЦЭМ!$B$33:$B$776,H$119)+'СЕТ СН'!$I$11+СВЦЭМ!$D$10+'СЕТ СН'!$I$6-'СЕТ СН'!$I$23</f>
        <v>1570.04601568</v>
      </c>
      <c r="I125" s="36">
        <f>SUMIFS(СВЦЭМ!$D$33:$D$776,СВЦЭМ!$A$33:$A$776,$A125,СВЦЭМ!$B$33:$B$776,I$119)+'СЕТ СН'!$I$11+СВЦЭМ!$D$10+'СЕТ СН'!$I$6-'СЕТ СН'!$I$23</f>
        <v>1546.2004661399999</v>
      </c>
      <c r="J125" s="36">
        <f>SUMIFS(СВЦЭМ!$D$33:$D$776,СВЦЭМ!$A$33:$A$776,$A125,СВЦЭМ!$B$33:$B$776,J$119)+'СЕТ СН'!$I$11+СВЦЭМ!$D$10+'СЕТ СН'!$I$6-'СЕТ СН'!$I$23</f>
        <v>1510.2723127199999</v>
      </c>
      <c r="K125" s="36">
        <f>SUMIFS(СВЦЭМ!$D$33:$D$776,СВЦЭМ!$A$33:$A$776,$A125,СВЦЭМ!$B$33:$B$776,K$119)+'СЕТ СН'!$I$11+СВЦЭМ!$D$10+'СЕТ СН'!$I$6-'СЕТ СН'!$I$23</f>
        <v>1475.9319760399999</v>
      </c>
      <c r="L125" s="36">
        <f>SUMIFS(СВЦЭМ!$D$33:$D$776,СВЦЭМ!$A$33:$A$776,$A125,СВЦЭМ!$B$33:$B$776,L$119)+'СЕТ СН'!$I$11+СВЦЭМ!$D$10+'СЕТ СН'!$I$6-'СЕТ СН'!$I$23</f>
        <v>1465.1256799400001</v>
      </c>
      <c r="M125" s="36">
        <f>SUMIFS(СВЦЭМ!$D$33:$D$776,СВЦЭМ!$A$33:$A$776,$A125,СВЦЭМ!$B$33:$B$776,M$119)+'СЕТ СН'!$I$11+СВЦЭМ!$D$10+'СЕТ СН'!$I$6-'СЕТ СН'!$I$23</f>
        <v>1466.6845030699999</v>
      </c>
      <c r="N125" s="36">
        <f>SUMIFS(СВЦЭМ!$D$33:$D$776,СВЦЭМ!$A$33:$A$776,$A125,СВЦЭМ!$B$33:$B$776,N$119)+'СЕТ СН'!$I$11+СВЦЭМ!$D$10+'СЕТ СН'!$I$6-'СЕТ СН'!$I$23</f>
        <v>1481.7325810099999</v>
      </c>
      <c r="O125" s="36">
        <f>SUMIFS(СВЦЭМ!$D$33:$D$776,СВЦЭМ!$A$33:$A$776,$A125,СВЦЭМ!$B$33:$B$776,O$119)+'СЕТ СН'!$I$11+СВЦЭМ!$D$10+'СЕТ СН'!$I$6-'СЕТ СН'!$I$23</f>
        <v>1496.91850744</v>
      </c>
      <c r="P125" s="36">
        <f>SUMIFS(СВЦЭМ!$D$33:$D$776,СВЦЭМ!$A$33:$A$776,$A125,СВЦЭМ!$B$33:$B$776,P$119)+'СЕТ СН'!$I$11+СВЦЭМ!$D$10+'СЕТ СН'!$I$6-'СЕТ СН'!$I$23</f>
        <v>1503.1961285</v>
      </c>
      <c r="Q125" s="36">
        <f>SUMIFS(СВЦЭМ!$D$33:$D$776,СВЦЭМ!$A$33:$A$776,$A125,СВЦЭМ!$B$33:$B$776,Q$119)+'СЕТ СН'!$I$11+СВЦЭМ!$D$10+'СЕТ СН'!$I$6-'СЕТ СН'!$I$23</f>
        <v>1516.01477903</v>
      </c>
      <c r="R125" s="36">
        <f>SUMIFS(СВЦЭМ!$D$33:$D$776,СВЦЭМ!$A$33:$A$776,$A125,СВЦЭМ!$B$33:$B$776,R$119)+'СЕТ СН'!$I$11+СВЦЭМ!$D$10+'СЕТ СН'!$I$6-'СЕТ СН'!$I$23</f>
        <v>1514.0923493299999</v>
      </c>
      <c r="S125" s="36">
        <f>SUMIFS(СВЦЭМ!$D$33:$D$776,СВЦЭМ!$A$33:$A$776,$A125,СВЦЭМ!$B$33:$B$776,S$119)+'СЕТ СН'!$I$11+СВЦЭМ!$D$10+'СЕТ СН'!$I$6-'СЕТ СН'!$I$23</f>
        <v>1496.63599275</v>
      </c>
      <c r="T125" s="36">
        <f>SUMIFS(СВЦЭМ!$D$33:$D$776,СВЦЭМ!$A$33:$A$776,$A125,СВЦЭМ!$B$33:$B$776,T$119)+'СЕТ СН'!$I$11+СВЦЭМ!$D$10+'СЕТ СН'!$I$6-'СЕТ СН'!$I$23</f>
        <v>1473.49090609</v>
      </c>
      <c r="U125" s="36">
        <f>SUMIFS(СВЦЭМ!$D$33:$D$776,СВЦЭМ!$A$33:$A$776,$A125,СВЦЭМ!$B$33:$B$776,U$119)+'СЕТ СН'!$I$11+СВЦЭМ!$D$10+'СЕТ СН'!$I$6-'СЕТ СН'!$I$23</f>
        <v>1477.1672974599999</v>
      </c>
      <c r="V125" s="36">
        <f>SUMIFS(СВЦЭМ!$D$33:$D$776,СВЦЭМ!$A$33:$A$776,$A125,СВЦЭМ!$B$33:$B$776,V$119)+'СЕТ СН'!$I$11+СВЦЭМ!$D$10+'СЕТ СН'!$I$6-'СЕТ СН'!$I$23</f>
        <v>1493.2719357199999</v>
      </c>
      <c r="W125" s="36">
        <f>SUMIFS(СВЦЭМ!$D$33:$D$776,СВЦЭМ!$A$33:$A$776,$A125,СВЦЭМ!$B$33:$B$776,W$119)+'СЕТ СН'!$I$11+СВЦЭМ!$D$10+'СЕТ СН'!$I$6-'СЕТ СН'!$I$23</f>
        <v>1509.04258215</v>
      </c>
      <c r="X125" s="36">
        <f>SUMIFS(СВЦЭМ!$D$33:$D$776,СВЦЭМ!$A$33:$A$776,$A125,СВЦЭМ!$B$33:$B$776,X$119)+'СЕТ СН'!$I$11+СВЦЭМ!$D$10+'СЕТ СН'!$I$6-'СЕТ СН'!$I$23</f>
        <v>1526.0756131000001</v>
      </c>
      <c r="Y125" s="36">
        <f>SUMIFS(СВЦЭМ!$D$33:$D$776,СВЦЭМ!$A$33:$A$776,$A125,СВЦЭМ!$B$33:$B$776,Y$119)+'СЕТ СН'!$I$11+СВЦЭМ!$D$10+'СЕТ СН'!$I$6-'СЕТ СН'!$I$23</f>
        <v>1545.8977163299999</v>
      </c>
    </row>
    <row r="126" spans="1:27" ht="15.75" x14ac:dyDescent="0.2">
      <c r="A126" s="35">
        <f t="shared" si="3"/>
        <v>44234</v>
      </c>
      <c r="B126" s="36">
        <f>SUMIFS(СВЦЭМ!$D$33:$D$776,СВЦЭМ!$A$33:$A$776,$A126,СВЦЭМ!$B$33:$B$776,B$119)+'СЕТ СН'!$I$11+СВЦЭМ!$D$10+'СЕТ СН'!$I$6-'СЕТ СН'!$I$23</f>
        <v>1541.9484538300001</v>
      </c>
      <c r="C126" s="36">
        <f>SUMIFS(СВЦЭМ!$D$33:$D$776,СВЦЭМ!$A$33:$A$776,$A126,СВЦЭМ!$B$33:$B$776,C$119)+'СЕТ СН'!$I$11+СВЦЭМ!$D$10+'СЕТ СН'!$I$6-'СЕТ СН'!$I$23</f>
        <v>1561.7289755499999</v>
      </c>
      <c r="D126" s="36">
        <f>SUMIFS(СВЦЭМ!$D$33:$D$776,СВЦЭМ!$A$33:$A$776,$A126,СВЦЭМ!$B$33:$B$776,D$119)+'СЕТ СН'!$I$11+СВЦЭМ!$D$10+'СЕТ СН'!$I$6-'СЕТ СН'!$I$23</f>
        <v>1561.05091008</v>
      </c>
      <c r="E126" s="36">
        <f>SUMIFS(СВЦЭМ!$D$33:$D$776,СВЦЭМ!$A$33:$A$776,$A126,СВЦЭМ!$B$33:$B$776,E$119)+'СЕТ СН'!$I$11+СВЦЭМ!$D$10+'СЕТ СН'!$I$6-'СЕТ СН'!$I$23</f>
        <v>1567.26397718</v>
      </c>
      <c r="F126" s="36">
        <f>SUMIFS(СВЦЭМ!$D$33:$D$776,СВЦЭМ!$A$33:$A$776,$A126,СВЦЭМ!$B$33:$B$776,F$119)+'СЕТ СН'!$I$11+СВЦЭМ!$D$10+'СЕТ СН'!$I$6-'СЕТ СН'!$I$23</f>
        <v>1577.35549307</v>
      </c>
      <c r="G126" s="36">
        <f>SUMIFS(СВЦЭМ!$D$33:$D$776,СВЦЭМ!$A$33:$A$776,$A126,СВЦЭМ!$B$33:$B$776,G$119)+'СЕТ СН'!$I$11+СВЦЭМ!$D$10+'СЕТ СН'!$I$6-'СЕТ СН'!$I$23</f>
        <v>1570.0498103699999</v>
      </c>
      <c r="H126" s="36">
        <f>SUMIFS(СВЦЭМ!$D$33:$D$776,СВЦЭМ!$A$33:$A$776,$A126,СВЦЭМ!$B$33:$B$776,H$119)+'СЕТ СН'!$I$11+СВЦЭМ!$D$10+'СЕТ СН'!$I$6-'СЕТ СН'!$I$23</f>
        <v>1563.3069922299999</v>
      </c>
      <c r="I126" s="36">
        <f>SUMIFS(СВЦЭМ!$D$33:$D$776,СВЦЭМ!$A$33:$A$776,$A126,СВЦЭМ!$B$33:$B$776,I$119)+'СЕТ СН'!$I$11+СВЦЭМ!$D$10+'СЕТ СН'!$I$6-'СЕТ СН'!$I$23</f>
        <v>1549.9879902599998</v>
      </c>
      <c r="J126" s="36">
        <f>SUMIFS(СВЦЭМ!$D$33:$D$776,СВЦЭМ!$A$33:$A$776,$A126,СВЦЭМ!$B$33:$B$776,J$119)+'СЕТ СН'!$I$11+СВЦЭМ!$D$10+'СЕТ СН'!$I$6-'СЕТ СН'!$I$23</f>
        <v>1529.5380171599998</v>
      </c>
      <c r="K126" s="36">
        <f>SUMIFS(СВЦЭМ!$D$33:$D$776,СВЦЭМ!$A$33:$A$776,$A126,СВЦЭМ!$B$33:$B$776,K$119)+'СЕТ СН'!$I$11+СВЦЭМ!$D$10+'СЕТ СН'!$I$6-'СЕТ СН'!$I$23</f>
        <v>1509.95196887</v>
      </c>
      <c r="L126" s="36">
        <f>SUMIFS(СВЦЭМ!$D$33:$D$776,СВЦЭМ!$A$33:$A$776,$A126,СВЦЭМ!$B$33:$B$776,L$119)+'СЕТ СН'!$I$11+СВЦЭМ!$D$10+'СЕТ СН'!$I$6-'СЕТ СН'!$I$23</f>
        <v>1491.9659368499999</v>
      </c>
      <c r="M126" s="36">
        <f>SUMIFS(СВЦЭМ!$D$33:$D$776,СВЦЭМ!$A$33:$A$776,$A126,СВЦЭМ!$B$33:$B$776,M$119)+'СЕТ СН'!$I$11+СВЦЭМ!$D$10+'СЕТ СН'!$I$6-'СЕТ СН'!$I$23</f>
        <v>1482.6564115599999</v>
      </c>
      <c r="N126" s="36">
        <f>SUMIFS(СВЦЭМ!$D$33:$D$776,СВЦЭМ!$A$33:$A$776,$A126,СВЦЭМ!$B$33:$B$776,N$119)+'СЕТ СН'!$I$11+СВЦЭМ!$D$10+'СЕТ СН'!$I$6-'СЕТ СН'!$I$23</f>
        <v>1495.50556173</v>
      </c>
      <c r="O126" s="36">
        <f>SUMIFS(СВЦЭМ!$D$33:$D$776,СВЦЭМ!$A$33:$A$776,$A126,СВЦЭМ!$B$33:$B$776,O$119)+'СЕТ СН'!$I$11+СВЦЭМ!$D$10+'СЕТ СН'!$I$6-'СЕТ СН'!$I$23</f>
        <v>1513.6133079199999</v>
      </c>
      <c r="P126" s="36">
        <f>SUMIFS(СВЦЭМ!$D$33:$D$776,СВЦЭМ!$A$33:$A$776,$A126,СВЦЭМ!$B$33:$B$776,P$119)+'СЕТ СН'!$I$11+СВЦЭМ!$D$10+'СЕТ СН'!$I$6-'СЕТ СН'!$I$23</f>
        <v>1528.67444043</v>
      </c>
      <c r="Q126" s="36">
        <f>SUMIFS(СВЦЭМ!$D$33:$D$776,СВЦЭМ!$A$33:$A$776,$A126,СВЦЭМ!$B$33:$B$776,Q$119)+'СЕТ СН'!$I$11+СВЦЭМ!$D$10+'СЕТ СН'!$I$6-'СЕТ СН'!$I$23</f>
        <v>1533.4665466199999</v>
      </c>
      <c r="R126" s="36">
        <f>SUMIFS(СВЦЭМ!$D$33:$D$776,СВЦЭМ!$A$33:$A$776,$A126,СВЦЭМ!$B$33:$B$776,R$119)+'СЕТ СН'!$I$11+СВЦЭМ!$D$10+'СЕТ СН'!$I$6-'СЕТ СН'!$I$23</f>
        <v>1523.5817221499999</v>
      </c>
      <c r="S126" s="36">
        <f>SUMIFS(СВЦЭМ!$D$33:$D$776,СВЦЭМ!$A$33:$A$776,$A126,СВЦЭМ!$B$33:$B$776,S$119)+'СЕТ СН'!$I$11+СВЦЭМ!$D$10+'СЕТ СН'!$I$6-'СЕТ СН'!$I$23</f>
        <v>1505.3970924399998</v>
      </c>
      <c r="T126" s="36">
        <f>SUMIFS(СВЦЭМ!$D$33:$D$776,СВЦЭМ!$A$33:$A$776,$A126,СВЦЭМ!$B$33:$B$776,T$119)+'СЕТ СН'!$I$11+СВЦЭМ!$D$10+'СЕТ СН'!$I$6-'СЕТ СН'!$I$23</f>
        <v>1475.54842482</v>
      </c>
      <c r="U126" s="36">
        <f>SUMIFS(СВЦЭМ!$D$33:$D$776,СВЦЭМ!$A$33:$A$776,$A126,СВЦЭМ!$B$33:$B$776,U$119)+'СЕТ СН'!$I$11+СВЦЭМ!$D$10+'СЕТ СН'!$I$6-'СЕТ СН'!$I$23</f>
        <v>1486.4221385200001</v>
      </c>
      <c r="V126" s="36">
        <f>SUMIFS(СВЦЭМ!$D$33:$D$776,СВЦЭМ!$A$33:$A$776,$A126,СВЦЭМ!$B$33:$B$776,V$119)+'СЕТ СН'!$I$11+СВЦЭМ!$D$10+'СЕТ СН'!$I$6-'СЕТ СН'!$I$23</f>
        <v>1498.3593929699998</v>
      </c>
      <c r="W126" s="36">
        <f>SUMIFS(СВЦЭМ!$D$33:$D$776,СВЦЭМ!$A$33:$A$776,$A126,СВЦЭМ!$B$33:$B$776,W$119)+'СЕТ СН'!$I$11+СВЦЭМ!$D$10+'СЕТ СН'!$I$6-'СЕТ СН'!$I$23</f>
        <v>1511.2907064799999</v>
      </c>
      <c r="X126" s="36">
        <f>SUMIFS(СВЦЭМ!$D$33:$D$776,СВЦЭМ!$A$33:$A$776,$A126,СВЦЭМ!$B$33:$B$776,X$119)+'СЕТ СН'!$I$11+СВЦЭМ!$D$10+'СЕТ СН'!$I$6-'СЕТ СН'!$I$23</f>
        <v>1531.98923997</v>
      </c>
      <c r="Y126" s="36">
        <f>SUMIFS(СВЦЭМ!$D$33:$D$776,СВЦЭМ!$A$33:$A$776,$A126,СВЦЭМ!$B$33:$B$776,Y$119)+'СЕТ СН'!$I$11+СВЦЭМ!$D$10+'СЕТ СН'!$I$6-'СЕТ СН'!$I$23</f>
        <v>1557.03959259</v>
      </c>
    </row>
    <row r="127" spans="1:27" ht="15.75" x14ac:dyDescent="0.2">
      <c r="A127" s="35">
        <f t="shared" si="3"/>
        <v>44235</v>
      </c>
      <c r="B127" s="36">
        <f>SUMIFS(СВЦЭМ!$D$33:$D$776,СВЦЭМ!$A$33:$A$776,$A127,СВЦЭМ!$B$33:$B$776,B$119)+'СЕТ СН'!$I$11+СВЦЭМ!$D$10+'СЕТ СН'!$I$6-'СЕТ СН'!$I$23</f>
        <v>1550.66776254</v>
      </c>
      <c r="C127" s="36">
        <f>SUMIFS(СВЦЭМ!$D$33:$D$776,СВЦЭМ!$A$33:$A$776,$A127,СВЦЭМ!$B$33:$B$776,C$119)+'СЕТ СН'!$I$11+СВЦЭМ!$D$10+'СЕТ СН'!$I$6-'СЕТ СН'!$I$23</f>
        <v>1584.1404439099999</v>
      </c>
      <c r="D127" s="36">
        <f>SUMIFS(СВЦЭМ!$D$33:$D$776,СВЦЭМ!$A$33:$A$776,$A127,СВЦЭМ!$B$33:$B$776,D$119)+'СЕТ СН'!$I$11+СВЦЭМ!$D$10+'СЕТ СН'!$I$6-'СЕТ СН'!$I$23</f>
        <v>1600.9723960599999</v>
      </c>
      <c r="E127" s="36">
        <f>SUMIFS(СВЦЭМ!$D$33:$D$776,СВЦЭМ!$A$33:$A$776,$A127,СВЦЭМ!$B$33:$B$776,E$119)+'СЕТ СН'!$I$11+СВЦЭМ!$D$10+'СЕТ СН'!$I$6-'СЕТ СН'!$I$23</f>
        <v>1606.6103588899998</v>
      </c>
      <c r="F127" s="36">
        <f>SUMIFS(СВЦЭМ!$D$33:$D$776,СВЦЭМ!$A$33:$A$776,$A127,СВЦЭМ!$B$33:$B$776,F$119)+'СЕТ СН'!$I$11+СВЦЭМ!$D$10+'СЕТ СН'!$I$6-'СЕТ СН'!$I$23</f>
        <v>1608.23831707</v>
      </c>
      <c r="G127" s="36">
        <f>SUMIFS(СВЦЭМ!$D$33:$D$776,СВЦЭМ!$A$33:$A$776,$A127,СВЦЭМ!$B$33:$B$776,G$119)+'СЕТ СН'!$I$11+СВЦЭМ!$D$10+'СЕТ СН'!$I$6-'СЕТ СН'!$I$23</f>
        <v>1591.3169860199998</v>
      </c>
      <c r="H127" s="36">
        <f>SUMIFS(СВЦЭМ!$D$33:$D$776,СВЦЭМ!$A$33:$A$776,$A127,СВЦЭМ!$B$33:$B$776,H$119)+'СЕТ СН'!$I$11+СВЦЭМ!$D$10+'СЕТ СН'!$I$6-'СЕТ СН'!$I$23</f>
        <v>1558.9025015499999</v>
      </c>
      <c r="I127" s="36">
        <f>SUMIFS(СВЦЭМ!$D$33:$D$776,СВЦЭМ!$A$33:$A$776,$A127,СВЦЭМ!$B$33:$B$776,I$119)+'СЕТ СН'!$I$11+СВЦЭМ!$D$10+'СЕТ СН'!$I$6-'СЕТ СН'!$I$23</f>
        <v>1531.4160924299999</v>
      </c>
      <c r="J127" s="36">
        <f>SUMIFS(СВЦЭМ!$D$33:$D$776,СВЦЭМ!$A$33:$A$776,$A127,СВЦЭМ!$B$33:$B$776,J$119)+'СЕТ СН'!$I$11+СВЦЭМ!$D$10+'СЕТ СН'!$I$6-'СЕТ СН'!$I$23</f>
        <v>1524.43115844</v>
      </c>
      <c r="K127" s="36">
        <f>SUMIFS(СВЦЭМ!$D$33:$D$776,СВЦЭМ!$A$33:$A$776,$A127,СВЦЭМ!$B$33:$B$776,K$119)+'СЕТ СН'!$I$11+СВЦЭМ!$D$10+'СЕТ СН'!$I$6-'СЕТ СН'!$I$23</f>
        <v>1518.3547757399999</v>
      </c>
      <c r="L127" s="36">
        <f>SUMIFS(СВЦЭМ!$D$33:$D$776,СВЦЭМ!$A$33:$A$776,$A127,СВЦЭМ!$B$33:$B$776,L$119)+'СЕТ СН'!$I$11+СВЦЭМ!$D$10+'СЕТ СН'!$I$6-'СЕТ СН'!$I$23</f>
        <v>1514.2561616400001</v>
      </c>
      <c r="M127" s="36">
        <f>SUMIFS(СВЦЭМ!$D$33:$D$776,СВЦЭМ!$A$33:$A$776,$A127,СВЦЭМ!$B$33:$B$776,M$119)+'СЕТ СН'!$I$11+СВЦЭМ!$D$10+'СЕТ СН'!$I$6-'СЕТ СН'!$I$23</f>
        <v>1522.83036922</v>
      </c>
      <c r="N127" s="36">
        <f>SUMIFS(СВЦЭМ!$D$33:$D$776,СВЦЭМ!$A$33:$A$776,$A127,СВЦЭМ!$B$33:$B$776,N$119)+'СЕТ СН'!$I$11+СВЦЭМ!$D$10+'СЕТ СН'!$I$6-'СЕТ СН'!$I$23</f>
        <v>1531.7827433599998</v>
      </c>
      <c r="O127" s="36">
        <f>SUMIFS(СВЦЭМ!$D$33:$D$776,СВЦЭМ!$A$33:$A$776,$A127,СВЦЭМ!$B$33:$B$776,O$119)+'СЕТ СН'!$I$11+СВЦЭМ!$D$10+'СЕТ СН'!$I$6-'СЕТ СН'!$I$23</f>
        <v>1545.2813784099999</v>
      </c>
      <c r="P127" s="36">
        <f>SUMIFS(СВЦЭМ!$D$33:$D$776,СВЦЭМ!$A$33:$A$776,$A127,СВЦЭМ!$B$33:$B$776,P$119)+'СЕТ СН'!$I$11+СВЦЭМ!$D$10+'СЕТ СН'!$I$6-'СЕТ СН'!$I$23</f>
        <v>1554.3539627099999</v>
      </c>
      <c r="Q127" s="36">
        <f>SUMIFS(СВЦЭМ!$D$33:$D$776,СВЦЭМ!$A$33:$A$776,$A127,СВЦЭМ!$B$33:$B$776,Q$119)+'СЕТ СН'!$I$11+СВЦЭМ!$D$10+'СЕТ СН'!$I$6-'СЕТ СН'!$I$23</f>
        <v>1556.7523358999999</v>
      </c>
      <c r="R127" s="36">
        <f>SUMIFS(СВЦЭМ!$D$33:$D$776,СВЦЭМ!$A$33:$A$776,$A127,СВЦЭМ!$B$33:$B$776,R$119)+'СЕТ СН'!$I$11+СВЦЭМ!$D$10+'СЕТ СН'!$I$6-'СЕТ СН'!$I$23</f>
        <v>1551.1288264099999</v>
      </c>
      <c r="S127" s="36">
        <f>SUMIFS(СВЦЭМ!$D$33:$D$776,СВЦЭМ!$A$33:$A$776,$A127,СВЦЭМ!$B$33:$B$776,S$119)+'СЕТ СН'!$I$11+СВЦЭМ!$D$10+'СЕТ СН'!$I$6-'СЕТ СН'!$I$23</f>
        <v>1537.9866379499999</v>
      </c>
      <c r="T127" s="36">
        <f>SUMIFS(СВЦЭМ!$D$33:$D$776,СВЦЭМ!$A$33:$A$776,$A127,СВЦЭМ!$B$33:$B$776,T$119)+'СЕТ СН'!$I$11+СВЦЭМ!$D$10+'СЕТ СН'!$I$6-'СЕТ СН'!$I$23</f>
        <v>1509.6843834599999</v>
      </c>
      <c r="U127" s="36">
        <f>SUMIFS(СВЦЭМ!$D$33:$D$776,СВЦЭМ!$A$33:$A$776,$A127,СВЦЭМ!$B$33:$B$776,U$119)+'СЕТ СН'!$I$11+СВЦЭМ!$D$10+'СЕТ СН'!$I$6-'СЕТ СН'!$I$23</f>
        <v>1515.16275217</v>
      </c>
      <c r="V127" s="36">
        <f>SUMIFS(СВЦЭМ!$D$33:$D$776,СВЦЭМ!$A$33:$A$776,$A127,СВЦЭМ!$B$33:$B$776,V$119)+'СЕТ СН'!$I$11+СВЦЭМ!$D$10+'СЕТ СН'!$I$6-'СЕТ СН'!$I$23</f>
        <v>1528.7198008600001</v>
      </c>
      <c r="W127" s="36">
        <f>SUMIFS(СВЦЭМ!$D$33:$D$776,СВЦЭМ!$A$33:$A$776,$A127,СВЦЭМ!$B$33:$B$776,W$119)+'СЕТ СН'!$I$11+СВЦЭМ!$D$10+'СЕТ СН'!$I$6-'СЕТ СН'!$I$23</f>
        <v>1546.96174782</v>
      </c>
      <c r="X127" s="36">
        <f>SUMIFS(СВЦЭМ!$D$33:$D$776,СВЦЭМ!$A$33:$A$776,$A127,СВЦЭМ!$B$33:$B$776,X$119)+'СЕТ СН'!$I$11+СВЦЭМ!$D$10+'СЕТ СН'!$I$6-'СЕТ СН'!$I$23</f>
        <v>1566.76901881</v>
      </c>
      <c r="Y127" s="36">
        <f>SUMIFS(СВЦЭМ!$D$33:$D$776,СВЦЭМ!$A$33:$A$776,$A127,СВЦЭМ!$B$33:$B$776,Y$119)+'СЕТ СН'!$I$11+СВЦЭМ!$D$10+'СЕТ СН'!$I$6-'СЕТ СН'!$I$23</f>
        <v>1581.1514534799999</v>
      </c>
    </row>
    <row r="128" spans="1:27" ht="15.75" x14ac:dyDescent="0.2">
      <c r="A128" s="35">
        <f t="shared" si="3"/>
        <v>44236</v>
      </c>
      <c r="B128" s="36">
        <f>SUMIFS(СВЦЭМ!$D$33:$D$776,СВЦЭМ!$A$33:$A$776,$A128,СВЦЭМ!$B$33:$B$776,B$119)+'СЕТ СН'!$I$11+СВЦЭМ!$D$10+'СЕТ СН'!$I$6-'СЕТ СН'!$I$23</f>
        <v>1551.62154616</v>
      </c>
      <c r="C128" s="36">
        <f>SUMIFS(СВЦЭМ!$D$33:$D$776,СВЦЭМ!$A$33:$A$776,$A128,СВЦЭМ!$B$33:$B$776,C$119)+'СЕТ СН'!$I$11+СВЦЭМ!$D$10+'СЕТ СН'!$I$6-'СЕТ СН'!$I$23</f>
        <v>1577.20364032</v>
      </c>
      <c r="D128" s="36">
        <f>SUMIFS(СВЦЭМ!$D$33:$D$776,СВЦЭМ!$A$33:$A$776,$A128,СВЦЭМ!$B$33:$B$776,D$119)+'СЕТ СН'!$I$11+СВЦЭМ!$D$10+'СЕТ СН'!$I$6-'СЕТ СН'!$I$23</f>
        <v>1608.06696377</v>
      </c>
      <c r="E128" s="36">
        <f>SUMIFS(СВЦЭМ!$D$33:$D$776,СВЦЭМ!$A$33:$A$776,$A128,СВЦЭМ!$B$33:$B$776,E$119)+'СЕТ СН'!$I$11+СВЦЭМ!$D$10+'СЕТ СН'!$I$6-'СЕТ СН'!$I$23</f>
        <v>1617.73524737</v>
      </c>
      <c r="F128" s="36">
        <f>SUMIFS(СВЦЭМ!$D$33:$D$776,СВЦЭМ!$A$33:$A$776,$A128,СВЦЭМ!$B$33:$B$776,F$119)+'СЕТ СН'!$I$11+СВЦЭМ!$D$10+'СЕТ СН'!$I$6-'СЕТ СН'!$I$23</f>
        <v>1605.1792629399999</v>
      </c>
      <c r="G128" s="36">
        <f>SUMIFS(СВЦЭМ!$D$33:$D$776,СВЦЭМ!$A$33:$A$776,$A128,СВЦЭМ!$B$33:$B$776,G$119)+'СЕТ СН'!$I$11+СВЦЭМ!$D$10+'СЕТ СН'!$I$6-'СЕТ СН'!$I$23</f>
        <v>1583.5136062199999</v>
      </c>
      <c r="H128" s="36">
        <f>SUMIFS(СВЦЭМ!$D$33:$D$776,СВЦЭМ!$A$33:$A$776,$A128,СВЦЭМ!$B$33:$B$776,H$119)+'СЕТ СН'!$I$11+СВЦЭМ!$D$10+'СЕТ СН'!$I$6-'СЕТ СН'!$I$23</f>
        <v>1548.8275038899999</v>
      </c>
      <c r="I128" s="36">
        <f>SUMIFS(СВЦЭМ!$D$33:$D$776,СВЦЭМ!$A$33:$A$776,$A128,СВЦЭМ!$B$33:$B$776,I$119)+'СЕТ СН'!$I$11+СВЦЭМ!$D$10+'СЕТ СН'!$I$6-'СЕТ СН'!$I$23</f>
        <v>1512.6846680599999</v>
      </c>
      <c r="J128" s="36">
        <f>SUMIFS(СВЦЭМ!$D$33:$D$776,СВЦЭМ!$A$33:$A$776,$A128,СВЦЭМ!$B$33:$B$776,J$119)+'СЕТ СН'!$I$11+СВЦЭМ!$D$10+'СЕТ СН'!$I$6-'СЕТ СН'!$I$23</f>
        <v>1490.1442017899999</v>
      </c>
      <c r="K128" s="36">
        <f>SUMIFS(СВЦЭМ!$D$33:$D$776,СВЦЭМ!$A$33:$A$776,$A128,СВЦЭМ!$B$33:$B$776,K$119)+'СЕТ СН'!$I$11+СВЦЭМ!$D$10+'СЕТ СН'!$I$6-'СЕТ СН'!$I$23</f>
        <v>1485.7535983800001</v>
      </c>
      <c r="L128" s="36">
        <f>SUMIFS(СВЦЭМ!$D$33:$D$776,СВЦЭМ!$A$33:$A$776,$A128,СВЦЭМ!$B$33:$B$776,L$119)+'СЕТ СН'!$I$11+СВЦЭМ!$D$10+'СЕТ СН'!$I$6-'СЕТ СН'!$I$23</f>
        <v>1478.6834367599999</v>
      </c>
      <c r="M128" s="36">
        <f>SUMIFS(СВЦЭМ!$D$33:$D$776,СВЦЭМ!$A$33:$A$776,$A128,СВЦЭМ!$B$33:$B$776,M$119)+'СЕТ СН'!$I$11+СВЦЭМ!$D$10+'СЕТ СН'!$I$6-'СЕТ СН'!$I$23</f>
        <v>1486.9417984199999</v>
      </c>
      <c r="N128" s="36">
        <f>SUMIFS(СВЦЭМ!$D$33:$D$776,СВЦЭМ!$A$33:$A$776,$A128,СВЦЭМ!$B$33:$B$776,N$119)+'СЕТ СН'!$I$11+СВЦЭМ!$D$10+'СЕТ СН'!$I$6-'СЕТ СН'!$I$23</f>
        <v>1498.1818208399998</v>
      </c>
      <c r="O128" s="36">
        <f>SUMIFS(СВЦЭМ!$D$33:$D$776,СВЦЭМ!$A$33:$A$776,$A128,СВЦЭМ!$B$33:$B$776,O$119)+'СЕТ СН'!$I$11+СВЦЭМ!$D$10+'СЕТ СН'!$I$6-'СЕТ СН'!$I$23</f>
        <v>1513.8629738100001</v>
      </c>
      <c r="P128" s="36">
        <f>SUMIFS(СВЦЭМ!$D$33:$D$776,СВЦЭМ!$A$33:$A$776,$A128,СВЦЭМ!$B$33:$B$776,P$119)+'СЕТ СН'!$I$11+СВЦЭМ!$D$10+'СЕТ СН'!$I$6-'СЕТ СН'!$I$23</f>
        <v>1533.5748698299999</v>
      </c>
      <c r="Q128" s="36">
        <f>SUMIFS(СВЦЭМ!$D$33:$D$776,СВЦЭМ!$A$33:$A$776,$A128,СВЦЭМ!$B$33:$B$776,Q$119)+'СЕТ СН'!$I$11+СВЦЭМ!$D$10+'СЕТ СН'!$I$6-'СЕТ СН'!$I$23</f>
        <v>1538.9554199199999</v>
      </c>
      <c r="R128" s="36">
        <f>SUMIFS(СВЦЭМ!$D$33:$D$776,СВЦЭМ!$A$33:$A$776,$A128,СВЦЭМ!$B$33:$B$776,R$119)+'СЕТ СН'!$I$11+СВЦЭМ!$D$10+'СЕТ СН'!$I$6-'СЕТ СН'!$I$23</f>
        <v>1539.0638674999998</v>
      </c>
      <c r="S128" s="36">
        <f>SUMIFS(СВЦЭМ!$D$33:$D$776,СВЦЭМ!$A$33:$A$776,$A128,СВЦЭМ!$B$33:$B$776,S$119)+'СЕТ СН'!$I$11+СВЦЭМ!$D$10+'СЕТ СН'!$I$6-'СЕТ СН'!$I$23</f>
        <v>1524.0133622199999</v>
      </c>
      <c r="T128" s="36">
        <f>SUMIFS(СВЦЭМ!$D$33:$D$776,СВЦЭМ!$A$33:$A$776,$A128,СВЦЭМ!$B$33:$B$776,T$119)+'СЕТ СН'!$I$11+СВЦЭМ!$D$10+'СЕТ СН'!$I$6-'СЕТ СН'!$I$23</f>
        <v>1494.2419529399999</v>
      </c>
      <c r="U128" s="36">
        <f>SUMIFS(СВЦЭМ!$D$33:$D$776,СВЦЭМ!$A$33:$A$776,$A128,СВЦЭМ!$B$33:$B$776,U$119)+'СЕТ СН'!$I$11+СВЦЭМ!$D$10+'СЕТ СН'!$I$6-'СЕТ СН'!$I$23</f>
        <v>1490.95529648</v>
      </c>
      <c r="V128" s="36">
        <f>SUMIFS(СВЦЭМ!$D$33:$D$776,СВЦЭМ!$A$33:$A$776,$A128,СВЦЭМ!$B$33:$B$776,V$119)+'СЕТ СН'!$I$11+СВЦЭМ!$D$10+'СЕТ СН'!$I$6-'СЕТ СН'!$I$23</f>
        <v>1503.83072161</v>
      </c>
      <c r="W128" s="36">
        <f>SUMIFS(СВЦЭМ!$D$33:$D$776,СВЦЭМ!$A$33:$A$776,$A128,СВЦЭМ!$B$33:$B$776,W$119)+'СЕТ СН'!$I$11+СВЦЭМ!$D$10+'СЕТ СН'!$I$6-'СЕТ СН'!$I$23</f>
        <v>1524.44460179</v>
      </c>
      <c r="X128" s="36">
        <f>SUMIFS(СВЦЭМ!$D$33:$D$776,СВЦЭМ!$A$33:$A$776,$A128,СВЦЭМ!$B$33:$B$776,X$119)+'СЕТ СН'!$I$11+СВЦЭМ!$D$10+'СЕТ СН'!$I$6-'СЕТ СН'!$I$23</f>
        <v>1547.4218337799998</v>
      </c>
      <c r="Y128" s="36">
        <f>SUMIFS(СВЦЭМ!$D$33:$D$776,СВЦЭМ!$A$33:$A$776,$A128,СВЦЭМ!$B$33:$B$776,Y$119)+'СЕТ СН'!$I$11+СВЦЭМ!$D$10+'СЕТ СН'!$I$6-'СЕТ СН'!$I$23</f>
        <v>1557.38643925</v>
      </c>
    </row>
    <row r="129" spans="1:25" ht="15.75" x14ac:dyDescent="0.2">
      <c r="A129" s="35">
        <f t="shared" si="3"/>
        <v>44237</v>
      </c>
      <c r="B129" s="36">
        <f>SUMIFS(СВЦЭМ!$D$33:$D$776,СВЦЭМ!$A$33:$A$776,$A129,СВЦЭМ!$B$33:$B$776,B$119)+'СЕТ СН'!$I$11+СВЦЭМ!$D$10+'СЕТ СН'!$I$6-'СЕТ СН'!$I$23</f>
        <v>1503.7215878999998</v>
      </c>
      <c r="C129" s="36">
        <f>SUMIFS(СВЦЭМ!$D$33:$D$776,СВЦЭМ!$A$33:$A$776,$A129,СВЦЭМ!$B$33:$B$776,C$119)+'СЕТ СН'!$I$11+СВЦЭМ!$D$10+'СЕТ СН'!$I$6-'СЕТ СН'!$I$23</f>
        <v>1519.67807262</v>
      </c>
      <c r="D129" s="36">
        <f>SUMIFS(СВЦЭМ!$D$33:$D$776,СВЦЭМ!$A$33:$A$776,$A129,СВЦЭМ!$B$33:$B$776,D$119)+'СЕТ СН'!$I$11+СВЦЭМ!$D$10+'СЕТ СН'!$I$6-'СЕТ СН'!$I$23</f>
        <v>1540.5843069</v>
      </c>
      <c r="E129" s="36">
        <f>SUMIFS(СВЦЭМ!$D$33:$D$776,СВЦЭМ!$A$33:$A$776,$A129,СВЦЭМ!$B$33:$B$776,E$119)+'СЕТ СН'!$I$11+СВЦЭМ!$D$10+'СЕТ СН'!$I$6-'СЕТ СН'!$I$23</f>
        <v>1544.8476859999998</v>
      </c>
      <c r="F129" s="36">
        <f>SUMIFS(СВЦЭМ!$D$33:$D$776,СВЦЭМ!$A$33:$A$776,$A129,СВЦЭМ!$B$33:$B$776,F$119)+'СЕТ СН'!$I$11+СВЦЭМ!$D$10+'СЕТ СН'!$I$6-'СЕТ СН'!$I$23</f>
        <v>1537.1670260799999</v>
      </c>
      <c r="G129" s="36">
        <f>SUMIFS(СВЦЭМ!$D$33:$D$776,СВЦЭМ!$A$33:$A$776,$A129,СВЦЭМ!$B$33:$B$776,G$119)+'СЕТ СН'!$I$11+СВЦЭМ!$D$10+'СЕТ СН'!$I$6-'СЕТ СН'!$I$23</f>
        <v>1521.50734098</v>
      </c>
      <c r="H129" s="36">
        <f>SUMIFS(СВЦЭМ!$D$33:$D$776,СВЦЭМ!$A$33:$A$776,$A129,СВЦЭМ!$B$33:$B$776,H$119)+'СЕТ СН'!$I$11+СВЦЭМ!$D$10+'СЕТ СН'!$I$6-'СЕТ СН'!$I$23</f>
        <v>1501.50101019</v>
      </c>
      <c r="I129" s="36">
        <f>SUMIFS(СВЦЭМ!$D$33:$D$776,СВЦЭМ!$A$33:$A$776,$A129,СВЦЭМ!$B$33:$B$776,I$119)+'СЕТ СН'!$I$11+СВЦЭМ!$D$10+'СЕТ СН'!$I$6-'СЕТ СН'!$I$23</f>
        <v>1526.7301407299999</v>
      </c>
      <c r="J129" s="36">
        <f>SUMIFS(СВЦЭМ!$D$33:$D$776,СВЦЭМ!$A$33:$A$776,$A129,СВЦЭМ!$B$33:$B$776,J$119)+'СЕТ СН'!$I$11+СВЦЭМ!$D$10+'СЕТ СН'!$I$6-'СЕТ СН'!$I$23</f>
        <v>1502.8360572199999</v>
      </c>
      <c r="K129" s="36">
        <f>SUMIFS(СВЦЭМ!$D$33:$D$776,СВЦЭМ!$A$33:$A$776,$A129,СВЦЭМ!$B$33:$B$776,K$119)+'СЕТ СН'!$I$11+СВЦЭМ!$D$10+'СЕТ СН'!$I$6-'СЕТ СН'!$I$23</f>
        <v>1490.0433314100001</v>
      </c>
      <c r="L129" s="36">
        <f>SUMIFS(СВЦЭМ!$D$33:$D$776,СВЦЭМ!$A$33:$A$776,$A129,СВЦЭМ!$B$33:$B$776,L$119)+'СЕТ СН'!$I$11+СВЦЭМ!$D$10+'СЕТ СН'!$I$6-'СЕТ СН'!$I$23</f>
        <v>1488.39194163</v>
      </c>
      <c r="M129" s="36">
        <f>SUMIFS(СВЦЭМ!$D$33:$D$776,СВЦЭМ!$A$33:$A$776,$A129,СВЦЭМ!$B$33:$B$776,M$119)+'СЕТ СН'!$I$11+СВЦЭМ!$D$10+'СЕТ СН'!$I$6-'СЕТ СН'!$I$23</f>
        <v>1496.8683391399998</v>
      </c>
      <c r="N129" s="36">
        <f>SUMIFS(СВЦЭМ!$D$33:$D$776,СВЦЭМ!$A$33:$A$776,$A129,СВЦЭМ!$B$33:$B$776,N$119)+'СЕТ СН'!$I$11+СВЦЭМ!$D$10+'СЕТ СН'!$I$6-'СЕТ СН'!$I$23</f>
        <v>1508.99753588</v>
      </c>
      <c r="O129" s="36">
        <f>SUMIFS(СВЦЭМ!$D$33:$D$776,СВЦЭМ!$A$33:$A$776,$A129,СВЦЭМ!$B$33:$B$776,O$119)+'СЕТ СН'!$I$11+СВЦЭМ!$D$10+'СЕТ СН'!$I$6-'СЕТ СН'!$I$23</f>
        <v>1527.7285757</v>
      </c>
      <c r="P129" s="36">
        <f>SUMIFS(СВЦЭМ!$D$33:$D$776,СВЦЭМ!$A$33:$A$776,$A129,СВЦЭМ!$B$33:$B$776,P$119)+'СЕТ СН'!$I$11+СВЦЭМ!$D$10+'СЕТ СН'!$I$6-'СЕТ СН'!$I$23</f>
        <v>1537.9075573600001</v>
      </c>
      <c r="Q129" s="36">
        <f>SUMIFS(СВЦЭМ!$D$33:$D$776,СВЦЭМ!$A$33:$A$776,$A129,СВЦЭМ!$B$33:$B$776,Q$119)+'СЕТ СН'!$I$11+СВЦЭМ!$D$10+'СЕТ СН'!$I$6-'СЕТ СН'!$I$23</f>
        <v>1545.40303051</v>
      </c>
      <c r="R129" s="36">
        <f>SUMIFS(СВЦЭМ!$D$33:$D$776,СВЦЭМ!$A$33:$A$776,$A129,СВЦЭМ!$B$33:$B$776,R$119)+'СЕТ СН'!$I$11+СВЦЭМ!$D$10+'СЕТ СН'!$I$6-'СЕТ СН'!$I$23</f>
        <v>1542.3142664699999</v>
      </c>
      <c r="S129" s="36">
        <f>SUMIFS(СВЦЭМ!$D$33:$D$776,СВЦЭМ!$A$33:$A$776,$A129,СВЦЭМ!$B$33:$B$776,S$119)+'СЕТ СН'!$I$11+СВЦЭМ!$D$10+'СЕТ СН'!$I$6-'СЕТ СН'!$I$23</f>
        <v>1530.1583832499998</v>
      </c>
      <c r="T129" s="36">
        <f>SUMIFS(СВЦЭМ!$D$33:$D$776,СВЦЭМ!$A$33:$A$776,$A129,СВЦЭМ!$B$33:$B$776,T$119)+'СЕТ СН'!$I$11+СВЦЭМ!$D$10+'СЕТ СН'!$I$6-'СЕТ СН'!$I$23</f>
        <v>1494.7640489799999</v>
      </c>
      <c r="U129" s="36">
        <f>SUMIFS(СВЦЭМ!$D$33:$D$776,СВЦЭМ!$A$33:$A$776,$A129,СВЦЭМ!$B$33:$B$776,U$119)+'СЕТ СН'!$I$11+СВЦЭМ!$D$10+'СЕТ СН'!$I$6-'СЕТ СН'!$I$23</f>
        <v>1489.5498613</v>
      </c>
      <c r="V129" s="36">
        <f>SUMIFS(СВЦЭМ!$D$33:$D$776,СВЦЭМ!$A$33:$A$776,$A129,СВЦЭМ!$B$33:$B$776,V$119)+'СЕТ СН'!$I$11+СВЦЭМ!$D$10+'СЕТ СН'!$I$6-'СЕТ СН'!$I$23</f>
        <v>1501.9465818799999</v>
      </c>
      <c r="W129" s="36">
        <f>SUMIFS(СВЦЭМ!$D$33:$D$776,СВЦЭМ!$A$33:$A$776,$A129,СВЦЭМ!$B$33:$B$776,W$119)+'СЕТ СН'!$I$11+СВЦЭМ!$D$10+'СЕТ СН'!$I$6-'СЕТ СН'!$I$23</f>
        <v>1520.2154187799999</v>
      </c>
      <c r="X129" s="36">
        <f>SUMIFS(СВЦЭМ!$D$33:$D$776,СВЦЭМ!$A$33:$A$776,$A129,СВЦЭМ!$B$33:$B$776,X$119)+'СЕТ СН'!$I$11+СВЦЭМ!$D$10+'СЕТ СН'!$I$6-'СЕТ СН'!$I$23</f>
        <v>1540.17909012</v>
      </c>
      <c r="Y129" s="36">
        <f>SUMIFS(СВЦЭМ!$D$33:$D$776,СВЦЭМ!$A$33:$A$776,$A129,СВЦЭМ!$B$33:$B$776,Y$119)+'СЕТ СН'!$I$11+СВЦЭМ!$D$10+'СЕТ СН'!$I$6-'СЕТ СН'!$I$23</f>
        <v>1551.16777931</v>
      </c>
    </row>
    <row r="130" spans="1:25" ht="15.75" x14ac:dyDescent="0.2">
      <c r="A130" s="35">
        <f t="shared" si="3"/>
        <v>44238</v>
      </c>
      <c r="B130" s="36">
        <f>SUMIFS(СВЦЭМ!$D$33:$D$776,СВЦЭМ!$A$33:$A$776,$A130,СВЦЭМ!$B$33:$B$776,B$119)+'СЕТ СН'!$I$11+СВЦЭМ!$D$10+'СЕТ СН'!$I$6-'СЕТ СН'!$I$23</f>
        <v>1517.8955880000001</v>
      </c>
      <c r="C130" s="36">
        <f>SUMIFS(СВЦЭМ!$D$33:$D$776,СВЦЭМ!$A$33:$A$776,$A130,СВЦЭМ!$B$33:$B$776,C$119)+'СЕТ СН'!$I$11+СВЦЭМ!$D$10+'СЕТ СН'!$I$6-'СЕТ СН'!$I$23</f>
        <v>1562.8528912099998</v>
      </c>
      <c r="D130" s="36">
        <f>SUMIFS(СВЦЭМ!$D$33:$D$776,СВЦЭМ!$A$33:$A$776,$A130,СВЦЭМ!$B$33:$B$776,D$119)+'СЕТ СН'!$I$11+СВЦЭМ!$D$10+'СЕТ СН'!$I$6-'СЕТ СН'!$I$23</f>
        <v>1577.6041109199998</v>
      </c>
      <c r="E130" s="36">
        <f>SUMIFS(СВЦЭМ!$D$33:$D$776,СВЦЭМ!$A$33:$A$776,$A130,СВЦЭМ!$B$33:$B$776,E$119)+'СЕТ СН'!$I$11+СВЦЭМ!$D$10+'СЕТ СН'!$I$6-'СЕТ СН'!$I$23</f>
        <v>1581.0202342999999</v>
      </c>
      <c r="F130" s="36">
        <f>SUMIFS(СВЦЭМ!$D$33:$D$776,СВЦЭМ!$A$33:$A$776,$A130,СВЦЭМ!$B$33:$B$776,F$119)+'СЕТ СН'!$I$11+СВЦЭМ!$D$10+'СЕТ СН'!$I$6-'СЕТ СН'!$I$23</f>
        <v>1601.7675388</v>
      </c>
      <c r="G130" s="36">
        <f>SUMIFS(СВЦЭМ!$D$33:$D$776,СВЦЭМ!$A$33:$A$776,$A130,СВЦЭМ!$B$33:$B$776,G$119)+'СЕТ СН'!$I$11+СВЦЭМ!$D$10+'СЕТ СН'!$I$6-'СЕТ СН'!$I$23</f>
        <v>1592.8419747599999</v>
      </c>
      <c r="H130" s="36">
        <f>SUMIFS(СВЦЭМ!$D$33:$D$776,СВЦЭМ!$A$33:$A$776,$A130,СВЦЭМ!$B$33:$B$776,H$119)+'СЕТ СН'!$I$11+СВЦЭМ!$D$10+'СЕТ СН'!$I$6-'СЕТ СН'!$I$23</f>
        <v>1565.2415754799999</v>
      </c>
      <c r="I130" s="36">
        <f>SUMIFS(СВЦЭМ!$D$33:$D$776,СВЦЭМ!$A$33:$A$776,$A130,СВЦЭМ!$B$33:$B$776,I$119)+'СЕТ СН'!$I$11+СВЦЭМ!$D$10+'СЕТ СН'!$I$6-'СЕТ СН'!$I$23</f>
        <v>1525.7540051499998</v>
      </c>
      <c r="J130" s="36">
        <f>SUMIFS(СВЦЭМ!$D$33:$D$776,СВЦЭМ!$A$33:$A$776,$A130,СВЦЭМ!$B$33:$B$776,J$119)+'СЕТ СН'!$I$11+СВЦЭМ!$D$10+'СЕТ СН'!$I$6-'СЕТ СН'!$I$23</f>
        <v>1494.85071165</v>
      </c>
      <c r="K130" s="36">
        <f>SUMIFS(СВЦЭМ!$D$33:$D$776,СВЦЭМ!$A$33:$A$776,$A130,СВЦЭМ!$B$33:$B$776,K$119)+'СЕТ СН'!$I$11+СВЦЭМ!$D$10+'СЕТ СН'!$I$6-'СЕТ СН'!$I$23</f>
        <v>1488.9985918299999</v>
      </c>
      <c r="L130" s="36">
        <f>SUMIFS(СВЦЭМ!$D$33:$D$776,СВЦЭМ!$A$33:$A$776,$A130,СВЦЭМ!$B$33:$B$776,L$119)+'СЕТ СН'!$I$11+СВЦЭМ!$D$10+'СЕТ СН'!$I$6-'СЕТ СН'!$I$23</f>
        <v>1490.8001227</v>
      </c>
      <c r="M130" s="36">
        <f>SUMIFS(СВЦЭМ!$D$33:$D$776,СВЦЭМ!$A$33:$A$776,$A130,СВЦЭМ!$B$33:$B$776,M$119)+'СЕТ СН'!$I$11+СВЦЭМ!$D$10+'СЕТ СН'!$I$6-'СЕТ СН'!$I$23</f>
        <v>1500.6479872899999</v>
      </c>
      <c r="N130" s="36">
        <f>SUMIFS(СВЦЭМ!$D$33:$D$776,СВЦЭМ!$A$33:$A$776,$A130,СВЦЭМ!$B$33:$B$776,N$119)+'СЕТ СН'!$I$11+СВЦЭМ!$D$10+'СЕТ СН'!$I$6-'СЕТ СН'!$I$23</f>
        <v>1521.59155068</v>
      </c>
      <c r="O130" s="36">
        <f>SUMIFS(СВЦЭМ!$D$33:$D$776,СВЦЭМ!$A$33:$A$776,$A130,СВЦЭМ!$B$33:$B$776,O$119)+'СЕТ СН'!$I$11+СВЦЭМ!$D$10+'СЕТ СН'!$I$6-'СЕТ СН'!$I$23</f>
        <v>1538.40886759</v>
      </c>
      <c r="P130" s="36">
        <f>SUMIFS(СВЦЭМ!$D$33:$D$776,СВЦЭМ!$A$33:$A$776,$A130,СВЦЭМ!$B$33:$B$776,P$119)+'СЕТ СН'!$I$11+СВЦЭМ!$D$10+'СЕТ СН'!$I$6-'СЕТ СН'!$I$23</f>
        <v>1553.64344712</v>
      </c>
      <c r="Q130" s="36">
        <f>SUMIFS(СВЦЭМ!$D$33:$D$776,СВЦЭМ!$A$33:$A$776,$A130,СВЦЭМ!$B$33:$B$776,Q$119)+'СЕТ СН'!$I$11+СВЦЭМ!$D$10+'СЕТ СН'!$I$6-'СЕТ СН'!$I$23</f>
        <v>1560.20062975</v>
      </c>
      <c r="R130" s="36">
        <f>SUMIFS(СВЦЭМ!$D$33:$D$776,СВЦЭМ!$A$33:$A$776,$A130,СВЦЭМ!$B$33:$B$776,R$119)+'СЕТ СН'!$I$11+СВЦЭМ!$D$10+'СЕТ СН'!$I$6-'СЕТ СН'!$I$23</f>
        <v>1553.9431407699999</v>
      </c>
      <c r="S130" s="36">
        <f>SUMIFS(СВЦЭМ!$D$33:$D$776,СВЦЭМ!$A$33:$A$776,$A130,СВЦЭМ!$B$33:$B$776,S$119)+'СЕТ СН'!$I$11+СВЦЭМ!$D$10+'СЕТ СН'!$I$6-'СЕТ СН'!$I$23</f>
        <v>1536.1566755199999</v>
      </c>
      <c r="T130" s="36">
        <f>SUMIFS(СВЦЭМ!$D$33:$D$776,СВЦЭМ!$A$33:$A$776,$A130,СВЦЭМ!$B$33:$B$776,T$119)+'СЕТ СН'!$I$11+СВЦЭМ!$D$10+'СЕТ СН'!$I$6-'СЕТ СН'!$I$23</f>
        <v>1505.00344733</v>
      </c>
      <c r="U130" s="36">
        <f>SUMIFS(СВЦЭМ!$D$33:$D$776,СВЦЭМ!$A$33:$A$776,$A130,СВЦЭМ!$B$33:$B$776,U$119)+'СЕТ СН'!$I$11+СВЦЭМ!$D$10+'СЕТ СН'!$I$6-'СЕТ СН'!$I$23</f>
        <v>1496.9902505099999</v>
      </c>
      <c r="V130" s="36">
        <f>SUMIFS(СВЦЭМ!$D$33:$D$776,СВЦЭМ!$A$33:$A$776,$A130,СВЦЭМ!$B$33:$B$776,V$119)+'СЕТ СН'!$I$11+СВЦЭМ!$D$10+'СЕТ СН'!$I$6-'СЕТ СН'!$I$23</f>
        <v>1496.9260737</v>
      </c>
      <c r="W130" s="36">
        <f>SUMIFS(СВЦЭМ!$D$33:$D$776,СВЦЭМ!$A$33:$A$776,$A130,СВЦЭМ!$B$33:$B$776,W$119)+'СЕТ СН'!$I$11+СВЦЭМ!$D$10+'СЕТ СН'!$I$6-'СЕТ СН'!$I$23</f>
        <v>1518.2996512299999</v>
      </c>
      <c r="X130" s="36">
        <f>SUMIFS(СВЦЭМ!$D$33:$D$776,СВЦЭМ!$A$33:$A$776,$A130,СВЦЭМ!$B$33:$B$776,X$119)+'СЕТ СН'!$I$11+СВЦЭМ!$D$10+'СЕТ СН'!$I$6-'СЕТ СН'!$I$23</f>
        <v>1537.78652665</v>
      </c>
      <c r="Y130" s="36">
        <f>SUMIFS(СВЦЭМ!$D$33:$D$776,СВЦЭМ!$A$33:$A$776,$A130,СВЦЭМ!$B$33:$B$776,Y$119)+'СЕТ СН'!$I$11+СВЦЭМ!$D$10+'СЕТ СН'!$I$6-'СЕТ СН'!$I$23</f>
        <v>1550.4792958099999</v>
      </c>
    </row>
    <row r="131" spans="1:25" ht="15.75" x14ac:dyDescent="0.2">
      <c r="A131" s="35">
        <f t="shared" si="3"/>
        <v>44239</v>
      </c>
      <c r="B131" s="36">
        <f>SUMIFS(СВЦЭМ!$D$33:$D$776,СВЦЭМ!$A$33:$A$776,$A131,СВЦЭМ!$B$33:$B$776,B$119)+'СЕТ СН'!$I$11+СВЦЭМ!$D$10+'СЕТ СН'!$I$6-'СЕТ СН'!$I$23</f>
        <v>1562.4406010299999</v>
      </c>
      <c r="C131" s="36">
        <f>SUMIFS(СВЦЭМ!$D$33:$D$776,СВЦЭМ!$A$33:$A$776,$A131,СВЦЭМ!$B$33:$B$776,C$119)+'СЕТ СН'!$I$11+СВЦЭМ!$D$10+'СЕТ СН'!$I$6-'СЕТ СН'!$I$23</f>
        <v>1583.77495346</v>
      </c>
      <c r="D131" s="36">
        <f>SUMIFS(СВЦЭМ!$D$33:$D$776,СВЦЭМ!$A$33:$A$776,$A131,СВЦЭМ!$B$33:$B$776,D$119)+'СЕТ СН'!$I$11+СВЦЭМ!$D$10+'СЕТ СН'!$I$6-'СЕТ СН'!$I$23</f>
        <v>1588.0651805299999</v>
      </c>
      <c r="E131" s="36">
        <f>SUMIFS(СВЦЭМ!$D$33:$D$776,СВЦЭМ!$A$33:$A$776,$A131,СВЦЭМ!$B$33:$B$776,E$119)+'СЕТ СН'!$I$11+СВЦЭМ!$D$10+'СЕТ СН'!$I$6-'СЕТ СН'!$I$23</f>
        <v>1591.1333673699999</v>
      </c>
      <c r="F131" s="36">
        <f>SUMIFS(СВЦЭМ!$D$33:$D$776,СВЦЭМ!$A$33:$A$776,$A131,СВЦЭМ!$B$33:$B$776,F$119)+'СЕТ СН'!$I$11+СВЦЭМ!$D$10+'СЕТ СН'!$I$6-'СЕТ СН'!$I$23</f>
        <v>1592.9730286399999</v>
      </c>
      <c r="G131" s="36">
        <f>SUMIFS(СВЦЭМ!$D$33:$D$776,СВЦЭМ!$A$33:$A$776,$A131,СВЦЭМ!$B$33:$B$776,G$119)+'СЕТ СН'!$I$11+СВЦЭМ!$D$10+'СЕТ СН'!$I$6-'СЕТ СН'!$I$23</f>
        <v>1577.0043180999999</v>
      </c>
      <c r="H131" s="36">
        <f>SUMIFS(СВЦЭМ!$D$33:$D$776,СВЦЭМ!$A$33:$A$776,$A131,СВЦЭМ!$B$33:$B$776,H$119)+'СЕТ СН'!$I$11+СВЦЭМ!$D$10+'СЕТ СН'!$I$6-'СЕТ СН'!$I$23</f>
        <v>1550.3667435699999</v>
      </c>
      <c r="I131" s="36">
        <f>SUMIFS(СВЦЭМ!$D$33:$D$776,СВЦЭМ!$A$33:$A$776,$A131,СВЦЭМ!$B$33:$B$776,I$119)+'СЕТ СН'!$I$11+СВЦЭМ!$D$10+'СЕТ СН'!$I$6-'СЕТ СН'!$I$23</f>
        <v>1535.978202</v>
      </c>
      <c r="J131" s="36">
        <f>SUMIFS(СВЦЭМ!$D$33:$D$776,СВЦЭМ!$A$33:$A$776,$A131,СВЦЭМ!$B$33:$B$776,J$119)+'СЕТ СН'!$I$11+СВЦЭМ!$D$10+'СЕТ СН'!$I$6-'СЕТ СН'!$I$23</f>
        <v>1509.9539954699999</v>
      </c>
      <c r="K131" s="36">
        <f>SUMIFS(СВЦЭМ!$D$33:$D$776,СВЦЭМ!$A$33:$A$776,$A131,СВЦЭМ!$B$33:$B$776,K$119)+'СЕТ СН'!$I$11+СВЦЭМ!$D$10+'СЕТ СН'!$I$6-'СЕТ СН'!$I$23</f>
        <v>1500.1103724899999</v>
      </c>
      <c r="L131" s="36">
        <f>SUMIFS(СВЦЭМ!$D$33:$D$776,СВЦЭМ!$A$33:$A$776,$A131,СВЦЭМ!$B$33:$B$776,L$119)+'СЕТ СН'!$I$11+СВЦЭМ!$D$10+'СЕТ СН'!$I$6-'СЕТ СН'!$I$23</f>
        <v>1494.78220478</v>
      </c>
      <c r="M131" s="36">
        <f>SUMIFS(СВЦЭМ!$D$33:$D$776,СВЦЭМ!$A$33:$A$776,$A131,СВЦЭМ!$B$33:$B$776,M$119)+'СЕТ СН'!$I$11+СВЦЭМ!$D$10+'СЕТ СН'!$I$6-'СЕТ СН'!$I$23</f>
        <v>1515.44036179</v>
      </c>
      <c r="N131" s="36">
        <f>SUMIFS(СВЦЭМ!$D$33:$D$776,СВЦЭМ!$A$33:$A$776,$A131,СВЦЭМ!$B$33:$B$776,N$119)+'СЕТ СН'!$I$11+СВЦЭМ!$D$10+'СЕТ СН'!$I$6-'СЕТ СН'!$I$23</f>
        <v>1527.9175230899998</v>
      </c>
      <c r="O131" s="36">
        <f>SUMIFS(СВЦЭМ!$D$33:$D$776,СВЦЭМ!$A$33:$A$776,$A131,СВЦЭМ!$B$33:$B$776,O$119)+'СЕТ СН'!$I$11+СВЦЭМ!$D$10+'СЕТ СН'!$I$6-'СЕТ СН'!$I$23</f>
        <v>1533.86689609</v>
      </c>
      <c r="P131" s="36">
        <f>SUMIFS(СВЦЭМ!$D$33:$D$776,СВЦЭМ!$A$33:$A$776,$A131,СВЦЭМ!$B$33:$B$776,P$119)+'СЕТ СН'!$I$11+СВЦЭМ!$D$10+'СЕТ СН'!$I$6-'СЕТ СН'!$I$23</f>
        <v>1542.8845080999999</v>
      </c>
      <c r="Q131" s="36">
        <f>SUMIFS(СВЦЭМ!$D$33:$D$776,СВЦЭМ!$A$33:$A$776,$A131,СВЦЭМ!$B$33:$B$776,Q$119)+'СЕТ СН'!$I$11+СВЦЭМ!$D$10+'СЕТ СН'!$I$6-'СЕТ СН'!$I$23</f>
        <v>1548.1370428799999</v>
      </c>
      <c r="R131" s="36">
        <f>SUMIFS(СВЦЭМ!$D$33:$D$776,СВЦЭМ!$A$33:$A$776,$A131,СВЦЭМ!$B$33:$B$776,R$119)+'СЕТ СН'!$I$11+СВЦЭМ!$D$10+'СЕТ СН'!$I$6-'СЕТ СН'!$I$23</f>
        <v>1544.2828269899999</v>
      </c>
      <c r="S131" s="36">
        <f>SUMIFS(СВЦЭМ!$D$33:$D$776,СВЦЭМ!$A$33:$A$776,$A131,СВЦЭМ!$B$33:$B$776,S$119)+'СЕТ СН'!$I$11+СВЦЭМ!$D$10+'СЕТ СН'!$I$6-'СЕТ СН'!$I$23</f>
        <v>1538.3149951399998</v>
      </c>
      <c r="T131" s="36">
        <f>SUMIFS(СВЦЭМ!$D$33:$D$776,СВЦЭМ!$A$33:$A$776,$A131,СВЦЭМ!$B$33:$B$776,T$119)+'СЕТ СН'!$I$11+СВЦЭМ!$D$10+'СЕТ СН'!$I$6-'СЕТ СН'!$I$23</f>
        <v>1524.14185903</v>
      </c>
      <c r="U131" s="36">
        <f>SUMIFS(СВЦЭМ!$D$33:$D$776,СВЦЭМ!$A$33:$A$776,$A131,СВЦЭМ!$B$33:$B$776,U$119)+'СЕТ СН'!$I$11+СВЦЭМ!$D$10+'СЕТ СН'!$I$6-'СЕТ СН'!$I$23</f>
        <v>1509.30647982</v>
      </c>
      <c r="V131" s="36">
        <f>SUMIFS(СВЦЭМ!$D$33:$D$776,СВЦЭМ!$A$33:$A$776,$A131,СВЦЭМ!$B$33:$B$776,V$119)+'СЕТ СН'!$I$11+СВЦЭМ!$D$10+'СЕТ СН'!$I$6-'СЕТ СН'!$I$23</f>
        <v>1517.2032196499999</v>
      </c>
      <c r="W131" s="36">
        <f>SUMIFS(СВЦЭМ!$D$33:$D$776,СВЦЭМ!$A$33:$A$776,$A131,СВЦЭМ!$B$33:$B$776,W$119)+'СЕТ СН'!$I$11+СВЦЭМ!$D$10+'СЕТ СН'!$I$6-'СЕТ СН'!$I$23</f>
        <v>1543.4708316499998</v>
      </c>
      <c r="X131" s="36">
        <f>SUMIFS(СВЦЭМ!$D$33:$D$776,СВЦЭМ!$A$33:$A$776,$A131,СВЦЭМ!$B$33:$B$776,X$119)+'СЕТ СН'!$I$11+СВЦЭМ!$D$10+'СЕТ СН'!$I$6-'СЕТ СН'!$I$23</f>
        <v>1550.8620319899999</v>
      </c>
      <c r="Y131" s="36">
        <f>SUMIFS(СВЦЭМ!$D$33:$D$776,СВЦЭМ!$A$33:$A$776,$A131,СВЦЭМ!$B$33:$B$776,Y$119)+'СЕТ СН'!$I$11+СВЦЭМ!$D$10+'СЕТ СН'!$I$6-'СЕТ СН'!$I$23</f>
        <v>1550.2428348199999</v>
      </c>
    </row>
    <row r="132" spans="1:25" ht="15.75" x14ac:dyDescent="0.2">
      <c r="A132" s="35">
        <f t="shared" si="3"/>
        <v>44240</v>
      </c>
      <c r="B132" s="36">
        <f>SUMIFS(СВЦЭМ!$D$33:$D$776,СВЦЭМ!$A$33:$A$776,$A132,СВЦЭМ!$B$33:$B$776,B$119)+'СЕТ СН'!$I$11+СВЦЭМ!$D$10+'СЕТ СН'!$I$6-'СЕТ СН'!$I$23</f>
        <v>1525.81389418</v>
      </c>
      <c r="C132" s="36">
        <f>SUMIFS(СВЦЭМ!$D$33:$D$776,СВЦЭМ!$A$33:$A$776,$A132,СВЦЭМ!$B$33:$B$776,C$119)+'СЕТ СН'!$I$11+СВЦЭМ!$D$10+'СЕТ СН'!$I$6-'СЕТ СН'!$I$23</f>
        <v>1540.9180529499999</v>
      </c>
      <c r="D132" s="36">
        <f>SUMIFS(СВЦЭМ!$D$33:$D$776,СВЦЭМ!$A$33:$A$776,$A132,СВЦЭМ!$B$33:$B$776,D$119)+'СЕТ СН'!$I$11+СВЦЭМ!$D$10+'СЕТ СН'!$I$6-'СЕТ СН'!$I$23</f>
        <v>1525.5026849499998</v>
      </c>
      <c r="E132" s="36">
        <f>SUMIFS(СВЦЭМ!$D$33:$D$776,СВЦЭМ!$A$33:$A$776,$A132,СВЦЭМ!$B$33:$B$776,E$119)+'СЕТ СН'!$I$11+СВЦЭМ!$D$10+'СЕТ СН'!$I$6-'СЕТ СН'!$I$23</f>
        <v>1531.1551611899999</v>
      </c>
      <c r="F132" s="36">
        <f>SUMIFS(СВЦЭМ!$D$33:$D$776,СВЦЭМ!$A$33:$A$776,$A132,СВЦЭМ!$B$33:$B$776,F$119)+'СЕТ СН'!$I$11+СВЦЭМ!$D$10+'СЕТ СН'!$I$6-'СЕТ СН'!$I$23</f>
        <v>1544.95655121</v>
      </c>
      <c r="G132" s="36">
        <f>SUMIFS(СВЦЭМ!$D$33:$D$776,СВЦЭМ!$A$33:$A$776,$A132,СВЦЭМ!$B$33:$B$776,G$119)+'СЕТ СН'!$I$11+СВЦЭМ!$D$10+'СЕТ СН'!$I$6-'СЕТ СН'!$I$23</f>
        <v>1535.3847981699998</v>
      </c>
      <c r="H132" s="36">
        <f>SUMIFS(СВЦЭМ!$D$33:$D$776,СВЦЭМ!$A$33:$A$776,$A132,СВЦЭМ!$B$33:$B$776,H$119)+'СЕТ СН'!$I$11+СВЦЭМ!$D$10+'СЕТ СН'!$I$6-'СЕТ СН'!$I$23</f>
        <v>1532.8526617599998</v>
      </c>
      <c r="I132" s="36">
        <f>SUMIFS(СВЦЭМ!$D$33:$D$776,СВЦЭМ!$A$33:$A$776,$A132,СВЦЭМ!$B$33:$B$776,I$119)+'СЕТ СН'!$I$11+СВЦЭМ!$D$10+'СЕТ СН'!$I$6-'СЕТ СН'!$I$23</f>
        <v>1509.1460323899998</v>
      </c>
      <c r="J132" s="36">
        <f>SUMIFS(СВЦЭМ!$D$33:$D$776,СВЦЭМ!$A$33:$A$776,$A132,СВЦЭМ!$B$33:$B$776,J$119)+'СЕТ СН'!$I$11+СВЦЭМ!$D$10+'СЕТ СН'!$I$6-'СЕТ СН'!$I$23</f>
        <v>1499.3458307999999</v>
      </c>
      <c r="K132" s="36">
        <f>SUMIFS(СВЦЭМ!$D$33:$D$776,СВЦЭМ!$A$33:$A$776,$A132,СВЦЭМ!$B$33:$B$776,K$119)+'СЕТ СН'!$I$11+СВЦЭМ!$D$10+'СЕТ СН'!$I$6-'СЕТ СН'!$I$23</f>
        <v>1475.9600384099999</v>
      </c>
      <c r="L132" s="36">
        <f>SUMIFS(СВЦЭМ!$D$33:$D$776,СВЦЭМ!$A$33:$A$776,$A132,СВЦЭМ!$B$33:$B$776,L$119)+'СЕТ СН'!$I$11+СВЦЭМ!$D$10+'СЕТ СН'!$I$6-'СЕТ СН'!$I$23</f>
        <v>1496.3659085199999</v>
      </c>
      <c r="M132" s="36">
        <f>SUMIFS(СВЦЭМ!$D$33:$D$776,СВЦЭМ!$A$33:$A$776,$A132,СВЦЭМ!$B$33:$B$776,M$119)+'СЕТ СН'!$I$11+СВЦЭМ!$D$10+'СЕТ СН'!$I$6-'СЕТ СН'!$I$23</f>
        <v>1497.0017586500001</v>
      </c>
      <c r="N132" s="36">
        <f>SUMIFS(СВЦЭМ!$D$33:$D$776,СВЦЭМ!$A$33:$A$776,$A132,СВЦЭМ!$B$33:$B$776,N$119)+'СЕТ СН'!$I$11+СВЦЭМ!$D$10+'СЕТ СН'!$I$6-'СЕТ СН'!$I$23</f>
        <v>1490.22195962</v>
      </c>
      <c r="O132" s="36">
        <f>SUMIFS(СВЦЭМ!$D$33:$D$776,СВЦЭМ!$A$33:$A$776,$A132,СВЦЭМ!$B$33:$B$776,O$119)+'СЕТ СН'!$I$11+СВЦЭМ!$D$10+'СЕТ СН'!$I$6-'СЕТ СН'!$I$23</f>
        <v>1497.1903368699998</v>
      </c>
      <c r="P132" s="36">
        <f>SUMIFS(СВЦЭМ!$D$33:$D$776,СВЦЭМ!$A$33:$A$776,$A132,СВЦЭМ!$B$33:$B$776,P$119)+'СЕТ СН'!$I$11+СВЦЭМ!$D$10+'СЕТ СН'!$I$6-'СЕТ СН'!$I$23</f>
        <v>1507.4190010099999</v>
      </c>
      <c r="Q132" s="36">
        <f>SUMIFS(СВЦЭМ!$D$33:$D$776,СВЦЭМ!$A$33:$A$776,$A132,СВЦЭМ!$B$33:$B$776,Q$119)+'СЕТ СН'!$I$11+СВЦЭМ!$D$10+'СЕТ СН'!$I$6-'СЕТ СН'!$I$23</f>
        <v>1513.9787325199998</v>
      </c>
      <c r="R132" s="36">
        <f>SUMIFS(СВЦЭМ!$D$33:$D$776,СВЦЭМ!$A$33:$A$776,$A132,СВЦЭМ!$B$33:$B$776,R$119)+'СЕТ СН'!$I$11+СВЦЭМ!$D$10+'СЕТ СН'!$I$6-'СЕТ СН'!$I$23</f>
        <v>1514.6732638799999</v>
      </c>
      <c r="S132" s="36">
        <f>SUMIFS(СВЦЭМ!$D$33:$D$776,СВЦЭМ!$A$33:$A$776,$A132,СВЦЭМ!$B$33:$B$776,S$119)+'СЕТ СН'!$I$11+СВЦЭМ!$D$10+'СЕТ СН'!$I$6-'СЕТ СН'!$I$23</f>
        <v>1528.5301637999999</v>
      </c>
      <c r="T132" s="36">
        <f>SUMIFS(СВЦЭМ!$D$33:$D$776,СВЦЭМ!$A$33:$A$776,$A132,СВЦЭМ!$B$33:$B$776,T$119)+'СЕТ СН'!$I$11+СВЦЭМ!$D$10+'СЕТ СН'!$I$6-'СЕТ СН'!$I$23</f>
        <v>1494.5017643900001</v>
      </c>
      <c r="U132" s="36">
        <f>SUMIFS(СВЦЭМ!$D$33:$D$776,СВЦЭМ!$A$33:$A$776,$A132,СВЦЭМ!$B$33:$B$776,U$119)+'СЕТ СН'!$I$11+СВЦЭМ!$D$10+'СЕТ СН'!$I$6-'СЕТ СН'!$I$23</f>
        <v>1466.8488880499999</v>
      </c>
      <c r="V132" s="36">
        <f>SUMIFS(СВЦЭМ!$D$33:$D$776,СВЦЭМ!$A$33:$A$776,$A132,СВЦЭМ!$B$33:$B$776,V$119)+'СЕТ СН'!$I$11+СВЦЭМ!$D$10+'СЕТ СН'!$I$6-'СЕТ СН'!$I$23</f>
        <v>1479.82081681</v>
      </c>
      <c r="W132" s="36">
        <f>SUMIFS(СВЦЭМ!$D$33:$D$776,СВЦЭМ!$A$33:$A$776,$A132,СВЦЭМ!$B$33:$B$776,W$119)+'СЕТ СН'!$I$11+СВЦЭМ!$D$10+'СЕТ СН'!$I$6-'СЕТ СН'!$I$23</f>
        <v>1495.3177189999999</v>
      </c>
      <c r="X132" s="36">
        <f>SUMIFS(СВЦЭМ!$D$33:$D$776,СВЦЭМ!$A$33:$A$776,$A132,СВЦЭМ!$B$33:$B$776,X$119)+'СЕТ СН'!$I$11+СВЦЭМ!$D$10+'СЕТ СН'!$I$6-'СЕТ СН'!$I$23</f>
        <v>1506.6958197299998</v>
      </c>
      <c r="Y132" s="36">
        <f>SUMIFS(СВЦЭМ!$D$33:$D$776,СВЦЭМ!$A$33:$A$776,$A132,СВЦЭМ!$B$33:$B$776,Y$119)+'СЕТ СН'!$I$11+СВЦЭМ!$D$10+'СЕТ СН'!$I$6-'СЕТ СН'!$I$23</f>
        <v>1514.11246185</v>
      </c>
    </row>
    <row r="133" spans="1:25" ht="15.75" x14ac:dyDescent="0.2">
      <c r="A133" s="35">
        <f t="shared" si="3"/>
        <v>44241</v>
      </c>
      <c r="B133" s="36">
        <f>SUMIFS(СВЦЭМ!$D$33:$D$776,СВЦЭМ!$A$33:$A$776,$A133,СВЦЭМ!$B$33:$B$776,B$119)+'СЕТ СН'!$I$11+СВЦЭМ!$D$10+'СЕТ СН'!$I$6-'СЕТ СН'!$I$23</f>
        <v>1568.6616256499999</v>
      </c>
      <c r="C133" s="36">
        <f>SUMIFS(СВЦЭМ!$D$33:$D$776,СВЦЭМ!$A$33:$A$776,$A133,СВЦЭМ!$B$33:$B$776,C$119)+'СЕТ СН'!$I$11+СВЦЭМ!$D$10+'СЕТ СН'!$I$6-'СЕТ СН'!$I$23</f>
        <v>1588.7726976199999</v>
      </c>
      <c r="D133" s="36">
        <f>SUMIFS(СВЦЭМ!$D$33:$D$776,СВЦЭМ!$A$33:$A$776,$A133,СВЦЭМ!$B$33:$B$776,D$119)+'СЕТ СН'!$I$11+СВЦЭМ!$D$10+'СЕТ СН'!$I$6-'СЕТ СН'!$I$23</f>
        <v>1582.33435106</v>
      </c>
      <c r="E133" s="36">
        <f>SUMIFS(СВЦЭМ!$D$33:$D$776,СВЦЭМ!$A$33:$A$776,$A133,СВЦЭМ!$B$33:$B$776,E$119)+'СЕТ СН'!$I$11+СВЦЭМ!$D$10+'СЕТ СН'!$I$6-'СЕТ СН'!$I$23</f>
        <v>1587.2765044999999</v>
      </c>
      <c r="F133" s="36">
        <f>SUMIFS(СВЦЭМ!$D$33:$D$776,СВЦЭМ!$A$33:$A$776,$A133,СВЦЭМ!$B$33:$B$776,F$119)+'СЕТ СН'!$I$11+СВЦЭМ!$D$10+'СЕТ СН'!$I$6-'СЕТ СН'!$I$23</f>
        <v>1595.28902008</v>
      </c>
      <c r="G133" s="36">
        <f>SUMIFS(СВЦЭМ!$D$33:$D$776,СВЦЭМ!$A$33:$A$776,$A133,СВЦЭМ!$B$33:$B$776,G$119)+'СЕТ СН'!$I$11+СВЦЭМ!$D$10+'СЕТ СН'!$I$6-'СЕТ СН'!$I$23</f>
        <v>1593.8529352399999</v>
      </c>
      <c r="H133" s="36">
        <f>SUMIFS(СВЦЭМ!$D$33:$D$776,СВЦЭМ!$A$33:$A$776,$A133,СВЦЭМ!$B$33:$B$776,H$119)+'СЕТ СН'!$I$11+СВЦЭМ!$D$10+'СЕТ СН'!$I$6-'СЕТ СН'!$I$23</f>
        <v>1591.90521122</v>
      </c>
      <c r="I133" s="36">
        <f>SUMIFS(СВЦЭМ!$D$33:$D$776,СВЦЭМ!$A$33:$A$776,$A133,СВЦЭМ!$B$33:$B$776,I$119)+'СЕТ СН'!$I$11+СВЦЭМ!$D$10+'СЕТ СН'!$I$6-'СЕТ СН'!$I$23</f>
        <v>1574.3265010999999</v>
      </c>
      <c r="J133" s="36">
        <f>SUMIFS(СВЦЭМ!$D$33:$D$776,СВЦЭМ!$A$33:$A$776,$A133,СВЦЭМ!$B$33:$B$776,J$119)+'СЕТ СН'!$I$11+СВЦЭМ!$D$10+'СЕТ СН'!$I$6-'СЕТ СН'!$I$23</f>
        <v>1549.46234286</v>
      </c>
      <c r="K133" s="36">
        <f>SUMIFS(СВЦЭМ!$D$33:$D$776,СВЦЭМ!$A$33:$A$776,$A133,СВЦЭМ!$B$33:$B$776,K$119)+'СЕТ СН'!$I$11+СВЦЭМ!$D$10+'СЕТ СН'!$I$6-'СЕТ СН'!$I$23</f>
        <v>1507.9081783399999</v>
      </c>
      <c r="L133" s="36">
        <f>SUMIFS(СВЦЭМ!$D$33:$D$776,СВЦЭМ!$A$33:$A$776,$A133,СВЦЭМ!$B$33:$B$776,L$119)+'СЕТ СН'!$I$11+СВЦЭМ!$D$10+'СЕТ СН'!$I$6-'СЕТ СН'!$I$23</f>
        <v>1495.21154778</v>
      </c>
      <c r="M133" s="36">
        <f>SUMIFS(СВЦЭМ!$D$33:$D$776,СВЦЭМ!$A$33:$A$776,$A133,СВЦЭМ!$B$33:$B$776,M$119)+'СЕТ СН'!$I$11+СВЦЭМ!$D$10+'СЕТ СН'!$I$6-'СЕТ СН'!$I$23</f>
        <v>1496.2098239699999</v>
      </c>
      <c r="N133" s="36">
        <f>SUMIFS(СВЦЭМ!$D$33:$D$776,СВЦЭМ!$A$33:$A$776,$A133,СВЦЭМ!$B$33:$B$776,N$119)+'СЕТ СН'!$I$11+СВЦЭМ!$D$10+'СЕТ СН'!$I$6-'СЕТ СН'!$I$23</f>
        <v>1509.57985816</v>
      </c>
      <c r="O133" s="36">
        <f>SUMIFS(СВЦЭМ!$D$33:$D$776,СВЦЭМ!$A$33:$A$776,$A133,СВЦЭМ!$B$33:$B$776,O$119)+'СЕТ СН'!$I$11+СВЦЭМ!$D$10+'СЕТ СН'!$I$6-'СЕТ СН'!$I$23</f>
        <v>1521.95705802</v>
      </c>
      <c r="P133" s="36">
        <f>SUMIFS(СВЦЭМ!$D$33:$D$776,СВЦЭМ!$A$33:$A$776,$A133,СВЦЭМ!$B$33:$B$776,P$119)+'СЕТ СН'!$I$11+СВЦЭМ!$D$10+'СЕТ СН'!$I$6-'СЕТ СН'!$I$23</f>
        <v>1533.97120204</v>
      </c>
      <c r="Q133" s="36">
        <f>SUMIFS(СВЦЭМ!$D$33:$D$776,СВЦЭМ!$A$33:$A$776,$A133,СВЦЭМ!$B$33:$B$776,Q$119)+'СЕТ СН'!$I$11+СВЦЭМ!$D$10+'СЕТ СН'!$I$6-'СЕТ СН'!$I$23</f>
        <v>1537.8955906799999</v>
      </c>
      <c r="R133" s="36">
        <f>SUMIFS(СВЦЭМ!$D$33:$D$776,СВЦЭМ!$A$33:$A$776,$A133,СВЦЭМ!$B$33:$B$776,R$119)+'СЕТ СН'!$I$11+СВЦЭМ!$D$10+'СЕТ СН'!$I$6-'СЕТ СН'!$I$23</f>
        <v>1534.84085179</v>
      </c>
      <c r="S133" s="36">
        <f>SUMIFS(СВЦЭМ!$D$33:$D$776,СВЦЭМ!$A$33:$A$776,$A133,СВЦЭМ!$B$33:$B$776,S$119)+'СЕТ СН'!$I$11+СВЦЭМ!$D$10+'СЕТ СН'!$I$6-'СЕТ СН'!$I$23</f>
        <v>1506.90497755</v>
      </c>
      <c r="T133" s="36">
        <f>SUMIFS(СВЦЭМ!$D$33:$D$776,СВЦЭМ!$A$33:$A$776,$A133,СВЦЭМ!$B$33:$B$776,T$119)+'СЕТ СН'!$I$11+СВЦЭМ!$D$10+'СЕТ СН'!$I$6-'СЕТ СН'!$I$23</f>
        <v>1473.64692403</v>
      </c>
      <c r="U133" s="36">
        <f>SUMIFS(СВЦЭМ!$D$33:$D$776,СВЦЭМ!$A$33:$A$776,$A133,СВЦЭМ!$B$33:$B$776,U$119)+'СЕТ СН'!$I$11+СВЦЭМ!$D$10+'СЕТ СН'!$I$6-'СЕТ СН'!$I$23</f>
        <v>1474.96552477</v>
      </c>
      <c r="V133" s="36">
        <f>SUMIFS(СВЦЭМ!$D$33:$D$776,СВЦЭМ!$A$33:$A$776,$A133,СВЦЭМ!$B$33:$B$776,V$119)+'СЕТ СН'!$I$11+СВЦЭМ!$D$10+'СЕТ СН'!$I$6-'СЕТ СН'!$I$23</f>
        <v>1501.3798334699998</v>
      </c>
      <c r="W133" s="36">
        <f>SUMIFS(СВЦЭМ!$D$33:$D$776,СВЦЭМ!$A$33:$A$776,$A133,СВЦЭМ!$B$33:$B$776,W$119)+'СЕТ СН'!$I$11+СВЦЭМ!$D$10+'СЕТ СН'!$I$6-'СЕТ СН'!$I$23</f>
        <v>1521.7113779700001</v>
      </c>
      <c r="X133" s="36">
        <f>SUMIFS(СВЦЭМ!$D$33:$D$776,СВЦЭМ!$A$33:$A$776,$A133,СВЦЭМ!$B$33:$B$776,X$119)+'СЕТ СН'!$I$11+СВЦЭМ!$D$10+'СЕТ СН'!$I$6-'СЕТ СН'!$I$23</f>
        <v>1541.4043384899999</v>
      </c>
      <c r="Y133" s="36">
        <f>SUMIFS(СВЦЭМ!$D$33:$D$776,СВЦЭМ!$A$33:$A$776,$A133,СВЦЭМ!$B$33:$B$776,Y$119)+'СЕТ СН'!$I$11+СВЦЭМ!$D$10+'СЕТ СН'!$I$6-'СЕТ СН'!$I$23</f>
        <v>1565.5388064499998</v>
      </c>
    </row>
    <row r="134" spans="1:25" ht="15.75" x14ac:dyDescent="0.2">
      <c r="A134" s="35">
        <f t="shared" si="3"/>
        <v>44242</v>
      </c>
      <c r="B134" s="36">
        <f>SUMIFS(СВЦЭМ!$D$33:$D$776,СВЦЭМ!$A$33:$A$776,$A134,СВЦЭМ!$B$33:$B$776,B$119)+'СЕТ СН'!$I$11+СВЦЭМ!$D$10+'СЕТ СН'!$I$6-'СЕТ СН'!$I$23</f>
        <v>1594.7773190599999</v>
      </c>
      <c r="C134" s="36">
        <f>SUMIFS(СВЦЭМ!$D$33:$D$776,СВЦЭМ!$A$33:$A$776,$A134,СВЦЭМ!$B$33:$B$776,C$119)+'СЕТ СН'!$I$11+СВЦЭМ!$D$10+'СЕТ СН'!$I$6-'СЕТ СН'!$I$23</f>
        <v>1600.5520356699999</v>
      </c>
      <c r="D134" s="36">
        <f>SUMIFS(СВЦЭМ!$D$33:$D$776,СВЦЭМ!$A$33:$A$776,$A134,СВЦЭМ!$B$33:$B$776,D$119)+'СЕТ СН'!$I$11+СВЦЭМ!$D$10+'СЕТ СН'!$I$6-'СЕТ СН'!$I$23</f>
        <v>1595.9341054499998</v>
      </c>
      <c r="E134" s="36">
        <f>SUMIFS(СВЦЭМ!$D$33:$D$776,СВЦЭМ!$A$33:$A$776,$A134,СВЦЭМ!$B$33:$B$776,E$119)+'СЕТ СН'!$I$11+СВЦЭМ!$D$10+'СЕТ СН'!$I$6-'СЕТ СН'!$I$23</f>
        <v>1595.6385262699998</v>
      </c>
      <c r="F134" s="36">
        <f>SUMIFS(СВЦЭМ!$D$33:$D$776,СВЦЭМ!$A$33:$A$776,$A134,СВЦЭМ!$B$33:$B$776,F$119)+'СЕТ СН'!$I$11+СВЦЭМ!$D$10+'СЕТ СН'!$I$6-'СЕТ СН'!$I$23</f>
        <v>1600.8251531199999</v>
      </c>
      <c r="G134" s="36">
        <f>SUMIFS(СВЦЭМ!$D$33:$D$776,СВЦЭМ!$A$33:$A$776,$A134,СВЦЭМ!$B$33:$B$776,G$119)+'СЕТ СН'!$I$11+СВЦЭМ!$D$10+'СЕТ СН'!$I$6-'СЕТ СН'!$I$23</f>
        <v>1604.3484154</v>
      </c>
      <c r="H134" s="36">
        <f>SUMIFS(СВЦЭМ!$D$33:$D$776,СВЦЭМ!$A$33:$A$776,$A134,СВЦЭМ!$B$33:$B$776,H$119)+'СЕТ СН'!$I$11+СВЦЭМ!$D$10+'СЕТ СН'!$I$6-'СЕТ СН'!$I$23</f>
        <v>1600.43447023</v>
      </c>
      <c r="I134" s="36">
        <f>SUMIFS(СВЦЭМ!$D$33:$D$776,СВЦЭМ!$A$33:$A$776,$A134,СВЦЭМ!$B$33:$B$776,I$119)+'СЕТ СН'!$I$11+СВЦЭМ!$D$10+'СЕТ СН'!$I$6-'СЕТ СН'!$I$23</f>
        <v>1556.8951789</v>
      </c>
      <c r="J134" s="36">
        <f>SUMIFS(СВЦЭМ!$D$33:$D$776,СВЦЭМ!$A$33:$A$776,$A134,СВЦЭМ!$B$33:$B$776,J$119)+'СЕТ СН'!$I$11+СВЦЭМ!$D$10+'СЕТ СН'!$I$6-'СЕТ СН'!$I$23</f>
        <v>1536.0842809200001</v>
      </c>
      <c r="K134" s="36">
        <f>SUMIFS(СВЦЭМ!$D$33:$D$776,СВЦЭМ!$A$33:$A$776,$A134,СВЦЭМ!$B$33:$B$776,K$119)+'СЕТ СН'!$I$11+СВЦЭМ!$D$10+'СЕТ СН'!$I$6-'СЕТ СН'!$I$23</f>
        <v>1532.3579438999998</v>
      </c>
      <c r="L134" s="36">
        <f>SUMIFS(СВЦЭМ!$D$33:$D$776,СВЦЭМ!$A$33:$A$776,$A134,СВЦЭМ!$B$33:$B$776,L$119)+'СЕТ СН'!$I$11+СВЦЭМ!$D$10+'СЕТ СН'!$I$6-'СЕТ СН'!$I$23</f>
        <v>1525.9766258399998</v>
      </c>
      <c r="M134" s="36">
        <f>SUMIFS(СВЦЭМ!$D$33:$D$776,СВЦЭМ!$A$33:$A$776,$A134,СВЦЭМ!$B$33:$B$776,M$119)+'СЕТ СН'!$I$11+СВЦЭМ!$D$10+'СЕТ СН'!$I$6-'СЕТ СН'!$I$23</f>
        <v>1534.55589063</v>
      </c>
      <c r="N134" s="36">
        <f>SUMIFS(СВЦЭМ!$D$33:$D$776,СВЦЭМ!$A$33:$A$776,$A134,СВЦЭМ!$B$33:$B$776,N$119)+'СЕТ СН'!$I$11+СВЦЭМ!$D$10+'СЕТ СН'!$I$6-'СЕТ СН'!$I$23</f>
        <v>1543.21562832</v>
      </c>
      <c r="O134" s="36">
        <f>SUMIFS(СВЦЭМ!$D$33:$D$776,СВЦЭМ!$A$33:$A$776,$A134,СВЦЭМ!$B$33:$B$776,O$119)+'СЕТ СН'!$I$11+СВЦЭМ!$D$10+'СЕТ СН'!$I$6-'СЕТ СН'!$I$23</f>
        <v>1549.9628215</v>
      </c>
      <c r="P134" s="36">
        <f>SUMIFS(СВЦЭМ!$D$33:$D$776,СВЦЭМ!$A$33:$A$776,$A134,СВЦЭМ!$B$33:$B$776,P$119)+'СЕТ СН'!$I$11+СВЦЭМ!$D$10+'СЕТ СН'!$I$6-'СЕТ СН'!$I$23</f>
        <v>1543.3252623599999</v>
      </c>
      <c r="Q134" s="36">
        <f>SUMIFS(СВЦЭМ!$D$33:$D$776,СВЦЭМ!$A$33:$A$776,$A134,СВЦЭМ!$B$33:$B$776,Q$119)+'СЕТ СН'!$I$11+СВЦЭМ!$D$10+'СЕТ СН'!$I$6-'СЕТ СН'!$I$23</f>
        <v>1539.6713145199999</v>
      </c>
      <c r="R134" s="36">
        <f>SUMIFS(СВЦЭМ!$D$33:$D$776,СВЦЭМ!$A$33:$A$776,$A134,СВЦЭМ!$B$33:$B$776,R$119)+'СЕТ СН'!$I$11+СВЦЭМ!$D$10+'СЕТ СН'!$I$6-'СЕТ СН'!$I$23</f>
        <v>1533.24018495</v>
      </c>
      <c r="S134" s="36">
        <f>SUMIFS(СВЦЭМ!$D$33:$D$776,СВЦЭМ!$A$33:$A$776,$A134,СВЦЭМ!$B$33:$B$776,S$119)+'СЕТ СН'!$I$11+СВЦЭМ!$D$10+'СЕТ СН'!$I$6-'СЕТ СН'!$I$23</f>
        <v>1522.6635097699998</v>
      </c>
      <c r="T134" s="36">
        <f>SUMIFS(СВЦЭМ!$D$33:$D$776,СВЦЭМ!$A$33:$A$776,$A134,СВЦЭМ!$B$33:$B$776,T$119)+'СЕТ СН'!$I$11+СВЦЭМ!$D$10+'СЕТ СН'!$I$6-'СЕТ СН'!$I$23</f>
        <v>1502.7357198499999</v>
      </c>
      <c r="U134" s="36">
        <f>SUMIFS(СВЦЭМ!$D$33:$D$776,СВЦЭМ!$A$33:$A$776,$A134,СВЦЭМ!$B$33:$B$776,U$119)+'СЕТ СН'!$I$11+СВЦЭМ!$D$10+'СЕТ СН'!$I$6-'СЕТ СН'!$I$23</f>
        <v>1497.81657212</v>
      </c>
      <c r="V134" s="36">
        <f>SUMIFS(СВЦЭМ!$D$33:$D$776,СВЦЭМ!$A$33:$A$776,$A134,СВЦЭМ!$B$33:$B$776,V$119)+'СЕТ СН'!$I$11+СВЦЭМ!$D$10+'СЕТ СН'!$I$6-'СЕТ СН'!$I$23</f>
        <v>1506.14450848</v>
      </c>
      <c r="W134" s="36">
        <f>SUMIFS(СВЦЭМ!$D$33:$D$776,СВЦЭМ!$A$33:$A$776,$A134,СВЦЭМ!$B$33:$B$776,W$119)+'СЕТ СН'!$I$11+СВЦЭМ!$D$10+'СЕТ СН'!$I$6-'СЕТ СН'!$I$23</f>
        <v>1534.6556668199999</v>
      </c>
      <c r="X134" s="36">
        <f>SUMIFS(СВЦЭМ!$D$33:$D$776,СВЦЭМ!$A$33:$A$776,$A134,СВЦЭМ!$B$33:$B$776,X$119)+'СЕТ СН'!$I$11+СВЦЭМ!$D$10+'СЕТ СН'!$I$6-'СЕТ СН'!$I$23</f>
        <v>1545.4765383499998</v>
      </c>
      <c r="Y134" s="36">
        <f>SUMIFS(СВЦЭМ!$D$33:$D$776,СВЦЭМ!$A$33:$A$776,$A134,СВЦЭМ!$B$33:$B$776,Y$119)+'СЕТ СН'!$I$11+СВЦЭМ!$D$10+'СЕТ СН'!$I$6-'СЕТ СН'!$I$23</f>
        <v>1543.47203081</v>
      </c>
    </row>
    <row r="135" spans="1:25" ht="15.75" x14ac:dyDescent="0.2">
      <c r="A135" s="35">
        <f t="shared" si="3"/>
        <v>44243</v>
      </c>
      <c r="B135" s="36">
        <f>SUMIFS(СВЦЭМ!$D$33:$D$776,СВЦЭМ!$A$33:$A$776,$A135,СВЦЭМ!$B$33:$B$776,B$119)+'СЕТ СН'!$I$11+СВЦЭМ!$D$10+'СЕТ СН'!$I$6-'СЕТ СН'!$I$23</f>
        <v>1498.8486304199998</v>
      </c>
      <c r="C135" s="36">
        <f>SUMIFS(СВЦЭМ!$D$33:$D$776,СВЦЭМ!$A$33:$A$776,$A135,СВЦЭМ!$B$33:$B$776,C$119)+'СЕТ СН'!$I$11+СВЦЭМ!$D$10+'СЕТ СН'!$I$6-'СЕТ СН'!$I$23</f>
        <v>1527.3751821399999</v>
      </c>
      <c r="D135" s="36">
        <f>SUMIFS(СВЦЭМ!$D$33:$D$776,СВЦЭМ!$A$33:$A$776,$A135,СВЦЭМ!$B$33:$B$776,D$119)+'СЕТ СН'!$I$11+СВЦЭМ!$D$10+'СЕТ СН'!$I$6-'СЕТ СН'!$I$23</f>
        <v>1527.3610541599999</v>
      </c>
      <c r="E135" s="36">
        <f>SUMIFS(СВЦЭМ!$D$33:$D$776,СВЦЭМ!$A$33:$A$776,$A135,СВЦЭМ!$B$33:$B$776,E$119)+'СЕТ СН'!$I$11+СВЦЭМ!$D$10+'СЕТ СН'!$I$6-'СЕТ СН'!$I$23</f>
        <v>1534.3246933299999</v>
      </c>
      <c r="F135" s="36">
        <f>SUMIFS(СВЦЭМ!$D$33:$D$776,СВЦЭМ!$A$33:$A$776,$A135,СВЦЭМ!$B$33:$B$776,F$119)+'СЕТ СН'!$I$11+СВЦЭМ!$D$10+'СЕТ СН'!$I$6-'СЕТ СН'!$I$23</f>
        <v>1521.5076521399999</v>
      </c>
      <c r="G135" s="36">
        <f>SUMIFS(СВЦЭМ!$D$33:$D$776,СВЦЭМ!$A$33:$A$776,$A135,СВЦЭМ!$B$33:$B$776,G$119)+'СЕТ СН'!$I$11+СВЦЭМ!$D$10+'СЕТ СН'!$I$6-'СЕТ СН'!$I$23</f>
        <v>1486.95210221</v>
      </c>
      <c r="H135" s="36">
        <f>SUMIFS(СВЦЭМ!$D$33:$D$776,СВЦЭМ!$A$33:$A$776,$A135,СВЦЭМ!$B$33:$B$776,H$119)+'СЕТ СН'!$I$11+СВЦЭМ!$D$10+'СЕТ СН'!$I$6-'СЕТ СН'!$I$23</f>
        <v>1475.1261918600001</v>
      </c>
      <c r="I135" s="36">
        <f>SUMIFS(СВЦЭМ!$D$33:$D$776,СВЦЭМ!$A$33:$A$776,$A135,СВЦЭМ!$B$33:$B$776,I$119)+'СЕТ СН'!$I$11+СВЦЭМ!$D$10+'СЕТ СН'!$I$6-'СЕТ СН'!$I$23</f>
        <v>1483.46105644</v>
      </c>
      <c r="J135" s="36">
        <f>SUMIFS(СВЦЭМ!$D$33:$D$776,СВЦЭМ!$A$33:$A$776,$A135,СВЦЭМ!$B$33:$B$776,J$119)+'СЕТ СН'!$I$11+СВЦЭМ!$D$10+'СЕТ СН'!$I$6-'СЕТ СН'!$I$23</f>
        <v>1494.7335961599999</v>
      </c>
      <c r="K135" s="36">
        <f>SUMIFS(СВЦЭМ!$D$33:$D$776,СВЦЭМ!$A$33:$A$776,$A135,СВЦЭМ!$B$33:$B$776,K$119)+'СЕТ СН'!$I$11+СВЦЭМ!$D$10+'СЕТ СН'!$I$6-'СЕТ СН'!$I$23</f>
        <v>1496.4050955099999</v>
      </c>
      <c r="L135" s="36">
        <f>SUMIFS(СВЦЭМ!$D$33:$D$776,СВЦЭМ!$A$33:$A$776,$A135,СВЦЭМ!$B$33:$B$776,L$119)+'СЕТ СН'!$I$11+СВЦЭМ!$D$10+'СЕТ СН'!$I$6-'СЕТ СН'!$I$23</f>
        <v>1491.0389968100001</v>
      </c>
      <c r="M135" s="36">
        <f>SUMIFS(СВЦЭМ!$D$33:$D$776,СВЦЭМ!$A$33:$A$776,$A135,СВЦЭМ!$B$33:$B$776,M$119)+'СЕТ СН'!$I$11+СВЦЭМ!$D$10+'СЕТ СН'!$I$6-'СЕТ СН'!$I$23</f>
        <v>1483.4051329700001</v>
      </c>
      <c r="N135" s="36">
        <f>SUMIFS(СВЦЭМ!$D$33:$D$776,СВЦЭМ!$A$33:$A$776,$A135,СВЦЭМ!$B$33:$B$776,N$119)+'СЕТ СН'!$I$11+СВЦЭМ!$D$10+'СЕТ СН'!$I$6-'СЕТ СН'!$I$23</f>
        <v>1473.7470773</v>
      </c>
      <c r="O135" s="36">
        <f>SUMIFS(СВЦЭМ!$D$33:$D$776,СВЦЭМ!$A$33:$A$776,$A135,СВЦЭМ!$B$33:$B$776,O$119)+'СЕТ СН'!$I$11+СВЦЭМ!$D$10+'СЕТ СН'!$I$6-'СЕТ СН'!$I$23</f>
        <v>1465.4368305600001</v>
      </c>
      <c r="P135" s="36">
        <f>SUMIFS(СВЦЭМ!$D$33:$D$776,СВЦЭМ!$A$33:$A$776,$A135,СВЦЭМ!$B$33:$B$776,P$119)+'СЕТ СН'!$I$11+СВЦЭМ!$D$10+'СЕТ СН'!$I$6-'СЕТ СН'!$I$23</f>
        <v>1472.5709529000001</v>
      </c>
      <c r="Q135" s="36">
        <f>SUMIFS(СВЦЭМ!$D$33:$D$776,СВЦЭМ!$A$33:$A$776,$A135,СВЦЭМ!$B$33:$B$776,Q$119)+'СЕТ СН'!$I$11+СВЦЭМ!$D$10+'СЕТ СН'!$I$6-'СЕТ СН'!$I$23</f>
        <v>1469.55846838</v>
      </c>
      <c r="R135" s="36">
        <f>SUMIFS(СВЦЭМ!$D$33:$D$776,СВЦЭМ!$A$33:$A$776,$A135,СВЦЭМ!$B$33:$B$776,R$119)+'СЕТ СН'!$I$11+СВЦЭМ!$D$10+'СЕТ СН'!$I$6-'СЕТ СН'!$I$23</f>
        <v>1463.1375187199999</v>
      </c>
      <c r="S135" s="36">
        <f>SUMIFS(СВЦЭМ!$D$33:$D$776,СВЦЭМ!$A$33:$A$776,$A135,СВЦЭМ!$B$33:$B$776,S$119)+'СЕТ СН'!$I$11+СВЦЭМ!$D$10+'СЕТ СН'!$I$6-'СЕТ СН'!$I$23</f>
        <v>1457.8558006000001</v>
      </c>
      <c r="T135" s="36">
        <f>SUMIFS(СВЦЭМ!$D$33:$D$776,СВЦЭМ!$A$33:$A$776,$A135,СВЦЭМ!$B$33:$B$776,T$119)+'СЕТ СН'!$I$11+СВЦЭМ!$D$10+'СЕТ СН'!$I$6-'СЕТ СН'!$I$23</f>
        <v>1485.1090898499999</v>
      </c>
      <c r="U135" s="36">
        <f>SUMIFS(СВЦЭМ!$D$33:$D$776,СВЦЭМ!$A$33:$A$776,$A135,СВЦЭМ!$B$33:$B$776,U$119)+'СЕТ СН'!$I$11+СВЦЭМ!$D$10+'СЕТ СН'!$I$6-'СЕТ СН'!$I$23</f>
        <v>1491.7206243099999</v>
      </c>
      <c r="V135" s="36">
        <f>SUMIFS(СВЦЭМ!$D$33:$D$776,СВЦЭМ!$A$33:$A$776,$A135,СВЦЭМ!$B$33:$B$776,V$119)+'СЕТ СН'!$I$11+СВЦЭМ!$D$10+'СЕТ СН'!$I$6-'СЕТ СН'!$I$23</f>
        <v>1496.74692652</v>
      </c>
      <c r="W135" s="36">
        <f>SUMIFS(СВЦЭМ!$D$33:$D$776,СВЦЭМ!$A$33:$A$776,$A135,СВЦЭМ!$B$33:$B$776,W$119)+'СЕТ СН'!$I$11+СВЦЭМ!$D$10+'СЕТ СН'!$I$6-'СЕТ СН'!$I$23</f>
        <v>1498.6342530099998</v>
      </c>
      <c r="X135" s="36">
        <f>SUMIFS(СВЦЭМ!$D$33:$D$776,СВЦЭМ!$A$33:$A$776,$A135,СВЦЭМ!$B$33:$B$776,X$119)+'СЕТ СН'!$I$11+СВЦЭМ!$D$10+'СЕТ СН'!$I$6-'СЕТ СН'!$I$23</f>
        <v>1479.13446393</v>
      </c>
      <c r="Y135" s="36">
        <f>SUMIFS(СВЦЭМ!$D$33:$D$776,СВЦЭМ!$A$33:$A$776,$A135,СВЦЭМ!$B$33:$B$776,Y$119)+'СЕТ СН'!$I$11+СВЦЭМ!$D$10+'СЕТ СН'!$I$6-'СЕТ СН'!$I$23</f>
        <v>1497.8674469199998</v>
      </c>
    </row>
    <row r="136" spans="1:25" ht="15.75" x14ac:dyDescent="0.2">
      <c r="A136" s="35">
        <f t="shared" si="3"/>
        <v>44244</v>
      </c>
      <c r="B136" s="36">
        <f>SUMIFS(СВЦЭМ!$D$33:$D$776,СВЦЭМ!$A$33:$A$776,$A136,СВЦЭМ!$B$33:$B$776,B$119)+'СЕТ СН'!$I$11+СВЦЭМ!$D$10+'СЕТ СН'!$I$6-'СЕТ СН'!$I$23</f>
        <v>1502.5515874999999</v>
      </c>
      <c r="C136" s="36">
        <f>SUMIFS(СВЦЭМ!$D$33:$D$776,СВЦЭМ!$A$33:$A$776,$A136,СВЦЭМ!$B$33:$B$776,C$119)+'СЕТ СН'!$I$11+СВЦЭМ!$D$10+'СЕТ СН'!$I$6-'СЕТ СН'!$I$23</f>
        <v>1536.2546174699999</v>
      </c>
      <c r="D136" s="36">
        <f>SUMIFS(СВЦЭМ!$D$33:$D$776,СВЦЭМ!$A$33:$A$776,$A136,СВЦЭМ!$B$33:$B$776,D$119)+'СЕТ СН'!$I$11+СВЦЭМ!$D$10+'СЕТ СН'!$I$6-'СЕТ СН'!$I$23</f>
        <v>1564.05441101</v>
      </c>
      <c r="E136" s="36">
        <f>SUMIFS(СВЦЭМ!$D$33:$D$776,СВЦЭМ!$A$33:$A$776,$A136,СВЦЭМ!$B$33:$B$776,E$119)+'СЕТ СН'!$I$11+СВЦЭМ!$D$10+'СЕТ СН'!$I$6-'СЕТ СН'!$I$23</f>
        <v>1561.6452818799999</v>
      </c>
      <c r="F136" s="36">
        <f>SUMIFS(СВЦЭМ!$D$33:$D$776,СВЦЭМ!$A$33:$A$776,$A136,СВЦЭМ!$B$33:$B$776,F$119)+'СЕТ СН'!$I$11+СВЦЭМ!$D$10+'СЕТ СН'!$I$6-'СЕТ СН'!$I$23</f>
        <v>1545.7625540499998</v>
      </c>
      <c r="G136" s="36">
        <f>SUMIFS(СВЦЭМ!$D$33:$D$776,СВЦЭМ!$A$33:$A$776,$A136,СВЦЭМ!$B$33:$B$776,G$119)+'СЕТ СН'!$I$11+СВЦЭМ!$D$10+'СЕТ СН'!$I$6-'СЕТ СН'!$I$23</f>
        <v>1508.5636969</v>
      </c>
      <c r="H136" s="36">
        <f>SUMIFS(СВЦЭМ!$D$33:$D$776,СВЦЭМ!$A$33:$A$776,$A136,СВЦЭМ!$B$33:$B$776,H$119)+'СЕТ СН'!$I$11+СВЦЭМ!$D$10+'СЕТ СН'!$I$6-'СЕТ СН'!$I$23</f>
        <v>1489.9469552599999</v>
      </c>
      <c r="I136" s="36">
        <f>SUMIFS(СВЦЭМ!$D$33:$D$776,СВЦЭМ!$A$33:$A$776,$A136,СВЦЭМ!$B$33:$B$776,I$119)+'СЕТ СН'!$I$11+СВЦЭМ!$D$10+'СЕТ СН'!$I$6-'СЕТ СН'!$I$23</f>
        <v>1486.18104524</v>
      </c>
      <c r="J136" s="36">
        <f>SUMIFS(СВЦЭМ!$D$33:$D$776,СВЦЭМ!$A$33:$A$776,$A136,СВЦЭМ!$B$33:$B$776,J$119)+'СЕТ СН'!$I$11+СВЦЭМ!$D$10+'СЕТ СН'!$I$6-'СЕТ СН'!$I$23</f>
        <v>1492.55198946</v>
      </c>
      <c r="K136" s="36">
        <f>SUMIFS(СВЦЭМ!$D$33:$D$776,СВЦЭМ!$A$33:$A$776,$A136,СВЦЭМ!$B$33:$B$776,K$119)+'СЕТ СН'!$I$11+СВЦЭМ!$D$10+'СЕТ СН'!$I$6-'СЕТ СН'!$I$23</f>
        <v>1491.04201999</v>
      </c>
      <c r="L136" s="36">
        <f>SUMIFS(СВЦЭМ!$D$33:$D$776,СВЦЭМ!$A$33:$A$776,$A136,СВЦЭМ!$B$33:$B$776,L$119)+'СЕТ СН'!$I$11+СВЦЭМ!$D$10+'СЕТ СН'!$I$6-'СЕТ СН'!$I$23</f>
        <v>1485.0022157000001</v>
      </c>
      <c r="M136" s="36">
        <f>SUMIFS(СВЦЭМ!$D$33:$D$776,СВЦЭМ!$A$33:$A$776,$A136,СВЦЭМ!$B$33:$B$776,M$119)+'СЕТ СН'!$I$11+СВЦЭМ!$D$10+'СЕТ СН'!$I$6-'СЕТ СН'!$I$23</f>
        <v>1483.3132035599999</v>
      </c>
      <c r="N136" s="36">
        <f>SUMIFS(СВЦЭМ!$D$33:$D$776,СВЦЭМ!$A$33:$A$776,$A136,СВЦЭМ!$B$33:$B$776,N$119)+'СЕТ СН'!$I$11+СВЦЭМ!$D$10+'СЕТ СН'!$I$6-'СЕТ СН'!$I$23</f>
        <v>1481.0676741899999</v>
      </c>
      <c r="O136" s="36">
        <f>SUMIFS(СВЦЭМ!$D$33:$D$776,СВЦЭМ!$A$33:$A$776,$A136,СВЦЭМ!$B$33:$B$776,O$119)+'СЕТ СН'!$I$11+СВЦЭМ!$D$10+'СЕТ СН'!$I$6-'СЕТ СН'!$I$23</f>
        <v>1464.6830212899999</v>
      </c>
      <c r="P136" s="36">
        <f>SUMIFS(СВЦЭМ!$D$33:$D$776,СВЦЭМ!$A$33:$A$776,$A136,СВЦЭМ!$B$33:$B$776,P$119)+'СЕТ СН'!$I$11+СВЦЭМ!$D$10+'СЕТ СН'!$I$6-'СЕТ СН'!$I$23</f>
        <v>1464.9066804500001</v>
      </c>
      <c r="Q136" s="36">
        <f>SUMIFS(СВЦЭМ!$D$33:$D$776,СВЦЭМ!$A$33:$A$776,$A136,СВЦЭМ!$B$33:$B$776,Q$119)+'СЕТ СН'!$I$11+СВЦЭМ!$D$10+'СЕТ СН'!$I$6-'СЕТ СН'!$I$23</f>
        <v>1485.9591715500001</v>
      </c>
      <c r="R136" s="36">
        <f>SUMIFS(СВЦЭМ!$D$33:$D$776,СВЦЭМ!$A$33:$A$776,$A136,СВЦЭМ!$B$33:$B$776,R$119)+'СЕТ СН'!$I$11+СВЦЭМ!$D$10+'СЕТ СН'!$I$6-'СЕТ СН'!$I$23</f>
        <v>1480.3055387499999</v>
      </c>
      <c r="S136" s="36">
        <f>SUMIFS(СВЦЭМ!$D$33:$D$776,СВЦЭМ!$A$33:$A$776,$A136,СВЦЭМ!$B$33:$B$776,S$119)+'СЕТ СН'!$I$11+СВЦЭМ!$D$10+'СЕТ СН'!$I$6-'СЕТ СН'!$I$23</f>
        <v>1469.72167795</v>
      </c>
      <c r="T136" s="36">
        <f>SUMIFS(СВЦЭМ!$D$33:$D$776,СВЦЭМ!$A$33:$A$776,$A136,СВЦЭМ!$B$33:$B$776,T$119)+'СЕТ СН'!$I$11+СВЦЭМ!$D$10+'СЕТ СН'!$I$6-'СЕТ СН'!$I$23</f>
        <v>1478.31442438</v>
      </c>
      <c r="U136" s="36">
        <f>SUMIFS(СВЦЭМ!$D$33:$D$776,СВЦЭМ!$A$33:$A$776,$A136,СВЦЭМ!$B$33:$B$776,U$119)+'СЕТ СН'!$I$11+СВЦЭМ!$D$10+'СЕТ СН'!$I$6-'СЕТ СН'!$I$23</f>
        <v>1487.71907461</v>
      </c>
      <c r="V136" s="36">
        <f>SUMIFS(СВЦЭМ!$D$33:$D$776,СВЦЭМ!$A$33:$A$776,$A136,СВЦЭМ!$B$33:$B$776,V$119)+'СЕТ СН'!$I$11+СВЦЭМ!$D$10+'СЕТ СН'!$I$6-'СЕТ СН'!$I$23</f>
        <v>1485.425888</v>
      </c>
      <c r="W136" s="36">
        <f>SUMIFS(СВЦЭМ!$D$33:$D$776,СВЦЭМ!$A$33:$A$776,$A136,СВЦЭМ!$B$33:$B$776,W$119)+'СЕТ СН'!$I$11+СВЦЭМ!$D$10+'СЕТ СН'!$I$6-'СЕТ СН'!$I$23</f>
        <v>1480.3748314699999</v>
      </c>
      <c r="X136" s="36">
        <f>SUMIFS(СВЦЭМ!$D$33:$D$776,СВЦЭМ!$A$33:$A$776,$A136,СВЦЭМ!$B$33:$B$776,X$119)+'СЕТ СН'!$I$11+СВЦЭМ!$D$10+'СЕТ СН'!$I$6-'СЕТ СН'!$I$23</f>
        <v>1489.8119033600001</v>
      </c>
      <c r="Y136" s="36">
        <f>SUMIFS(СВЦЭМ!$D$33:$D$776,СВЦЭМ!$A$33:$A$776,$A136,СВЦЭМ!$B$33:$B$776,Y$119)+'СЕТ СН'!$I$11+СВЦЭМ!$D$10+'СЕТ СН'!$I$6-'СЕТ СН'!$I$23</f>
        <v>1499.3422412699999</v>
      </c>
    </row>
    <row r="137" spans="1:25" ht="15.75" x14ac:dyDescent="0.2">
      <c r="A137" s="35">
        <f t="shared" si="3"/>
        <v>44245</v>
      </c>
      <c r="B137" s="36">
        <f>SUMIFS(СВЦЭМ!$D$33:$D$776,СВЦЭМ!$A$33:$A$776,$A137,СВЦЭМ!$B$33:$B$776,B$119)+'СЕТ СН'!$I$11+СВЦЭМ!$D$10+'СЕТ СН'!$I$6-'СЕТ СН'!$I$23</f>
        <v>1534.5192741399999</v>
      </c>
      <c r="C137" s="36">
        <f>SUMIFS(СВЦЭМ!$D$33:$D$776,СВЦЭМ!$A$33:$A$776,$A137,СВЦЭМ!$B$33:$B$776,C$119)+'СЕТ СН'!$I$11+СВЦЭМ!$D$10+'СЕТ СН'!$I$6-'СЕТ СН'!$I$23</f>
        <v>1551.0623844699999</v>
      </c>
      <c r="D137" s="36">
        <f>SUMIFS(СВЦЭМ!$D$33:$D$776,СВЦЭМ!$A$33:$A$776,$A137,СВЦЭМ!$B$33:$B$776,D$119)+'СЕТ СН'!$I$11+СВЦЭМ!$D$10+'СЕТ СН'!$I$6-'СЕТ СН'!$I$23</f>
        <v>1581.9680801</v>
      </c>
      <c r="E137" s="36">
        <f>SUMIFS(СВЦЭМ!$D$33:$D$776,СВЦЭМ!$A$33:$A$776,$A137,СВЦЭМ!$B$33:$B$776,E$119)+'СЕТ СН'!$I$11+СВЦЭМ!$D$10+'СЕТ СН'!$I$6-'СЕТ СН'!$I$23</f>
        <v>1587.1597374199998</v>
      </c>
      <c r="F137" s="36">
        <f>SUMIFS(СВЦЭМ!$D$33:$D$776,СВЦЭМ!$A$33:$A$776,$A137,СВЦЭМ!$B$33:$B$776,F$119)+'СЕТ СН'!$I$11+СВЦЭМ!$D$10+'СЕТ СН'!$I$6-'СЕТ СН'!$I$23</f>
        <v>1578.1362049099998</v>
      </c>
      <c r="G137" s="36">
        <f>SUMIFS(СВЦЭМ!$D$33:$D$776,СВЦЭМ!$A$33:$A$776,$A137,СВЦЭМ!$B$33:$B$776,G$119)+'СЕТ СН'!$I$11+СВЦЭМ!$D$10+'СЕТ СН'!$I$6-'СЕТ СН'!$I$23</f>
        <v>1556.46014335</v>
      </c>
      <c r="H137" s="36">
        <f>SUMIFS(СВЦЭМ!$D$33:$D$776,СВЦЭМ!$A$33:$A$776,$A137,СВЦЭМ!$B$33:$B$776,H$119)+'СЕТ СН'!$I$11+СВЦЭМ!$D$10+'СЕТ СН'!$I$6-'СЕТ СН'!$I$23</f>
        <v>1514.4175627899999</v>
      </c>
      <c r="I137" s="36">
        <f>SUMIFS(СВЦЭМ!$D$33:$D$776,СВЦЭМ!$A$33:$A$776,$A137,СВЦЭМ!$B$33:$B$776,I$119)+'СЕТ СН'!$I$11+СВЦЭМ!$D$10+'СЕТ СН'!$I$6-'СЕТ СН'!$I$23</f>
        <v>1486.15149866</v>
      </c>
      <c r="J137" s="36">
        <f>SUMIFS(СВЦЭМ!$D$33:$D$776,СВЦЭМ!$A$33:$A$776,$A137,СВЦЭМ!$B$33:$B$776,J$119)+'СЕТ СН'!$I$11+СВЦЭМ!$D$10+'СЕТ СН'!$I$6-'СЕТ СН'!$I$23</f>
        <v>1461.8455868799999</v>
      </c>
      <c r="K137" s="36">
        <f>SUMIFS(СВЦЭМ!$D$33:$D$776,СВЦЭМ!$A$33:$A$776,$A137,СВЦЭМ!$B$33:$B$776,K$119)+'СЕТ СН'!$I$11+СВЦЭМ!$D$10+'СЕТ СН'!$I$6-'СЕТ СН'!$I$23</f>
        <v>1462.98975728</v>
      </c>
      <c r="L137" s="36">
        <f>SUMIFS(СВЦЭМ!$D$33:$D$776,СВЦЭМ!$A$33:$A$776,$A137,СВЦЭМ!$B$33:$B$776,L$119)+'СЕТ СН'!$I$11+СВЦЭМ!$D$10+'СЕТ СН'!$I$6-'СЕТ СН'!$I$23</f>
        <v>1458.2034412999999</v>
      </c>
      <c r="M137" s="36">
        <f>SUMIFS(СВЦЭМ!$D$33:$D$776,СВЦЭМ!$A$33:$A$776,$A137,СВЦЭМ!$B$33:$B$776,M$119)+'СЕТ СН'!$I$11+СВЦЭМ!$D$10+'СЕТ СН'!$I$6-'СЕТ СН'!$I$23</f>
        <v>1463.3981901499999</v>
      </c>
      <c r="N137" s="36">
        <f>SUMIFS(СВЦЭМ!$D$33:$D$776,СВЦЭМ!$A$33:$A$776,$A137,СВЦЭМ!$B$33:$B$776,N$119)+'СЕТ СН'!$I$11+СВЦЭМ!$D$10+'СЕТ СН'!$I$6-'СЕТ СН'!$I$23</f>
        <v>1477.04911479</v>
      </c>
      <c r="O137" s="36">
        <f>SUMIFS(СВЦЭМ!$D$33:$D$776,СВЦЭМ!$A$33:$A$776,$A137,СВЦЭМ!$B$33:$B$776,O$119)+'СЕТ СН'!$I$11+СВЦЭМ!$D$10+'СЕТ СН'!$I$6-'СЕТ СН'!$I$23</f>
        <v>1463.58186877</v>
      </c>
      <c r="P137" s="36">
        <f>SUMIFS(СВЦЭМ!$D$33:$D$776,СВЦЭМ!$A$33:$A$776,$A137,СВЦЭМ!$B$33:$B$776,P$119)+'СЕТ СН'!$I$11+СВЦЭМ!$D$10+'СЕТ СН'!$I$6-'СЕТ СН'!$I$23</f>
        <v>1465.6404767199999</v>
      </c>
      <c r="Q137" s="36">
        <f>SUMIFS(СВЦЭМ!$D$33:$D$776,СВЦЭМ!$A$33:$A$776,$A137,СВЦЭМ!$B$33:$B$776,Q$119)+'СЕТ СН'!$I$11+СВЦЭМ!$D$10+'СЕТ СН'!$I$6-'СЕТ СН'!$I$23</f>
        <v>1474.02348044</v>
      </c>
      <c r="R137" s="36">
        <f>SUMIFS(СВЦЭМ!$D$33:$D$776,СВЦЭМ!$A$33:$A$776,$A137,СВЦЭМ!$B$33:$B$776,R$119)+'СЕТ СН'!$I$11+СВЦЭМ!$D$10+'СЕТ СН'!$I$6-'СЕТ СН'!$I$23</f>
        <v>1487.28146855</v>
      </c>
      <c r="S137" s="36">
        <f>SUMIFS(СВЦЭМ!$D$33:$D$776,СВЦЭМ!$A$33:$A$776,$A137,СВЦЭМ!$B$33:$B$776,S$119)+'СЕТ СН'!$I$11+СВЦЭМ!$D$10+'СЕТ СН'!$I$6-'СЕТ СН'!$I$23</f>
        <v>1461.2292304699999</v>
      </c>
      <c r="T137" s="36">
        <f>SUMIFS(СВЦЭМ!$D$33:$D$776,СВЦЭМ!$A$33:$A$776,$A137,СВЦЭМ!$B$33:$B$776,T$119)+'СЕТ СН'!$I$11+СВЦЭМ!$D$10+'СЕТ СН'!$I$6-'СЕТ СН'!$I$23</f>
        <v>1437.2609694800001</v>
      </c>
      <c r="U137" s="36">
        <f>SUMIFS(СВЦЭМ!$D$33:$D$776,СВЦЭМ!$A$33:$A$776,$A137,СВЦЭМ!$B$33:$B$776,U$119)+'СЕТ СН'!$I$11+СВЦЭМ!$D$10+'СЕТ СН'!$I$6-'СЕТ СН'!$I$23</f>
        <v>1441.00790052</v>
      </c>
      <c r="V137" s="36">
        <f>SUMIFS(СВЦЭМ!$D$33:$D$776,СВЦЭМ!$A$33:$A$776,$A137,СВЦЭМ!$B$33:$B$776,V$119)+'СЕТ СН'!$I$11+СВЦЭМ!$D$10+'СЕТ СН'!$I$6-'СЕТ СН'!$I$23</f>
        <v>1431.55021311</v>
      </c>
      <c r="W137" s="36">
        <f>SUMIFS(СВЦЭМ!$D$33:$D$776,СВЦЭМ!$A$33:$A$776,$A137,СВЦЭМ!$B$33:$B$776,W$119)+'СЕТ СН'!$I$11+СВЦЭМ!$D$10+'СЕТ СН'!$I$6-'СЕТ СН'!$I$23</f>
        <v>1448.03808147</v>
      </c>
      <c r="X137" s="36">
        <f>SUMIFS(СВЦЭМ!$D$33:$D$776,СВЦЭМ!$A$33:$A$776,$A137,СВЦЭМ!$B$33:$B$776,X$119)+'СЕТ СН'!$I$11+СВЦЭМ!$D$10+'СЕТ СН'!$I$6-'СЕТ СН'!$I$23</f>
        <v>1462.4075895999999</v>
      </c>
      <c r="Y137" s="36">
        <f>SUMIFS(СВЦЭМ!$D$33:$D$776,СВЦЭМ!$A$33:$A$776,$A137,СВЦЭМ!$B$33:$B$776,Y$119)+'СЕТ СН'!$I$11+СВЦЭМ!$D$10+'СЕТ СН'!$I$6-'СЕТ СН'!$I$23</f>
        <v>1499.7745771499999</v>
      </c>
    </row>
    <row r="138" spans="1:25" ht="15.75" x14ac:dyDescent="0.2">
      <c r="A138" s="35">
        <f t="shared" si="3"/>
        <v>44246</v>
      </c>
      <c r="B138" s="36">
        <f>SUMIFS(СВЦЭМ!$D$33:$D$776,СВЦЭМ!$A$33:$A$776,$A138,СВЦЭМ!$B$33:$B$776,B$119)+'СЕТ СН'!$I$11+СВЦЭМ!$D$10+'СЕТ СН'!$I$6-'СЕТ СН'!$I$23</f>
        <v>1509.31154004</v>
      </c>
      <c r="C138" s="36">
        <f>SUMIFS(СВЦЭМ!$D$33:$D$776,СВЦЭМ!$A$33:$A$776,$A138,СВЦЭМ!$B$33:$B$776,C$119)+'СЕТ СН'!$I$11+СВЦЭМ!$D$10+'СЕТ СН'!$I$6-'СЕТ СН'!$I$23</f>
        <v>1533.3700533700001</v>
      </c>
      <c r="D138" s="36">
        <f>SUMIFS(СВЦЭМ!$D$33:$D$776,СВЦЭМ!$A$33:$A$776,$A138,СВЦЭМ!$B$33:$B$776,D$119)+'СЕТ СН'!$I$11+СВЦЭМ!$D$10+'СЕТ СН'!$I$6-'СЕТ СН'!$I$23</f>
        <v>1572.8767024399999</v>
      </c>
      <c r="E138" s="36">
        <f>SUMIFS(СВЦЭМ!$D$33:$D$776,СВЦЭМ!$A$33:$A$776,$A138,СВЦЭМ!$B$33:$B$776,E$119)+'СЕТ СН'!$I$11+СВЦЭМ!$D$10+'СЕТ СН'!$I$6-'СЕТ СН'!$I$23</f>
        <v>1578.13701636</v>
      </c>
      <c r="F138" s="36">
        <f>SUMIFS(СВЦЭМ!$D$33:$D$776,СВЦЭМ!$A$33:$A$776,$A138,СВЦЭМ!$B$33:$B$776,F$119)+'СЕТ СН'!$I$11+СВЦЭМ!$D$10+'СЕТ СН'!$I$6-'СЕТ СН'!$I$23</f>
        <v>1574.6412795799999</v>
      </c>
      <c r="G138" s="36">
        <f>SUMIFS(СВЦЭМ!$D$33:$D$776,СВЦЭМ!$A$33:$A$776,$A138,СВЦЭМ!$B$33:$B$776,G$119)+'СЕТ СН'!$I$11+СВЦЭМ!$D$10+'СЕТ СН'!$I$6-'СЕТ СН'!$I$23</f>
        <v>1548.6127878099999</v>
      </c>
      <c r="H138" s="36">
        <f>SUMIFS(СВЦЭМ!$D$33:$D$776,СВЦЭМ!$A$33:$A$776,$A138,СВЦЭМ!$B$33:$B$776,H$119)+'СЕТ СН'!$I$11+СВЦЭМ!$D$10+'СЕТ СН'!$I$6-'СЕТ СН'!$I$23</f>
        <v>1514.39190431</v>
      </c>
      <c r="I138" s="36">
        <f>SUMIFS(СВЦЭМ!$D$33:$D$776,СВЦЭМ!$A$33:$A$776,$A138,СВЦЭМ!$B$33:$B$776,I$119)+'СЕТ СН'!$I$11+СВЦЭМ!$D$10+'СЕТ СН'!$I$6-'СЕТ СН'!$I$23</f>
        <v>1482.2470918500001</v>
      </c>
      <c r="J138" s="36">
        <f>SUMIFS(СВЦЭМ!$D$33:$D$776,СВЦЭМ!$A$33:$A$776,$A138,СВЦЭМ!$B$33:$B$776,J$119)+'СЕТ СН'!$I$11+СВЦЭМ!$D$10+'СЕТ СН'!$I$6-'СЕТ СН'!$I$23</f>
        <v>1457.81277755</v>
      </c>
      <c r="K138" s="36">
        <f>SUMIFS(СВЦЭМ!$D$33:$D$776,СВЦЭМ!$A$33:$A$776,$A138,СВЦЭМ!$B$33:$B$776,K$119)+'СЕТ СН'!$I$11+СВЦЭМ!$D$10+'СЕТ СН'!$I$6-'СЕТ СН'!$I$23</f>
        <v>1458.4950625399999</v>
      </c>
      <c r="L138" s="36">
        <f>SUMIFS(СВЦЭМ!$D$33:$D$776,СВЦЭМ!$A$33:$A$776,$A138,СВЦЭМ!$B$33:$B$776,L$119)+'СЕТ СН'!$I$11+СВЦЭМ!$D$10+'СЕТ СН'!$I$6-'СЕТ СН'!$I$23</f>
        <v>1488.1400382899999</v>
      </c>
      <c r="M138" s="36">
        <f>SUMIFS(СВЦЭМ!$D$33:$D$776,СВЦЭМ!$A$33:$A$776,$A138,СВЦЭМ!$B$33:$B$776,M$119)+'СЕТ СН'!$I$11+СВЦЭМ!$D$10+'СЕТ СН'!$I$6-'СЕТ СН'!$I$23</f>
        <v>1473.9855448799999</v>
      </c>
      <c r="N138" s="36">
        <f>SUMIFS(СВЦЭМ!$D$33:$D$776,СВЦЭМ!$A$33:$A$776,$A138,СВЦЭМ!$B$33:$B$776,N$119)+'СЕТ СН'!$I$11+СВЦЭМ!$D$10+'СЕТ СН'!$I$6-'СЕТ СН'!$I$23</f>
        <v>1488.53965412</v>
      </c>
      <c r="O138" s="36">
        <f>SUMIFS(СВЦЭМ!$D$33:$D$776,СВЦЭМ!$A$33:$A$776,$A138,СВЦЭМ!$B$33:$B$776,O$119)+'СЕТ СН'!$I$11+СВЦЭМ!$D$10+'СЕТ СН'!$I$6-'СЕТ СН'!$I$23</f>
        <v>1496.7874712099999</v>
      </c>
      <c r="P138" s="36">
        <f>SUMIFS(СВЦЭМ!$D$33:$D$776,СВЦЭМ!$A$33:$A$776,$A138,СВЦЭМ!$B$33:$B$776,P$119)+'СЕТ СН'!$I$11+СВЦЭМ!$D$10+'СЕТ СН'!$I$6-'СЕТ СН'!$I$23</f>
        <v>1474.6045165600001</v>
      </c>
      <c r="Q138" s="36">
        <f>SUMIFS(СВЦЭМ!$D$33:$D$776,СВЦЭМ!$A$33:$A$776,$A138,СВЦЭМ!$B$33:$B$776,Q$119)+'СЕТ СН'!$I$11+СВЦЭМ!$D$10+'СЕТ СН'!$I$6-'СЕТ СН'!$I$23</f>
        <v>1480.9690039299999</v>
      </c>
      <c r="R138" s="36">
        <f>SUMIFS(СВЦЭМ!$D$33:$D$776,СВЦЭМ!$A$33:$A$776,$A138,СВЦЭМ!$B$33:$B$776,R$119)+'СЕТ СН'!$I$11+СВЦЭМ!$D$10+'СЕТ СН'!$I$6-'СЕТ СН'!$I$23</f>
        <v>1497.28597681</v>
      </c>
      <c r="S138" s="36">
        <f>SUMIFS(СВЦЭМ!$D$33:$D$776,СВЦЭМ!$A$33:$A$776,$A138,СВЦЭМ!$B$33:$B$776,S$119)+'СЕТ СН'!$I$11+СВЦЭМ!$D$10+'СЕТ СН'!$I$6-'СЕТ СН'!$I$23</f>
        <v>1480.1892417199999</v>
      </c>
      <c r="T138" s="36">
        <f>SUMIFS(СВЦЭМ!$D$33:$D$776,СВЦЭМ!$A$33:$A$776,$A138,СВЦЭМ!$B$33:$B$776,T$119)+'СЕТ СН'!$I$11+СВЦЭМ!$D$10+'СЕТ СН'!$I$6-'СЕТ СН'!$I$23</f>
        <v>1467.43700319</v>
      </c>
      <c r="U138" s="36">
        <f>SUMIFS(СВЦЭМ!$D$33:$D$776,СВЦЭМ!$A$33:$A$776,$A138,СВЦЭМ!$B$33:$B$776,U$119)+'СЕТ СН'!$I$11+СВЦЭМ!$D$10+'СЕТ СН'!$I$6-'СЕТ СН'!$I$23</f>
        <v>1467.6500871999999</v>
      </c>
      <c r="V138" s="36">
        <f>SUMIFS(СВЦЭМ!$D$33:$D$776,СВЦЭМ!$A$33:$A$776,$A138,СВЦЭМ!$B$33:$B$776,V$119)+'СЕТ СН'!$I$11+СВЦЭМ!$D$10+'СЕТ СН'!$I$6-'СЕТ СН'!$I$23</f>
        <v>1462.65098711</v>
      </c>
      <c r="W138" s="36">
        <f>SUMIFS(СВЦЭМ!$D$33:$D$776,СВЦЭМ!$A$33:$A$776,$A138,СВЦЭМ!$B$33:$B$776,W$119)+'СЕТ СН'!$I$11+СВЦЭМ!$D$10+'СЕТ СН'!$I$6-'СЕТ СН'!$I$23</f>
        <v>1472.4577102799999</v>
      </c>
      <c r="X138" s="36">
        <f>SUMIFS(СВЦЭМ!$D$33:$D$776,СВЦЭМ!$A$33:$A$776,$A138,СВЦЭМ!$B$33:$B$776,X$119)+'СЕТ СН'!$I$11+СВЦЭМ!$D$10+'СЕТ СН'!$I$6-'СЕТ СН'!$I$23</f>
        <v>1496.0364059299998</v>
      </c>
      <c r="Y138" s="36">
        <f>SUMIFS(СВЦЭМ!$D$33:$D$776,СВЦЭМ!$A$33:$A$776,$A138,СВЦЭМ!$B$33:$B$776,Y$119)+'СЕТ СН'!$I$11+СВЦЭМ!$D$10+'СЕТ СН'!$I$6-'СЕТ СН'!$I$23</f>
        <v>1517.60111239</v>
      </c>
    </row>
    <row r="139" spans="1:25" ht="15.75" x14ac:dyDescent="0.2">
      <c r="A139" s="35">
        <f t="shared" si="3"/>
        <v>44247</v>
      </c>
      <c r="B139" s="36">
        <f>SUMIFS(СВЦЭМ!$D$33:$D$776,СВЦЭМ!$A$33:$A$776,$A139,СВЦЭМ!$B$33:$B$776,B$119)+'СЕТ СН'!$I$11+СВЦЭМ!$D$10+'СЕТ СН'!$I$6-'СЕТ СН'!$I$23</f>
        <v>1517.66855771</v>
      </c>
      <c r="C139" s="36">
        <f>SUMIFS(СВЦЭМ!$D$33:$D$776,СВЦЭМ!$A$33:$A$776,$A139,СВЦЭМ!$B$33:$B$776,C$119)+'СЕТ СН'!$I$11+СВЦЭМ!$D$10+'СЕТ СН'!$I$6-'СЕТ СН'!$I$23</f>
        <v>1538.6944032499998</v>
      </c>
      <c r="D139" s="36">
        <f>SUMIFS(СВЦЭМ!$D$33:$D$776,СВЦЭМ!$A$33:$A$776,$A139,СВЦЭМ!$B$33:$B$776,D$119)+'СЕТ СН'!$I$11+СВЦЭМ!$D$10+'СЕТ СН'!$I$6-'СЕТ СН'!$I$23</f>
        <v>1563.4614774899999</v>
      </c>
      <c r="E139" s="36">
        <f>SUMIFS(СВЦЭМ!$D$33:$D$776,СВЦЭМ!$A$33:$A$776,$A139,СВЦЭМ!$B$33:$B$776,E$119)+'СЕТ СН'!$I$11+СВЦЭМ!$D$10+'СЕТ СН'!$I$6-'СЕТ СН'!$I$23</f>
        <v>1565.30062056</v>
      </c>
      <c r="F139" s="36">
        <f>SUMIFS(СВЦЭМ!$D$33:$D$776,СВЦЭМ!$A$33:$A$776,$A139,СВЦЭМ!$B$33:$B$776,F$119)+'СЕТ СН'!$I$11+СВЦЭМ!$D$10+'СЕТ СН'!$I$6-'СЕТ СН'!$I$23</f>
        <v>1569.50871207</v>
      </c>
      <c r="G139" s="36">
        <f>SUMIFS(СВЦЭМ!$D$33:$D$776,СВЦЭМ!$A$33:$A$776,$A139,СВЦЭМ!$B$33:$B$776,G$119)+'СЕТ СН'!$I$11+СВЦЭМ!$D$10+'СЕТ СН'!$I$6-'СЕТ СН'!$I$23</f>
        <v>1546.77496954</v>
      </c>
      <c r="H139" s="36">
        <f>SUMIFS(СВЦЭМ!$D$33:$D$776,СВЦЭМ!$A$33:$A$776,$A139,СВЦЭМ!$B$33:$B$776,H$119)+'СЕТ СН'!$I$11+СВЦЭМ!$D$10+'СЕТ СН'!$I$6-'СЕТ СН'!$I$23</f>
        <v>1515.3719381499998</v>
      </c>
      <c r="I139" s="36">
        <f>SUMIFS(СВЦЭМ!$D$33:$D$776,СВЦЭМ!$A$33:$A$776,$A139,СВЦЭМ!$B$33:$B$776,I$119)+'СЕТ СН'!$I$11+СВЦЭМ!$D$10+'СЕТ СН'!$I$6-'СЕТ СН'!$I$23</f>
        <v>1487.8625963899999</v>
      </c>
      <c r="J139" s="36">
        <f>SUMIFS(СВЦЭМ!$D$33:$D$776,СВЦЭМ!$A$33:$A$776,$A139,СВЦЭМ!$B$33:$B$776,J$119)+'СЕТ СН'!$I$11+СВЦЭМ!$D$10+'СЕТ СН'!$I$6-'СЕТ СН'!$I$23</f>
        <v>1457.73643212</v>
      </c>
      <c r="K139" s="36">
        <f>SUMIFS(СВЦЭМ!$D$33:$D$776,СВЦЭМ!$A$33:$A$776,$A139,СВЦЭМ!$B$33:$B$776,K$119)+'СЕТ СН'!$I$11+СВЦЭМ!$D$10+'СЕТ СН'!$I$6-'СЕТ СН'!$I$23</f>
        <v>1452.8748318600001</v>
      </c>
      <c r="L139" s="36">
        <f>SUMIFS(СВЦЭМ!$D$33:$D$776,СВЦЭМ!$A$33:$A$776,$A139,СВЦЭМ!$B$33:$B$776,L$119)+'СЕТ СН'!$I$11+СВЦЭМ!$D$10+'СЕТ СН'!$I$6-'СЕТ СН'!$I$23</f>
        <v>1453.45562294</v>
      </c>
      <c r="M139" s="36">
        <f>SUMIFS(СВЦЭМ!$D$33:$D$776,СВЦЭМ!$A$33:$A$776,$A139,СВЦЭМ!$B$33:$B$776,M$119)+'СЕТ СН'!$I$11+СВЦЭМ!$D$10+'СЕТ СН'!$I$6-'СЕТ СН'!$I$23</f>
        <v>1463.17523572</v>
      </c>
      <c r="N139" s="36">
        <f>SUMIFS(СВЦЭМ!$D$33:$D$776,СВЦЭМ!$A$33:$A$776,$A139,СВЦЭМ!$B$33:$B$776,N$119)+'СЕТ СН'!$I$11+СВЦЭМ!$D$10+'СЕТ СН'!$I$6-'СЕТ СН'!$I$23</f>
        <v>1445.50545629</v>
      </c>
      <c r="O139" s="36">
        <f>SUMIFS(СВЦЭМ!$D$33:$D$776,СВЦЭМ!$A$33:$A$776,$A139,СВЦЭМ!$B$33:$B$776,O$119)+'СЕТ СН'!$I$11+СВЦЭМ!$D$10+'СЕТ СН'!$I$6-'СЕТ СН'!$I$23</f>
        <v>1451.88459588</v>
      </c>
      <c r="P139" s="36">
        <f>SUMIFS(СВЦЭМ!$D$33:$D$776,СВЦЭМ!$A$33:$A$776,$A139,СВЦЭМ!$B$33:$B$776,P$119)+'СЕТ СН'!$I$11+СВЦЭМ!$D$10+'СЕТ СН'!$I$6-'СЕТ СН'!$I$23</f>
        <v>1434.4517569100001</v>
      </c>
      <c r="Q139" s="36">
        <f>SUMIFS(СВЦЭМ!$D$33:$D$776,СВЦЭМ!$A$33:$A$776,$A139,СВЦЭМ!$B$33:$B$776,Q$119)+'СЕТ СН'!$I$11+СВЦЭМ!$D$10+'СЕТ СН'!$I$6-'СЕТ СН'!$I$23</f>
        <v>1440.68728465</v>
      </c>
      <c r="R139" s="36">
        <f>SUMIFS(СВЦЭМ!$D$33:$D$776,СВЦЭМ!$A$33:$A$776,$A139,СВЦЭМ!$B$33:$B$776,R$119)+'СЕТ СН'!$I$11+СВЦЭМ!$D$10+'СЕТ СН'!$I$6-'СЕТ СН'!$I$23</f>
        <v>1446.7799765299999</v>
      </c>
      <c r="S139" s="36">
        <f>SUMIFS(СВЦЭМ!$D$33:$D$776,СВЦЭМ!$A$33:$A$776,$A139,СВЦЭМ!$B$33:$B$776,S$119)+'СЕТ СН'!$I$11+СВЦЭМ!$D$10+'СЕТ СН'!$I$6-'СЕТ СН'!$I$23</f>
        <v>1419.0666746300001</v>
      </c>
      <c r="T139" s="36">
        <f>SUMIFS(СВЦЭМ!$D$33:$D$776,СВЦЭМ!$A$33:$A$776,$A139,СВЦЭМ!$B$33:$B$776,T$119)+'СЕТ СН'!$I$11+СВЦЭМ!$D$10+'СЕТ СН'!$I$6-'СЕТ СН'!$I$23</f>
        <v>1422.34671942</v>
      </c>
      <c r="U139" s="36">
        <f>SUMIFS(СВЦЭМ!$D$33:$D$776,СВЦЭМ!$A$33:$A$776,$A139,СВЦЭМ!$B$33:$B$776,U$119)+'СЕТ СН'!$I$11+СВЦЭМ!$D$10+'СЕТ СН'!$I$6-'СЕТ СН'!$I$23</f>
        <v>1434.7283142399999</v>
      </c>
      <c r="V139" s="36">
        <f>SUMIFS(СВЦЭМ!$D$33:$D$776,СВЦЭМ!$A$33:$A$776,$A139,СВЦЭМ!$B$33:$B$776,V$119)+'СЕТ СН'!$I$11+СВЦЭМ!$D$10+'СЕТ СН'!$I$6-'СЕТ СН'!$I$23</f>
        <v>1435.98149218</v>
      </c>
      <c r="W139" s="36">
        <f>SUMIFS(СВЦЭМ!$D$33:$D$776,СВЦЭМ!$A$33:$A$776,$A139,СВЦЭМ!$B$33:$B$776,W$119)+'СЕТ СН'!$I$11+СВЦЭМ!$D$10+'СЕТ СН'!$I$6-'СЕТ СН'!$I$23</f>
        <v>1434.5836010099999</v>
      </c>
      <c r="X139" s="36">
        <f>SUMIFS(СВЦЭМ!$D$33:$D$776,СВЦЭМ!$A$33:$A$776,$A139,СВЦЭМ!$B$33:$B$776,X$119)+'СЕТ СН'!$I$11+СВЦЭМ!$D$10+'СЕТ СН'!$I$6-'СЕТ СН'!$I$23</f>
        <v>1446.26275928</v>
      </c>
      <c r="Y139" s="36">
        <f>SUMIFS(СВЦЭМ!$D$33:$D$776,СВЦЭМ!$A$33:$A$776,$A139,СВЦЭМ!$B$33:$B$776,Y$119)+'СЕТ СН'!$I$11+СВЦЭМ!$D$10+'СЕТ СН'!$I$6-'СЕТ СН'!$I$23</f>
        <v>1459.7477000199999</v>
      </c>
    </row>
    <row r="140" spans="1:25" ht="15.75" x14ac:dyDescent="0.2">
      <c r="A140" s="35">
        <f t="shared" si="3"/>
        <v>44248</v>
      </c>
      <c r="B140" s="36">
        <f>SUMIFS(СВЦЭМ!$D$33:$D$776,СВЦЭМ!$A$33:$A$776,$A140,СВЦЭМ!$B$33:$B$776,B$119)+'СЕТ СН'!$I$11+СВЦЭМ!$D$10+'СЕТ СН'!$I$6-'СЕТ СН'!$I$23</f>
        <v>1508.1905382299999</v>
      </c>
      <c r="C140" s="36">
        <f>SUMIFS(СВЦЭМ!$D$33:$D$776,СВЦЭМ!$A$33:$A$776,$A140,СВЦЭМ!$B$33:$B$776,C$119)+'СЕТ СН'!$I$11+СВЦЭМ!$D$10+'СЕТ СН'!$I$6-'СЕТ СН'!$I$23</f>
        <v>1524.3471797199998</v>
      </c>
      <c r="D140" s="36">
        <f>SUMIFS(СВЦЭМ!$D$33:$D$776,СВЦЭМ!$A$33:$A$776,$A140,СВЦЭМ!$B$33:$B$776,D$119)+'СЕТ СН'!$I$11+СВЦЭМ!$D$10+'СЕТ СН'!$I$6-'СЕТ СН'!$I$23</f>
        <v>1551.6025040099998</v>
      </c>
      <c r="E140" s="36">
        <f>SUMIFS(СВЦЭМ!$D$33:$D$776,СВЦЭМ!$A$33:$A$776,$A140,СВЦЭМ!$B$33:$B$776,E$119)+'СЕТ СН'!$I$11+СВЦЭМ!$D$10+'СЕТ СН'!$I$6-'СЕТ СН'!$I$23</f>
        <v>1555.3856202299999</v>
      </c>
      <c r="F140" s="36">
        <f>SUMIFS(СВЦЭМ!$D$33:$D$776,СВЦЭМ!$A$33:$A$776,$A140,СВЦЭМ!$B$33:$B$776,F$119)+'СЕТ СН'!$I$11+СВЦЭМ!$D$10+'СЕТ СН'!$I$6-'СЕТ СН'!$I$23</f>
        <v>1561.18451678</v>
      </c>
      <c r="G140" s="36">
        <f>SUMIFS(СВЦЭМ!$D$33:$D$776,СВЦЭМ!$A$33:$A$776,$A140,СВЦЭМ!$B$33:$B$776,G$119)+'СЕТ СН'!$I$11+СВЦЭМ!$D$10+'СЕТ СН'!$I$6-'СЕТ СН'!$I$23</f>
        <v>1560.5367264299998</v>
      </c>
      <c r="H140" s="36">
        <f>SUMIFS(СВЦЭМ!$D$33:$D$776,СВЦЭМ!$A$33:$A$776,$A140,СВЦЭМ!$B$33:$B$776,H$119)+'СЕТ СН'!$I$11+СВЦЭМ!$D$10+'СЕТ СН'!$I$6-'СЕТ СН'!$I$23</f>
        <v>1549.3691321599999</v>
      </c>
      <c r="I140" s="36">
        <f>SUMIFS(СВЦЭМ!$D$33:$D$776,СВЦЭМ!$A$33:$A$776,$A140,СВЦЭМ!$B$33:$B$776,I$119)+'СЕТ СН'!$I$11+СВЦЭМ!$D$10+'СЕТ СН'!$I$6-'СЕТ СН'!$I$23</f>
        <v>1540.4841002699998</v>
      </c>
      <c r="J140" s="36">
        <f>SUMIFS(СВЦЭМ!$D$33:$D$776,СВЦЭМ!$A$33:$A$776,$A140,СВЦЭМ!$B$33:$B$776,J$119)+'СЕТ СН'!$I$11+СВЦЭМ!$D$10+'СЕТ СН'!$I$6-'СЕТ СН'!$I$23</f>
        <v>1518.24969326</v>
      </c>
      <c r="K140" s="36">
        <f>SUMIFS(СВЦЭМ!$D$33:$D$776,СВЦЭМ!$A$33:$A$776,$A140,СВЦЭМ!$B$33:$B$776,K$119)+'СЕТ СН'!$I$11+СВЦЭМ!$D$10+'СЕТ СН'!$I$6-'СЕТ СН'!$I$23</f>
        <v>1487.7387539399999</v>
      </c>
      <c r="L140" s="36">
        <f>SUMIFS(СВЦЭМ!$D$33:$D$776,СВЦЭМ!$A$33:$A$776,$A140,СВЦЭМ!$B$33:$B$776,L$119)+'СЕТ СН'!$I$11+СВЦЭМ!$D$10+'СЕТ СН'!$I$6-'СЕТ СН'!$I$23</f>
        <v>1466.0713392499999</v>
      </c>
      <c r="M140" s="36">
        <f>SUMIFS(СВЦЭМ!$D$33:$D$776,СВЦЭМ!$A$33:$A$776,$A140,СВЦЭМ!$B$33:$B$776,M$119)+'СЕТ СН'!$I$11+СВЦЭМ!$D$10+'СЕТ СН'!$I$6-'СЕТ СН'!$I$23</f>
        <v>1469.46911611</v>
      </c>
      <c r="N140" s="36">
        <f>SUMIFS(СВЦЭМ!$D$33:$D$776,СВЦЭМ!$A$33:$A$776,$A140,СВЦЭМ!$B$33:$B$776,N$119)+'СЕТ СН'!$I$11+СВЦЭМ!$D$10+'СЕТ СН'!$I$6-'СЕТ СН'!$I$23</f>
        <v>1489.8279266</v>
      </c>
      <c r="O140" s="36">
        <f>SUMIFS(СВЦЭМ!$D$33:$D$776,СВЦЭМ!$A$33:$A$776,$A140,СВЦЭМ!$B$33:$B$776,O$119)+'СЕТ СН'!$I$11+СВЦЭМ!$D$10+'СЕТ СН'!$I$6-'СЕТ СН'!$I$23</f>
        <v>1504.0988698099998</v>
      </c>
      <c r="P140" s="36">
        <f>SUMIFS(СВЦЭМ!$D$33:$D$776,СВЦЭМ!$A$33:$A$776,$A140,СВЦЭМ!$B$33:$B$776,P$119)+'СЕТ СН'!$I$11+СВЦЭМ!$D$10+'СЕТ СН'!$I$6-'СЕТ СН'!$I$23</f>
        <v>1488.2751073699999</v>
      </c>
      <c r="Q140" s="36">
        <f>SUMIFS(СВЦЭМ!$D$33:$D$776,СВЦЭМ!$A$33:$A$776,$A140,СВЦЭМ!$B$33:$B$776,Q$119)+'СЕТ СН'!$I$11+СВЦЭМ!$D$10+'СЕТ СН'!$I$6-'СЕТ СН'!$I$23</f>
        <v>1495.9554240499999</v>
      </c>
      <c r="R140" s="36">
        <f>SUMIFS(СВЦЭМ!$D$33:$D$776,СВЦЭМ!$A$33:$A$776,$A140,СВЦЭМ!$B$33:$B$776,R$119)+'СЕТ СН'!$I$11+СВЦЭМ!$D$10+'СЕТ СН'!$I$6-'СЕТ СН'!$I$23</f>
        <v>1515.11622857</v>
      </c>
      <c r="S140" s="36">
        <f>SUMIFS(СВЦЭМ!$D$33:$D$776,СВЦЭМ!$A$33:$A$776,$A140,СВЦЭМ!$B$33:$B$776,S$119)+'СЕТ СН'!$I$11+СВЦЭМ!$D$10+'СЕТ СН'!$I$6-'СЕТ СН'!$I$23</f>
        <v>1489.91344643</v>
      </c>
      <c r="T140" s="36">
        <f>SUMIFS(СВЦЭМ!$D$33:$D$776,СВЦЭМ!$A$33:$A$776,$A140,СВЦЭМ!$B$33:$B$776,T$119)+'СЕТ СН'!$I$11+СВЦЭМ!$D$10+'СЕТ СН'!$I$6-'СЕТ СН'!$I$23</f>
        <v>1470.5796505599999</v>
      </c>
      <c r="U140" s="36">
        <f>SUMIFS(СВЦЭМ!$D$33:$D$776,СВЦЭМ!$A$33:$A$776,$A140,СВЦЭМ!$B$33:$B$776,U$119)+'СЕТ СН'!$I$11+СВЦЭМ!$D$10+'СЕТ СН'!$I$6-'СЕТ СН'!$I$23</f>
        <v>1453.1358942899999</v>
      </c>
      <c r="V140" s="36">
        <f>SUMIFS(СВЦЭМ!$D$33:$D$776,СВЦЭМ!$A$33:$A$776,$A140,СВЦЭМ!$B$33:$B$776,V$119)+'СЕТ СН'!$I$11+СВЦЭМ!$D$10+'СЕТ СН'!$I$6-'СЕТ СН'!$I$23</f>
        <v>1461.93130116</v>
      </c>
      <c r="W140" s="36">
        <f>SUMIFS(СВЦЭМ!$D$33:$D$776,СВЦЭМ!$A$33:$A$776,$A140,СВЦЭМ!$B$33:$B$776,W$119)+'СЕТ СН'!$I$11+СВЦЭМ!$D$10+'СЕТ СН'!$I$6-'СЕТ СН'!$I$23</f>
        <v>1481.83840573</v>
      </c>
      <c r="X140" s="36">
        <f>SUMIFS(СВЦЭМ!$D$33:$D$776,СВЦЭМ!$A$33:$A$776,$A140,СВЦЭМ!$B$33:$B$776,X$119)+'СЕТ СН'!$I$11+СВЦЭМ!$D$10+'СЕТ СН'!$I$6-'СЕТ СН'!$I$23</f>
        <v>1504.41326951</v>
      </c>
      <c r="Y140" s="36">
        <f>SUMIFS(СВЦЭМ!$D$33:$D$776,СВЦЭМ!$A$33:$A$776,$A140,СВЦЭМ!$B$33:$B$776,Y$119)+'СЕТ СН'!$I$11+СВЦЭМ!$D$10+'СЕТ СН'!$I$6-'СЕТ СН'!$I$23</f>
        <v>1521.0885795799998</v>
      </c>
    </row>
    <row r="141" spans="1:25" ht="15.75" x14ac:dyDescent="0.2">
      <c r="A141" s="35">
        <f t="shared" si="3"/>
        <v>44249</v>
      </c>
      <c r="B141" s="36">
        <f>SUMIFS(СВЦЭМ!$D$33:$D$776,СВЦЭМ!$A$33:$A$776,$A141,СВЦЭМ!$B$33:$B$776,B$119)+'СЕТ СН'!$I$11+СВЦЭМ!$D$10+'СЕТ СН'!$I$6-'СЕТ СН'!$I$23</f>
        <v>1512.55332793</v>
      </c>
      <c r="C141" s="36">
        <f>SUMIFS(СВЦЭМ!$D$33:$D$776,СВЦЭМ!$A$33:$A$776,$A141,СВЦЭМ!$B$33:$B$776,C$119)+'СЕТ СН'!$I$11+СВЦЭМ!$D$10+'СЕТ СН'!$I$6-'СЕТ СН'!$I$23</f>
        <v>1530.5246727399999</v>
      </c>
      <c r="D141" s="36">
        <f>SUMIFS(СВЦЭМ!$D$33:$D$776,СВЦЭМ!$A$33:$A$776,$A141,СВЦЭМ!$B$33:$B$776,D$119)+'СЕТ СН'!$I$11+СВЦЭМ!$D$10+'СЕТ СН'!$I$6-'СЕТ СН'!$I$23</f>
        <v>1563.7152863899998</v>
      </c>
      <c r="E141" s="36">
        <f>SUMIFS(СВЦЭМ!$D$33:$D$776,СВЦЭМ!$A$33:$A$776,$A141,СВЦЭМ!$B$33:$B$776,E$119)+'СЕТ СН'!$I$11+СВЦЭМ!$D$10+'СЕТ СН'!$I$6-'СЕТ СН'!$I$23</f>
        <v>1569.7436863799999</v>
      </c>
      <c r="F141" s="36">
        <f>SUMIFS(СВЦЭМ!$D$33:$D$776,СВЦЭМ!$A$33:$A$776,$A141,СВЦЭМ!$B$33:$B$776,F$119)+'СЕТ СН'!$I$11+СВЦЭМ!$D$10+'СЕТ СН'!$I$6-'СЕТ СН'!$I$23</f>
        <v>1580.3456133999998</v>
      </c>
      <c r="G141" s="36">
        <f>SUMIFS(СВЦЭМ!$D$33:$D$776,СВЦЭМ!$A$33:$A$776,$A141,СВЦЭМ!$B$33:$B$776,G$119)+'СЕТ СН'!$I$11+СВЦЭМ!$D$10+'СЕТ СН'!$I$6-'СЕТ СН'!$I$23</f>
        <v>1567.6939229699999</v>
      </c>
      <c r="H141" s="36">
        <f>SUMIFS(СВЦЭМ!$D$33:$D$776,СВЦЭМ!$A$33:$A$776,$A141,СВЦЭМ!$B$33:$B$776,H$119)+'СЕТ СН'!$I$11+СВЦЭМ!$D$10+'СЕТ СН'!$I$6-'СЕТ СН'!$I$23</f>
        <v>1551.8250780399999</v>
      </c>
      <c r="I141" s="36">
        <f>SUMIFS(СВЦЭМ!$D$33:$D$776,СВЦЭМ!$A$33:$A$776,$A141,СВЦЭМ!$B$33:$B$776,I$119)+'СЕТ СН'!$I$11+СВЦЭМ!$D$10+'СЕТ СН'!$I$6-'СЕТ СН'!$I$23</f>
        <v>1538.2457407699999</v>
      </c>
      <c r="J141" s="36">
        <f>SUMIFS(СВЦЭМ!$D$33:$D$776,СВЦЭМ!$A$33:$A$776,$A141,СВЦЭМ!$B$33:$B$776,J$119)+'СЕТ СН'!$I$11+СВЦЭМ!$D$10+'СЕТ СН'!$I$6-'СЕТ СН'!$I$23</f>
        <v>1510.64116253</v>
      </c>
      <c r="K141" s="36">
        <f>SUMIFS(СВЦЭМ!$D$33:$D$776,СВЦЭМ!$A$33:$A$776,$A141,СВЦЭМ!$B$33:$B$776,K$119)+'СЕТ СН'!$I$11+СВЦЭМ!$D$10+'СЕТ СН'!$I$6-'СЕТ СН'!$I$23</f>
        <v>1474.1602570499999</v>
      </c>
      <c r="L141" s="36">
        <f>SUMIFS(СВЦЭМ!$D$33:$D$776,СВЦЭМ!$A$33:$A$776,$A141,СВЦЭМ!$B$33:$B$776,L$119)+'СЕТ СН'!$I$11+СВЦЭМ!$D$10+'СЕТ СН'!$I$6-'СЕТ СН'!$I$23</f>
        <v>1454.4050426599999</v>
      </c>
      <c r="M141" s="36">
        <f>SUMIFS(СВЦЭМ!$D$33:$D$776,СВЦЭМ!$A$33:$A$776,$A141,СВЦЭМ!$B$33:$B$776,M$119)+'СЕТ СН'!$I$11+СВЦЭМ!$D$10+'СЕТ СН'!$I$6-'СЕТ СН'!$I$23</f>
        <v>1457.5712507599999</v>
      </c>
      <c r="N141" s="36">
        <f>SUMIFS(СВЦЭМ!$D$33:$D$776,СВЦЭМ!$A$33:$A$776,$A141,СВЦЭМ!$B$33:$B$776,N$119)+'СЕТ СН'!$I$11+СВЦЭМ!$D$10+'СЕТ СН'!$I$6-'СЕТ СН'!$I$23</f>
        <v>1473.2928058099999</v>
      </c>
      <c r="O141" s="36">
        <f>SUMIFS(СВЦЭМ!$D$33:$D$776,СВЦЭМ!$A$33:$A$776,$A141,СВЦЭМ!$B$33:$B$776,O$119)+'СЕТ СН'!$I$11+СВЦЭМ!$D$10+'СЕТ СН'!$I$6-'СЕТ СН'!$I$23</f>
        <v>1487.61329376</v>
      </c>
      <c r="P141" s="36">
        <f>SUMIFS(СВЦЭМ!$D$33:$D$776,СВЦЭМ!$A$33:$A$776,$A141,СВЦЭМ!$B$33:$B$776,P$119)+'СЕТ СН'!$I$11+СВЦЭМ!$D$10+'СЕТ СН'!$I$6-'СЕТ СН'!$I$23</f>
        <v>1469.97664665</v>
      </c>
      <c r="Q141" s="36">
        <f>SUMIFS(СВЦЭМ!$D$33:$D$776,СВЦЭМ!$A$33:$A$776,$A141,СВЦЭМ!$B$33:$B$776,Q$119)+'СЕТ СН'!$I$11+СВЦЭМ!$D$10+'СЕТ СН'!$I$6-'СЕТ СН'!$I$23</f>
        <v>1479.9078900899999</v>
      </c>
      <c r="R141" s="36">
        <f>SUMIFS(СВЦЭМ!$D$33:$D$776,СВЦЭМ!$A$33:$A$776,$A141,СВЦЭМ!$B$33:$B$776,R$119)+'СЕТ СН'!$I$11+СВЦЭМ!$D$10+'СЕТ СН'!$I$6-'СЕТ СН'!$I$23</f>
        <v>1497.83633308</v>
      </c>
      <c r="S141" s="36">
        <f>SUMIFS(СВЦЭМ!$D$33:$D$776,СВЦЭМ!$A$33:$A$776,$A141,СВЦЭМ!$B$33:$B$776,S$119)+'СЕТ СН'!$I$11+СВЦЭМ!$D$10+'СЕТ СН'!$I$6-'СЕТ СН'!$I$23</f>
        <v>1471.7197696200001</v>
      </c>
      <c r="T141" s="36">
        <f>SUMIFS(СВЦЭМ!$D$33:$D$776,СВЦЭМ!$A$33:$A$776,$A141,СВЦЭМ!$B$33:$B$776,T$119)+'СЕТ СН'!$I$11+СВЦЭМ!$D$10+'СЕТ СН'!$I$6-'СЕТ СН'!$I$23</f>
        <v>1452.1419426</v>
      </c>
      <c r="U141" s="36">
        <f>SUMIFS(СВЦЭМ!$D$33:$D$776,СВЦЭМ!$A$33:$A$776,$A141,СВЦЭМ!$B$33:$B$776,U$119)+'СЕТ СН'!$I$11+СВЦЭМ!$D$10+'СЕТ СН'!$I$6-'СЕТ СН'!$I$23</f>
        <v>1439.5925259200001</v>
      </c>
      <c r="V141" s="36">
        <f>SUMIFS(СВЦЭМ!$D$33:$D$776,СВЦЭМ!$A$33:$A$776,$A141,СВЦЭМ!$B$33:$B$776,V$119)+'СЕТ СН'!$I$11+СВЦЭМ!$D$10+'СЕТ СН'!$I$6-'СЕТ СН'!$I$23</f>
        <v>1444.33592088</v>
      </c>
      <c r="W141" s="36">
        <f>SUMIFS(СВЦЭМ!$D$33:$D$776,СВЦЭМ!$A$33:$A$776,$A141,СВЦЭМ!$B$33:$B$776,W$119)+'СЕТ СН'!$I$11+СВЦЭМ!$D$10+'СЕТ СН'!$I$6-'СЕТ СН'!$I$23</f>
        <v>1462.4553959699999</v>
      </c>
      <c r="X141" s="36">
        <f>SUMIFS(СВЦЭМ!$D$33:$D$776,СВЦЭМ!$A$33:$A$776,$A141,СВЦЭМ!$B$33:$B$776,X$119)+'СЕТ СН'!$I$11+СВЦЭМ!$D$10+'СЕТ СН'!$I$6-'СЕТ СН'!$I$23</f>
        <v>1486.3453911500001</v>
      </c>
      <c r="Y141" s="36">
        <f>SUMIFS(СВЦЭМ!$D$33:$D$776,СВЦЭМ!$A$33:$A$776,$A141,СВЦЭМ!$B$33:$B$776,Y$119)+'СЕТ СН'!$I$11+СВЦЭМ!$D$10+'СЕТ СН'!$I$6-'СЕТ СН'!$I$23</f>
        <v>1525.8632764299998</v>
      </c>
    </row>
    <row r="142" spans="1:25" ht="15.75" x14ac:dyDescent="0.2">
      <c r="A142" s="35">
        <f t="shared" si="3"/>
        <v>44250</v>
      </c>
      <c r="B142" s="36">
        <f>SUMIFS(СВЦЭМ!$D$33:$D$776,СВЦЭМ!$A$33:$A$776,$A142,СВЦЭМ!$B$33:$B$776,B$119)+'СЕТ СН'!$I$11+СВЦЭМ!$D$10+'СЕТ СН'!$I$6-'СЕТ СН'!$I$23</f>
        <v>1485.4246495299999</v>
      </c>
      <c r="C142" s="36">
        <f>SUMIFS(СВЦЭМ!$D$33:$D$776,СВЦЭМ!$A$33:$A$776,$A142,СВЦЭМ!$B$33:$B$776,C$119)+'СЕТ СН'!$I$11+СВЦЭМ!$D$10+'СЕТ СН'!$I$6-'СЕТ СН'!$I$23</f>
        <v>1508.0867896399998</v>
      </c>
      <c r="D142" s="36">
        <f>SUMIFS(СВЦЭМ!$D$33:$D$776,СВЦЭМ!$A$33:$A$776,$A142,СВЦЭМ!$B$33:$B$776,D$119)+'СЕТ СН'!$I$11+СВЦЭМ!$D$10+'СЕТ СН'!$I$6-'СЕТ СН'!$I$23</f>
        <v>1539.9253660699999</v>
      </c>
      <c r="E142" s="36">
        <f>SUMIFS(СВЦЭМ!$D$33:$D$776,СВЦЭМ!$A$33:$A$776,$A142,СВЦЭМ!$B$33:$B$776,E$119)+'СЕТ СН'!$I$11+СВЦЭМ!$D$10+'СЕТ СН'!$I$6-'СЕТ СН'!$I$23</f>
        <v>1543.1887476899999</v>
      </c>
      <c r="F142" s="36">
        <f>SUMIFS(СВЦЭМ!$D$33:$D$776,СВЦЭМ!$A$33:$A$776,$A142,СВЦЭМ!$B$33:$B$776,F$119)+'СЕТ СН'!$I$11+СВЦЭМ!$D$10+'СЕТ СН'!$I$6-'СЕТ СН'!$I$23</f>
        <v>1548.6164300999999</v>
      </c>
      <c r="G142" s="36">
        <f>SUMIFS(СВЦЭМ!$D$33:$D$776,СВЦЭМ!$A$33:$A$776,$A142,СВЦЭМ!$B$33:$B$776,G$119)+'СЕТ СН'!$I$11+СВЦЭМ!$D$10+'СЕТ СН'!$I$6-'СЕТ СН'!$I$23</f>
        <v>1550.28601942</v>
      </c>
      <c r="H142" s="36">
        <f>SUMIFS(СВЦЭМ!$D$33:$D$776,СВЦЭМ!$A$33:$A$776,$A142,СВЦЭМ!$B$33:$B$776,H$119)+'СЕТ СН'!$I$11+СВЦЭМ!$D$10+'СЕТ СН'!$I$6-'СЕТ СН'!$I$23</f>
        <v>1539.3603808299999</v>
      </c>
      <c r="I142" s="36">
        <f>SUMIFS(СВЦЭМ!$D$33:$D$776,СВЦЭМ!$A$33:$A$776,$A142,СВЦЭМ!$B$33:$B$776,I$119)+'СЕТ СН'!$I$11+СВЦЭМ!$D$10+'СЕТ СН'!$I$6-'СЕТ СН'!$I$23</f>
        <v>1526.7609716300001</v>
      </c>
      <c r="J142" s="36">
        <f>SUMIFS(СВЦЭМ!$D$33:$D$776,СВЦЭМ!$A$33:$A$776,$A142,СВЦЭМ!$B$33:$B$776,J$119)+'СЕТ СН'!$I$11+СВЦЭМ!$D$10+'СЕТ СН'!$I$6-'СЕТ СН'!$I$23</f>
        <v>1487.43057118</v>
      </c>
      <c r="K142" s="36">
        <f>SUMIFS(СВЦЭМ!$D$33:$D$776,СВЦЭМ!$A$33:$A$776,$A142,СВЦЭМ!$B$33:$B$776,K$119)+'СЕТ СН'!$I$11+СВЦЭМ!$D$10+'СЕТ СН'!$I$6-'СЕТ СН'!$I$23</f>
        <v>1452.0838923700001</v>
      </c>
      <c r="L142" s="36">
        <f>SUMIFS(СВЦЭМ!$D$33:$D$776,СВЦЭМ!$A$33:$A$776,$A142,СВЦЭМ!$B$33:$B$776,L$119)+'СЕТ СН'!$I$11+СВЦЭМ!$D$10+'СЕТ СН'!$I$6-'СЕТ СН'!$I$23</f>
        <v>1442.80300945</v>
      </c>
      <c r="M142" s="36">
        <f>SUMIFS(СВЦЭМ!$D$33:$D$776,СВЦЭМ!$A$33:$A$776,$A142,СВЦЭМ!$B$33:$B$776,M$119)+'СЕТ СН'!$I$11+СВЦЭМ!$D$10+'СЕТ СН'!$I$6-'СЕТ СН'!$I$23</f>
        <v>1441.58657702</v>
      </c>
      <c r="N142" s="36">
        <f>SUMIFS(СВЦЭМ!$D$33:$D$776,СВЦЭМ!$A$33:$A$776,$A142,СВЦЭМ!$B$33:$B$776,N$119)+'СЕТ СН'!$I$11+СВЦЭМ!$D$10+'СЕТ СН'!$I$6-'СЕТ СН'!$I$23</f>
        <v>1466.1743200199999</v>
      </c>
      <c r="O142" s="36">
        <f>SUMIFS(СВЦЭМ!$D$33:$D$776,СВЦЭМ!$A$33:$A$776,$A142,СВЦЭМ!$B$33:$B$776,O$119)+'СЕТ СН'!$I$11+СВЦЭМ!$D$10+'СЕТ СН'!$I$6-'СЕТ СН'!$I$23</f>
        <v>1497.8444952299999</v>
      </c>
      <c r="P142" s="36">
        <f>SUMIFS(СВЦЭМ!$D$33:$D$776,СВЦЭМ!$A$33:$A$776,$A142,СВЦЭМ!$B$33:$B$776,P$119)+'СЕТ СН'!$I$11+СВЦЭМ!$D$10+'СЕТ СН'!$I$6-'СЕТ СН'!$I$23</f>
        <v>1488.0879428599999</v>
      </c>
      <c r="Q142" s="36">
        <f>SUMIFS(СВЦЭМ!$D$33:$D$776,СВЦЭМ!$A$33:$A$776,$A142,СВЦЭМ!$B$33:$B$776,Q$119)+'СЕТ СН'!$I$11+СВЦЭМ!$D$10+'СЕТ СН'!$I$6-'СЕТ СН'!$I$23</f>
        <v>1491.44032745</v>
      </c>
      <c r="R142" s="36">
        <f>SUMIFS(СВЦЭМ!$D$33:$D$776,СВЦЭМ!$A$33:$A$776,$A142,СВЦЭМ!$B$33:$B$776,R$119)+'СЕТ СН'!$I$11+СВЦЭМ!$D$10+'СЕТ СН'!$I$6-'СЕТ СН'!$I$23</f>
        <v>1502.8807813999999</v>
      </c>
      <c r="S142" s="36">
        <f>SUMIFS(СВЦЭМ!$D$33:$D$776,СВЦЭМ!$A$33:$A$776,$A142,СВЦЭМ!$B$33:$B$776,S$119)+'СЕТ СН'!$I$11+СВЦЭМ!$D$10+'СЕТ СН'!$I$6-'СЕТ СН'!$I$23</f>
        <v>1484.6077322799999</v>
      </c>
      <c r="T142" s="36">
        <f>SUMIFS(СВЦЭМ!$D$33:$D$776,СВЦЭМ!$A$33:$A$776,$A142,СВЦЭМ!$B$33:$B$776,T$119)+'СЕТ СН'!$I$11+СВЦЭМ!$D$10+'СЕТ СН'!$I$6-'СЕТ СН'!$I$23</f>
        <v>1463.93008814</v>
      </c>
      <c r="U142" s="36">
        <f>SUMIFS(СВЦЭМ!$D$33:$D$776,СВЦЭМ!$A$33:$A$776,$A142,СВЦЭМ!$B$33:$B$776,U$119)+'СЕТ СН'!$I$11+СВЦЭМ!$D$10+'СЕТ СН'!$I$6-'СЕТ СН'!$I$23</f>
        <v>1448.3463430899999</v>
      </c>
      <c r="V142" s="36">
        <f>SUMIFS(СВЦЭМ!$D$33:$D$776,СВЦЭМ!$A$33:$A$776,$A142,СВЦЭМ!$B$33:$B$776,V$119)+'СЕТ СН'!$I$11+СВЦЭМ!$D$10+'СЕТ СН'!$I$6-'СЕТ СН'!$I$23</f>
        <v>1451.1710020200001</v>
      </c>
      <c r="W142" s="36">
        <f>SUMIFS(СВЦЭМ!$D$33:$D$776,СВЦЭМ!$A$33:$A$776,$A142,СВЦЭМ!$B$33:$B$776,W$119)+'СЕТ СН'!$I$11+СВЦЭМ!$D$10+'СЕТ СН'!$I$6-'СЕТ СН'!$I$23</f>
        <v>1466.1619394899999</v>
      </c>
      <c r="X142" s="36">
        <f>SUMIFS(СВЦЭМ!$D$33:$D$776,СВЦЭМ!$A$33:$A$776,$A142,СВЦЭМ!$B$33:$B$776,X$119)+'СЕТ СН'!$I$11+СВЦЭМ!$D$10+'СЕТ СН'!$I$6-'СЕТ СН'!$I$23</f>
        <v>1492.57623863</v>
      </c>
      <c r="Y142" s="36">
        <f>SUMIFS(СВЦЭМ!$D$33:$D$776,СВЦЭМ!$A$33:$A$776,$A142,СВЦЭМ!$B$33:$B$776,Y$119)+'СЕТ СН'!$I$11+СВЦЭМ!$D$10+'СЕТ СН'!$I$6-'СЕТ СН'!$I$23</f>
        <v>1518.6252980500001</v>
      </c>
    </row>
    <row r="143" spans="1:25" ht="15.75" x14ac:dyDescent="0.2">
      <c r="A143" s="35">
        <f t="shared" si="3"/>
        <v>44251</v>
      </c>
      <c r="B143" s="36">
        <f>SUMIFS(СВЦЭМ!$D$33:$D$776,СВЦЭМ!$A$33:$A$776,$A143,СВЦЭМ!$B$33:$B$776,B$119)+'СЕТ СН'!$I$11+СВЦЭМ!$D$10+'СЕТ СН'!$I$6-'СЕТ СН'!$I$23</f>
        <v>1475.47393999</v>
      </c>
      <c r="C143" s="36">
        <f>SUMIFS(СВЦЭМ!$D$33:$D$776,СВЦЭМ!$A$33:$A$776,$A143,СВЦЭМ!$B$33:$B$776,C$119)+'СЕТ СН'!$I$11+СВЦЭМ!$D$10+'СЕТ СН'!$I$6-'СЕТ СН'!$I$23</f>
        <v>1486.2927664900001</v>
      </c>
      <c r="D143" s="36">
        <f>SUMIFS(СВЦЭМ!$D$33:$D$776,СВЦЭМ!$A$33:$A$776,$A143,СВЦЭМ!$B$33:$B$776,D$119)+'СЕТ СН'!$I$11+СВЦЭМ!$D$10+'СЕТ СН'!$I$6-'СЕТ СН'!$I$23</f>
        <v>1512.99299838</v>
      </c>
      <c r="E143" s="36">
        <f>SUMIFS(СВЦЭМ!$D$33:$D$776,СВЦЭМ!$A$33:$A$776,$A143,СВЦЭМ!$B$33:$B$776,E$119)+'СЕТ СН'!$I$11+СВЦЭМ!$D$10+'СЕТ СН'!$I$6-'СЕТ СН'!$I$23</f>
        <v>1516.2154482499998</v>
      </c>
      <c r="F143" s="36">
        <f>SUMIFS(СВЦЭМ!$D$33:$D$776,СВЦЭМ!$A$33:$A$776,$A143,СВЦЭМ!$B$33:$B$776,F$119)+'СЕТ СН'!$I$11+СВЦЭМ!$D$10+'СЕТ СН'!$I$6-'СЕТ СН'!$I$23</f>
        <v>1534.40551347</v>
      </c>
      <c r="G143" s="36">
        <f>SUMIFS(СВЦЭМ!$D$33:$D$776,СВЦЭМ!$A$33:$A$776,$A143,СВЦЭМ!$B$33:$B$776,G$119)+'СЕТ СН'!$I$11+СВЦЭМ!$D$10+'СЕТ СН'!$I$6-'СЕТ СН'!$I$23</f>
        <v>1524.0031349399999</v>
      </c>
      <c r="H143" s="36">
        <f>SUMIFS(СВЦЭМ!$D$33:$D$776,СВЦЭМ!$A$33:$A$776,$A143,СВЦЭМ!$B$33:$B$776,H$119)+'СЕТ СН'!$I$11+СВЦЭМ!$D$10+'СЕТ СН'!$I$6-'СЕТ СН'!$I$23</f>
        <v>1510.6335963899999</v>
      </c>
      <c r="I143" s="36">
        <f>SUMIFS(СВЦЭМ!$D$33:$D$776,СВЦЭМ!$A$33:$A$776,$A143,СВЦЭМ!$B$33:$B$776,I$119)+'СЕТ СН'!$I$11+СВЦЭМ!$D$10+'СЕТ СН'!$I$6-'СЕТ СН'!$I$23</f>
        <v>1500.4885109499999</v>
      </c>
      <c r="J143" s="36">
        <f>SUMIFS(СВЦЭМ!$D$33:$D$776,СВЦЭМ!$A$33:$A$776,$A143,СВЦЭМ!$B$33:$B$776,J$119)+'СЕТ СН'!$I$11+СВЦЭМ!$D$10+'СЕТ СН'!$I$6-'СЕТ СН'!$I$23</f>
        <v>1489.8916275700001</v>
      </c>
      <c r="K143" s="36">
        <f>SUMIFS(СВЦЭМ!$D$33:$D$776,СВЦЭМ!$A$33:$A$776,$A143,СВЦЭМ!$B$33:$B$776,K$119)+'СЕТ СН'!$I$11+СВЦЭМ!$D$10+'СЕТ СН'!$I$6-'СЕТ СН'!$I$23</f>
        <v>1478.60349053</v>
      </c>
      <c r="L143" s="36">
        <f>SUMIFS(СВЦЭМ!$D$33:$D$776,СВЦЭМ!$A$33:$A$776,$A143,СВЦЭМ!$B$33:$B$776,L$119)+'СЕТ СН'!$I$11+СВЦЭМ!$D$10+'СЕТ СН'!$I$6-'СЕТ СН'!$I$23</f>
        <v>1482.5792644200001</v>
      </c>
      <c r="M143" s="36">
        <f>SUMIFS(СВЦЭМ!$D$33:$D$776,СВЦЭМ!$A$33:$A$776,$A143,СВЦЭМ!$B$33:$B$776,M$119)+'СЕТ СН'!$I$11+СВЦЭМ!$D$10+'СЕТ СН'!$I$6-'СЕТ СН'!$I$23</f>
        <v>1495.1142815200001</v>
      </c>
      <c r="N143" s="36">
        <f>SUMIFS(СВЦЭМ!$D$33:$D$776,СВЦЭМ!$A$33:$A$776,$A143,СВЦЭМ!$B$33:$B$776,N$119)+'СЕТ СН'!$I$11+СВЦЭМ!$D$10+'СЕТ СН'!$I$6-'СЕТ СН'!$I$23</f>
        <v>1514.1838491199999</v>
      </c>
      <c r="O143" s="36">
        <f>SUMIFS(СВЦЭМ!$D$33:$D$776,СВЦЭМ!$A$33:$A$776,$A143,СВЦЭМ!$B$33:$B$776,O$119)+'СЕТ СН'!$I$11+СВЦЭМ!$D$10+'СЕТ СН'!$I$6-'СЕТ СН'!$I$23</f>
        <v>1527.9443865799999</v>
      </c>
      <c r="P143" s="36">
        <f>SUMIFS(СВЦЭМ!$D$33:$D$776,СВЦЭМ!$A$33:$A$776,$A143,СВЦЭМ!$B$33:$B$776,P$119)+'СЕТ СН'!$I$11+СВЦЭМ!$D$10+'СЕТ СН'!$I$6-'СЕТ СН'!$I$23</f>
        <v>1493.2473351199999</v>
      </c>
      <c r="Q143" s="36">
        <f>SUMIFS(СВЦЭМ!$D$33:$D$776,СВЦЭМ!$A$33:$A$776,$A143,СВЦЭМ!$B$33:$B$776,Q$119)+'СЕТ СН'!$I$11+СВЦЭМ!$D$10+'СЕТ СН'!$I$6-'СЕТ СН'!$I$23</f>
        <v>1512.0192682099998</v>
      </c>
      <c r="R143" s="36">
        <f>SUMIFS(СВЦЭМ!$D$33:$D$776,СВЦЭМ!$A$33:$A$776,$A143,СВЦЭМ!$B$33:$B$776,R$119)+'СЕТ СН'!$I$11+СВЦЭМ!$D$10+'СЕТ СН'!$I$6-'СЕТ СН'!$I$23</f>
        <v>1532.6145105899998</v>
      </c>
      <c r="S143" s="36">
        <f>SUMIFS(СВЦЭМ!$D$33:$D$776,СВЦЭМ!$A$33:$A$776,$A143,СВЦЭМ!$B$33:$B$776,S$119)+'СЕТ СН'!$I$11+СВЦЭМ!$D$10+'СЕТ СН'!$I$6-'СЕТ СН'!$I$23</f>
        <v>1510.0426624099998</v>
      </c>
      <c r="T143" s="36">
        <f>SUMIFS(СВЦЭМ!$D$33:$D$776,СВЦЭМ!$A$33:$A$776,$A143,СВЦЭМ!$B$33:$B$776,T$119)+'СЕТ СН'!$I$11+СВЦЭМ!$D$10+'СЕТ СН'!$I$6-'СЕТ СН'!$I$23</f>
        <v>1496.1775474899998</v>
      </c>
      <c r="U143" s="36">
        <f>SUMIFS(СВЦЭМ!$D$33:$D$776,СВЦЭМ!$A$33:$A$776,$A143,СВЦЭМ!$B$33:$B$776,U$119)+'СЕТ СН'!$I$11+СВЦЭМ!$D$10+'СЕТ СН'!$I$6-'СЕТ СН'!$I$23</f>
        <v>1476.91302333</v>
      </c>
      <c r="V143" s="36">
        <f>SUMIFS(СВЦЭМ!$D$33:$D$776,СВЦЭМ!$A$33:$A$776,$A143,СВЦЭМ!$B$33:$B$776,V$119)+'СЕТ СН'!$I$11+СВЦЭМ!$D$10+'СЕТ СН'!$I$6-'СЕТ СН'!$I$23</f>
        <v>1472.8002128000001</v>
      </c>
      <c r="W143" s="36">
        <f>SUMIFS(СВЦЭМ!$D$33:$D$776,СВЦЭМ!$A$33:$A$776,$A143,СВЦЭМ!$B$33:$B$776,W$119)+'СЕТ СН'!$I$11+СВЦЭМ!$D$10+'СЕТ СН'!$I$6-'СЕТ СН'!$I$23</f>
        <v>1480.4201237699999</v>
      </c>
      <c r="X143" s="36">
        <f>SUMIFS(СВЦЭМ!$D$33:$D$776,СВЦЭМ!$A$33:$A$776,$A143,СВЦЭМ!$B$33:$B$776,X$119)+'СЕТ СН'!$I$11+СВЦЭМ!$D$10+'СЕТ СН'!$I$6-'СЕТ СН'!$I$23</f>
        <v>1504.94588684</v>
      </c>
      <c r="Y143" s="36">
        <f>SUMIFS(СВЦЭМ!$D$33:$D$776,СВЦЭМ!$A$33:$A$776,$A143,СВЦЭМ!$B$33:$B$776,Y$119)+'СЕТ СН'!$I$11+СВЦЭМ!$D$10+'СЕТ СН'!$I$6-'СЕТ СН'!$I$23</f>
        <v>1530.2800029299999</v>
      </c>
    </row>
    <row r="144" spans="1:25" ht="15.75" x14ac:dyDescent="0.2">
      <c r="A144" s="35">
        <f t="shared" si="3"/>
        <v>44252</v>
      </c>
      <c r="B144" s="36">
        <f>SUMIFS(СВЦЭМ!$D$33:$D$776,СВЦЭМ!$A$33:$A$776,$A144,СВЦЭМ!$B$33:$B$776,B$119)+'СЕТ СН'!$I$11+СВЦЭМ!$D$10+'СЕТ СН'!$I$6-'СЕТ СН'!$I$23</f>
        <v>1475.70699547</v>
      </c>
      <c r="C144" s="36">
        <f>SUMIFS(СВЦЭМ!$D$33:$D$776,СВЦЭМ!$A$33:$A$776,$A144,СВЦЭМ!$B$33:$B$776,C$119)+'СЕТ СН'!$I$11+СВЦЭМ!$D$10+'СЕТ СН'!$I$6-'СЕТ СН'!$I$23</f>
        <v>1499.2462950699999</v>
      </c>
      <c r="D144" s="36">
        <f>SUMIFS(СВЦЭМ!$D$33:$D$776,СВЦЭМ!$A$33:$A$776,$A144,СВЦЭМ!$B$33:$B$776,D$119)+'СЕТ СН'!$I$11+СВЦЭМ!$D$10+'СЕТ СН'!$I$6-'СЕТ СН'!$I$23</f>
        <v>1522.8478874699999</v>
      </c>
      <c r="E144" s="36">
        <f>SUMIFS(СВЦЭМ!$D$33:$D$776,СВЦЭМ!$A$33:$A$776,$A144,СВЦЭМ!$B$33:$B$776,E$119)+'СЕТ СН'!$I$11+СВЦЭМ!$D$10+'СЕТ СН'!$I$6-'СЕТ СН'!$I$23</f>
        <v>1527.9723197799999</v>
      </c>
      <c r="F144" s="36">
        <f>SUMIFS(СВЦЭМ!$D$33:$D$776,СВЦЭМ!$A$33:$A$776,$A144,СВЦЭМ!$B$33:$B$776,F$119)+'СЕТ СН'!$I$11+СВЦЭМ!$D$10+'СЕТ СН'!$I$6-'СЕТ СН'!$I$23</f>
        <v>1538.0633630099999</v>
      </c>
      <c r="G144" s="36">
        <f>SUMIFS(СВЦЭМ!$D$33:$D$776,СВЦЭМ!$A$33:$A$776,$A144,СВЦЭМ!$B$33:$B$776,G$119)+'СЕТ СН'!$I$11+СВЦЭМ!$D$10+'СЕТ СН'!$I$6-'СЕТ СН'!$I$23</f>
        <v>1522.6931274199999</v>
      </c>
      <c r="H144" s="36">
        <f>SUMIFS(СВЦЭМ!$D$33:$D$776,СВЦЭМ!$A$33:$A$776,$A144,СВЦЭМ!$B$33:$B$776,H$119)+'СЕТ СН'!$I$11+СВЦЭМ!$D$10+'СЕТ СН'!$I$6-'СЕТ СН'!$I$23</f>
        <v>1485.2355780099999</v>
      </c>
      <c r="I144" s="36">
        <f>SUMIFS(СВЦЭМ!$D$33:$D$776,СВЦЭМ!$A$33:$A$776,$A144,СВЦЭМ!$B$33:$B$776,I$119)+'СЕТ СН'!$I$11+СВЦЭМ!$D$10+'СЕТ СН'!$I$6-'СЕТ СН'!$I$23</f>
        <v>1466.0904588000001</v>
      </c>
      <c r="J144" s="36">
        <f>SUMIFS(СВЦЭМ!$D$33:$D$776,СВЦЭМ!$A$33:$A$776,$A144,СВЦЭМ!$B$33:$B$776,J$119)+'СЕТ СН'!$I$11+СВЦЭМ!$D$10+'СЕТ СН'!$I$6-'СЕТ СН'!$I$23</f>
        <v>1460.8113671199999</v>
      </c>
      <c r="K144" s="36">
        <f>SUMIFS(СВЦЭМ!$D$33:$D$776,СВЦЭМ!$A$33:$A$776,$A144,СВЦЭМ!$B$33:$B$776,K$119)+'СЕТ СН'!$I$11+СВЦЭМ!$D$10+'СЕТ СН'!$I$6-'СЕТ СН'!$I$23</f>
        <v>1462.7095268799999</v>
      </c>
      <c r="L144" s="36">
        <f>SUMIFS(СВЦЭМ!$D$33:$D$776,СВЦЭМ!$A$33:$A$776,$A144,СВЦЭМ!$B$33:$B$776,L$119)+'СЕТ СН'!$I$11+СВЦЭМ!$D$10+'СЕТ СН'!$I$6-'СЕТ СН'!$I$23</f>
        <v>1479.7853914</v>
      </c>
      <c r="M144" s="36">
        <f>SUMIFS(СВЦЭМ!$D$33:$D$776,СВЦЭМ!$A$33:$A$776,$A144,СВЦЭМ!$B$33:$B$776,M$119)+'СЕТ СН'!$I$11+СВЦЭМ!$D$10+'СЕТ СН'!$I$6-'СЕТ СН'!$I$23</f>
        <v>1476.2832700700001</v>
      </c>
      <c r="N144" s="36">
        <f>SUMIFS(СВЦЭМ!$D$33:$D$776,СВЦЭМ!$A$33:$A$776,$A144,СВЦЭМ!$B$33:$B$776,N$119)+'СЕТ СН'!$I$11+СВЦЭМ!$D$10+'СЕТ СН'!$I$6-'СЕТ СН'!$I$23</f>
        <v>1497.0992884599998</v>
      </c>
      <c r="O144" s="36">
        <f>SUMIFS(СВЦЭМ!$D$33:$D$776,СВЦЭМ!$A$33:$A$776,$A144,СВЦЭМ!$B$33:$B$776,O$119)+'СЕТ СН'!$I$11+СВЦЭМ!$D$10+'СЕТ СН'!$I$6-'СЕТ СН'!$I$23</f>
        <v>1535.85062838</v>
      </c>
      <c r="P144" s="36">
        <f>SUMIFS(СВЦЭМ!$D$33:$D$776,СВЦЭМ!$A$33:$A$776,$A144,СВЦЭМ!$B$33:$B$776,P$119)+'СЕТ СН'!$I$11+СВЦЭМ!$D$10+'СЕТ СН'!$I$6-'СЕТ СН'!$I$23</f>
        <v>1522.47734371</v>
      </c>
      <c r="Q144" s="36">
        <f>SUMIFS(СВЦЭМ!$D$33:$D$776,СВЦЭМ!$A$33:$A$776,$A144,СВЦЭМ!$B$33:$B$776,Q$119)+'СЕТ СН'!$I$11+СВЦЭМ!$D$10+'СЕТ СН'!$I$6-'СЕТ СН'!$I$23</f>
        <v>1519.8925812299999</v>
      </c>
      <c r="R144" s="36">
        <f>SUMIFS(СВЦЭМ!$D$33:$D$776,СВЦЭМ!$A$33:$A$776,$A144,СВЦЭМ!$B$33:$B$776,R$119)+'СЕТ СН'!$I$11+СВЦЭМ!$D$10+'СЕТ СН'!$I$6-'СЕТ СН'!$I$23</f>
        <v>1529.3239199399998</v>
      </c>
      <c r="S144" s="36">
        <f>SUMIFS(СВЦЭМ!$D$33:$D$776,СВЦЭМ!$A$33:$A$776,$A144,СВЦЭМ!$B$33:$B$776,S$119)+'СЕТ СН'!$I$11+СВЦЭМ!$D$10+'СЕТ СН'!$I$6-'СЕТ СН'!$I$23</f>
        <v>1510.8065414099999</v>
      </c>
      <c r="T144" s="36">
        <f>SUMIFS(СВЦЭМ!$D$33:$D$776,СВЦЭМ!$A$33:$A$776,$A144,СВЦЭМ!$B$33:$B$776,T$119)+'СЕТ СН'!$I$11+СВЦЭМ!$D$10+'СЕТ СН'!$I$6-'СЕТ СН'!$I$23</f>
        <v>1502.8396925599998</v>
      </c>
      <c r="U144" s="36">
        <f>SUMIFS(СВЦЭМ!$D$33:$D$776,СВЦЭМ!$A$33:$A$776,$A144,СВЦЭМ!$B$33:$B$776,U$119)+'СЕТ СН'!$I$11+СВЦЭМ!$D$10+'СЕТ СН'!$I$6-'СЕТ СН'!$I$23</f>
        <v>1508.3595844399999</v>
      </c>
      <c r="V144" s="36">
        <f>SUMIFS(СВЦЭМ!$D$33:$D$776,СВЦЭМ!$A$33:$A$776,$A144,СВЦЭМ!$B$33:$B$776,V$119)+'СЕТ СН'!$I$11+СВЦЭМ!$D$10+'СЕТ СН'!$I$6-'СЕТ СН'!$I$23</f>
        <v>1503.90206481</v>
      </c>
      <c r="W144" s="36">
        <f>SUMIFS(СВЦЭМ!$D$33:$D$776,СВЦЭМ!$A$33:$A$776,$A144,СВЦЭМ!$B$33:$B$776,W$119)+'СЕТ СН'!$I$11+СВЦЭМ!$D$10+'СЕТ СН'!$I$6-'СЕТ СН'!$I$23</f>
        <v>1498.8208771699999</v>
      </c>
      <c r="X144" s="36">
        <f>SUMIFS(СВЦЭМ!$D$33:$D$776,СВЦЭМ!$A$33:$A$776,$A144,СВЦЭМ!$B$33:$B$776,X$119)+'СЕТ СН'!$I$11+СВЦЭМ!$D$10+'СЕТ СН'!$I$6-'СЕТ СН'!$I$23</f>
        <v>1504.4943797399999</v>
      </c>
      <c r="Y144" s="36">
        <f>SUMIFS(СВЦЭМ!$D$33:$D$776,СВЦЭМ!$A$33:$A$776,$A144,СВЦЭМ!$B$33:$B$776,Y$119)+'СЕТ СН'!$I$11+СВЦЭМ!$D$10+'СЕТ СН'!$I$6-'СЕТ СН'!$I$23</f>
        <v>1512.7455227600001</v>
      </c>
    </row>
    <row r="145" spans="1:27" ht="15.75" x14ac:dyDescent="0.2">
      <c r="A145" s="35">
        <f t="shared" si="3"/>
        <v>44253</v>
      </c>
      <c r="B145" s="36">
        <f>SUMIFS(СВЦЭМ!$D$33:$D$776,СВЦЭМ!$A$33:$A$776,$A145,СВЦЭМ!$B$33:$B$776,B$119)+'СЕТ СН'!$I$11+СВЦЭМ!$D$10+'СЕТ СН'!$I$6-'СЕТ СН'!$I$23</f>
        <v>1493.83261556</v>
      </c>
      <c r="C145" s="36">
        <f>SUMIFS(СВЦЭМ!$D$33:$D$776,СВЦЭМ!$A$33:$A$776,$A145,СВЦЭМ!$B$33:$B$776,C$119)+'СЕТ СН'!$I$11+СВЦЭМ!$D$10+'СЕТ СН'!$I$6-'СЕТ СН'!$I$23</f>
        <v>1506.1393417100001</v>
      </c>
      <c r="D145" s="36">
        <f>SUMIFS(СВЦЭМ!$D$33:$D$776,СВЦЭМ!$A$33:$A$776,$A145,СВЦЭМ!$B$33:$B$776,D$119)+'СЕТ СН'!$I$11+СВЦЭМ!$D$10+'СЕТ СН'!$I$6-'СЕТ СН'!$I$23</f>
        <v>1534.32759796</v>
      </c>
      <c r="E145" s="36">
        <f>SUMIFS(СВЦЭМ!$D$33:$D$776,СВЦЭМ!$A$33:$A$776,$A145,СВЦЭМ!$B$33:$B$776,E$119)+'СЕТ СН'!$I$11+СВЦЭМ!$D$10+'СЕТ СН'!$I$6-'СЕТ СН'!$I$23</f>
        <v>1539.4528148699999</v>
      </c>
      <c r="F145" s="36">
        <f>SUMIFS(СВЦЭМ!$D$33:$D$776,СВЦЭМ!$A$33:$A$776,$A145,СВЦЭМ!$B$33:$B$776,F$119)+'СЕТ СН'!$I$11+СВЦЭМ!$D$10+'СЕТ СН'!$I$6-'СЕТ СН'!$I$23</f>
        <v>1550.0456497299999</v>
      </c>
      <c r="G145" s="36">
        <f>SUMIFS(СВЦЭМ!$D$33:$D$776,СВЦЭМ!$A$33:$A$776,$A145,СВЦЭМ!$B$33:$B$776,G$119)+'СЕТ СН'!$I$11+СВЦЭМ!$D$10+'СЕТ СН'!$I$6-'СЕТ СН'!$I$23</f>
        <v>1536.2929707999999</v>
      </c>
      <c r="H145" s="36">
        <f>SUMIFS(СВЦЭМ!$D$33:$D$776,СВЦЭМ!$A$33:$A$776,$A145,СВЦЭМ!$B$33:$B$776,H$119)+'СЕТ СН'!$I$11+СВЦЭМ!$D$10+'СЕТ СН'!$I$6-'СЕТ СН'!$I$23</f>
        <v>1508.1593086099999</v>
      </c>
      <c r="I145" s="36">
        <f>SUMIFS(СВЦЭМ!$D$33:$D$776,СВЦЭМ!$A$33:$A$776,$A145,СВЦЭМ!$B$33:$B$776,I$119)+'СЕТ СН'!$I$11+СВЦЭМ!$D$10+'СЕТ СН'!$I$6-'СЕТ СН'!$I$23</f>
        <v>1487.46463109</v>
      </c>
      <c r="J145" s="36">
        <f>SUMIFS(СВЦЭМ!$D$33:$D$776,СВЦЭМ!$A$33:$A$776,$A145,СВЦЭМ!$B$33:$B$776,J$119)+'СЕТ СН'!$I$11+СВЦЭМ!$D$10+'СЕТ СН'!$I$6-'СЕТ СН'!$I$23</f>
        <v>1472.81650627</v>
      </c>
      <c r="K145" s="36">
        <f>SUMIFS(СВЦЭМ!$D$33:$D$776,СВЦЭМ!$A$33:$A$776,$A145,СВЦЭМ!$B$33:$B$776,K$119)+'СЕТ СН'!$I$11+СВЦЭМ!$D$10+'СЕТ СН'!$I$6-'СЕТ СН'!$I$23</f>
        <v>1482.67016414</v>
      </c>
      <c r="L145" s="36">
        <f>SUMIFS(СВЦЭМ!$D$33:$D$776,СВЦЭМ!$A$33:$A$776,$A145,СВЦЭМ!$B$33:$B$776,L$119)+'СЕТ СН'!$I$11+СВЦЭМ!$D$10+'СЕТ СН'!$I$6-'СЕТ СН'!$I$23</f>
        <v>1484.1919020999999</v>
      </c>
      <c r="M145" s="36">
        <f>SUMIFS(СВЦЭМ!$D$33:$D$776,СВЦЭМ!$A$33:$A$776,$A145,СВЦЭМ!$B$33:$B$776,M$119)+'СЕТ СН'!$I$11+СВЦЭМ!$D$10+'СЕТ СН'!$I$6-'СЕТ СН'!$I$23</f>
        <v>1482.2116055700001</v>
      </c>
      <c r="N145" s="36">
        <f>SUMIFS(СВЦЭМ!$D$33:$D$776,СВЦЭМ!$A$33:$A$776,$A145,СВЦЭМ!$B$33:$B$776,N$119)+'СЕТ СН'!$I$11+СВЦЭМ!$D$10+'СЕТ СН'!$I$6-'СЕТ СН'!$I$23</f>
        <v>1500.91968522</v>
      </c>
      <c r="O145" s="36">
        <f>SUMIFS(СВЦЭМ!$D$33:$D$776,СВЦЭМ!$A$33:$A$776,$A145,СВЦЭМ!$B$33:$B$776,O$119)+'СЕТ СН'!$I$11+СВЦЭМ!$D$10+'СЕТ СН'!$I$6-'СЕТ СН'!$I$23</f>
        <v>1509.8141822699999</v>
      </c>
      <c r="P145" s="36">
        <f>SUMIFS(СВЦЭМ!$D$33:$D$776,СВЦЭМ!$A$33:$A$776,$A145,СВЦЭМ!$B$33:$B$776,P$119)+'СЕТ СН'!$I$11+СВЦЭМ!$D$10+'СЕТ СН'!$I$6-'СЕТ СН'!$I$23</f>
        <v>1495.7486178799998</v>
      </c>
      <c r="Q145" s="36">
        <f>SUMIFS(СВЦЭМ!$D$33:$D$776,СВЦЭМ!$A$33:$A$776,$A145,СВЦЭМ!$B$33:$B$776,Q$119)+'СЕТ СН'!$I$11+СВЦЭМ!$D$10+'СЕТ СН'!$I$6-'СЕТ СН'!$I$23</f>
        <v>1502.2004915800001</v>
      </c>
      <c r="R145" s="36">
        <f>SUMIFS(СВЦЭМ!$D$33:$D$776,СВЦЭМ!$A$33:$A$776,$A145,СВЦЭМ!$B$33:$B$776,R$119)+'СЕТ СН'!$I$11+СВЦЭМ!$D$10+'СЕТ СН'!$I$6-'СЕТ СН'!$I$23</f>
        <v>1513.79470294</v>
      </c>
      <c r="S145" s="36">
        <f>SUMIFS(СВЦЭМ!$D$33:$D$776,СВЦЭМ!$A$33:$A$776,$A145,СВЦЭМ!$B$33:$B$776,S$119)+'СЕТ СН'!$I$11+СВЦЭМ!$D$10+'СЕТ СН'!$I$6-'СЕТ СН'!$I$23</f>
        <v>1508.1846130500001</v>
      </c>
      <c r="T145" s="36">
        <f>SUMIFS(СВЦЭМ!$D$33:$D$776,СВЦЭМ!$A$33:$A$776,$A145,СВЦЭМ!$B$33:$B$776,T$119)+'СЕТ СН'!$I$11+СВЦЭМ!$D$10+'СЕТ СН'!$I$6-'СЕТ СН'!$I$23</f>
        <v>1497.3471931500001</v>
      </c>
      <c r="U145" s="36">
        <f>SUMIFS(СВЦЭМ!$D$33:$D$776,СВЦЭМ!$A$33:$A$776,$A145,СВЦЭМ!$B$33:$B$776,U$119)+'СЕТ СН'!$I$11+СВЦЭМ!$D$10+'СЕТ СН'!$I$6-'СЕТ СН'!$I$23</f>
        <v>1487.04080185</v>
      </c>
      <c r="V145" s="36">
        <f>SUMIFS(СВЦЭМ!$D$33:$D$776,СВЦЭМ!$A$33:$A$776,$A145,СВЦЭМ!$B$33:$B$776,V$119)+'СЕТ СН'!$I$11+СВЦЭМ!$D$10+'СЕТ СН'!$I$6-'СЕТ СН'!$I$23</f>
        <v>1490.56908709</v>
      </c>
      <c r="W145" s="36">
        <f>SUMIFS(СВЦЭМ!$D$33:$D$776,СВЦЭМ!$A$33:$A$776,$A145,СВЦЭМ!$B$33:$B$776,W$119)+'СЕТ СН'!$I$11+СВЦЭМ!$D$10+'СЕТ СН'!$I$6-'СЕТ СН'!$I$23</f>
        <v>1499.4352092899999</v>
      </c>
      <c r="X145" s="36">
        <f>SUMIFS(СВЦЭМ!$D$33:$D$776,СВЦЭМ!$A$33:$A$776,$A145,СВЦЭМ!$B$33:$B$776,X$119)+'СЕТ СН'!$I$11+СВЦЭМ!$D$10+'СЕТ СН'!$I$6-'СЕТ СН'!$I$23</f>
        <v>1517.0029955499999</v>
      </c>
      <c r="Y145" s="36">
        <f>SUMIFS(СВЦЭМ!$D$33:$D$776,СВЦЭМ!$A$33:$A$776,$A145,СВЦЭМ!$B$33:$B$776,Y$119)+'СЕТ СН'!$I$11+СВЦЭМ!$D$10+'СЕТ СН'!$I$6-'СЕТ СН'!$I$23</f>
        <v>1519.9131682299999</v>
      </c>
    </row>
    <row r="146" spans="1:27" ht="15.75" x14ac:dyDescent="0.2">
      <c r="A146" s="35">
        <f t="shared" si="3"/>
        <v>44254</v>
      </c>
      <c r="B146" s="36">
        <f>SUMIFS(СВЦЭМ!$D$33:$D$776,СВЦЭМ!$A$33:$A$776,$A146,СВЦЭМ!$B$33:$B$776,B$119)+'СЕТ СН'!$I$11+СВЦЭМ!$D$10+'СЕТ СН'!$I$6-'СЕТ СН'!$I$23</f>
        <v>1527.2819602699999</v>
      </c>
      <c r="C146" s="36">
        <f>SUMIFS(СВЦЭМ!$D$33:$D$776,СВЦЭМ!$A$33:$A$776,$A146,СВЦЭМ!$B$33:$B$776,C$119)+'СЕТ СН'!$I$11+СВЦЭМ!$D$10+'СЕТ СН'!$I$6-'СЕТ СН'!$I$23</f>
        <v>1535.0616491799999</v>
      </c>
      <c r="D146" s="36">
        <f>SUMIFS(СВЦЭМ!$D$33:$D$776,СВЦЭМ!$A$33:$A$776,$A146,СВЦЭМ!$B$33:$B$776,D$119)+'СЕТ СН'!$I$11+СВЦЭМ!$D$10+'СЕТ СН'!$I$6-'СЕТ СН'!$I$23</f>
        <v>1565.00404084</v>
      </c>
      <c r="E146" s="36">
        <f>SUMIFS(СВЦЭМ!$D$33:$D$776,СВЦЭМ!$A$33:$A$776,$A146,СВЦЭМ!$B$33:$B$776,E$119)+'СЕТ СН'!$I$11+СВЦЭМ!$D$10+'СЕТ СН'!$I$6-'СЕТ СН'!$I$23</f>
        <v>1570.9495092299999</v>
      </c>
      <c r="F146" s="36">
        <f>SUMIFS(СВЦЭМ!$D$33:$D$776,СВЦЭМ!$A$33:$A$776,$A146,СВЦЭМ!$B$33:$B$776,F$119)+'СЕТ СН'!$I$11+СВЦЭМ!$D$10+'СЕТ СН'!$I$6-'СЕТ СН'!$I$23</f>
        <v>1585.64016928</v>
      </c>
      <c r="G146" s="36">
        <f>SUMIFS(СВЦЭМ!$D$33:$D$776,СВЦЭМ!$A$33:$A$776,$A146,СВЦЭМ!$B$33:$B$776,G$119)+'СЕТ СН'!$I$11+СВЦЭМ!$D$10+'СЕТ СН'!$I$6-'СЕТ СН'!$I$23</f>
        <v>1579.2702563199998</v>
      </c>
      <c r="H146" s="36">
        <f>SUMIFS(СВЦЭМ!$D$33:$D$776,СВЦЭМ!$A$33:$A$776,$A146,СВЦЭМ!$B$33:$B$776,H$119)+'СЕТ СН'!$I$11+СВЦЭМ!$D$10+'СЕТ СН'!$I$6-'СЕТ СН'!$I$23</f>
        <v>1566.3420036599998</v>
      </c>
      <c r="I146" s="36">
        <f>SUMIFS(СВЦЭМ!$D$33:$D$776,СВЦЭМ!$A$33:$A$776,$A146,СВЦЭМ!$B$33:$B$776,I$119)+'СЕТ СН'!$I$11+СВЦЭМ!$D$10+'СЕТ СН'!$I$6-'СЕТ СН'!$I$23</f>
        <v>1551.4708446699999</v>
      </c>
      <c r="J146" s="36">
        <f>SUMIFS(СВЦЭМ!$D$33:$D$776,СВЦЭМ!$A$33:$A$776,$A146,СВЦЭМ!$B$33:$B$776,J$119)+'СЕТ СН'!$I$11+СВЦЭМ!$D$10+'СЕТ СН'!$I$6-'СЕТ СН'!$I$23</f>
        <v>1539.0271326699999</v>
      </c>
      <c r="K146" s="36">
        <f>SUMIFS(СВЦЭМ!$D$33:$D$776,СВЦЭМ!$A$33:$A$776,$A146,СВЦЭМ!$B$33:$B$776,K$119)+'СЕТ СН'!$I$11+СВЦЭМ!$D$10+'СЕТ СН'!$I$6-'СЕТ СН'!$I$23</f>
        <v>1507.1781610599999</v>
      </c>
      <c r="L146" s="36">
        <f>SUMIFS(СВЦЭМ!$D$33:$D$776,СВЦЭМ!$A$33:$A$776,$A146,СВЦЭМ!$B$33:$B$776,L$119)+'СЕТ СН'!$I$11+СВЦЭМ!$D$10+'СЕТ СН'!$I$6-'СЕТ СН'!$I$23</f>
        <v>1505.2265892999999</v>
      </c>
      <c r="M146" s="36">
        <f>SUMIFS(СВЦЭМ!$D$33:$D$776,СВЦЭМ!$A$33:$A$776,$A146,СВЦЭМ!$B$33:$B$776,M$119)+'СЕТ СН'!$I$11+СВЦЭМ!$D$10+'СЕТ СН'!$I$6-'СЕТ СН'!$I$23</f>
        <v>1501.9510396599999</v>
      </c>
      <c r="N146" s="36">
        <f>SUMIFS(СВЦЭМ!$D$33:$D$776,СВЦЭМ!$A$33:$A$776,$A146,СВЦЭМ!$B$33:$B$776,N$119)+'СЕТ СН'!$I$11+СВЦЭМ!$D$10+'СЕТ СН'!$I$6-'СЕТ СН'!$I$23</f>
        <v>1508.9442195199999</v>
      </c>
      <c r="O146" s="36">
        <f>SUMIFS(СВЦЭМ!$D$33:$D$776,СВЦЭМ!$A$33:$A$776,$A146,СВЦЭМ!$B$33:$B$776,O$119)+'СЕТ СН'!$I$11+СВЦЭМ!$D$10+'СЕТ СН'!$I$6-'СЕТ СН'!$I$23</f>
        <v>1522.7427133399999</v>
      </c>
      <c r="P146" s="36">
        <f>SUMIFS(СВЦЭМ!$D$33:$D$776,СВЦЭМ!$A$33:$A$776,$A146,СВЦЭМ!$B$33:$B$776,P$119)+'СЕТ СН'!$I$11+СВЦЭМ!$D$10+'СЕТ СН'!$I$6-'СЕТ СН'!$I$23</f>
        <v>1511.2038259899998</v>
      </c>
      <c r="Q146" s="36">
        <f>SUMIFS(СВЦЭМ!$D$33:$D$776,СВЦЭМ!$A$33:$A$776,$A146,СВЦЭМ!$B$33:$B$776,Q$119)+'СЕТ СН'!$I$11+СВЦЭМ!$D$10+'СЕТ СН'!$I$6-'СЕТ СН'!$I$23</f>
        <v>1523.5846511699999</v>
      </c>
      <c r="R146" s="36">
        <f>SUMIFS(СВЦЭМ!$D$33:$D$776,СВЦЭМ!$A$33:$A$776,$A146,СВЦЭМ!$B$33:$B$776,R$119)+'СЕТ СН'!$I$11+СВЦЭМ!$D$10+'СЕТ СН'!$I$6-'СЕТ СН'!$I$23</f>
        <v>1543.5585477499999</v>
      </c>
      <c r="S146" s="36">
        <f>SUMIFS(СВЦЭМ!$D$33:$D$776,СВЦЭМ!$A$33:$A$776,$A146,СВЦЭМ!$B$33:$B$776,S$119)+'СЕТ СН'!$I$11+СВЦЭМ!$D$10+'СЕТ СН'!$I$6-'СЕТ СН'!$I$23</f>
        <v>1526.4093496600001</v>
      </c>
      <c r="T146" s="36">
        <f>SUMIFS(СВЦЭМ!$D$33:$D$776,СВЦЭМ!$A$33:$A$776,$A146,СВЦЭМ!$B$33:$B$776,T$119)+'СЕТ СН'!$I$11+СВЦЭМ!$D$10+'СЕТ СН'!$I$6-'СЕТ СН'!$I$23</f>
        <v>1522.5233843999999</v>
      </c>
      <c r="U146" s="36">
        <f>SUMIFS(СВЦЭМ!$D$33:$D$776,СВЦЭМ!$A$33:$A$776,$A146,СВЦЭМ!$B$33:$B$776,U$119)+'СЕТ СН'!$I$11+СВЦЭМ!$D$10+'СЕТ СН'!$I$6-'СЕТ СН'!$I$23</f>
        <v>1509.1428446499999</v>
      </c>
      <c r="V146" s="36">
        <f>SUMIFS(СВЦЭМ!$D$33:$D$776,СВЦЭМ!$A$33:$A$776,$A146,СВЦЭМ!$B$33:$B$776,V$119)+'СЕТ СН'!$I$11+СВЦЭМ!$D$10+'СЕТ СН'!$I$6-'СЕТ СН'!$I$23</f>
        <v>1517.9665939399999</v>
      </c>
      <c r="W146" s="36">
        <f>SUMIFS(СВЦЭМ!$D$33:$D$776,СВЦЭМ!$A$33:$A$776,$A146,СВЦЭМ!$B$33:$B$776,W$119)+'СЕТ СН'!$I$11+СВЦЭМ!$D$10+'СЕТ СН'!$I$6-'СЕТ СН'!$I$23</f>
        <v>1536.0036240299999</v>
      </c>
      <c r="X146" s="36">
        <f>SUMIFS(СВЦЭМ!$D$33:$D$776,СВЦЭМ!$A$33:$A$776,$A146,СВЦЭМ!$B$33:$B$776,X$119)+'СЕТ СН'!$I$11+СВЦЭМ!$D$10+'СЕТ СН'!$I$6-'СЕТ СН'!$I$23</f>
        <v>1543.2545125199999</v>
      </c>
      <c r="Y146" s="36">
        <f>SUMIFS(СВЦЭМ!$D$33:$D$776,СВЦЭМ!$A$33:$A$776,$A146,СВЦЭМ!$B$33:$B$776,Y$119)+'СЕТ СН'!$I$11+СВЦЭМ!$D$10+'СЕТ СН'!$I$6-'СЕТ СН'!$I$23</f>
        <v>1570.5437981799998</v>
      </c>
    </row>
    <row r="147" spans="1:27" ht="15.75" x14ac:dyDescent="0.2">
      <c r="A147" s="35">
        <f t="shared" si="3"/>
        <v>44255</v>
      </c>
      <c r="B147" s="36">
        <f>SUMIFS(СВЦЭМ!$D$33:$D$776,СВЦЭМ!$A$33:$A$776,$A147,СВЦЭМ!$B$33:$B$776,B$119)+'СЕТ СН'!$I$11+СВЦЭМ!$D$10+'СЕТ СН'!$I$6-'СЕТ СН'!$I$23</f>
        <v>1497.85096129</v>
      </c>
      <c r="C147" s="36">
        <f>SUMIFS(СВЦЭМ!$D$33:$D$776,СВЦЭМ!$A$33:$A$776,$A147,СВЦЭМ!$B$33:$B$776,C$119)+'СЕТ СН'!$I$11+СВЦЭМ!$D$10+'СЕТ СН'!$I$6-'СЕТ СН'!$I$23</f>
        <v>1533.1770411599998</v>
      </c>
      <c r="D147" s="36">
        <f>SUMIFS(СВЦЭМ!$D$33:$D$776,СВЦЭМ!$A$33:$A$776,$A147,СВЦЭМ!$B$33:$B$776,D$119)+'СЕТ СН'!$I$11+СВЦЭМ!$D$10+'СЕТ СН'!$I$6-'СЕТ СН'!$I$23</f>
        <v>1562.61564211</v>
      </c>
      <c r="E147" s="36">
        <f>SUMIFS(СВЦЭМ!$D$33:$D$776,СВЦЭМ!$A$33:$A$776,$A147,СВЦЭМ!$B$33:$B$776,E$119)+'СЕТ СН'!$I$11+СВЦЭМ!$D$10+'СЕТ СН'!$I$6-'СЕТ СН'!$I$23</f>
        <v>1575.2810489199999</v>
      </c>
      <c r="F147" s="36">
        <f>SUMIFS(СВЦЭМ!$D$33:$D$776,СВЦЭМ!$A$33:$A$776,$A147,СВЦЭМ!$B$33:$B$776,F$119)+'СЕТ СН'!$I$11+СВЦЭМ!$D$10+'СЕТ СН'!$I$6-'СЕТ СН'!$I$23</f>
        <v>1589.02411781</v>
      </c>
      <c r="G147" s="36">
        <f>SUMIFS(СВЦЭМ!$D$33:$D$776,СВЦЭМ!$A$33:$A$776,$A147,СВЦЭМ!$B$33:$B$776,G$119)+'СЕТ СН'!$I$11+СВЦЭМ!$D$10+'СЕТ СН'!$I$6-'СЕТ СН'!$I$23</f>
        <v>1582.1955054299999</v>
      </c>
      <c r="H147" s="36">
        <f>SUMIFS(СВЦЭМ!$D$33:$D$776,СВЦЭМ!$A$33:$A$776,$A147,СВЦЭМ!$B$33:$B$776,H$119)+'СЕТ СН'!$I$11+СВЦЭМ!$D$10+'СЕТ СН'!$I$6-'СЕТ СН'!$I$23</f>
        <v>1566.9319404799999</v>
      </c>
      <c r="I147" s="36">
        <f>SUMIFS(СВЦЭМ!$D$33:$D$776,СВЦЭМ!$A$33:$A$776,$A147,СВЦЭМ!$B$33:$B$776,I$119)+'СЕТ СН'!$I$11+СВЦЭМ!$D$10+'СЕТ СН'!$I$6-'СЕТ СН'!$I$23</f>
        <v>1544.6314883699999</v>
      </c>
      <c r="J147" s="36">
        <f>SUMIFS(СВЦЭМ!$D$33:$D$776,СВЦЭМ!$A$33:$A$776,$A147,СВЦЭМ!$B$33:$B$776,J$119)+'СЕТ СН'!$I$11+СВЦЭМ!$D$10+'СЕТ СН'!$I$6-'СЕТ СН'!$I$23</f>
        <v>1501.8388904000001</v>
      </c>
      <c r="K147" s="36">
        <f>SUMIFS(СВЦЭМ!$D$33:$D$776,СВЦЭМ!$A$33:$A$776,$A147,СВЦЭМ!$B$33:$B$776,K$119)+'СЕТ СН'!$I$11+СВЦЭМ!$D$10+'СЕТ СН'!$I$6-'СЕТ СН'!$I$23</f>
        <v>1470.4288911799999</v>
      </c>
      <c r="L147" s="36">
        <f>SUMIFS(СВЦЭМ!$D$33:$D$776,СВЦЭМ!$A$33:$A$776,$A147,СВЦЭМ!$B$33:$B$776,L$119)+'СЕТ СН'!$I$11+СВЦЭМ!$D$10+'СЕТ СН'!$I$6-'СЕТ СН'!$I$23</f>
        <v>1470.2982031199999</v>
      </c>
      <c r="M147" s="36">
        <f>SUMIFS(СВЦЭМ!$D$33:$D$776,СВЦЭМ!$A$33:$A$776,$A147,СВЦЭМ!$B$33:$B$776,M$119)+'СЕТ СН'!$I$11+СВЦЭМ!$D$10+'СЕТ СН'!$I$6-'СЕТ СН'!$I$23</f>
        <v>1483.2044202699999</v>
      </c>
      <c r="N147" s="36">
        <f>SUMIFS(СВЦЭМ!$D$33:$D$776,СВЦЭМ!$A$33:$A$776,$A147,СВЦЭМ!$B$33:$B$776,N$119)+'СЕТ СН'!$I$11+СВЦЭМ!$D$10+'СЕТ СН'!$I$6-'СЕТ СН'!$I$23</f>
        <v>1514.6451560999999</v>
      </c>
      <c r="O147" s="36">
        <f>SUMIFS(СВЦЭМ!$D$33:$D$776,СВЦЭМ!$A$33:$A$776,$A147,СВЦЭМ!$B$33:$B$776,O$119)+'СЕТ СН'!$I$11+СВЦЭМ!$D$10+'СЕТ СН'!$I$6-'СЕТ СН'!$I$23</f>
        <v>1537.38841944</v>
      </c>
      <c r="P147" s="36">
        <f>SUMIFS(СВЦЭМ!$D$33:$D$776,СВЦЭМ!$A$33:$A$776,$A147,СВЦЭМ!$B$33:$B$776,P$119)+'СЕТ СН'!$I$11+СВЦЭМ!$D$10+'СЕТ СН'!$I$6-'СЕТ СН'!$I$23</f>
        <v>1523.4530704599999</v>
      </c>
      <c r="Q147" s="36">
        <f>SUMIFS(СВЦЭМ!$D$33:$D$776,СВЦЭМ!$A$33:$A$776,$A147,СВЦЭМ!$B$33:$B$776,Q$119)+'СЕТ СН'!$I$11+СВЦЭМ!$D$10+'СЕТ СН'!$I$6-'СЕТ СН'!$I$23</f>
        <v>1529.7139919799999</v>
      </c>
      <c r="R147" s="36">
        <f>SUMIFS(СВЦЭМ!$D$33:$D$776,СВЦЭМ!$A$33:$A$776,$A147,СВЦЭМ!$B$33:$B$776,R$119)+'СЕТ СН'!$I$11+СВЦЭМ!$D$10+'СЕТ СН'!$I$6-'СЕТ СН'!$I$23</f>
        <v>1541.3487308599999</v>
      </c>
      <c r="S147" s="36">
        <f>SUMIFS(СВЦЭМ!$D$33:$D$776,СВЦЭМ!$A$33:$A$776,$A147,СВЦЭМ!$B$33:$B$776,S$119)+'СЕТ СН'!$I$11+СВЦЭМ!$D$10+'СЕТ СН'!$I$6-'СЕТ СН'!$I$23</f>
        <v>1516.69573969</v>
      </c>
      <c r="T147" s="36">
        <f>SUMIFS(СВЦЭМ!$D$33:$D$776,СВЦЭМ!$A$33:$A$776,$A147,СВЦЭМ!$B$33:$B$776,T$119)+'СЕТ СН'!$I$11+СВЦЭМ!$D$10+'СЕТ СН'!$I$6-'СЕТ СН'!$I$23</f>
        <v>1501.5591511499999</v>
      </c>
      <c r="U147" s="36">
        <f>SUMIFS(СВЦЭМ!$D$33:$D$776,СВЦЭМ!$A$33:$A$776,$A147,СВЦЭМ!$B$33:$B$776,U$119)+'СЕТ СН'!$I$11+СВЦЭМ!$D$10+'СЕТ СН'!$I$6-'СЕТ СН'!$I$23</f>
        <v>1488.05873668</v>
      </c>
      <c r="V147" s="36">
        <f>SUMIFS(СВЦЭМ!$D$33:$D$776,СВЦЭМ!$A$33:$A$776,$A147,СВЦЭМ!$B$33:$B$776,V$119)+'СЕТ СН'!$I$11+СВЦЭМ!$D$10+'СЕТ СН'!$I$6-'СЕТ СН'!$I$23</f>
        <v>1501.1045151399999</v>
      </c>
      <c r="W147" s="36">
        <f>SUMIFS(СВЦЭМ!$D$33:$D$776,СВЦЭМ!$A$33:$A$776,$A147,СВЦЭМ!$B$33:$B$776,W$119)+'СЕТ СН'!$I$11+СВЦЭМ!$D$10+'СЕТ СН'!$I$6-'СЕТ СН'!$I$23</f>
        <v>1529.0709563299999</v>
      </c>
      <c r="X147" s="36">
        <f>SUMIFS(СВЦЭМ!$D$33:$D$776,СВЦЭМ!$A$33:$A$776,$A147,СВЦЭМ!$B$33:$B$776,X$119)+'СЕТ СН'!$I$11+СВЦЭМ!$D$10+'СЕТ СН'!$I$6-'СЕТ СН'!$I$23</f>
        <v>1548.6487751099999</v>
      </c>
      <c r="Y147" s="36">
        <f>SUMIFS(СВЦЭМ!$D$33:$D$776,СВЦЭМ!$A$33:$A$776,$A147,СВЦЭМ!$B$33:$B$776,Y$119)+'СЕТ СН'!$I$11+СВЦЭМ!$D$10+'СЕТ СН'!$I$6-'СЕТ СН'!$I$23</f>
        <v>1584.1403199399999</v>
      </c>
    </row>
    <row r="148" spans="1:27" ht="15.75" hidden="1" x14ac:dyDescent="0.2">
      <c r="A148" s="35">
        <f t="shared" si="3"/>
        <v>44256</v>
      </c>
      <c r="B148" s="36">
        <f>SUMIFS(СВЦЭМ!$D$33:$D$776,СВЦЭМ!$A$33:$A$776,$A148,СВЦЭМ!$B$33:$B$776,B$119)+'СЕТ СН'!$I$11+СВЦЭМ!$D$10+'СЕТ СН'!$I$6-'СЕТ СН'!$I$23</f>
        <v>521.35948038000004</v>
      </c>
      <c r="C148" s="36">
        <f>SUMIFS(СВЦЭМ!$D$33:$D$776,СВЦЭМ!$A$33:$A$776,$A148,СВЦЭМ!$B$33:$B$776,C$119)+'СЕТ СН'!$I$11+СВЦЭМ!$D$10+'СЕТ СН'!$I$6-'СЕТ СН'!$I$23</f>
        <v>521.35948038000004</v>
      </c>
      <c r="D148" s="36">
        <f>SUMIFS(СВЦЭМ!$D$33:$D$776,СВЦЭМ!$A$33:$A$776,$A148,СВЦЭМ!$B$33:$B$776,D$119)+'СЕТ СН'!$I$11+СВЦЭМ!$D$10+'СЕТ СН'!$I$6-'СЕТ СН'!$I$23</f>
        <v>521.35948038000004</v>
      </c>
      <c r="E148" s="36">
        <f>SUMIFS(СВЦЭМ!$D$33:$D$776,СВЦЭМ!$A$33:$A$776,$A148,СВЦЭМ!$B$33:$B$776,E$119)+'СЕТ СН'!$I$11+СВЦЭМ!$D$10+'СЕТ СН'!$I$6-'СЕТ СН'!$I$23</f>
        <v>521.35948038000004</v>
      </c>
      <c r="F148" s="36">
        <f>SUMIFS(СВЦЭМ!$D$33:$D$776,СВЦЭМ!$A$33:$A$776,$A148,СВЦЭМ!$B$33:$B$776,F$119)+'СЕТ СН'!$I$11+СВЦЭМ!$D$10+'СЕТ СН'!$I$6-'СЕТ СН'!$I$23</f>
        <v>521.35948038000004</v>
      </c>
      <c r="G148" s="36">
        <f>SUMIFS(СВЦЭМ!$D$33:$D$776,СВЦЭМ!$A$33:$A$776,$A148,СВЦЭМ!$B$33:$B$776,G$119)+'СЕТ СН'!$I$11+СВЦЭМ!$D$10+'СЕТ СН'!$I$6-'СЕТ СН'!$I$23</f>
        <v>521.35948038000004</v>
      </c>
      <c r="H148" s="36">
        <f>SUMIFS(СВЦЭМ!$D$33:$D$776,СВЦЭМ!$A$33:$A$776,$A148,СВЦЭМ!$B$33:$B$776,H$119)+'СЕТ СН'!$I$11+СВЦЭМ!$D$10+'СЕТ СН'!$I$6-'СЕТ СН'!$I$23</f>
        <v>521.35948038000004</v>
      </c>
      <c r="I148" s="36">
        <f>SUMIFS(СВЦЭМ!$D$33:$D$776,СВЦЭМ!$A$33:$A$776,$A148,СВЦЭМ!$B$33:$B$776,I$119)+'СЕТ СН'!$I$11+СВЦЭМ!$D$10+'СЕТ СН'!$I$6-'СЕТ СН'!$I$23</f>
        <v>521.35948038000004</v>
      </c>
      <c r="J148" s="36">
        <f>SUMIFS(СВЦЭМ!$D$33:$D$776,СВЦЭМ!$A$33:$A$776,$A148,СВЦЭМ!$B$33:$B$776,J$119)+'СЕТ СН'!$I$11+СВЦЭМ!$D$10+'СЕТ СН'!$I$6-'СЕТ СН'!$I$23</f>
        <v>521.35948038000004</v>
      </c>
      <c r="K148" s="36">
        <f>SUMIFS(СВЦЭМ!$D$33:$D$776,СВЦЭМ!$A$33:$A$776,$A148,СВЦЭМ!$B$33:$B$776,K$119)+'СЕТ СН'!$I$11+СВЦЭМ!$D$10+'СЕТ СН'!$I$6-'СЕТ СН'!$I$23</f>
        <v>521.35948038000004</v>
      </c>
      <c r="L148" s="36">
        <f>SUMIFS(СВЦЭМ!$D$33:$D$776,СВЦЭМ!$A$33:$A$776,$A148,СВЦЭМ!$B$33:$B$776,L$119)+'СЕТ СН'!$I$11+СВЦЭМ!$D$10+'СЕТ СН'!$I$6-'СЕТ СН'!$I$23</f>
        <v>521.35948038000004</v>
      </c>
      <c r="M148" s="36">
        <f>SUMIFS(СВЦЭМ!$D$33:$D$776,СВЦЭМ!$A$33:$A$776,$A148,СВЦЭМ!$B$33:$B$776,M$119)+'СЕТ СН'!$I$11+СВЦЭМ!$D$10+'СЕТ СН'!$I$6-'СЕТ СН'!$I$23</f>
        <v>521.35948038000004</v>
      </c>
      <c r="N148" s="36">
        <f>SUMIFS(СВЦЭМ!$D$33:$D$776,СВЦЭМ!$A$33:$A$776,$A148,СВЦЭМ!$B$33:$B$776,N$119)+'СЕТ СН'!$I$11+СВЦЭМ!$D$10+'СЕТ СН'!$I$6-'СЕТ СН'!$I$23</f>
        <v>521.35948038000004</v>
      </c>
      <c r="O148" s="36">
        <f>SUMIFS(СВЦЭМ!$D$33:$D$776,СВЦЭМ!$A$33:$A$776,$A148,СВЦЭМ!$B$33:$B$776,O$119)+'СЕТ СН'!$I$11+СВЦЭМ!$D$10+'СЕТ СН'!$I$6-'СЕТ СН'!$I$23</f>
        <v>521.35948038000004</v>
      </c>
      <c r="P148" s="36">
        <f>SUMIFS(СВЦЭМ!$D$33:$D$776,СВЦЭМ!$A$33:$A$776,$A148,СВЦЭМ!$B$33:$B$776,P$119)+'СЕТ СН'!$I$11+СВЦЭМ!$D$10+'СЕТ СН'!$I$6-'СЕТ СН'!$I$23</f>
        <v>521.35948038000004</v>
      </c>
      <c r="Q148" s="36">
        <f>SUMIFS(СВЦЭМ!$D$33:$D$776,СВЦЭМ!$A$33:$A$776,$A148,СВЦЭМ!$B$33:$B$776,Q$119)+'СЕТ СН'!$I$11+СВЦЭМ!$D$10+'СЕТ СН'!$I$6-'СЕТ СН'!$I$23</f>
        <v>521.35948038000004</v>
      </c>
      <c r="R148" s="36">
        <f>SUMIFS(СВЦЭМ!$D$33:$D$776,СВЦЭМ!$A$33:$A$776,$A148,СВЦЭМ!$B$33:$B$776,R$119)+'СЕТ СН'!$I$11+СВЦЭМ!$D$10+'СЕТ СН'!$I$6-'СЕТ СН'!$I$23</f>
        <v>521.35948038000004</v>
      </c>
      <c r="S148" s="36">
        <f>SUMIFS(СВЦЭМ!$D$33:$D$776,СВЦЭМ!$A$33:$A$776,$A148,СВЦЭМ!$B$33:$B$776,S$119)+'СЕТ СН'!$I$11+СВЦЭМ!$D$10+'СЕТ СН'!$I$6-'СЕТ СН'!$I$23</f>
        <v>521.35948038000004</v>
      </c>
      <c r="T148" s="36">
        <f>SUMIFS(СВЦЭМ!$D$33:$D$776,СВЦЭМ!$A$33:$A$776,$A148,СВЦЭМ!$B$33:$B$776,T$119)+'СЕТ СН'!$I$11+СВЦЭМ!$D$10+'СЕТ СН'!$I$6-'СЕТ СН'!$I$23</f>
        <v>521.35948038000004</v>
      </c>
      <c r="U148" s="36">
        <f>SUMIFS(СВЦЭМ!$D$33:$D$776,СВЦЭМ!$A$33:$A$776,$A148,СВЦЭМ!$B$33:$B$776,U$119)+'СЕТ СН'!$I$11+СВЦЭМ!$D$10+'СЕТ СН'!$I$6-'СЕТ СН'!$I$23</f>
        <v>521.35948038000004</v>
      </c>
      <c r="V148" s="36">
        <f>SUMIFS(СВЦЭМ!$D$33:$D$776,СВЦЭМ!$A$33:$A$776,$A148,СВЦЭМ!$B$33:$B$776,V$119)+'СЕТ СН'!$I$11+СВЦЭМ!$D$10+'СЕТ СН'!$I$6-'СЕТ СН'!$I$23</f>
        <v>521.35948038000004</v>
      </c>
      <c r="W148" s="36">
        <f>SUMIFS(СВЦЭМ!$D$33:$D$776,СВЦЭМ!$A$33:$A$776,$A148,СВЦЭМ!$B$33:$B$776,W$119)+'СЕТ СН'!$I$11+СВЦЭМ!$D$10+'СЕТ СН'!$I$6-'СЕТ СН'!$I$23</f>
        <v>521.35948038000004</v>
      </c>
      <c r="X148" s="36">
        <f>SUMIFS(СВЦЭМ!$D$33:$D$776,СВЦЭМ!$A$33:$A$776,$A148,СВЦЭМ!$B$33:$B$776,X$119)+'СЕТ СН'!$I$11+СВЦЭМ!$D$10+'СЕТ СН'!$I$6-'СЕТ СН'!$I$23</f>
        <v>521.35948038000004</v>
      </c>
      <c r="Y148" s="36">
        <f>SUMIFS(СВЦЭМ!$D$33:$D$776,СВЦЭМ!$A$33:$A$776,$A148,СВЦЭМ!$B$33:$B$776,Y$119)+'СЕТ СН'!$I$11+СВЦЭМ!$D$10+'СЕТ СН'!$I$6-'СЕТ СН'!$I$23</f>
        <v>521.35948038000004</v>
      </c>
    </row>
    <row r="149" spans="1:27" ht="15.75" hidden="1" x14ac:dyDescent="0.2">
      <c r="A149" s="35">
        <f t="shared" si="3"/>
        <v>44257</v>
      </c>
      <c r="B149" s="36">
        <f>SUMIFS(СВЦЭМ!$D$33:$D$776,СВЦЭМ!$A$33:$A$776,$A149,СВЦЭМ!$B$33:$B$776,B$119)+'СЕТ СН'!$I$11+СВЦЭМ!$D$10+'СЕТ СН'!$I$6-'СЕТ СН'!$I$23</f>
        <v>521.35948038000004</v>
      </c>
      <c r="C149" s="36">
        <f>SUMIFS(СВЦЭМ!$D$33:$D$776,СВЦЭМ!$A$33:$A$776,$A149,СВЦЭМ!$B$33:$B$776,C$119)+'СЕТ СН'!$I$11+СВЦЭМ!$D$10+'СЕТ СН'!$I$6-'СЕТ СН'!$I$23</f>
        <v>521.35948038000004</v>
      </c>
      <c r="D149" s="36">
        <f>SUMIFS(СВЦЭМ!$D$33:$D$776,СВЦЭМ!$A$33:$A$776,$A149,СВЦЭМ!$B$33:$B$776,D$119)+'СЕТ СН'!$I$11+СВЦЭМ!$D$10+'СЕТ СН'!$I$6-'СЕТ СН'!$I$23</f>
        <v>521.35948038000004</v>
      </c>
      <c r="E149" s="36">
        <f>SUMIFS(СВЦЭМ!$D$33:$D$776,СВЦЭМ!$A$33:$A$776,$A149,СВЦЭМ!$B$33:$B$776,E$119)+'СЕТ СН'!$I$11+СВЦЭМ!$D$10+'СЕТ СН'!$I$6-'СЕТ СН'!$I$23</f>
        <v>521.35948038000004</v>
      </c>
      <c r="F149" s="36">
        <f>SUMIFS(СВЦЭМ!$D$33:$D$776,СВЦЭМ!$A$33:$A$776,$A149,СВЦЭМ!$B$33:$B$776,F$119)+'СЕТ СН'!$I$11+СВЦЭМ!$D$10+'СЕТ СН'!$I$6-'СЕТ СН'!$I$23</f>
        <v>521.35948038000004</v>
      </c>
      <c r="G149" s="36">
        <f>SUMIFS(СВЦЭМ!$D$33:$D$776,СВЦЭМ!$A$33:$A$776,$A149,СВЦЭМ!$B$33:$B$776,G$119)+'СЕТ СН'!$I$11+СВЦЭМ!$D$10+'СЕТ СН'!$I$6-'СЕТ СН'!$I$23</f>
        <v>521.35948038000004</v>
      </c>
      <c r="H149" s="36">
        <f>SUMIFS(СВЦЭМ!$D$33:$D$776,СВЦЭМ!$A$33:$A$776,$A149,СВЦЭМ!$B$33:$B$776,H$119)+'СЕТ СН'!$I$11+СВЦЭМ!$D$10+'СЕТ СН'!$I$6-'СЕТ СН'!$I$23</f>
        <v>521.35948038000004</v>
      </c>
      <c r="I149" s="36">
        <f>SUMIFS(СВЦЭМ!$D$33:$D$776,СВЦЭМ!$A$33:$A$776,$A149,СВЦЭМ!$B$33:$B$776,I$119)+'СЕТ СН'!$I$11+СВЦЭМ!$D$10+'СЕТ СН'!$I$6-'СЕТ СН'!$I$23</f>
        <v>521.35948038000004</v>
      </c>
      <c r="J149" s="36">
        <f>SUMIFS(СВЦЭМ!$D$33:$D$776,СВЦЭМ!$A$33:$A$776,$A149,СВЦЭМ!$B$33:$B$776,J$119)+'СЕТ СН'!$I$11+СВЦЭМ!$D$10+'СЕТ СН'!$I$6-'СЕТ СН'!$I$23</f>
        <v>521.35948038000004</v>
      </c>
      <c r="K149" s="36">
        <f>SUMIFS(СВЦЭМ!$D$33:$D$776,СВЦЭМ!$A$33:$A$776,$A149,СВЦЭМ!$B$33:$B$776,K$119)+'СЕТ СН'!$I$11+СВЦЭМ!$D$10+'СЕТ СН'!$I$6-'СЕТ СН'!$I$23</f>
        <v>521.35948038000004</v>
      </c>
      <c r="L149" s="36">
        <f>SUMIFS(СВЦЭМ!$D$33:$D$776,СВЦЭМ!$A$33:$A$776,$A149,СВЦЭМ!$B$33:$B$776,L$119)+'СЕТ СН'!$I$11+СВЦЭМ!$D$10+'СЕТ СН'!$I$6-'СЕТ СН'!$I$23</f>
        <v>521.35948038000004</v>
      </c>
      <c r="M149" s="36">
        <f>SUMIFS(СВЦЭМ!$D$33:$D$776,СВЦЭМ!$A$33:$A$776,$A149,СВЦЭМ!$B$33:$B$776,M$119)+'СЕТ СН'!$I$11+СВЦЭМ!$D$10+'СЕТ СН'!$I$6-'СЕТ СН'!$I$23</f>
        <v>521.35948038000004</v>
      </c>
      <c r="N149" s="36">
        <f>SUMIFS(СВЦЭМ!$D$33:$D$776,СВЦЭМ!$A$33:$A$776,$A149,СВЦЭМ!$B$33:$B$776,N$119)+'СЕТ СН'!$I$11+СВЦЭМ!$D$10+'СЕТ СН'!$I$6-'СЕТ СН'!$I$23</f>
        <v>521.35948038000004</v>
      </c>
      <c r="O149" s="36">
        <f>SUMIFS(СВЦЭМ!$D$33:$D$776,СВЦЭМ!$A$33:$A$776,$A149,СВЦЭМ!$B$33:$B$776,O$119)+'СЕТ СН'!$I$11+СВЦЭМ!$D$10+'СЕТ СН'!$I$6-'СЕТ СН'!$I$23</f>
        <v>521.35948038000004</v>
      </c>
      <c r="P149" s="36">
        <f>SUMIFS(СВЦЭМ!$D$33:$D$776,СВЦЭМ!$A$33:$A$776,$A149,СВЦЭМ!$B$33:$B$776,P$119)+'СЕТ СН'!$I$11+СВЦЭМ!$D$10+'СЕТ СН'!$I$6-'СЕТ СН'!$I$23</f>
        <v>521.35948038000004</v>
      </c>
      <c r="Q149" s="36">
        <f>SUMIFS(СВЦЭМ!$D$33:$D$776,СВЦЭМ!$A$33:$A$776,$A149,СВЦЭМ!$B$33:$B$776,Q$119)+'СЕТ СН'!$I$11+СВЦЭМ!$D$10+'СЕТ СН'!$I$6-'СЕТ СН'!$I$23</f>
        <v>521.35948038000004</v>
      </c>
      <c r="R149" s="36">
        <f>SUMIFS(СВЦЭМ!$D$33:$D$776,СВЦЭМ!$A$33:$A$776,$A149,СВЦЭМ!$B$33:$B$776,R$119)+'СЕТ СН'!$I$11+СВЦЭМ!$D$10+'СЕТ СН'!$I$6-'СЕТ СН'!$I$23</f>
        <v>521.35948038000004</v>
      </c>
      <c r="S149" s="36">
        <f>SUMIFS(СВЦЭМ!$D$33:$D$776,СВЦЭМ!$A$33:$A$776,$A149,СВЦЭМ!$B$33:$B$776,S$119)+'СЕТ СН'!$I$11+СВЦЭМ!$D$10+'СЕТ СН'!$I$6-'СЕТ СН'!$I$23</f>
        <v>521.35948038000004</v>
      </c>
      <c r="T149" s="36">
        <f>SUMIFS(СВЦЭМ!$D$33:$D$776,СВЦЭМ!$A$33:$A$776,$A149,СВЦЭМ!$B$33:$B$776,T$119)+'СЕТ СН'!$I$11+СВЦЭМ!$D$10+'СЕТ СН'!$I$6-'СЕТ СН'!$I$23</f>
        <v>521.35948038000004</v>
      </c>
      <c r="U149" s="36">
        <f>SUMIFS(СВЦЭМ!$D$33:$D$776,СВЦЭМ!$A$33:$A$776,$A149,СВЦЭМ!$B$33:$B$776,U$119)+'СЕТ СН'!$I$11+СВЦЭМ!$D$10+'СЕТ СН'!$I$6-'СЕТ СН'!$I$23</f>
        <v>521.35948038000004</v>
      </c>
      <c r="V149" s="36">
        <f>SUMIFS(СВЦЭМ!$D$33:$D$776,СВЦЭМ!$A$33:$A$776,$A149,СВЦЭМ!$B$33:$B$776,V$119)+'СЕТ СН'!$I$11+СВЦЭМ!$D$10+'СЕТ СН'!$I$6-'СЕТ СН'!$I$23</f>
        <v>521.35948038000004</v>
      </c>
      <c r="W149" s="36">
        <f>SUMIFS(СВЦЭМ!$D$33:$D$776,СВЦЭМ!$A$33:$A$776,$A149,СВЦЭМ!$B$33:$B$776,W$119)+'СЕТ СН'!$I$11+СВЦЭМ!$D$10+'СЕТ СН'!$I$6-'СЕТ СН'!$I$23</f>
        <v>521.35948038000004</v>
      </c>
      <c r="X149" s="36">
        <f>SUMIFS(СВЦЭМ!$D$33:$D$776,СВЦЭМ!$A$33:$A$776,$A149,СВЦЭМ!$B$33:$B$776,X$119)+'СЕТ СН'!$I$11+СВЦЭМ!$D$10+'СЕТ СН'!$I$6-'СЕТ СН'!$I$23</f>
        <v>521.35948038000004</v>
      </c>
      <c r="Y149" s="36">
        <f>SUMIFS(СВЦЭМ!$D$33:$D$776,СВЦЭМ!$A$33:$A$776,$A149,СВЦЭМ!$B$33:$B$776,Y$119)+'СЕТ СН'!$I$11+СВЦЭМ!$D$10+'СЕТ СН'!$I$6-'СЕТ СН'!$I$23</f>
        <v>521.35948038000004</v>
      </c>
    </row>
    <row r="150" spans="1:27" ht="15.75" hidden="1" x14ac:dyDescent="0.2">
      <c r="A150" s="35">
        <f t="shared" si="3"/>
        <v>44258</v>
      </c>
      <c r="B150" s="36">
        <f>SUMIFS(СВЦЭМ!$D$33:$D$776,СВЦЭМ!$A$33:$A$776,$A150,СВЦЭМ!$B$33:$B$776,B$119)+'СЕТ СН'!$I$11+СВЦЭМ!$D$10+'СЕТ СН'!$I$6-'СЕТ СН'!$I$23</f>
        <v>521.35948038000004</v>
      </c>
      <c r="C150" s="36">
        <f>SUMIFS(СВЦЭМ!$D$33:$D$776,СВЦЭМ!$A$33:$A$776,$A150,СВЦЭМ!$B$33:$B$776,C$119)+'СЕТ СН'!$I$11+СВЦЭМ!$D$10+'СЕТ СН'!$I$6-'СЕТ СН'!$I$23</f>
        <v>521.35948038000004</v>
      </c>
      <c r="D150" s="36">
        <f>SUMIFS(СВЦЭМ!$D$33:$D$776,СВЦЭМ!$A$33:$A$776,$A150,СВЦЭМ!$B$33:$B$776,D$119)+'СЕТ СН'!$I$11+СВЦЭМ!$D$10+'СЕТ СН'!$I$6-'СЕТ СН'!$I$23</f>
        <v>521.35948038000004</v>
      </c>
      <c r="E150" s="36">
        <f>SUMIFS(СВЦЭМ!$D$33:$D$776,СВЦЭМ!$A$33:$A$776,$A150,СВЦЭМ!$B$33:$B$776,E$119)+'СЕТ СН'!$I$11+СВЦЭМ!$D$10+'СЕТ СН'!$I$6-'СЕТ СН'!$I$23</f>
        <v>521.35948038000004</v>
      </c>
      <c r="F150" s="36">
        <f>SUMIFS(СВЦЭМ!$D$33:$D$776,СВЦЭМ!$A$33:$A$776,$A150,СВЦЭМ!$B$33:$B$776,F$119)+'СЕТ СН'!$I$11+СВЦЭМ!$D$10+'СЕТ СН'!$I$6-'СЕТ СН'!$I$23</f>
        <v>521.35948038000004</v>
      </c>
      <c r="G150" s="36">
        <f>SUMIFS(СВЦЭМ!$D$33:$D$776,СВЦЭМ!$A$33:$A$776,$A150,СВЦЭМ!$B$33:$B$776,G$119)+'СЕТ СН'!$I$11+СВЦЭМ!$D$10+'СЕТ СН'!$I$6-'СЕТ СН'!$I$23</f>
        <v>521.35948038000004</v>
      </c>
      <c r="H150" s="36">
        <f>SUMIFS(СВЦЭМ!$D$33:$D$776,СВЦЭМ!$A$33:$A$776,$A150,СВЦЭМ!$B$33:$B$776,H$119)+'СЕТ СН'!$I$11+СВЦЭМ!$D$10+'СЕТ СН'!$I$6-'СЕТ СН'!$I$23</f>
        <v>521.35948038000004</v>
      </c>
      <c r="I150" s="36">
        <f>SUMIFS(СВЦЭМ!$D$33:$D$776,СВЦЭМ!$A$33:$A$776,$A150,СВЦЭМ!$B$33:$B$776,I$119)+'СЕТ СН'!$I$11+СВЦЭМ!$D$10+'СЕТ СН'!$I$6-'СЕТ СН'!$I$23</f>
        <v>521.35948038000004</v>
      </c>
      <c r="J150" s="36">
        <f>SUMIFS(СВЦЭМ!$D$33:$D$776,СВЦЭМ!$A$33:$A$776,$A150,СВЦЭМ!$B$33:$B$776,J$119)+'СЕТ СН'!$I$11+СВЦЭМ!$D$10+'СЕТ СН'!$I$6-'СЕТ СН'!$I$23</f>
        <v>521.35948038000004</v>
      </c>
      <c r="K150" s="36">
        <f>SUMIFS(СВЦЭМ!$D$33:$D$776,СВЦЭМ!$A$33:$A$776,$A150,СВЦЭМ!$B$33:$B$776,K$119)+'СЕТ СН'!$I$11+СВЦЭМ!$D$10+'СЕТ СН'!$I$6-'СЕТ СН'!$I$23</f>
        <v>521.35948038000004</v>
      </c>
      <c r="L150" s="36">
        <f>SUMIFS(СВЦЭМ!$D$33:$D$776,СВЦЭМ!$A$33:$A$776,$A150,СВЦЭМ!$B$33:$B$776,L$119)+'СЕТ СН'!$I$11+СВЦЭМ!$D$10+'СЕТ СН'!$I$6-'СЕТ СН'!$I$23</f>
        <v>521.35948038000004</v>
      </c>
      <c r="M150" s="36">
        <f>SUMIFS(СВЦЭМ!$D$33:$D$776,СВЦЭМ!$A$33:$A$776,$A150,СВЦЭМ!$B$33:$B$776,M$119)+'СЕТ СН'!$I$11+СВЦЭМ!$D$10+'СЕТ СН'!$I$6-'СЕТ СН'!$I$23</f>
        <v>521.35948038000004</v>
      </c>
      <c r="N150" s="36">
        <f>SUMIFS(СВЦЭМ!$D$33:$D$776,СВЦЭМ!$A$33:$A$776,$A150,СВЦЭМ!$B$33:$B$776,N$119)+'СЕТ СН'!$I$11+СВЦЭМ!$D$10+'СЕТ СН'!$I$6-'СЕТ СН'!$I$23</f>
        <v>521.35948038000004</v>
      </c>
      <c r="O150" s="36">
        <f>SUMIFS(СВЦЭМ!$D$33:$D$776,СВЦЭМ!$A$33:$A$776,$A150,СВЦЭМ!$B$33:$B$776,O$119)+'СЕТ СН'!$I$11+СВЦЭМ!$D$10+'СЕТ СН'!$I$6-'СЕТ СН'!$I$23</f>
        <v>521.35948038000004</v>
      </c>
      <c r="P150" s="36">
        <f>SUMIFS(СВЦЭМ!$D$33:$D$776,СВЦЭМ!$A$33:$A$776,$A150,СВЦЭМ!$B$33:$B$776,P$119)+'СЕТ СН'!$I$11+СВЦЭМ!$D$10+'СЕТ СН'!$I$6-'СЕТ СН'!$I$23</f>
        <v>521.35948038000004</v>
      </c>
      <c r="Q150" s="36">
        <f>SUMIFS(СВЦЭМ!$D$33:$D$776,СВЦЭМ!$A$33:$A$776,$A150,СВЦЭМ!$B$33:$B$776,Q$119)+'СЕТ СН'!$I$11+СВЦЭМ!$D$10+'СЕТ СН'!$I$6-'СЕТ СН'!$I$23</f>
        <v>521.35948038000004</v>
      </c>
      <c r="R150" s="36">
        <f>SUMIFS(СВЦЭМ!$D$33:$D$776,СВЦЭМ!$A$33:$A$776,$A150,СВЦЭМ!$B$33:$B$776,R$119)+'СЕТ СН'!$I$11+СВЦЭМ!$D$10+'СЕТ СН'!$I$6-'СЕТ СН'!$I$23</f>
        <v>521.35948038000004</v>
      </c>
      <c r="S150" s="36">
        <f>SUMIFS(СВЦЭМ!$D$33:$D$776,СВЦЭМ!$A$33:$A$776,$A150,СВЦЭМ!$B$33:$B$776,S$119)+'СЕТ СН'!$I$11+СВЦЭМ!$D$10+'СЕТ СН'!$I$6-'СЕТ СН'!$I$23</f>
        <v>521.35948038000004</v>
      </c>
      <c r="T150" s="36">
        <f>SUMIFS(СВЦЭМ!$D$33:$D$776,СВЦЭМ!$A$33:$A$776,$A150,СВЦЭМ!$B$33:$B$776,T$119)+'СЕТ СН'!$I$11+СВЦЭМ!$D$10+'СЕТ СН'!$I$6-'СЕТ СН'!$I$23</f>
        <v>521.35948038000004</v>
      </c>
      <c r="U150" s="36">
        <f>SUMIFS(СВЦЭМ!$D$33:$D$776,СВЦЭМ!$A$33:$A$776,$A150,СВЦЭМ!$B$33:$B$776,U$119)+'СЕТ СН'!$I$11+СВЦЭМ!$D$10+'СЕТ СН'!$I$6-'СЕТ СН'!$I$23</f>
        <v>521.35948038000004</v>
      </c>
      <c r="V150" s="36">
        <f>SUMIFS(СВЦЭМ!$D$33:$D$776,СВЦЭМ!$A$33:$A$776,$A150,СВЦЭМ!$B$33:$B$776,V$119)+'СЕТ СН'!$I$11+СВЦЭМ!$D$10+'СЕТ СН'!$I$6-'СЕТ СН'!$I$23</f>
        <v>521.35948038000004</v>
      </c>
      <c r="W150" s="36">
        <f>SUMIFS(СВЦЭМ!$D$33:$D$776,СВЦЭМ!$A$33:$A$776,$A150,СВЦЭМ!$B$33:$B$776,W$119)+'СЕТ СН'!$I$11+СВЦЭМ!$D$10+'СЕТ СН'!$I$6-'СЕТ СН'!$I$23</f>
        <v>521.35948038000004</v>
      </c>
      <c r="X150" s="36">
        <f>SUMIFS(СВЦЭМ!$D$33:$D$776,СВЦЭМ!$A$33:$A$776,$A150,СВЦЭМ!$B$33:$B$776,X$119)+'СЕТ СН'!$I$11+СВЦЭМ!$D$10+'СЕТ СН'!$I$6-'СЕТ СН'!$I$23</f>
        <v>521.35948038000004</v>
      </c>
      <c r="Y150" s="36">
        <f>SUMIFS(СВЦЭМ!$D$33:$D$776,СВЦЭМ!$A$33:$A$776,$A150,СВЦЭМ!$B$33:$B$776,Y$119)+'СЕТ СН'!$I$11+СВЦЭМ!$D$10+'СЕТ СН'!$I$6-'СЕТ СН'!$I$23</f>
        <v>521.35948038000004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1" t="s">
        <v>7</v>
      </c>
      <c r="B153" s="125" t="s">
        <v>139</v>
      </c>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7"/>
    </row>
    <row r="154" spans="1:27" ht="12.75" customHeight="1" x14ac:dyDescent="0.2">
      <c r="A154" s="132"/>
      <c r="B154" s="128"/>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30"/>
    </row>
    <row r="155" spans="1:27" s="46" customFormat="1" ht="12.75" customHeight="1" x14ac:dyDescent="0.2">
      <c r="A155" s="13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01.02.2021</v>
      </c>
      <c r="B156" s="36">
        <f>SUMIFS(СВЦЭМ!$E$33:$E$776,СВЦЭМ!$A$33:$A$776,$A156,СВЦЭМ!$B$33:$B$776,B$155)+'СЕТ СН'!$F$12</f>
        <v>138.50633316</v>
      </c>
      <c r="C156" s="36">
        <f>SUMIFS(СВЦЭМ!$E$33:$E$776,СВЦЭМ!$A$33:$A$776,$A156,СВЦЭМ!$B$33:$B$776,C$155)+'СЕТ СН'!$F$12</f>
        <v>144.39056622000001</v>
      </c>
      <c r="D156" s="36">
        <f>SUMIFS(СВЦЭМ!$E$33:$E$776,СВЦЭМ!$A$33:$A$776,$A156,СВЦЭМ!$B$33:$B$776,D$155)+'СЕТ СН'!$F$12</f>
        <v>147.64652294000001</v>
      </c>
      <c r="E156" s="36">
        <f>SUMIFS(СВЦЭМ!$E$33:$E$776,СВЦЭМ!$A$33:$A$776,$A156,СВЦЭМ!$B$33:$B$776,E$155)+'СЕТ СН'!$F$12</f>
        <v>149.13940013999999</v>
      </c>
      <c r="F156" s="36">
        <f>SUMIFS(СВЦЭМ!$E$33:$E$776,СВЦЭМ!$A$33:$A$776,$A156,СВЦЭМ!$B$33:$B$776,F$155)+'СЕТ СН'!$F$12</f>
        <v>151.29019868</v>
      </c>
      <c r="G156" s="36">
        <f>SUMIFS(СВЦЭМ!$E$33:$E$776,СВЦЭМ!$A$33:$A$776,$A156,СВЦЭМ!$B$33:$B$776,G$155)+'СЕТ СН'!$F$12</f>
        <v>148.96477587999999</v>
      </c>
      <c r="H156" s="36">
        <f>SUMIFS(СВЦЭМ!$E$33:$E$776,СВЦЭМ!$A$33:$A$776,$A156,СВЦЭМ!$B$33:$B$776,H$155)+'СЕТ СН'!$F$12</f>
        <v>145.65595479000001</v>
      </c>
      <c r="I156" s="36">
        <f>SUMIFS(СВЦЭМ!$E$33:$E$776,СВЦЭМ!$A$33:$A$776,$A156,СВЦЭМ!$B$33:$B$776,I$155)+'СЕТ СН'!$F$12</f>
        <v>142.50977667999999</v>
      </c>
      <c r="J156" s="36">
        <f>SUMIFS(СВЦЭМ!$E$33:$E$776,СВЦЭМ!$A$33:$A$776,$A156,СВЦЭМ!$B$33:$B$776,J$155)+'СЕТ СН'!$F$12</f>
        <v>138.8818555</v>
      </c>
      <c r="K156" s="36">
        <f>SUMIFS(СВЦЭМ!$E$33:$E$776,СВЦЭМ!$A$33:$A$776,$A156,СВЦЭМ!$B$33:$B$776,K$155)+'СЕТ СН'!$F$12</f>
        <v>138.36412041</v>
      </c>
      <c r="L156" s="36">
        <f>SUMIFS(СВЦЭМ!$E$33:$E$776,СВЦЭМ!$A$33:$A$776,$A156,СВЦЭМ!$B$33:$B$776,L$155)+'СЕТ СН'!$F$12</f>
        <v>138.61258588000001</v>
      </c>
      <c r="M156" s="36">
        <f>SUMIFS(СВЦЭМ!$E$33:$E$776,СВЦЭМ!$A$33:$A$776,$A156,СВЦЭМ!$B$33:$B$776,M$155)+'СЕТ СН'!$F$12</f>
        <v>139.83102105</v>
      </c>
      <c r="N156" s="36">
        <f>SUMIFS(СВЦЭМ!$E$33:$E$776,СВЦЭМ!$A$33:$A$776,$A156,СВЦЭМ!$B$33:$B$776,N$155)+'СЕТ СН'!$F$12</f>
        <v>141.79158742000001</v>
      </c>
      <c r="O156" s="36">
        <f>SUMIFS(СВЦЭМ!$E$33:$E$776,СВЦЭМ!$A$33:$A$776,$A156,СВЦЭМ!$B$33:$B$776,O$155)+'СЕТ СН'!$F$12</f>
        <v>143.95620511000001</v>
      </c>
      <c r="P156" s="36">
        <f>SUMIFS(СВЦЭМ!$E$33:$E$776,СВЦЭМ!$A$33:$A$776,$A156,СВЦЭМ!$B$33:$B$776,P$155)+'СЕТ СН'!$F$12</f>
        <v>145.63465371000001</v>
      </c>
      <c r="Q156" s="36">
        <f>SUMIFS(СВЦЭМ!$E$33:$E$776,СВЦЭМ!$A$33:$A$776,$A156,СВЦЭМ!$B$33:$B$776,Q$155)+'СЕТ СН'!$F$12</f>
        <v>146.27483409000001</v>
      </c>
      <c r="R156" s="36">
        <f>SUMIFS(СВЦЭМ!$E$33:$E$776,СВЦЭМ!$A$33:$A$776,$A156,СВЦЭМ!$B$33:$B$776,R$155)+'СЕТ СН'!$F$12</f>
        <v>145.45764356000001</v>
      </c>
      <c r="S156" s="36">
        <f>SUMIFS(СВЦЭМ!$E$33:$E$776,СВЦЭМ!$A$33:$A$776,$A156,СВЦЭМ!$B$33:$B$776,S$155)+'СЕТ СН'!$F$12</f>
        <v>143.33025357</v>
      </c>
      <c r="T156" s="36">
        <f>SUMIFS(СВЦЭМ!$E$33:$E$776,СВЦЭМ!$A$33:$A$776,$A156,СВЦЭМ!$B$33:$B$776,T$155)+'СЕТ СН'!$F$12</f>
        <v>139.90942229999999</v>
      </c>
      <c r="U156" s="36">
        <f>SUMIFS(СВЦЭМ!$E$33:$E$776,СВЦЭМ!$A$33:$A$776,$A156,СВЦЭМ!$B$33:$B$776,U$155)+'СЕТ СН'!$F$12</f>
        <v>139.37196191999999</v>
      </c>
      <c r="V156" s="36">
        <f>SUMIFS(СВЦЭМ!$E$33:$E$776,СВЦЭМ!$A$33:$A$776,$A156,СВЦЭМ!$B$33:$B$776,V$155)+'СЕТ СН'!$F$12</f>
        <v>140.48897676999999</v>
      </c>
      <c r="W156" s="36">
        <f>SUMIFS(СВЦЭМ!$E$33:$E$776,СВЦЭМ!$A$33:$A$776,$A156,СВЦЭМ!$B$33:$B$776,W$155)+'СЕТ СН'!$F$12</f>
        <v>142.58993187999999</v>
      </c>
      <c r="X156" s="36">
        <f>SUMIFS(СВЦЭМ!$E$33:$E$776,СВЦЭМ!$A$33:$A$776,$A156,СВЦЭМ!$B$33:$B$776,X$155)+'СЕТ СН'!$F$12</f>
        <v>146.28478853999999</v>
      </c>
      <c r="Y156" s="36">
        <f>SUMIFS(СВЦЭМ!$E$33:$E$776,СВЦЭМ!$A$33:$A$776,$A156,СВЦЭМ!$B$33:$B$776,Y$155)+'СЕТ СН'!$F$12</f>
        <v>148.08937874</v>
      </c>
      <c r="AA156" s="45"/>
    </row>
    <row r="157" spans="1:27" ht="15.75" x14ac:dyDescent="0.2">
      <c r="A157" s="35">
        <f>A156+1</f>
        <v>44229</v>
      </c>
      <c r="B157" s="36">
        <f>SUMIFS(СВЦЭМ!$E$33:$E$776,СВЦЭМ!$A$33:$A$776,$A157,СВЦЭМ!$B$33:$B$776,B$155)+'СЕТ СН'!$F$12</f>
        <v>143.61000368000001</v>
      </c>
      <c r="C157" s="36">
        <f>SUMIFS(СВЦЭМ!$E$33:$E$776,СВЦЭМ!$A$33:$A$776,$A157,СВЦЭМ!$B$33:$B$776,C$155)+'СЕТ СН'!$F$12</f>
        <v>146.61732463000001</v>
      </c>
      <c r="D157" s="36">
        <f>SUMIFS(СВЦЭМ!$E$33:$E$776,СВЦЭМ!$A$33:$A$776,$A157,СВЦЭМ!$B$33:$B$776,D$155)+'СЕТ СН'!$F$12</f>
        <v>148.38603972000001</v>
      </c>
      <c r="E157" s="36">
        <f>SUMIFS(СВЦЭМ!$E$33:$E$776,СВЦЭМ!$A$33:$A$776,$A157,СВЦЭМ!$B$33:$B$776,E$155)+'СЕТ СН'!$F$12</f>
        <v>149.11951108</v>
      </c>
      <c r="F157" s="36">
        <f>SUMIFS(СВЦЭМ!$E$33:$E$776,СВЦЭМ!$A$33:$A$776,$A157,СВЦЭМ!$B$33:$B$776,F$155)+'СЕТ СН'!$F$12</f>
        <v>149.926715</v>
      </c>
      <c r="G157" s="36">
        <f>SUMIFS(СВЦЭМ!$E$33:$E$776,СВЦЭМ!$A$33:$A$776,$A157,СВЦЭМ!$B$33:$B$776,G$155)+'СЕТ СН'!$F$12</f>
        <v>146.71923891</v>
      </c>
      <c r="H157" s="36">
        <f>SUMIFS(СВЦЭМ!$E$33:$E$776,СВЦЭМ!$A$33:$A$776,$A157,СВЦЭМ!$B$33:$B$776,H$155)+'СЕТ СН'!$F$12</f>
        <v>141.23966965</v>
      </c>
      <c r="I157" s="36">
        <f>SUMIFS(СВЦЭМ!$E$33:$E$776,СВЦЭМ!$A$33:$A$776,$A157,СВЦЭМ!$B$33:$B$776,I$155)+'СЕТ СН'!$F$12</f>
        <v>138.70096884</v>
      </c>
      <c r="J157" s="36">
        <f>SUMIFS(СВЦЭМ!$E$33:$E$776,СВЦЭМ!$A$33:$A$776,$A157,СВЦЭМ!$B$33:$B$776,J$155)+'СЕТ СН'!$F$12</f>
        <v>135.16847207000001</v>
      </c>
      <c r="K157" s="36">
        <f>SUMIFS(СВЦЭМ!$E$33:$E$776,СВЦЭМ!$A$33:$A$776,$A157,СВЦЭМ!$B$33:$B$776,K$155)+'СЕТ СН'!$F$12</f>
        <v>133.39378024999999</v>
      </c>
      <c r="L157" s="36">
        <f>SUMIFS(СВЦЭМ!$E$33:$E$776,СВЦЭМ!$A$33:$A$776,$A157,СВЦЭМ!$B$33:$B$776,L$155)+'СЕТ СН'!$F$12</f>
        <v>133.58748481000001</v>
      </c>
      <c r="M157" s="36">
        <f>SUMIFS(СВЦЭМ!$E$33:$E$776,СВЦЭМ!$A$33:$A$776,$A157,СВЦЭМ!$B$33:$B$776,M$155)+'СЕТ СН'!$F$12</f>
        <v>138.43177757999999</v>
      </c>
      <c r="N157" s="36">
        <f>SUMIFS(СВЦЭМ!$E$33:$E$776,СВЦЭМ!$A$33:$A$776,$A157,СВЦЭМ!$B$33:$B$776,N$155)+'СЕТ СН'!$F$12</f>
        <v>143.81824374999999</v>
      </c>
      <c r="O157" s="36">
        <f>SUMIFS(СВЦЭМ!$E$33:$E$776,СВЦЭМ!$A$33:$A$776,$A157,СВЦЭМ!$B$33:$B$776,O$155)+'СЕТ СН'!$F$12</f>
        <v>146.17325079</v>
      </c>
      <c r="P157" s="36">
        <f>SUMIFS(СВЦЭМ!$E$33:$E$776,СВЦЭМ!$A$33:$A$776,$A157,СВЦЭМ!$B$33:$B$776,P$155)+'СЕТ СН'!$F$12</f>
        <v>148.46608137999999</v>
      </c>
      <c r="Q157" s="36">
        <f>SUMIFS(СВЦЭМ!$E$33:$E$776,СВЦЭМ!$A$33:$A$776,$A157,СВЦЭМ!$B$33:$B$776,Q$155)+'СЕТ СН'!$F$12</f>
        <v>148.84621250999999</v>
      </c>
      <c r="R157" s="36">
        <f>SUMIFS(СВЦЭМ!$E$33:$E$776,СВЦЭМ!$A$33:$A$776,$A157,СВЦЭМ!$B$33:$B$776,R$155)+'СЕТ СН'!$F$12</f>
        <v>148.84261185</v>
      </c>
      <c r="S157" s="36">
        <f>SUMIFS(СВЦЭМ!$E$33:$E$776,СВЦЭМ!$A$33:$A$776,$A157,СВЦЭМ!$B$33:$B$776,S$155)+'СЕТ СН'!$F$12</f>
        <v>147.19959732000001</v>
      </c>
      <c r="T157" s="36">
        <f>SUMIFS(СВЦЭМ!$E$33:$E$776,СВЦЭМ!$A$33:$A$776,$A157,СВЦЭМ!$B$33:$B$776,T$155)+'СЕТ СН'!$F$12</f>
        <v>143.0792691</v>
      </c>
      <c r="U157" s="36">
        <f>SUMIFS(СВЦЭМ!$E$33:$E$776,СВЦЭМ!$A$33:$A$776,$A157,СВЦЭМ!$B$33:$B$776,U$155)+'СЕТ СН'!$F$12</f>
        <v>142.68760842</v>
      </c>
      <c r="V157" s="36">
        <f>SUMIFS(СВЦЭМ!$E$33:$E$776,СВЦЭМ!$A$33:$A$776,$A157,СВЦЭМ!$B$33:$B$776,V$155)+'СЕТ СН'!$F$12</f>
        <v>144.82330469999999</v>
      </c>
      <c r="W157" s="36">
        <f>SUMIFS(СВЦЭМ!$E$33:$E$776,СВЦЭМ!$A$33:$A$776,$A157,СВЦЭМ!$B$33:$B$776,W$155)+'СЕТ СН'!$F$12</f>
        <v>147.91402742</v>
      </c>
      <c r="X157" s="36">
        <f>SUMIFS(СВЦЭМ!$E$33:$E$776,СВЦЭМ!$A$33:$A$776,$A157,СВЦЭМ!$B$33:$B$776,X$155)+'СЕТ СН'!$F$12</f>
        <v>152.01150102</v>
      </c>
      <c r="Y157" s="36">
        <f>SUMIFS(СВЦЭМ!$E$33:$E$776,СВЦЭМ!$A$33:$A$776,$A157,СВЦЭМ!$B$33:$B$776,Y$155)+'СЕТ СН'!$F$12</f>
        <v>153.76234737999999</v>
      </c>
    </row>
    <row r="158" spans="1:27" ht="15.75" x14ac:dyDescent="0.2">
      <c r="A158" s="35">
        <f t="shared" ref="A158:A186" si="4">A157+1</f>
        <v>44230</v>
      </c>
      <c r="B158" s="36">
        <f>SUMIFS(СВЦЭМ!$E$33:$E$776,СВЦЭМ!$A$33:$A$776,$A158,СВЦЭМ!$B$33:$B$776,B$155)+'СЕТ СН'!$F$12</f>
        <v>140.87082081</v>
      </c>
      <c r="C158" s="36">
        <f>SUMIFS(СВЦЭМ!$E$33:$E$776,СВЦЭМ!$A$33:$A$776,$A158,СВЦЭМ!$B$33:$B$776,C$155)+'СЕТ СН'!$F$12</f>
        <v>144.75792677999999</v>
      </c>
      <c r="D158" s="36">
        <f>SUMIFS(СВЦЭМ!$E$33:$E$776,СВЦЭМ!$A$33:$A$776,$A158,СВЦЭМ!$B$33:$B$776,D$155)+'СЕТ СН'!$F$12</f>
        <v>145.65719207999999</v>
      </c>
      <c r="E158" s="36">
        <f>SUMIFS(СВЦЭМ!$E$33:$E$776,СВЦЭМ!$A$33:$A$776,$A158,СВЦЭМ!$B$33:$B$776,E$155)+'СЕТ СН'!$F$12</f>
        <v>145.47365972</v>
      </c>
      <c r="F158" s="36">
        <f>SUMIFS(СВЦЭМ!$E$33:$E$776,СВЦЭМ!$A$33:$A$776,$A158,СВЦЭМ!$B$33:$B$776,F$155)+'СЕТ СН'!$F$12</f>
        <v>144.61220184000001</v>
      </c>
      <c r="G158" s="36">
        <f>SUMIFS(СВЦЭМ!$E$33:$E$776,СВЦЭМ!$A$33:$A$776,$A158,СВЦЭМ!$B$33:$B$776,G$155)+'СЕТ СН'!$F$12</f>
        <v>143.42862722000001</v>
      </c>
      <c r="H158" s="36">
        <f>SUMIFS(СВЦЭМ!$E$33:$E$776,СВЦЭМ!$A$33:$A$776,$A158,СВЦЭМ!$B$33:$B$776,H$155)+'СЕТ СН'!$F$12</f>
        <v>139.47609306999999</v>
      </c>
      <c r="I158" s="36">
        <f>SUMIFS(СВЦЭМ!$E$33:$E$776,СВЦЭМ!$A$33:$A$776,$A158,СВЦЭМ!$B$33:$B$776,I$155)+'СЕТ СН'!$F$12</f>
        <v>140.91706640999999</v>
      </c>
      <c r="J158" s="36">
        <f>SUMIFS(СВЦЭМ!$E$33:$E$776,СВЦЭМ!$A$33:$A$776,$A158,СВЦЭМ!$B$33:$B$776,J$155)+'СЕТ СН'!$F$12</f>
        <v>140.83334422999999</v>
      </c>
      <c r="K158" s="36">
        <f>SUMIFS(СВЦЭМ!$E$33:$E$776,СВЦЭМ!$A$33:$A$776,$A158,СВЦЭМ!$B$33:$B$776,K$155)+'СЕТ СН'!$F$12</f>
        <v>138.24488374000001</v>
      </c>
      <c r="L158" s="36">
        <f>SUMIFS(СВЦЭМ!$E$33:$E$776,СВЦЭМ!$A$33:$A$776,$A158,СВЦЭМ!$B$33:$B$776,L$155)+'СЕТ СН'!$F$12</f>
        <v>138.99644004999999</v>
      </c>
      <c r="M158" s="36">
        <f>SUMIFS(СВЦЭМ!$E$33:$E$776,СВЦЭМ!$A$33:$A$776,$A158,СВЦЭМ!$B$33:$B$776,M$155)+'СЕТ СН'!$F$12</f>
        <v>138.72715299999999</v>
      </c>
      <c r="N158" s="36">
        <f>SUMIFS(СВЦЭМ!$E$33:$E$776,СВЦЭМ!$A$33:$A$776,$A158,СВЦЭМ!$B$33:$B$776,N$155)+'СЕТ СН'!$F$12</f>
        <v>141.0954165</v>
      </c>
      <c r="O158" s="36">
        <f>SUMIFS(СВЦЭМ!$E$33:$E$776,СВЦЭМ!$A$33:$A$776,$A158,СВЦЭМ!$B$33:$B$776,O$155)+'СЕТ СН'!$F$12</f>
        <v>141.25606579999999</v>
      </c>
      <c r="P158" s="36">
        <f>SUMIFS(СВЦЭМ!$E$33:$E$776,СВЦЭМ!$A$33:$A$776,$A158,СВЦЭМ!$B$33:$B$776,P$155)+'СЕТ СН'!$F$12</f>
        <v>140.77035795</v>
      </c>
      <c r="Q158" s="36">
        <f>SUMIFS(СВЦЭМ!$E$33:$E$776,СВЦЭМ!$A$33:$A$776,$A158,СВЦЭМ!$B$33:$B$776,Q$155)+'СЕТ СН'!$F$12</f>
        <v>141.16470902</v>
      </c>
      <c r="R158" s="36">
        <f>SUMIFS(СВЦЭМ!$E$33:$E$776,СВЦЭМ!$A$33:$A$776,$A158,СВЦЭМ!$B$33:$B$776,R$155)+'СЕТ СН'!$F$12</f>
        <v>141.27154937</v>
      </c>
      <c r="S158" s="36">
        <f>SUMIFS(СВЦЭМ!$E$33:$E$776,СВЦЭМ!$A$33:$A$776,$A158,СВЦЭМ!$B$33:$B$776,S$155)+'СЕТ СН'!$F$12</f>
        <v>141.61239957000001</v>
      </c>
      <c r="T158" s="36">
        <f>SUMIFS(СВЦЭМ!$E$33:$E$776,СВЦЭМ!$A$33:$A$776,$A158,СВЦЭМ!$B$33:$B$776,T$155)+'СЕТ СН'!$F$12</f>
        <v>141.29631233999999</v>
      </c>
      <c r="U158" s="36">
        <f>SUMIFS(СВЦЭМ!$E$33:$E$776,СВЦЭМ!$A$33:$A$776,$A158,СВЦЭМ!$B$33:$B$776,U$155)+'СЕТ СН'!$F$12</f>
        <v>141.19244130000001</v>
      </c>
      <c r="V158" s="36">
        <f>SUMIFS(СВЦЭМ!$E$33:$E$776,СВЦЭМ!$A$33:$A$776,$A158,СВЦЭМ!$B$33:$B$776,V$155)+'СЕТ СН'!$F$12</f>
        <v>141.01039716</v>
      </c>
      <c r="W158" s="36">
        <f>SUMIFS(СВЦЭМ!$E$33:$E$776,СВЦЭМ!$A$33:$A$776,$A158,СВЦЭМ!$B$33:$B$776,W$155)+'СЕТ СН'!$F$12</f>
        <v>141.87460012</v>
      </c>
      <c r="X158" s="36">
        <f>SUMIFS(СВЦЭМ!$E$33:$E$776,СВЦЭМ!$A$33:$A$776,$A158,СВЦЭМ!$B$33:$B$776,X$155)+'СЕТ СН'!$F$12</f>
        <v>142.04056722999999</v>
      </c>
      <c r="Y158" s="36">
        <f>SUMIFS(СВЦЭМ!$E$33:$E$776,СВЦЭМ!$A$33:$A$776,$A158,СВЦЭМ!$B$33:$B$776,Y$155)+'СЕТ СН'!$F$12</f>
        <v>145.28760288000001</v>
      </c>
    </row>
    <row r="159" spans="1:27" ht="15.75" x14ac:dyDescent="0.2">
      <c r="A159" s="35">
        <f t="shared" si="4"/>
        <v>44231</v>
      </c>
      <c r="B159" s="36">
        <f>SUMIFS(СВЦЭМ!$E$33:$E$776,СВЦЭМ!$A$33:$A$776,$A159,СВЦЭМ!$B$33:$B$776,B$155)+'СЕТ СН'!$F$12</f>
        <v>151.90161878000001</v>
      </c>
      <c r="C159" s="36">
        <f>SUMIFS(СВЦЭМ!$E$33:$E$776,СВЦЭМ!$A$33:$A$776,$A159,СВЦЭМ!$B$33:$B$776,C$155)+'СЕТ СН'!$F$12</f>
        <v>154.88488430999999</v>
      </c>
      <c r="D159" s="36">
        <f>SUMIFS(СВЦЭМ!$E$33:$E$776,СВЦЭМ!$A$33:$A$776,$A159,СВЦЭМ!$B$33:$B$776,D$155)+'СЕТ СН'!$F$12</f>
        <v>155.47036603999999</v>
      </c>
      <c r="E159" s="36">
        <f>SUMIFS(СВЦЭМ!$E$33:$E$776,СВЦЭМ!$A$33:$A$776,$A159,СВЦЭМ!$B$33:$B$776,E$155)+'СЕТ СН'!$F$12</f>
        <v>154.99751681999999</v>
      </c>
      <c r="F159" s="36">
        <f>SUMIFS(СВЦЭМ!$E$33:$E$776,СВЦЭМ!$A$33:$A$776,$A159,СВЦЭМ!$B$33:$B$776,F$155)+'СЕТ СН'!$F$12</f>
        <v>154.33105051000001</v>
      </c>
      <c r="G159" s="36">
        <f>SUMIFS(СВЦЭМ!$E$33:$E$776,СВЦЭМ!$A$33:$A$776,$A159,СВЦЭМ!$B$33:$B$776,G$155)+'СЕТ СН'!$F$12</f>
        <v>154.16532719</v>
      </c>
      <c r="H159" s="36">
        <f>SUMIFS(СВЦЭМ!$E$33:$E$776,СВЦЭМ!$A$33:$A$776,$A159,СВЦЭМ!$B$33:$B$776,H$155)+'СЕТ СН'!$F$12</f>
        <v>148.91203809000001</v>
      </c>
      <c r="I159" s="36">
        <f>SUMIFS(СВЦЭМ!$E$33:$E$776,СВЦЭМ!$A$33:$A$776,$A159,СВЦЭМ!$B$33:$B$776,I$155)+'СЕТ СН'!$F$12</f>
        <v>145.80698064000001</v>
      </c>
      <c r="J159" s="36">
        <f>SUMIFS(СВЦЭМ!$E$33:$E$776,СВЦЭМ!$A$33:$A$776,$A159,СВЦЭМ!$B$33:$B$776,J$155)+'СЕТ СН'!$F$12</f>
        <v>142.25679048999999</v>
      </c>
      <c r="K159" s="36">
        <f>SUMIFS(СВЦЭМ!$E$33:$E$776,СВЦЭМ!$A$33:$A$776,$A159,СВЦЭМ!$B$33:$B$776,K$155)+'СЕТ СН'!$F$12</f>
        <v>141.95079946999999</v>
      </c>
      <c r="L159" s="36">
        <f>SUMIFS(СВЦЭМ!$E$33:$E$776,СВЦЭМ!$A$33:$A$776,$A159,СВЦЭМ!$B$33:$B$776,L$155)+'СЕТ СН'!$F$12</f>
        <v>140.80409359000001</v>
      </c>
      <c r="M159" s="36">
        <f>SUMIFS(СВЦЭМ!$E$33:$E$776,СВЦЭМ!$A$33:$A$776,$A159,СВЦЭМ!$B$33:$B$776,M$155)+'СЕТ СН'!$F$12</f>
        <v>142.96677618999999</v>
      </c>
      <c r="N159" s="36">
        <f>SUMIFS(СВЦЭМ!$E$33:$E$776,СВЦЭМ!$A$33:$A$776,$A159,СВЦЭМ!$B$33:$B$776,N$155)+'СЕТ СН'!$F$12</f>
        <v>146.64112165</v>
      </c>
      <c r="O159" s="36">
        <f>SUMIFS(СВЦЭМ!$E$33:$E$776,СВЦЭМ!$A$33:$A$776,$A159,СВЦЭМ!$B$33:$B$776,O$155)+'СЕТ СН'!$F$12</f>
        <v>146.63316997000001</v>
      </c>
      <c r="P159" s="36">
        <f>SUMIFS(СВЦЭМ!$E$33:$E$776,СВЦЭМ!$A$33:$A$776,$A159,СВЦЭМ!$B$33:$B$776,P$155)+'СЕТ СН'!$F$12</f>
        <v>147.7236719</v>
      </c>
      <c r="Q159" s="36">
        <f>SUMIFS(СВЦЭМ!$E$33:$E$776,СВЦЭМ!$A$33:$A$776,$A159,СВЦЭМ!$B$33:$B$776,Q$155)+'СЕТ СН'!$F$12</f>
        <v>147.60475865999999</v>
      </c>
      <c r="R159" s="36">
        <f>SUMIFS(СВЦЭМ!$E$33:$E$776,СВЦЭМ!$A$33:$A$776,$A159,СВЦЭМ!$B$33:$B$776,R$155)+'СЕТ СН'!$F$12</f>
        <v>147.29681414999999</v>
      </c>
      <c r="S159" s="36">
        <f>SUMIFS(СВЦЭМ!$E$33:$E$776,СВЦЭМ!$A$33:$A$776,$A159,СВЦЭМ!$B$33:$B$776,S$155)+'СЕТ СН'!$F$12</f>
        <v>147.03685408999999</v>
      </c>
      <c r="T159" s="36">
        <f>SUMIFS(СВЦЭМ!$E$33:$E$776,СВЦЭМ!$A$33:$A$776,$A159,СВЦЭМ!$B$33:$B$776,T$155)+'СЕТ СН'!$F$12</f>
        <v>143.02256847000001</v>
      </c>
      <c r="U159" s="36">
        <f>SUMIFS(СВЦЭМ!$E$33:$E$776,СВЦЭМ!$A$33:$A$776,$A159,СВЦЭМ!$B$33:$B$776,U$155)+'СЕТ СН'!$F$12</f>
        <v>141.76465657</v>
      </c>
      <c r="V159" s="36">
        <f>SUMIFS(СВЦЭМ!$E$33:$E$776,СВЦЭМ!$A$33:$A$776,$A159,СВЦЭМ!$B$33:$B$776,V$155)+'СЕТ СН'!$F$12</f>
        <v>144.86140184999999</v>
      </c>
      <c r="W159" s="36">
        <f>SUMIFS(СВЦЭМ!$E$33:$E$776,СВЦЭМ!$A$33:$A$776,$A159,СВЦЭМ!$B$33:$B$776,W$155)+'СЕТ СН'!$F$12</f>
        <v>148.46843645999999</v>
      </c>
      <c r="X159" s="36">
        <f>SUMIFS(СВЦЭМ!$E$33:$E$776,СВЦЭМ!$A$33:$A$776,$A159,СВЦЭМ!$B$33:$B$776,X$155)+'СЕТ СН'!$F$12</f>
        <v>150.05644760999999</v>
      </c>
      <c r="Y159" s="36">
        <f>SUMIFS(СВЦЭМ!$E$33:$E$776,СВЦЭМ!$A$33:$A$776,$A159,СВЦЭМ!$B$33:$B$776,Y$155)+'СЕТ СН'!$F$12</f>
        <v>153.32541039</v>
      </c>
    </row>
    <row r="160" spans="1:27" ht="15.75" x14ac:dyDescent="0.2">
      <c r="A160" s="35">
        <f t="shared" si="4"/>
        <v>44232</v>
      </c>
      <c r="B160" s="36">
        <f>SUMIFS(СВЦЭМ!$E$33:$E$776,СВЦЭМ!$A$33:$A$776,$A160,СВЦЭМ!$B$33:$B$776,B$155)+'СЕТ СН'!$F$12</f>
        <v>154.16460946999999</v>
      </c>
      <c r="C160" s="36">
        <f>SUMIFS(СВЦЭМ!$E$33:$E$776,СВЦЭМ!$A$33:$A$776,$A160,СВЦЭМ!$B$33:$B$776,C$155)+'СЕТ СН'!$F$12</f>
        <v>157.36413619000001</v>
      </c>
      <c r="D160" s="36">
        <f>SUMIFS(СВЦЭМ!$E$33:$E$776,СВЦЭМ!$A$33:$A$776,$A160,СВЦЭМ!$B$33:$B$776,D$155)+'СЕТ СН'!$F$12</f>
        <v>158.00252215</v>
      </c>
      <c r="E160" s="36">
        <f>SUMIFS(СВЦЭМ!$E$33:$E$776,СВЦЭМ!$A$33:$A$776,$A160,СВЦЭМ!$B$33:$B$776,E$155)+'СЕТ СН'!$F$12</f>
        <v>158.2355982</v>
      </c>
      <c r="F160" s="36">
        <f>SUMIFS(СВЦЭМ!$E$33:$E$776,СВЦЭМ!$A$33:$A$776,$A160,СВЦЭМ!$B$33:$B$776,F$155)+'СЕТ СН'!$F$12</f>
        <v>156.95737557000001</v>
      </c>
      <c r="G160" s="36">
        <f>SUMIFS(СВЦЭМ!$E$33:$E$776,СВЦЭМ!$A$33:$A$776,$A160,СВЦЭМ!$B$33:$B$776,G$155)+'СЕТ СН'!$F$12</f>
        <v>156.51509121999999</v>
      </c>
      <c r="H160" s="36">
        <f>SUMIFS(СВЦЭМ!$E$33:$E$776,СВЦЭМ!$A$33:$A$776,$A160,СВЦЭМ!$B$33:$B$776,H$155)+'СЕТ СН'!$F$12</f>
        <v>151.67063863999999</v>
      </c>
      <c r="I160" s="36">
        <f>SUMIFS(СВЦЭМ!$E$33:$E$776,СВЦЭМ!$A$33:$A$776,$A160,СВЦЭМ!$B$33:$B$776,I$155)+'СЕТ СН'!$F$12</f>
        <v>149.78244896999999</v>
      </c>
      <c r="J160" s="36">
        <f>SUMIFS(СВЦЭМ!$E$33:$E$776,СВЦЭМ!$A$33:$A$776,$A160,СВЦЭМ!$B$33:$B$776,J$155)+'СЕТ СН'!$F$12</f>
        <v>144.73254022</v>
      </c>
      <c r="K160" s="36">
        <f>SUMIFS(СВЦЭМ!$E$33:$E$776,СВЦЭМ!$A$33:$A$776,$A160,СВЦЭМ!$B$33:$B$776,K$155)+'СЕТ СН'!$F$12</f>
        <v>142.86494322999999</v>
      </c>
      <c r="L160" s="36">
        <f>SUMIFS(СВЦЭМ!$E$33:$E$776,СВЦЭМ!$A$33:$A$776,$A160,СВЦЭМ!$B$33:$B$776,L$155)+'СЕТ СН'!$F$12</f>
        <v>141.48915385999999</v>
      </c>
      <c r="M160" s="36">
        <f>SUMIFS(СВЦЭМ!$E$33:$E$776,СВЦЭМ!$A$33:$A$776,$A160,СВЦЭМ!$B$33:$B$776,M$155)+'СЕТ СН'!$F$12</f>
        <v>140.55323573000001</v>
      </c>
      <c r="N160" s="36">
        <f>SUMIFS(СВЦЭМ!$E$33:$E$776,СВЦЭМ!$A$33:$A$776,$A160,СВЦЭМ!$B$33:$B$776,N$155)+'СЕТ СН'!$F$12</f>
        <v>143.13504284999999</v>
      </c>
      <c r="O160" s="36">
        <f>SUMIFS(СВЦЭМ!$E$33:$E$776,СВЦЭМ!$A$33:$A$776,$A160,СВЦЭМ!$B$33:$B$776,O$155)+'СЕТ СН'!$F$12</f>
        <v>143.29891834</v>
      </c>
      <c r="P160" s="36">
        <f>SUMIFS(СВЦЭМ!$E$33:$E$776,СВЦЭМ!$A$33:$A$776,$A160,СВЦЭМ!$B$33:$B$776,P$155)+'СЕТ СН'!$F$12</f>
        <v>144.69154155999999</v>
      </c>
      <c r="Q160" s="36">
        <f>SUMIFS(СВЦЭМ!$E$33:$E$776,СВЦЭМ!$A$33:$A$776,$A160,СВЦЭМ!$B$33:$B$776,Q$155)+'СЕТ СН'!$F$12</f>
        <v>145.76035866000001</v>
      </c>
      <c r="R160" s="36">
        <f>SUMIFS(СВЦЭМ!$E$33:$E$776,СВЦЭМ!$A$33:$A$776,$A160,СВЦЭМ!$B$33:$B$776,R$155)+'СЕТ СН'!$F$12</f>
        <v>145.59548684999999</v>
      </c>
      <c r="S160" s="36">
        <f>SUMIFS(СВЦЭМ!$E$33:$E$776,СВЦЭМ!$A$33:$A$776,$A160,СВЦЭМ!$B$33:$B$776,S$155)+'СЕТ СН'!$F$12</f>
        <v>144.02060975000001</v>
      </c>
      <c r="T160" s="36">
        <f>SUMIFS(СВЦЭМ!$E$33:$E$776,СВЦЭМ!$A$33:$A$776,$A160,СВЦЭМ!$B$33:$B$776,T$155)+'СЕТ СН'!$F$12</f>
        <v>140.472129</v>
      </c>
      <c r="U160" s="36">
        <f>SUMIFS(СВЦЭМ!$E$33:$E$776,СВЦЭМ!$A$33:$A$776,$A160,СВЦЭМ!$B$33:$B$776,U$155)+'СЕТ СН'!$F$12</f>
        <v>137.36980983999999</v>
      </c>
      <c r="V160" s="36">
        <f>SUMIFS(СВЦЭМ!$E$33:$E$776,СВЦЭМ!$A$33:$A$776,$A160,СВЦЭМ!$B$33:$B$776,V$155)+'СЕТ СН'!$F$12</f>
        <v>137.78424871999999</v>
      </c>
      <c r="W160" s="36">
        <f>SUMIFS(СВЦЭМ!$E$33:$E$776,СВЦЭМ!$A$33:$A$776,$A160,СВЦЭМ!$B$33:$B$776,W$155)+'СЕТ СН'!$F$12</f>
        <v>139.82513993000001</v>
      </c>
      <c r="X160" s="36">
        <f>SUMIFS(СВЦЭМ!$E$33:$E$776,СВЦЭМ!$A$33:$A$776,$A160,СВЦЭМ!$B$33:$B$776,X$155)+'СЕТ СН'!$F$12</f>
        <v>142.71146413</v>
      </c>
      <c r="Y160" s="36">
        <f>SUMIFS(СВЦЭМ!$E$33:$E$776,СВЦЭМ!$A$33:$A$776,$A160,СВЦЭМ!$B$33:$B$776,Y$155)+'СЕТ СН'!$F$12</f>
        <v>144.74810238000001</v>
      </c>
    </row>
    <row r="161" spans="1:25" ht="15.75" x14ac:dyDescent="0.2">
      <c r="A161" s="35">
        <f t="shared" si="4"/>
        <v>44233</v>
      </c>
      <c r="B161" s="36">
        <f>SUMIFS(СВЦЭМ!$E$33:$E$776,СВЦЭМ!$A$33:$A$776,$A161,СВЦЭМ!$B$33:$B$776,B$155)+'СЕТ СН'!$F$12</f>
        <v>148.84011194000001</v>
      </c>
      <c r="C161" s="36">
        <f>SUMIFS(СВЦЭМ!$E$33:$E$776,СВЦЭМ!$A$33:$A$776,$A161,СВЦЭМ!$B$33:$B$776,C$155)+'СЕТ СН'!$F$12</f>
        <v>152.03768848999999</v>
      </c>
      <c r="D161" s="36">
        <f>SUMIFS(СВЦЭМ!$E$33:$E$776,СВЦЭМ!$A$33:$A$776,$A161,СВЦЭМ!$B$33:$B$776,D$155)+'СЕТ СН'!$F$12</f>
        <v>151.91353025999999</v>
      </c>
      <c r="E161" s="36">
        <f>SUMIFS(СВЦЭМ!$E$33:$E$776,СВЦЭМ!$A$33:$A$776,$A161,СВЦЭМ!$B$33:$B$776,E$155)+'СЕТ СН'!$F$12</f>
        <v>153.29735292000001</v>
      </c>
      <c r="F161" s="36">
        <f>SUMIFS(СВЦЭМ!$E$33:$E$776,СВЦЭМ!$A$33:$A$776,$A161,СВЦЭМ!$B$33:$B$776,F$155)+'СЕТ СН'!$F$12</f>
        <v>155.35915482999999</v>
      </c>
      <c r="G161" s="36">
        <f>SUMIFS(СВЦЭМ!$E$33:$E$776,СВЦЭМ!$A$33:$A$776,$A161,СВЦЭМ!$B$33:$B$776,G$155)+'СЕТ СН'!$F$12</f>
        <v>154.69503169999999</v>
      </c>
      <c r="H161" s="36">
        <f>SUMIFS(СВЦЭМ!$E$33:$E$776,СВЦЭМ!$A$33:$A$776,$A161,СВЦЭМ!$B$33:$B$776,H$155)+'СЕТ СН'!$F$12</f>
        <v>152.83827209</v>
      </c>
      <c r="I161" s="36">
        <f>SUMIFS(СВЦЭМ!$E$33:$E$776,СВЦЭМ!$A$33:$A$776,$A161,СВЦЭМ!$B$33:$B$776,I$155)+'СЕТ СН'!$F$12</f>
        <v>149.36296039000001</v>
      </c>
      <c r="J161" s="36">
        <f>SUMIFS(СВЦЭМ!$E$33:$E$776,СВЦЭМ!$A$33:$A$776,$A161,СВЦЭМ!$B$33:$B$776,J$155)+'СЕТ СН'!$F$12</f>
        <v>144.12669893</v>
      </c>
      <c r="K161" s="36">
        <f>SUMIFS(СВЦЭМ!$E$33:$E$776,СВЦЭМ!$A$33:$A$776,$A161,СВЦЭМ!$B$33:$B$776,K$155)+'СЕТ СН'!$F$12</f>
        <v>139.12184995999999</v>
      </c>
      <c r="L161" s="36">
        <f>SUMIFS(СВЦЭМ!$E$33:$E$776,СВЦЭМ!$A$33:$A$776,$A161,СВЦЭМ!$B$33:$B$776,L$155)+'СЕТ СН'!$F$12</f>
        <v>137.54691258</v>
      </c>
      <c r="M161" s="36">
        <f>SUMIFS(СВЦЭМ!$E$33:$E$776,СВЦЭМ!$A$33:$A$776,$A161,СВЦЭМ!$B$33:$B$776,M$155)+'СЕТ СН'!$F$12</f>
        <v>137.77409947000001</v>
      </c>
      <c r="N161" s="36">
        <f>SUMIFS(СВЦЭМ!$E$33:$E$776,СВЦЭМ!$A$33:$A$776,$A161,СВЦЭМ!$B$33:$B$776,N$155)+'СЕТ СН'!$F$12</f>
        <v>139.96724505</v>
      </c>
      <c r="O161" s="36">
        <f>SUMIFS(СВЦЭМ!$E$33:$E$776,СВЦЭМ!$A$33:$A$776,$A161,СВЦЭМ!$B$33:$B$776,O$155)+'СЕТ СН'!$F$12</f>
        <v>142.18048100999999</v>
      </c>
      <c r="P161" s="36">
        <f>SUMIFS(СВЦЭМ!$E$33:$E$776,СВЦЭМ!$A$33:$A$776,$A161,СВЦЭМ!$B$33:$B$776,P$155)+'СЕТ СН'!$F$12</f>
        <v>143.09539763999999</v>
      </c>
      <c r="Q161" s="36">
        <f>SUMIFS(СВЦЭМ!$E$33:$E$776,СВЦЭМ!$A$33:$A$776,$A161,СВЦЭМ!$B$33:$B$776,Q$155)+'СЕТ СН'!$F$12</f>
        <v>144.96362073</v>
      </c>
      <c r="R161" s="36">
        <f>SUMIFS(СВЦЭМ!$E$33:$E$776,СВЦЭМ!$A$33:$A$776,$A161,СВЦЭМ!$B$33:$B$776,R$155)+'СЕТ СН'!$F$12</f>
        <v>144.68344089000001</v>
      </c>
      <c r="S161" s="36">
        <f>SUMIFS(СВЦЭМ!$E$33:$E$776,СВЦЭМ!$A$33:$A$776,$A161,СВЦЭМ!$B$33:$B$776,S$155)+'СЕТ СН'!$F$12</f>
        <v>142.13930658999999</v>
      </c>
      <c r="T161" s="36">
        <f>SUMIFS(СВЦЭМ!$E$33:$E$776,СВЦЭМ!$A$33:$A$776,$A161,СВЦЭМ!$B$33:$B$776,T$155)+'СЕТ СН'!$F$12</f>
        <v>138.76608214999999</v>
      </c>
      <c r="U161" s="36">
        <f>SUMIFS(СВЦЭМ!$E$33:$E$776,СВЦЭМ!$A$33:$A$776,$A161,СВЦЭМ!$B$33:$B$776,U$155)+'СЕТ СН'!$F$12</f>
        <v>139.30188888000001</v>
      </c>
      <c r="V161" s="36">
        <f>SUMIFS(СВЦЭМ!$E$33:$E$776,СВЦЭМ!$A$33:$A$776,$A161,СВЦЭМ!$B$33:$B$776,V$155)+'СЕТ СН'!$F$12</f>
        <v>141.64902026999999</v>
      </c>
      <c r="W161" s="36">
        <f>SUMIFS(СВЦЭМ!$E$33:$E$776,СВЦЭМ!$A$33:$A$776,$A161,СВЦЭМ!$B$33:$B$776,W$155)+'СЕТ СН'!$F$12</f>
        <v>143.94747483</v>
      </c>
      <c r="X161" s="36">
        <f>SUMIFS(СВЦЭМ!$E$33:$E$776,СВЦЭМ!$A$33:$A$776,$A161,СВЦЭМ!$B$33:$B$776,X$155)+'СЕТ СН'!$F$12</f>
        <v>146.42991255999999</v>
      </c>
      <c r="Y161" s="36">
        <f>SUMIFS(СВЦЭМ!$E$33:$E$776,СВЦЭМ!$A$33:$A$776,$A161,СВЦЭМ!$B$33:$B$776,Y$155)+'СЕТ СН'!$F$12</f>
        <v>149.31883685</v>
      </c>
    </row>
    <row r="162" spans="1:25" ht="15.75" x14ac:dyDescent="0.2">
      <c r="A162" s="35">
        <f t="shared" si="4"/>
        <v>44234</v>
      </c>
      <c r="B162" s="36">
        <f>SUMIFS(СВЦЭМ!$E$33:$E$776,СВЦЭМ!$A$33:$A$776,$A162,СВЦЭМ!$B$33:$B$776,B$155)+'СЕТ СН'!$F$12</f>
        <v>148.74326117999999</v>
      </c>
      <c r="C162" s="36">
        <f>SUMIFS(СВЦЭМ!$E$33:$E$776,СВЦЭМ!$A$33:$A$776,$A162,СВЦЭМ!$B$33:$B$776,C$155)+'СЕТ СН'!$F$12</f>
        <v>151.62612528</v>
      </c>
      <c r="D162" s="36">
        <f>SUMIFS(СВЦЭМ!$E$33:$E$776,СВЦЭМ!$A$33:$A$776,$A162,СВЦЭМ!$B$33:$B$776,D$155)+'СЕТ СН'!$F$12</f>
        <v>151.52730227000001</v>
      </c>
      <c r="E162" s="36">
        <f>SUMIFS(СВЦЭМ!$E$33:$E$776,СВЦЭМ!$A$33:$A$776,$A162,СВЦЭМ!$B$33:$B$776,E$155)+'СЕТ СН'!$F$12</f>
        <v>152.43281064999999</v>
      </c>
      <c r="F162" s="36">
        <f>SUMIFS(СВЦЭМ!$E$33:$E$776,СВЦЭМ!$A$33:$A$776,$A162,СВЦЭМ!$B$33:$B$776,F$155)+'СЕТ СН'!$F$12</f>
        <v>153.90357412</v>
      </c>
      <c r="G162" s="36">
        <f>SUMIFS(СВЦЭМ!$E$33:$E$776,СВЦЭМ!$A$33:$A$776,$A162,СВЦЭМ!$B$33:$B$776,G$155)+'СЕТ СН'!$F$12</f>
        <v>152.83882514000001</v>
      </c>
      <c r="H162" s="36">
        <f>SUMIFS(СВЦЭМ!$E$33:$E$776,СВЦЭМ!$A$33:$A$776,$A162,СВЦЭМ!$B$33:$B$776,H$155)+'СЕТ СН'!$F$12</f>
        <v>151.85610947999999</v>
      </c>
      <c r="I162" s="36">
        <f>SUMIFS(СВЦЭМ!$E$33:$E$776,СВЦЭМ!$A$33:$A$776,$A162,СВЦЭМ!$B$33:$B$776,I$155)+'СЕТ СН'!$F$12</f>
        <v>149.91496389</v>
      </c>
      <c r="J162" s="36">
        <f>SUMIFS(СВЦЭМ!$E$33:$E$776,СВЦЭМ!$A$33:$A$776,$A162,СВЦЭМ!$B$33:$B$776,J$155)+'СЕТ СН'!$F$12</f>
        <v>146.93453223</v>
      </c>
      <c r="K162" s="36">
        <f>SUMIFS(СВЦЭМ!$E$33:$E$776,СВЦЭМ!$A$33:$A$776,$A162,СВЦЭМ!$B$33:$B$776,K$155)+'СЕТ СН'!$F$12</f>
        <v>144.08001118999999</v>
      </c>
      <c r="L162" s="36">
        <f>SUMIFS(СВЦЭМ!$E$33:$E$776,СВЦЭМ!$A$33:$A$776,$A162,СВЦЭМ!$B$33:$B$776,L$155)+'СЕТ СН'!$F$12</f>
        <v>141.45868064000001</v>
      </c>
      <c r="M162" s="36">
        <f>SUMIFS(СВЦЭМ!$E$33:$E$776,СВЦЭМ!$A$33:$A$776,$A162,СВЦЭМ!$B$33:$B$776,M$155)+'СЕТ СН'!$F$12</f>
        <v>140.10188649</v>
      </c>
      <c r="N162" s="36">
        <f>SUMIFS(СВЦЭМ!$E$33:$E$776,СВЦЭМ!$A$33:$A$776,$A162,СВЦЭМ!$B$33:$B$776,N$155)+'СЕТ СН'!$F$12</f>
        <v>141.97455467</v>
      </c>
      <c r="O162" s="36">
        <f>SUMIFS(СВЦЭМ!$E$33:$E$776,СВЦЭМ!$A$33:$A$776,$A162,СВЦЭМ!$B$33:$B$776,O$155)+'СЕТ СН'!$F$12</f>
        <v>144.61362416</v>
      </c>
      <c r="P162" s="36">
        <f>SUMIFS(СВЦЭМ!$E$33:$E$776,СВЦЭМ!$A$33:$A$776,$A162,СВЦЭМ!$B$33:$B$776,P$155)+'СЕТ СН'!$F$12</f>
        <v>146.80867233999999</v>
      </c>
      <c r="Q162" s="36">
        <f>SUMIFS(СВЦЭМ!$E$33:$E$776,СВЦЭМ!$A$33:$A$776,$A162,СВЦЭМ!$B$33:$B$776,Q$155)+'СЕТ СН'!$F$12</f>
        <v>147.50708621000001</v>
      </c>
      <c r="R162" s="36">
        <f>SUMIFS(СВЦЭМ!$E$33:$E$776,СВЦЭМ!$A$33:$A$776,$A162,СВЦЭМ!$B$33:$B$776,R$155)+'СЕТ СН'!$F$12</f>
        <v>146.06644648</v>
      </c>
      <c r="S162" s="36">
        <f>SUMIFS(СВЦЭМ!$E$33:$E$776,СВЦЭМ!$A$33:$A$776,$A162,СВЦЭМ!$B$33:$B$776,S$155)+'СЕТ СН'!$F$12</f>
        <v>143.41617178999999</v>
      </c>
      <c r="T162" s="36">
        <f>SUMIFS(СВЦЭМ!$E$33:$E$776,СВЦЭМ!$A$33:$A$776,$A162,СВЦЭМ!$B$33:$B$776,T$155)+'СЕТ СН'!$F$12</f>
        <v>139.06595021999999</v>
      </c>
      <c r="U162" s="36">
        <f>SUMIFS(СВЦЭМ!$E$33:$E$776,СВЦЭМ!$A$33:$A$776,$A162,СВЦЭМ!$B$33:$B$776,U$155)+'СЕТ СН'!$F$12</f>
        <v>140.65071320999999</v>
      </c>
      <c r="V162" s="36">
        <f>SUMIFS(СВЦЭМ!$E$33:$E$776,СВЦЭМ!$A$33:$A$776,$A162,СВЦЭМ!$B$33:$B$776,V$155)+'СЕТ СН'!$F$12</f>
        <v>142.39047937000001</v>
      </c>
      <c r="W162" s="36">
        <f>SUMIFS(СВЦЭМ!$E$33:$E$776,СВЦЭМ!$A$33:$A$776,$A162,СВЦЭМ!$B$33:$B$776,W$155)+'СЕТ СН'!$F$12</f>
        <v>144.27512225000001</v>
      </c>
      <c r="X162" s="36">
        <f>SUMIFS(СВЦЭМ!$E$33:$E$776,СВЦЭМ!$A$33:$A$776,$A162,СВЦЭМ!$B$33:$B$776,X$155)+'СЕТ СН'!$F$12</f>
        <v>147.29177974000001</v>
      </c>
      <c r="Y162" s="36">
        <f>SUMIFS(СВЦЭМ!$E$33:$E$776,СВЦЭМ!$A$33:$A$776,$A162,СВЦЭМ!$B$33:$B$776,Y$155)+'СЕТ СН'!$F$12</f>
        <v>150.94268255</v>
      </c>
    </row>
    <row r="163" spans="1:25" ht="15.75" x14ac:dyDescent="0.2">
      <c r="A163" s="35">
        <f t="shared" si="4"/>
        <v>44235</v>
      </c>
      <c r="B163" s="36">
        <f>SUMIFS(СВЦЭМ!$E$33:$E$776,СВЦЭМ!$A$33:$A$776,$A163,СВЦЭМ!$B$33:$B$776,B$155)+'СЕТ СН'!$F$12</f>
        <v>150.01403565000001</v>
      </c>
      <c r="C163" s="36">
        <f>SUMIFS(СВЦЭМ!$E$33:$E$776,СВЦЭМ!$A$33:$A$776,$A163,СВЦЭМ!$B$33:$B$776,C$155)+'СЕТ СН'!$F$12</f>
        <v>154.8924303</v>
      </c>
      <c r="D163" s="36">
        <f>SUMIFS(СВЦЭМ!$E$33:$E$776,СВЦЭМ!$A$33:$A$776,$A163,СВЦЭМ!$B$33:$B$776,D$155)+'СЕТ СН'!$F$12</f>
        <v>157.34556229</v>
      </c>
      <c r="E163" s="36">
        <f>SUMIFS(СВЦЭМ!$E$33:$E$776,СВЦЭМ!$A$33:$A$776,$A163,СВЦЭМ!$B$33:$B$776,E$155)+'СЕТ СН'!$F$12</f>
        <v>158.16725349000001</v>
      </c>
      <c r="F163" s="36">
        <f>SUMIFS(СВЦЭМ!$E$33:$E$776,СВЦЭМ!$A$33:$A$776,$A163,СВЦЭМ!$B$33:$B$776,F$155)+'СЕТ СН'!$F$12</f>
        <v>158.40451630000001</v>
      </c>
      <c r="G163" s="36">
        <f>SUMIFS(СВЦЭМ!$E$33:$E$776,СВЦЭМ!$A$33:$A$776,$A163,СВЦЭМ!$B$33:$B$776,G$155)+'СЕТ СН'!$F$12</f>
        <v>155.93835799999999</v>
      </c>
      <c r="H163" s="36">
        <f>SUMIFS(СВЦЭМ!$E$33:$E$776,СВЦЭМ!$A$33:$A$776,$A163,СВЦЭМ!$B$33:$B$776,H$155)+'СЕТ СН'!$F$12</f>
        <v>151.21418768999999</v>
      </c>
      <c r="I163" s="36">
        <f>SUMIFS(СВЦЭМ!$E$33:$E$776,СВЦЭМ!$A$33:$A$776,$A163,СВЦЭМ!$B$33:$B$776,I$155)+'СЕТ СН'!$F$12</f>
        <v>147.20824775</v>
      </c>
      <c r="J163" s="36">
        <f>SUMIFS(СВЦЭМ!$E$33:$E$776,СВЦЭМ!$A$33:$A$776,$A163,СВЦЭМ!$B$33:$B$776,J$155)+'СЕТ СН'!$F$12</f>
        <v>146.19024551000001</v>
      </c>
      <c r="K163" s="36">
        <f>SUMIFS(СВЦЭМ!$E$33:$E$776,СВЦЭМ!$A$33:$A$776,$A163,СВЦЭМ!$B$33:$B$776,K$155)+'СЕТ СН'!$F$12</f>
        <v>145.30465787</v>
      </c>
      <c r="L163" s="36">
        <f>SUMIFS(СВЦЭМ!$E$33:$E$776,СВЦЭМ!$A$33:$A$776,$A163,СВЦЭМ!$B$33:$B$776,L$155)+'СЕТ СН'!$F$12</f>
        <v>144.70731531000001</v>
      </c>
      <c r="M163" s="36">
        <f>SUMIFS(СВЦЭМ!$E$33:$E$776,СВЦЭМ!$A$33:$A$776,$A163,СВЦЭМ!$B$33:$B$776,M$155)+'СЕТ СН'!$F$12</f>
        <v>145.95694237000001</v>
      </c>
      <c r="N163" s="36">
        <f>SUMIFS(СВЦЭМ!$E$33:$E$776,СВЦЭМ!$A$33:$A$776,$A163,СВЦЭМ!$B$33:$B$776,N$155)+'СЕТ СН'!$F$12</f>
        <v>147.26168440000001</v>
      </c>
      <c r="O163" s="36">
        <f>SUMIFS(СВЦЭМ!$E$33:$E$776,СВЦЭМ!$A$33:$A$776,$A163,СВЦЭМ!$B$33:$B$776,O$155)+'СЕТ СН'!$F$12</f>
        <v>149.22901017999999</v>
      </c>
      <c r="P163" s="36">
        <f>SUMIFS(СВЦЭМ!$E$33:$E$776,СВЦЭМ!$A$33:$A$776,$A163,СВЦЭМ!$B$33:$B$776,P$155)+'СЕТ СН'!$F$12</f>
        <v>150.55127193999999</v>
      </c>
      <c r="Q163" s="36">
        <f>SUMIFS(СВЦЭМ!$E$33:$E$776,СВЦЭМ!$A$33:$A$776,$A163,СВЦЭМ!$B$33:$B$776,Q$155)+'СЕТ СН'!$F$12</f>
        <v>150.90081702000001</v>
      </c>
      <c r="R163" s="36">
        <f>SUMIFS(СВЦЭМ!$E$33:$E$776,СВЦЭМ!$A$33:$A$776,$A163,СВЦЭМ!$B$33:$B$776,R$155)+'СЕТ СН'!$F$12</f>
        <v>150.08123229</v>
      </c>
      <c r="S163" s="36">
        <f>SUMIFS(СВЦЭМ!$E$33:$E$776,СВЦЭМ!$A$33:$A$776,$A163,СВЦЭМ!$B$33:$B$776,S$155)+'СЕТ СН'!$F$12</f>
        <v>148.16585595000001</v>
      </c>
      <c r="T163" s="36">
        <f>SUMIFS(СВЦЭМ!$E$33:$E$776,СВЦЭМ!$A$33:$A$776,$A163,СВЦЭМ!$B$33:$B$776,T$155)+'СЕТ СН'!$F$12</f>
        <v>144.04101261</v>
      </c>
      <c r="U163" s="36">
        <f>SUMIFS(СВЦЭМ!$E$33:$E$776,СВЦЭМ!$A$33:$A$776,$A163,СВЦЭМ!$B$33:$B$776,U$155)+'СЕТ СН'!$F$12</f>
        <v>144.83944414999999</v>
      </c>
      <c r="V163" s="36">
        <f>SUMIFS(СВЦЭМ!$E$33:$E$776,СВЦЭМ!$A$33:$A$776,$A163,СВЦЭМ!$B$33:$B$776,V$155)+'СЕТ СН'!$F$12</f>
        <v>146.81528327999999</v>
      </c>
      <c r="W163" s="36">
        <f>SUMIFS(СВЦЭМ!$E$33:$E$776,СВЦЭМ!$A$33:$A$776,$A163,СВЦЭМ!$B$33:$B$776,W$155)+'СЕТ СН'!$F$12</f>
        <v>149.47391153999999</v>
      </c>
      <c r="X163" s="36">
        <f>SUMIFS(СВЦЭМ!$E$33:$E$776,СВЦЭМ!$A$33:$A$776,$A163,СВЦЭМ!$B$33:$B$776,X$155)+'СЕТ СН'!$F$12</f>
        <v>152.36067413999999</v>
      </c>
      <c r="Y163" s="36">
        <f>SUMIFS(СВЦЭМ!$E$33:$E$776,СВЦЭМ!$A$33:$A$776,$A163,СВЦЭМ!$B$33:$B$776,Y$155)+'СЕТ СН'!$F$12</f>
        <v>154.45680715</v>
      </c>
    </row>
    <row r="164" spans="1:25" ht="15.75" x14ac:dyDescent="0.2">
      <c r="A164" s="35">
        <f t="shared" si="4"/>
        <v>44236</v>
      </c>
      <c r="B164" s="36">
        <f>SUMIFS(СВЦЭМ!$E$33:$E$776,СВЦЭМ!$A$33:$A$776,$A164,СВЦЭМ!$B$33:$B$776,B$155)+'СЕТ СН'!$F$12</f>
        <v>150.15304252999999</v>
      </c>
      <c r="C164" s="36">
        <f>SUMIFS(СВЦЭМ!$E$33:$E$776,СВЦЭМ!$A$33:$A$776,$A164,СВЦЭМ!$B$33:$B$776,C$155)+'СЕТ СН'!$F$12</f>
        <v>153.88144270999999</v>
      </c>
      <c r="D164" s="36">
        <f>SUMIFS(СВЦЭМ!$E$33:$E$776,СВЦЭМ!$A$33:$A$776,$A164,СВЦЭМ!$B$33:$B$776,D$155)+'СЕТ СН'!$F$12</f>
        <v>158.37954282999999</v>
      </c>
      <c r="E164" s="36">
        <f>SUMIFS(СВЦЭМ!$E$33:$E$776,СВЦЭМ!$A$33:$A$776,$A164,СВЦЭМ!$B$33:$B$776,E$155)+'СЕТ СН'!$F$12</f>
        <v>159.78862333999999</v>
      </c>
      <c r="F164" s="36">
        <f>SUMIFS(СВЦЭМ!$E$33:$E$776,СВЦЭМ!$A$33:$A$776,$A164,СВЦЭМ!$B$33:$B$776,F$155)+'СЕТ СН'!$F$12</f>
        <v>157.95868188</v>
      </c>
      <c r="G164" s="36">
        <f>SUMIFS(СВЦЭМ!$E$33:$E$776,СВЦЭМ!$A$33:$A$776,$A164,СВЦЭМ!$B$33:$B$776,G$155)+'СЕТ СН'!$F$12</f>
        <v>154.80107336</v>
      </c>
      <c r="H164" s="36">
        <f>SUMIFS(СВЦЭМ!$E$33:$E$776,СВЦЭМ!$A$33:$A$776,$A164,СВЦЭМ!$B$33:$B$776,H$155)+'СЕТ СН'!$F$12</f>
        <v>149.74583161999999</v>
      </c>
      <c r="I164" s="36">
        <f>SUMIFS(СВЦЭМ!$E$33:$E$776,СВЦЭМ!$A$33:$A$776,$A164,СВЦЭМ!$B$33:$B$776,I$155)+'СЕТ СН'!$F$12</f>
        <v>144.47828179999999</v>
      </c>
      <c r="J164" s="36">
        <f>SUMIFS(СВЦЭМ!$E$33:$E$776,СВЦЭМ!$A$33:$A$776,$A164,СВЦЭМ!$B$33:$B$776,J$155)+'СЕТ СН'!$F$12</f>
        <v>141.19317629</v>
      </c>
      <c r="K164" s="36">
        <f>SUMIFS(СВЦЭМ!$E$33:$E$776,СВЦЭМ!$A$33:$A$776,$A164,СВЦЭМ!$B$33:$B$776,K$155)+'СЕТ СН'!$F$12</f>
        <v>140.55327846</v>
      </c>
      <c r="L164" s="36">
        <f>SUMIFS(СВЦЭМ!$E$33:$E$776,СВЦЭМ!$A$33:$A$776,$A164,СВЦЭМ!$B$33:$B$776,L$155)+'СЕТ СН'!$F$12</f>
        <v>139.52285491999999</v>
      </c>
      <c r="M164" s="36">
        <f>SUMIFS(СВЦЭМ!$E$33:$E$776,СВЦЭМ!$A$33:$A$776,$A164,СВЦЭМ!$B$33:$B$776,M$155)+'СЕТ СН'!$F$12</f>
        <v>140.72644978</v>
      </c>
      <c r="N164" s="36">
        <f>SUMIFS(СВЦЭМ!$E$33:$E$776,СВЦЭМ!$A$33:$A$776,$A164,СВЦЭМ!$B$33:$B$776,N$155)+'СЕТ СН'!$F$12</f>
        <v>142.36459955000001</v>
      </c>
      <c r="O164" s="36">
        <f>SUMIFS(СВЦЭМ!$E$33:$E$776,СВЦЭМ!$A$33:$A$776,$A164,СВЦЭМ!$B$33:$B$776,O$155)+'СЕТ СН'!$F$12</f>
        <v>144.65001111000001</v>
      </c>
      <c r="P164" s="36">
        <f>SUMIFS(СВЦЭМ!$E$33:$E$776,СВЦЭМ!$A$33:$A$776,$A164,СВЦЭМ!$B$33:$B$776,P$155)+'СЕТ СН'!$F$12</f>
        <v>147.52287351999999</v>
      </c>
      <c r="Q164" s="36">
        <f>SUMIFS(СВЦЭМ!$E$33:$E$776,СВЦЭМ!$A$33:$A$776,$A164,СВЦЭМ!$B$33:$B$776,Q$155)+'СЕТ СН'!$F$12</f>
        <v>148.30704872000001</v>
      </c>
      <c r="R164" s="36">
        <f>SUMIFS(СВЦЭМ!$E$33:$E$776,СВЦЭМ!$A$33:$A$776,$A164,СВЦЭМ!$B$33:$B$776,R$155)+'СЕТ СН'!$F$12</f>
        <v>148.32285415000001</v>
      </c>
      <c r="S164" s="36">
        <f>SUMIFS(СВЦЭМ!$E$33:$E$776,СВЦЭМ!$A$33:$A$776,$A164,СВЦЭМ!$B$33:$B$776,S$155)+'СЕТ СН'!$F$12</f>
        <v>146.12935481</v>
      </c>
      <c r="T164" s="36">
        <f>SUMIFS(СВЦЭМ!$E$33:$E$776,СВЦЭМ!$A$33:$A$776,$A164,СВЦЭМ!$B$33:$B$776,T$155)+'СЕТ СН'!$F$12</f>
        <v>141.79039308</v>
      </c>
      <c r="U164" s="36">
        <f>SUMIFS(СВЦЭМ!$E$33:$E$776,СВЦЭМ!$A$33:$A$776,$A164,СВЦЭМ!$B$33:$B$776,U$155)+'СЕТ СН'!$F$12</f>
        <v>141.31138730999999</v>
      </c>
      <c r="V164" s="36">
        <f>SUMIFS(СВЦЭМ!$E$33:$E$776,СВЦЭМ!$A$33:$A$776,$A164,СВЦЭМ!$B$33:$B$776,V$155)+'СЕТ СН'!$F$12</f>
        <v>143.18788488000001</v>
      </c>
      <c r="W164" s="36">
        <f>SUMIFS(СВЦЭМ!$E$33:$E$776,СВЦЭМ!$A$33:$A$776,$A164,СВЦЭМ!$B$33:$B$776,W$155)+'СЕТ СН'!$F$12</f>
        <v>146.19220478</v>
      </c>
      <c r="X164" s="36">
        <f>SUMIFS(СВЦЭМ!$E$33:$E$776,СВЦЭМ!$A$33:$A$776,$A164,СВЦЭМ!$B$33:$B$776,X$155)+'СЕТ СН'!$F$12</f>
        <v>149.54096565</v>
      </c>
      <c r="Y164" s="36">
        <f>SUMIFS(СВЦЭМ!$E$33:$E$776,СВЦЭМ!$A$33:$A$776,$A164,СВЦЭМ!$B$33:$B$776,Y$155)+'СЕТ СН'!$F$12</f>
        <v>150.99323287000001</v>
      </c>
    </row>
    <row r="165" spans="1:25" ht="15.75" x14ac:dyDescent="0.2">
      <c r="A165" s="35">
        <f t="shared" si="4"/>
        <v>44237</v>
      </c>
      <c r="B165" s="36">
        <f>SUMIFS(СВЦЭМ!$E$33:$E$776,СВЦЭМ!$A$33:$A$776,$A165,СВЦЭМ!$B$33:$B$776,B$155)+'СЕТ СН'!$F$12</f>
        <v>143.17197945000001</v>
      </c>
      <c r="C165" s="36">
        <f>SUMIFS(СВЦЭМ!$E$33:$E$776,СВЦЭМ!$A$33:$A$776,$A165,СВЦЭМ!$B$33:$B$776,C$155)+'СЕТ СН'!$F$12</f>
        <v>145.49751856</v>
      </c>
      <c r="D165" s="36">
        <f>SUMIFS(СВЦЭМ!$E$33:$E$776,СВЦЭМ!$A$33:$A$776,$A165,СВЦЭМ!$B$33:$B$776,D$155)+'СЕТ СН'!$F$12</f>
        <v>148.5444469</v>
      </c>
      <c r="E165" s="36">
        <f>SUMIFS(СВЦЭМ!$E$33:$E$776,СВЦЭМ!$A$33:$A$776,$A165,СВЦЭМ!$B$33:$B$776,E$155)+'СЕТ СН'!$F$12</f>
        <v>149.16580273</v>
      </c>
      <c r="F165" s="36">
        <f>SUMIFS(СВЦЭМ!$E$33:$E$776,СВЦЭМ!$A$33:$A$776,$A165,СВЦЭМ!$B$33:$B$776,F$155)+'СЕТ СН'!$F$12</f>
        <v>148.04640361</v>
      </c>
      <c r="G165" s="36">
        <f>SUMIFS(СВЦЭМ!$E$33:$E$776,СВЦЭМ!$A$33:$A$776,$A165,СВЦЭМ!$B$33:$B$776,G$155)+'СЕТ СН'!$F$12</f>
        <v>145.76412083</v>
      </c>
      <c r="H165" s="36">
        <f>SUMIFS(СВЦЭМ!$E$33:$E$776,СВЦЭМ!$A$33:$A$776,$A165,СВЦЭМ!$B$33:$B$776,H$155)+'СЕТ СН'!$F$12</f>
        <v>142.84834674000001</v>
      </c>
      <c r="I165" s="36">
        <f>SUMIFS(СВЦЭМ!$E$33:$E$776,СВЦЭМ!$A$33:$A$776,$A165,СВЦЭМ!$B$33:$B$776,I$155)+'СЕТ СН'!$F$12</f>
        <v>146.5253051</v>
      </c>
      <c r="J165" s="36">
        <f>SUMIFS(СВЦЭМ!$E$33:$E$776,СВЦЭМ!$A$33:$A$776,$A165,СВЦЭМ!$B$33:$B$776,J$155)+'СЕТ СН'!$F$12</f>
        <v>143.04291993000001</v>
      </c>
      <c r="K165" s="36">
        <f>SUMIFS(СВЦЭМ!$E$33:$E$776,СВЦЭМ!$A$33:$A$776,$A165,СВЦЭМ!$B$33:$B$776,K$155)+'СЕТ СН'!$F$12</f>
        <v>141.17847517999999</v>
      </c>
      <c r="L165" s="36">
        <f>SUMIFS(СВЦЭМ!$E$33:$E$776,СВЦЭМ!$A$33:$A$776,$A165,СВЦЭМ!$B$33:$B$776,L$155)+'СЕТ СН'!$F$12</f>
        <v>140.93779738999999</v>
      </c>
      <c r="M165" s="36">
        <f>SUMIFS(СВЦЭМ!$E$33:$E$776,СВЦЭМ!$A$33:$A$776,$A165,СВЦЭМ!$B$33:$B$776,M$155)+'СЕТ СН'!$F$12</f>
        <v>142.17316934999999</v>
      </c>
      <c r="N165" s="36">
        <f>SUMIFS(СВЦЭМ!$E$33:$E$776,СВЦЭМ!$A$33:$A$776,$A165,СВЦЭМ!$B$33:$B$776,N$155)+'СЕТ СН'!$F$12</f>
        <v>143.94090967</v>
      </c>
      <c r="O165" s="36">
        <f>SUMIFS(СВЦЭМ!$E$33:$E$776,СВЦЭМ!$A$33:$A$776,$A165,СВЦЭМ!$B$33:$B$776,O$155)+'СЕТ СН'!$F$12</f>
        <v>146.67081958</v>
      </c>
      <c r="P165" s="36">
        <f>SUMIFS(СВЦЭМ!$E$33:$E$776,СВЦЭМ!$A$33:$A$776,$A165,СВЦЭМ!$B$33:$B$776,P$155)+'СЕТ СН'!$F$12</f>
        <v>148.15433053999999</v>
      </c>
      <c r="Q165" s="36">
        <f>SUMIFS(СВЦЭМ!$E$33:$E$776,СВЦЭМ!$A$33:$A$776,$A165,СВЦЭМ!$B$33:$B$776,Q$155)+'СЕТ СН'!$F$12</f>
        <v>149.24674006999999</v>
      </c>
      <c r="R165" s="36">
        <f>SUMIFS(СВЦЭМ!$E$33:$E$776,СВЦЭМ!$A$33:$A$776,$A165,СВЦЭМ!$B$33:$B$776,R$155)+'СЕТ СН'!$F$12</f>
        <v>148.79657566</v>
      </c>
      <c r="S165" s="36">
        <f>SUMIFS(СВЦЭМ!$E$33:$E$776,СВЦЭМ!$A$33:$A$776,$A165,СВЦЭМ!$B$33:$B$776,S$155)+'СЕТ СН'!$F$12</f>
        <v>147.02494598000001</v>
      </c>
      <c r="T165" s="36">
        <f>SUMIFS(СВЦЭМ!$E$33:$E$776,СВЦЭМ!$A$33:$A$776,$A165,СВЦЭМ!$B$33:$B$776,T$155)+'СЕТ СН'!$F$12</f>
        <v>141.86648468999999</v>
      </c>
      <c r="U165" s="36">
        <f>SUMIFS(СВЦЭМ!$E$33:$E$776,СВЦЭМ!$A$33:$A$776,$A165,СВЦЭМ!$B$33:$B$776,U$155)+'СЕТ СН'!$F$12</f>
        <v>141.10655557999999</v>
      </c>
      <c r="V165" s="36">
        <f>SUMIFS(СВЦЭМ!$E$33:$E$776,СВЦЭМ!$A$33:$A$776,$A165,СВЦЭМ!$B$33:$B$776,V$155)+'СЕТ СН'!$F$12</f>
        <v>142.91328551000001</v>
      </c>
      <c r="W165" s="36">
        <f>SUMIFS(СВЦЭМ!$E$33:$E$776,СВЦЭМ!$A$33:$A$776,$A165,СВЦЭМ!$B$33:$B$776,W$155)+'СЕТ СН'!$F$12</f>
        <v>145.57583277000001</v>
      </c>
      <c r="X165" s="36">
        <f>SUMIFS(СВЦЭМ!$E$33:$E$776,СВЦЭМ!$A$33:$A$776,$A165,СВЦЭМ!$B$33:$B$776,X$155)+'СЕТ СН'!$F$12</f>
        <v>148.48538955999999</v>
      </c>
      <c r="Y165" s="36">
        <f>SUMIFS(СВЦЭМ!$E$33:$E$776,СВЦЭМ!$A$33:$A$776,$A165,СВЦЭМ!$B$33:$B$776,Y$155)+'СЕТ СН'!$F$12</f>
        <v>150.08690938000001</v>
      </c>
    </row>
    <row r="166" spans="1:25" ht="15.75" x14ac:dyDescent="0.2">
      <c r="A166" s="35">
        <f t="shared" si="4"/>
        <v>44238</v>
      </c>
      <c r="B166" s="36">
        <f>SUMIFS(СВЦЭМ!$E$33:$E$776,СВЦЭМ!$A$33:$A$776,$A166,СВЦЭМ!$B$33:$B$776,B$155)+'СЕТ СН'!$F$12</f>
        <v>145.23773467000001</v>
      </c>
      <c r="C166" s="36">
        <f>SUMIFS(СВЦЭМ!$E$33:$E$776,СВЦЭМ!$A$33:$A$776,$A166,СВЦЭМ!$B$33:$B$776,C$155)+'СЕТ СН'!$F$12</f>
        <v>151.78992762999999</v>
      </c>
      <c r="D166" s="36">
        <f>SUMIFS(СВЦЭМ!$E$33:$E$776,СВЦЭМ!$A$33:$A$776,$A166,СВЦЭМ!$B$33:$B$776,D$155)+'СЕТ СН'!$F$12</f>
        <v>153.93980832</v>
      </c>
      <c r="E166" s="36">
        <f>SUMIFS(СВЦЭМ!$E$33:$E$776,СВЦЭМ!$A$33:$A$776,$A166,СВЦЭМ!$B$33:$B$776,E$155)+'СЕТ СН'!$F$12</f>
        <v>154.43768292999999</v>
      </c>
      <c r="F166" s="36">
        <f>SUMIFS(СВЦЭМ!$E$33:$E$776,СВЦЭМ!$A$33:$A$776,$A166,СВЦЭМ!$B$33:$B$776,F$155)+'СЕТ СН'!$F$12</f>
        <v>157.46144842999999</v>
      </c>
      <c r="G166" s="36">
        <f>SUMIFS(СВЦЭМ!$E$33:$E$776,СВЦЭМ!$A$33:$A$776,$A166,СВЦЭМ!$B$33:$B$776,G$155)+'СЕТ СН'!$F$12</f>
        <v>156.16061378000001</v>
      </c>
      <c r="H166" s="36">
        <f>SUMIFS(СВЦЭМ!$E$33:$E$776,СВЦЭМ!$A$33:$A$776,$A166,СВЦЭМ!$B$33:$B$776,H$155)+'СЕТ СН'!$F$12</f>
        <v>152.13806062</v>
      </c>
      <c r="I166" s="36">
        <f>SUMIFS(СВЦЭМ!$E$33:$E$776,СВЦЭМ!$A$33:$A$776,$A166,СВЦЭМ!$B$33:$B$776,I$155)+'СЕТ СН'!$F$12</f>
        <v>146.38304059000001</v>
      </c>
      <c r="J166" s="36">
        <f>SUMIFS(СВЦЭМ!$E$33:$E$776,СВЦЭМ!$A$33:$A$776,$A166,СВЦЭМ!$B$33:$B$776,J$155)+'СЕТ СН'!$F$12</f>
        <v>141.87911513</v>
      </c>
      <c r="K166" s="36">
        <f>SUMIFS(СВЦЭМ!$E$33:$E$776,СВЦЭМ!$A$33:$A$776,$A166,СВЦЭМ!$B$33:$B$776,K$155)+'СЕТ СН'!$F$12</f>
        <v>141.02621214999999</v>
      </c>
      <c r="L166" s="36">
        <f>SUMIFS(СВЦЭМ!$E$33:$E$776,СВЦЭМ!$A$33:$A$776,$A166,СВЦЭМ!$B$33:$B$776,L$155)+'СЕТ СН'!$F$12</f>
        <v>141.28877188999999</v>
      </c>
      <c r="M166" s="36">
        <f>SUMIFS(СВЦЭМ!$E$33:$E$776,СВЦЭМ!$A$33:$A$776,$A166,СВЦЭМ!$B$33:$B$776,M$155)+'СЕТ СН'!$F$12</f>
        <v>142.72402499</v>
      </c>
      <c r="N166" s="36">
        <f>SUMIFS(СВЦЭМ!$E$33:$E$776,СВЦЭМ!$A$33:$A$776,$A166,СВЦЭМ!$B$33:$B$776,N$155)+'СЕТ СН'!$F$12</f>
        <v>145.77639377</v>
      </c>
      <c r="O166" s="36">
        <f>SUMIFS(СВЦЭМ!$E$33:$E$776,СВЦЭМ!$A$33:$A$776,$A166,СВЦЭМ!$B$33:$B$776,O$155)+'СЕТ СН'!$F$12</f>
        <v>148.22739278</v>
      </c>
      <c r="P166" s="36">
        <f>SUMIFS(СВЦЭМ!$E$33:$E$776,СВЦЭМ!$A$33:$A$776,$A166,СВЦЭМ!$B$33:$B$776,P$155)+'СЕТ СН'!$F$12</f>
        <v>150.44771957</v>
      </c>
      <c r="Q166" s="36">
        <f>SUMIFS(СВЦЭМ!$E$33:$E$776,СВЦЭМ!$A$33:$A$776,$A166,СВЦЭМ!$B$33:$B$776,Q$155)+'СЕТ СН'!$F$12</f>
        <v>151.40338023000001</v>
      </c>
      <c r="R166" s="36">
        <f>SUMIFS(СВЦЭМ!$E$33:$E$776,СВЦЭМ!$A$33:$A$776,$A166,СВЦЭМ!$B$33:$B$776,R$155)+'СЕТ СН'!$F$12</f>
        <v>150.49139769999999</v>
      </c>
      <c r="S166" s="36">
        <f>SUMIFS(СВЦЭМ!$E$33:$E$776,СВЦЭМ!$A$33:$A$776,$A166,СВЦЭМ!$B$33:$B$776,S$155)+'СЕТ СН'!$F$12</f>
        <v>147.89915252</v>
      </c>
      <c r="T166" s="36">
        <f>SUMIFS(СВЦЭМ!$E$33:$E$776,СВЦЭМ!$A$33:$A$776,$A166,СВЦЭМ!$B$33:$B$776,T$155)+'СЕТ СН'!$F$12</f>
        <v>143.35880094000001</v>
      </c>
      <c r="U166" s="36">
        <f>SUMIFS(СВЦЭМ!$E$33:$E$776,СВЦЭМ!$A$33:$A$776,$A166,СВЦЭМ!$B$33:$B$776,U$155)+'СЕТ СН'!$F$12</f>
        <v>142.19093702999999</v>
      </c>
      <c r="V166" s="36">
        <f>SUMIFS(СВЦЭМ!$E$33:$E$776,СВЦЭМ!$A$33:$A$776,$A166,СВЦЭМ!$B$33:$B$776,V$155)+'СЕТ СН'!$F$12</f>
        <v>142.18158374000001</v>
      </c>
      <c r="W166" s="36">
        <f>SUMIFS(СВЦЭМ!$E$33:$E$776,СВЦЭМ!$A$33:$A$776,$A166,СВЦЭМ!$B$33:$B$776,W$155)+'СЕТ СН'!$F$12</f>
        <v>145.29662388</v>
      </c>
      <c r="X166" s="36">
        <f>SUMIFS(СВЦЭМ!$E$33:$E$776,СВЦЭМ!$A$33:$A$776,$A166,СВЦЭМ!$B$33:$B$776,X$155)+'СЕТ СН'!$F$12</f>
        <v>148.13669121000001</v>
      </c>
      <c r="Y166" s="36">
        <f>SUMIFS(СВЦЭМ!$E$33:$E$776,СВЦЭМ!$A$33:$A$776,$A166,СВЦЭМ!$B$33:$B$776,Y$155)+'СЕТ СН'!$F$12</f>
        <v>149.98656803</v>
      </c>
    </row>
    <row r="167" spans="1:25" ht="15.75" x14ac:dyDescent="0.2">
      <c r="A167" s="35">
        <f t="shared" si="4"/>
        <v>44239</v>
      </c>
      <c r="B167" s="36">
        <f>SUMIFS(СВЦЭМ!$E$33:$E$776,СВЦЭМ!$A$33:$A$776,$A167,СВЦЭМ!$B$33:$B$776,B$155)+'СЕТ СН'!$F$12</f>
        <v>151.7298394</v>
      </c>
      <c r="C167" s="36">
        <f>SUMIFS(СВЦЭМ!$E$33:$E$776,СВЦЭМ!$A$33:$A$776,$A167,СВЦЭМ!$B$33:$B$776,C$155)+'СЕТ СН'!$F$12</f>
        <v>154.83916278000001</v>
      </c>
      <c r="D167" s="36">
        <f>SUMIFS(СВЦЭМ!$E$33:$E$776,СВЦЭМ!$A$33:$A$776,$A167,СВЦЭМ!$B$33:$B$776,D$155)+'СЕТ СН'!$F$12</f>
        <v>155.46443151</v>
      </c>
      <c r="E167" s="36">
        <f>SUMIFS(СВЦЭМ!$E$33:$E$776,СВЦЭМ!$A$33:$A$776,$A167,СВЦЭМ!$B$33:$B$776,E$155)+'СЕТ СН'!$F$12</f>
        <v>155.91159694999999</v>
      </c>
      <c r="F167" s="36">
        <f>SUMIFS(СВЦЭМ!$E$33:$E$776,СВЦЭМ!$A$33:$A$776,$A167,СВЦЭМ!$B$33:$B$776,F$155)+'СЕТ СН'!$F$12</f>
        <v>156.17971391</v>
      </c>
      <c r="G167" s="36">
        <f>SUMIFS(СВЦЭМ!$E$33:$E$776,СВЦЭМ!$A$33:$A$776,$A167,СВЦЭМ!$B$33:$B$776,G$155)+'СЕТ СН'!$F$12</f>
        <v>153.85239297999999</v>
      </c>
      <c r="H167" s="36">
        <f>SUMIFS(СВЦЭМ!$E$33:$E$776,СВЦЭМ!$A$33:$A$776,$A167,СВЦЭМ!$B$33:$B$776,H$155)+'СЕТ СН'!$F$12</f>
        <v>149.97016436999999</v>
      </c>
      <c r="I167" s="36">
        <f>SUMIFS(СВЦЭМ!$E$33:$E$776,СВЦЭМ!$A$33:$A$776,$A167,СВЦЭМ!$B$33:$B$776,I$155)+'СЕТ СН'!$F$12</f>
        <v>147.87314133000001</v>
      </c>
      <c r="J167" s="36">
        <f>SUMIFS(СВЦЭМ!$E$33:$E$776,СВЦЭМ!$A$33:$A$776,$A167,СВЦЭМ!$B$33:$B$776,J$155)+'СЕТ СН'!$F$12</f>
        <v>144.08030654999999</v>
      </c>
      <c r="K167" s="36">
        <f>SUMIFS(СВЦЭМ!$E$33:$E$776,СВЦЭМ!$A$33:$A$776,$A167,СВЦЭМ!$B$33:$B$776,K$155)+'СЕТ СН'!$F$12</f>
        <v>142.64567163000001</v>
      </c>
      <c r="L167" s="36">
        <f>SUMIFS(СВЦЭМ!$E$33:$E$776,СВЦЭМ!$A$33:$A$776,$A167,СВЦЭМ!$B$33:$B$776,L$155)+'СЕТ СН'!$F$12</f>
        <v>141.86913077</v>
      </c>
      <c r="M167" s="36">
        <f>SUMIFS(СВЦЭМ!$E$33:$E$776,СВЦЭМ!$A$33:$A$776,$A167,СВЦЭМ!$B$33:$B$776,M$155)+'СЕТ СН'!$F$12</f>
        <v>144.87990368999999</v>
      </c>
      <c r="N167" s="36">
        <f>SUMIFS(СВЦЭМ!$E$33:$E$776,СВЦЭМ!$A$33:$A$776,$A167,СВЦЭМ!$B$33:$B$776,N$155)+'СЕТ СН'!$F$12</f>
        <v>146.69835725999999</v>
      </c>
      <c r="O167" s="36">
        <f>SUMIFS(СВЦЭМ!$E$33:$E$776,СВЦЭМ!$A$33:$A$776,$A167,СВЦЭМ!$B$33:$B$776,O$155)+'СЕТ СН'!$F$12</f>
        <v>147.56543418000001</v>
      </c>
      <c r="P167" s="36">
        <f>SUMIFS(СВЦЭМ!$E$33:$E$776,СВЦЭМ!$A$33:$A$776,$A167,СВЦЭМ!$B$33:$B$776,P$155)+'СЕТ СН'!$F$12</f>
        <v>148.87968413999999</v>
      </c>
      <c r="Q167" s="36">
        <f>SUMIFS(СВЦЭМ!$E$33:$E$776,СВЦЭМ!$A$33:$A$776,$A167,СВЦЭМ!$B$33:$B$776,Q$155)+'СЕТ СН'!$F$12</f>
        <v>149.64520206</v>
      </c>
      <c r="R167" s="36">
        <f>SUMIFS(СВЦЭМ!$E$33:$E$776,СВЦЭМ!$A$33:$A$776,$A167,СВЦЭМ!$B$33:$B$776,R$155)+'СЕТ СН'!$F$12</f>
        <v>149.08347873</v>
      </c>
      <c r="S167" s="36">
        <f>SUMIFS(СВЦЭМ!$E$33:$E$776,СВЦЭМ!$A$33:$A$776,$A167,СВЦЭМ!$B$33:$B$776,S$155)+'СЕТ СН'!$F$12</f>
        <v>148.21371156999999</v>
      </c>
      <c r="T167" s="36">
        <f>SUMIFS(СВЦЭМ!$E$33:$E$776,СВЦЭМ!$A$33:$A$776,$A167,СВЦЭМ!$B$33:$B$776,T$155)+'СЕТ СН'!$F$12</f>
        <v>146.14808227</v>
      </c>
      <c r="U167" s="36">
        <f>SUMIFS(СВЦЭМ!$E$33:$E$776,СВЦЭМ!$A$33:$A$776,$A167,СВЦЭМ!$B$33:$B$776,U$155)+'СЕТ СН'!$F$12</f>
        <v>143.98593596000001</v>
      </c>
      <c r="V167" s="36">
        <f>SUMIFS(СВЦЭМ!$E$33:$E$776,СВЦЭМ!$A$33:$A$776,$A167,СВЦЭМ!$B$33:$B$776,V$155)+'СЕТ СН'!$F$12</f>
        <v>145.13682711999999</v>
      </c>
      <c r="W167" s="36">
        <f>SUMIFS(СВЦЭМ!$E$33:$E$776,СВЦЭМ!$A$33:$A$776,$A167,СВЦЭМ!$B$33:$B$776,W$155)+'СЕТ СН'!$F$12</f>
        <v>148.96513644000001</v>
      </c>
      <c r="X167" s="36">
        <f>SUMIFS(СВЦЭМ!$E$33:$E$776,СВЦЭМ!$A$33:$A$776,$A167,СВЦЭМ!$B$33:$B$776,X$155)+'СЕТ СН'!$F$12</f>
        <v>150.04234898000001</v>
      </c>
      <c r="Y167" s="36">
        <f>SUMIFS(СВЦЭМ!$E$33:$E$776,СВЦЭМ!$A$33:$A$776,$A167,СВЦЭМ!$B$33:$B$776,Y$155)+'СЕТ СН'!$F$12</f>
        <v>149.95210559</v>
      </c>
    </row>
    <row r="168" spans="1:25" ht="15.75" x14ac:dyDescent="0.2">
      <c r="A168" s="35">
        <f t="shared" si="4"/>
        <v>44240</v>
      </c>
      <c r="B168" s="36">
        <f>SUMIFS(СВЦЭМ!$E$33:$E$776,СВЦЭМ!$A$33:$A$776,$A168,СВЦЭМ!$B$33:$B$776,B$155)+'СЕТ СН'!$F$12</f>
        <v>146.39176896999999</v>
      </c>
      <c r="C168" s="36">
        <f>SUMIFS(СВЦЭМ!$E$33:$E$776,СВЦЭМ!$A$33:$A$776,$A168,СВЦЭМ!$B$33:$B$776,C$155)+'СЕТ СН'!$F$12</f>
        <v>148.59308791000001</v>
      </c>
      <c r="D168" s="36">
        <f>SUMIFS(СВЦЭМ!$E$33:$E$776,СВЦЭМ!$A$33:$A$776,$A168,СВЦЭМ!$B$33:$B$776,D$155)+'СЕТ СН'!$F$12</f>
        <v>146.34641253999999</v>
      </c>
      <c r="E168" s="36">
        <f>SUMIFS(СВЦЭМ!$E$33:$E$776,СВЦЭМ!$A$33:$A$776,$A168,СВЦЭМ!$B$33:$B$776,E$155)+'СЕТ СН'!$F$12</f>
        <v>147.17021896</v>
      </c>
      <c r="F168" s="36">
        <f>SUMIFS(СВЦЭМ!$E$33:$E$776,СВЦЭМ!$A$33:$A$776,$A168,СВЦЭМ!$B$33:$B$776,F$155)+'СЕТ СН'!$F$12</f>
        <v>149.18166902999999</v>
      </c>
      <c r="G168" s="36">
        <f>SUMIFS(СВЦЭМ!$E$33:$E$776,СВЦЭМ!$A$33:$A$776,$A168,СВЦЭМ!$B$33:$B$776,G$155)+'СЕТ СН'!$F$12</f>
        <v>147.78665713000001</v>
      </c>
      <c r="H168" s="36">
        <f>SUMIFS(СВЦЭМ!$E$33:$E$776,СВЦЭМ!$A$33:$A$776,$A168,СВЦЭМ!$B$33:$B$776,H$155)+'СЕТ СН'!$F$12</f>
        <v>147.41761706</v>
      </c>
      <c r="I168" s="36">
        <f>SUMIFS(СВЦЭМ!$E$33:$E$776,СВЦЭМ!$A$33:$A$776,$A168,СВЦЭМ!$B$33:$B$776,I$155)+'СЕТ СН'!$F$12</f>
        <v>143.96255194</v>
      </c>
      <c r="J168" s="36">
        <f>SUMIFS(СВЦЭМ!$E$33:$E$776,СВЦЭМ!$A$33:$A$776,$A168,СВЦЭМ!$B$33:$B$776,J$155)+'СЕТ СН'!$F$12</f>
        <v>142.53424536</v>
      </c>
      <c r="K168" s="36">
        <f>SUMIFS(СВЦЭМ!$E$33:$E$776,СВЦЭМ!$A$33:$A$776,$A168,СВЦЭМ!$B$33:$B$776,K$155)+'СЕТ СН'!$F$12</f>
        <v>139.12593984</v>
      </c>
      <c r="L168" s="36">
        <f>SUMIFS(СВЦЭМ!$E$33:$E$776,СВЦЭМ!$A$33:$A$776,$A168,СВЦЭМ!$B$33:$B$776,L$155)+'СЕТ СН'!$F$12</f>
        <v>142.09994381999999</v>
      </c>
      <c r="M168" s="36">
        <f>SUMIFS(СВЦЭМ!$E$33:$E$776,СВЦЭМ!$A$33:$A$776,$A168,СВЦЭМ!$B$33:$B$776,M$155)+'СЕТ СН'!$F$12</f>
        <v>142.19261426</v>
      </c>
      <c r="N168" s="36">
        <f>SUMIFS(СВЦЭМ!$E$33:$E$776,СВЦЭМ!$A$33:$A$776,$A168,СВЦЭМ!$B$33:$B$776,N$155)+'СЕТ СН'!$F$12</f>
        <v>141.20450890999999</v>
      </c>
      <c r="O168" s="36">
        <f>SUMIFS(СВЦЭМ!$E$33:$E$776,СВЦЭМ!$A$33:$A$776,$A168,СВЦЭМ!$B$33:$B$776,O$155)+'СЕТ СН'!$F$12</f>
        <v>142.22009813</v>
      </c>
      <c r="P168" s="36">
        <f>SUMIFS(СВЦЭМ!$E$33:$E$776,СВЦЭМ!$A$33:$A$776,$A168,СВЦЭМ!$B$33:$B$776,P$155)+'СЕТ СН'!$F$12</f>
        <v>143.71084994</v>
      </c>
      <c r="Q168" s="36">
        <f>SUMIFS(СВЦЭМ!$E$33:$E$776,СВЦЭМ!$A$33:$A$776,$A168,СВЦЭМ!$B$33:$B$776,Q$155)+'СЕТ СН'!$F$12</f>
        <v>144.66688207999999</v>
      </c>
      <c r="R168" s="36">
        <f>SUMIFS(СВЦЭМ!$E$33:$E$776,СВЦЭМ!$A$33:$A$776,$A168,СВЦЭМ!$B$33:$B$776,R$155)+'СЕТ СН'!$F$12</f>
        <v>144.76810487</v>
      </c>
      <c r="S168" s="36">
        <f>SUMIFS(СВЦЭМ!$E$33:$E$776,СВЦЭМ!$A$33:$A$776,$A168,СВЦЭМ!$B$33:$B$776,S$155)+'СЕТ СН'!$F$12</f>
        <v>146.78764509000001</v>
      </c>
      <c r="T168" s="36">
        <f>SUMIFS(СВЦЭМ!$E$33:$E$776,СВЦЭМ!$A$33:$A$776,$A168,СВЦЭМ!$B$33:$B$776,T$155)+'СЕТ СН'!$F$12</f>
        <v>141.82825865999999</v>
      </c>
      <c r="U168" s="36">
        <f>SUMIFS(СВЦЭМ!$E$33:$E$776,СВЦЭМ!$A$33:$A$776,$A168,СВЦЭМ!$B$33:$B$776,U$155)+'СЕТ СН'!$F$12</f>
        <v>137.79805736</v>
      </c>
      <c r="V168" s="36">
        <f>SUMIFS(СВЦЭМ!$E$33:$E$776,СВЦЭМ!$A$33:$A$776,$A168,СВЦЭМ!$B$33:$B$776,V$155)+'СЕТ СН'!$F$12</f>
        <v>139.68861962</v>
      </c>
      <c r="W168" s="36">
        <f>SUMIFS(СВЦЭМ!$E$33:$E$776,СВЦЭМ!$A$33:$A$776,$A168,СВЦЭМ!$B$33:$B$776,W$155)+'СЕТ СН'!$F$12</f>
        <v>141.94717799</v>
      </c>
      <c r="X168" s="36">
        <f>SUMIFS(СВЦЭМ!$E$33:$E$776,СВЦЭМ!$A$33:$A$776,$A168,СВЦЭМ!$B$33:$B$776,X$155)+'СЕТ СН'!$F$12</f>
        <v>143.60545164000001</v>
      </c>
      <c r="Y168" s="36">
        <f>SUMIFS(СВЦЭМ!$E$33:$E$776,СВЦЭМ!$A$33:$A$776,$A168,СВЦЭМ!$B$33:$B$776,Y$155)+'СЕТ СН'!$F$12</f>
        <v>144.68637214</v>
      </c>
    </row>
    <row r="169" spans="1:25" ht="15.75" x14ac:dyDescent="0.2">
      <c r="A169" s="35">
        <f t="shared" si="4"/>
        <v>44241</v>
      </c>
      <c r="B169" s="36">
        <f>SUMIFS(СВЦЭМ!$E$33:$E$776,СВЦЭМ!$A$33:$A$776,$A169,СВЦЭМ!$B$33:$B$776,B$155)+'СЕТ СН'!$F$12</f>
        <v>152.63650752999999</v>
      </c>
      <c r="C169" s="36">
        <f>SUMIFS(СВЦЭМ!$E$33:$E$776,СВЦЭМ!$A$33:$A$776,$A169,СВЦЭМ!$B$33:$B$776,C$155)+'СЕТ СН'!$F$12</f>
        <v>155.56754687</v>
      </c>
      <c r="D169" s="36">
        <f>SUMIFS(СВЦЭМ!$E$33:$E$776,СВЦЭМ!$A$33:$A$776,$A169,СВЦЭМ!$B$33:$B$776,D$155)+'СЕТ СН'!$F$12</f>
        <v>154.62920568000001</v>
      </c>
      <c r="E169" s="36">
        <f>SUMIFS(СВЦЭМ!$E$33:$E$776,СВЦЭМ!$A$33:$A$776,$A169,СВЦЭМ!$B$33:$B$776,E$155)+'СЕТ СН'!$F$12</f>
        <v>155.34948782999999</v>
      </c>
      <c r="F169" s="36">
        <f>SUMIFS(СВЦЭМ!$E$33:$E$776,СВЦЭМ!$A$33:$A$776,$A169,СВЦЭМ!$B$33:$B$776,F$155)+'СЕТ СН'!$F$12</f>
        <v>156.51725246000001</v>
      </c>
      <c r="G169" s="36">
        <f>SUMIFS(СВЦЭМ!$E$33:$E$776,СВЦЭМ!$A$33:$A$776,$A169,СВЦЭМ!$B$33:$B$776,G$155)+'СЕТ СН'!$F$12</f>
        <v>156.30795376</v>
      </c>
      <c r="H169" s="36">
        <f>SUMIFS(СВЦЭМ!$E$33:$E$776,СВЦЭМ!$A$33:$A$776,$A169,СВЦЭМ!$B$33:$B$776,H$155)+'СЕТ СН'!$F$12</f>
        <v>156.02408745</v>
      </c>
      <c r="I169" s="36">
        <f>SUMIFS(СВЦЭМ!$E$33:$E$776,СВЦЭМ!$A$33:$A$776,$A169,СВЦЭМ!$B$33:$B$776,I$155)+'СЕТ СН'!$F$12</f>
        <v>153.46212104</v>
      </c>
      <c r="J169" s="36">
        <f>SUMIFS(СВЦЭМ!$E$33:$E$776,СВЦЭМ!$A$33:$A$776,$A169,СВЦЭМ!$B$33:$B$776,J$155)+'СЕТ СН'!$F$12</f>
        <v>149.83835468999999</v>
      </c>
      <c r="K169" s="36">
        <f>SUMIFS(СВЦЭМ!$E$33:$E$776,СВЦЭМ!$A$33:$A$776,$A169,СВЦЭМ!$B$33:$B$776,K$155)+'СЕТ СН'!$F$12</f>
        <v>143.78214389999999</v>
      </c>
      <c r="L169" s="36">
        <f>SUMIFS(СВЦЭМ!$E$33:$E$776,СВЦЭМ!$A$33:$A$776,$A169,СВЦЭМ!$B$33:$B$776,L$155)+'СЕТ СН'!$F$12</f>
        <v>141.93170431999999</v>
      </c>
      <c r="M169" s="36">
        <f>SUMIFS(СВЦЭМ!$E$33:$E$776,СВЦЭМ!$A$33:$A$776,$A169,СВЦЭМ!$B$33:$B$776,M$155)+'СЕТ СН'!$F$12</f>
        <v>142.07719566</v>
      </c>
      <c r="N169" s="36">
        <f>SUMIFS(СВЦЭМ!$E$33:$E$776,СВЦЭМ!$A$33:$A$776,$A169,СВЦЭМ!$B$33:$B$776,N$155)+'СЕТ СН'!$F$12</f>
        <v>144.02577882</v>
      </c>
      <c r="O169" s="36">
        <f>SUMIFS(СВЦЭМ!$E$33:$E$776,СВЦЭМ!$A$33:$A$776,$A169,СВЦЭМ!$B$33:$B$776,O$155)+'СЕТ СН'!$F$12</f>
        <v>145.82966375000001</v>
      </c>
      <c r="P169" s="36">
        <f>SUMIFS(СВЦЭМ!$E$33:$E$776,СВЦЭМ!$A$33:$A$776,$A169,СВЦЭМ!$B$33:$B$776,P$155)+'СЕТ СН'!$F$12</f>
        <v>147.58063598999999</v>
      </c>
      <c r="Q169" s="36">
        <f>SUMIFS(СВЦЭМ!$E$33:$E$776,СВЦЭМ!$A$33:$A$776,$A169,СВЦЭМ!$B$33:$B$776,Q$155)+'СЕТ СН'!$F$12</f>
        <v>148.15258648</v>
      </c>
      <c r="R169" s="36">
        <f>SUMIFS(СВЦЭМ!$E$33:$E$776,СВЦЭМ!$A$33:$A$776,$A169,СВЦЭМ!$B$33:$B$776,R$155)+'СЕТ СН'!$F$12</f>
        <v>147.70738098000001</v>
      </c>
      <c r="S169" s="36">
        <f>SUMIFS(СВЦЭМ!$E$33:$E$776,СВЦЭМ!$A$33:$A$776,$A169,СВЦЭМ!$B$33:$B$776,S$155)+'СЕТ СН'!$F$12</f>
        <v>143.63593484</v>
      </c>
      <c r="T169" s="36">
        <f>SUMIFS(СВЦЭМ!$E$33:$E$776,СВЦЭМ!$A$33:$A$776,$A169,СВЦЭМ!$B$33:$B$776,T$155)+'СЕТ СН'!$F$12</f>
        <v>138.78882060999999</v>
      </c>
      <c r="U169" s="36">
        <f>SUMIFS(СВЦЭМ!$E$33:$E$776,СВЦЭМ!$A$33:$A$776,$A169,СВЦЭМ!$B$33:$B$776,U$155)+'СЕТ СН'!$F$12</f>
        <v>138.98099687000001</v>
      </c>
      <c r="V169" s="36">
        <f>SUMIFS(СВЦЭМ!$E$33:$E$776,СВЦЭМ!$A$33:$A$776,$A169,СВЦЭМ!$B$33:$B$776,V$155)+'СЕТ СН'!$F$12</f>
        <v>142.83068614000001</v>
      </c>
      <c r="W169" s="36">
        <f>SUMIFS(СВЦЭМ!$E$33:$E$776,СВЦЭМ!$A$33:$A$776,$A169,СВЦЭМ!$B$33:$B$776,W$155)+'СЕТ СН'!$F$12</f>
        <v>145.79385771</v>
      </c>
      <c r="X169" s="36">
        <f>SUMIFS(СВЦЭМ!$E$33:$E$776,СВЦЭМ!$A$33:$A$776,$A169,СВЦЭМ!$B$33:$B$776,X$155)+'СЕТ СН'!$F$12</f>
        <v>148.66396040999999</v>
      </c>
      <c r="Y169" s="36">
        <f>SUMIFS(СВЦЭМ!$E$33:$E$776,СВЦЭМ!$A$33:$A$776,$A169,СВЦЭМ!$B$33:$B$776,Y$155)+'СЕТ СН'!$F$12</f>
        <v>152.18137983</v>
      </c>
    </row>
    <row r="170" spans="1:25" ht="15.75" x14ac:dyDescent="0.2">
      <c r="A170" s="35">
        <f t="shared" si="4"/>
        <v>44242</v>
      </c>
      <c r="B170" s="36">
        <f>SUMIFS(СВЦЭМ!$E$33:$E$776,СВЦЭМ!$A$33:$A$776,$A170,СВЦЭМ!$B$33:$B$776,B$155)+'СЕТ СН'!$F$12</f>
        <v>156.44267583999999</v>
      </c>
      <c r="C170" s="36">
        <f>SUMIFS(СВЦЭМ!$E$33:$E$776,СВЦЭМ!$A$33:$A$776,$A170,СВЦЭМ!$B$33:$B$776,C$155)+'СЕТ СН'!$F$12</f>
        <v>157.28429788</v>
      </c>
      <c r="D170" s="36">
        <f>SUMIFS(СВЦЭМ!$E$33:$E$776,СВЦЭМ!$A$33:$A$776,$A170,СВЦЭМ!$B$33:$B$776,D$155)+'СЕТ СН'!$F$12</f>
        <v>156.61126886</v>
      </c>
      <c r="E170" s="36">
        <f>SUMIFS(СВЦЭМ!$E$33:$E$776,СВЦЭМ!$A$33:$A$776,$A170,СВЦЭМ!$B$33:$B$776,E$155)+'СЕТ СН'!$F$12</f>
        <v>156.56819039000001</v>
      </c>
      <c r="F170" s="36">
        <f>SUMIFS(СВЦЭМ!$E$33:$E$776,СВЦЭМ!$A$33:$A$776,$A170,СВЦЭМ!$B$33:$B$776,F$155)+'СЕТ СН'!$F$12</f>
        <v>157.32410272000001</v>
      </c>
      <c r="G170" s="36">
        <f>SUMIFS(СВЦЭМ!$E$33:$E$776,СВЦЭМ!$A$33:$A$776,$A170,СВЦЭМ!$B$33:$B$776,G$155)+'СЕТ СН'!$F$12</f>
        <v>157.83759203</v>
      </c>
      <c r="H170" s="36">
        <f>SUMIFS(СВЦЭМ!$E$33:$E$776,СВЦЭМ!$A$33:$A$776,$A170,СВЦЭМ!$B$33:$B$776,H$155)+'СЕТ СН'!$F$12</f>
        <v>157.26716359</v>
      </c>
      <c r="I170" s="36">
        <f>SUMIFS(СВЦЭМ!$E$33:$E$776,СВЦЭМ!$A$33:$A$776,$A170,СВЦЭМ!$B$33:$B$776,I$155)+'СЕТ СН'!$F$12</f>
        <v>150.92163532000001</v>
      </c>
      <c r="J170" s="36">
        <f>SUMIFS(СВЦЭМ!$E$33:$E$776,СВЦЭМ!$A$33:$A$776,$A170,СВЦЭМ!$B$33:$B$776,J$155)+'СЕТ СН'!$F$12</f>
        <v>147.88860154</v>
      </c>
      <c r="K170" s="36">
        <f>SUMIFS(СВЦЭМ!$E$33:$E$776,СВЦЭМ!$A$33:$A$776,$A170,СВЦЭМ!$B$33:$B$776,K$155)+'СЕТ СН'!$F$12</f>
        <v>147.3455156</v>
      </c>
      <c r="L170" s="36">
        <f>SUMIFS(СВЦЭМ!$E$33:$E$776,СВЦЭМ!$A$33:$A$776,$A170,СВЦЭМ!$B$33:$B$776,L$155)+'СЕТ СН'!$F$12</f>
        <v>146.41548589999999</v>
      </c>
      <c r="M170" s="36">
        <f>SUMIFS(СВЦЭМ!$E$33:$E$776,СВЦЭМ!$A$33:$A$776,$A170,СВЦЭМ!$B$33:$B$776,M$155)+'СЕТ СН'!$F$12</f>
        <v>147.66585001000001</v>
      </c>
      <c r="N170" s="36">
        <f>SUMIFS(СВЦЭМ!$E$33:$E$776,СВЦЭМ!$A$33:$A$776,$A170,СВЦЭМ!$B$33:$B$776,N$155)+'СЕТ СН'!$F$12</f>
        <v>148.92794244999999</v>
      </c>
      <c r="O170" s="36">
        <f>SUMIFS(СВЦЭМ!$E$33:$E$776,СВЦЭМ!$A$33:$A$776,$A170,СВЦЭМ!$B$33:$B$776,O$155)+'СЕТ СН'!$F$12</f>
        <v>149.91129573000001</v>
      </c>
      <c r="P170" s="36">
        <f>SUMIFS(СВЦЭМ!$E$33:$E$776,СВЦЭМ!$A$33:$A$776,$A170,СВЦЭМ!$B$33:$B$776,P$155)+'СЕТ СН'!$F$12</f>
        <v>148.9439208</v>
      </c>
      <c r="Q170" s="36">
        <f>SUMIFS(СВЦЭМ!$E$33:$E$776,СВЦЭМ!$A$33:$A$776,$A170,СВЦЭМ!$B$33:$B$776,Q$155)+'СЕТ СН'!$F$12</f>
        <v>148.41138504</v>
      </c>
      <c r="R170" s="36">
        <f>SUMIFS(СВЦЭМ!$E$33:$E$776,СВЦЭМ!$A$33:$A$776,$A170,СВЦЭМ!$B$33:$B$776,R$155)+'СЕТ СН'!$F$12</f>
        <v>147.47409568</v>
      </c>
      <c r="S170" s="36">
        <f>SUMIFS(СВЦЭМ!$E$33:$E$776,СВЦЭМ!$A$33:$A$776,$A170,СВЦЭМ!$B$33:$B$776,S$155)+'СЕТ СН'!$F$12</f>
        <v>145.93262385</v>
      </c>
      <c r="T170" s="36">
        <f>SUMIFS(СВЦЭМ!$E$33:$E$776,СВЦЭМ!$A$33:$A$776,$A170,СВЦЭМ!$B$33:$B$776,T$155)+'СЕТ СН'!$F$12</f>
        <v>143.02829650000001</v>
      </c>
      <c r="U170" s="36">
        <f>SUMIFS(СВЦЭМ!$E$33:$E$776,СВЦЭМ!$A$33:$A$776,$A170,СВЦЭМ!$B$33:$B$776,U$155)+'СЕТ СН'!$F$12</f>
        <v>142.31136727000001</v>
      </c>
      <c r="V170" s="36">
        <f>SUMIFS(СВЦЭМ!$E$33:$E$776,СВЦЭМ!$A$33:$A$776,$A170,СВЦЭМ!$B$33:$B$776,V$155)+'СЕТ СН'!$F$12</f>
        <v>143.52510212000001</v>
      </c>
      <c r="W170" s="36">
        <f>SUMIFS(СВЦЭМ!$E$33:$E$776,СВЦЭМ!$A$33:$A$776,$A170,СВЦЭМ!$B$33:$B$776,W$155)+'СЕТ СН'!$F$12</f>
        <v>147.68039164999999</v>
      </c>
      <c r="X170" s="36">
        <f>SUMIFS(СВЦЭМ!$E$33:$E$776,СВЦЭМ!$A$33:$A$776,$A170,СВЦЭМ!$B$33:$B$776,X$155)+'СЕТ СН'!$F$12</f>
        <v>149.25745329</v>
      </c>
      <c r="Y170" s="36">
        <f>SUMIFS(СВЦЭМ!$E$33:$E$776,СВЦЭМ!$A$33:$A$776,$A170,СВЦЭМ!$B$33:$B$776,Y$155)+'СЕТ СН'!$F$12</f>
        <v>148.96531121000001</v>
      </c>
    </row>
    <row r="171" spans="1:25" ht="15.75" x14ac:dyDescent="0.2">
      <c r="A171" s="35">
        <f t="shared" si="4"/>
        <v>44243</v>
      </c>
      <c r="B171" s="36">
        <f>SUMIFS(СВЦЭМ!$E$33:$E$776,СВЦЭМ!$A$33:$A$776,$A171,СВЦЭМ!$B$33:$B$776,B$155)+'СЕТ СН'!$F$12</f>
        <v>142.46178209999999</v>
      </c>
      <c r="C171" s="36">
        <f>SUMIFS(СВЦЭМ!$E$33:$E$776,СВЦЭМ!$A$33:$A$776,$A171,СВЦЭМ!$B$33:$B$776,C$155)+'СЕТ СН'!$F$12</f>
        <v>146.61931508999999</v>
      </c>
      <c r="D171" s="36">
        <f>SUMIFS(СВЦЭМ!$E$33:$E$776,СВЦЭМ!$A$33:$A$776,$A171,СВЦЭМ!$B$33:$B$776,D$155)+'СЕТ СН'!$F$12</f>
        <v>146.61725604</v>
      </c>
      <c r="E171" s="36">
        <f>SUMIFS(СВЦЭМ!$E$33:$E$776,СВЦЭМ!$A$33:$A$776,$A171,СВЦЭМ!$B$33:$B$776,E$155)+'СЕТ СН'!$F$12</f>
        <v>147.63215471999999</v>
      </c>
      <c r="F171" s="36">
        <f>SUMIFS(СВЦЭМ!$E$33:$E$776,СВЦЭМ!$A$33:$A$776,$A171,СВЦЭМ!$B$33:$B$776,F$155)+'СЕТ СН'!$F$12</f>
        <v>145.76416617999999</v>
      </c>
      <c r="G171" s="36">
        <f>SUMIFS(СВЦЭМ!$E$33:$E$776,СВЦЭМ!$A$33:$A$776,$A171,СВЦЭМ!$B$33:$B$776,G$155)+'СЕТ СН'!$F$12</f>
        <v>140.72795149000001</v>
      </c>
      <c r="H171" s="36">
        <f>SUMIFS(СВЦЭМ!$E$33:$E$776,СВЦЭМ!$A$33:$A$776,$A171,СВЦЭМ!$B$33:$B$776,H$155)+'СЕТ СН'!$F$12</f>
        <v>139.00441290000001</v>
      </c>
      <c r="I171" s="36">
        <f>SUMIFS(СВЦЭМ!$E$33:$E$776,СВЦЭМ!$A$33:$A$776,$A171,СВЦЭМ!$B$33:$B$776,I$155)+'СЕТ СН'!$F$12</f>
        <v>140.21915749999999</v>
      </c>
      <c r="J171" s="36">
        <f>SUMIFS(СВЦЭМ!$E$33:$E$776,СВЦЭМ!$A$33:$A$776,$A171,СВЦЭМ!$B$33:$B$776,J$155)+'СЕТ СН'!$F$12</f>
        <v>141.86204642000001</v>
      </c>
      <c r="K171" s="36">
        <f>SUMIFS(СВЦЭМ!$E$33:$E$776,СВЦЭМ!$A$33:$A$776,$A171,СВЦЭМ!$B$33:$B$776,K$155)+'СЕТ СН'!$F$12</f>
        <v>142.10565503999999</v>
      </c>
      <c r="L171" s="36">
        <f>SUMIFS(СВЦЭМ!$E$33:$E$776,СВЦЭМ!$A$33:$A$776,$A171,СВЦЭМ!$B$33:$B$776,L$155)+'СЕТ СН'!$F$12</f>
        <v>141.32358601000001</v>
      </c>
      <c r="M171" s="36">
        <f>SUMIFS(СВЦЭМ!$E$33:$E$776,СВЦЭМ!$A$33:$A$776,$A171,СВЦЭМ!$B$33:$B$776,M$155)+'СЕТ СН'!$F$12</f>
        <v>140.21100706999999</v>
      </c>
      <c r="N171" s="36">
        <f>SUMIFS(СВЦЭМ!$E$33:$E$776,СВЦЭМ!$A$33:$A$776,$A171,СВЦЭМ!$B$33:$B$776,N$155)+'СЕТ СН'!$F$12</f>
        <v>138.80341720000001</v>
      </c>
      <c r="O171" s="36">
        <f>SUMIFS(СВЦЭМ!$E$33:$E$776,СВЦЭМ!$A$33:$A$776,$A171,СВЦЭМ!$B$33:$B$776,O$155)+'СЕТ СН'!$F$12</f>
        <v>137.59226047000001</v>
      </c>
      <c r="P171" s="36">
        <f>SUMIFS(СВЦЭМ!$E$33:$E$776,СВЦЭМ!$A$33:$A$776,$A171,СВЦЭМ!$B$33:$B$776,P$155)+'СЕТ СН'!$F$12</f>
        <v>138.63200581000001</v>
      </c>
      <c r="Q171" s="36">
        <f>SUMIFS(СВЦЭМ!$E$33:$E$776,СВЦЭМ!$A$33:$A$776,$A171,СВЦЭМ!$B$33:$B$776,Q$155)+'СЕТ СН'!$F$12</f>
        <v>138.19295857</v>
      </c>
      <c r="R171" s="36">
        <f>SUMIFS(СВЦЭМ!$E$33:$E$776,СВЦЭМ!$A$33:$A$776,$A171,СВЦЭМ!$B$33:$B$776,R$155)+'СЕТ СН'!$F$12</f>
        <v>137.25715285000001</v>
      </c>
      <c r="S171" s="36">
        <f>SUMIFS(СВЦЭМ!$E$33:$E$776,СВЦЭМ!$A$33:$A$776,$A171,СВЦЭМ!$B$33:$B$776,S$155)+'СЕТ СН'!$F$12</f>
        <v>136.48738168</v>
      </c>
      <c r="T171" s="36">
        <f>SUMIFS(СВЦЭМ!$E$33:$E$776,СВЦЭМ!$A$33:$A$776,$A171,СВЦЭМ!$B$33:$B$776,T$155)+'СЕТ СН'!$F$12</f>
        <v>140.45934613</v>
      </c>
      <c r="U171" s="36">
        <f>SUMIFS(СВЦЭМ!$E$33:$E$776,СВЦЭМ!$A$33:$A$776,$A171,СВЦЭМ!$B$33:$B$776,U$155)+'СЕТ СН'!$F$12</f>
        <v>141.42292816</v>
      </c>
      <c r="V171" s="36">
        <f>SUMIFS(СВЦЭМ!$E$33:$E$776,СВЦЭМ!$A$33:$A$776,$A171,СВЦЭМ!$B$33:$B$776,V$155)+'СЕТ СН'!$F$12</f>
        <v>142.15547437000001</v>
      </c>
      <c r="W171" s="36">
        <f>SUMIFS(СВЦЭМ!$E$33:$E$776,СВЦЭМ!$A$33:$A$776,$A171,СВЦЭМ!$B$33:$B$776,W$155)+'СЕТ СН'!$F$12</f>
        <v>142.43053818000001</v>
      </c>
      <c r="X171" s="36">
        <f>SUMIFS(СВЦЭМ!$E$33:$E$776,СВЦЭМ!$A$33:$A$776,$A171,СВЦЭМ!$B$33:$B$776,X$155)+'СЕТ СН'!$F$12</f>
        <v>139.58858878000001</v>
      </c>
      <c r="Y171" s="36">
        <f>SUMIFS(СВЦЭМ!$E$33:$E$776,СВЦЭМ!$A$33:$A$776,$A171,СВЦЭМ!$B$33:$B$776,Y$155)+'СЕТ СН'!$F$12</f>
        <v>142.31878189</v>
      </c>
    </row>
    <row r="172" spans="1:25" ht="15.75" x14ac:dyDescent="0.2">
      <c r="A172" s="35">
        <f t="shared" si="4"/>
        <v>44244</v>
      </c>
      <c r="B172" s="36">
        <f>SUMIFS(СВЦЭМ!$E$33:$E$776,СВЦЭМ!$A$33:$A$776,$A172,СВЦЭМ!$B$33:$B$776,B$155)+'СЕТ СН'!$F$12</f>
        <v>143.00146058000001</v>
      </c>
      <c r="C172" s="36">
        <f>SUMIFS(СВЦЭМ!$E$33:$E$776,СВЦЭМ!$A$33:$A$776,$A172,СВЦЭМ!$B$33:$B$776,C$155)+'СЕТ СН'!$F$12</f>
        <v>147.91342682999999</v>
      </c>
      <c r="D172" s="36">
        <f>SUMIFS(СВЦЭМ!$E$33:$E$776,СВЦЭМ!$A$33:$A$776,$A172,СВЦЭМ!$B$33:$B$776,D$155)+'СЕТ СН'!$F$12</f>
        <v>151.96504021999999</v>
      </c>
      <c r="E172" s="36">
        <f>SUMIFS(СВЦЭМ!$E$33:$E$776,СВЦЭМ!$A$33:$A$776,$A172,СВЦЭМ!$B$33:$B$776,E$155)+'СЕТ СН'!$F$12</f>
        <v>151.61392755</v>
      </c>
      <c r="F172" s="36">
        <f>SUMIFS(СВЦЭМ!$E$33:$E$776,СВЦЭМ!$A$33:$A$776,$A172,СВЦЭМ!$B$33:$B$776,F$155)+'СЕТ СН'!$F$12</f>
        <v>149.29913794999999</v>
      </c>
      <c r="G172" s="36">
        <f>SUMIFS(СВЦЭМ!$E$33:$E$776,СВЦЭМ!$A$33:$A$776,$A172,СВЦЭМ!$B$33:$B$776,G$155)+'СЕТ СН'!$F$12</f>
        <v>143.87768086</v>
      </c>
      <c r="H172" s="36">
        <f>SUMIFS(СВЦЭМ!$E$33:$E$776,СВЦЭМ!$A$33:$A$776,$A172,СВЦЭМ!$B$33:$B$776,H$155)+'СЕТ СН'!$F$12</f>
        <v>141.16442907000001</v>
      </c>
      <c r="I172" s="36">
        <f>SUMIFS(СВЦЭМ!$E$33:$E$776,СВЦЭМ!$A$33:$A$776,$A172,СВЦЭМ!$B$33:$B$776,I$155)+'СЕТ СН'!$F$12</f>
        <v>140.61557565999999</v>
      </c>
      <c r="J172" s="36">
        <f>SUMIFS(СВЦЭМ!$E$33:$E$776,СВЦЭМ!$A$33:$A$776,$A172,СВЦЭМ!$B$33:$B$776,J$155)+'СЕТ СН'!$F$12</f>
        <v>141.54409344999999</v>
      </c>
      <c r="K172" s="36">
        <f>SUMIFS(СВЦЭМ!$E$33:$E$776,СВЦЭМ!$A$33:$A$776,$A172,СВЦЭМ!$B$33:$B$776,K$155)+'СЕТ СН'!$F$12</f>
        <v>141.32402662000001</v>
      </c>
      <c r="L172" s="36">
        <f>SUMIFS(СВЦЭМ!$E$33:$E$776,СВЦЭМ!$A$33:$A$776,$A172,СВЦЭМ!$B$33:$B$776,L$155)+'СЕТ СН'!$F$12</f>
        <v>140.44377001000001</v>
      </c>
      <c r="M172" s="36">
        <f>SUMIFS(СВЦЭМ!$E$33:$E$776,СВЦЭМ!$A$33:$A$776,$A172,СВЦЭМ!$B$33:$B$776,M$155)+'СЕТ СН'!$F$12</f>
        <v>140.19760904</v>
      </c>
      <c r="N172" s="36">
        <f>SUMIFS(СВЦЭМ!$E$33:$E$776,СВЦЭМ!$A$33:$A$776,$A172,СВЦЭМ!$B$33:$B$776,N$155)+'СЕТ СН'!$F$12</f>
        <v>139.87033982</v>
      </c>
      <c r="O172" s="36">
        <f>SUMIFS(СВЦЭМ!$E$33:$E$776,СВЦЭМ!$A$33:$A$776,$A172,СВЦЭМ!$B$33:$B$776,O$155)+'СЕТ СН'!$F$12</f>
        <v>137.48239837</v>
      </c>
      <c r="P172" s="36">
        <f>SUMIFS(СВЦЭМ!$E$33:$E$776,СВЦЭМ!$A$33:$A$776,$A172,СВЦЭМ!$B$33:$B$776,P$155)+'СЕТ СН'!$F$12</f>
        <v>137.51499502999999</v>
      </c>
      <c r="Q172" s="36">
        <f>SUMIFS(СВЦЭМ!$E$33:$E$776,СВЦЭМ!$A$33:$A$776,$A172,СВЦЭМ!$B$33:$B$776,Q$155)+'СЕТ СН'!$F$12</f>
        <v>140.58323922</v>
      </c>
      <c r="R172" s="36">
        <f>SUMIFS(СВЦЭМ!$E$33:$E$776,СВЦЭМ!$A$33:$A$776,$A172,СВЦЭМ!$B$33:$B$776,R$155)+'СЕТ СН'!$F$12</f>
        <v>139.75926423999999</v>
      </c>
      <c r="S172" s="36">
        <f>SUMIFS(СВЦЭМ!$E$33:$E$776,СВЦЭМ!$A$33:$A$776,$A172,СВЦЭМ!$B$33:$B$776,S$155)+'СЕТ СН'!$F$12</f>
        <v>138.21674515000001</v>
      </c>
      <c r="T172" s="36">
        <f>SUMIFS(СВЦЭМ!$E$33:$E$776,СВЦЭМ!$A$33:$A$776,$A172,СВЦЭМ!$B$33:$B$776,T$155)+'СЕТ СН'!$F$12</f>
        <v>139.46907411000001</v>
      </c>
      <c r="U172" s="36">
        <f>SUMIFS(СВЦЭМ!$E$33:$E$776,СВЦЭМ!$A$33:$A$776,$A172,СВЦЭМ!$B$33:$B$776,U$155)+'СЕТ СН'!$F$12</f>
        <v>140.83973202000001</v>
      </c>
      <c r="V172" s="36">
        <f>SUMIFS(СВЦЭМ!$E$33:$E$776,СВЦЭМ!$A$33:$A$776,$A172,СВЦЭМ!$B$33:$B$776,V$155)+'СЕТ СН'!$F$12</f>
        <v>140.50551709999999</v>
      </c>
      <c r="W172" s="36">
        <f>SUMIFS(СВЦЭМ!$E$33:$E$776,СВЦЭМ!$A$33:$A$776,$A172,СВЦЭМ!$B$33:$B$776,W$155)+'СЕТ СН'!$F$12</f>
        <v>139.76936314</v>
      </c>
      <c r="X172" s="36">
        <f>SUMIFS(СВЦЭМ!$E$33:$E$776,СВЦЭМ!$A$33:$A$776,$A172,СВЦЭМ!$B$33:$B$776,X$155)+'СЕТ СН'!$F$12</f>
        <v>141.14474626000001</v>
      </c>
      <c r="Y172" s="36">
        <f>SUMIFS(СВЦЭМ!$E$33:$E$776,СВЦЭМ!$A$33:$A$776,$A172,СВЦЭМ!$B$33:$B$776,Y$155)+'СЕТ СН'!$F$12</f>
        <v>142.53372221000001</v>
      </c>
    </row>
    <row r="173" spans="1:25" ht="15.75" x14ac:dyDescent="0.2">
      <c r="A173" s="35">
        <f t="shared" si="4"/>
        <v>44245</v>
      </c>
      <c r="B173" s="36">
        <f>SUMIFS(СВЦЭМ!$E$33:$E$776,СВЦЭМ!$A$33:$A$776,$A173,СВЦЭМ!$B$33:$B$776,B$155)+'СЕТ СН'!$F$12</f>
        <v>147.66051343000001</v>
      </c>
      <c r="C173" s="36">
        <f>SUMIFS(СВЦЭМ!$E$33:$E$776,СВЦЭМ!$A$33:$A$776,$A173,СВЦЭМ!$B$33:$B$776,C$155)+'СЕТ СН'!$F$12</f>
        <v>150.07154886999999</v>
      </c>
      <c r="D173" s="36">
        <f>SUMIFS(СВЦЭМ!$E$33:$E$776,СВЦЭМ!$A$33:$A$776,$A173,СВЦЭМ!$B$33:$B$776,D$155)+'СЕТ СН'!$F$12</f>
        <v>154.57582441</v>
      </c>
      <c r="E173" s="36">
        <f>SUMIFS(СВЦЭМ!$E$33:$E$776,СВЦЭМ!$A$33:$A$776,$A173,СВЦЭМ!$B$33:$B$776,E$155)+'СЕТ СН'!$F$12</f>
        <v>155.33246990000001</v>
      </c>
      <c r="F173" s="36">
        <f>SUMIFS(СВЦЭМ!$E$33:$E$776,СВЦЭМ!$A$33:$A$776,$A173,СВЦЭМ!$B$33:$B$776,F$155)+'СЕТ СН'!$F$12</f>
        <v>154.01735707</v>
      </c>
      <c r="G173" s="36">
        <f>SUMIFS(СВЦЭМ!$E$33:$E$776,СВЦЭМ!$A$33:$A$776,$A173,СВЦЭМ!$B$33:$B$776,G$155)+'СЕТ СН'!$F$12</f>
        <v>150.85823212</v>
      </c>
      <c r="H173" s="36">
        <f>SUMIFS(СВЦЭМ!$E$33:$E$776,СВЦЭМ!$A$33:$A$776,$A173,СВЦЭМ!$B$33:$B$776,H$155)+'СЕТ СН'!$F$12</f>
        <v>144.73083833000001</v>
      </c>
      <c r="I173" s="36">
        <f>SUMIFS(СВЦЭМ!$E$33:$E$776,СВЦЭМ!$A$33:$A$776,$A173,СВЦЭМ!$B$33:$B$776,I$155)+'СЕТ СН'!$F$12</f>
        <v>140.61126947</v>
      </c>
      <c r="J173" s="36">
        <f>SUMIFS(СВЦЭМ!$E$33:$E$776,СВЦЭМ!$A$33:$A$776,$A173,СВЦЭМ!$B$33:$B$776,J$155)+'СЕТ СН'!$F$12</f>
        <v>137.06886338999999</v>
      </c>
      <c r="K173" s="36">
        <f>SUMIFS(СВЦЭМ!$E$33:$E$776,СВЦЭМ!$A$33:$A$776,$A173,СВЦЭМ!$B$33:$B$776,K$155)+'СЕТ СН'!$F$12</f>
        <v>137.23561771999999</v>
      </c>
      <c r="L173" s="36">
        <f>SUMIFS(СВЦЭМ!$E$33:$E$776,СВЦЭМ!$A$33:$A$776,$A173,СВЦЭМ!$B$33:$B$776,L$155)+'СЕТ СН'!$F$12</f>
        <v>136.53804772000001</v>
      </c>
      <c r="M173" s="36">
        <f>SUMIFS(СВЦЭМ!$E$33:$E$776,СВЦЭМ!$A$33:$A$776,$A173,СВЦЭМ!$B$33:$B$776,M$155)+'СЕТ СН'!$F$12</f>
        <v>137.29514377999999</v>
      </c>
      <c r="N173" s="36">
        <f>SUMIFS(СВЦЭМ!$E$33:$E$776,СВЦЭМ!$A$33:$A$776,$A173,СВЦЭМ!$B$33:$B$776,N$155)+'СЕТ СН'!$F$12</f>
        <v>139.28466463999999</v>
      </c>
      <c r="O173" s="36">
        <f>SUMIFS(СВЦЭМ!$E$33:$E$776,СВЦЭМ!$A$33:$A$776,$A173,СВЦЭМ!$B$33:$B$776,O$155)+'СЕТ СН'!$F$12</f>
        <v>137.32191356999999</v>
      </c>
      <c r="P173" s="36">
        <f>SUMIFS(СВЦЭМ!$E$33:$E$776,СВЦЭМ!$A$33:$A$776,$A173,СВЦЭМ!$B$33:$B$776,P$155)+'СЕТ СН'!$F$12</f>
        <v>137.62194038999999</v>
      </c>
      <c r="Q173" s="36">
        <f>SUMIFS(СВЦЭМ!$E$33:$E$776,СВЦЭМ!$A$33:$A$776,$A173,СВЦЭМ!$B$33:$B$776,Q$155)+'СЕТ СН'!$F$12</f>
        <v>138.84370091</v>
      </c>
      <c r="R173" s="36">
        <f>SUMIFS(СВЦЭМ!$E$33:$E$776,СВЦЭМ!$A$33:$A$776,$A173,СВЦЭМ!$B$33:$B$776,R$155)+'СЕТ СН'!$F$12</f>
        <v>140.77595418000001</v>
      </c>
      <c r="S173" s="36">
        <f>SUMIFS(СВЦЭМ!$E$33:$E$776,СВЦЭМ!$A$33:$A$776,$A173,СВЦЭМ!$B$33:$B$776,S$155)+'СЕТ СН'!$F$12</f>
        <v>136.97903402</v>
      </c>
      <c r="T173" s="36">
        <f>SUMIFS(СВЦЭМ!$E$33:$E$776,СВЦЭМ!$A$33:$A$776,$A173,СВЦЭМ!$B$33:$B$776,T$155)+'СЕТ СН'!$F$12</f>
        <v>133.48583803</v>
      </c>
      <c r="U173" s="36">
        <f>SUMIFS(СВЦЭМ!$E$33:$E$776,СВЦЭМ!$A$33:$A$776,$A173,СВЦЭМ!$B$33:$B$776,U$155)+'СЕТ СН'!$F$12</f>
        <v>134.03192540000001</v>
      </c>
      <c r="V173" s="36">
        <f>SUMIFS(СВЦЭМ!$E$33:$E$776,СВЦЭМ!$A$33:$A$776,$A173,СВЦЭМ!$B$33:$B$776,V$155)+'СЕТ СН'!$F$12</f>
        <v>132.65353772</v>
      </c>
      <c r="W173" s="36">
        <f>SUMIFS(СВЦЭМ!$E$33:$E$776,СВЦЭМ!$A$33:$A$776,$A173,СВЦЭМ!$B$33:$B$776,W$155)+'СЕТ СН'!$F$12</f>
        <v>135.05652205000001</v>
      </c>
      <c r="X173" s="36">
        <f>SUMIFS(СВЦЭМ!$E$33:$E$776,СВЦЭМ!$A$33:$A$776,$A173,СВЦЭМ!$B$33:$B$776,X$155)+'СЕТ СН'!$F$12</f>
        <v>137.15077110999999</v>
      </c>
      <c r="Y173" s="36">
        <f>SUMIFS(СВЦЭМ!$E$33:$E$776,СВЦЭМ!$A$33:$A$776,$A173,СВЦЭМ!$B$33:$B$776,Y$155)+'СЕТ СН'!$F$12</f>
        <v>142.59673194999999</v>
      </c>
    </row>
    <row r="174" spans="1:25" ht="15.75" x14ac:dyDescent="0.2">
      <c r="A174" s="35">
        <f t="shared" si="4"/>
        <v>44246</v>
      </c>
      <c r="B174" s="36">
        <f>SUMIFS(СВЦЭМ!$E$33:$E$776,СВЦЭМ!$A$33:$A$776,$A174,СВЦЭМ!$B$33:$B$776,B$155)+'СЕТ СН'!$F$12</f>
        <v>143.98667345000001</v>
      </c>
      <c r="C174" s="36">
        <f>SUMIFS(СВЦЭМ!$E$33:$E$776,СВЦЭМ!$A$33:$A$776,$A174,СВЦЭМ!$B$33:$B$776,C$155)+'СЕТ СН'!$F$12</f>
        <v>147.49302304</v>
      </c>
      <c r="D174" s="36">
        <f>SUMIFS(СВЦЭМ!$E$33:$E$776,СВЦЭМ!$A$33:$A$776,$A174,СВЦЭМ!$B$33:$B$776,D$155)+'СЕТ СН'!$F$12</f>
        <v>153.25082366000001</v>
      </c>
      <c r="E174" s="36">
        <f>SUMIFS(СВЦЭМ!$E$33:$E$776,СВЦЭМ!$A$33:$A$776,$A174,СВЦЭМ!$B$33:$B$776,E$155)+'СЕТ СН'!$F$12</f>
        <v>154.01747533</v>
      </c>
      <c r="F174" s="36">
        <f>SUMIFS(СВЦЭМ!$E$33:$E$776,СВЦЭМ!$A$33:$A$776,$A174,СВЦЭМ!$B$33:$B$776,F$155)+'СЕТ СН'!$F$12</f>
        <v>153.50799767000001</v>
      </c>
      <c r="G174" s="36">
        <f>SUMIFS(СВЦЭМ!$E$33:$E$776,СВЦЭМ!$A$33:$A$776,$A174,СВЦЭМ!$B$33:$B$776,G$155)+'СЕТ СН'!$F$12</f>
        <v>149.71453835</v>
      </c>
      <c r="H174" s="36">
        <f>SUMIFS(СВЦЭМ!$E$33:$E$776,СВЦЭМ!$A$33:$A$776,$A174,СВЦЭМ!$B$33:$B$776,H$155)+'СЕТ СН'!$F$12</f>
        <v>144.72709879999999</v>
      </c>
      <c r="I174" s="36">
        <f>SUMIFS(СВЦЭМ!$E$33:$E$776,СВЦЭМ!$A$33:$A$776,$A174,СВЦЭМ!$B$33:$B$776,I$155)+'СЕТ СН'!$F$12</f>
        <v>140.04223117999999</v>
      </c>
      <c r="J174" s="36">
        <f>SUMIFS(СВЦЭМ!$E$33:$E$776,СВЦЭМ!$A$33:$A$776,$A174,СВЦЭМ!$B$33:$B$776,J$155)+'СЕТ СН'!$F$12</f>
        <v>136.48111139</v>
      </c>
      <c r="K174" s="36">
        <f>SUMIFS(СВЦЭМ!$E$33:$E$776,СВЦЭМ!$A$33:$A$776,$A174,СВЦЭМ!$B$33:$B$776,K$155)+'СЕТ СН'!$F$12</f>
        <v>136.58054935000001</v>
      </c>
      <c r="L174" s="36">
        <f>SUMIFS(СВЦЭМ!$E$33:$E$776,СВЦЭМ!$A$33:$A$776,$A174,СВЦЭМ!$B$33:$B$776,L$155)+'СЕТ СН'!$F$12</f>
        <v>140.90108434000001</v>
      </c>
      <c r="M174" s="36">
        <f>SUMIFS(СВЦЭМ!$E$33:$E$776,СВЦЭМ!$A$33:$A$776,$A174,СВЦЭМ!$B$33:$B$776,M$155)+'СЕТ СН'!$F$12</f>
        <v>138.83817207999999</v>
      </c>
      <c r="N174" s="36">
        <f>SUMIFS(СВЦЭМ!$E$33:$E$776,СВЦЭМ!$A$33:$A$776,$A174,СВЦЭМ!$B$33:$B$776,N$155)+'СЕТ СН'!$F$12</f>
        <v>140.95932538</v>
      </c>
      <c r="O174" s="36">
        <f>SUMIFS(СВЦЭМ!$E$33:$E$776,СВЦЭМ!$A$33:$A$776,$A174,СВЦЭМ!$B$33:$B$776,O$155)+'СЕТ СН'!$F$12</f>
        <v>142.16138344999999</v>
      </c>
      <c r="P174" s="36">
        <f>SUMIFS(СВЦЭМ!$E$33:$E$776,СВЦЭМ!$A$33:$A$776,$A174,СВЦЭМ!$B$33:$B$776,P$155)+'СЕТ СН'!$F$12</f>
        <v>138.92838259999999</v>
      </c>
      <c r="Q174" s="36">
        <f>SUMIFS(СВЦЭМ!$E$33:$E$776,СВЦЭМ!$A$33:$A$776,$A174,СВЦЭМ!$B$33:$B$776,Q$155)+'СЕТ СН'!$F$12</f>
        <v>139.85595936000001</v>
      </c>
      <c r="R174" s="36">
        <f>SUMIFS(СВЦЭМ!$E$33:$E$776,СВЦЭМ!$A$33:$A$776,$A174,СВЦЭМ!$B$33:$B$776,R$155)+'СЕТ СН'!$F$12</f>
        <v>142.23403694000001</v>
      </c>
      <c r="S174" s="36">
        <f>SUMIFS(СВЦЭМ!$E$33:$E$776,СВЦЭМ!$A$33:$A$776,$A174,СВЦЭМ!$B$33:$B$776,S$155)+'СЕТ СН'!$F$12</f>
        <v>139.74231481000001</v>
      </c>
      <c r="T174" s="36">
        <f>SUMIFS(СВЦЭМ!$E$33:$E$776,СВЦЭМ!$A$33:$A$776,$A174,СВЦЭМ!$B$33:$B$776,T$155)+'СЕТ СН'!$F$12</f>
        <v>137.88377077999999</v>
      </c>
      <c r="U174" s="36">
        <f>SUMIFS(СВЦЭМ!$E$33:$E$776,СВЦЭМ!$A$33:$A$776,$A174,СВЦЭМ!$B$33:$B$776,U$155)+'СЕТ СН'!$F$12</f>
        <v>137.91482619000001</v>
      </c>
      <c r="V174" s="36">
        <f>SUMIFS(СВЦЭМ!$E$33:$E$776,СВЦЭМ!$A$33:$A$776,$A174,СВЦЭМ!$B$33:$B$776,V$155)+'СЕТ СН'!$F$12</f>
        <v>137.18624449000001</v>
      </c>
      <c r="W174" s="36">
        <f>SUMIFS(СВЦЭМ!$E$33:$E$776,СВЦЭМ!$A$33:$A$776,$A174,СВЦЭМ!$B$33:$B$776,W$155)+'СЕТ СН'!$F$12</f>
        <v>138.61550154</v>
      </c>
      <c r="X174" s="36">
        <f>SUMIFS(СВЦЭМ!$E$33:$E$776,СВЦЭМ!$A$33:$A$776,$A174,СВЦЭМ!$B$33:$B$776,X$155)+'СЕТ СН'!$F$12</f>
        <v>142.05192127000001</v>
      </c>
      <c r="Y174" s="36">
        <f>SUMIFS(СВЦЭМ!$E$33:$E$776,СВЦЭМ!$A$33:$A$776,$A174,СВЦЭМ!$B$33:$B$776,Y$155)+'СЕТ СН'!$F$12</f>
        <v>145.19481704</v>
      </c>
    </row>
    <row r="175" spans="1:25" ht="15.75" x14ac:dyDescent="0.2">
      <c r="A175" s="35">
        <f t="shared" si="4"/>
        <v>44247</v>
      </c>
      <c r="B175" s="36">
        <f>SUMIFS(СВЦЭМ!$E$33:$E$776,СВЦЭМ!$A$33:$A$776,$A175,СВЦЭМ!$B$33:$B$776,B$155)+'СЕТ СН'!$F$12</f>
        <v>145.20464669</v>
      </c>
      <c r="C175" s="36">
        <f>SUMIFS(СВЦЭМ!$E$33:$E$776,СВЦЭМ!$A$33:$A$776,$A175,СВЦЭМ!$B$33:$B$776,C$155)+'СЕТ СН'!$F$12</f>
        <v>148.26900748</v>
      </c>
      <c r="D175" s="36">
        <f>SUMIFS(СВЦЭМ!$E$33:$E$776,СВЦЭМ!$A$33:$A$776,$A175,СВЦЭМ!$B$33:$B$776,D$155)+'СЕТ СН'!$F$12</f>
        <v>151.87862455999999</v>
      </c>
      <c r="E175" s="36">
        <f>SUMIFS(СВЦЭМ!$E$33:$E$776,СВЦЭМ!$A$33:$A$776,$A175,СВЦЭМ!$B$33:$B$776,E$155)+'СЕТ СН'!$F$12</f>
        <v>152.14666600000001</v>
      </c>
      <c r="F175" s="36">
        <f>SUMIFS(СВЦЭМ!$E$33:$E$776,СВЦЭМ!$A$33:$A$776,$A175,СВЦЭМ!$B$33:$B$776,F$155)+'СЕТ СН'!$F$12</f>
        <v>152.75996408</v>
      </c>
      <c r="G175" s="36">
        <f>SUMIFS(СВЦЭМ!$E$33:$E$776,СВЦЭМ!$A$33:$A$776,$A175,СВЦЭМ!$B$33:$B$776,G$155)+'СЕТ СН'!$F$12</f>
        <v>149.44668999000001</v>
      </c>
      <c r="H175" s="36">
        <f>SUMIFS(СВЦЭМ!$E$33:$E$776,СВЦЭМ!$A$33:$A$776,$A175,СВЦЭМ!$B$33:$B$776,H$155)+'СЕТ СН'!$F$12</f>
        <v>144.86993145</v>
      </c>
      <c r="I175" s="36">
        <f>SUMIFS(СВЦЭМ!$E$33:$E$776,СВЦЭМ!$A$33:$A$776,$A175,СВЦЭМ!$B$33:$B$776,I$155)+'СЕТ СН'!$F$12</f>
        <v>140.86064924999999</v>
      </c>
      <c r="J175" s="36">
        <f>SUMIFS(СВЦЭМ!$E$33:$E$776,СВЦЭМ!$A$33:$A$776,$A175,СВЦЭМ!$B$33:$B$776,J$155)+'СЕТ СН'!$F$12</f>
        <v>136.46998461000001</v>
      </c>
      <c r="K175" s="36">
        <f>SUMIFS(СВЦЭМ!$E$33:$E$776,СВЦЭМ!$A$33:$A$776,$A175,СВЦЭМ!$B$33:$B$776,K$155)+'СЕТ СН'!$F$12</f>
        <v>135.76144248</v>
      </c>
      <c r="L175" s="36">
        <f>SUMIFS(СВЦЭМ!$E$33:$E$776,СВЦЭМ!$A$33:$A$776,$A175,СВЦЭМ!$B$33:$B$776,L$155)+'СЕТ СН'!$F$12</f>
        <v>135.84608847000001</v>
      </c>
      <c r="M175" s="36">
        <f>SUMIFS(СВЦЭМ!$E$33:$E$776,СВЦЭМ!$A$33:$A$776,$A175,СВЦЭМ!$B$33:$B$776,M$155)+'СЕТ СН'!$F$12</f>
        <v>137.26264982999999</v>
      </c>
      <c r="N175" s="36">
        <f>SUMIFS(СВЦЭМ!$E$33:$E$776,СВЦЭМ!$A$33:$A$776,$A175,СВЦЭМ!$B$33:$B$776,N$155)+'СЕТ СН'!$F$12</f>
        <v>134.68741073999999</v>
      </c>
      <c r="O175" s="36">
        <f>SUMIFS(СВЦЭМ!$E$33:$E$776,СВЦЭМ!$A$33:$A$776,$A175,СВЦЭМ!$B$33:$B$776,O$155)+'СЕТ СН'!$F$12</f>
        <v>135.61712295000001</v>
      </c>
      <c r="P175" s="36">
        <f>SUMIFS(СВЦЭМ!$E$33:$E$776,СВЦЭМ!$A$33:$A$776,$A175,СВЦЭМ!$B$33:$B$776,P$155)+'СЕТ СН'!$F$12</f>
        <v>133.07641616999999</v>
      </c>
      <c r="Q175" s="36">
        <f>SUMIFS(СВЦЭМ!$E$33:$E$776,СВЦЭМ!$A$33:$A$776,$A175,СВЦЭМ!$B$33:$B$776,Q$155)+'СЕТ СН'!$F$12</f>
        <v>133.98519802000001</v>
      </c>
      <c r="R175" s="36">
        <f>SUMIFS(СВЦЭМ!$E$33:$E$776,СВЦЭМ!$A$33:$A$776,$A175,СВЦЭМ!$B$33:$B$776,R$155)+'СЕТ СН'!$F$12</f>
        <v>134.8731626</v>
      </c>
      <c r="S175" s="36">
        <f>SUMIFS(СВЦЭМ!$E$33:$E$776,СВЦЭМ!$A$33:$A$776,$A175,СВЦЭМ!$B$33:$B$776,S$155)+'СЕТ СН'!$F$12</f>
        <v>130.83415471999999</v>
      </c>
      <c r="T175" s="36">
        <f>SUMIFS(СВЦЭМ!$E$33:$E$776,СВЦЭМ!$A$33:$A$776,$A175,СВЦЭМ!$B$33:$B$776,T$155)+'СЕТ СН'!$F$12</f>
        <v>131.31219687999999</v>
      </c>
      <c r="U175" s="36">
        <f>SUMIFS(СВЦЭМ!$E$33:$E$776,СВЦЭМ!$A$33:$A$776,$A175,СВЦЭМ!$B$33:$B$776,U$155)+'СЕТ СН'!$F$12</f>
        <v>133.11672235</v>
      </c>
      <c r="V175" s="36">
        <f>SUMIFS(СВЦЭМ!$E$33:$E$776,СВЦЭМ!$A$33:$A$776,$A175,СВЦЭМ!$B$33:$B$776,V$155)+'СЕТ СН'!$F$12</f>
        <v>133.29936372</v>
      </c>
      <c r="W175" s="36">
        <f>SUMIFS(СВЦЭМ!$E$33:$E$776,СВЦЭМ!$A$33:$A$776,$A175,СВЦЭМ!$B$33:$B$776,W$155)+'СЕТ СН'!$F$12</f>
        <v>133.09563147</v>
      </c>
      <c r="X175" s="36">
        <f>SUMIFS(СВЦЭМ!$E$33:$E$776,СВЦЭМ!$A$33:$A$776,$A175,СВЦЭМ!$B$33:$B$776,X$155)+'СЕТ СН'!$F$12</f>
        <v>134.79778202</v>
      </c>
      <c r="Y175" s="36">
        <f>SUMIFS(СВЦЭМ!$E$33:$E$776,СВЦЭМ!$A$33:$A$776,$A175,СВЦЭМ!$B$33:$B$776,Y$155)+'СЕТ СН'!$F$12</f>
        <v>136.76311196</v>
      </c>
    </row>
    <row r="176" spans="1:25" ht="15.75" x14ac:dyDescent="0.2">
      <c r="A176" s="35">
        <f t="shared" si="4"/>
        <v>44248</v>
      </c>
      <c r="B176" s="36">
        <f>SUMIFS(СВЦЭМ!$E$33:$E$776,СВЦЭМ!$A$33:$A$776,$A176,СВЦЭМ!$B$33:$B$776,B$155)+'СЕТ СН'!$F$12</f>
        <v>143.82329576000001</v>
      </c>
      <c r="C176" s="36">
        <f>SUMIFS(СВЦЭМ!$E$33:$E$776,СВЦЭМ!$A$33:$A$776,$A176,СВЦЭМ!$B$33:$B$776,C$155)+'СЕТ СН'!$F$12</f>
        <v>146.17800622999999</v>
      </c>
      <c r="D176" s="36">
        <f>SUMIFS(СВЦЭМ!$E$33:$E$776,СВЦЭМ!$A$33:$A$776,$A176,СВЦЭМ!$B$33:$B$776,D$155)+'СЕТ СН'!$F$12</f>
        <v>150.15026728000001</v>
      </c>
      <c r="E176" s="36">
        <f>SUMIFS(СВЦЭМ!$E$33:$E$776,СВЦЭМ!$A$33:$A$776,$A176,СВЦЭМ!$B$33:$B$776,E$155)+'СЕТ СН'!$F$12</f>
        <v>150.70162836</v>
      </c>
      <c r="F176" s="36">
        <f>SUMIFS(СВЦЭМ!$E$33:$E$776,СВЦЭМ!$A$33:$A$776,$A176,СВЦЭМ!$B$33:$B$776,F$155)+'СЕТ СН'!$F$12</f>
        <v>151.54677445999999</v>
      </c>
      <c r="G176" s="36">
        <f>SUMIFS(СВЦЭМ!$E$33:$E$776,СВЦЭМ!$A$33:$A$776,$A176,СВЦЭМ!$B$33:$B$776,G$155)+'СЕТ СН'!$F$12</f>
        <v>151.45236381999999</v>
      </c>
      <c r="H176" s="36">
        <f>SUMIFS(СВЦЭМ!$E$33:$E$776,СВЦЭМ!$A$33:$A$776,$A176,СВЦЭМ!$B$33:$B$776,H$155)+'СЕТ СН'!$F$12</f>
        <v>149.82476991999999</v>
      </c>
      <c r="I176" s="36">
        <f>SUMIFS(СВЦЭМ!$E$33:$E$776,СВЦЭМ!$A$33:$A$776,$A176,СВЦЭМ!$B$33:$B$776,I$155)+'СЕТ СН'!$F$12</f>
        <v>148.52984253</v>
      </c>
      <c r="J176" s="36">
        <f>SUMIFS(СВЦЭМ!$E$33:$E$776,СВЦЭМ!$A$33:$A$776,$A176,СВЦЭМ!$B$33:$B$776,J$155)+'СЕТ СН'!$F$12</f>
        <v>145.28934287999999</v>
      </c>
      <c r="K176" s="36">
        <f>SUMIFS(СВЦЭМ!$E$33:$E$776,СВЦЭМ!$A$33:$A$776,$A176,СВЦЭМ!$B$33:$B$776,K$155)+'СЕТ СН'!$F$12</f>
        <v>140.84260012999999</v>
      </c>
      <c r="L176" s="36">
        <f>SUMIFS(СВЦЭМ!$E$33:$E$776,СВЦЭМ!$A$33:$A$776,$A176,СВЦЭМ!$B$33:$B$776,L$155)+'СЕТ СН'!$F$12</f>
        <v>137.68473539999999</v>
      </c>
      <c r="M176" s="36">
        <f>SUMIFS(СВЦЭМ!$E$33:$E$776,СВЦЭМ!$A$33:$A$776,$A176,СВЦЭМ!$B$33:$B$776,M$155)+'СЕТ СН'!$F$12</f>
        <v>138.17993614</v>
      </c>
      <c r="N176" s="36">
        <f>SUMIFS(СВЦЭМ!$E$33:$E$776,СВЦЭМ!$A$33:$A$776,$A176,СВЦЭМ!$B$33:$B$776,N$155)+'СЕТ СН'!$F$12</f>
        <v>141.14708153000001</v>
      </c>
      <c r="O176" s="36">
        <f>SUMIFS(СВЦЭМ!$E$33:$E$776,СВЦЭМ!$A$33:$A$776,$A176,СВЦЭМ!$B$33:$B$776,O$155)+'СЕТ СН'!$F$12</f>
        <v>143.22696547999999</v>
      </c>
      <c r="P176" s="36">
        <f>SUMIFS(СВЦЭМ!$E$33:$E$776,СВЦЭМ!$A$33:$A$776,$A176,СВЦЭМ!$B$33:$B$776,P$155)+'СЕТ СН'!$F$12</f>
        <v>140.92076965999999</v>
      </c>
      <c r="Q176" s="36">
        <f>SUMIFS(СВЦЭМ!$E$33:$E$776,СВЦЭМ!$A$33:$A$776,$A176,СВЦЭМ!$B$33:$B$776,Q$155)+'СЕТ СН'!$F$12</f>
        <v>142.04011876000001</v>
      </c>
      <c r="R176" s="36">
        <f>SUMIFS(СВЦЭМ!$E$33:$E$776,СВЦЭМ!$A$33:$A$776,$A176,СВЦЭМ!$B$33:$B$776,R$155)+'СЕТ СН'!$F$12</f>
        <v>144.83266368</v>
      </c>
      <c r="S176" s="36">
        <f>SUMIFS(СВЦЭМ!$E$33:$E$776,СВЦЭМ!$A$33:$A$776,$A176,СВЦЭМ!$B$33:$B$776,S$155)+'СЕТ СН'!$F$12</f>
        <v>141.15954540999999</v>
      </c>
      <c r="T176" s="36">
        <f>SUMIFS(СВЦЭМ!$E$33:$E$776,СВЦЭМ!$A$33:$A$776,$A176,СВЦЭМ!$B$33:$B$776,T$155)+'СЕТ СН'!$F$12</f>
        <v>138.34178828</v>
      </c>
      <c r="U176" s="36">
        <f>SUMIFS(СВЦЭМ!$E$33:$E$776,СВЦЭМ!$A$33:$A$776,$A176,СВЦЭМ!$B$33:$B$776,U$155)+'СЕТ СН'!$F$12</f>
        <v>135.79949038999999</v>
      </c>
      <c r="V176" s="36">
        <f>SUMIFS(СВЦЭМ!$E$33:$E$776,СВЦЭМ!$A$33:$A$776,$A176,СВЦЭМ!$B$33:$B$776,V$155)+'СЕТ СН'!$F$12</f>
        <v>137.08135561</v>
      </c>
      <c r="W176" s="36">
        <f>SUMIFS(СВЦЭМ!$E$33:$E$776,СВЦЭМ!$A$33:$A$776,$A176,СВЦЭМ!$B$33:$B$776,W$155)+'СЕТ СН'!$F$12</f>
        <v>139.98266821000001</v>
      </c>
      <c r="X176" s="36">
        <f>SUMIFS(СВЦЭМ!$E$33:$E$776,СВЦЭМ!$A$33:$A$776,$A176,СВЦЭМ!$B$33:$B$776,X$155)+'СЕТ СН'!$F$12</f>
        <v>143.27278691000001</v>
      </c>
      <c r="Y176" s="36">
        <f>SUMIFS(СВЦЭМ!$E$33:$E$776,СВЦЭМ!$A$33:$A$776,$A176,СВЦЭМ!$B$33:$B$776,Y$155)+'СЕТ СН'!$F$12</f>
        <v>145.70308947000001</v>
      </c>
    </row>
    <row r="177" spans="1:27" ht="15.75" x14ac:dyDescent="0.2">
      <c r="A177" s="35">
        <f t="shared" si="4"/>
        <v>44249</v>
      </c>
      <c r="B177" s="36">
        <f>SUMIFS(СВЦЭМ!$E$33:$E$776,СВЦЭМ!$A$33:$A$776,$A177,СВЦЭМ!$B$33:$B$776,B$155)+'СЕТ СН'!$F$12</f>
        <v>144.45913995000001</v>
      </c>
      <c r="C177" s="36">
        <f>SUMIFS(СВЦЭМ!$E$33:$E$776,СВЦЭМ!$A$33:$A$776,$A177,СВЦЭМ!$B$33:$B$776,C$155)+'СЕТ СН'!$F$12</f>
        <v>147.07832995000001</v>
      </c>
      <c r="D177" s="36">
        <f>SUMIFS(СВЦЭМ!$E$33:$E$776,СВЦЭМ!$A$33:$A$776,$A177,СВЦЭМ!$B$33:$B$776,D$155)+'СЕТ СН'!$F$12</f>
        <v>151.91561533000001</v>
      </c>
      <c r="E177" s="36">
        <f>SUMIFS(СВЦЭМ!$E$33:$E$776,СВЦЭМ!$A$33:$A$776,$A177,СВЦЭМ!$B$33:$B$776,E$155)+'СЕТ СН'!$F$12</f>
        <v>152.79420984000001</v>
      </c>
      <c r="F177" s="36">
        <f>SUMIFS(СВЦЭМ!$E$33:$E$776,СВЦЭМ!$A$33:$A$776,$A177,СВЦЭМ!$B$33:$B$776,F$155)+'СЕТ СН'!$F$12</f>
        <v>154.33936194</v>
      </c>
      <c r="G177" s="36">
        <f>SUMIFS(СВЦЭМ!$E$33:$E$776,СВЦЭМ!$A$33:$A$776,$A177,СВЦЭМ!$B$33:$B$776,G$155)+'СЕТ СН'!$F$12</f>
        <v>152.49547204999999</v>
      </c>
      <c r="H177" s="36">
        <f>SUMIFS(СВЦЭМ!$E$33:$E$776,СВЦЭМ!$A$33:$A$776,$A177,СВЦЭМ!$B$33:$B$776,H$155)+'СЕТ СН'!$F$12</f>
        <v>150.18270579</v>
      </c>
      <c r="I177" s="36">
        <f>SUMIFS(СВЦЭМ!$E$33:$E$776,СВЦЭМ!$A$33:$A$776,$A177,СВЦЭМ!$B$33:$B$776,I$155)+'СЕТ СН'!$F$12</f>
        <v>148.20361826000001</v>
      </c>
      <c r="J177" s="36">
        <f>SUMIFS(СВЦЭМ!$E$33:$E$776,СВЦЭМ!$A$33:$A$776,$A177,СВЦЭМ!$B$33:$B$776,J$155)+'СЕТ СН'!$F$12</f>
        <v>144.18045605</v>
      </c>
      <c r="K177" s="36">
        <f>SUMIFS(СВЦЭМ!$E$33:$E$776,СВЦЭМ!$A$33:$A$776,$A177,СВЦЭМ!$B$33:$B$776,K$155)+'СЕТ СН'!$F$12</f>
        <v>138.86363507999999</v>
      </c>
      <c r="L177" s="36">
        <f>SUMIFS(СВЦЭМ!$E$33:$E$776,СВЦЭМ!$A$33:$A$776,$A177,СВЦЭМ!$B$33:$B$776,L$155)+'СЕТ СН'!$F$12</f>
        <v>135.98445934</v>
      </c>
      <c r="M177" s="36">
        <f>SUMIFS(СВЦЭМ!$E$33:$E$776,СВЦЭМ!$A$33:$A$776,$A177,СВЦЭМ!$B$33:$B$776,M$155)+'СЕТ СН'!$F$12</f>
        <v>136.44591065</v>
      </c>
      <c r="N177" s="36">
        <f>SUMIFS(СВЦЭМ!$E$33:$E$776,СВЦЭМ!$A$33:$A$776,$A177,СВЦЭМ!$B$33:$B$776,N$155)+'СЕТ СН'!$F$12</f>
        <v>138.73721051000001</v>
      </c>
      <c r="O177" s="36">
        <f>SUMIFS(СВЦЭМ!$E$33:$E$776,СВЦЭМ!$A$33:$A$776,$A177,СВЦЭМ!$B$33:$B$776,O$155)+'СЕТ СН'!$F$12</f>
        <v>140.82431524</v>
      </c>
      <c r="P177" s="36">
        <f>SUMIFS(СВЦЭМ!$E$33:$E$776,СВЦЭМ!$A$33:$A$776,$A177,СВЦЭМ!$B$33:$B$776,P$155)+'СЕТ СН'!$F$12</f>
        <v>138.25390494000001</v>
      </c>
      <c r="Q177" s="36">
        <f>SUMIFS(СВЦЭМ!$E$33:$E$776,СВЦЭМ!$A$33:$A$776,$A177,СВЦЭМ!$B$33:$B$776,Q$155)+'СЕТ СН'!$F$12</f>
        <v>139.70130990000001</v>
      </c>
      <c r="R177" s="36">
        <f>SUMIFS(СВЦЭМ!$E$33:$E$776,СВЦЭМ!$A$33:$A$776,$A177,СВЦЭМ!$B$33:$B$776,R$155)+'СЕТ СН'!$F$12</f>
        <v>142.31424727999999</v>
      </c>
      <c r="S177" s="36">
        <f>SUMIFS(СВЦЭМ!$E$33:$E$776,СВЦЭМ!$A$33:$A$776,$A177,СВЦЭМ!$B$33:$B$776,S$155)+'СЕТ СН'!$F$12</f>
        <v>138.50795217000001</v>
      </c>
      <c r="T177" s="36">
        <f>SUMIFS(СВЦЭМ!$E$33:$E$776,СВЦЭМ!$A$33:$A$776,$A177,СВЦЭМ!$B$33:$B$776,T$155)+'СЕТ СН'!$F$12</f>
        <v>135.65462932</v>
      </c>
      <c r="U177" s="36">
        <f>SUMIFS(СВЦЭМ!$E$33:$E$776,СВЦЭМ!$A$33:$A$776,$A177,СВЦЭМ!$B$33:$B$776,U$155)+'СЕТ СН'!$F$12</f>
        <v>133.82564506</v>
      </c>
      <c r="V177" s="36">
        <f>SUMIFS(СВЦЭМ!$E$33:$E$776,СВЦЭМ!$A$33:$A$776,$A177,СВЦЭМ!$B$33:$B$776,V$155)+'СЕТ СН'!$F$12</f>
        <v>134.51695964000001</v>
      </c>
      <c r="W177" s="36">
        <f>SUMIFS(СВЦЭМ!$E$33:$E$776,СВЦЭМ!$A$33:$A$776,$A177,СВЦЭМ!$B$33:$B$776,W$155)+'СЕТ СН'!$F$12</f>
        <v>137.15773852999999</v>
      </c>
      <c r="X177" s="36">
        <f>SUMIFS(СВЦЭМ!$E$33:$E$776,СВЦЭМ!$A$33:$A$776,$A177,СВЦЭМ!$B$33:$B$776,X$155)+'СЕТ СН'!$F$12</f>
        <v>140.63952785999999</v>
      </c>
      <c r="Y177" s="36">
        <f>SUMIFS(СВЦЭМ!$E$33:$E$776,СВЦЭМ!$A$33:$A$776,$A177,СВЦЭМ!$B$33:$B$776,Y$155)+'СЕТ СН'!$F$12</f>
        <v>146.39896607</v>
      </c>
    </row>
    <row r="178" spans="1:27" ht="15.75" x14ac:dyDescent="0.2">
      <c r="A178" s="35">
        <f t="shared" si="4"/>
        <v>44250</v>
      </c>
      <c r="B178" s="36">
        <f>SUMIFS(СВЦЭМ!$E$33:$E$776,СВЦЭМ!$A$33:$A$776,$A178,СВЦЭМ!$B$33:$B$776,B$155)+'СЕТ СН'!$F$12</f>
        <v>140.50533659999999</v>
      </c>
      <c r="C178" s="36">
        <f>SUMIFS(СВЦЭМ!$E$33:$E$776,СВЦЭМ!$A$33:$A$776,$A178,СВЦЭМ!$B$33:$B$776,C$155)+'СЕТ СН'!$F$12</f>
        <v>143.80817517</v>
      </c>
      <c r="D178" s="36">
        <f>SUMIFS(СВЦЭМ!$E$33:$E$776,СВЦЭМ!$A$33:$A$776,$A178,СВЦЭМ!$B$33:$B$776,D$155)+'СЕТ СН'!$F$12</f>
        <v>148.44841117000001</v>
      </c>
      <c r="E178" s="36">
        <f>SUMIFS(СВЦЭМ!$E$33:$E$776,СВЦЭМ!$A$33:$A$776,$A178,СВЦЭМ!$B$33:$B$776,E$155)+'СЕТ СН'!$F$12</f>
        <v>148.92402480000001</v>
      </c>
      <c r="F178" s="36">
        <f>SUMIFS(СВЦЭМ!$E$33:$E$776,СВЦЭМ!$A$33:$A$776,$A178,СВЦЭМ!$B$33:$B$776,F$155)+'СЕТ СН'!$F$12</f>
        <v>149.71506919000001</v>
      </c>
      <c r="G178" s="36">
        <f>SUMIFS(СВЦЭМ!$E$33:$E$776,СВЦЭМ!$A$33:$A$776,$A178,СВЦЭМ!$B$33:$B$776,G$155)+'СЕТ СН'!$F$12</f>
        <v>149.95839942999999</v>
      </c>
      <c r="H178" s="36">
        <f>SUMIFS(СВЦЭМ!$E$33:$E$776,СВЦЭМ!$A$33:$A$776,$A178,СВЦЭМ!$B$33:$B$776,H$155)+'СЕТ СН'!$F$12</f>
        <v>148.36606877</v>
      </c>
      <c r="I178" s="36">
        <f>SUMIFS(СВЦЭМ!$E$33:$E$776,СВЦЭМ!$A$33:$A$776,$A178,СВЦЭМ!$B$33:$B$776,I$155)+'СЕТ СН'!$F$12</f>
        <v>146.52979847</v>
      </c>
      <c r="J178" s="36">
        <f>SUMIFS(СВЦЭМ!$E$33:$E$776,СВЦЭМ!$A$33:$A$776,$A178,СВЦЭМ!$B$33:$B$776,J$155)+'СЕТ СН'!$F$12</f>
        <v>140.79768478</v>
      </c>
      <c r="K178" s="36">
        <f>SUMIFS(СВЦЭМ!$E$33:$E$776,СВЦЭМ!$A$33:$A$776,$A178,СВЦЭМ!$B$33:$B$776,K$155)+'СЕТ СН'!$F$12</f>
        <v>135.64616892999999</v>
      </c>
      <c r="L178" s="36">
        <f>SUMIFS(СВЦЭМ!$E$33:$E$776,СВЦЭМ!$A$33:$A$776,$A178,СВЦЭМ!$B$33:$B$776,L$155)+'СЕТ СН'!$F$12</f>
        <v>134.29354918999999</v>
      </c>
      <c r="M178" s="36">
        <f>SUMIFS(СВЦЭМ!$E$33:$E$776,СВЦЭМ!$A$33:$A$776,$A178,СВЦЭМ!$B$33:$B$776,M$155)+'СЕТ СН'!$F$12</f>
        <v>134.11626319999999</v>
      </c>
      <c r="N178" s="36">
        <f>SUMIFS(СВЦЭМ!$E$33:$E$776,СВЦЭМ!$A$33:$A$776,$A178,СВЦЭМ!$B$33:$B$776,N$155)+'СЕТ СН'!$F$12</f>
        <v>137.69974407999999</v>
      </c>
      <c r="O178" s="36">
        <f>SUMIFS(СВЦЭМ!$E$33:$E$776,СВЦЭМ!$A$33:$A$776,$A178,СВЦЭМ!$B$33:$B$776,O$155)+'СЕТ СН'!$F$12</f>
        <v>142.31543685</v>
      </c>
      <c r="P178" s="36">
        <f>SUMIFS(СВЦЭМ!$E$33:$E$776,СВЦЭМ!$A$33:$A$776,$A178,СВЦЭМ!$B$33:$B$776,P$155)+'СЕТ СН'!$F$12</f>
        <v>140.89349182000001</v>
      </c>
      <c r="Q178" s="36">
        <f>SUMIFS(СВЦЭМ!$E$33:$E$776,СВЦЭМ!$A$33:$A$776,$A178,СВЦЭМ!$B$33:$B$776,Q$155)+'СЕТ СН'!$F$12</f>
        <v>141.38207697000001</v>
      </c>
      <c r="R178" s="36">
        <f>SUMIFS(СВЦЭМ!$E$33:$E$776,СВЦЭМ!$A$33:$A$776,$A178,СВЦЭМ!$B$33:$B$776,R$155)+'СЕТ СН'!$F$12</f>
        <v>143.04943814999999</v>
      </c>
      <c r="S178" s="36">
        <f>SUMIFS(СВЦЭМ!$E$33:$E$776,СВЦЭМ!$A$33:$A$776,$A178,СВЦЭМ!$B$33:$B$776,S$155)+'СЕТ СН'!$F$12</f>
        <v>140.38627697999999</v>
      </c>
      <c r="T178" s="36">
        <f>SUMIFS(СВЦЭМ!$E$33:$E$776,СВЦЭМ!$A$33:$A$776,$A178,СВЦЭМ!$B$33:$B$776,T$155)+'СЕТ СН'!$F$12</f>
        <v>137.37266396000001</v>
      </c>
      <c r="U178" s="36">
        <f>SUMIFS(СВЦЭМ!$E$33:$E$776,СВЦЭМ!$A$33:$A$776,$A178,СВЦЭМ!$B$33:$B$776,U$155)+'СЕТ СН'!$F$12</f>
        <v>135.10144889</v>
      </c>
      <c r="V178" s="36">
        <f>SUMIFS(СВЦЭМ!$E$33:$E$776,СВЦЭМ!$A$33:$A$776,$A178,СВЦЭМ!$B$33:$B$776,V$155)+'СЕТ СН'!$F$12</f>
        <v>135.51312193999999</v>
      </c>
      <c r="W178" s="36">
        <f>SUMIFS(СВЦЭМ!$E$33:$E$776,СВЦЭМ!$A$33:$A$776,$A178,СВЦЭМ!$B$33:$B$776,W$155)+'СЕТ СН'!$F$12</f>
        <v>137.69793971000001</v>
      </c>
      <c r="X178" s="36">
        <f>SUMIFS(СВЦЭМ!$E$33:$E$776,СВЦЭМ!$A$33:$A$776,$A178,СВЦЭМ!$B$33:$B$776,X$155)+'СЕТ СН'!$F$12</f>
        <v>141.54762758999999</v>
      </c>
      <c r="Y178" s="36">
        <f>SUMIFS(СВЦЭМ!$E$33:$E$776,СВЦЭМ!$A$33:$A$776,$A178,СВЦЭМ!$B$33:$B$776,Y$155)+'СЕТ СН'!$F$12</f>
        <v>145.34408449</v>
      </c>
    </row>
    <row r="179" spans="1:27" ht="15.75" x14ac:dyDescent="0.2">
      <c r="A179" s="35">
        <f t="shared" si="4"/>
        <v>44251</v>
      </c>
      <c r="B179" s="36">
        <f>SUMIFS(СВЦЭМ!$E$33:$E$776,СВЦЭМ!$A$33:$A$776,$A179,СВЦЭМ!$B$33:$B$776,B$155)+'СЕТ СН'!$F$12</f>
        <v>139.05509461</v>
      </c>
      <c r="C179" s="36">
        <f>SUMIFS(СВЦЭМ!$E$33:$E$776,СВЦЭМ!$A$33:$A$776,$A179,СВЦЭМ!$B$33:$B$776,C$155)+'СЕТ СН'!$F$12</f>
        <v>140.63185820000001</v>
      </c>
      <c r="D179" s="36">
        <f>SUMIFS(СВЦЭМ!$E$33:$E$776,СВЦЭМ!$A$33:$A$776,$A179,СВЦЭМ!$B$33:$B$776,D$155)+'СЕТ СН'!$F$12</f>
        <v>144.52321864999999</v>
      </c>
      <c r="E179" s="36">
        <f>SUMIFS(СВЦЭМ!$E$33:$E$776,СВЦЭМ!$A$33:$A$776,$A179,СВЦЭМ!$B$33:$B$776,E$155)+'СЕТ СН'!$F$12</f>
        <v>144.99286678000001</v>
      </c>
      <c r="F179" s="36">
        <f>SUMIFS(СВЦЭМ!$E$33:$E$776,СВЦЭМ!$A$33:$A$776,$A179,СВЦЭМ!$B$33:$B$776,F$155)+'СЕТ СН'!$F$12</f>
        <v>147.64393365999999</v>
      </c>
      <c r="G179" s="36">
        <f>SUMIFS(СВЦЭМ!$E$33:$E$776,СВЦЭМ!$A$33:$A$776,$A179,СВЦЭМ!$B$33:$B$776,G$155)+'СЕТ СН'!$F$12</f>
        <v>146.12786426</v>
      </c>
      <c r="H179" s="36">
        <f>SUMIFS(СВЦЭМ!$E$33:$E$776,СВЦЭМ!$A$33:$A$776,$A179,СВЦЭМ!$B$33:$B$776,H$155)+'СЕТ СН'!$F$12</f>
        <v>144.17935334000001</v>
      </c>
      <c r="I179" s="36">
        <f>SUMIFS(СВЦЭМ!$E$33:$E$776,СВЦЭМ!$A$33:$A$776,$A179,СВЦЭМ!$B$33:$B$776,I$155)+'СЕТ СН'!$F$12</f>
        <v>142.7007825</v>
      </c>
      <c r="J179" s="36">
        <f>SUMIFS(СВЦЭМ!$E$33:$E$776,СВЦЭМ!$A$33:$A$776,$A179,СВЦЭМ!$B$33:$B$776,J$155)+'СЕТ СН'!$F$12</f>
        <v>141.15636547</v>
      </c>
      <c r="K179" s="36">
        <f>SUMIFS(СВЦЭМ!$E$33:$E$776,СВЦЭМ!$A$33:$A$776,$A179,СВЦЭМ!$B$33:$B$776,K$155)+'СЕТ СН'!$F$12</f>
        <v>139.51120334999999</v>
      </c>
      <c r="L179" s="36">
        <f>SUMIFS(СВЦЭМ!$E$33:$E$776,СВЦЭМ!$A$33:$A$776,$A179,СВЦЭМ!$B$33:$B$776,L$155)+'СЕТ СН'!$F$12</f>
        <v>140.09064286</v>
      </c>
      <c r="M179" s="36">
        <f>SUMIFS(СВЦЭМ!$E$33:$E$776,СВЦЭМ!$A$33:$A$776,$A179,СВЦЭМ!$B$33:$B$776,M$155)+'СЕТ СН'!$F$12</f>
        <v>141.91752849</v>
      </c>
      <c r="N179" s="36">
        <f>SUMIFS(СВЦЭМ!$E$33:$E$776,СВЦЭМ!$A$33:$A$776,$A179,СВЦЭМ!$B$33:$B$776,N$155)+'СЕТ СН'!$F$12</f>
        <v>144.69677630000001</v>
      </c>
      <c r="O179" s="36">
        <f>SUMIFS(СВЦЭМ!$E$33:$E$776,СВЦЭМ!$A$33:$A$776,$A179,СВЦЭМ!$B$33:$B$776,O$155)+'СЕТ СН'!$F$12</f>
        <v>146.70227241000001</v>
      </c>
      <c r="P179" s="36">
        <f>SUMIFS(СВЦЭМ!$E$33:$E$776,СВЦЭМ!$A$33:$A$776,$A179,СВЦЭМ!$B$33:$B$776,P$155)+'СЕТ СН'!$F$12</f>
        <v>141.64543492000001</v>
      </c>
      <c r="Q179" s="36">
        <f>SUMIFS(СВЦЭМ!$E$33:$E$776,СВЦЭМ!$A$33:$A$776,$A179,СВЦЭМ!$B$33:$B$776,Q$155)+'СЕТ СН'!$F$12</f>
        <v>144.38130470999999</v>
      </c>
      <c r="R179" s="36">
        <f>SUMIFS(СВЦЭМ!$E$33:$E$776,СВЦЭМ!$A$33:$A$776,$A179,СВЦЭМ!$B$33:$B$776,R$155)+'СЕТ СН'!$F$12</f>
        <v>147.38290828999999</v>
      </c>
      <c r="S179" s="36">
        <f>SUMIFS(СВЦЭМ!$E$33:$E$776,СВЦЭМ!$A$33:$A$776,$A179,СВЦЭМ!$B$33:$B$776,S$155)+'СЕТ СН'!$F$12</f>
        <v>144.0932291</v>
      </c>
      <c r="T179" s="36">
        <f>SUMIFS(СВЦЭМ!$E$33:$E$776,СВЦЭМ!$A$33:$A$776,$A179,СВЦЭМ!$B$33:$B$776,T$155)+'СЕТ СН'!$F$12</f>
        <v>142.07249160000001</v>
      </c>
      <c r="U179" s="36">
        <f>SUMIFS(СВЦЭМ!$E$33:$E$776,СВЦЭМ!$A$33:$A$776,$A179,СВЦЭМ!$B$33:$B$776,U$155)+'СЕТ СН'!$F$12</f>
        <v>139.26483031999999</v>
      </c>
      <c r="V179" s="36">
        <f>SUMIFS(СВЦЭМ!$E$33:$E$776,СВЦЭМ!$A$33:$A$776,$A179,СВЦЭМ!$B$33:$B$776,V$155)+'СЕТ СН'!$F$12</f>
        <v>138.66541874000001</v>
      </c>
      <c r="W179" s="36">
        <f>SUMIFS(СВЦЭМ!$E$33:$E$776,СВЦЭМ!$A$33:$A$776,$A179,СВЦЭМ!$B$33:$B$776,W$155)+'СЕТ СН'!$F$12</f>
        <v>139.77596414999999</v>
      </c>
      <c r="X179" s="36">
        <f>SUMIFS(СВЦЭМ!$E$33:$E$776,СВЦЭМ!$A$33:$A$776,$A179,СВЦЭМ!$B$33:$B$776,X$155)+'СЕТ СН'!$F$12</f>
        <v>143.35041192</v>
      </c>
      <c r="Y179" s="36">
        <f>SUMIFS(СВЦЭМ!$E$33:$E$776,СВЦЭМ!$A$33:$A$776,$A179,СВЦЭМ!$B$33:$B$776,Y$155)+'СЕТ СН'!$F$12</f>
        <v>147.04267114000001</v>
      </c>
    </row>
    <row r="180" spans="1:27" ht="15.75" x14ac:dyDescent="0.2">
      <c r="A180" s="35">
        <f t="shared" si="4"/>
        <v>44252</v>
      </c>
      <c r="B180" s="36">
        <f>SUMIFS(СВЦЭМ!$E$33:$E$776,СВЦЭМ!$A$33:$A$776,$A180,СВЦЭМ!$B$33:$B$776,B$155)+'СЕТ СН'!$F$12</f>
        <v>139.08906071999999</v>
      </c>
      <c r="C180" s="36">
        <f>SUMIFS(СВЦЭМ!$E$33:$E$776,СВЦЭМ!$A$33:$A$776,$A180,СВЦЭМ!$B$33:$B$776,C$155)+'СЕТ СН'!$F$12</f>
        <v>142.51973876</v>
      </c>
      <c r="D180" s="36">
        <f>SUMIFS(СВЦЭМ!$E$33:$E$776,СВЦЭМ!$A$33:$A$776,$A180,СВЦЭМ!$B$33:$B$776,D$155)+'СЕТ СН'!$F$12</f>
        <v>145.95949553</v>
      </c>
      <c r="E180" s="36">
        <f>SUMIFS(СВЦЭМ!$E$33:$E$776,СВЦЭМ!$A$33:$A$776,$A180,СВЦЭМ!$B$33:$B$776,E$155)+'СЕТ СН'!$F$12</f>
        <v>146.70634347000001</v>
      </c>
      <c r="F180" s="36">
        <f>SUMIFS(СВЦЭМ!$E$33:$E$776,СВЦЭМ!$A$33:$A$776,$A180,СВЦЭМ!$B$33:$B$776,F$155)+'СЕТ СН'!$F$12</f>
        <v>148.17703804999999</v>
      </c>
      <c r="G180" s="36">
        <f>SUMIFS(СВЦЭМ!$E$33:$E$776,СВЦЭМ!$A$33:$A$776,$A180,СВЦЭМ!$B$33:$B$776,G$155)+'СЕТ СН'!$F$12</f>
        <v>145.9369404</v>
      </c>
      <c r="H180" s="36">
        <f>SUMIFS(СВЦЭМ!$E$33:$E$776,СВЦЭМ!$A$33:$A$776,$A180,СВЦЭМ!$B$33:$B$776,H$155)+'СЕТ СН'!$F$12</f>
        <v>140.47778084000001</v>
      </c>
      <c r="I180" s="36">
        <f>SUMIFS(СВЦЭМ!$E$33:$E$776,СВЦЭМ!$A$33:$A$776,$A180,СВЦЭМ!$B$33:$B$776,I$155)+'СЕТ СН'!$F$12</f>
        <v>137.68752193</v>
      </c>
      <c r="J180" s="36">
        <f>SUMIFS(СВЦЭМ!$E$33:$E$776,СВЦЭМ!$A$33:$A$776,$A180,СВЦЭМ!$B$33:$B$776,J$155)+'СЕТ СН'!$F$12</f>
        <v>136.91813354000001</v>
      </c>
      <c r="K180" s="36">
        <f>SUMIFS(СВЦЭМ!$E$33:$E$776,СВЦЭМ!$A$33:$A$776,$A180,СВЦЭМ!$B$33:$B$776,K$155)+'СЕТ СН'!$F$12</f>
        <v>137.19477621999999</v>
      </c>
      <c r="L180" s="36">
        <f>SUMIFS(СВЦЭМ!$E$33:$E$776,СВЦЭМ!$A$33:$A$776,$A180,СВЦЭМ!$B$33:$B$776,L$155)+'СЕТ СН'!$F$12</f>
        <v>139.68345661999999</v>
      </c>
      <c r="M180" s="36">
        <f>SUMIFS(СВЦЭМ!$E$33:$E$776,СВЦЭМ!$A$33:$A$776,$A180,СВЦЭМ!$B$33:$B$776,M$155)+'СЕТ СН'!$F$12</f>
        <v>139.17304845999999</v>
      </c>
      <c r="N180" s="36">
        <f>SUMIFS(СВЦЭМ!$E$33:$E$776,СВЦЭМ!$A$33:$A$776,$A180,СВЦЭМ!$B$33:$B$776,N$155)+'СЕТ СН'!$F$12</f>
        <v>142.2068285</v>
      </c>
      <c r="O180" s="36">
        <f>SUMIFS(СВЦЭМ!$E$33:$E$776,СВЦЭМ!$A$33:$A$776,$A180,СВЦЭМ!$B$33:$B$776,O$155)+'СЕТ СН'!$F$12</f>
        <v>147.85454841999999</v>
      </c>
      <c r="P180" s="36">
        <f>SUMIFS(СВЦЭМ!$E$33:$E$776,СВЦЭМ!$A$33:$A$776,$A180,СВЦЭМ!$B$33:$B$776,P$155)+'СЕТ СН'!$F$12</f>
        <v>145.90549153000001</v>
      </c>
      <c r="Q180" s="36">
        <f>SUMIFS(СВЦЭМ!$E$33:$E$776,СВЦЭМ!$A$33:$A$776,$A180,СВЦЭМ!$B$33:$B$776,Q$155)+'СЕТ СН'!$F$12</f>
        <v>145.5287816</v>
      </c>
      <c r="R180" s="36">
        <f>SUMIFS(СВЦЭМ!$E$33:$E$776,СВЦЭМ!$A$33:$A$776,$A180,СВЦЭМ!$B$33:$B$776,R$155)+'СЕТ СН'!$F$12</f>
        <v>146.90332914999999</v>
      </c>
      <c r="S180" s="36">
        <f>SUMIFS(СВЦЭМ!$E$33:$E$776,СВЦЭМ!$A$33:$A$776,$A180,СВЦЭМ!$B$33:$B$776,S$155)+'СЕТ СН'!$F$12</f>
        <v>144.20455878999999</v>
      </c>
      <c r="T180" s="36">
        <f>SUMIFS(СВЦЭМ!$E$33:$E$776,СВЦЭМ!$A$33:$A$776,$A180,СВЦЭМ!$B$33:$B$776,T$155)+'СЕТ СН'!$F$12</f>
        <v>143.04344975000001</v>
      </c>
      <c r="U180" s="36">
        <f>SUMIFS(СВЦЭМ!$E$33:$E$776,СВЦЭМ!$A$33:$A$776,$A180,СВЦЭМ!$B$33:$B$776,U$155)+'СЕТ СН'!$F$12</f>
        <v>143.84793299</v>
      </c>
      <c r="V180" s="36">
        <f>SUMIFS(СВЦЭМ!$E$33:$E$776,СВЦЭМ!$A$33:$A$776,$A180,СВЦЭМ!$B$33:$B$776,V$155)+'СЕТ СН'!$F$12</f>
        <v>143.19828261999999</v>
      </c>
      <c r="W180" s="36">
        <f>SUMIFS(СВЦЭМ!$E$33:$E$776,СВЦЭМ!$A$33:$A$776,$A180,СВЦЭМ!$B$33:$B$776,W$155)+'СЕТ СН'!$F$12</f>
        <v>142.45773727</v>
      </c>
      <c r="X180" s="36">
        <f>SUMIFS(СВЦЭМ!$E$33:$E$776,СВЦЭМ!$A$33:$A$776,$A180,СВЦЭМ!$B$33:$B$776,X$155)+'СЕТ СН'!$F$12</f>
        <v>143.28460812</v>
      </c>
      <c r="Y180" s="36">
        <f>SUMIFS(СВЦЭМ!$E$33:$E$776,СВЦЭМ!$A$33:$A$776,$A180,СВЦЭМ!$B$33:$B$776,Y$155)+'СЕТ СН'!$F$12</f>
        <v>144.48715092</v>
      </c>
    </row>
    <row r="181" spans="1:27" ht="15.75" x14ac:dyDescent="0.2">
      <c r="A181" s="35">
        <f t="shared" si="4"/>
        <v>44253</v>
      </c>
      <c r="B181" s="36">
        <f>SUMIFS(СВЦЭМ!$E$33:$E$776,СВЦЭМ!$A$33:$A$776,$A181,СВЦЭМ!$B$33:$B$776,B$155)+'СЕТ СН'!$F$12</f>
        <v>141.73073518999999</v>
      </c>
      <c r="C181" s="36">
        <f>SUMIFS(СВЦЭМ!$E$33:$E$776,СВЦЭМ!$A$33:$A$776,$A181,СВЦЭМ!$B$33:$B$776,C$155)+'СЕТ СН'!$F$12</f>
        <v>143.52434911</v>
      </c>
      <c r="D181" s="36">
        <f>SUMIFS(СВЦЭМ!$E$33:$E$776,СВЦЭМ!$A$33:$A$776,$A181,СВЦЭМ!$B$33:$B$776,D$155)+'СЕТ СН'!$F$12</f>
        <v>147.63257805000001</v>
      </c>
      <c r="E181" s="36">
        <f>SUMIFS(СВЦЭМ!$E$33:$E$776,СВЦЭМ!$A$33:$A$776,$A181,СВЦЭМ!$B$33:$B$776,E$155)+'СЕТ СН'!$F$12</f>
        <v>148.37954034000001</v>
      </c>
      <c r="F181" s="36">
        <f>SUMIFS(СВЦЭМ!$E$33:$E$776,СВЦЭМ!$A$33:$A$776,$A181,СВЦЭМ!$B$33:$B$776,F$155)+'СЕТ СН'!$F$12</f>
        <v>149.92336732999999</v>
      </c>
      <c r="G181" s="36">
        <f>SUMIFS(СВЦЭМ!$E$33:$E$776,СВЦЭМ!$A$33:$A$776,$A181,СВЦЭМ!$B$33:$B$776,G$155)+'СЕТ СН'!$F$12</f>
        <v>147.91901654</v>
      </c>
      <c r="H181" s="36">
        <f>SUMIFS(СВЦЭМ!$E$33:$E$776,СВЦЭМ!$A$33:$A$776,$A181,СВЦЭМ!$B$33:$B$776,H$155)+'СЕТ СН'!$F$12</f>
        <v>143.81874428</v>
      </c>
      <c r="I181" s="36">
        <f>SUMIFS(СВЦЭМ!$E$33:$E$776,СВЦЭМ!$A$33:$A$776,$A181,СВЦЭМ!$B$33:$B$776,I$155)+'СЕТ СН'!$F$12</f>
        <v>140.80264876000001</v>
      </c>
      <c r="J181" s="36">
        <f>SUMIFS(СВЦЭМ!$E$33:$E$776,СВЦЭМ!$A$33:$A$776,$A181,СВЦЭМ!$B$33:$B$776,J$155)+'СЕТ СН'!$F$12</f>
        <v>138.66779339000001</v>
      </c>
      <c r="K181" s="36">
        <f>SUMIFS(СВЦЭМ!$E$33:$E$776,СВЦЭМ!$A$33:$A$776,$A181,СВЦЭМ!$B$33:$B$776,K$155)+'СЕТ СН'!$F$12</f>
        <v>140.10389082</v>
      </c>
      <c r="L181" s="36">
        <f>SUMIFS(СВЦЭМ!$E$33:$E$776,СВЦЭМ!$A$33:$A$776,$A181,СВЦЭМ!$B$33:$B$776,L$155)+'СЕТ СН'!$F$12</f>
        <v>140.32567281999999</v>
      </c>
      <c r="M181" s="36">
        <f>SUMIFS(СВЦЭМ!$E$33:$E$776,СВЦЭМ!$A$33:$A$776,$A181,СВЦЭМ!$B$33:$B$776,M$155)+'СЕТ СН'!$F$12</f>
        <v>140.03705932</v>
      </c>
      <c r="N181" s="36">
        <f>SUMIFS(СВЦЭМ!$E$33:$E$776,СВЦЭМ!$A$33:$A$776,$A181,СВЦЭМ!$B$33:$B$776,N$155)+'СЕТ СН'!$F$12</f>
        <v>142.76362295000001</v>
      </c>
      <c r="O181" s="36">
        <f>SUMIFS(СВЦЭМ!$E$33:$E$776,СВЦЭМ!$A$33:$A$776,$A181,СВЦЭМ!$B$33:$B$776,O$155)+'СЕТ СН'!$F$12</f>
        <v>144.05992982000001</v>
      </c>
      <c r="P181" s="36">
        <f>SUMIFS(СВЦЭМ!$E$33:$E$776,СВЦЭМ!$A$33:$A$776,$A181,СВЦЭМ!$B$33:$B$776,P$155)+'СЕТ СН'!$F$12</f>
        <v>142.0099783</v>
      </c>
      <c r="Q181" s="36">
        <f>SUMIFS(СВЦЭМ!$E$33:$E$776,СВЦЭМ!$A$33:$A$776,$A181,СВЦЭМ!$B$33:$B$776,Q$155)+'СЕТ СН'!$F$12</f>
        <v>142.95029095999999</v>
      </c>
      <c r="R181" s="36">
        <f>SUMIFS(СВЦЭМ!$E$33:$E$776,СВЦЭМ!$A$33:$A$776,$A181,СВЦЭМ!$B$33:$B$776,R$155)+'СЕТ СН'!$F$12</f>
        <v>144.64006114</v>
      </c>
      <c r="S181" s="36">
        <f>SUMIFS(СВЦЭМ!$E$33:$E$776,СВЦЭМ!$A$33:$A$776,$A181,СВЦЭМ!$B$33:$B$776,S$155)+'СЕТ СН'!$F$12</f>
        <v>143.82243220999999</v>
      </c>
      <c r="T181" s="36">
        <f>SUMIFS(СВЦЭМ!$E$33:$E$776,СВЦЭМ!$A$33:$A$776,$A181,СВЦЭМ!$B$33:$B$776,T$155)+'СЕТ СН'!$F$12</f>
        <v>142.24295877</v>
      </c>
      <c r="U181" s="36">
        <f>SUMIFS(СВЦЭМ!$E$33:$E$776,СВЦЭМ!$A$33:$A$776,$A181,СВЦЭМ!$B$33:$B$776,U$155)+'СЕТ СН'!$F$12</f>
        <v>140.74087879999999</v>
      </c>
      <c r="V181" s="36">
        <f>SUMIFS(СВЦЭМ!$E$33:$E$776,СВЦЭМ!$A$33:$A$776,$A181,СВЦЭМ!$B$33:$B$776,V$155)+'СЕТ СН'!$F$12</f>
        <v>141.25510016000001</v>
      </c>
      <c r="W181" s="36">
        <f>SUMIFS(СВЦЭМ!$E$33:$E$776,СВЦЭМ!$A$33:$A$776,$A181,СВЦЭМ!$B$33:$B$776,W$155)+'СЕТ СН'!$F$12</f>
        <v>142.54727161</v>
      </c>
      <c r="X181" s="36">
        <f>SUMIFS(СВЦЭМ!$E$33:$E$776,СВЦЭМ!$A$33:$A$776,$A181,СВЦЭМ!$B$33:$B$776,X$155)+'СЕТ СН'!$F$12</f>
        <v>145.10764595000001</v>
      </c>
      <c r="Y181" s="36">
        <f>SUMIFS(СВЦЭМ!$E$33:$E$776,СВЦЭМ!$A$33:$A$776,$A181,СВЦЭМ!$B$33:$B$776,Y$155)+'СЕТ СН'!$F$12</f>
        <v>145.53178199999999</v>
      </c>
    </row>
    <row r="182" spans="1:27" ht="15.75" x14ac:dyDescent="0.2">
      <c r="A182" s="35">
        <f t="shared" si="4"/>
        <v>44254</v>
      </c>
      <c r="B182" s="36">
        <f>SUMIFS(СВЦЭМ!$E$33:$E$776,СВЦЭМ!$A$33:$A$776,$A182,СВЦЭМ!$B$33:$B$776,B$155)+'СЕТ СН'!$F$12</f>
        <v>146.60572869999999</v>
      </c>
      <c r="C182" s="36">
        <f>SUMIFS(СВЦЭМ!$E$33:$E$776,СВЦЭМ!$A$33:$A$776,$A182,СВЦЭМ!$B$33:$B$776,C$155)+'СЕТ СН'!$F$12</f>
        <v>147.73956056</v>
      </c>
      <c r="D182" s="36">
        <f>SUMIFS(СВЦЭМ!$E$33:$E$776,СВЦЭМ!$A$33:$A$776,$A182,СВЦЭМ!$B$33:$B$776,D$155)+'СЕТ СН'!$F$12</f>
        <v>152.10344171</v>
      </c>
      <c r="E182" s="36">
        <f>SUMIFS(СВЦЭМ!$E$33:$E$776,СВЦЭМ!$A$33:$A$776,$A182,СВЦЭМ!$B$33:$B$776,E$155)+'СЕТ СН'!$F$12</f>
        <v>152.96994956</v>
      </c>
      <c r="F182" s="36">
        <f>SUMIFS(СВЦЭМ!$E$33:$E$776,СВЦЭМ!$A$33:$A$776,$A182,СВЦЭМ!$B$33:$B$776,F$155)+'СЕТ СН'!$F$12</f>
        <v>155.11100413</v>
      </c>
      <c r="G182" s="36">
        <f>SUMIFS(СВЦЭМ!$E$33:$E$776,СВЦЭМ!$A$33:$A$776,$A182,СВЦЭМ!$B$33:$B$776,G$155)+'СЕТ СН'!$F$12</f>
        <v>154.18263664</v>
      </c>
      <c r="H182" s="36">
        <f>SUMIFS(СВЦЭМ!$E$33:$E$776,СВЦЭМ!$A$33:$A$776,$A182,СВЦЭМ!$B$33:$B$776,H$155)+'СЕТ СН'!$F$12</f>
        <v>152.29843984999999</v>
      </c>
      <c r="I182" s="36">
        <f>SUMIFS(СВЦЭМ!$E$33:$E$776,СВЦЭМ!$A$33:$A$776,$A182,СВЦЭМ!$B$33:$B$776,I$155)+'СЕТ СН'!$F$12</f>
        <v>150.13107891000001</v>
      </c>
      <c r="J182" s="36">
        <f>SUMIFS(СВЦЭМ!$E$33:$E$776,СВЦЭМ!$A$33:$A$776,$A182,СВЦЭМ!$B$33:$B$776,J$155)+'СЕТ СН'!$F$12</f>
        <v>148.31750031999999</v>
      </c>
      <c r="K182" s="36">
        <f>SUMIFS(СВЦЭМ!$E$33:$E$776,СВЦЭМ!$A$33:$A$776,$A182,СВЦЭМ!$B$33:$B$776,K$155)+'СЕТ СН'!$F$12</f>
        <v>143.67574930999999</v>
      </c>
      <c r="L182" s="36">
        <f>SUMIFS(СВЦЭМ!$E$33:$E$776,СВЦЭМ!$A$33:$A$776,$A182,СВЦЭМ!$B$33:$B$776,L$155)+'СЕТ СН'!$F$12</f>
        <v>143.39132222000001</v>
      </c>
      <c r="M182" s="36">
        <f>SUMIFS(СВЦЭМ!$E$33:$E$776,СВЦЭМ!$A$33:$A$776,$A182,СВЦЭМ!$B$33:$B$776,M$155)+'СЕТ СН'!$F$12</f>
        <v>142.9139352</v>
      </c>
      <c r="N182" s="36">
        <f>SUMIFS(СВЦЭМ!$E$33:$E$776,СВЦЭМ!$A$33:$A$776,$A182,СВЦЭМ!$B$33:$B$776,N$155)+'СЕТ СН'!$F$12</f>
        <v>143.93313921000001</v>
      </c>
      <c r="O182" s="36">
        <f>SUMIFS(СВЦЭМ!$E$33:$E$776,СВЦЭМ!$A$33:$A$776,$A182,СВЦЭМ!$B$33:$B$776,O$155)+'СЕТ СН'!$F$12</f>
        <v>145.94416717999999</v>
      </c>
      <c r="P182" s="36">
        <f>SUMIFS(СВЦЭМ!$E$33:$E$776,СВЦЭМ!$A$33:$A$776,$A182,СВЦЭМ!$B$33:$B$776,P$155)+'СЕТ СН'!$F$12</f>
        <v>144.26246007</v>
      </c>
      <c r="Q182" s="36">
        <f>SUMIFS(СВЦЭМ!$E$33:$E$776,СВЦЭМ!$A$33:$A$776,$A182,СВЦЭМ!$B$33:$B$776,Q$155)+'СЕТ СН'!$F$12</f>
        <v>146.06687335999999</v>
      </c>
      <c r="R182" s="36">
        <f>SUMIFS(СВЦЭМ!$E$33:$E$776,СВЦЭМ!$A$33:$A$776,$A182,СВЦЭМ!$B$33:$B$776,R$155)+'СЕТ СН'!$F$12</f>
        <v>148.97792041</v>
      </c>
      <c r="S182" s="36">
        <f>SUMIFS(СВЦЭМ!$E$33:$E$776,СВЦЭМ!$A$33:$A$776,$A182,СВЦЭМ!$B$33:$B$776,S$155)+'СЕТ СН'!$F$12</f>
        <v>146.47855218000001</v>
      </c>
      <c r="T182" s="36">
        <f>SUMIFS(СВЦЭМ!$E$33:$E$776,СВЦЭМ!$A$33:$A$776,$A182,СВЦЭМ!$B$33:$B$776,T$155)+'СЕТ СН'!$F$12</f>
        <v>145.91220161000001</v>
      </c>
      <c r="U182" s="36">
        <f>SUMIFS(СВЦЭМ!$E$33:$E$776,СВЦЭМ!$A$33:$A$776,$A182,СВЦЭМ!$B$33:$B$776,U$155)+'СЕТ СН'!$F$12</f>
        <v>143.96208734999999</v>
      </c>
      <c r="V182" s="36">
        <f>SUMIFS(СВЦЭМ!$E$33:$E$776,СВЦЭМ!$A$33:$A$776,$A182,СВЦЭМ!$B$33:$B$776,V$155)+'СЕТ СН'!$F$12</f>
        <v>145.24808325999999</v>
      </c>
      <c r="W182" s="36">
        <f>SUMIFS(СВЦЭМ!$E$33:$E$776,СВЦЭМ!$A$33:$A$776,$A182,СВЦЭМ!$B$33:$B$776,W$155)+'СЕТ СН'!$F$12</f>
        <v>147.87684640000001</v>
      </c>
      <c r="X182" s="36">
        <f>SUMIFS(СВЦЭМ!$E$33:$E$776,СВЦЭМ!$A$33:$A$776,$A182,СВЦЭМ!$B$33:$B$776,X$155)+'СЕТ СН'!$F$12</f>
        <v>148.93360953000001</v>
      </c>
      <c r="Y182" s="36">
        <f>SUMIFS(СВЦЭМ!$E$33:$E$776,СВЦЭМ!$A$33:$A$776,$A182,СВЦЭМ!$B$33:$B$776,Y$155)+'СЕТ СН'!$F$12</f>
        <v>152.91082019000001</v>
      </c>
    </row>
    <row r="183" spans="1:27" ht="15.75" x14ac:dyDescent="0.2">
      <c r="A183" s="35">
        <f t="shared" si="4"/>
        <v>44255</v>
      </c>
      <c r="B183" s="36">
        <f>SUMIFS(СВЦЭМ!$E$33:$E$776,СВЦЭМ!$A$33:$A$776,$A183,СВЦЭМ!$B$33:$B$776,B$155)+'СЕТ СН'!$F$12</f>
        <v>142.31637923</v>
      </c>
      <c r="C183" s="36">
        <f>SUMIFS(СВЦЭМ!$E$33:$E$776,СВЦЭМ!$A$33:$A$776,$A183,СВЦЭМ!$B$33:$B$776,C$155)+'СЕТ СН'!$F$12</f>
        <v>147.46489294</v>
      </c>
      <c r="D183" s="36">
        <f>SUMIFS(СВЦЭМ!$E$33:$E$776,СВЦЭМ!$A$33:$A$776,$A183,СВЦЭМ!$B$33:$B$776,D$155)+'СЕТ СН'!$F$12</f>
        <v>151.75535034000001</v>
      </c>
      <c r="E183" s="36">
        <f>SUMIFS(СВЦЭМ!$E$33:$E$776,СВЦЭМ!$A$33:$A$776,$A183,СВЦЭМ!$B$33:$B$776,E$155)+'СЕТ СН'!$F$12</f>
        <v>153.6012393</v>
      </c>
      <c r="F183" s="36">
        <f>SUMIFS(СВЦЭМ!$E$33:$E$776,СВЦЭМ!$A$33:$A$776,$A183,СВЦЭМ!$B$33:$B$776,F$155)+'СЕТ СН'!$F$12</f>
        <v>155.60418949000001</v>
      </c>
      <c r="G183" s="36">
        <f>SUMIFS(СВЦЭМ!$E$33:$E$776,СВЦЭМ!$A$33:$A$776,$A183,СВЦЭМ!$B$33:$B$776,G$155)+'СЕТ СН'!$F$12</f>
        <v>154.60896997</v>
      </c>
      <c r="H183" s="36">
        <f>SUMIFS(СВЦЭМ!$E$33:$E$776,СВЦЭМ!$A$33:$A$776,$A183,СВЦЭМ!$B$33:$B$776,H$155)+'СЕТ СН'!$F$12</f>
        <v>152.38441875999999</v>
      </c>
      <c r="I183" s="36">
        <f>SUMIFS(СВЦЭМ!$E$33:$E$776,СВЦЭМ!$A$33:$A$776,$A183,СВЦЭМ!$B$33:$B$776,I$155)+'СЕТ СН'!$F$12</f>
        <v>149.13429353000001</v>
      </c>
      <c r="J183" s="36">
        <f>SUMIFS(СВЦЭМ!$E$33:$E$776,СВЦЭМ!$A$33:$A$776,$A183,СВЦЭМ!$B$33:$B$776,J$155)+'СЕТ СН'!$F$12</f>
        <v>142.89759026999999</v>
      </c>
      <c r="K183" s="36">
        <f>SUMIFS(СВЦЭМ!$E$33:$E$776,СВЦЭМ!$A$33:$A$776,$A183,СВЦЭМ!$B$33:$B$776,K$155)+'СЕТ СН'!$F$12</f>
        <v>138.31981622000001</v>
      </c>
      <c r="L183" s="36">
        <f>SUMIFS(СВЦЭМ!$E$33:$E$776,СВЦЭМ!$A$33:$A$776,$A183,СВЦЭМ!$B$33:$B$776,L$155)+'СЕТ СН'!$F$12</f>
        <v>138.30076940999999</v>
      </c>
      <c r="M183" s="36">
        <f>SUMIFS(СВЦЭМ!$E$33:$E$776,СВЦЭМ!$A$33:$A$776,$A183,СВЦЭМ!$B$33:$B$776,M$155)+'СЕТ СН'!$F$12</f>
        <v>140.18175468000001</v>
      </c>
      <c r="N183" s="36">
        <f>SUMIFS(СВЦЭМ!$E$33:$E$776,СВЦЭМ!$A$33:$A$776,$A183,СВЦЭМ!$B$33:$B$776,N$155)+'СЕТ СН'!$F$12</f>
        <v>144.76400837</v>
      </c>
      <c r="O183" s="36">
        <f>SUMIFS(СВЦЭМ!$E$33:$E$776,СВЦЭМ!$A$33:$A$776,$A183,СВЦЭМ!$B$33:$B$776,O$155)+'СЕТ СН'!$F$12</f>
        <v>148.07867003999999</v>
      </c>
      <c r="P183" s="36">
        <f>SUMIFS(СВЦЭМ!$E$33:$E$776,СВЦЭМ!$A$33:$A$776,$A183,СВЦЭМ!$B$33:$B$776,P$155)+'СЕТ СН'!$F$12</f>
        <v>146.04769644999999</v>
      </c>
      <c r="Q183" s="36">
        <f>SUMIFS(СВЦЭМ!$E$33:$E$776,СВЦЭМ!$A$33:$A$776,$A183,СВЦЭМ!$B$33:$B$776,Q$155)+'СЕТ СН'!$F$12</f>
        <v>146.96017925000001</v>
      </c>
      <c r="R183" s="36">
        <f>SUMIFS(СВЦЭМ!$E$33:$E$776,СВЦЭМ!$A$33:$A$776,$A183,СВЦЭМ!$B$33:$B$776,R$155)+'СЕТ СН'!$F$12</f>
        <v>148.65585601000001</v>
      </c>
      <c r="S183" s="36">
        <f>SUMIFS(СВЦЭМ!$E$33:$E$776,СВЦЭМ!$A$33:$A$776,$A183,СВЦЭМ!$B$33:$B$776,S$155)+'СЕТ СН'!$F$12</f>
        <v>145.06286569</v>
      </c>
      <c r="T183" s="36">
        <f>SUMIFS(СВЦЭМ!$E$33:$E$776,СВЦЭМ!$A$33:$A$776,$A183,СВЦЭМ!$B$33:$B$776,T$155)+'СЕТ СН'!$F$12</f>
        <v>142.85682036</v>
      </c>
      <c r="U183" s="36">
        <f>SUMIFS(СВЦЭМ!$E$33:$E$776,СВЦЭМ!$A$33:$A$776,$A183,СВЦЭМ!$B$33:$B$776,U$155)+'СЕТ СН'!$F$12</f>
        <v>140.88923524</v>
      </c>
      <c r="V183" s="36">
        <f>SUMIFS(СВЦЭМ!$E$33:$E$776,СВЦЭМ!$A$33:$A$776,$A183,СВЦЭМ!$B$33:$B$776,V$155)+'СЕТ СН'!$F$12</f>
        <v>142.79056054</v>
      </c>
      <c r="W183" s="36">
        <f>SUMIFS(СВЦЭМ!$E$33:$E$776,СВЦЭМ!$A$33:$A$776,$A183,СВЦЭМ!$B$33:$B$776,W$155)+'СЕТ СН'!$F$12</f>
        <v>146.86646157999999</v>
      </c>
      <c r="X183" s="36">
        <f>SUMIFS(СВЦЭМ!$E$33:$E$776,СВЦЭМ!$A$33:$A$776,$A183,СВЦЭМ!$B$33:$B$776,X$155)+'СЕТ СН'!$F$12</f>
        <v>149.71978322999999</v>
      </c>
      <c r="Y183" s="36">
        <f>SUMIFS(СВЦЭМ!$E$33:$E$776,СВЦЭМ!$A$33:$A$776,$A183,СВЦЭМ!$B$33:$B$776,Y$155)+'СЕТ СН'!$F$12</f>
        <v>154.89241222999999</v>
      </c>
    </row>
    <row r="184" spans="1:27" ht="15.75" hidden="1" x14ac:dyDescent="0.2">
      <c r="A184" s="35">
        <f t="shared" si="4"/>
        <v>44256</v>
      </c>
      <c r="B184" s="36">
        <f>SUMIFS(СВЦЭМ!$E$33:$E$776,СВЦЭМ!$A$33:$A$776,$A184,СВЦЭМ!$B$33:$B$776,B$155)+'СЕТ СН'!$F$12</f>
        <v>0</v>
      </c>
      <c r="C184" s="36">
        <f>SUMIFS(СВЦЭМ!$E$33:$E$776,СВЦЭМ!$A$33:$A$776,$A184,СВЦЭМ!$B$33:$B$776,C$155)+'СЕТ СН'!$F$12</f>
        <v>0</v>
      </c>
      <c r="D184" s="36">
        <f>SUMIFS(СВЦЭМ!$E$33:$E$776,СВЦЭМ!$A$33:$A$776,$A184,СВЦЭМ!$B$33:$B$776,D$155)+'СЕТ СН'!$F$12</f>
        <v>0</v>
      </c>
      <c r="E184" s="36">
        <f>SUMIFS(СВЦЭМ!$E$33:$E$776,СВЦЭМ!$A$33:$A$776,$A184,СВЦЭМ!$B$33:$B$776,E$155)+'СЕТ СН'!$F$12</f>
        <v>0</v>
      </c>
      <c r="F184" s="36">
        <f>SUMIFS(СВЦЭМ!$E$33:$E$776,СВЦЭМ!$A$33:$A$776,$A184,СВЦЭМ!$B$33:$B$776,F$155)+'СЕТ СН'!$F$12</f>
        <v>0</v>
      </c>
      <c r="G184" s="36">
        <f>SUMIFS(СВЦЭМ!$E$33:$E$776,СВЦЭМ!$A$33:$A$776,$A184,СВЦЭМ!$B$33:$B$776,G$155)+'СЕТ СН'!$F$12</f>
        <v>0</v>
      </c>
      <c r="H184" s="36">
        <f>SUMIFS(СВЦЭМ!$E$33:$E$776,СВЦЭМ!$A$33:$A$776,$A184,СВЦЭМ!$B$33:$B$776,H$155)+'СЕТ СН'!$F$12</f>
        <v>0</v>
      </c>
      <c r="I184" s="36">
        <f>SUMIFS(СВЦЭМ!$E$33:$E$776,СВЦЭМ!$A$33:$A$776,$A184,СВЦЭМ!$B$33:$B$776,I$155)+'СЕТ СН'!$F$12</f>
        <v>0</v>
      </c>
      <c r="J184" s="36">
        <f>SUMIFS(СВЦЭМ!$E$33:$E$776,СВЦЭМ!$A$33:$A$776,$A184,СВЦЭМ!$B$33:$B$776,J$155)+'СЕТ СН'!$F$12</f>
        <v>0</v>
      </c>
      <c r="K184" s="36">
        <f>SUMIFS(СВЦЭМ!$E$33:$E$776,СВЦЭМ!$A$33:$A$776,$A184,СВЦЭМ!$B$33:$B$776,K$155)+'СЕТ СН'!$F$12</f>
        <v>0</v>
      </c>
      <c r="L184" s="36">
        <f>SUMIFS(СВЦЭМ!$E$33:$E$776,СВЦЭМ!$A$33:$A$776,$A184,СВЦЭМ!$B$33:$B$776,L$155)+'СЕТ СН'!$F$12</f>
        <v>0</v>
      </c>
      <c r="M184" s="36">
        <f>SUMIFS(СВЦЭМ!$E$33:$E$776,СВЦЭМ!$A$33:$A$776,$A184,СВЦЭМ!$B$33:$B$776,M$155)+'СЕТ СН'!$F$12</f>
        <v>0</v>
      </c>
      <c r="N184" s="36">
        <f>SUMIFS(СВЦЭМ!$E$33:$E$776,СВЦЭМ!$A$33:$A$776,$A184,СВЦЭМ!$B$33:$B$776,N$155)+'СЕТ СН'!$F$12</f>
        <v>0</v>
      </c>
      <c r="O184" s="36">
        <f>SUMIFS(СВЦЭМ!$E$33:$E$776,СВЦЭМ!$A$33:$A$776,$A184,СВЦЭМ!$B$33:$B$776,O$155)+'СЕТ СН'!$F$12</f>
        <v>0</v>
      </c>
      <c r="P184" s="36">
        <f>SUMIFS(СВЦЭМ!$E$33:$E$776,СВЦЭМ!$A$33:$A$776,$A184,СВЦЭМ!$B$33:$B$776,P$155)+'СЕТ СН'!$F$12</f>
        <v>0</v>
      </c>
      <c r="Q184" s="36">
        <f>SUMIFS(СВЦЭМ!$E$33:$E$776,СВЦЭМ!$A$33:$A$776,$A184,СВЦЭМ!$B$33:$B$776,Q$155)+'СЕТ СН'!$F$12</f>
        <v>0</v>
      </c>
      <c r="R184" s="36">
        <f>SUMIFS(СВЦЭМ!$E$33:$E$776,СВЦЭМ!$A$33:$A$776,$A184,СВЦЭМ!$B$33:$B$776,R$155)+'СЕТ СН'!$F$12</f>
        <v>0</v>
      </c>
      <c r="S184" s="36">
        <f>SUMIFS(СВЦЭМ!$E$33:$E$776,СВЦЭМ!$A$33:$A$776,$A184,СВЦЭМ!$B$33:$B$776,S$155)+'СЕТ СН'!$F$12</f>
        <v>0</v>
      </c>
      <c r="T184" s="36">
        <f>SUMIFS(СВЦЭМ!$E$33:$E$776,СВЦЭМ!$A$33:$A$776,$A184,СВЦЭМ!$B$33:$B$776,T$155)+'СЕТ СН'!$F$12</f>
        <v>0</v>
      </c>
      <c r="U184" s="36">
        <f>SUMIFS(СВЦЭМ!$E$33:$E$776,СВЦЭМ!$A$33:$A$776,$A184,СВЦЭМ!$B$33:$B$776,U$155)+'СЕТ СН'!$F$12</f>
        <v>0</v>
      </c>
      <c r="V184" s="36">
        <f>SUMIFS(СВЦЭМ!$E$33:$E$776,СВЦЭМ!$A$33:$A$776,$A184,СВЦЭМ!$B$33:$B$776,V$155)+'СЕТ СН'!$F$12</f>
        <v>0</v>
      </c>
      <c r="W184" s="36">
        <f>SUMIFS(СВЦЭМ!$E$33:$E$776,СВЦЭМ!$A$33:$A$776,$A184,СВЦЭМ!$B$33:$B$776,W$155)+'СЕТ СН'!$F$12</f>
        <v>0</v>
      </c>
      <c r="X184" s="36">
        <f>SUMIFS(СВЦЭМ!$E$33:$E$776,СВЦЭМ!$A$33:$A$776,$A184,СВЦЭМ!$B$33:$B$776,X$155)+'СЕТ СН'!$F$12</f>
        <v>0</v>
      </c>
      <c r="Y184" s="36">
        <f>SUMIFS(СВЦЭМ!$E$33:$E$776,СВЦЭМ!$A$33:$A$776,$A184,СВЦЭМ!$B$33:$B$776,Y$155)+'СЕТ СН'!$F$12</f>
        <v>0</v>
      </c>
    </row>
    <row r="185" spans="1:27" ht="15.75" hidden="1" x14ac:dyDescent="0.2">
      <c r="A185" s="35">
        <f t="shared" si="4"/>
        <v>44257</v>
      </c>
      <c r="B185" s="36">
        <f>SUMIFS(СВЦЭМ!$E$33:$E$776,СВЦЭМ!$A$33:$A$776,$A185,СВЦЭМ!$B$33:$B$776,B$155)+'СЕТ СН'!$F$12</f>
        <v>0</v>
      </c>
      <c r="C185" s="36">
        <f>SUMIFS(СВЦЭМ!$E$33:$E$776,СВЦЭМ!$A$33:$A$776,$A185,СВЦЭМ!$B$33:$B$776,C$155)+'СЕТ СН'!$F$12</f>
        <v>0</v>
      </c>
      <c r="D185" s="36">
        <f>SUMIFS(СВЦЭМ!$E$33:$E$776,СВЦЭМ!$A$33:$A$776,$A185,СВЦЭМ!$B$33:$B$776,D$155)+'СЕТ СН'!$F$12</f>
        <v>0</v>
      </c>
      <c r="E185" s="36">
        <f>SUMIFS(СВЦЭМ!$E$33:$E$776,СВЦЭМ!$A$33:$A$776,$A185,СВЦЭМ!$B$33:$B$776,E$155)+'СЕТ СН'!$F$12</f>
        <v>0</v>
      </c>
      <c r="F185" s="36">
        <f>SUMIFS(СВЦЭМ!$E$33:$E$776,СВЦЭМ!$A$33:$A$776,$A185,СВЦЭМ!$B$33:$B$776,F$155)+'СЕТ СН'!$F$12</f>
        <v>0</v>
      </c>
      <c r="G185" s="36">
        <f>SUMIFS(СВЦЭМ!$E$33:$E$776,СВЦЭМ!$A$33:$A$776,$A185,СВЦЭМ!$B$33:$B$776,G$155)+'СЕТ СН'!$F$12</f>
        <v>0</v>
      </c>
      <c r="H185" s="36">
        <f>SUMIFS(СВЦЭМ!$E$33:$E$776,СВЦЭМ!$A$33:$A$776,$A185,СВЦЭМ!$B$33:$B$776,H$155)+'СЕТ СН'!$F$12</f>
        <v>0</v>
      </c>
      <c r="I185" s="36">
        <f>SUMIFS(СВЦЭМ!$E$33:$E$776,СВЦЭМ!$A$33:$A$776,$A185,СВЦЭМ!$B$33:$B$776,I$155)+'СЕТ СН'!$F$12</f>
        <v>0</v>
      </c>
      <c r="J185" s="36">
        <f>SUMIFS(СВЦЭМ!$E$33:$E$776,СВЦЭМ!$A$33:$A$776,$A185,СВЦЭМ!$B$33:$B$776,J$155)+'СЕТ СН'!$F$12</f>
        <v>0</v>
      </c>
      <c r="K185" s="36">
        <f>SUMIFS(СВЦЭМ!$E$33:$E$776,СВЦЭМ!$A$33:$A$776,$A185,СВЦЭМ!$B$33:$B$776,K$155)+'СЕТ СН'!$F$12</f>
        <v>0</v>
      </c>
      <c r="L185" s="36">
        <f>SUMIFS(СВЦЭМ!$E$33:$E$776,СВЦЭМ!$A$33:$A$776,$A185,СВЦЭМ!$B$33:$B$776,L$155)+'СЕТ СН'!$F$12</f>
        <v>0</v>
      </c>
      <c r="M185" s="36">
        <f>SUMIFS(СВЦЭМ!$E$33:$E$776,СВЦЭМ!$A$33:$A$776,$A185,СВЦЭМ!$B$33:$B$776,M$155)+'СЕТ СН'!$F$12</f>
        <v>0</v>
      </c>
      <c r="N185" s="36">
        <f>SUMIFS(СВЦЭМ!$E$33:$E$776,СВЦЭМ!$A$33:$A$776,$A185,СВЦЭМ!$B$33:$B$776,N$155)+'СЕТ СН'!$F$12</f>
        <v>0</v>
      </c>
      <c r="O185" s="36">
        <f>SUMIFS(СВЦЭМ!$E$33:$E$776,СВЦЭМ!$A$33:$A$776,$A185,СВЦЭМ!$B$33:$B$776,O$155)+'СЕТ СН'!$F$12</f>
        <v>0</v>
      </c>
      <c r="P185" s="36">
        <f>SUMIFS(СВЦЭМ!$E$33:$E$776,СВЦЭМ!$A$33:$A$776,$A185,СВЦЭМ!$B$33:$B$776,P$155)+'СЕТ СН'!$F$12</f>
        <v>0</v>
      </c>
      <c r="Q185" s="36">
        <f>SUMIFS(СВЦЭМ!$E$33:$E$776,СВЦЭМ!$A$33:$A$776,$A185,СВЦЭМ!$B$33:$B$776,Q$155)+'СЕТ СН'!$F$12</f>
        <v>0</v>
      </c>
      <c r="R185" s="36">
        <f>SUMIFS(СВЦЭМ!$E$33:$E$776,СВЦЭМ!$A$33:$A$776,$A185,СВЦЭМ!$B$33:$B$776,R$155)+'СЕТ СН'!$F$12</f>
        <v>0</v>
      </c>
      <c r="S185" s="36">
        <f>SUMIFS(СВЦЭМ!$E$33:$E$776,СВЦЭМ!$A$33:$A$776,$A185,СВЦЭМ!$B$33:$B$776,S$155)+'СЕТ СН'!$F$12</f>
        <v>0</v>
      </c>
      <c r="T185" s="36">
        <f>SUMIFS(СВЦЭМ!$E$33:$E$776,СВЦЭМ!$A$33:$A$776,$A185,СВЦЭМ!$B$33:$B$776,T$155)+'СЕТ СН'!$F$12</f>
        <v>0</v>
      </c>
      <c r="U185" s="36">
        <f>SUMIFS(СВЦЭМ!$E$33:$E$776,СВЦЭМ!$A$33:$A$776,$A185,СВЦЭМ!$B$33:$B$776,U$155)+'СЕТ СН'!$F$12</f>
        <v>0</v>
      </c>
      <c r="V185" s="36">
        <f>SUMIFS(СВЦЭМ!$E$33:$E$776,СВЦЭМ!$A$33:$A$776,$A185,СВЦЭМ!$B$33:$B$776,V$155)+'СЕТ СН'!$F$12</f>
        <v>0</v>
      </c>
      <c r="W185" s="36">
        <f>SUMIFS(СВЦЭМ!$E$33:$E$776,СВЦЭМ!$A$33:$A$776,$A185,СВЦЭМ!$B$33:$B$776,W$155)+'СЕТ СН'!$F$12</f>
        <v>0</v>
      </c>
      <c r="X185" s="36">
        <f>SUMIFS(СВЦЭМ!$E$33:$E$776,СВЦЭМ!$A$33:$A$776,$A185,СВЦЭМ!$B$33:$B$776,X$155)+'СЕТ СН'!$F$12</f>
        <v>0</v>
      </c>
      <c r="Y185" s="36">
        <f>SUMIFS(СВЦЭМ!$E$33:$E$776,СВЦЭМ!$A$33:$A$776,$A185,СВЦЭМ!$B$33:$B$776,Y$155)+'СЕТ СН'!$F$12</f>
        <v>0</v>
      </c>
    </row>
    <row r="186" spans="1:27" ht="15.75" hidden="1" x14ac:dyDescent="0.2">
      <c r="A186" s="35">
        <f t="shared" si="4"/>
        <v>44258</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1" t="s">
        <v>7</v>
      </c>
      <c r="B188" s="125" t="s">
        <v>138</v>
      </c>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7"/>
    </row>
    <row r="189" spans="1:27" ht="12.75" customHeight="1" x14ac:dyDescent="0.2">
      <c r="A189" s="132"/>
      <c r="B189" s="128"/>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30"/>
    </row>
    <row r="190" spans="1:27" s="46" customFormat="1" ht="12.75" customHeight="1" x14ac:dyDescent="0.2">
      <c r="A190" s="13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01.02.2021</v>
      </c>
      <c r="B191" s="36">
        <f>SUMIFS(СВЦЭМ!$F$33:$F$776,СВЦЭМ!$A$33:$A$776,$A191,СВЦЭМ!$B$33:$B$776,B$190)+'СЕТ СН'!$F$12</f>
        <v>138.50633316</v>
      </c>
      <c r="C191" s="36">
        <f>SUMIFS(СВЦЭМ!$F$33:$F$776,СВЦЭМ!$A$33:$A$776,$A191,СВЦЭМ!$B$33:$B$776,C$190)+'СЕТ СН'!$F$12</f>
        <v>144.39056622000001</v>
      </c>
      <c r="D191" s="36">
        <f>SUMIFS(СВЦЭМ!$F$33:$F$776,СВЦЭМ!$A$33:$A$776,$A191,СВЦЭМ!$B$33:$B$776,D$190)+'СЕТ СН'!$F$12</f>
        <v>147.64652294000001</v>
      </c>
      <c r="E191" s="36">
        <f>SUMIFS(СВЦЭМ!$F$33:$F$776,СВЦЭМ!$A$33:$A$776,$A191,СВЦЭМ!$B$33:$B$776,E$190)+'СЕТ СН'!$F$12</f>
        <v>149.13940013999999</v>
      </c>
      <c r="F191" s="36">
        <f>SUMIFS(СВЦЭМ!$F$33:$F$776,СВЦЭМ!$A$33:$A$776,$A191,СВЦЭМ!$B$33:$B$776,F$190)+'СЕТ СН'!$F$12</f>
        <v>151.29019868</v>
      </c>
      <c r="G191" s="36">
        <f>SUMIFS(СВЦЭМ!$F$33:$F$776,СВЦЭМ!$A$33:$A$776,$A191,СВЦЭМ!$B$33:$B$776,G$190)+'СЕТ СН'!$F$12</f>
        <v>148.96477587999999</v>
      </c>
      <c r="H191" s="36">
        <f>SUMIFS(СВЦЭМ!$F$33:$F$776,СВЦЭМ!$A$33:$A$776,$A191,СВЦЭМ!$B$33:$B$776,H$190)+'СЕТ СН'!$F$12</f>
        <v>145.65595479000001</v>
      </c>
      <c r="I191" s="36">
        <f>SUMIFS(СВЦЭМ!$F$33:$F$776,СВЦЭМ!$A$33:$A$776,$A191,СВЦЭМ!$B$33:$B$776,I$190)+'СЕТ СН'!$F$12</f>
        <v>142.50977667999999</v>
      </c>
      <c r="J191" s="36">
        <f>SUMIFS(СВЦЭМ!$F$33:$F$776,СВЦЭМ!$A$33:$A$776,$A191,СВЦЭМ!$B$33:$B$776,J$190)+'СЕТ СН'!$F$12</f>
        <v>138.8818555</v>
      </c>
      <c r="K191" s="36">
        <f>SUMIFS(СВЦЭМ!$F$33:$F$776,СВЦЭМ!$A$33:$A$776,$A191,СВЦЭМ!$B$33:$B$776,K$190)+'СЕТ СН'!$F$12</f>
        <v>138.36412041</v>
      </c>
      <c r="L191" s="36">
        <f>SUMIFS(СВЦЭМ!$F$33:$F$776,СВЦЭМ!$A$33:$A$776,$A191,СВЦЭМ!$B$33:$B$776,L$190)+'СЕТ СН'!$F$12</f>
        <v>138.61258588000001</v>
      </c>
      <c r="M191" s="36">
        <f>SUMIFS(СВЦЭМ!$F$33:$F$776,СВЦЭМ!$A$33:$A$776,$A191,СВЦЭМ!$B$33:$B$776,M$190)+'СЕТ СН'!$F$12</f>
        <v>139.83102105</v>
      </c>
      <c r="N191" s="36">
        <f>SUMIFS(СВЦЭМ!$F$33:$F$776,СВЦЭМ!$A$33:$A$776,$A191,СВЦЭМ!$B$33:$B$776,N$190)+'СЕТ СН'!$F$12</f>
        <v>141.79158742000001</v>
      </c>
      <c r="O191" s="36">
        <f>SUMIFS(СВЦЭМ!$F$33:$F$776,СВЦЭМ!$A$33:$A$776,$A191,СВЦЭМ!$B$33:$B$776,O$190)+'СЕТ СН'!$F$12</f>
        <v>143.95620511000001</v>
      </c>
      <c r="P191" s="36">
        <f>SUMIFS(СВЦЭМ!$F$33:$F$776,СВЦЭМ!$A$33:$A$776,$A191,СВЦЭМ!$B$33:$B$776,P$190)+'СЕТ СН'!$F$12</f>
        <v>145.63465371000001</v>
      </c>
      <c r="Q191" s="36">
        <f>SUMIFS(СВЦЭМ!$F$33:$F$776,СВЦЭМ!$A$33:$A$776,$A191,СВЦЭМ!$B$33:$B$776,Q$190)+'СЕТ СН'!$F$12</f>
        <v>146.27483409000001</v>
      </c>
      <c r="R191" s="36">
        <f>SUMIFS(СВЦЭМ!$F$33:$F$776,СВЦЭМ!$A$33:$A$776,$A191,СВЦЭМ!$B$33:$B$776,R$190)+'СЕТ СН'!$F$12</f>
        <v>145.45764356000001</v>
      </c>
      <c r="S191" s="36">
        <f>SUMIFS(СВЦЭМ!$F$33:$F$776,СВЦЭМ!$A$33:$A$776,$A191,СВЦЭМ!$B$33:$B$776,S$190)+'СЕТ СН'!$F$12</f>
        <v>143.33025357</v>
      </c>
      <c r="T191" s="36">
        <f>SUMIFS(СВЦЭМ!$F$33:$F$776,СВЦЭМ!$A$33:$A$776,$A191,СВЦЭМ!$B$33:$B$776,T$190)+'СЕТ СН'!$F$12</f>
        <v>139.90942229999999</v>
      </c>
      <c r="U191" s="36">
        <f>SUMIFS(СВЦЭМ!$F$33:$F$776,СВЦЭМ!$A$33:$A$776,$A191,СВЦЭМ!$B$33:$B$776,U$190)+'СЕТ СН'!$F$12</f>
        <v>139.37196191999999</v>
      </c>
      <c r="V191" s="36">
        <f>SUMIFS(СВЦЭМ!$F$33:$F$776,СВЦЭМ!$A$33:$A$776,$A191,СВЦЭМ!$B$33:$B$776,V$190)+'СЕТ СН'!$F$12</f>
        <v>140.48897676999999</v>
      </c>
      <c r="W191" s="36">
        <f>SUMIFS(СВЦЭМ!$F$33:$F$776,СВЦЭМ!$A$33:$A$776,$A191,СВЦЭМ!$B$33:$B$776,W$190)+'СЕТ СН'!$F$12</f>
        <v>142.58993187999999</v>
      </c>
      <c r="X191" s="36">
        <f>SUMIFS(СВЦЭМ!$F$33:$F$776,СВЦЭМ!$A$33:$A$776,$A191,СВЦЭМ!$B$33:$B$776,X$190)+'СЕТ СН'!$F$12</f>
        <v>146.28478853999999</v>
      </c>
      <c r="Y191" s="36">
        <f>SUMIFS(СВЦЭМ!$F$33:$F$776,СВЦЭМ!$A$33:$A$776,$A191,СВЦЭМ!$B$33:$B$776,Y$190)+'СЕТ СН'!$F$12</f>
        <v>148.08937874</v>
      </c>
      <c r="AA191" s="45"/>
    </row>
    <row r="192" spans="1:27" ht="15.75" x14ac:dyDescent="0.2">
      <c r="A192" s="35">
        <f>A191+1</f>
        <v>44229</v>
      </c>
      <c r="B192" s="36">
        <f>SUMIFS(СВЦЭМ!$F$33:$F$776,СВЦЭМ!$A$33:$A$776,$A192,СВЦЭМ!$B$33:$B$776,B$190)+'СЕТ СН'!$F$12</f>
        <v>143.61000368000001</v>
      </c>
      <c r="C192" s="36">
        <f>SUMIFS(СВЦЭМ!$F$33:$F$776,СВЦЭМ!$A$33:$A$776,$A192,СВЦЭМ!$B$33:$B$776,C$190)+'СЕТ СН'!$F$12</f>
        <v>146.61732463000001</v>
      </c>
      <c r="D192" s="36">
        <f>SUMIFS(СВЦЭМ!$F$33:$F$776,СВЦЭМ!$A$33:$A$776,$A192,СВЦЭМ!$B$33:$B$776,D$190)+'СЕТ СН'!$F$12</f>
        <v>148.38603972000001</v>
      </c>
      <c r="E192" s="36">
        <f>SUMIFS(СВЦЭМ!$F$33:$F$776,СВЦЭМ!$A$33:$A$776,$A192,СВЦЭМ!$B$33:$B$776,E$190)+'СЕТ СН'!$F$12</f>
        <v>149.11951108</v>
      </c>
      <c r="F192" s="36">
        <f>SUMIFS(СВЦЭМ!$F$33:$F$776,СВЦЭМ!$A$33:$A$776,$A192,СВЦЭМ!$B$33:$B$776,F$190)+'СЕТ СН'!$F$12</f>
        <v>149.926715</v>
      </c>
      <c r="G192" s="36">
        <f>SUMIFS(СВЦЭМ!$F$33:$F$776,СВЦЭМ!$A$33:$A$776,$A192,СВЦЭМ!$B$33:$B$776,G$190)+'СЕТ СН'!$F$12</f>
        <v>146.71923891</v>
      </c>
      <c r="H192" s="36">
        <f>SUMIFS(СВЦЭМ!$F$33:$F$776,СВЦЭМ!$A$33:$A$776,$A192,СВЦЭМ!$B$33:$B$776,H$190)+'СЕТ СН'!$F$12</f>
        <v>141.23966965</v>
      </c>
      <c r="I192" s="36">
        <f>SUMIFS(СВЦЭМ!$F$33:$F$776,СВЦЭМ!$A$33:$A$776,$A192,СВЦЭМ!$B$33:$B$776,I$190)+'СЕТ СН'!$F$12</f>
        <v>138.70096884</v>
      </c>
      <c r="J192" s="36">
        <f>SUMIFS(СВЦЭМ!$F$33:$F$776,СВЦЭМ!$A$33:$A$776,$A192,СВЦЭМ!$B$33:$B$776,J$190)+'СЕТ СН'!$F$12</f>
        <v>135.16847207000001</v>
      </c>
      <c r="K192" s="36">
        <f>SUMIFS(СВЦЭМ!$F$33:$F$776,СВЦЭМ!$A$33:$A$776,$A192,СВЦЭМ!$B$33:$B$776,K$190)+'СЕТ СН'!$F$12</f>
        <v>133.39378024999999</v>
      </c>
      <c r="L192" s="36">
        <f>SUMIFS(СВЦЭМ!$F$33:$F$776,СВЦЭМ!$A$33:$A$776,$A192,СВЦЭМ!$B$33:$B$776,L$190)+'СЕТ СН'!$F$12</f>
        <v>133.58748481000001</v>
      </c>
      <c r="M192" s="36">
        <f>SUMIFS(СВЦЭМ!$F$33:$F$776,СВЦЭМ!$A$33:$A$776,$A192,СВЦЭМ!$B$33:$B$776,M$190)+'СЕТ СН'!$F$12</f>
        <v>138.43177757999999</v>
      </c>
      <c r="N192" s="36">
        <f>SUMIFS(СВЦЭМ!$F$33:$F$776,СВЦЭМ!$A$33:$A$776,$A192,СВЦЭМ!$B$33:$B$776,N$190)+'СЕТ СН'!$F$12</f>
        <v>143.81824374999999</v>
      </c>
      <c r="O192" s="36">
        <f>SUMIFS(СВЦЭМ!$F$33:$F$776,СВЦЭМ!$A$33:$A$776,$A192,СВЦЭМ!$B$33:$B$776,O$190)+'СЕТ СН'!$F$12</f>
        <v>146.17325079</v>
      </c>
      <c r="P192" s="36">
        <f>SUMIFS(СВЦЭМ!$F$33:$F$776,СВЦЭМ!$A$33:$A$776,$A192,СВЦЭМ!$B$33:$B$776,P$190)+'СЕТ СН'!$F$12</f>
        <v>148.46608137999999</v>
      </c>
      <c r="Q192" s="36">
        <f>SUMIFS(СВЦЭМ!$F$33:$F$776,СВЦЭМ!$A$33:$A$776,$A192,СВЦЭМ!$B$33:$B$776,Q$190)+'СЕТ СН'!$F$12</f>
        <v>148.84621250999999</v>
      </c>
      <c r="R192" s="36">
        <f>SUMIFS(СВЦЭМ!$F$33:$F$776,СВЦЭМ!$A$33:$A$776,$A192,СВЦЭМ!$B$33:$B$776,R$190)+'СЕТ СН'!$F$12</f>
        <v>148.84261185</v>
      </c>
      <c r="S192" s="36">
        <f>SUMIFS(СВЦЭМ!$F$33:$F$776,СВЦЭМ!$A$33:$A$776,$A192,СВЦЭМ!$B$33:$B$776,S$190)+'СЕТ СН'!$F$12</f>
        <v>147.19959732000001</v>
      </c>
      <c r="T192" s="36">
        <f>SUMIFS(СВЦЭМ!$F$33:$F$776,СВЦЭМ!$A$33:$A$776,$A192,СВЦЭМ!$B$33:$B$776,T$190)+'СЕТ СН'!$F$12</f>
        <v>143.0792691</v>
      </c>
      <c r="U192" s="36">
        <f>SUMIFS(СВЦЭМ!$F$33:$F$776,СВЦЭМ!$A$33:$A$776,$A192,СВЦЭМ!$B$33:$B$776,U$190)+'СЕТ СН'!$F$12</f>
        <v>142.68760842</v>
      </c>
      <c r="V192" s="36">
        <f>SUMIFS(СВЦЭМ!$F$33:$F$776,СВЦЭМ!$A$33:$A$776,$A192,СВЦЭМ!$B$33:$B$776,V$190)+'СЕТ СН'!$F$12</f>
        <v>144.82330469999999</v>
      </c>
      <c r="W192" s="36">
        <f>SUMIFS(СВЦЭМ!$F$33:$F$776,СВЦЭМ!$A$33:$A$776,$A192,СВЦЭМ!$B$33:$B$776,W$190)+'СЕТ СН'!$F$12</f>
        <v>147.91402742</v>
      </c>
      <c r="X192" s="36">
        <f>SUMIFS(СВЦЭМ!$F$33:$F$776,СВЦЭМ!$A$33:$A$776,$A192,СВЦЭМ!$B$33:$B$776,X$190)+'СЕТ СН'!$F$12</f>
        <v>152.01150102</v>
      </c>
      <c r="Y192" s="36">
        <f>SUMIFS(СВЦЭМ!$F$33:$F$776,СВЦЭМ!$A$33:$A$776,$A192,СВЦЭМ!$B$33:$B$776,Y$190)+'СЕТ СН'!$F$12</f>
        <v>153.76234737999999</v>
      </c>
    </row>
    <row r="193" spans="1:25" ht="15.75" x14ac:dyDescent="0.2">
      <c r="A193" s="35">
        <f t="shared" ref="A193:A221" si="5">A192+1</f>
        <v>44230</v>
      </c>
      <c r="B193" s="36">
        <f>SUMIFS(СВЦЭМ!$F$33:$F$776,СВЦЭМ!$A$33:$A$776,$A193,СВЦЭМ!$B$33:$B$776,B$190)+'СЕТ СН'!$F$12</f>
        <v>140.87082081</v>
      </c>
      <c r="C193" s="36">
        <f>SUMIFS(СВЦЭМ!$F$33:$F$776,СВЦЭМ!$A$33:$A$776,$A193,СВЦЭМ!$B$33:$B$776,C$190)+'СЕТ СН'!$F$12</f>
        <v>144.75792677999999</v>
      </c>
      <c r="D193" s="36">
        <f>SUMIFS(СВЦЭМ!$F$33:$F$776,СВЦЭМ!$A$33:$A$776,$A193,СВЦЭМ!$B$33:$B$776,D$190)+'СЕТ СН'!$F$12</f>
        <v>145.65719207999999</v>
      </c>
      <c r="E193" s="36">
        <f>SUMIFS(СВЦЭМ!$F$33:$F$776,СВЦЭМ!$A$33:$A$776,$A193,СВЦЭМ!$B$33:$B$776,E$190)+'СЕТ СН'!$F$12</f>
        <v>145.47365972</v>
      </c>
      <c r="F193" s="36">
        <f>SUMIFS(СВЦЭМ!$F$33:$F$776,СВЦЭМ!$A$33:$A$776,$A193,СВЦЭМ!$B$33:$B$776,F$190)+'СЕТ СН'!$F$12</f>
        <v>144.61220184000001</v>
      </c>
      <c r="G193" s="36">
        <f>SUMIFS(СВЦЭМ!$F$33:$F$776,СВЦЭМ!$A$33:$A$776,$A193,СВЦЭМ!$B$33:$B$776,G$190)+'СЕТ СН'!$F$12</f>
        <v>143.42862722000001</v>
      </c>
      <c r="H193" s="36">
        <f>SUMIFS(СВЦЭМ!$F$33:$F$776,СВЦЭМ!$A$33:$A$776,$A193,СВЦЭМ!$B$33:$B$776,H$190)+'СЕТ СН'!$F$12</f>
        <v>139.47609306999999</v>
      </c>
      <c r="I193" s="36">
        <f>SUMIFS(СВЦЭМ!$F$33:$F$776,СВЦЭМ!$A$33:$A$776,$A193,СВЦЭМ!$B$33:$B$776,I$190)+'СЕТ СН'!$F$12</f>
        <v>140.91706640999999</v>
      </c>
      <c r="J193" s="36">
        <f>SUMIFS(СВЦЭМ!$F$33:$F$776,СВЦЭМ!$A$33:$A$776,$A193,СВЦЭМ!$B$33:$B$776,J$190)+'СЕТ СН'!$F$12</f>
        <v>140.83334422999999</v>
      </c>
      <c r="K193" s="36">
        <f>SUMIFS(СВЦЭМ!$F$33:$F$776,СВЦЭМ!$A$33:$A$776,$A193,СВЦЭМ!$B$33:$B$776,K$190)+'СЕТ СН'!$F$12</f>
        <v>138.24488374000001</v>
      </c>
      <c r="L193" s="36">
        <f>SUMIFS(СВЦЭМ!$F$33:$F$776,СВЦЭМ!$A$33:$A$776,$A193,СВЦЭМ!$B$33:$B$776,L$190)+'СЕТ СН'!$F$12</f>
        <v>138.99644004999999</v>
      </c>
      <c r="M193" s="36">
        <f>SUMIFS(СВЦЭМ!$F$33:$F$776,СВЦЭМ!$A$33:$A$776,$A193,СВЦЭМ!$B$33:$B$776,M$190)+'СЕТ СН'!$F$12</f>
        <v>138.72715299999999</v>
      </c>
      <c r="N193" s="36">
        <f>SUMIFS(СВЦЭМ!$F$33:$F$776,СВЦЭМ!$A$33:$A$776,$A193,СВЦЭМ!$B$33:$B$776,N$190)+'СЕТ СН'!$F$12</f>
        <v>141.0954165</v>
      </c>
      <c r="O193" s="36">
        <f>SUMIFS(СВЦЭМ!$F$33:$F$776,СВЦЭМ!$A$33:$A$776,$A193,СВЦЭМ!$B$33:$B$776,O$190)+'СЕТ СН'!$F$12</f>
        <v>141.25606579999999</v>
      </c>
      <c r="P193" s="36">
        <f>SUMIFS(СВЦЭМ!$F$33:$F$776,СВЦЭМ!$A$33:$A$776,$A193,СВЦЭМ!$B$33:$B$776,P$190)+'СЕТ СН'!$F$12</f>
        <v>140.77035795</v>
      </c>
      <c r="Q193" s="36">
        <f>SUMIFS(СВЦЭМ!$F$33:$F$776,СВЦЭМ!$A$33:$A$776,$A193,СВЦЭМ!$B$33:$B$776,Q$190)+'СЕТ СН'!$F$12</f>
        <v>141.16470902</v>
      </c>
      <c r="R193" s="36">
        <f>SUMIFS(СВЦЭМ!$F$33:$F$776,СВЦЭМ!$A$33:$A$776,$A193,СВЦЭМ!$B$33:$B$776,R$190)+'СЕТ СН'!$F$12</f>
        <v>141.27154937</v>
      </c>
      <c r="S193" s="36">
        <f>SUMIFS(СВЦЭМ!$F$33:$F$776,СВЦЭМ!$A$33:$A$776,$A193,СВЦЭМ!$B$33:$B$776,S$190)+'СЕТ СН'!$F$12</f>
        <v>141.61239957000001</v>
      </c>
      <c r="T193" s="36">
        <f>SUMIFS(СВЦЭМ!$F$33:$F$776,СВЦЭМ!$A$33:$A$776,$A193,СВЦЭМ!$B$33:$B$776,T$190)+'СЕТ СН'!$F$12</f>
        <v>141.29631233999999</v>
      </c>
      <c r="U193" s="36">
        <f>SUMIFS(СВЦЭМ!$F$33:$F$776,СВЦЭМ!$A$33:$A$776,$A193,СВЦЭМ!$B$33:$B$776,U$190)+'СЕТ СН'!$F$12</f>
        <v>141.19244130000001</v>
      </c>
      <c r="V193" s="36">
        <f>SUMIFS(СВЦЭМ!$F$33:$F$776,СВЦЭМ!$A$33:$A$776,$A193,СВЦЭМ!$B$33:$B$776,V$190)+'СЕТ СН'!$F$12</f>
        <v>141.01039716</v>
      </c>
      <c r="W193" s="36">
        <f>SUMIFS(СВЦЭМ!$F$33:$F$776,СВЦЭМ!$A$33:$A$776,$A193,СВЦЭМ!$B$33:$B$776,W$190)+'СЕТ СН'!$F$12</f>
        <v>141.87460012</v>
      </c>
      <c r="X193" s="36">
        <f>SUMIFS(СВЦЭМ!$F$33:$F$776,СВЦЭМ!$A$33:$A$776,$A193,СВЦЭМ!$B$33:$B$776,X$190)+'СЕТ СН'!$F$12</f>
        <v>142.04056722999999</v>
      </c>
      <c r="Y193" s="36">
        <f>SUMIFS(СВЦЭМ!$F$33:$F$776,СВЦЭМ!$A$33:$A$776,$A193,СВЦЭМ!$B$33:$B$776,Y$190)+'СЕТ СН'!$F$12</f>
        <v>145.28760288000001</v>
      </c>
    </row>
    <row r="194" spans="1:25" ht="15.75" x14ac:dyDescent="0.2">
      <c r="A194" s="35">
        <f t="shared" si="5"/>
        <v>44231</v>
      </c>
      <c r="B194" s="36">
        <f>SUMIFS(СВЦЭМ!$F$33:$F$776,СВЦЭМ!$A$33:$A$776,$A194,СВЦЭМ!$B$33:$B$776,B$190)+'СЕТ СН'!$F$12</f>
        <v>151.90161878000001</v>
      </c>
      <c r="C194" s="36">
        <f>SUMIFS(СВЦЭМ!$F$33:$F$776,СВЦЭМ!$A$33:$A$776,$A194,СВЦЭМ!$B$33:$B$776,C$190)+'СЕТ СН'!$F$12</f>
        <v>154.88488430999999</v>
      </c>
      <c r="D194" s="36">
        <f>SUMIFS(СВЦЭМ!$F$33:$F$776,СВЦЭМ!$A$33:$A$776,$A194,СВЦЭМ!$B$33:$B$776,D$190)+'СЕТ СН'!$F$12</f>
        <v>155.47036603999999</v>
      </c>
      <c r="E194" s="36">
        <f>SUMIFS(СВЦЭМ!$F$33:$F$776,СВЦЭМ!$A$33:$A$776,$A194,СВЦЭМ!$B$33:$B$776,E$190)+'СЕТ СН'!$F$12</f>
        <v>154.99751681999999</v>
      </c>
      <c r="F194" s="36">
        <f>SUMIFS(СВЦЭМ!$F$33:$F$776,СВЦЭМ!$A$33:$A$776,$A194,СВЦЭМ!$B$33:$B$776,F$190)+'СЕТ СН'!$F$12</f>
        <v>154.33105051000001</v>
      </c>
      <c r="G194" s="36">
        <f>SUMIFS(СВЦЭМ!$F$33:$F$776,СВЦЭМ!$A$33:$A$776,$A194,СВЦЭМ!$B$33:$B$776,G$190)+'СЕТ СН'!$F$12</f>
        <v>154.16532719</v>
      </c>
      <c r="H194" s="36">
        <f>SUMIFS(СВЦЭМ!$F$33:$F$776,СВЦЭМ!$A$33:$A$776,$A194,СВЦЭМ!$B$33:$B$776,H$190)+'СЕТ СН'!$F$12</f>
        <v>148.91203809000001</v>
      </c>
      <c r="I194" s="36">
        <f>SUMIFS(СВЦЭМ!$F$33:$F$776,СВЦЭМ!$A$33:$A$776,$A194,СВЦЭМ!$B$33:$B$776,I$190)+'СЕТ СН'!$F$12</f>
        <v>145.80698064000001</v>
      </c>
      <c r="J194" s="36">
        <f>SUMIFS(СВЦЭМ!$F$33:$F$776,СВЦЭМ!$A$33:$A$776,$A194,СВЦЭМ!$B$33:$B$776,J$190)+'СЕТ СН'!$F$12</f>
        <v>142.25679048999999</v>
      </c>
      <c r="K194" s="36">
        <f>SUMIFS(СВЦЭМ!$F$33:$F$776,СВЦЭМ!$A$33:$A$776,$A194,СВЦЭМ!$B$33:$B$776,K$190)+'СЕТ СН'!$F$12</f>
        <v>141.95079946999999</v>
      </c>
      <c r="L194" s="36">
        <f>SUMIFS(СВЦЭМ!$F$33:$F$776,СВЦЭМ!$A$33:$A$776,$A194,СВЦЭМ!$B$33:$B$776,L$190)+'СЕТ СН'!$F$12</f>
        <v>140.80409359000001</v>
      </c>
      <c r="M194" s="36">
        <f>SUMIFS(СВЦЭМ!$F$33:$F$776,СВЦЭМ!$A$33:$A$776,$A194,СВЦЭМ!$B$33:$B$776,M$190)+'СЕТ СН'!$F$12</f>
        <v>142.96677618999999</v>
      </c>
      <c r="N194" s="36">
        <f>SUMIFS(СВЦЭМ!$F$33:$F$776,СВЦЭМ!$A$33:$A$776,$A194,СВЦЭМ!$B$33:$B$776,N$190)+'СЕТ СН'!$F$12</f>
        <v>146.64112165</v>
      </c>
      <c r="O194" s="36">
        <f>SUMIFS(СВЦЭМ!$F$33:$F$776,СВЦЭМ!$A$33:$A$776,$A194,СВЦЭМ!$B$33:$B$776,O$190)+'СЕТ СН'!$F$12</f>
        <v>146.63316997000001</v>
      </c>
      <c r="P194" s="36">
        <f>SUMIFS(СВЦЭМ!$F$33:$F$776,СВЦЭМ!$A$33:$A$776,$A194,СВЦЭМ!$B$33:$B$776,P$190)+'СЕТ СН'!$F$12</f>
        <v>147.7236719</v>
      </c>
      <c r="Q194" s="36">
        <f>SUMIFS(СВЦЭМ!$F$33:$F$776,СВЦЭМ!$A$33:$A$776,$A194,СВЦЭМ!$B$33:$B$776,Q$190)+'СЕТ СН'!$F$12</f>
        <v>147.60475865999999</v>
      </c>
      <c r="R194" s="36">
        <f>SUMIFS(СВЦЭМ!$F$33:$F$776,СВЦЭМ!$A$33:$A$776,$A194,СВЦЭМ!$B$33:$B$776,R$190)+'СЕТ СН'!$F$12</f>
        <v>147.29681414999999</v>
      </c>
      <c r="S194" s="36">
        <f>SUMIFS(СВЦЭМ!$F$33:$F$776,СВЦЭМ!$A$33:$A$776,$A194,СВЦЭМ!$B$33:$B$776,S$190)+'СЕТ СН'!$F$12</f>
        <v>147.03685408999999</v>
      </c>
      <c r="T194" s="36">
        <f>SUMIFS(СВЦЭМ!$F$33:$F$776,СВЦЭМ!$A$33:$A$776,$A194,СВЦЭМ!$B$33:$B$776,T$190)+'СЕТ СН'!$F$12</f>
        <v>143.02256847000001</v>
      </c>
      <c r="U194" s="36">
        <f>SUMIFS(СВЦЭМ!$F$33:$F$776,СВЦЭМ!$A$33:$A$776,$A194,СВЦЭМ!$B$33:$B$776,U$190)+'СЕТ СН'!$F$12</f>
        <v>141.76465657</v>
      </c>
      <c r="V194" s="36">
        <f>SUMIFS(СВЦЭМ!$F$33:$F$776,СВЦЭМ!$A$33:$A$776,$A194,СВЦЭМ!$B$33:$B$776,V$190)+'СЕТ СН'!$F$12</f>
        <v>144.86140184999999</v>
      </c>
      <c r="W194" s="36">
        <f>SUMIFS(СВЦЭМ!$F$33:$F$776,СВЦЭМ!$A$33:$A$776,$A194,СВЦЭМ!$B$33:$B$776,W$190)+'СЕТ СН'!$F$12</f>
        <v>148.46843645999999</v>
      </c>
      <c r="X194" s="36">
        <f>SUMIFS(СВЦЭМ!$F$33:$F$776,СВЦЭМ!$A$33:$A$776,$A194,СВЦЭМ!$B$33:$B$776,X$190)+'СЕТ СН'!$F$12</f>
        <v>150.05644760999999</v>
      </c>
      <c r="Y194" s="36">
        <f>SUMIFS(СВЦЭМ!$F$33:$F$776,СВЦЭМ!$A$33:$A$776,$A194,СВЦЭМ!$B$33:$B$776,Y$190)+'СЕТ СН'!$F$12</f>
        <v>153.32541039</v>
      </c>
    </row>
    <row r="195" spans="1:25" ht="15.75" x14ac:dyDescent="0.2">
      <c r="A195" s="35">
        <f t="shared" si="5"/>
        <v>44232</v>
      </c>
      <c r="B195" s="36">
        <f>SUMIFS(СВЦЭМ!$F$33:$F$776,СВЦЭМ!$A$33:$A$776,$A195,СВЦЭМ!$B$33:$B$776,B$190)+'СЕТ СН'!$F$12</f>
        <v>154.16460946999999</v>
      </c>
      <c r="C195" s="36">
        <f>SUMIFS(СВЦЭМ!$F$33:$F$776,СВЦЭМ!$A$33:$A$776,$A195,СВЦЭМ!$B$33:$B$776,C$190)+'СЕТ СН'!$F$12</f>
        <v>157.36413619000001</v>
      </c>
      <c r="D195" s="36">
        <f>SUMIFS(СВЦЭМ!$F$33:$F$776,СВЦЭМ!$A$33:$A$776,$A195,СВЦЭМ!$B$33:$B$776,D$190)+'СЕТ СН'!$F$12</f>
        <v>158.00252215</v>
      </c>
      <c r="E195" s="36">
        <f>SUMIFS(СВЦЭМ!$F$33:$F$776,СВЦЭМ!$A$33:$A$776,$A195,СВЦЭМ!$B$33:$B$776,E$190)+'СЕТ СН'!$F$12</f>
        <v>158.2355982</v>
      </c>
      <c r="F195" s="36">
        <f>SUMIFS(СВЦЭМ!$F$33:$F$776,СВЦЭМ!$A$33:$A$776,$A195,СВЦЭМ!$B$33:$B$776,F$190)+'СЕТ СН'!$F$12</f>
        <v>156.95737557000001</v>
      </c>
      <c r="G195" s="36">
        <f>SUMIFS(СВЦЭМ!$F$33:$F$776,СВЦЭМ!$A$33:$A$776,$A195,СВЦЭМ!$B$33:$B$776,G$190)+'СЕТ СН'!$F$12</f>
        <v>156.51509121999999</v>
      </c>
      <c r="H195" s="36">
        <f>SUMIFS(СВЦЭМ!$F$33:$F$776,СВЦЭМ!$A$33:$A$776,$A195,СВЦЭМ!$B$33:$B$776,H$190)+'СЕТ СН'!$F$12</f>
        <v>151.67063863999999</v>
      </c>
      <c r="I195" s="36">
        <f>SUMIFS(СВЦЭМ!$F$33:$F$776,СВЦЭМ!$A$33:$A$776,$A195,СВЦЭМ!$B$33:$B$776,I$190)+'СЕТ СН'!$F$12</f>
        <v>149.78244896999999</v>
      </c>
      <c r="J195" s="36">
        <f>SUMIFS(СВЦЭМ!$F$33:$F$776,СВЦЭМ!$A$33:$A$776,$A195,СВЦЭМ!$B$33:$B$776,J$190)+'СЕТ СН'!$F$12</f>
        <v>144.73254022</v>
      </c>
      <c r="K195" s="36">
        <f>SUMIFS(СВЦЭМ!$F$33:$F$776,СВЦЭМ!$A$33:$A$776,$A195,СВЦЭМ!$B$33:$B$776,K$190)+'СЕТ СН'!$F$12</f>
        <v>142.86494322999999</v>
      </c>
      <c r="L195" s="36">
        <f>SUMIFS(СВЦЭМ!$F$33:$F$776,СВЦЭМ!$A$33:$A$776,$A195,СВЦЭМ!$B$33:$B$776,L$190)+'СЕТ СН'!$F$12</f>
        <v>141.48915385999999</v>
      </c>
      <c r="M195" s="36">
        <f>SUMIFS(СВЦЭМ!$F$33:$F$776,СВЦЭМ!$A$33:$A$776,$A195,СВЦЭМ!$B$33:$B$776,M$190)+'СЕТ СН'!$F$12</f>
        <v>140.55323573000001</v>
      </c>
      <c r="N195" s="36">
        <f>SUMIFS(СВЦЭМ!$F$33:$F$776,СВЦЭМ!$A$33:$A$776,$A195,СВЦЭМ!$B$33:$B$776,N$190)+'СЕТ СН'!$F$12</f>
        <v>143.13504284999999</v>
      </c>
      <c r="O195" s="36">
        <f>SUMIFS(СВЦЭМ!$F$33:$F$776,СВЦЭМ!$A$33:$A$776,$A195,СВЦЭМ!$B$33:$B$776,O$190)+'СЕТ СН'!$F$12</f>
        <v>143.29891834</v>
      </c>
      <c r="P195" s="36">
        <f>SUMIFS(СВЦЭМ!$F$33:$F$776,СВЦЭМ!$A$33:$A$776,$A195,СВЦЭМ!$B$33:$B$776,P$190)+'СЕТ СН'!$F$12</f>
        <v>144.69154155999999</v>
      </c>
      <c r="Q195" s="36">
        <f>SUMIFS(СВЦЭМ!$F$33:$F$776,СВЦЭМ!$A$33:$A$776,$A195,СВЦЭМ!$B$33:$B$776,Q$190)+'СЕТ СН'!$F$12</f>
        <v>145.76035866000001</v>
      </c>
      <c r="R195" s="36">
        <f>SUMIFS(СВЦЭМ!$F$33:$F$776,СВЦЭМ!$A$33:$A$776,$A195,СВЦЭМ!$B$33:$B$776,R$190)+'СЕТ СН'!$F$12</f>
        <v>145.59548684999999</v>
      </c>
      <c r="S195" s="36">
        <f>SUMIFS(СВЦЭМ!$F$33:$F$776,СВЦЭМ!$A$33:$A$776,$A195,СВЦЭМ!$B$33:$B$776,S$190)+'СЕТ СН'!$F$12</f>
        <v>144.02060975000001</v>
      </c>
      <c r="T195" s="36">
        <f>SUMIFS(СВЦЭМ!$F$33:$F$776,СВЦЭМ!$A$33:$A$776,$A195,СВЦЭМ!$B$33:$B$776,T$190)+'СЕТ СН'!$F$12</f>
        <v>140.472129</v>
      </c>
      <c r="U195" s="36">
        <f>SUMIFS(СВЦЭМ!$F$33:$F$776,СВЦЭМ!$A$33:$A$776,$A195,СВЦЭМ!$B$33:$B$776,U$190)+'СЕТ СН'!$F$12</f>
        <v>137.36980983999999</v>
      </c>
      <c r="V195" s="36">
        <f>SUMIFS(СВЦЭМ!$F$33:$F$776,СВЦЭМ!$A$33:$A$776,$A195,СВЦЭМ!$B$33:$B$776,V$190)+'СЕТ СН'!$F$12</f>
        <v>137.78424871999999</v>
      </c>
      <c r="W195" s="36">
        <f>SUMIFS(СВЦЭМ!$F$33:$F$776,СВЦЭМ!$A$33:$A$776,$A195,СВЦЭМ!$B$33:$B$776,W$190)+'СЕТ СН'!$F$12</f>
        <v>139.82513993000001</v>
      </c>
      <c r="X195" s="36">
        <f>SUMIFS(СВЦЭМ!$F$33:$F$776,СВЦЭМ!$A$33:$A$776,$A195,СВЦЭМ!$B$33:$B$776,X$190)+'СЕТ СН'!$F$12</f>
        <v>142.71146413</v>
      </c>
      <c r="Y195" s="36">
        <f>SUMIFS(СВЦЭМ!$F$33:$F$776,СВЦЭМ!$A$33:$A$776,$A195,СВЦЭМ!$B$33:$B$776,Y$190)+'СЕТ СН'!$F$12</f>
        <v>144.74810238000001</v>
      </c>
    </row>
    <row r="196" spans="1:25" ht="15.75" x14ac:dyDescent="0.2">
      <c r="A196" s="35">
        <f t="shared" si="5"/>
        <v>44233</v>
      </c>
      <c r="B196" s="36">
        <f>SUMIFS(СВЦЭМ!$F$33:$F$776,СВЦЭМ!$A$33:$A$776,$A196,СВЦЭМ!$B$33:$B$776,B$190)+'СЕТ СН'!$F$12</f>
        <v>148.84011194000001</v>
      </c>
      <c r="C196" s="36">
        <f>SUMIFS(СВЦЭМ!$F$33:$F$776,СВЦЭМ!$A$33:$A$776,$A196,СВЦЭМ!$B$33:$B$776,C$190)+'СЕТ СН'!$F$12</f>
        <v>152.03768848999999</v>
      </c>
      <c r="D196" s="36">
        <f>SUMIFS(СВЦЭМ!$F$33:$F$776,СВЦЭМ!$A$33:$A$776,$A196,СВЦЭМ!$B$33:$B$776,D$190)+'СЕТ СН'!$F$12</f>
        <v>151.91353025999999</v>
      </c>
      <c r="E196" s="36">
        <f>SUMIFS(СВЦЭМ!$F$33:$F$776,СВЦЭМ!$A$33:$A$776,$A196,СВЦЭМ!$B$33:$B$776,E$190)+'СЕТ СН'!$F$12</f>
        <v>153.29735292000001</v>
      </c>
      <c r="F196" s="36">
        <f>SUMIFS(СВЦЭМ!$F$33:$F$776,СВЦЭМ!$A$33:$A$776,$A196,СВЦЭМ!$B$33:$B$776,F$190)+'СЕТ СН'!$F$12</f>
        <v>155.35915482999999</v>
      </c>
      <c r="G196" s="36">
        <f>SUMIFS(СВЦЭМ!$F$33:$F$776,СВЦЭМ!$A$33:$A$776,$A196,СВЦЭМ!$B$33:$B$776,G$190)+'СЕТ СН'!$F$12</f>
        <v>154.69503169999999</v>
      </c>
      <c r="H196" s="36">
        <f>SUMIFS(СВЦЭМ!$F$33:$F$776,СВЦЭМ!$A$33:$A$776,$A196,СВЦЭМ!$B$33:$B$776,H$190)+'СЕТ СН'!$F$12</f>
        <v>152.83827209</v>
      </c>
      <c r="I196" s="36">
        <f>SUMIFS(СВЦЭМ!$F$33:$F$776,СВЦЭМ!$A$33:$A$776,$A196,СВЦЭМ!$B$33:$B$776,I$190)+'СЕТ СН'!$F$12</f>
        <v>149.36296039000001</v>
      </c>
      <c r="J196" s="36">
        <f>SUMIFS(СВЦЭМ!$F$33:$F$776,СВЦЭМ!$A$33:$A$776,$A196,СВЦЭМ!$B$33:$B$776,J$190)+'СЕТ СН'!$F$12</f>
        <v>144.12669893</v>
      </c>
      <c r="K196" s="36">
        <f>SUMIFS(СВЦЭМ!$F$33:$F$776,СВЦЭМ!$A$33:$A$776,$A196,СВЦЭМ!$B$33:$B$776,K$190)+'СЕТ СН'!$F$12</f>
        <v>139.12184995999999</v>
      </c>
      <c r="L196" s="36">
        <f>SUMIFS(СВЦЭМ!$F$33:$F$776,СВЦЭМ!$A$33:$A$776,$A196,СВЦЭМ!$B$33:$B$776,L$190)+'СЕТ СН'!$F$12</f>
        <v>137.54691258</v>
      </c>
      <c r="M196" s="36">
        <f>SUMIFS(СВЦЭМ!$F$33:$F$776,СВЦЭМ!$A$33:$A$776,$A196,СВЦЭМ!$B$33:$B$776,M$190)+'СЕТ СН'!$F$12</f>
        <v>137.77409947000001</v>
      </c>
      <c r="N196" s="36">
        <f>SUMIFS(СВЦЭМ!$F$33:$F$776,СВЦЭМ!$A$33:$A$776,$A196,СВЦЭМ!$B$33:$B$776,N$190)+'СЕТ СН'!$F$12</f>
        <v>139.96724505</v>
      </c>
      <c r="O196" s="36">
        <f>SUMIFS(СВЦЭМ!$F$33:$F$776,СВЦЭМ!$A$33:$A$776,$A196,СВЦЭМ!$B$33:$B$776,O$190)+'СЕТ СН'!$F$12</f>
        <v>142.18048100999999</v>
      </c>
      <c r="P196" s="36">
        <f>SUMIFS(СВЦЭМ!$F$33:$F$776,СВЦЭМ!$A$33:$A$776,$A196,СВЦЭМ!$B$33:$B$776,P$190)+'СЕТ СН'!$F$12</f>
        <v>143.09539763999999</v>
      </c>
      <c r="Q196" s="36">
        <f>SUMIFS(СВЦЭМ!$F$33:$F$776,СВЦЭМ!$A$33:$A$776,$A196,СВЦЭМ!$B$33:$B$776,Q$190)+'СЕТ СН'!$F$12</f>
        <v>144.96362073</v>
      </c>
      <c r="R196" s="36">
        <f>SUMIFS(СВЦЭМ!$F$33:$F$776,СВЦЭМ!$A$33:$A$776,$A196,СВЦЭМ!$B$33:$B$776,R$190)+'СЕТ СН'!$F$12</f>
        <v>144.68344089000001</v>
      </c>
      <c r="S196" s="36">
        <f>SUMIFS(СВЦЭМ!$F$33:$F$776,СВЦЭМ!$A$33:$A$776,$A196,СВЦЭМ!$B$33:$B$776,S$190)+'СЕТ СН'!$F$12</f>
        <v>142.13930658999999</v>
      </c>
      <c r="T196" s="36">
        <f>SUMIFS(СВЦЭМ!$F$33:$F$776,СВЦЭМ!$A$33:$A$776,$A196,СВЦЭМ!$B$33:$B$776,T$190)+'СЕТ СН'!$F$12</f>
        <v>138.76608214999999</v>
      </c>
      <c r="U196" s="36">
        <f>SUMIFS(СВЦЭМ!$F$33:$F$776,СВЦЭМ!$A$33:$A$776,$A196,СВЦЭМ!$B$33:$B$776,U$190)+'СЕТ СН'!$F$12</f>
        <v>139.30188888000001</v>
      </c>
      <c r="V196" s="36">
        <f>SUMIFS(СВЦЭМ!$F$33:$F$776,СВЦЭМ!$A$33:$A$776,$A196,СВЦЭМ!$B$33:$B$776,V$190)+'СЕТ СН'!$F$12</f>
        <v>141.64902026999999</v>
      </c>
      <c r="W196" s="36">
        <f>SUMIFS(СВЦЭМ!$F$33:$F$776,СВЦЭМ!$A$33:$A$776,$A196,СВЦЭМ!$B$33:$B$776,W$190)+'СЕТ СН'!$F$12</f>
        <v>143.94747483</v>
      </c>
      <c r="X196" s="36">
        <f>SUMIFS(СВЦЭМ!$F$33:$F$776,СВЦЭМ!$A$33:$A$776,$A196,СВЦЭМ!$B$33:$B$776,X$190)+'СЕТ СН'!$F$12</f>
        <v>146.42991255999999</v>
      </c>
      <c r="Y196" s="36">
        <f>SUMIFS(СВЦЭМ!$F$33:$F$776,СВЦЭМ!$A$33:$A$776,$A196,СВЦЭМ!$B$33:$B$776,Y$190)+'СЕТ СН'!$F$12</f>
        <v>149.31883685</v>
      </c>
    </row>
    <row r="197" spans="1:25" ht="15.75" x14ac:dyDescent="0.2">
      <c r="A197" s="35">
        <f t="shared" si="5"/>
        <v>44234</v>
      </c>
      <c r="B197" s="36">
        <f>SUMIFS(СВЦЭМ!$F$33:$F$776,СВЦЭМ!$A$33:$A$776,$A197,СВЦЭМ!$B$33:$B$776,B$190)+'СЕТ СН'!$F$12</f>
        <v>148.74326117999999</v>
      </c>
      <c r="C197" s="36">
        <f>SUMIFS(СВЦЭМ!$F$33:$F$776,СВЦЭМ!$A$33:$A$776,$A197,СВЦЭМ!$B$33:$B$776,C$190)+'СЕТ СН'!$F$12</f>
        <v>151.62612528</v>
      </c>
      <c r="D197" s="36">
        <f>SUMIFS(СВЦЭМ!$F$33:$F$776,СВЦЭМ!$A$33:$A$776,$A197,СВЦЭМ!$B$33:$B$776,D$190)+'СЕТ СН'!$F$12</f>
        <v>151.52730227000001</v>
      </c>
      <c r="E197" s="36">
        <f>SUMIFS(СВЦЭМ!$F$33:$F$776,СВЦЭМ!$A$33:$A$776,$A197,СВЦЭМ!$B$33:$B$776,E$190)+'СЕТ СН'!$F$12</f>
        <v>152.43281064999999</v>
      </c>
      <c r="F197" s="36">
        <f>SUMIFS(СВЦЭМ!$F$33:$F$776,СВЦЭМ!$A$33:$A$776,$A197,СВЦЭМ!$B$33:$B$776,F$190)+'СЕТ СН'!$F$12</f>
        <v>153.90357412</v>
      </c>
      <c r="G197" s="36">
        <f>SUMIFS(СВЦЭМ!$F$33:$F$776,СВЦЭМ!$A$33:$A$776,$A197,СВЦЭМ!$B$33:$B$776,G$190)+'СЕТ СН'!$F$12</f>
        <v>152.83882514000001</v>
      </c>
      <c r="H197" s="36">
        <f>SUMIFS(СВЦЭМ!$F$33:$F$776,СВЦЭМ!$A$33:$A$776,$A197,СВЦЭМ!$B$33:$B$776,H$190)+'СЕТ СН'!$F$12</f>
        <v>151.85610947999999</v>
      </c>
      <c r="I197" s="36">
        <f>SUMIFS(СВЦЭМ!$F$33:$F$776,СВЦЭМ!$A$33:$A$776,$A197,СВЦЭМ!$B$33:$B$776,I$190)+'СЕТ СН'!$F$12</f>
        <v>149.91496389</v>
      </c>
      <c r="J197" s="36">
        <f>SUMIFS(СВЦЭМ!$F$33:$F$776,СВЦЭМ!$A$33:$A$776,$A197,СВЦЭМ!$B$33:$B$776,J$190)+'СЕТ СН'!$F$12</f>
        <v>146.93453223</v>
      </c>
      <c r="K197" s="36">
        <f>SUMIFS(СВЦЭМ!$F$33:$F$776,СВЦЭМ!$A$33:$A$776,$A197,СВЦЭМ!$B$33:$B$776,K$190)+'СЕТ СН'!$F$12</f>
        <v>144.08001118999999</v>
      </c>
      <c r="L197" s="36">
        <f>SUMIFS(СВЦЭМ!$F$33:$F$776,СВЦЭМ!$A$33:$A$776,$A197,СВЦЭМ!$B$33:$B$776,L$190)+'СЕТ СН'!$F$12</f>
        <v>141.45868064000001</v>
      </c>
      <c r="M197" s="36">
        <f>SUMIFS(СВЦЭМ!$F$33:$F$776,СВЦЭМ!$A$33:$A$776,$A197,СВЦЭМ!$B$33:$B$776,M$190)+'СЕТ СН'!$F$12</f>
        <v>140.10188649</v>
      </c>
      <c r="N197" s="36">
        <f>SUMIFS(СВЦЭМ!$F$33:$F$776,СВЦЭМ!$A$33:$A$776,$A197,СВЦЭМ!$B$33:$B$776,N$190)+'СЕТ СН'!$F$12</f>
        <v>141.97455467</v>
      </c>
      <c r="O197" s="36">
        <f>SUMIFS(СВЦЭМ!$F$33:$F$776,СВЦЭМ!$A$33:$A$776,$A197,СВЦЭМ!$B$33:$B$776,O$190)+'СЕТ СН'!$F$12</f>
        <v>144.61362416</v>
      </c>
      <c r="P197" s="36">
        <f>SUMIFS(СВЦЭМ!$F$33:$F$776,СВЦЭМ!$A$33:$A$776,$A197,СВЦЭМ!$B$33:$B$776,P$190)+'СЕТ СН'!$F$12</f>
        <v>146.80867233999999</v>
      </c>
      <c r="Q197" s="36">
        <f>SUMIFS(СВЦЭМ!$F$33:$F$776,СВЦЭМ!$A$33:$A$776,$A197,СВЦЭМ!$B$33:$B$776,Q$190)+'СЕТ СН'!$F$12</f>
        <v>147.50708621000001</v>
      </c>
      <c r="R197" s="36">
        <f>SUMIFS(СВЦЭМ!$F$33:$F$776,СВЦЭМ!$A$33:$A$776,$A197,СВЦЭМ!$B$33:$B$776,R$190)+'СЕТ СН'!$F$12</f>
        <v>146.06644648</v>
      </c>
      <c r="S197" s="36">
        <f>SUMIFS(СВЦЭМ!$F$33:$F$776,СВЦЭМ!$A$33:$A$776,$A197,СВЦЭМ!$B$33:$B$776,S$190)+'СЕТ СН'!$F$12</f>
        <v>143.41617178999999</v>
      </c>
      <c r="T197" s="36">
        <f>SUMIFS(СВЦЭМ!$F$33:$F$776,СВЦЭМ!$A$33:$A$776,$A197,СВЦЭМ!$B$33:$B$776,T$190)+'СЕТ СН'!$F$12</f>
        <v>139.06595021999999</v>
      </c>
      <c r="U197" s="36">
        <f>SUMIFS(СВЦЭМ!$F$33:$F$776,СВЦЭМ!$A$33:$A$776,$A197,СВЦЭМ!$B$33:$B$776,U$190)+'СЕТ СН'!$F$12</f>
        <v>140.65071320999999</v>
      </c>
      <c r="V197" s="36">
        <f>SUMIFS(СВЦЭМ!$F$33:$F$776,СВЦЭМ!$A$33:$A$776,$A197,СВЦЭМ!$B$33:$B$776,V$190)+'СЕТ СН'!$F$12</f>
        <v>142.39047937000001</v>
      </c>
      <c r="W197" s="36">
        <f>SUMIFS(СВЦЭМ!$F$33:$F$776,СВЦЭМ!$A$33:$A$776,$A197,СВЦЭМ!$B$33:$B$776,W$190)+'СЕТ СН'!$F$12</f>
        <v>144.27512225000001</v>
      </c>
      <c r="X197" s="36">
        <f>SUMIFS(СВЦЭМ!$F$33:$F$776,СВЦЭМ!$A$33:$A$776,$A197,СВЦЭМ!$B$33:$B$776,X$190)+'СЕТ СН'!$F$12</f>
        <v>147.29177974000001</v>
      </c>
      <c r="Y197" s="36">
        <f>SUMIFS(СВЦЭМ!$F$33:$F$776,СВЦЭМ!$A$33:$A$776,$A197,СВЦЭМ!$B$33:$B$776,Y$190)+'СЕТ СН'!$F$12</f>
        <v>150.94268255</v>
      </c>
    </row>
    <row r="198" spans="1:25" ht="15.75" x14ac:dyDescent="0.2">
      <c r="A198" s="35">
        <f t="shared" si="5"/>
        <v>44235</v>
      </c>
      <c r="B198" s="36">
        <f>SUMIFS(СВЦЭМ!$F$33:$F$776,СВЦЭМ!$A$33:$A$776,$A198,СВЦЭМ!$B$33:$B$776,B$190)+'СЕТ СН'!$F$12</f>
        <v>150.01403565000001</v>
      </c>
      <c r="C198" s="36">
        <f>SUMIFS(СВЦЭМ!$F$33:$F$776,СВЦЭМ!$A$33:$A$776,$A198,СВЦЭМ!$B$33:$B$776,C$190)+'СЕТ СН'!$F$12</f>
        <v>154.8924303</v>
      </c>
      <c r="D198" s="36">
        <f>SUMIFS(СВЦЭМ!$F$33:$F$776,СВЦЭМ!$A$33:$A$776,$A198,СВЦЭМ!$B$33:$B$776,D$190)+'СЕТ СН'!$F$12</f>
        <v>157.34556229</v>
      </c>
      <c r="E198" s="36">
        <f>SUMIFS(СВЦЭМ!$F$33:$F$776,СВЦЭМ!$A$33:$A$776,$A198,СВЦЭМ!$B$33:$B$776,E$190)+'СЕТ СН'!$F$12</f>
        <v>158.16725349000001</v>
      </c>
      <c r="F198" s="36">
        <f>SUMIFS(СВЦЭМ!$F$33:$F$776,СВЦЭМ!$A$33:$A$776,$A198,СВЦЭМ!$B$33:$B$776,F$190)+'СЕТ СН'!$F$12</f>
        <v>158.40451630000001</v>
      </c>
      <c r="G198" s="36">
        <f>SUMIFS(СВЦЭМ!$F$33:$F$776,СВЦЭМ!$A$33:$A$776,$A198,СВЦЭМ!$B$33:$B$776,G$190)+'СЕТ СН'!$F$12</f>
        <v>155.93835799999999</v>
      </c>
      <c r="H198" s="36">
        <f>SUMIFS(СВЦЭМ!$F$33:$F$776,СВЦЭМ!$A$33:$A$776,$A198,СВЦЭМ!$B$33:$B$776,H$190)+'СЕТ СН'!$F$12</f>
        <v>151.21418768999999</v>
      </c>
      <c r="I198" s="36">
        <f>SUMIFS(СВЦЭМ!$F$33:$F$776,СВЦЭМ!$A$33:$A$776,$A198,СВЦЭМ!$B$33:$B$776,I$190)+'СЕТ СН'!$F$12</f>
        <v>147.20824775</v>
      </c>
      <c r="J198" s="36">
        <f>SUMIFS(СВЦЭМ!$F$33:$F$776,СВЦЭМ!$A$33:$A$776,$A198,СВЦЭМ!$B$33:$B$776,J$190)+'СЕТ СН'!$F$12</f>
        <v>146.19024551000001</v>
      </c>
      <c r="K198" s="36">
        <f>SUMIFS(СВЦЭМ!$F$33:$F$776,СВЦЭМ!$A$33:$A$776,$A198,СВЦЭМ!$B$33:$B$776,K$190)+'СЕТ СН'!$F$12</f>
        <v>145.30465787</v>
      </c>
      <c r="L198" s="36">
        <f>SUMIFS(СВЦЭМ!$F$33:$F$776,СВЦЭМ!$A$33:$A$776,$A198,СВЦЭМ!$B$33:$B$776,L$190)+'СЕТ СН'!$F$12</f>
        <v>144.70731531000001</v>
      </c>
      <c r="M198" s="36">
        <f>SUMIFS(СВЦЭМ!$F$33:$F$776,СВЦЭМ!$A$33:$A$776,$A198,СВЦЭМ!$B$33:$B$776,M$190)+'СЕТ СН'!$F$12</f>
        <v>145.95694237000001</v>
      </c>
      <c r="N198" s="36">
        <f>SUMIFS(СВЦЭМ!$F$33:$F$776,СВЦЭМ!$A$33:$A$776,$A198,СВЦЭМ!$B$33:$B$776,N$190)+'СЕТ СН'!$F$12</f>
        <v>147.26168440000001</v>
      </c>
      <c r="O198" s="36">
        <f>SUMIFS(СВЦЭМ!$F$33:$F$776,СВЦЭМ!$A$33:$A$776,$A198,СВЦЭМ!$B$33:$B$776,O$190)+'СЕТ СН'!$F$12</f>
        <v>149.22901017999999</v>
      </c>
      <c r="P198" s="36">
        <f>SUMIFS(СВЦЭМ!$F$33:$F$776,СВЦЭМ!$A$33:$A$776,$A198,СВЦЭМ!$B$33:$B$776,P$190)+'СЕТ СН'!$F$12</f>
        <v>150.55127193999999</v>
      </c>
      <c r="Q198" s="36">
        <f>SUMIFS(СВЦЭМ!$F$33:$F$776,СВЦЭМ!$A$33:$A$776,$A198,СВЦЭМ!$B$33:$B$776,Q$190)+'СЕТ СН'!$F$12</f>
        <v>150.90081702000001</v>
      </c>
      <c r="R198" s="36">
        <f>SUMIFS(СВЦЭМ!$F$33:$F$776,СВЦЭМ!$A$33:$A$776,$A198,СВЦЭМ!$B$33:$B$776,R$190)+'СЕТ СН'!$F$12</f>
        <v>150.08123229</v>
      </c>
      <c r="S198" s="36">
        <f>SUMIFS(СВЦЭМ!$F$33:$F$776,СВЦЭМ!$A$33:$A$776,$A198,СВЦЭМ!$B$33:$B$776,S$190)+'СЕТ СН'!$F$12</f>
        <v>148.16585595000001</v>
      </c>
      <c r="T198" s="36">
        <f>SUMIFS(СВЦЭМ!$F$33:$F$776,СВЦЭМ!$A$33:$A$776,$A198,СВЦЭМ!$B$33:$B$776,T$190)+'СЕТ СН'!$F$12</f>
        <v>144.04101261</v>
      </c>
      <c r="U198" s="36">
        <f>SUMIFS(СВЦЭМ!$F$33:$F$776,СВЦЭМ!$A$33:$A$776,$A198,СВЦЭМ!$B$33:$B$776,U$190)+'СЕТ СН'!$F$12</f>
        <v>144.83944414999999</v>
      </c>
      <c r="V198" s="36">
        <f>SUMIFS(СВЦЭМ!$F$33:$F$776,СВЦЭМ!$A$33:$A$776,$A198,СВЦЭМ!$B$33:$B$776,V$190)+'СЕТ СН'!$F$12</f>
        <v>146.81528327999999</v>
      </c>
      <c r="W198" s="36">
        <f>SUMIFS(СВЦЭМ!$F$33:$F$776,СВЦЭМ!$A$33:$A$776,$A198,СВЦЭМ!$B$33:$B$776,W$190)+'СЕТ СН'!$F$12</f>
        <v>149.47391153999999</v>
      </c>
      <c r="X198" s="36">
        <f>SUMIFS(СВЦЭМ!$F$33:$F$776,СВЦЭМ!$A$33:$A$776,$A198,СВЦЭМ!$B$33:$B$776,X$190)+'СЕТ СН'!$F$12</f>
        <v>152.36067413999999</v>
      </c>
      <c r="Y198" s="36">
        <f>SUMIFS(СВЦЭМ!$F$33:$F$776,СВЦЭМ!$A$33:$A$776,$A198,СВЦЭМ!$B$33:$B$776,Y$190)+'СЕТ СН'!$F$12</f>
        <v>154.45680715</v>
      </c>
    </row>
    <row r="199" spans="1:25" ht="15.75" x14ac:dyDescent="0.2">
      <c r="A199" s="35">
        <f t="shared" si="5"/>
        <v>44236</v>
      </c>
      <c r="B199" s="36">
        <f>SUMIFS(СВЦЭМ!$F$33:$F$776,СВЦЭМ!$A$33:$A$776,$A199,СВЦЭМ!$B$33:$B$776,B$190)+'СЕТ СН'!$F$12</f>
        <v>150.15304252999999</v>
      </c>
      <c r="C199" s="36">
        <f>SUMIFS(СВЦЭМ!$F$33:$F$776,СВЦЭМ!$A$33:$A$776,$A199,СВЦЭМ!$B$33:$B$776,C$190)+'СЕТ СН'!$F$12</f>
        <v>153.88144270999999</v>
      </c>
      <c r="D199" s="36">
        <f>SUMIFS(СВЦЭМ!$F$33:$F$776,СВЦЭМ!$A$33:$A$776,$A199,СВЦЭМ!$B$33:$B$776,D$190)+'СЕТ СН'!$F$12</f>
        <v>158.37954282999999</v>
      </c>
      <c r="E199" s="36">
        <f>SUMIFS(СВЦЭМ!$F$33:$F$776,СВЦЭМ!$A$33:$A$776,$A199,СВЦЭМ!$B$33:$B$776,E$190)+'СЕТ СН'!$F$12</f>
        <v>159.78862333999999</v>
      </c>
      <c r="F199" s="36">
        <f>SUMIFS(СВЦЭМ!$F$33:$F$776,СВЦЭМ!$A$33:$A$776,$A199,СВЦЭМ!$B$33:$B$776,F$190)+'СЕТ СН'!$F$12</f>
        <v>157.95868188</v>
      </c>
      <c r="G199" s="36">
        <f>SUMIFS(СВЦЭМ!$F$33:$F$776,СВЦЭМ!$A$33:$A$776,$A199,СВЦЭМ!$B$33:$B$776,G$190)+'СЕТ СН'!$F$12</f>
        <v>154.80107336</v>
      </c>
      <c r="H199" s="36">
        <f>SUMIFS(СВЦЭМ!$F$33:$F$776,СВЦЭМ!$A$33:$A$776,$A199,СВЦЭМ!$B$33:$B$776,H$190)+'СЕТ СН'!$F$12</f>
        <v>149.74583161999999</v>
      </c>
      <c r="I199" s="36">
        <f>SUMIFS(СВЦЭМ!$F$33:$F$776,СВЦЭМ!$A$33:$A$776,$A199,СВЦЭМ!$B$33:$B$776,I$190)+'СЕТ СН'!$F$12</f>
        <v>144.47828179999999</v>
      </c>
      <c r="J199" s="36">
        <f>SUMIFS(СВЦЭМ!$F$33:$F$776,СВЦЭМ!$A$33:$A$776,$A199,СВЦЭМ!$B$33:$B$776,J$190)+'СЕТ СН'!$F$12</f>
        <v>141.19317629</v>
      </c>
      <c r="K199" s="36">
        <f>SUMIFS(СВЦЭМ!$F$33:$F$776,СВЦЭМ!$A$33:$A$776,$A199,СВЦЭМ!$B$33:$B$776,K$190)+'СЕТ СН'!$F$12</f>
        <v>140.55327846</v>
      </c>
      <c r="L199" s="36">
        <f>SUMIFS(СВЦЭМ!$F$33:$F$776,СВЦЭМ!$A$33:$A$776,$A199,СВЦЭМ!$B$33:$B$776,L$190)+'СЕТ СН'!$F$12</f>
        <v>139.52285491999999</v>
      </c>
      <c r="M199" s="36">
        <f>SUMIFS(СВЦЭМ!$F$33:$F$776,СВЦЭМ!$A$33:$A$776,$A199,СВЦЭМ!$B$33:$B$776,M$190)+'СЕТ СН'!$F$12</f>
        <v>140.72644978</v>
      </c>
      <c r="N199" s="36">
        <f>SUMIFS(СВЦЭМ!$F$33:$F$776,СВЦЭМ!$A$33:$A$776,$A199,СВЦЭМ!$B$33:$B$776,N$190)+'СЕТ СН'!$F$12</f>
        <v>142.36459955000001</v>
      </c>
      <c r="O199" s="36">
        <f>SUMIFS(СВЦЭМ!$F$33:$F$776,СВЦЭМ!$A$33:$A$776,$A199,СВЦЭМ!$B$33:$B$776,O$190)+'СЕТ СН'!$F$12</f>
        <v>144.65001111000001</v>
      </c>
      <c r="P199" s="36">
        <f>SUMIFS(СВЦЭМ!$F$33:$F$776,СВЦЭМ!$A$33:$A$776,$A199,СВЦЭМ!$B$33:$B$776,P$190)+'СЕТ СН'!$F$12</f>
        <v>147.52287351999999</v>
      </c>
      <c r="Q199" s="36">
        <f>SUMIFS(СВЦЭМ!$F$33:$F$776,СВЦЭМ!$A$33:$A$776,$A199,СВЦЭМ!$B$33:$B$776,Q$190)+'СЕТ СН'!$F$12</f>
        <v>148.30704872000001</v>
      </c>
      <c r="R199" s="36">
        <f>SUMIFS(СВЦЭМ!$F$33:$F$776,СВЦЭМ!$A$33:$A$776,$A199,СВЦЭМ!$B$33:$B$776,R$190)+'СЕТ СН'!$F$12</f>
        <v>148.32285415000001</v>
      </c>
      <c r="S199" s="36">
        <f>SUMIFS(СВЦЭМ!$F$33:$F$776,СВЦЭМ!$A$33:$A$776,$A199,СВЦЭМ!$B$33:$B$776,S$190)+'СЕТ СН'!$F$12</f>
        <v>146.12935481</v>
      </c>
      <c r="T199" s="36">
        <f>SUMIFS(СВЦЭМ!$F$33:$F$776,СВЦЭМ!$A$33:$A$776,$A199,СВЦЭМ!$B$33:$B$776,T$190)+'СЕТ СН'!$F$12</f>
        <v>141.79039308</v>
      </c>
      <c r="U199" s="36">
        <f>SUMIFS(СВЦЭМ!$F$33:$F$776,СВЦЭМ!$A$33:$A$776,$A199,СВЦЭМ!$B$33:$B$776,U$190)+'СЕТ СН'!$F$12</f>
        <v>141.31138730999999</v>
      </c>
      <c r="V199" s="36">
        <f>SUMIFS(СВЦЭМ!$F$33:$F$776,СВЦЭМ!$A$33:$A$776,$A199,СВЦЭМ!$B$33:$B$776,V$190)+'СЕТ СН'!$F$12</f>
        <v>143.18788488000001</v>
      </c>
      <c r="W199" s="36">
        <f>SUMIFS(СВЦЭМ!$F$33:$F$776,СВЦЭМ!$A$33:$A$776,$A199,СВЦЭМ!$B$33:$B$776,W$190)+'СЕТ СН'!$F$12</f>
        <v>146.19220478</v>
      </c>
      <c r="X199" s="36">
        <f>SUMIFS(СВЦЭМ!$F$33:$F$776,СВЦЭМ!$A$33:$A$776,$A199,СВЦЭМ!$B$33:$B$776,X$190)+'СЕТ СН'!$F$12</f>
        <v>149.54096565</v>
      </c>
      <c r="Y199" s="36">
        <f>SUMIFS(СВЦЭМ!$F$33:$F$776,СВЦЭМ!$A$33:$A$776,$A199,СВЦЭМ!$B$33:$B$776,Y$190)+'СЕТ СН'!$F$12</f>
        <v>150.99323287000001</v>
      </c>
    </row>
    <row r="200" spans="1:25" ht="15.75" x14ac:dyDescent="0.2">
      <c r="A200" s="35">
        <f t="shared" si="5"/>
        <v>44237</v>
      </c>
      <c r="B200" s="36">
        <f>SUMIFS(СВЦЭМ!$F$33:$F$776,СВЦЭМ!$A$33:$A$776,$A200,СВЦЭМ!$B$33:$B$776,B$190)+'СЕТ СН'!$F$12</f>
        <v>143.17197945000001</v>
      </c>
      <c r="C200" s="36">
        <f>SUMIFS(СВЦЭМ!$F$33:$F$776,СВЦЭМ!$A$33:$A$776,$A200,СВЦЭМ!$B$33:$B$776,C$190)+'СЕТ СН'!$F$12</f>
        <v>145.49751856</v>
      </c>
      <c r="D200" s="36">
        <f>SUMIFS(СВЦЭМ!$F$33:$F$776,СВЦЭМ!$A$33:$A$776,$A200,СВЦЭМ!$B$33:$B$776,D$190)+'СЕТ СН'!$F$12</f>
        <v>148.5444469</v>
      </c>
      <c r="E200" s="36">
        <f>SUMIFS(СВЦЭМ!$F$33:$F$776,СВЦЭМ!$A$33:$A$776,$A200,СВЦЭМ!$B$33:$B$776,E$190)+'СЕТ СН'!$F$12</f>
        <v>149.16580273</v>
      </c>
      <c r="F200" s="36">
        <f>SUMIFS(СВЦЭМ!$F$33:$F$776,СВЦЭМ!$A$33:$A$776,$A200,СВЦЭМ!$B$33:$B$776,F$190)+'СЕТ СН'!$F$12</f>
        <v>148.04640361</v>
      </c>
      <c r="G200" s="36">
        <f>SUMIFS(СВЦЭМ!$F$33:$F$776,СВЦЭМ!$A$33:$A$776,$A200,СВЦЭМ!$B$33:$B$776,G$190)+'СЕТ СН'!$F$12</f>
        <v>145.76412083</v>
      </c>
      <c r="H200" s="36">
        <f>SUMIFS(СВЦЭМ!$F$33:$F$776,СВЦЭМ!$A$33:$A$776,$A200,СВЦЭМ!$B$33:$B$776,H$190)+'СЕТ СН'!$F$12</f>
        <v>142.84834674000001</v>
      </c>
      <c r="I200" s="36">
        <f>SUMIFS(СВЦЭМ!$F$33:$F$776,СВЦЭМ!$A$33:$A$776,$A200,СВЦЭМ!$B$33:$B$776,I$190)+'СЕТ СН'!$F$12</f>
        <v>146.5253051</v>
      </c>
      <c r="J200" s="36">
        <f>SUMIFS(СВЦЭМ!$F$33:$F$776,СВЦЭМ!$A$33:$A$776,$A200,СВЦЭМ!$B$33:$B$776,J$190)+'СЕТ СН'!$F$12</f>
        <v>143.04291993000001</v>
      </c>
      <c r="K200" s="36">
        <f>SUMIFS(СВЦЭМ!$F$33:$F$776,СВЦЭМ!$A$33:$A$776,$A200,СВЦЭМ!$B$33:$B$776,K$190)+'СЕТ СН'!$F$12</f>
        <v>141.17847517999999</v>
      </c>
      <c r="L200" s="36">
        <f>SUMIFS(СВЦЭМ!$F$33:$F$776,СВЦЭМ!$A$33:$A$776,$A200,СВЦЭМ!$B$33:$B$776,L$190)+'СЕТ СН'!$F$12</f>
        <v>140.93779738999999</v>
      </c>
      <c r="M200" s="36">
        <f>SUMIFS(СВЦЭМ!$F$33:$F$776,СВЦЭМ!$A$33:$A$776,$A200,СВЦЭМ!$B$33:$B$776,M$190)+'СЕТ СН'!$F$12</f>
        <v>142.17316934999999</v>
      </c>
      <c r="N200" s="36">
        <f>SUMIFS(СВЦЭМ!$F$33:$F$776,СВЦЭМ!$A$33:$A$776,$A200,СВЦЭМ!$B$33:$B$776,N$190)+'СЕТ СН'!$F$12</f>
        <v>143.94090967</v>
      </c>
      <c r="O200" s="36">
        <f>SUMIFS(СВЦЭМ!$F$33:$F$776,СВЦЭМ!$A$33:$A$776,$A200,СВЦЭМ!$B$33:$B$776,O$190)+'СЕТ СН'!$F$12</f>
        <v>146.67081958</v>
      </c>
      <c r="P200" s="36">
        <f>SUMIFS(СВЦЭМ!$F$33:$F$776,СВЦЭМ!$A$33:$A$776,$A200,СВЦЭМ!$B$33:$B$776,P$190)+'СЕТ СН'!$F$12</f>
        <v>148.15433053999999</v>
      </c>
      <c r="Q200" s="36">
        <f>SUMIFS(СВЦЭМ!$F$33:$F$776,СВЦЭМ!$A$33:$A$776,$A200,СВЦЭМ!$B$33:$B$776,Q$190)+'СЕТ СН'!$F$12</f>
        <v>149.24674006999999</v>
      </c>
      <c r="R200" s="36">
        <f>SUMIFS(СВЦЭМ!$F$33:$F$776,СВЦЭМ!$A$33:$A$776,$A200,СВЦЭМ!$B$33:$B$776,R$190)+'СЕТ СН'!$F$12</f>
        <v>148.79657566</v>
      </c>
      <c r="S200" s="36">
        <f>SUMIFS(СВЦЭМ!$F$33:$F$776,СВЦЭМ!$A$33:$A$776,$A200,СВЦЭМ!$B$33:$B$776,S$190)+'СЕТ СН'!$F$12</f>
        <v>147.02494598000001</v>
      </c>
      <c r="T200" s="36">
        <f>SUMIFS(СВЦЭМ!$F$33:$F$776,СВЦЭМ!$A$33:$A$776,$A200,СВЦЭМ!$B$33:$B$776,T$190)+'СЕТ СН'!$F$12</f>
        <v>141.86648468999999</v>
      </c>
      <c r="U200" s="36">
        <f>SUMIFS(СВЦЭМ!$F$33:$F$776,СВЦЭМ!$A$33:$A$776,$A200,СВЦЭМ!$B$33:$B$776,U$190)+'СЕТ СН'!$F$12</f>
        <v>141.10655557999999</v>
      </c>
      <c r="V200" s="36">
        <f>SUMIFS(СВЦЭМ!$F$33:$F$776,СВЦЭМ!$A$33:$A$776,$A200,СВЦЭМ!$B$33:$B$776,V$190)+'СЕТ СН'!$F$12</f>
        <v>142.91328551000001</v>
      </c>
      <c r="W200" s="36">
        <f>SUMIFS(СВЦЭМ!$F$33:$F$776,СВЦЭМ!$A$33:$A$776,$A200,СВЦЭМ!$B$33:$B$776,W$190)+'СЕТ СН'!$F$12</f>
        <v>145.57583277000001</v>
      </c>
      <c r="X200" s="36">
        <f>SUMIFS(СВЦЭМ!$F$33:$F$776,СВЦЭМ!$A$33:$A$776,$A200,СВЦЭМ!$B$33:$B$776,X$190)+'СЕТ СН'!$F$12</f>
        <v>148.48538955999999</v>
      </c>
      <c r="Y200" s="36">
        <f>SUMIFS(СВЦЭМ!$F$33:$F$776,СВЦЭМ!$A$33:$A$776,$A200,СВЦЭМ!$B$33:$B$776,Y$190)+'СЕТ СН'!$F$12</f>
        <v>150.08690938000001</v>
      </c>
    </row>
    <row r="201" spans="1:25" ht="15.75" x14ac:dyDescent="0.2">
      <c r="A201" s="35">
        <f t="shared" si="5"/>
        <v>44238</v>
      </c>
      <c r="B201" s="36">
        <f>SUMIFS(СВЦЭМ!$F$33:$F$776,СВЦЭМ!$A$33:$A$776,$A201,СВЦЭМ!$B$33:$B$776,B$190)+'СЕТ СН'!$F$12</f>
        <v>145.23773467000001</v>
      </c>
      <c r="C201" s="36">
        <f>SUMIFS(СВЦЭМ!$F$33:$F$776,СВЦЭМ!$A$33:$A$776,$A201,СВЦЭМ!$B$33:$B$776,C$190)+'СЕТ СН'!$F$12</f>
        <v>151.78992762999999</v>
      </c>
      <c r="D201" s="36">
        <f>SUMIFS(СВЦЭМ!$F$33:$F$776,СВЦЭМ!$A$33:$A$776,$A201,СВЦЭМ!$B$33:$B$776,D$190)+'СЕТ СН'!$F$12</f>
        <v>153.93980832</v>
      </c>
      <c r="E201" s="36">
        <f>SUMIFS(СВЦЭМ!$F$33:$F$776,СВЦЭМ!$A$33:$A$776,$A201,СВЦЭМ!$B$33:$B$776,E$190)+'СЕТ СН'!$F$12</f>
        <v>154.43768292999999</v>
      </c>
      <c r="F201" s="36">
        <f>SUMIFS(СВЦЭМ!$F$33:$F$776,СВЦЭМ!$A$33:$A$776,$A201,СВЦЭМ!$B$33:$B$776,F$190)+'СЕТ СН'!$F$12</f>
        <v>157.46144842999999</v>
      </c>
      <c r="G201" s="36">
        <f>SUMIFS(СВЦЭМ!$F$33:$F$776,СВЦЭМ!$A$33:$A$776,$A201,СВЦЭМ!$B$33:$B$776,G$190)+'СЕТ СН'!$F$12</f>
        <v>156.16061378000001</v>
      </c>
      <c r="H201" s="36">
        <f>SUMIFS(СВЦЭМ!$F$33:$F$776,СВЦЭМ!$A$33:$A$776,$A201,СВЦЭМ!$B$33:$B$776,H$190)+'СЕТ СН'!$F$12</f>
        <v>152.13806062</v>
      </c>
      <c r="I201" s="36">
        <f>SUMIFS(СВЦЭМ!$F$33:$F$776,СВЦЭМ!$A$33:$A$776,$A201,СВЦЭМ!$B$33:$B$776,I$190)+'СЕТ СН'!$F$12</f>
        <v>146.38304059000001</v>
      </c>
      <c r="J201" s="36">
        <f>SUMIFS(СВЦЭМ!$F$33:$F$776,СВЦЭМ!$A$33:$A$776,$A201,СВЦЭМ!$B$33:$B$776,J$190)+'СЕТ СН'!$F$12</f>
        <v>141.87911513</v>
      </c>
      <c r="K201" s="36">
        <f>SUMIFS(СВЦЭМ!$F$33:$F$776,СВЦЭМ!$A$33:$A$776,$A201,СВЦЭМ!$B$33:$B$776,K$190)+'СЕТ СН'!$F$12</f>
        <v>141.02621214999999</v>
      </c>
      <c r="L201" s="36">
        <f>SUMIFS(СВЦЭМ!$F$33:$F$776,СВЦЭМ!$A$33:$A$776,$A201,СВЦЭМ!$B$33:$B$776,L$190)+'СЕТ СН'!$F$12</f>
        <v>141.28877188999999</v>
      </c>
      <c r="M201" s="36">
        <f>SUMIFS(СВЦЭМ!$F$33:$F$776,СВЦЭМ!$A$33:$A$776,$A201,СВЦЭМ!$B$33:$B$776,M$190)+'СЕТ СН'!$F$12</f>
        <v>142.72402499</v>
      </c>
      <c r="N201" s="36">
        <f>SUMIFS(СВЦЭМ!$F$33:$F$776,СВЦЭМ!$A$33:$A$776,$A201,СВЦЭМ!$B$33:$B$776,N$190)+'СЕТ СН'!$F$12</f>
        <v>145.77639377</v>
      </c>
      <c r="O201" s="36">
        <f>SUMIFS(СВЦЭМ!$F$33:$F$776,СВЦЭМ!$A$33:$A$776,$A201,СВЦЭМ!$B$33:$B$776,O$190)+'СЕТ СН'!$F$12</f>
        <v>148.22739278</v>
      </c>
      <c r="P201" s="36">
        <f>SUMIFS(СВЦЭМ!$F$33:$F$776,СВЦЭМ!$A$33:$A$776,$A201,СВЦЭМ!$B$33:$B$776,P$190)+'СЕТ СН'!$F$12</f>
        <v>150.44771957</v>
      </c>
      <c r="Q201" s="36">
        <f>SUMIFS(СВЦЭМ!$F$33:$F$776,СВЦЭМ!$A$33:$A$776,$A201,СВЦЭМ!$B$33:$B$776,Q$190)+'СЕТ СН'!$F$12</f>
        <v>151.40338023000001</v>
      </c>
      <c r="R201" s="36">
        <f>SUMIFS(СВЦЭМ!$F$33:$F$776,СВЦЭМ!$A$33:$A$776,$A201,СВЦЭМ!$B$33:$B$776,R$190)+'СЕТ СН'!$F$12</f>
        <v>150.49139769999999</v>
      </c>
      <c r="S201" s="36">
        <f>SUMIFS(СВЦЭМ!$F$33:$F$776,СВЦЭМ!$A$33:$A$776,$A201,СВЦЭМ!$B$33:$B$776,S$190)+'СЕТ СН'!$F$12</f>
        <v>147.89915252</v>
      </c>
      <c r="T201" s="36">
        <f>SUMIFS(СВЦЭМ!$F$33:$F$776,СВЦЭМ!$A$33:$A$776,$A201,СВЦЭМ!$B$33:$B$776,T$190)+'СЕТ СН'!$F$12</f>
        <v>143.35880094000001</v>
      </c>
      <c r="U201" s="36">
        <f>SUMIFS(СВЦЭМ!$F$33:$F$776,СВЦЭМ!$A$33:$A$776,$A201,СВЦЭМ!$B$33:$B$776,U$190)+'СЕТ СН'!$F$12</f>
        <v>142.19093702999999</v>
      </c>
      <c r="V201" s="36">
        <f>SUMIFS(СВЦЭМ!$F$33:$F$776,СВЦЭМ!$A$33:$A$776,$A201,СВЦЭМ!$B$33:$B$776,V$190)+'СЕТ СН'!$F$12</f>
        <v>142.18158374000001</v>
      </c>
      <c r="W201" s="36">
        <f>SUMIFS(СВЦЭМ!$F$33:$F$776,СВЦЭМ!$A$33:$A$776,$A201,СВЦЭМ!$B$33:$B$776,W$190)+'СЕТ СН'!$F$12</f>
        <v>145.29662388</v>
      </c>
      <c r="X201" s="36">
        <f>SUMIFS(СВЦЭМ!$F$33:$F$776,СВЦЭМ!$A$33:$A$776,$A201,СВЦЭМ!$B$33:$B$776,X$190)+'СЕТ СН'!$F$12</f>
        <v>148.13669121000001</v>
      </c>
      <c r="Y201" s="36">
        <f>SUMIFS(СВЦЭМ!$F$33:$F$776,СВЦЭМ!$A$33:$A$776,$A201,СВЦЭМ!$B$33:$B$776,Y$190)+'СЕТ СН'!$F$12</f>
        <v>149.98656803</v>
      </c>
    </row>
    <row r="202" spans="1:25" ht="15.75" x14ac:dyDescent="0.2">
      <c r="A202" s="35">
        <f t="shared" si="5"/>
        <v>44239</v>
      </c>
      <c r="B202" s="36">
        <f>SUMIFS(СВЦЭМ!$F$33:$F$776,СВЦЭМ!$A$33:$A$776,$A202,СВЦЭМ!$B$33:$B$776,B$190)+'СЕТ СН'!$F$12</f>
        <v>151.7298394</v>
      </c>
      <c r="C202" s="36">
        <f>SUMIFS(СВЦЭМ!$F$33:$F$776,СВЦЭМ!$A$33:$A$776,$A202,СВЦЭМ!$B$33:$B$776,C$190)+'СЕТ СН'!$F$12</f>
        <v>154.83916278000001</v>
      </c>
      <c r="D202" s="36">
        <f>SUMIFS(СВЦЭМ!$F$33:$F$776,СВЦЭМ!$A$33:$A$776,$A202,СВЦЭМ!$B$33:$B$776,D$190)+'СЕТ СН'!$F$12</f>
        <v>155.46443151</v>
      </c>
      <c r="E202" s="36">
        <f>SUMIFS(СВЦЭМ!$F$33:$F$776,СВЦЭМ!$A$33:$A$776,$A202,СВЦЭМ!$B$33:$B$776,E$190)+'СЕТ СН'!$F$12</f>
        <v>155.91159694999999</v>
      </c>
      <c r="F202" s="36">
        <f>SUMIFS(СВЦЭМ!$F$33:$F$776,СВЦЭМ!$A$33:$A$776,$A202,СВЦЭМ!$B$33:$B$776,F$190)+'СЕТ СН'!$F$12</f>
        <v>156.17971391</v>
      </c>
      <c r="G202" s="36">
        <f>SUMIFS(СВЦЭМ!$F$33:$F$776,СВЦЭМ!$A$33:$A$776,$A202,СВЦЭМ!$B$33:$B$776,G$190)+'СЕТ СН'!$F$12</f>
        <v>153.85239297999999</v>
      </c>
      <c r="H202" s="36">
        <f>SUMIFS(СВЦЭМ!$F$33:$F$776,СВЦЭМ!$A$33:$A$776,$A202,СВЦЭМ!$B$33:$B$776,H$190)+'СЕТ СН'!$F$12</f>
        <v>149.97016436999999</v>
      </c>
      <c r="I202" s="36">
        <f>SUMIFS(СВЦЭМ!$F$33:$F$776,СВЦЭМ!$A$33:$A$776,$A202,СВЦЭМ!$B$33:$B$776,I$190)+'СЕТ СН'!$F$12</f>
        <v>147.87314133000001</v>
      </c>
      <c r="J202" s="36">
        <f>SUMIFS(СВЦЭМ!$F$33:$F$776,СВЦЭМ!$A$33:$A$776,$A202,СВЦЭМ!$B$33:$B$776,J$190)+'СЕТ СН'!$F$12</f>
        <v>144.08030654999999</v>
      </c>
      <c r="K202" s="36">
        <f>SUMIFS(СВЦЭМ!$F$33:$F$776,СВЦЭМ!$A$33:$A$776,$A202,СВЦЭМ!$B$33:$B$776,K$190)+'СЕТ СН'!$F$12</f>
        <v>142.64567163000001</v>
      </c>
      <c r="L202" s="36">
        <f>SUMIFS(СВЦЭМ!$F$33:$F$776,СВЦЭМ!$A$33:$A$776,$A202,СВЦЭМ!$B$33:$B$776,L$190)+'СЕТ СН'!$F$12</f>
        <v>141.86913077</v>
      </c>
      <c r="M202" s="36">
        <f>SUMIFS(СВЦЭМ!$F$33:$F$776,СВЦЭМ!$A$33:$A$776,$A202,СВЦЭМ!$B$33:$B$776,M$190)+'СЕТ СН'!$F$12</f>
        <v>144.87990368999999</v>
      </c>
      <c r="N202" s="36">
        <f>SUMIFS(СВЦЭМ!$F$33:$F$776,СВЦЭМ!$A$33:$A$776,$A202,СВЦЭМ!$B$33:$B$776,N$190)+'СЕТ СН'!$F$12</f>
        <v>146.69835725999999</v>
      </c>
      <c r="O202" s="36">
        <f>SUMIFS(СВЦЭМ!$F$33:$F$776,СВЦЭМ!$A$33:$A$776,$A202,СВЦЭМ!$B$33:$B$776,O$190)+'СЕТ СН'!$F$12</f>
        <v>147.56543418000001</v>
      </c>
      <c r="P202" s="36">
        <f>SUMIFS(СВЦЭМ!$F$33:$F$776,СВЦЭМ!$A$33:$A$776,$A202,СВЦЭМ!$B$33:$B$776,P$190)+'СЕТ СН'!$F$12</f>
        <v>148.87968413999999</v>
      </c>
      <c r="Q202" s="36">
        <f>SUMIFS(СВЦЭМ!$F$33:$F$776,СВЦЭМ!$A$33:$A$776,$A202,СВЦЭМ!$B$33:$B$776,Q$190)+'СЕТ СН'!$F$12</f>
        <v>149.64520206</v>
      </c>
      <c r="R202" s="36">
        <f>SUMIFS(СВЦЭМ!$F$33:$F$776,СВЦЭМ!$A$33:$A$776,$A202,СВЦЭМ!$B$33:$B$776,R$190)+'СЕТ СН'!$F$12</f>
        <v>149.08347873</v>
      </c>
      <c r="S202" s="36">
        <f>SUMIFS(СВЦЭМ!$F$33:$F$776,СВЦЭМ!$A$33:$A$776,$A202,СВЦЭМ!$B$33:$B$776,S$190)+'СЕТ СН'!$F$12</f>
        <v>148.21371156999999</v>
      </c>
      <c r="T202" s="36">
        <f>SUMIFS(СВЦЭМ!$F$33:$F$776,СВЦЭМ!$A$33:$A$776,$A202,СВЦЭМ!$B$33:$B$776,T$190)+'СЕТ СН'!$F$12</f>
        <v>146.14808227</v>
      </c>
      <c r="U202" s="36">
        <f>SUMIFS(СВЦЭМ!$F$33:$F$776,СВЦЭМ!$A$33:$A$776,$A202,СВЦЭМ!$B$33:$B$776,U$190)+'СЕТ СН'!$F$12</f>
        <v>143.98593596000001</v>
      </c>
      <c r="V202" s="36">
        <f>SUMIFS(СВЦЭМ!$F$33:$F$776,СВЦЭМ!$A$33:$A$776,$A202,СВЦЭМ!$B$33:$B$776,V$190)+'СЕТ СН'!$F$12</f>
        <v>145.13682711999999</v>
      </c>
      <c r="W202" s="36">
        <f>SUMIFS(СВЦЭМ!$F$33:$F$776,СВЦЭМ!$A$33:$A$776,$A202,СВЦЭМ!$B$33:$B$776,W$190)+'СЕТ СН'!$F$12</f>
        <v>148.96513644000001</v>
      </c>
      <c r="X202" s="36">
        <f>SUMIFS(СВЦЭМ!$F$33:$F$776,СВЦЭМ!$A$33:$A$776,$A202,СВЦЭМ!$B$33:$B$776,X$190)+'СЕТ СН'!$F$12</f>
        <v>150.04234898000001</v>
      </c>
      <c r="Y202" s="36">
        <f>SUMIFS(СВЦЭМ!$F$33:$F$776,СВЦЭМ!$A$33:$A$776,$A202,СВЦЭМ!$B$33:$B$776,Y$190)+'СЕТ СН'!$F$12</f>
        <v>149.95210559</v>
      </c>
    </row>
    <row r="203" spans="1:25" ht="15.75" x14ac:dyDescent="0.2">
      <c r="A203" s="35">
        <f t="shared" si="5"/>
        <v>44240</v>
      </c>
      <c r="B203" s="36">
        <f>SUMIFS(СВЦЭМ!$F$33:$F$776,СВЦЭМ!$A$33:$A$776,$A203,СВЦЭМ!$B$33:$B$776,B$190)+'СЕТ СН'!$F$12</f>
        <v>146.39176896999999</v>
      </c>
      <c r="C203" s="36">
        <f>SUMIFS(СВЦЭМ!$F$33:$F$776,СВЦЭМ!$A$33:$A$776,$A203,СВЦЭМ!$B$33:$B$776,C$190)+'СЕТ СН'!$F$12</f>
        <v>148.59308791000001</v>
      </c>
      <c r="D203" s="36">
        <f>SUMIFS(СВЦЭМ!$F$33:$F$776,СВЦЭМ!$A$33:$A$776,$A203,СВЦЭМ!$B$33:$B$776,D$190)+'СЕТ СН'!$F$12</f>
        <v>146.34641253999999</v>
      </c>
      <c r="E203" s="36">
        <f>SUMIFS(СВЦЭМ!$F$33:$F$776,СВЦЭМ!$A$33:$A$776,$A203,СВЦЭМ!$B$33:$B$776,E$190)+'СЕТ СН'!$F$12</f>
        <v>147.17021896</v>
      </c>
      <c r="F203" s="36">
        <f>SUMIFS(СВЦЭМ!$F$33:$F$776,СВЦЭМ!$A$33:$A$776,$A203,СВЦЭМ!$B$33:$B$776,F$190)+'СЕТ СН'!$F$12</f>
        <v>149.18166902999999</v>
      </c>
      <c r="G203" s="36">
        <f>SUMIFS(СВЦЭМ!$F$33:$F$776,СВЦЭМ!$A$33:$A$776,$A203,СВЦЭМ!$B$33:$B$776,G$190)+'СЕТ СН'!$F$12</f>
        <v>147.78665713000001</v>
      </c>
      <c r="H203" s="36">
        <f>SUMIFS(СВЦЭМ!$F$33:$F$776,СВЦЭМ!$A$33:$A$776,$A203,СВЦЭМ!$B$33:$B$776,H$190)+'СЕТ СН'!$F$12</f>
        <v>147.41761706</v>
      </c>
      <c r="I203" s="36">
        <f>SUMIFS(СВЦЭМ!$F$33:$F$776,СВЦЭМ!$A$33:$A$776,$A203,СВЦЭМ!$B$33:$B$776,I$190)+'СЕТ СН'!$F$12</f>
        <v>143.96255194</v>
      </c>
      <c r="J203" s="36">
        <f>SUMIFS(СВЦЭМ!$F$33:$F$776,СВЦЭМ!$A$33:$A$776,$A203,СВЦЭМ!$B$33:$B$776,J$190)+'СЕТ СН'!$F$12</f>
        <v>142.53424536</v>
      </c>
      <c r="K203" s="36">
        <f>SUMIFS(СВЦЭМ!$F$33:$F$776,СВЦЭМ!$A$33:$A$776,$A203,СВЦЭМ!$B$33:$B$776,K$190)+'СЕТ СН'!$F$12</f>
        <v>139.12593984</v>
      </c>
      <c r="L203" s="36">
        <f>SUMIFS(СВЦЭМ!$F$33:$F$776,СВЦЭМ!$A$33:$A$776,$A203,СВЦЭМ!$B$33:$B$776,L$190)+'СЕТ СН'!$F$12</f>
        <v>142.09994381999999</v>
      </c>
      <c r="M203" s="36">
        <f>SUMIFS(СВЦЭМ!$F$33:$F$776,СВЦЭМ!$A$33:$A$776,$A203,СВЦЭМ!$B$33:$B$776,M$190)+'СЕТ СН'!$F$12</f>
        <v>142.19261426</v>
      </c>
      <c r="N203" s="36">
        <f>SUMIFS(СВЦЭМ!$F$33:$F$776,СВЦЭМ!$A$33:$A$776,$A203,СВЦЭМ!$B$33:$B$776,N$190)+'СЕТ СН'!$F$12</f>
        <v>141.20450890999999</v>
      </c>
      <c r="O203" s="36">
        <f>SUMIFS(СВЦЭМ!$F$33:$F$776,СВЦЭМ!$A$33:$A$776,$A203,СВЦЭМ!$B$33:$B$776,O$190)+'СЕТ СН'!$F$12</f>
        <v>142.22009813</v>
      </c>
      <c r="P203" s="36">
        <f>SUMIFS(СВЦЭМ!$F$33:$F$776,СВЦЭМ!$A$33:$A$776,$A203,СВЦЭМ!$B$33:$B$776,P$190)+'СЕТ СН'!$F$12</f>
        <v>143.71084994</v>
      </c>
      <c r="Q203" s="36">
        <f>SUMIFS(СВЦЭМ!$F$33:$F$776,СВЦЭМ!$A$33:$A$776,$A203,СВЦЭМ!$B$33:$B$776,Q$190)+'СЕТ СН'!$F$12</f>
        <v>144.66688207999999</v>
      </c>
      <c r="R203" s="36">
        <f>SUMIFS(СВЦЭМ!$F$33:$F$776,СВЦЭМ!$A$33:$A$776,$A203,СВЦЭМ!$B$33:$B$776,R$190)+'СЕТ СН'!$F$12</f>
        <v>144.76810487</v>
      </c>
      <c r="S203" s="36">
        <f>SUMIFS(СВЦЭМ!$F$33:$F$776,СВЦЭМ!$A$33:$A$776,$A203,СВЦЭМ!$B$33:$B$776,S$190)+'СЕТ СН'!$F$12</f>
        <v>146.78764509000001</v>
      </c>
      <c r="T203" s="36">
        <f>SUMIFS(СВЦЭМ!$F$33:$F$776,СВЦЭМ!$A$33:$A$776,$A203,СВЦЭМ!$B$33:$B$776,T$190)+'СЕТ СН'!$F$12</f>
        <v>141.82825865999999</v>
      </c>
      <c r="U203" s="36">
        <f>SUMIFS(СВЦЭМ!$F$33:$F$776,СВЦЭМ!$A$33:$A$776,$A203,СВЦЭМ!$B$33:$B$776,U$190)+'СЕТ СН'!$F$12</f>
        <v>137.79805736</v>
      </c>
      <c r="V203" s="36">
        <f>SUMIFS(СВЦЭМ!$F$33:$F$776,СВЦЭМ!$A$33:$A$776,$A203,СВЦЭМ!$B$33:$B$776,V$190)+'СЕТ СН'!$F$12</f>
        <v>139.68861962</v>
      </c>
      <c r="W203" s="36">
        <f>SUMIFS(СВЦЭМ!$F$33:$F$776,СВЦЭМ!$A$33:$A$776,$A203,СВЦЭМ!$B$33:$B$776,W$190)+'СЕТ СН'!$F$12</f>
        <v>141.94717799</v>
      </c>
      <c r="X203" s="36">
        <f>SUMIFS(СВЦЭМ!$F$33:$F$776,СВЦЭМ!$A$33:$A$776,$A203,СВЦЭМ!$B$33:$B$776,X$190)+'СЕТ СН'!$F$12</f>
        <v>143.60545164000001</v>
      </c>
      <c r="Y203" s="36">
        <f>SUMIFS(СВЦЭМ!$F$33:$F$776,СВЦЭМ!$A$33:$A$776,$A203,СВЦЭМ!$B$33:$B$776,Y$190)+'СЕТ СН'!$F$12</f>
        <v>144.68637214</v>
      </c>
    </row>
    <row r="204" spans="1:25" ht="15.75" x14ac:dyDescent="0.2">
      <c r="A204" s="35">
        <f t="shared" si="5"/>
        <v>44241</v>
      </c>
      <c r="B204" s="36">
        <f>SUMIFS(СВЦЭМ!$F$33:$F$776,СВЦЭМ!$A$33:$A$776,$A204,СВЦЭМ!$B$33:$B$776,B$190)+'СЕТ СН'!$F$12</f>
        <v>152.63650752999999</v>
      </c>
      <c r="C204" s="36">
        <f>SUMIFS(СВЦЭМ!$F$33:$F$776,СВЦЭМ!$A$33:$A$776,$A204,СВЦЭМ!$B$33:$B$776,C$190)+'СЕТ СН'!$F$12</f>
        <v>155.56754687</v>
      </c>
      <c r="D204" s="36">
        <f>SUMIFS(СВЦЭМ!$F$33:$F$776,СВЦЭМ!$A$33:$A$776,$A204,СВЦЭМ!$B$33:$B$776,D$190)+'СЕТ СН'!$F$12</f>
        <v>154.62920568000001</v>
      </c>
      <c r="E204" s="36">
        <f>SUMIFS(СВЦЭМ!$F$33:$F$776,СВЦЭМ!$A$33:$A$776,$A204,СВЦЭМ!$B$33:$B$776,E$190)+'СЕТ СН'!$F$12</f>
        <v>155.34948782999999</v>
      </c>
      <c r="F204" s="36">
        <f>SUMIFS(СВЦЭМ!$F$33:$F$776,СВЦЭМ!$A$33:$A$776,$A204,СВЦЭМ!$B$33:$B$776,F$190)+'СЕТ СН'!$F$12</f>
        <v>156.51725246000001</v>
      </c>
      <c r="G204" s="36">
        <f>SUMIFS(СВЦЭМ!$F$33:$F$776,СВЦЭМ!$A$33:$A$776,$A204,СВЦЭМ!$B$33:$B$776,G$190)+'СЕТ СН'!$F$12</f>
        <v>156.30795376</v>
      </c>
      <c r="H204" s="36">
        <f>SUMIFS(СВЦЭМ!$F$33:$F$776,СВЦЭМ!$A$33:$A$776,$A204,СВЦЭМ!$B$33:$B$776,H$190)+'СЕТ СН'!$F$12</f>
        <v>156.02408745</v>
      </c>
      <c r="I204" s="36">
        <f>SUMIFS(СВЦЭМ!$F$33:$F$776,СВЦЭМ!$A$33:$A$776,$A204,СВЦЭМ!$B$33:$B$776,I$190)+'СЕТ СН'!$F$12</f>
        <v>153.46212104</v>
      </c>
      <c r="J204" s="36">
        <f>SUMIFS(СВЦЭМ!$F$33:$F$776,СВЦЭМ!$A$33:$A$776,$A204,СВЦЭМ!$B$33:$B$776,J$190)+'СЕТ СН'!$F$12</f>
        <v>149.83835468999999</v>
      </c>
      <c r="K204" s="36">
        <f>SUMIFS(СВЦЭМ!$F$33:$F$776,СВЦЭМ!$A$33:$A$776,$A204,СВЦЭМ!$B$33:$B$776,K$190)+'СЕТ СН'!$F$12</f>
        <v>143.78214389999999</v>
      </c>
      <c r="L204" s="36">
        <f>SUMIFS(СВЦЭМ!$F$33:$F$776,СВЦЭМ!$A$33:$A$776,$A204,СВЦЭМ!$B$33:$B$776,L$190)+'СЕТ СН'!$F$12</f>
        <v>141.93170431999999</v>
      </c>
      <c r="M204" s="36">
        <f>SUMIFS(СВЦЭМ!$F$33:$F$776,СВЦЭМ!$A$33:$A$776,$A204,СВЦЭМ!$B$33:$B$776,M$190)+'СЕТ СН'!$F$12</f>
        <v>142.07719566</v>
      </c>
      <c r="N204" s="36">
        <f>SUMIFS(СВЦЭМ!$F$33:$F$776,СВЦЭМ!$A$33:$A$776,$A204,СВЦЭМ!$B$33:$B$776,N$190)+'СЕТ СН'!$F$12</f>
        <v>144.02577882</v>
      </c>
      <c r="O204" s="36">
        <f>SUMIFS(СВЦЭМ!$F$33:$F$776,СВЦЭМ!$A$33:$A$776,$A204,СВЦЭМ!$B$33:$B$776,O$190)+'СЕТ СН'!$F$12</f>
        <v>145.82966375000001</v>
      </c>
      <c r="P204" s="36">
        <f>SUMIFS(СВЦЭМ!$F$33:$F$776,СВЦЭМ!$A$33:$A$776,$A204,СВЦЭМ!$B$33:$B$776,P$190)+'СЕТ СН'!$F$12</f>
        <v>147.58063598999999</v>
      </c>
      <c r="Q204" s="36">
        <f>SUMIFS(СВЦЭМ!$F$33:$F$776,СВЦЭМ!$A$33:$A$776,$A204,СВЦЭМ!$B$33:$B$776,Q$190)+'СЕТ СН'!$F$12</f>
        <v>148.15258648</v>
      </c>
      <c r="R204" s="36">
        <f>SUMIFS(СВЦЭМ!$F$33:$F$776,СВЦЭМ!$A$33:$A$776,$A204,СВЦЭМ!$B$33:$B$776,R$190)+'СЕТ СН'!$F$12</f>
        <v>147.70738098000001</v>
      </c>
      <c r="S204" s="36">
        <f>SUMIFS(СВЦЭМ!$F$33:$F$776,СВЦЭМ!$A$33:$A$776,$A204,СВЦЭМ!$B$33:$B$776,S$190)+'СЕТ СН'!$F$12</f>
        <v>143.63593484</v>
      </c>
      <c r="T204" s="36">
        <f>SUMIFS(СВЦЭМ!$F$33:$F$776,СВЦЭМ!$A$33:$A$776,$A204,СВЦЭМ!$B$33:$B$776,T$190)+'СЕТ СН'!$F$12</f>
        <v>138.78882060999999</v>
      </c>
      <c r="U204" s="36">
        <f>SUMIFS(СВЦЭМ!$F$33:$F$776,СВЦЭМ!$A$33:$A$776,$A204,СВЦЭМ!$B$33:$B$776,U$190)+'СЕТ СН'!$F$12</f>
        <v>138.98099687000001</v>
      </c>
      <c r="V204" s="36">
        <f>SUMIFS(СВЦЭМ!$F$33:$F$776,СВЦЭМ!$A$33:$A$776,$A204,СВЦЭМ!$B$33:$B$776,V$190)+'СЕТ СН'!$F$12</f>
        <v>142.83068614000001</v>
      </c>
      <c r="W204" s="36">
        <f>SUMIFS(СВЦЭМ!$F$33:$F$776,СВЦЭМ!$A$33:$A$776,$A204,СВЦЭМ!$B$33:$B$776,W$190)+'СЕТ СН'!$F$12</f>
        <v>145.79385771</v>
      </c>
      <c r="X204" s="36">
        <f>SUMIFS(СВЦЭМ!$F$33:$F$776,СВЦЭМ!$A$33:$A$776,$A204,СВЦЭМ!$B$33:$B$776,X$190)+'СЕТ СН'!$F$12</f>
        <v>148.66396040999999</v>
      </c>
      <c r="Y204" s="36">
        <f>SUMIFS(СВЦЭМ!$F$33:$F$776,СВЦЭМ!$A$33:$A$776,$A204,СВЦЭМ!$B$33:$B$776,Y$190)+'СЕТ СН'!$F$12</f>
        <v>152.18137983</v>
      </c>
    </row>
    <row r="205" spans="1:25" ht="15.75" x14ac:dyDescent="0.2">
      <c r="A205" s="35">
        <f t="shared" si="5"/>
        <v>44242</v>
      </c>
      <c r="B205" s="36">
        <f>SUMIFS(СВЦЭМ!$F$33:$F$776,СВЦЭМ!$A$33:$A$776,$A205,СВЦЭМ!$B$33:$B$776,B$190)+'СЕТ СН'!$F$12</f>
        <v>156.44267583999999</v>
      </c>
      <c r="C205" s="36">
        <f>SUMIFS(СВЦЭМ!$F$33:$F$776,СВЦЭМ!$A$33:$A$776,$A205,СВЦЭМ!$B$33:$B$776,C$190)+'СЕТ СН'!$F$12</f>
        <v>157.28429788</v>
      </c>
      <c r="D205" s="36">
        <f>SUMIFS(СВЦЭМ!$F$33:$F$776,СВЦЭМ!$A$33:$A$776,$A205,СВЦЭМ!$B$33:$B$776,D$190)+'СЕТ СН'!$F$12</f>
        <v>156.61126886</v>
      </c>
      <c r="E205" s="36">
        <f>SUMIFS(СВЦЭМ!$F$33:$F$776,СВЦЭМ!$A$33:$A$776,$A205,СВЦЭМ!$B$33:$B$776,E$190)+'СЕТ СН'!$F$12</f>
        <v>156.56819039000001</v>
      </c>
      <c r="F205" s="36">
        <f>SUMIFS(СВЦЭМ!$F$33:$F$776,СВЦЭМ!$A$33:$A$776,$A205,СВЦЭМ!$B$33:$B$776,F$190)+'СЕТ СН'!$F$12</f>
        <v>157.32410272000001</v>
      </c>
      <c r="G205" s="36">
        <f>SUMIFS(СВЦЭМ!$F$33:$F$776,СВЦЭМ!$A$33:$A$776,$A205,СВЦЭМ!$B$33:$B$776,G$190)+'СЕТ СН'!$F$12</f>
        <v>157.83759203</v>
      </c>
      <c r="H205" s="36">
        <f>SUMIFS(СВЦЭМ!$F$33:$F$776,СВЦЭМ!$A$33:$A$776,$A205,СВЦЭМ!$B$33:$B$776,H$190)+'СЕТ СН'!$F$12</f>
        <v>157.26716359</v>
      </c>
      <c r="I205" s="36">
        <f>SUMIFS(СВЦЭМ!$F$33:$F$776,СВЦЭМ!$A$33:$A$776,$A205,СВЦЭМ!$B$33:$B$776,I$190)+'СЕТ СН'!$F$12</f>
        <v>150.92163532000001</v>
      </c>
      <c r="J205" s="36">
        <f>SUMIFS(СВЦЭМ!$F$33:$F$776,СВЦЭМ!$A$33:$A$776,$A205,СВЦЭМ!$B$33:$B$776,J$190)+'СЕТ СН'!$F$12</f>
        <v>147.88860154</v>
      </c>
      <c r="K205" s="36">
        <f>SUMIFS(СВЦЭМ!$F$33:$F$776,СВЦЭМ!$A$33:$A$776,$A205,СВЦЭМ!$B$33:$B$776,K$190)+'СЕТ СН'!$F$12</f>
        <v>147.3455156</v>
      </c>
      <c r="L205" s="36">
        <f>SUMIFS(СВЦЭМ!$F$33:$F$776,СВЦЭМ!$A$33:$A$776,$A205,СВЦЭМ!$B$33:$B$776,L$190)+'СЕТ СН'!$F$12</f>
        <v>146.41548589999999</v>
      </c>
      <c r="M205" s="36">
        <f>SUMIFS(СВЦЭМ!$F$33:$F$776,СВЦЭМ!$A$33:$A$776,$A205,СВЦЭМ!$B$33:$B$776,M$190)+'СЕТ СН'!$F$12</f>
        <v>147.66585001000001</v>
      </c>
      <c r="N205" s="36">
        <f>SUMIFS(СВЦЭМ!$F$33:$F$776,СВЦЭМ!$A$33:$A$776,$A205,СВЦЭМ!$B$33:$B$776,N$190)+'СЕТ СН'!$F$12</f>
        <v>148.92794244999999</v>
      </c>
      <c r="O205" s="36">
        <f>SUMIFS(СВЦЭМ!$F$33:$F$776,СВЦЭМ!$A$33:$A$776,$A205,СВЦЭМ!$B$33:$B$776,O$190)+'СЕТ СН'!$F$12</f>
        <v>149.91129573000001</v>
      </c>
      <c r="P205" s="36">
        <f>SUMIFS(СВЦЭМ!$F$33:$F$776,СВЦЭМ!$A$33:$A$776,$A205,СВЦЭМ!$B$33:$B$776,P$190)+'СЕТ СН'!$F$12</f>
        <v>148.9439208</v>
      </c>
      <c r="Q205" s="36">
        <f>SUMIFS(СВЦЭМ!$F$33:$F$776,СВЦЭМ!$A$33:$A$776,$A205,СВЦЭМ!$B$33:$B$776,Q$190)+'СЕТ СН'!$F$12</f>
        <v>148.41138504</v>
      </c>
      <c r="R205" s="36">
        <f>SUMIFS(СВЦЭМ!$F$33:$F$776,СВЦЭМ!$A$33:$A$776,$A205,СВЦЭМ!$B$33:$B$776,R$190)+'СЕТ СН'!$F$12</f>
        <v>147.47409568</v>
      </c>
      <c r="S205" s="36">
        <f>SUMIFS(СВЦЭМ!$F$33:$F$776,СВЦЭМ!$A$33:$A$776,$A205,СВЦЭМ!$B$33:$B$776,S$190)+'СЕТ СН'!$F$12</f>
        <v>145.93262385</v>
      </c>
      <c r="T205" s="36">
        <f>SUMIFS(СВЦЭМ!$F$33:$F$776,СВЦЭМ!$A$33:$A$776,$A205,СВЦЭМ!$B$33:$B$776,T$190)+'СЕТ СН'!$F$12</f>
        <v>143.02829650000001</v>
      </c>
      <c r="U205" s="36">
        <f>SUMIFS(СВЦЭМ!$F$33:$F$776,СВЦЭМ!$A$33:$A$776,$A205,СВЦЭМ!$B$33:$B$776,U$190)+'СЕТ СН'!$F$12</f>
        <v>142.31136727000001</v>
      </c>
      <c r="V205" s="36">
        <f>SUMIFS(СВЦЭМ!$F$33:$F$776,СВЦЭМ!$A$33:$A$776,$A205,СВЦЭМ!$B$33:$B$776,V$190)+'СЕТ СН'!$F$12</f>
        <v>143.52510212000001</v>
      </c>
      <c r="W205" s="36">
        <f>SUMIFS(СВЦЭМ!$F$33:$F$776,СВЦЭМ!$A$33:$A$776,$A205,СВЦЭМ!$B$33:$B$776,W$190)+'СЕТ СН'!$F$12</f>
        <v>147.68039164999999</v>
      </c>
      <c r="X205" s="36">
        <f>SUMIFS(СВЦЭМ!$F$33:$F$776,СВЦЭМ!$A$33:$A$776,$A205,СВЦЭМ!$B$33:$B$776,X$190)+'СЕТ СН'!$F$12</f>
        <v>149.25745329</v>
      </c>
      <c r="Y205" s="36">
        <f>SUMIFS(СВЦЭМ!$F$33:$F$776,СВЦЭМ!$A$33:$A$776,$A205,СВЦЭМ!$B$33:$B$776,Y$190)+'СЕТ СН'!$F$12</f>
        <v>148.96531121000001</v>
      </c>
    </row>
    <row r="206" spans="1:25" ht="15.75" x14ac:dyDescent="0.2">
      <c r="A206" s="35">
        <f t="shared" si="5"/>
        <v>44243</v>
      </c>
      <c r="B206" s="36">
        <f>SUMIFS(СВЦЭМ!$F$33:$F$776,СВЦЭМ!$A$33:$A$776,$A206,СВЦЭМ!$B$33:$B$776,B$190)+'СЕТ СН'!$F$12</f>
        <v>142.46178209999999</v>
      </c>
      <c r="C206" s="36">
        <f>SUMIFS(СВЦЭМ!$F$33:$F$776,СВЦЭМ!$A$33:$A$776,$A206,СВЦЭМ!$B$33:$B$776,C$190)+'СЕТ СН'!$F$12</f>
        <v>146.61931508999999</v>
      </c>
      <c r="D206" s="36">
        <f>SUMIFS(СВЦЭМ!$F$33:$F$776,СВЦЭМ!$A$33:$A$776,$A206,СВЦЭМ!$B$33:$B$776,D$190)+'СЕТ СН'!$F$12</f>
        <v>146.61725604</v>
      </c>
      <c r="E206" s="36">
        <f>SUMIFS(СВЦЭМ!$F$33:$F$776,СВЦЭМ!$A$33:$A$776,$A206,СВЦЭМ!$B$33:$B$776,E$190)+'СЕТ СН'!$F$12</f>
        <v>147.63215471999999</v>
      </c>
      <c r="F206" s="36">
        <f>SUMIFS(СВЦЭМ!$F$33:$F$776,СВЦЭМ!$A$33:$A$776,$A206,СВЦЭМ!$B$33:$B$776,F$190)+'СЕТ СН'!$F$12</f>
        <v>145.76416617999999</v>
      </c>
      <c r="G206" s="36">
        <f>SUMIFS(СВЦЭМ!$F$33:$F$776,СВЦЭМ!$A$33:$A$776,$A206,СВЦЭМ!$B$33:$B$776,G$190)+'СЕТ СН'!$F$12</f>
        <v>140.72795149000001</v>
      </c>
      <c r="H206" s="36">
        <f>SUMIFS(СВЦЭМ!$F$33:$F$776,СВЦЭМ!$A$33:$A$776,$A206,СВЦЭМ!$B$33:$B$776,H$190)+'СЕТ СН'!$F$12</f>
        <v>139.00441290000001</v>
      </c>
      <c r="I206" s="36">
        <f>SUMIFS(СВЦЭМ!$F$33:$F$776,СВЦЭМ!$A$33:$A$776,$A206,СВЦЭМ!$B$33:$B$776,I$190)+'СЕТ СН'!$F$12</f>
        <v>140.21915749999999</v>
      </c>
      <c r="J206" s="36">
        <f>SUMIFS(СВЦЭМ!$F$33:$F$776,СВЦЭМ!$A$33:$A$776,$A206,СВЦЭМ!$B$33:$B$776,J$190)+'СЕТ СН'!$F$12</f>
        <v>141.86204642000001</v>
      </c>
      <c r="K206" s="36">
        <f>SUMIFS(СВЦЭМ!$F$33:$F$776,СВЦЭМ!$A$33:$A$776,$A206,СВЦЭМ!$B$33:$B$776,K$190)+'СЕТ СН'!$F$12</f>
        <v>142.10565503999999</v>
      </c>
      <c r="L206" s="36">
        <f>SUMIFS(СВЦЭМ!$F$33:$F$776,СВЦЭМ!$A$33:$A$776,$A206,СВЦЭМ!$B$33:$B$776,L$190)+'СЕТ СН'!$F$12</f>
        <v>141.32358601000001</v>
      </c>
      <c r="M206" s="36">
        <f>SUMIFS(СВЦЭМ!$F$33:$F$776,СВЦЭМ!$A$33:$A$776,$A206,СВЦЭМ!$B$33:$B$776,M$190)+'СЕТ СН'!$F$12</f>
        <v>140.21100706999999</v>
      </c>
      <c r="N206" s="36">
        <f>SUMIFS(СВЦЭМ!$F$33:$F$776,СВЦЭМ!$A$33:$A$776,$A206,СВЦЭМ!$B$33:$B$776,N$190)+'СЕТ СН'!$F$12</f>
        <v>138.80341720000001</v>
      </c>
      <c r="O206" s="36">
        <f>SUMIFS(СВЦЭМ!$F$33:$F$776,СВЦЭМ!$A$33:$A$776,$A206,СВЦЭМ!$B$33:$B$776,O$190)+'СЕТ СН'!$F$12</f>
        <v>137.59226047000001</v>
      </c>
      <c r="P206" s="36">
        <f>SUMIFS(СВЦЭМ!$F$33:$F$776,СВЦЭМ!$A$33:$A$776,$A206,СВЦЭМ!$B$33:$B$776,P$190)+'СЕТ СН'!$F$12</f>
        <v>138.63200581000001</v>
      </c>
      <c r="Q206" s="36">
        <f>SUMIFS(СВЦЭМ!$F$33:$F$776,СВЦЭМ!$A$33:$A$776,$A206,СВЦЭМ!$B$33:$B$776,Q$190)+'СЕТ СН'!$F$12</f>
        <v>138.19295857</v>
      </c>
      <c r="R206" s="36">
        <f>SUMIFS(СВЦЭМ!$F$33:$F$776,СВЦЭМ!$A$33:$A$776,$A206,СВЦЭМ!$B$33:$B$776,R$190)+'СЕТ СН'!$F$12</f>
        <v>137.25715285000001</v>
      </c>
      <c r="S206" s="36">
        <f>SUMIFS(СВЦЭМ!$F$33:$F$776,СВЦЭМ!$A$33:$A$776,$A206,СВЦЭМ!$B$33:$B$776,S$190)+'СЕТ СН'!$F$12</f>
        <v>136.48738168</v>
      </c>
      <c r="T206" s="36">
        <f>SUMIFS(СВЦЭМ!$F$33:$F$776,СВЦЭМ!$A$33:$A$776,$A206,СВЦЭМ!$B$33:$B$776,T$190)+'СЕТ СН'!$F$12</f>
        <v>140.45934613</v>
      </c>
      <c r="U206" s="36">
        <f>SUMIFS(СВЦЭМ!$F$33:$F$776,СВЦЭМ!$A$33:$A$776,$A206,СВЦЭМ!$B$33:$B$776,U$190)+'СЕТ СН'!$F$12</f>
        <v>141.42292816</v>
      </c>
      <c r="V206" s="36">
        <f>SUMIFS(СВЦЭМ!$F$33:$F$776,СВЦЭМ!$A$33:$A$776,$A206,СВЦЭМ!$B$33:$B$776,V$190)+'СЕТ СН'!$F$12</f>
        <v>142.15547437000001</v>
      </c>
      <c r="W206" s="36">
        <f>SUMIFS(СВЦЭМ!$F$33:$F$776,СВЦЭМ!$A$33:$A$776,$A206,СВЦЭМ!$B$33:$B$776,W$190)+'СЕТ СН'!$F$12</f>
        <v>142.43053818000001</v>
      </c>
      <c r="X206" s="36">
        <f>SUMIFS(СВЦЭМ!$F$33:$F$776,СВЦЭМ!$A$33:$A$776,$A206,СВЦЭМ!$B$33:$B$776,X$190)+'СЕТ СН'!$F$12</f>
        <v>139.58858878000001</v>
      </c>
      <c r="Y206" s="36">
        <f>SUMIFS(СВЦЭМ!$F$33:$F$776,СВЦЭМ!$A$33:$A$776,$A206,СВЦЭМ!$B$33:$B$776,Y$190)+'СЕТ СН'!$F$12</f>
        <v>142.31878189</v>
      </c>
    </row>
    <row r="207" spans="1:25" ht="15.75" x14ac:dyDescent="0.2">
      <c r="A207" s="35">
        <f t="shared" si="5"/>
        <v>44244</v>
      </c>
      <c r="B207" s="36">
        <f>SUMIFS(СВЦЭМ!$F$33:$F$776,СВЦЭМ!$A$33:$A$776,$A207,СВЦЭМ!$B$33:$B$776,B$190)+'СЕТ СН'!$F$12</f>
        <v>143.00146058000001</v>
      </c>
      <c r="C207" s="36">
        <f>SUMIFS(СВЦЭМ!$F$33:$F$776,СВЦЭМ!$A$33:$A$776,$A207,СВЦЭМ!$B$33:$B$776,C$190)+'СЕТ СН'!$F$12</f>
        <v>147.91342682999999</v>
      </c>
      <c r="D207" s="36">
        <f>SUMIFS(СВЦЭМ!$F$33:$F$776,СВЦЭМ!$A$33:$A$776,$A207,СВЦЭМ!$B$33:$B$776,D$190)+'СЕТ СН'!$F$12</f>
        <v>151.96504021999999</v>
      </c>
      <c r="E207" s="36">
        <f>SUMIFS(СВЦЭМ!$F$33:$F$776,СВЦЭМ!$A$33:$A$776,$A207,СВЦЭМ!$B$33:$B$776,E$190)+'СЕТ СН'!$F$12</f>
        <v>151.61392755</v>
      </c>
      <c r="F207" s="36">
        <f>SUMIFS(СВЦЭМ!$F$33:$F$776,СВЦЭМ!$A$33:$A$776,$A207,СВЦЭМ!$B$33:$B$776,F$190)+'СЕТ СН'!$F$12</f>
        <v>149.29913794999999</v>
      </c>
      <c r="G207" s="36">
        <f>SUMIFS(СВЦЭМ!$F$33:$F$776,СВЦЭМ!$A$33:$A$776,$A207,СВЦЭМ!$B$33:$B$776,G$190)+'СЕТ СН'!$F$12</f>
        <v>143.87768086</v>
      </c>
      <c r="H207" s="36">
        <f>SUMIFS(СВЦЭМ!$F$33:$F$776,СВЦЭМ!$A$33:$A$776,$A207,СВЦЭМ!$B$33:$B$776,H$190)+'СЕТ СН'!$F$12</f>
        <v>141.16442907000001</v>
      </c>
      <c r="I207" s="36">
        <f>SUMIFS(СВЦЭМ!$F$33:$F$776,СВЦЭМ!$A$33:$A$776,$A207,СВЦЭМ!$B$33:$B$776,I$190)+'СЕТ СН'!$F$12</f>
        <v>140.61557565999999</v>
      </c>
      <c r="J207" s="36">
        <f>SUMIFS(СВЦЭМ!$F$33:$F$776,СВЦЭМ!$A$33:$A$776,$A207,СВЦЭМ!$B$33:$B$776,J$190)+'СЕТ СН'!$F$12</f>
        <v>141.54409344999999</v>
      </c>
      <c r="K207" s="36">
        <f>SUMIFS(СВЦЭМ!$F$33:$F$776,СВЦЭМ!$A$33:$A$776,$A207,СВЦЭМ!$B$33:$B$776,K$190)+'СЕТ СН'!$F$12</f>
        <v>141.32402662000001</v>
      </c>
      <c r="L207" s="36">
        <f>SUMIFS(СВЦЭМ!$F$33:$F$776,СВЦЭМ!$A$33:$A$776,$A207,СВЦЭМ!$B$33:$B$776,L$190)+'СЕТ СН'!$F$12</f>
        <v>140.44377001000001</v>
      </c>
      <c r="M207" s="36">
        <f>SUMIFS(СВЦЭМ!$F$33:$F$776,СВЦЭМ!$A$33:$A$776,$A207,СВЦЭМ!$B$33:$B$776,M$190)+'СЕТ СН'!$F$12</f>
        <v>140.19760904</v>
      </c>
      <c r="N207" s="36">
        <f>SUMIFS(СВЦЭМ!$F$33:$F$776,СВЦЭМ!$A$33:$A$776,$A207,СВЦЭМ!$B$33:$B$776,N$190)+'СЕТ СН'!$F$12</f>
        <v>139.87033982</v>
      </c>
      <c r="O207" s="36">
        <f>SUMIFS(СВЦЭМ!$F$33:$F$776,СВЦЭМ!$A$33:$A$776,$A207,СВЦЭМ!$B$33:$B$776,O$190)+'СЕТ СН'!$F$12</f>
        <v>137.48239837</v>
      </c>
      <c r="P207" s="36">
        <f>SUMIFS(СВЦЭМ!$F$33:$F$776,СВЦЭМ!$A$33:$A$776,$A207,СВЦЭМ!$B$33:$B$776,P$190)+'СЕТ СН'!$F$12</f>
        <v>137.51499502999999</v>
      </c>
      <c r="Q207" s="36">
        <f>SUMIFS(СВЦЭМ!$F$33:$F$776,СВЦЭМ!$A$33:$A$776,$A207,СВЦЭМ!$B$33:$B$776,Q$190)+'СЕТ СН'!$F$12</f>
        <v>140.58323922</v>
      </c>
      <c r="R207" s="36">
        <f>SUMIFS(СВЦЭМ!$F$33:$F$776,СВЦЭМ!$A$33:$A$776,$A207,СВЦЭМ!$B$33:$B$776,R$190)+'СЕТ СН'!$F$12</f>
        <v>139.75926423999999</v>
      </c>
      <c r="S207" s="36">
        <f>SUMIFS(СВЦЭМ!$F$33:$F$776,СВЦЭМ!$A$33:$A$776,$A207,СВЦЭМ!$B$33:$B$776,S$190)+'СЕТ СН'!$F$12</f>
        <v>138.21674515000001</v>
      </c>
      <c r="T207" s="36">
        <f>SUMIFS(СВЦЭМ!$F$33:$F$776,СВЦЭМ!$A$33:$A$776,$A207,СВЦЭМ!$B$33:$B$776,T$190)+'СЕТ СН'!$F$12</f>
        <v>139.46907411000001</v>
      </c>
      <c r="U207" s="36">
        <f>SUMIFS(СВЦЭМ!$F$33:$F$776,СВЦЭМ!$A$33:$A$776,$A207,СВЦЭМ!$B$33:$B$776,U$190)+'СЕТ СН'!$F$12</f>
        <v>140.83973202000001</v>
      </c>
      <c r="V207" s="36">
        <f>SUMIFS(СВЦЭМ!$F$33:$F$776,СВЦЭМ!$A$33:$A$776,$A207,СВЦЭМ!$B$33:$B$776,V$190)+'СЕТ СН'!$F$12</f>
        <v>140.50551709999999</v>
      </c>
      <c r="W207" s="36">
        <f>SUMIFS(СВЦЭМ!$F$33:$F$776,СВЦЭМ!$A$33:$A$776,$A207,СВЦЭМ!$B$33:$B$776,W$190)+'СЕТ СН'!$F$12</f>
        <v>139.76936314</v>
      </c>
      <c r="X207" s="36">
        <f>SUMIFS(СВЦЭМ!$F$33:$F$776,СВЦЭМ!$A$33:$A$776,$A207,СВЦЭМ!$B$33:$B$776,X$190)+'СЕТ СН'!$F$12</f>
        <v>141.14474626000001</v>
      </c>
      <c r="Y207" s="36">
        <f>SUMIFS(СВЦЭМ!$F$33:$F$776,СВЦЭМ!$A$33:$A$776,$A207,СВЦЭМ!$B$33:$B$776,Y$190)+'СЕТ СН'!$F$12</f>
        <v>142.53372221000001</v>
      </c>
    </row>
    <row r="208" spans="1:25" ht="15.75" x14ac:dyDescent="0.2">
      <c r="A208" s="35">
        <f t="shared" si="5"/>
        <v>44245</v>
      </c>
      <c r="B208" s="36">
        <f>SUMIFS(СВЦЭМ!$F$33:$F$776,СВЦЭМ!$A$33:$A$776,$A208,СВЦЭМ!$B$33:$B$776,B$190)+'СЕТ СН'!$F$12</f>
        <v>147.66051343000001</v>
      </c>
      <c r="C208" s="36">
        <f>SUMIFS(СВЦЭМ!$F$33:$F$776,СВЦЭМ!$A$33:$A$776,$A208,СВЦЭМ!$B$33:$B$776,C$190)+'СЕТ СН'!$F$12</f>
        <v>150.07154886999999</v>
      </c>
      <c r="D208" s="36">
        <f>SUMIFS(СВЦЭМ!$F$33:$F$776,СВЦЭМ!$A$33:$A$776,$A208,СВЦЭМ!$B$33:$B$776,D$190)+'СЕТ СН'!$F$12</f>
        <v>154.57582441</v>
      </c>
      <c r="E208" s="36">
        <f>SUMIFS(СВЦЭМ!$F$33:$F$776,СВЦЭМ!$A$33:$A$776,$A208,СВЦЭМ!$B$33:$B$776,E$190)+'СЕТ СН'!$F$12</f>
        <v>155.33246990000001</v>
      </c>
      <c r="F208" s="36">
        <f>SUMIFS(СВЦЭМ!$F$33:$F$776,СВЦЭМ!$A$33:$A$776,$A208,СВЦЭМ!$B$33:$B$776,F$190)+'СЕТ СН'!$F$12</f>
        <v>154.01735707</v>
      </c>
      <c r="G208" s="36">
        <f>SUMIFS(СВЦЭМ!$F$33:$F$776,СВЦЭМ!$A$33:$A$776,$A208,СВЦЭМ!$B$33:$B$776,G$190)+'СЕТ СН'!$F$12</f>
        <v>150.85823212</v>
      </c>
      <c r="H208" s="36">
        <f>SUMIFS(СВЦЭМ!$F$33:$F$776,СВЦЭМ!$A$33:$A$776,$A208,СВЦЭМ!$B$33:$B$776,H$190)+'СЕТ СН'!$F$12</f>
        <v>144.73083833000001</v>
      </c>
      <c r="I208" s="36">
        <f>SUMIFS(СВЦЭМ!$F$33:$F$776,СВЦЭМ!$A$33:$A$776,$A208,СВЦЭМ!$B$33:$B$776,I$190)+'СЕТ СН'!$F$12</f>
        <v>140.61126947</v>
      </c>
      <c r="J208" s="36">
        <f>SUMIFS(СВЦЭМ!$F$33:$F$776,СВЦЭМ!$A$33:$A$776,$A208,СВЦЭМ!$B$33:$B$776,J$190)+'СЕТ СН'!$F$12</f>
        <v>137.06886338999999</v>
      </c>
      <c r="K208" s="36">
        <f>SUMIFS(СВЦЭМ!$F$33:$F$776,СВЦЭМ!$A$33:$A$776,$A208,СВЦЭМ!$B$33:$B$776,K$190)+'СЕТ СН'!$F$12</f>
        <v>137.23561771999999</v>
      </c>
      <c r="L208" s="36">
        <f>SUMIFS(СВЦЭМ!$F$33:$F$776,СВЦЭМ!$A$33:$A$776,$A208,СВЦЭМ!$B$33:$B$776,L$190)+'СЕТ СН'!$F$12</f>
        <v>136.53804772000001</v>
      </c>
      <c r="M208" s="36">
        <f>SUMIFS(СВЦЭМ!$F$33:$F$776,СВЦЭМ!$A$33:$A$776,$A208,СВЦЭМ!$B$33:$B$776,M$190)+'СЕТ СН'!$F$12</f>
        <v>137.29514377999999</v>
      </c>
      <c r="N208" s="36">
        <f>SUMIFS(СВЦЭМ!$F$33:$F$776,СВЦЭМ!$A$33:$A$776,$A208,СВЦЭМ!$B$33:$B$776,N$190)+'СЕТ СН'!$F$12</f>
        <v>139.28466463999999</v>
      </c>
      <c r="O208" s="36">
        <f>SUMIFS(СВЦЭМ!$F$33:$F$776,СВЦЭМ!$A$33:$A$776,$A208,СВЦЭМ!$B$33:$B$776,O$190)+'СЕТ СН'!$F$12</f>
        <v>137.32191356999999</v>
      </c>
      <c r="P208" s="36">
        <f>SUMIFS(СВЦЭМ!$F$33:$F$776,СВЦЭМ!$A$33:$A$776,$A208,СВЦЭМ!$B$33:$B$776,P$190)+'СЕТ СН'!$F$12</f>
        <v>137.62194038999999</v>
      </c>
      <c r="Q208" s="36">
        <f>SUMIFS(СВЦЭМ!$F$33:$F$776,СВЦЭМ!$A$33:$A$776,$A208,СВЦЭМ!$B$33:$B$776,Q$190)+'СЕТ СН'!$F$12</f>
        <v>138.84370091</v>
      </c>
      <c r="R208" s="36">
        <f>SUMIFS(СВЦЭМ!$F$33:$F$776,СВЦЭМ!$A$33:$A$776,$A208,СВЦЭМ!$B$33:$B$776,R$190)+'СЕТ СН'!$F$12</f>
        <v>140.77595418000001</v>
      </c>
      <c r="S208" s="36">
        <f>SUMIFS(СВЦЭМ!$F$33:$F$776,СВЦЭМ!$A$33:$A$776,$A208,СВЦЭМ!$B$33:$B$776,S$190)+'СЕТ СН'!$F$12</f>
        <v>136.97903402</v>
      </c>
      <c r="T208" s="36">
        <f>SUMIFS(СВЦЭМ!$F$33:$F$776,СВЦЭМ!$A$33:$A$776,$A208,СВЦЭМ!$B$33:$B$776,T$190)+'СЕТ СН'!$F$12</f>
        <v>133.48583803</v>
      </c>
      <c r="U208" s="36">
        <f>SUMIFS(СВЦЭМ!$F$33:$F$776,СВЦЭМ!$A$33:$A$776,$A208,СВЦЭМ!$B$33:$B$776,U$190)+'СЕТ СН'!$F$12</f>
        <v>134.03192540000001</v>
      </c>
      <c r="V208" s="36">
        <f>SUMIFS(СВЦЭМ!$F$33:$F$776,СВЦЭМ!$A$33:$A$776,$A208,СВЦЭМ!$B$33:$B$776,V$190)+'СЕТ СН'!$F$12</f>
        <v>132.65353772</v>
      </c>
      <c r="W208" s="36">
        <f>SUMIFS(СВЦЭМ!$F$33:$F$776,СВЦЭМ!$A$33:$A$776,$A208,СВЦЭМ!$B$33:$B$776,W$190)+'СЕТ СН'!$F$12</f>
        <v>135.05652205000001</v>
      </c>
      <c r="X208" s="36">
        <f>SUMIFS(СВЦЭМ!$F$33:$F$776,СВЦЭМ!$A$33:$A$776,$A208,СВЦЭМ!$B$33:$B$776,X$190)+'СЕТ СН'!$F$12</f>
        <v>137.15077110999999</v>
      </c>
      <c r="Y208" s="36">
        <f>SUMIFS(СВЦЭМ!$F$33:$F$776,СВЦЭМ!$A$33:$A$776,$A208,СВЦЭМ!$B$33:$B$776,Y$190)+'СЕТ СН'!$F$12</f>
        <v>142.59673194999999</v>
      </c>
    </row>
    <row r="209" spans="1:25" ht="15.75" x14ac:dyDescent="0.2">
      <c r="A209" s="35">
        <f t="shared" si="5"/>
        <v>44246</v>
      </c>
      <c r="B209" s="36">
        <f>SUMIFS(СВЦЭМ!$F$33:$F$776,СВЦЭМ!$A$33:$A$776,$A209,СВЦЭМ!$B$33:$B$776,B$190)+'СЕТ СН'!$F$12</f>
        <v>143.98667345000001</v>
      </c>
      <c r="C209" s="36">
        <f>SUMIFS(СВЦЭМ!$F$33:$F$776,СВЦЭМ!$A$33:$A$776,$A209,СВЦЭМ!$B$33:$B$776,C$190)+'СЕТ СН'!$F$12</f>
        <v>147.49302304</v>
      </c>
      <c r="D209" s="36">
        <f>SUMIFS(СВЦЭМ!$F$33:$F$776,СВЦЭМ!$A$33:$A$776,$A209,СВЦЭМ!$B$33:$B$776,D$190)+'СЕТ СН'!$F$12</f>
        <v>153.25082366000001</v>
      </c>
      <c r="E209" s="36">
        <f>SUMIFS(СВЦЭМ!$F$33:$F$776,СВЦЭМ!$A$33:$A$776,$A209,СВЦЭМ!$B$33:$B$776,E$190)+'СЕТ СН'!$F$12</f>
        <v>154.01747533</v>
      </c>
      <c r="F209" s="36">
        <f>SUMIFS(СВЦЭМ!$F$33:$F$776,СВЦЭМ!$A$33:$A$776,$A209,СВЦЭМ!$B$33:$B$776,F$190)+'СЕТ СН'!$F$12</f>
        <v>153.50799767000001</v>
      </c>
      <c r="G209" s="36">
        <f>SUMIFS(СВЦЭМ!$F$33:$F$776,СВЦЭМ!$A$33:$A$776,$A209,СВЦЭМ!$B$33:$B$776,G$190)+'СЕТ СН'!$F$12</f>
        <v>149.71453835</v>
      </c>
      <c r="H209" s="36">
        <f>SUMIFS(СВЦЭМ!$F$33:$F$776,СВЦЭМ!$A$33:$A$776,$A209,СВЦЭМ!$B$33:$B$776,H$190)+'СЕТ СН'!$F$12</f>
        <v>144.72709879999999</v>
      </c>
      <c r="I209" s="36">
        <f>SUMIFS(СВЦЭМ!$F$33:$F$776,СВЦЭМ!$A$33:$A$776,$A209,СВЦЭМ!$B$33:$B$776,I$190)+'СЕТ СН'!$F$12</f>
        <v>140.04223117999999</v>
      </c>
      <c r="J209" s="36">
        <f>SUMIFS(СВЦЭМ!$F$33:$F$776,СВЦЭМ!$A$33:$A$776,$A209,СВЦЭМ!$B$33:$B$776,J$190)+'СЕТ СН'!$F$12</f>
        <v>136.48111139</v>
      </c>
      <c r="K209" s="36">
        <f>SUMIFS(СВЦЭМ!$F$33:$F$776,СВЦЭМ!$A$33:$A$776,$A209,СВЦЭМ!$B$33:$B$776,K$190)+'СЕТ СН'!$F$12</f>
        <v>136.58054935000001</v>
      </c>
      <c r="L209" s="36">
        <f>SUMIFS(СВЦЭМ!$F$33:$F$776,СВЦЭМ!$A$33:$A$776,$A209,СВЦЭМ!$B$33:$B$776,L$190)+'СЕТ СН'!$F$12</f>
        <v>140.90108434000001</v>
      </c>
      <c r="M209" s="36">
        <f>SUMIFS(СВЦЭМ!$F$33:$F$776,СВЦЭМ!$A$33:$A$776,$A209,СВЦЭМ!$B$33:$B$776,M$190)+'СЕТ СН'!$F$12</f>
        <v>138.83817207999999</v>
      </c>
      <c r="N209" s="36">
        <f>SUMIFS(СВЦЭМ!$F$33:$F$776,СВЦЭМ!$A$33:$A$776,$A209,СВЦЭМ!$B$33:$B$776,N$190)+'СЕТ СН'!$F$12</f>
        <v>140.95932538</v>
      </c>
      <c r="O209" s="36">
        <f>SUMIFS(СВЦЭМ!$F$33:$F$776,СВЦЭМ!$A$33:$A$776,$A209,СВЦЭМ!$B$33:$B$776,O$190)+'СЕТ СН'!$F$12</f>
        <v>142.16138344999999</v>
      </c>
      <c r="P209" s="36">
        <f>SUMIFS(СВЦЭМ!$F$33:$F$776,СВЦЭМ!$A$33:$A$776,$A209,СВЦЭМ!$B$33:$B$776,P$190)+'СЕТ СН'!$F$12</f>
        <v>138.92838259999999</v>
      </c>
      <c r="Q209" s="36">
        <f>SUMIFS(СВЦЭМ!$F$33:$F$776,СВЦЭМ!$A$33:$A$776,$A209,СВЦЭМ!$B$33:$B$776,Q$190)+'СЕТ СН'!$F$12</f>
        <v>139.85595936000001</v>
      </c>
      <c r="R209" s="36">
        <f>SUMIFS(СВЦЭМ!$F$33:$F$776,СВЦЭМ!$A$33:$A$776,$A209,СВЦЭМ!$B$33:$B$776,R$190)+'СЕТ СН'!$F$12</f>
        <v>142.23403694000001</v>
      </c>
      <c r="S209" s="36">
        <f>SUMIFS(СВЦЭМ!$F$33:$F$776,СВЦЭМ!$A$33:$A$776,$A209,СВЦЭМ!$B$33:$B$776,S$190)+'СЕТ СН'!$F$12</f>
        <v>139.74231481000001</v>
      </c>
      <c r="T209" s="36">
        <f>SUMIFS(СВЦЭМ!$F$33:$F$776,СВЦЭМ!$A$33:$A$776,$A209,СВЦЭМ!$B$33:$B$776,T$190)+'СЕТ СН'!$F$12</f>
        <v>137.88377077999999</v>
      </c>
      <c r="U209" s="36">
        <f>SUMIFS(СВЦЭМ!$F$33:$F$776,СВЦЭМ!$A$33:$A$776,$A209,СВЦЭМ!$B$33:$B$776,U$190)+'СЕТ СН'!$F$12</f>
        <v>137.91482619000001</v>
      </c>
      <c r="V209" s="36">
        <f>SUMIFS(СВЦЭМ!$F$33:$F$776,СВЦЭМ!$A$33:$A$776,$A209,СВЦЭМ!$B$33:$B$776,V$190)+'СЕТ СН'!$F$12</f>
        <v>137.18624449000001</v>
      </c>
      <c r="W209" s="36">
        <f>SUMIFS(СВЦЭМ!$F$33:$F$776,СВЦЭМ!$A$33:$A$776,$A209,СВЦЭМ!$B$33:$B$776,W$190)+'СЕТ СН'!$F$12</f>
        <v>138.61550154</v>
      </c>
      <c r="X209" s="36">
        <f>SUMIFS(СВЦЭМ!$F$33:$F$776,СВЦЭМ!$A$33:$A$776,$A209,СВЦЭМ!$B$33:$B$776,X$190)+'СЕТ СН'!$F$12</f>
        <v>142.05192127000001</v>
      </c>
      <c r="Y209" s="36">
        <f>SUMIFS(СВЦЭМ!$F$33:$F$776,СВЦЭМ!$A$33:$A$776,$A209,СВЦЭМ!$B$33:$B$776,Y$190)+'СЕТ СН'!$F$12</f>
        <v>145.19481704</v>
      </c>
    </row>
    <row r="210" spans="1:25" ht="15.75" x14ac:dyDescent="0.2">
      <c r="A210" s="35">
        <f t="shared" si="5"/>
        <v>44247</v>
      </c>
      <c r="B210" s="36">
        <f>SUMIFS(СВЦЭМ!$F$33:$F$776,СВЦЭМ!$A$33:$A$776,$A210,СВЦЭМ!$B$33:$B$776,B$190)+'СЕТ СН'!$F$12</f>
        <v>145.20464669</v>
      </c>
      <c r="C210" s="36">
        <f>SUMIFS(СВЦЭМ!$F$33:$F$776,СВЦЭМ!$A$33:$A$776,$A210,СВЦЭМ!$B$33:$B$776,C$190)+'СЕТ СН'!$F$12</f>
        <v>148.26900748</v>
      </c>
      <c r="D210" s="36">
        <f>SUMIFS(СВЦЭМ!$F$33:$F$776,СВЦЭМ!$A$33:$A$776,$A210,СВЦЭМ!$B$33:$B$776,D$190)+'СЕТ СН'!$F$12</f>
        <v>151.87862455999999</v>
      </c>
      <c r="E210" s="36">
        <f>SUMIFS(СВЦЭМ!$F$33:$F$776,СВЦЭМ!$A$33:$A$776,$A210,СВЦЭМ!$B$33:$B$776,E$190)+'СЕТ СН'!$F$12</f>
        <v>152.14666600000001</v>
      </c>
      <c r="F210" s="36">
        <f>SUMIFS(СВЦЭМ!$F$33:$F$776,СВЦЭМ!$A$33:$A$776,$A210,СВЦЭМ!$B$33:$B$776,F$190)+'СЕТ СН'!$F$12</f>
        <v>152.75996408</v>
      </c>
      <c r="G210" s="36">
        <f>SUMIFS(СВЦЭМ!$F$33:$F$776,СВЦЭМ!$A$33:$A$776,$A210,СВЦЭМ!$B$33:$B$776,G$190)+'СЕТ СН'!$F$12</f>
        <v>149.44668999000001</v>
      </c>
      <c r="H210" s="36">
        <f>SUMIFS(СВЦЭМ!$F$33:$F$776,СВЦЭМ!$A$33:$A$776,$A210,СВЦЭМ!$B$33:$B$776,H$190)+'СЕТ СН'!$F$12</f>
        <v>144.86993145</v>
      </c>
      <c r="I210" s="36">
        <f>SUMIFS(СВЦЭМ!$F$33:$F$776,СВЦЭМ!$A$33:$A$776,$A210,СВЦЭМ!$B$33:$B$776,I$190)+'СЕТ СН'!$F$12</f>
        <v>140.86064924999999</v>
      </c>
      <c r="J210" s="36">
        <f>SUMIFS(СВЦЭМ!$F$33:$F$776,СВЦЭМ!$A$33:$A$776,$A210,СВЦЭМ!$B$33:$B$776,J$190)+'СЕТ СН'!$F$12</f>
        <v>136.46998461000001</v>
      </c>
      <c r="K210" s="36">
        <f>SUMIFS(СВЦЭМ!$F$33:$F$776,СВЦЭМ!$A$33:$A$776,$A210,СВЦЭМ!$B$33:$B$776,K$190)+'СЕТ СН'!$F$12</f>
        <v>135.76144248</v>
      </c>
      <c r="L210" s="36">
        <f>SUMIFS(СВЦЭМ!$F$33:$F$776,СВЦЭМ!$A$33:$A$776,$A210,СВЦЭМ!$B$33:$B$776,L$190)+'СЕТ СН'!$F$12</f>
        <v>135.84608847000001</v>
      </c>
      <c r="M210" s="36">
        <f>SUMIFS(СВЦЭМ!$F$33:$F$776,СВЦЭМ!$A$33:$A$776,$A210,СВЦЭМ!$B$33:$B$776,M$190)+'СЕТ СН'!$F$12</f>
        <v>137.26264982999999</v>
      </c>
      <c r="N210" s="36">
        <f>SUMIFS(СВЦЭМ!$F$33:$F$776,СВЦЭМ!$A$33:$A$776,$A210,СВЦЭМ!$B$33:$B$776,N$190)+'СЕТ СН'!$F$12</f>
        <v>134.68741073999999</v>
      </c>
      <c r="O210" s="36">
        <f>SUMIFS(СВЦЭМ!$F$33:$F$776,СВЦЭМ!$A$33:$A$776,$A210,СВЦЭМ!$B$33:$B$776,O$190)+'СЕТ СН'!$F$12</f>
        <v>135.61712295000001</v>
      </c>
      <c r="P210" s="36">
        <f>SUMIFS(СВЦЭМ!$F$33:$F$776,СВЦЭМ!$A$33:$A$776,$A210,СВЦЭМ!$B$33:$B$776,P$190)+'СЕТ СН'!$F$12</f>
        <v>133.07641616999999</v>
      </c>
      <c r="Q210" s="36">
        <f>SUMIFS(СВЦЭМ!$F$33:$F$776,СВЦЭМ!$A$33:$A$776,$A210,СВЦЭМ!$B$33:$B$776,Q$190)+'СЕТ СН'!$F$12</f>
        <v>133.98519802000001</v>
      </c>
      <c r="R210" s="36">
        <f>SUMIFS(СВЦЭМ!$F$33:$F$776,СВЦЭМ!$A$33:$A$776,$A210,СВЦЭМ!$B$33:$B$776,R$190)+'СЕТ СН'!$F$12</f>
        <v>134.8731626</v>
      </c>
      <c r="S210" s="36">
        <f>SUMIFS(СВЦЭМ!$F$33:$F$776,СВЦЭМ!$A$33:$A$776,$A210,СВЦЭМ!$B$33:$B$776,S$190)+'СЕТ СН'!$F$12</f>
        <v>130.83415471999999</v>
      </c>
      <c r="T210" s="36">
        <f>SUMIFS(СВЦЭМ!$F$33:$F$776,СВЦЭМ!$A$33:$A$776,$A210,СВЦЭМ!$B$33:$B$776,T$190)+'СЕТ СН'!$F$12</f>
        <v>131.31219687999999</v>
      </c>
      <c r="U210" s="36">
        <f>SUMIFS(СВЦЭМ!$F$33:$F$776,СВЦЭМ!$A$33:$A$776,$A210,СВЦЭМ!$B$33:$B$776,U$190)+'СЕТ СН'!$F$12</f>
        <v>133.11672235</v>
      </c>
      <c r="V210" s="36">
        <f>SUMIFS(СВЦЭМ!$F$33:$F$776,СВЦЭМ!$A$33:$A$776,$A210,СВЦЭМ!$B$33:$B$776,V$190)+'СЕТ СН'!$F$12</f>
        <v>133.29936372</v>
      </c>
      <c r="W210" s="36">
        <f>SUMIFS(СВЦЭМ!$F$33:$F$776,СВЦЭМ!$A$33:$A$776,$A210,СВЦЭМ!$B$33:$B$776,W$190)+'СЕТ СН'!$F$12</f>
        <v>133.09563147</v>
      </c>
      <c r="X210" s="36">
        <f>SUMIFS(СВЦЭМ!$F$33:$F$776,СВЦЭМ!$A$33:$A$776,$A210,СВЦЭМ!$B$33:$B$776,X$190)+'СЕТ СН'!$F$12</f>
        <v>134.79778202</v>
      </c>
      <c r="Y210" s="36">
        <f>SUMIFS(СВЦЭМ!$F$33:$F$776,СВЦЭМ!$A$33:$A$776,$A210,СВЦЭМ!$B$33:$B$776,Y$190)+'СЕТ СН'!$F$12</f>
        <v>136.76311196</v>
      </c>
    </row>
    <row r="211" spans="1:25" ht="15.75" x14ac:dyDescent="0.2">
      <c r="A211" s="35">
        <f t="shared" si="5"/>
        <v>44248</v>
      </c>
      <c r="B211" s="36">
        <f>SUMIFS(СВЦЭМ!$F$33:$F$776,СВЦЭМ!$A$33:$A$776,$A211,СВЦЭМ!$B$33:$B$776,B$190)+'СЕТ СН'!$F$12</f>
        <v>143.82329576000001</v>
      </c>
      <c r="C211" s="36">
        <f>SUMIFS(СВЦЭМ!$F$33:$F$776,СВЦЭМ!$A$33:$A$776,$A211,СВЦЭМ!$B$33:$B$776,C$190)+'СЕТ СН'!$F$12</f>
        <v>146.17800622999999</v>
      </c>
      <c r="D211" s="36">
        <f>SUMIFS(СВЦЭМ!$F$33:$F$776,СВЦЭМ!$A$33:$A$776,$A211,СВЦЭМ!$B$33:$B$776,D$190)+'СЕТ СН'!$F$12</f>
        <v>150.15026728000001</v>
      </c>
      <c r="E211" s="36">
        <f>SUMIFS(СВЦЭМ!$F$33:$F$776,СВЦЭМ!$A$33:$A$776,$A211,СВЦЭМ!$B$33:$B$776,E$190)+'СЕТ СН'!$F$12</f>
        <v>150.70162836</v>
      </c>
      <c r="F211" s="36">
        <f>SUMIFS(СВЦЭМ!$F$33:$F$776,СВЦЭМ!$A$33:$A$776,$A211,СВЦЭМ!$B$33:$B$776,F$190)+'СЕТ СН'!$F$12</f>
        <v>151.54677445999999</v>
      </c>
      <c r="G211" s="36">
        <f>SUMIFS(СВЦЭМ!$F$33:$F$776,СВЦЭМ!$A$33:$A$776,$A211,СВЦЭМ!$B$33:$B$776,G$190)+'СЕТ СН'!$F$12</f>
        <v>151.45236381999999</v>
      </c>
      <c r="H211" s="36">
        <f>SUMIFS(СВЦЭМ!$F$33:$F$776,СВЦЭМ!$A$33:$A$776,$A211,СВЦЭМ!$B$33:$B$776,H$190)+'СЕТ СН'!$F$12</f>
        <v>149.82476991999999</v>
      </c>
      <c r="I211" s="36">
        <f>SUMIFS(СВЦЭМ!$F$33:$F$776,СВЦЭМ!$A$33:$A$776,$A211,СВЦЭМ!$B$33:$B$776,I$190)+'СЕТ СН'!$F$12</f>
        <v>148.52984253</v>
      </c>
      <c r="J211" s="36">
        <f>SUMIFS(СВЦЭМ!$F$33:$F$776,СВЦЭМ!$A$33:$A$776,$A211,СВЦЭМ!$B$33:$B$776,J$190)+'СЕТ СН'!$F$12</f>
        <v>145.28934287999999</v>
      </c>
      <c r="K211" s="36">
        <f>SUMIFS(СВЦЭМ!$F$33:$F$776,СВЦЭМ!$A$33:$A$776,$A211,СВЦЭМ!$B$33:$B$776,K$190)+'СЕТ СН'!$F$12</f>
        <v>140.84260012999999</v>
      </c>
      <c r="L211" s="36">
        <f>SUMIFS(СВЦЭМ!$F$33:$F$776,СВЦЭМ!$A$33:$A$776,$A211,СВЦЭМ!$B$33:$B$776,L$190)+'СЕТ СН'!$F$12</f>
        <v>137.68473539999999</v>
      </c>
      <c r="M211" s="36">
        <f>SUMIFS(СВЦЭМ!$F$33:$F$776,СВЦЭМ!$A$33:$A$776,$A211,СВЦЭМ!$B$33:$B$776,M$190)+'СЕТ СН'!$F$12</f>
        <v>138.17993614</v>
      </c>
      <c r="N211" s="36">
        <f>SUMIFS(СВЦЭМ!$F$33:$F$776,СВЦЭМ!$A$33:$A$776,$A211,СВЦЭМ!$B$33:$B$776,N$190)+'СЕТ СН'!$F$12</f>
        <v>141.14708153000001</v>
      </c>
      <c r="O211" s="36">
        <f>SUMIFS(СВЦЭМ!$F$33:$F$776,СВЦЭМ!$A$33:$A$776,$A211,СВЦЭМ!$B$33:$B$776,O$190)+'СЕТ СН'!$F$12</f>
        <v>143.22696547999999</v>
      </c>
      <c r="P211" s="36">
        <f>SUMIFS(СВЦЭМ!$F$33:$F$776,СВЦЭМ!$A$33:$A$776,$A211,СВЦЭМ!$B$33:$B$776,P$190)+'СЕТ СН'!$F$12</f>
        <v>140.92076965999999</v>
      </c>
      <c r="Q211" s="36">
        <f>SUMIFS(СВЦЭМ!$F$33:$F$776,СВЦЭМ!$A$33:$A$776,$A211,СВЦЭМ!$B$33:$B$776,Q$190)+'СЕТ СН'!$F$12</f>
        <v>142.04011876000001</v>
      </c>
      <c r="R211" s="36">
        <f>SUMIFS(СВЦЭМ!$F$33:$F$776,СВЦЭМ!$A$33:$A$776,$A211,СВЦЭМ!$B$33:$B$776,R$190)+'СЕТ СН'!$F$12</f>
        <v>144.83266368</v>
      </c>
      <c r="S211" s="36">
        <f>SUMIFS(СВЦЭМ!$F$33:$F$776,СВЦЭМ!$A$33:$A$776,$A211,СВЦЭМ!$B$33:$B$776,S$190)+'СЕТ СН'!$F$12</f>
        <v>141.15954540999999</v>
      </c>
      <c r="T211" s="36">
        <f>SUMIFS(СВЦЭМ!$F$33:$F$776,СВЦЭМ!$A$33:$A$776,$A211,СВЦЭМ!$B$33:$B$776,T$190)+'СЕТ СН'!$F$12</f>
        <v>138.34178828</v>
      </c>
      <c r="U211" s="36">
        <f>SUMIFS(СВЦЭМ!$F$33:$F$776,СВЦЭМ!$A$33:$A$776,$A211,СВЦЭМ!$B$33:$B$776,U$190)+'СЕТ СН'!$F$12</f>
        <v>135.79949038999999</v>
      </c>
      <c r="V211" s="36">
        <f>SUMIFS(СВЦЭМ!$F$33:$F$776,СВЦЭМ!$A$33:$A$776,$A211,СВЦЭМ!$B$33:$B$776,V$190)+'СЕТ СН'!$F$12</f>
        <v>137.08135561</v>
      </c>
      <c r="W211" s="36">
        <f>SUMIFS(СВЦЭМ!$F$33:$F$776,СВЦЭМ!$A$33:$A$776,$A211,СВЦЭМ!$B$33:$B$776,W$190)+'СЕТ СН'!$F$12</f>
        <v>139.98266821000001</v>
      </c>
      <c r="X211" s="36">
        <f>SUMIFS(СВЦЭМ!$F$33:$F$776,СВЦЭМ!$A$33:$A$776,$A211,СВЦЭМ!$B$33:$B$776,X$190)+'СЕТ СН'!$F$12</f>
        <v>143.27278691000001</v>
      </c>
      <c r="Y211" s="36">
        <f>SUMIFS(СВЦЭМ!$F$33:$F$776,СВЦЭМ!$A$33:$A$776,$A211,СВЦЭМ!$B$33:$B$776,Y$190)+'СЕТ СН'!$F$12</f>
        <v>145.70308947000001</v>
      </c>
    </row>
    <row r="212" spans="1:25" ht="15.75" x14ac:dyDescent="0.2">
      <c r="A212" s="35">
        <f t="shared" si="5"/>
        <v>44249</v>
      </c>
      <c r="B212" s="36">
        <f>SUMIFS(СВЦЭМ!$F$33:$F$776,СВЦЭМ!$A$33:$A$776,$A212,СВЦЭМ!$B$33:$B$776,B$190)+'СЕТ СН'!$F$12</f>
        <v>144.45913995000001</v>
      </c>
      <c r="C212" s="36">
        <f>SUMIFS(СВЦЭМ!$F$33:$F$776,СВЦЭМ!$A$33:$A$776,$A212,СВЦЭМ!$B$33:$B$776,C$190)+'СЕТ СН'!$F$12</f>
        <v>147.07832995000001</v>
      </c>
      <c r="D212" s="36">
        <f>SUMIFS(СВЦЭМ!$F$33:$F$776,СВЦЭМ!$A$33:$A$776,$A212,СВЦЭМ!$B$33:$B$776,D$190)+'СЕТ СН'!$F$12</f>
        <v>151.91561533000001</v>
      </c>
      <c r="E212" s="36">
        <f>SUMIFS(СВЦЭМ!$F$33:$F$776,СВЦЭМ!$A$33:$A$776,$A212,СВЦЭМ!$B$33:$B$776,E$190)+'СЕТ СН'!$F$12</f>
        <v>152.79420984000001</v>
      </c>
      <c r="F212" s="36">
        <f>SUMIFS(СВЦЭМ!$F$33:$F$776,СВЦЭМ!$A$33:$A$776,$A212,СВЦЭМ!$B$33:$B$776,F$190)+'СЕТ СН'!$F$12</f>
        <v>154.33936194</v>
      </c>
      <c r="G212" s="36">
        <f>SUMIFS(СВЦЭМ!$F$33:$F$776,СВЦЭМ!$A$33:$A$776,$A212,СВЦЭМ!$B$33:$B$776,G$190)+'СЕТ СН'!$F$12</f>
        <v>152.49547204999999</v>
      </c>
      <c r="H212" s="36">
        <f>SUMIFS(СВЦЭМ!$F$33:$F$776,СВЦЭМ!$A$33:$A$776,$A212,СВЦЭМ!$B$33:$B$776,H$190)+'СЕТ СН'!$F$12</f>
        <v>150.18270579</v>
      </c>
      <c r="I212" s="36">
        <f>SUMIFS(СВЦЭМ!$F$33:$F$776,СВЦЭМ!$A$33:$A$776,$A212,СВЦЭМ!$B$33:$B$776,I$190)+'СЕТ СН'!$F$12</f>
        <v>148.20361826000001</v>
      </c>
      <c r="J212" s="36">
        <f>SUMIFS(СВЦЭМ!$F$33:$F$776,СВЦЭМ!$A$33:$A$776,$A212,СВЦЭМ!$B$33:$B$776,J$190)+'СЕТ СН'!$F$12</f>
        <v>144.18045605</v>
      </c>
      <c r="K212" s="36">
        <f>SUMIFS(СВЦЭМ!$F$33:$F$776,СВЦЭМ!$A$33:$A$776,$A212,СВЦЭМ!$B$33:$B$776,K$190)+'СЕТ СН'!$F$12</f>
        <v>138.86363507999999</v>
      </c>
      <c r="L212" s="36">
        <f>SUMIFS(СВЦЭМ!$F$33:$F$776,СВЦЭМ!$A$33:$A$776,$A212,СВЦЭМ!$B$33:$B$776,L$190)+'СЕТ СН'!$F$12</f>
        <v>135.98445934</v>
      </c>
      <c r="M212" s="36">
        <f>SUMIFS(СВЦЭМ!$F$33:$F$776,СВЦЭМ!$A$33:$A$776,$A212,СВЦЭМ!$B$33:$B$776,M$190)+'СЕТ СН'!$F$12</f>
        <v>136.44591065</v>
      </c>
      <c r="N212" s="36">
        <f>SUMIFS(СВЦЭМ!$F$33:$F$776,СВЦЭМ!$A$33:$A$776,$A212,СВЦЭМ!$B$33:$B$776,N$190)+'СЕТ СН'!$F$12</f>
        <v>138.73721051000001</v>
      </c>
      <c r="O212" s="36">
        <f>SUMIFS(СВЦЭМ!$F$33:$F$776,СВЦЭМ!$A$33:$A$776,$A212,СВЦЭМ!$B$33:$B$776,O$190)+'СЕТ СН'!$F$12</f>
        <v>140.82431524</v>
      </c>
      <c r="P212" s="36">
        <f>SUMIFS(СВЦЭМ!$F$33:$F$776,СВЦЭМ!$A$33:$A$776,$A212,СВЦЭМ!$B$33:$B$776,P$190)+'СЕТ СН'!$F$12</f>
        <v>138.25390494000001</v>
      </c>
      <c r="Q212" s="36">
        <f>SUMIFS(СВЦЭМ!$F$33:$F$776,СВЦЭМ!$A$33:$A$776,$A212,СВЦЭМ!$B$33:$B$776,Q$190)+'СЕТ СН'!$F$12</f>
        <v>139.70130990000001</v>
      </c>
      <c r="R212" s="36">
        <f>SUMIFS(СВЦЭМ!$F$33:$F$776,СВЦЭМ!$A$33:$A$776,$A212,СВЦЭМ!$B$33:$B$776,R$190)+'СЕТ СН'!$F$12</f>
        <v>142.31424727999999</v>
      </c>
      <c r="S212" s="36">
        <f>SUMIFS(СВЦЭМ!$F$33:$F$776,СВЦЭМ!$A$33:$A$776,$A212,СВЦЭМ!$B$33:$B$776,S$190)+'СЕТ СН'!$F$12</f>
        <v>138.50795217000001</v>
      </c>
      <c r="T212" s="36">
        <f>SUMIFS(СВЦЭМ!$F$33:$F$776,СВЦЭМ!$A$33:$A$776,$A212,СВЦЭМ!$B$33:$B$776,T$190)+'СЕТ СН'!$F$12</f>
        <v>135.65462932</v>
      </c>
      <c r="U212" s="36">
        <f>SUMIFS(СВЦЭМ!$F$33:$F$776,СВЦЭМ!$A$33:$A$776,$A212,СВЦЭМ!$B$33:$B$776,U$190)+'СЕТ СН'!$F$12</f>
        <v>133.82564506</v>
      </c>
      <c r="V212" s="36">
        <f>SUMIFS(СВЦЭМ!$F$33:$F$776,СВЦЭМ!$A$33:$A$776,$A212,СВЦЭМ!$B$33:$B$776,V$190)+'СЕТ СН'!$F$12</f>
        <v>134.51695964000001</v>
      </c>
      <c r="W212" s="36">
        <f>SUMIFS(СВЦЭМ!$F$33:$F$776,СВЦЭМ!$A$33:$A$776,$A212,СВЦЭМ!$B$33:$B$776,W$190)+'СЕТ СН'!$F$12</f>
        <v>137.15773852999999</v>
      </c>
      <c r="X212" s="36">
        <f>SUMIFS(СВЦЭМ!$F$33:$F$776,СВЦЭМ!$A$33:$A$776,$A212,СВЦЭМ!$B$33:$B$776,X$190)+'СЕТ СН'!$F$12</f>
        <v>140.63952785999999</v>
      </c>
      <c r="Y212" s="36">
        <f>SUMIFS(СВЦЭМ!$F$33:$F$776,СВЦЭМ!$A$33:$A$776,$A212,СВЦЭМ!$B$33:$B$776,Y$190)+'СЕТ СН'!$F$12</f>
        <v>146.39896607</v>
      </c>
    </row>
    <row r="213" spans="1:25" ht="15.75" x14ac:dyDescent="0.2">
      <c r="A213" s="35">
        <f t="shared" si="5"/>
        <v>44250</v>
      </c>
      <c r="B213" s="36">
        <f>SUMIFS(СВЦЭМ!$F$33:$F$776,СВЦЭМ!$A$33:$A$776,$A213,СВЦЭМ!$B$33:$B$776,B$190)+'СЕТ СН'!$F$12</f>
        <v>140.50533659999999</v>
      </c>
      <c r="C213" s="36">
        <f>SUMIFS(СВЦЭМ!$F$33:$F$776,СВЦЭМ!$A$33:$A$776,$A213,СВЦЭМ!$B$33:$B$776,C$190)+'СЕТ СН'!$F$12</f>
        <v>143.80817517</v>
      </c>
      <c r="D213" s="36">
        <f>SUMIFS(СВЦЭМ!$F$33:$F$776,СВЦЭМ!$A$33:$A$776,$A213,СВЦЭМ!$B$33:$B$776,D$190)+'СЕТ СН'!$F$12</f>
        <v>148.44841117000001</v>
      </c>
      <c r="E213" s="36">
        <f>SUMIFS(СВЦЭМ!$F$33:$F$776,СВЦЭМ!$A$33:$A$776,$A213,СВЦЭМ!$B$33:$B$776,E$190)+'СЕТ СН'!$F$12</f>
        <v>148.92402480000001</v>
      </c>
      <c r="F213" s="36">
        <f>SUMIFS(СВЦЭМ!$F$33:$F$776,СВЦЭМ!$A$33:$A$776,$A213,СВЦЭМ!$B$33:$B$776,F$190)+'СЕТ СН'!$F$12</f>
        <v>149.71506919000001</v>
      </c>
      <c r="G213" s="36">
        <f>SUMIFS(СВЦЭМ!$F$33:$F$776,СВЦЭМ!$A$33:$A$776,$A213,СВЦЭМ!$B$33:$B$776,G$190)+'СЕТ СН'!$F$12</f>
        <v>149.95839942999999</v>
      </c>
      <c r="H213" s="36">
        <f>SUMIFS(СВЦЭМ!$F$33:$F$776,СВЦЭМ!$A$33:$A$776,$A213,СВЦЭМ!$B$33:$B$776,H$190)+'СЕТ СН'!$F$12</f>
        <v>148.36606877</v>
      </c>
      <c r="I213" s="36">
        <f>SUMIFS(СВЦЭМ!$F$33:$F$776,СВЦЭМ!$A$33:$A$776,$A213,СВЦЭМ!$B$33:$B$776,I$190)+'СЕТ СН'!$F$12</f>
        <v>146.52979847</v>
      </c>
      <c r="J213" s="36">
        <f>SUMIFS(СВЦЭМ!$F$33:$F$776,СВЦЭМ!$A$33:$A$776,$A213,СВЦЭМ!$B$33:$B$776,J$190)+'СЕТ СН'!$F$12</f>
        <v>140.79768478</v>
      </c>
      <c r="K213" s="36">
        <f>SUMIFS(СВЦЭМ!$F$33:$F$776,СВЦЭМ!$A$33:$A$776,$A213,СВЦЭМ!$B$33:$B$776,K$190)+'СЕТ СН'!$F$12</f>
        <v>135.64616892999999</v>
      </c>
      <c r="L213" s="36">
        <f>SUMIFS(СВЦЭМ!$F$33:$F$776,СВЦЭМ!$A$33:$A$776,$A213,СВЦЭМ!$B$33:$B$776,L$190)+'СЕТ СН'!$F$12</f>
        <v>134.29354918999999</v>
      </c>
      <c r="M213" s="36">
        <f>SUMIFS(СВЦЭМ!$F$33:$F$776,СВЦЭМ!$A$33:$A$776,$A213,СВЦЭМ!$B$33:$B$776,M$190)+'СЕТ СН'!$F$12</f>
        <v>134.11626319999999</v>
      </c>
      <c r="N213" s="36">
        <f>SUMIFS(СВЦЭМ!$F$33:$F$776,СВЦЭМ!$A$33:$A$776,$A213,СВЦЭМ!$B$33:$B$776,N$190)+'СЕТ СН'!$F$12</f>
        <v>137.69974407999999</v>
      </c>
      <c r="O213" s="36">
        <f>SUMIFS(СВЦЭМ!$F$33:$F$776,СВЦЭМ!$A$33:$A$776,$A213,СВЦЭМ!$B$33:$B$776,O$190)+'СЕТ СН'!$F$12</f>
        <v>142.31543685</v>
      </c>
      <c r="P213" s="36">
        <f>SUMIFS(СВЦЭМ!$F$33:$F$776,СВЦЭМ!$A$33:$A$776,$A213,СВЦЭМ!$B$33:$B$776,P$190)+'СЕТ СН'!$F$12</f>
        <v>140.89349182000001</v>
      </c>
      <c r="Q213" s="36">
        <f>SUMIFS(СВЦЭМ!$F$33:$F$776,СВЦЭМ!$A$33:$A$776,$A213,СВЦЭМ!$B$33:$B$776,Q$190)+'СЕТ СН'!$F$12</f>
        <v>141.38207697000001</v>
      </c>
      <c r="R213" s="36">
        <f>SUMIFS(СВЦЭМ!$F$33:$F$776,СВЦЭМ!$A$33:$A$776,$A213,СВЦЭМ!$B$33:$B$776,R$190)+'СЕТ СН'!$F$12</f>
        <v>143.04943814999999</v>
      </c>
      <c r="S213" s="36">
        <f>SUMIFS(СВЦЭМ!$F$33:$F$776,СВЦЭМ!$A$33:$A$776,$A213,СВЦЭМ!$B$33:$B$776,S$190)+'СЕТ СН'!$F$12</f>
        <v>140.38627697999999</v>
      </c>
      <c r="T213" s="36">
        <f>SUMIFS(СВЦЭМ!$F$33:$F$776,СВЦЭМ!$A$33:$A$776,$A213,СВЦЭМ!$B$33:$B$776,T$190)+'СЕТ СН'!$F$12</f>
        <v>137.37266396000001</v>
      </c>
      <c r="U213" s="36">
        <f>SUMIFS(СВЦЭМ!$F$33:$F$776,СВЦЭМ!$A$33:$A$776,$A213,СВЦЭМ!$B$33:$B$776,U$190)+'СЕТ СН'!$F$12</f>
        <v>135.10144889</v>
      </c>
      <c r="V213" s="36">
        <f>SUMIFS(СВЦЭМ!$F$33:$F$776,СВЦЭМ!$A$33:$A$776,$A213,СВЦЭМ!$B$33:$B$776,V$190)+'СЕТ СН'!$F$12</f>
        <v>135.51312193999999</v>
      </c>
      <c r="W213" s="36">
        <f>SUMIFS(СВЦЭМ!$F$33:$F$776,СВЦЭМ!$A$33:$A$776,$A213,СВЦЭМ!$B$33:$B$776,W$190)+'СЕТ СН'!$F$12</f>
        <v>137.69793971000001</v>
      </c>
      <c r="X213" s="36">
        <f>SUMIFS(СВЦЭМ!$F$33:$F$776,СВЦЭМ!$A$33:$A$776,$A213,СВЦЭМ!$B$33:$B$776,X$190)+'СЕТ СН'!$F$12</f>
        <v>141.54762758999999</v>
      </c>
      <c r="Y213" s="36">
        <f>SUMIFS(СВЦЭМ!$F$33:$F$776,СВЦЭМ!$A$33:$A$776,$A213,СВЦЭМ!$B$33:$B$776,Y$190)+'СЕТ СН'!$F$12</f>
        <v>145.34408449</v>
      </c>
    </row>
    <row r="214" spans="1:25" ht="15.75" x14ac:dyDescent="0.2">
      <c r="A214" s="35">
        <f t="shared" si="5"/>
        <v>44251</v>
      </c>
      <c r="B214" s="36">
        <f>SUMIFS(СВЦЭМ!$F$33:$F$776,СВЦЭМ!$A$33:$A$776,$A214,СВЦЭМ!$B$33:$B$776,B$190)+'СЕТ СН'!$F$12</f>
        <v>139.05509461</v>
      </c>
      <c r="C214" s="36">
        <f>SUMIFS(СВЦЭМ!$F$33:$F$776,СВЦЭМ!$A$33:$A$776,$A214,СВЦЭМ!$B$33:$B$776,C$190)+'СЕТ СН'!$F$12</f>
        <v>140.63185820000001</v>
      </c>
      <c r="D214" s="36">
        <f>SUMIFS(СВЦЭМ!$F$33:$F$776,СВЦЭМ!$A$33:$A$776,$A214,СВЦЭМ!$B$33:$B$776,D$190)+'СЕТ СН'!$F$12</f>
        <v>144.52321864999999</v>
      </c>
      <c r="E214" s="36">
        <f>SUMIFS(СВЦЭМ!$F$33:$F$776,СВЦЭМ!$A$33:$A$776,$A214,СВЦЭМ!$B$33:$B$776,E$190)+'СЕТ СН'!$F$12</f>
        <v>144.99286678000001</v>
      </c>
      <c r="F214" s="36">
        <f>SUMIFS(СВЦЭМ!$F$33:$F$776,СВЦЭМ!$A$33:$A$776,$A214,СВЦЭМ!$B$33:$B$776,F$190)+'СЕТ СН'!$F$12</f>
        <v>147.64393365999999</v>
      </c>
      <c r="G214" s="36">
        <f>SUMIFS(СВЦЭМ!$F$33:$F$776,СВЦЭМ!$A$33:$A$776,$A214,СВЦЭМ!$B$33:$B$776,G$190)+'СЕТ СН'!$F$12</f>
        <v>146.12786426</v>
      </c>
      <c r="H214" s="36">
        <f>SUMIFS(СВЦЭМ!$F$33:$F$776,СВЦЭМ!$A$33:$A$776,$A214,СВЦЭМ!$B$33:$B$776,H$190)+'СЕТ СН'!$F$12</f>
        <v>144.17935334000001</v>
      </c>
      <c r="I214" s="36">
        <f>SUMIFS(СВЦЭМ!$F$33:$F$776,СВЦЭМ!$A$33:$A$776,$A214,СВЦЭМ!$B$33:$B$776,I$190)+'СЕТ СН'!$F$12</f>
        <v>142.7007825</v>
      </c>
      <c r="J214" s="36">
        <f>SUMIFS(СВЦЭМ!$F$33:$F$776,СВЦЭМ!$A$33:$A$776,$A214,СВЦЭМ!$B$33:$B$776,J$190)+'СЕТ СН'!$F$12</f>
        <v>141.15636547</v>
      </c>
      <c r="K214" s="36">
        <f>SUMIFS(СВЦЭМ!$F$33:$F$776,СВЦЭМ!$A$33:$A$776,$A214,СВЦЭМ!$B$33:$B$776,K$190)+'СЕТ СН'!$F$12</f>
        <v>139.51120334999999</v>
      </c>
      <c r="L214" s="36">
        <f>SUMIFS(СВЦЭМ!$F$33:$F$776,СВЦЭМ!$A$33:$A$776,$A214,СВЦЭМ!$B$33:$B$776,L$190)+'СЕТ СН'!$F$12</f>
        <v>140.09064286</v>
      </c>
      <c r="M214" s="36">
        <f>SUMIFS(СВЦЭМ!$F$33:$F$776,СВЦЭМ!$A$33:$A$776,$A214,СВЦЭМ!$B$33:$B$776,M$190)+'СЕТ СН'!$F$12</f>
        <v>141.91752849</v>
      </c>
      <c r="N214" s="36">
        <f>SUMIFS(СВЦЭМ!$F$33:$F$776,СВЦЭМ!$A$33:$A$776,$A214,СВЦЭМ!$B$33:$B$776,N$190)+'СЕТ СН'!$F$12</f>
        <v>144.69677630000001</v>
      </c>
      <c r="O214" s="36">
        <f>SUMIFS(СВЦЭМ!$F$33:$F$776,СВЦЭМ!$A$33:$A$776,$A214,СВЦЭМ!$B$33:$B$776,O$190)+'СЕТ СН'!$F$12</f>
        <v>146.70227241000001</v>
      </c>
      <c r="P214" s="36">
        <f>SUMIFS(СВЦЭМ!$F$33:$F$776,СВЦЭМ!$A$33:$A$776,$A214,СВЦЭМ!$B$33:$B$776,P$190)+'СЕТ СН'!$F$12</f>
        <v>141.64543492000001</v>
      </c>
      <c r="Q214" s="36">
        <f>SUMIFS(СВЦЭМ!$F$33:$F$776,СВЦЭМ!$A$33:$A$776,$A214,СВЦЭМ!$B$33:$B$776,Q$190)+'СЕТ СН'!$F$12</f>
        <v>144.38130470999999</v>
      </c>
      <c r="R214" s="36">
        <f>SUMIFS(СВЦЭМ!$F$33:$F$776,СВЦЭМ!$A$33:$A$776,$A214,СВЦЭМ!$B$33:$B$776,R$190)+'СЕТ СН'!$F$12</f>
        <v>147.38290828999999</v>
      </c>
      <c r="S214" s="36">
        <f>SUMIFS(СВЦЭМ!$F$33:$F$776,СВЦЭМ!$A$33:$A$776,$A214,СВЦЭМ!$B$33:$B$776,S$190)+'СЕТ СН'!$F$12</f>
        <v>144.0932291</v>
      </c>
      <c r="T214" s="36">
        <f>SUMIFS(СВЦЭМ!$F$33:$F$776,СВЦЭМ!$A$33:$A$776,$A214,СВЦЭМ!$B$33:$B$776,T$190)+'СЕТ СН'!$F$12</f>
        <v>142.07249160000001</v>
      </c>
      <c r="U214" s="36">
        <f>SUMIFS(СВЦЭМ!$F$33:$F$776,СВЦЭМ!$A$33:$A$776,$A214,СВЦЭМ!$B$33:$B$776,U$190)+'СЕТ СН'!$F$12</f>
        <v>139.26483031999999</v>
      </c>
      <c r="V214" s="36">
        <f>SUMIFS(СВЦЭМ!$F$33:$F$776,СВЦЭМ!$A$33:$A$776,$A214,СВЦЭМ!$B$33:$B$776,V$190)+'СЕТ СН'!$F$12</f>
        <v>138.66541874000001</v>
      </c>
      <c r="W214" s="36">
        <f>SUMIFS(СВЦЭМ!$F$33:$F$776,СВЦЭМ!$A$33:$A$776,$A214,СВЦЭМ!$B$33:$B$776,W$190)+'СЕТ СН'!$F$12</f>
        <v>139.77596414999999</v>
      </c>
      <c r="X214" s="36">
        <f>SUMIFS(СВЦЭМ!$F$33:$F$776,СВЦЭМ!$A$33:$A$776,$A214,СВЦЭМ!$B$33:$B$776,X$190)+'СЕТ СН'!$F$12</f>
        <v>143.35041192</v>
      </c>
      <c r="Y214" s="36">
        <f>SUMIFS(СВЦЭМ!$F$33:$F$776,СВЦЭМ!$A$33:$A$776,$A214,СВЦЭМ!$B$33:$B$776,Y$190)+'СЕТ СН'!$F$12</f>
        <v>147.04267114000001</v>
      </c>
    </row>
    <row r="215" spans="1:25" ht="15.75" x14ac:dyDescent="0.2">
      <c r="A215" s="35">
        <f t="shared" si="5"/>
        <v>44252</v>
      </c>
      <c r="B215" s="36">
        <f>SUMIFS(СВЦЭМ!$F$33:$F$776,СВЦЭМ!$A$33:$A$776,$A215,СВЦЭМ!$B$33:$B$776,B$190)+'СЕТ СН'!$F$12</f>
        <v>139.08906071999999</v>
      </c>
      <c r="C215" s="36">
        <f>SUMIFS(СВЦЭМ!$F$33:$F$776,СВЦЭМ!$A$33:$A$776,$A215,СВЦЭМ!$B$33:$B$776,C$190)+'СЕТ СН'!$F$12</f>
        <v>142.51973876</v>
      </c>
      <c r="D215" s="36">
        <f>SUMIFS(СВЦЭМ!$F$33:$F$776,СВЦЭМ!$A$33:$A$776,$A215,СВЦЭМ!$B$33:$B$776,D$190)+'СЕТ СН'!$F$12</f>
        <v>145.95949553</v>
      </c>
      <c r="E215" s="36">
        <f>SUMIFS(СВЦЭМ!$F$33:$F$776,СВЦЭМ!$A$33:$A$776,$A215,СВЦЭМ!$B$33:$B$776,E$190)+'СЕТ СН'!$F$12</f>
        <v>146.70634347000001</v>
      </c>
      <c r="F215" s="36">
        <f>SUMIFS(СВЦЭМ!$F$33:$F$776,СВЦЭМ!$A$33:$A$776,$A215,СВЦЭМ!$B$33:$B$776,F$190)+'СЕТ СН'!$F$12</f>
        <v>148.17703804999999</v>
      </c>
      <c r="G215" s="36">
        <f>SUMIFS(СВЦЭМ!$F$33:$F$776,СВЦЭМ!$A$33:$A$776,$A215,СВЦЭМ!$B$33:$B$776,G$190)+'СЕТ СН'!$F$12</f>
        <v>145.9369404</v>
      </c>
      <c r="H215" s="36">
        <f>SUMIFS(СВЦЭМ!$F$33:$F$776,СВЦЭМ!$A$33:$A$776,$A215,СВЦЭМ!$B$33:$B$776,H$190)+'СЕТ СН'!$F$12</f>
        <v>140.47778084000001</v>
      </c>
      <c r="I215" s="36">
        <f>SUMIFS(СВЦЭМ!$F$33:$F$776,СВЦЭМ!$A$33:$A$776,$A215,СВЦЭМ!$B$33:$B$776,I$190)+'СЕТ СН'!$F$12</f>
        <v>137.68752193</v>
      </c>
      <c r="J215" s="36">
        <f>SUMIFS(СВЦЭМ!$F$33:$F$776,СВЦЭМ!$A$33:$A$776,$A215,СВЦЭМ!$B$33:$B$776,J$190)+'СЕТ СН'!$F$12</f>
        <v>136.91813354000001</v>
      </c>
      <c r="K215" s="36">
        <f>SUMIFS(СВЦЭМ!$F$33:$F$776,СВЦЭМ!$A$33:$A$776,$A215,СВЦЭМ!$B$33:$B$776,K$190)+'СЕТ СН'!$F$12</f>
        <v>137.19477621999999</v>
      </c>
      <c r="L215" s="36">
        <f>SUMIFS(СВЦЭМ!$F$33:$F$776,СВЦЭМ!$A$33:$A$776,$A215,СВЦЭМ!$B$33:$B$776,L$190)+'СЕТ СН'!$F$12</f>
        <v>139.68345661999999</v>
      </c>
      <c r="M215" s="36">
        <f>SUMIFS(СВЦЭМ!$F$33:$F$776,СВЦЭМ!$A$33:$A$776,$A215,СВЦЭМ!$B$33:$B$776,M$190)+'СЕТ СН'!$F$12</f>
        <v>139.17304845999999</v>
      </c>
      <c r="N215" s="36">
        <f>SUMIFS(СВЦЭМ!$F$33:$F$776,СВЦЭМ!$A$33:$A$776,$A215,СВЦЭМ!$B$33:$B$776,N$190)+'СЕТ СН'!$F$12</f>
        <v>142.2068285</v>
      </c>
      <c r="O215" s="36">
        <f>SUMIFS(СВЦЭМ!$F$33:$F$776,СВЦЭМ!$A$33:$A$776,$A215,СВЦЭМ!$B$33:$B$776,O$190)+'СЕТ СН'!$F$12</f>
        <v>147.85454841999999</v>
      </c>
      <c r="P215" s="36">
        <f>SUMIFS(СВЦЭМ!$F$33:$F$776,СВЦЭМ!$A$33:$A$776,$A215,СВЦЭМ!$B$33:$B$776,P$190)+'СЕТ СН'!$F$12</f>
        <v>145.90549153000001</v>
      </c>
      <c r="Q215" s="36">
        <f>SUMIFS(СВЦЭМ!$F$33:$F$776,СВЦЭМ!$A$33:$A$776,$A215,СВЦЭМ!$B$33:$B$776,Q$190)+'СЕТ СН'!$F$12</f>
        <v>145.5287816</v>
      </c>
      <c r="R215" s="36">
        <f>SUMIFS(СВЦЭМ!$F$33:$F$776,СВЦЭМ!$A$33:$A$776,$A215,СВЦЭМ!$B$33:$B$776,R$190)+'СЕТ СН'!$F$12</f>
        <v>146.90332914999999</v>
      </c>
      <c r="S215" s="36">
        <f>SUMIFS(СВЦЭМ!$F$33:$F$776,СВЦЭМ!$A$33:$A$776,$A215,СВЦЭМ!$B$33:$B$776,S$190)+'СЕТ СН'!$F$12</f>
        <v>144.20455878999999</v>
      </c>
      <c r="T215" s="36">
        <f>SUMIFS(СВЦЭМ!$F$33:$F$776,СВЦЭМ!$A$33:$A$776,$A215,СВЦЭМ!$B$33:$B$776,T$190)+'СЕТ СН'!$F$12</f>
        <v>143.04344975000001</v>
      </c>
      <c r="U215" s="36">
        <f>SUMIFS(СВЦЭМ!$F$33:$F$776,СВЦЭМ!$A$33:$A$776,$A215,СВЦЭМ!$B$33:$B$776,U$190)+'СЕТ СН'!$F$12</f>
        <v>143.84793299</v>
      </c>
      <c r="V215" s="36">
        <f>SUMIFS(СВЦЭМ!$F$33:$F$776,СВЦЭМ!$A$33:$A$776,$A215,СВЦЭМ!$B$33:$B$776,V$190)+'СЕТ СН'!$F$12</f>
        <v>143.19828261999999</v>
      </c>
      <c r="W215" s="36">
        <f>SUMIFS(СВЦЭМ!$F$33:$F$776,СВЦЭМ!$A$33:$A$776,$A215,СВЦЭМ!$B$33:$B$776,W$190)+'СЕТ СН'!$F$12</f>
        <v>142.45773727</v>
      </c>
      <c r="X215" s="36">
        <f>SUMIFS(СВЦЭМ!$F$33:$F$776,СВЦЭМ!$A$33:$A$776,$A215,СВЦЭМ!$B$33:$B$776,X$190)+'СЕТ СН'!$F$12</f>
        <v>143.28460812</v>
      </c>
      <c r="Y215" s="36">
        <f>SUMIFS(СВЦЭМ!$F$33:$F$776,СВЦЭМ!$A$33:$A$776,$A215,СВЦЭМ!$B$33:$B$776,Y$190)+'СЕТ СН'!$F$12</f>
        <v>144.48715092</v>
      </c>
    </row>
    <row r="216" spans="1:25" ht="15.75" x14ac:dyDescent="0.2">
      <c r="A216" s="35">
        <f t="shared" si="5"/>
        <v>44253</v>
      </c>
      <c r="B216" s="36">
        <f>SUMIFS(СВЦЭМ!$F$33:$F$776,СВЦЭМ!$A$33:$A$776,$A216,СВЦЭМ!$B$33:$B$776,B$190)+'СЕТ СН'!$F$12</f>
        <v>141.73073518999999</v>
      </c>
      <c r="C216" s="36">
        <f>SUMIFS(СВЦЭМ!$F$33:$F$776,СВЦЭМ!$A$33:$A$776,$A216,СВЦЭМ!$B$33:$B$776,C$190)+'СЕТ СН'!$F$12</f>
        <v>143.52434911</v>
      </c>
      <c r="D216" s="36">
        <f>SUMIFS(СВЦЭМ!$F$33:$F$776,СВЦЭМ!$A$33:$A$776,$A216,СВЦЭМ!$B$33:$B$776,D$190)+'СЕТ СН'!$F$12</f>
        <v>147.63257805000001</v>
      </c>
      <c r="E216" s="36">
        <f>SUMIFS(СВЦЭМ!$F$33:$F$776,СВЦЭМ!$A$33:$A$776,$A216,СВЦЭМ!$B$33:$B$776,E$190)+'СЕТ СН'!$F$12</f>
        <v>148.37954034000001</v>
      </c>
      <c r="F216" s="36">
        <f>SUMIFS(СВЦЭМ!$F$33:$F$776,СВЦЭМ!$A$33:$A$776,$A216,СВЦЭМ!$B$33:$B$776,F$190)+'СЕТ СН'!$F$12</f>
        <v>149.92336732999999</v>
      </c>
      <c r="G216" s="36">
        <f>SUMIFS(СВЦЭМ!$F$33:$F$776,СВЦЭМ!$A$33:$A$776,$A216,СВЦЭМ!$B$33:$B$776,G$190)+'СЕТ СН'!$F$12</f>
        <v>147.91901654</v>
      </c>
      <c r="H216" s="36">
        <f>SUMIFS(СВЦЭМ!$F$33:$F$776,СВЦЭМ!$A$33:$A$776,$A216,СВЦЭМ!$B$33:$B$776,H$190)+'СЕТ СН'!$F$12</f>
        <v>143.81874428</v>
      </c>
      <c r="I216" s="36">
        <f>SUMIFS(СВЦЭМ!$F$33:$F$776,СВЦЭМ!$A$33:$A$776,$A216,СВЦЭМ!$B$33:$B$776,I$190)+'СЕТ СН'!$F$12</f>
        <v>140.80264876000001</v>
      </c>
      <c r="J216" s="36">
        <f>SUMIFS(СВЦЭМ!$F$33:$F$776,СВЦЭМ!$A$33:$A$776,$A216,СВЦЭМ!$B$33:$B$776,J$190)+'СЕТ СН'!$F$12</f>
        <v>138.66779339000001</v>
      </c>
      <c r="K216" s="36">
        <f>SUMIFS(СВЦЭМ!$F$33:$F$776,СВЦЭМ!$A$33:$A$776,$A216,СВЦЭМ!$B$33:$B$776,K$190)+'СЕТ СН'!$F$12</f>
        <v>140.10389082</v>
      </c>
      <c r="L216" s="36">
        <f>SUMIFS(СВЦЭМ!$F$33:$F$776,СВЦЭМ!$A$33:$A$776,$A216,СВЦЭМ!$B$33:$B$776,L$190)+'СЕТ СН'!$F$12</f>
        <v>140.32567281999999</v>
      </c>
      <c r="M216" s="36">
        <f>SUMIFS(СВЦЭМ!$F$33:$F$776,СВЦЭМ!$A$33:$A$776,$A216,СВЦЭМ!$B$33:$B$776,M$190)+'СЕТ СН'!$F$12</f>
        <v>140.03705932</v>
      </c>
      <c r="N216" s="36">
        <f>SUMIFS(СВЦЭМ!$F$33:$F$776,СВЦЭМ!$A$33:$A$776,$A216,СВЦЭМ!$B$33:$B$776,N$190)+'СЕТ СН'!$F$12</f>
        <v>142.76362295000001</v>
      </c>
      <c r="O216" s="36">
        <f>SUMIFS(СВЦЭМ!$F$33:$F$776,СВЦЭМ!$A$33:$A$776,$A216,СВЦЭМ!$B$33:$B$776,O$190)+'СЕТ СН'!$F$12</f>
        <v>144.05992982000001</v>
      </c>
      <c r="P216" s="36">
        <f>SUMIFS(СВЦЭМ!$F$33:$F$776,СВЦЭМ!$A$33:$A$776,$A216,СВЦЭМ!$B$33:$B$776,P$190)+'СЕТ СН'!$F$12</f>
        <v>142.0099783</v>
      </c>
      <c r="Q216" s="36">
        <f>SUMIFS(СВЦЭМ!$F$33:$F$776,СВЦЭМ!$A$33:$A$776,$A216,СВЦЭМ!$B$33:$B$776,Q$190)+'СЕТ СН'!$F$12</f>
        <v>142.95029095999999</v>
      </c>
      <c r="R216" s="36">
        <f>SUMIFS(СВЦЭМ!$F$33:$F$776,СВЦЭМ!$A$33:$A$776,$A216,СВЦЭМ!$B$33:$B$776,R$190)+'СЕТ СН'!$F$12</f>
        <v>144.64006114</v>
      </c>
      <c r="S216" s="36">
        <f>SUMIFS(СВЦЭМ!$F$33:$F$776,СВЦЭМ!$A$33:$A$776,$A216,СВЦЭМ!$B$33:$B$776,S$190)+'СЕТ СН'!$F$12</f>
        <v>143.82243220999999</v>
      </c>
      <c r="T216" s="36">
        <f>SUMIFS(СВЦЭМ!$F$33:$F$776,СВЦЭМ!$A$33:$A$776,$A216,СВЦЭМ!$B$33:$B$776,T$190)+'СЕТ СН'!$F$12</f>
        <v>142.24295877</v>
      </c>
      <c r="U216" s="36">
        <f>SUMIFS(СВЦЭМ!$F$33:$F$776,СВЦЭМ!$A$33:$A$776,$A216,СВЦЭМ!$B$33:$B$776,U$190)+'СЕТ СН'!$F$12</f>
        <v>140.74087879999999</v>
      </c>
      <c r="V216" s="36">
        <f>SUMIFS(СВЦЭМ!$F$33:$F$776,СВЦЭМ!$A$33:$A$776,$A216,СВЦЭМ!$B$33:$B$776,V$190)+'СЕТ СН'!$F$12</f>
        <v>141.25510016000001</v>
      </c>
      <c r="W216" s="36">
        <f>SUMIFS(СВЦЭМ!$F$33:$F$776,СВЦЭМ!$A$33:$A$776,$A216,СВЦЭМ!$B$33:$B$776,W$190)+'СЕТ СН'!$F$12</f>
        <v>142.54727161</v>
      </c>
      <c r="X216" s="36">
        <f>SUMIFS(СВЦЭМ!$F$33:$F$776,СВЦЭМ!$A$33:$A$776,$A216,СВЦЭМ!$B$33:$B$776,X$190)+'СЕТ СН'!$F$12</f>
        <v>145.10764595000001</v>
      </c>
      <c r="Y216" s="36">
        <f>SUMIFS(СВЦЭМ!$F$33:$F$776,СВЦЭМ!$A$33:$A$776,$A216,СВЦЭМ!$B$33:$B$776,Y$190)+'СЕТ СН'!$F$12</f>
        <v>145.53178199999999</v>
      </c>
    </row>
    <row r="217" spans="1:25" ht="15.75" x14ac:dyDescent="0.2">
      <c r="A217" s="35">
        <f t="shared" si="5"/>
        <v>44254</v>
      </c>
      <c r="B217" s="36">
        <f>SUMIFS(СВЦЭМ!$F$33:$F$776,СВЦЭМ!$A$33:$A$776,$A217,СВЦЭМ!$B$33:$B$776,B$190)+'СЕТ СН'!$F$12</f>
        <v>146.60572869999999</v>
      </c>
      <c r="C217" s="36">
        <f>SUMIFS(СВЦЭМ!$F$33:$F$776,СВЦЭМ!$A$33:$A$776,$A217,СВЦЭМ!$B$33:$B$776,C$190)+'СЕТ СН'!$F$12</f>
        <v>147.73956056</v>
      </c>
      <c r="D217" s="36">
        <f>SUMIFS(СВЦЭМ!$F$33:$F$776,СВЦЭМ!$A$33:$A$776,$A217,СВЦЭМ!$B$33:$B$776,D$190)+'СЕТ СН'!$F$12</f>
        <v>152.10344171</v>
      </c>
      <c r="E217" s="36">
        <f>SUMIFS(СВЦЭМ!$F$33:$F$776,СВЦЭМ!$A$33:$A$776,$A217,СВЦЭМ!$B$33:$B$776,E$190)+'СЕТ СН'!$F$12</f>
        <v>152.96994956</v>
      </c>
      <c r="F217" s="36">
        <f>SUMIFS(СВЦЭМ!$F$33:$F$776,СВЦЭМ!$A$33:$A$776,$A217,СВЦЭМ!$B$33:$B$776,F$190)+'СЕТ СН'!$F$12</f>
        <v>155.11100413</v>
      </c>
      <c r="G217" s="36">
        <f>SUMIFS(СВЦЭМ!$F$33:$F$776,СВЦЭМ!$A$33:$A$776,$A217,СВЦЭМ!$B$33:$B$776,G$190)+'СЕТ СН'!$F$12</f>
        <v>154.18263664</v>
      </c>
      <c r="H217" s="36">
        <f>SUMIFS(СВЦЭМ!$F$33:$F$776,СВЦЭМ!$A$33:$A$776,$A217,СВЦЭМ!$B$33:$B$776,H$190)+'СЕТ СН'!$F$12</f>
        <v>152.29843984999999</v>
      </c>
      <c r="I217" s="36">
        <f>SUMIFS(СВЦЭМ!$F$33:$F$776,СВЦЭМ!$A$33:$A$776,$A217,СВЦЭМ!$B$33:$B$776,I$190)+'СЕТ СН'!$F$12</f>
        <v>150.13107891000001</v>
      </c>
      <c r="J217" s="36">
        <f>SUMIFS(СВЦЭМ!$F$33:$F$776,СВЦЭМ!$A$33:$A$776,$A217,СВЦЭМ!$B$33:$B$776,J$190)+'СЕТ СН'!$F$12</f>
        <v>148.31750031999999</v>
      </c>
      <c r="K217" s="36">
        <f>SUMIFS(СВЦЭМ!$F$33:$F$776,СВЦЭМ!$A$33:$A$776,$A217,СВЦЭМ!$B$33:$B$776,K$190)+'СЕТ СН'!$F$12</f>
        <v>143.67574930999999</v>
      </c>
      <c r="L217" s="36">
        <f>SUMIFS(СВЦЭМ!$F$33:$F$776,СВЦЭМ!$A$33:$A$776,$A217,СВЦЭМ!$B$33:$B$776,L$190)+'СЕТ СН'!$F$12</f>
        <v>143.39132222000001</v>
      </c>
      <c r="M217" s="36">
        <f>SUMIFS(СВЦЭМ!$F$33:$F$776,СВЦЭМ!$A$33:$A$776,$A217,СВЦЭМ!$B$33:$B$776,M$190)+'СЕТ СН'!$F$12</f>
        <v>142.9139352</v>
      </c>
      <c r="N217" s="36">
        <f>SUMIFS(СВЦЭМ!$F$33:$F$776,СВЦЭМ!$A$33:$A$776,$A217,СВЦЭМ!$B$33:$B$776,N$190)+'СЕТ СН'!$F$12</f>
        <v>143.93313921000001</v>
      </c>
      <c r="O217" s="36">
        <f>SUMIFS(СВЦЭМ!$F$33:$F$776,СВЦЭМ!$A$33:$A$776,$A217,СВЦЭМ!$B$33:$B$776,O$190)+'СЕТ СН'!$F$12</f>
        <v>145.94416717999999</v>
      </c>
      <c r="P217" s="36">
        <f>SUMIFS(СВЦЭМ!$F$33:$F$776,СВЦЭМ!$A$33:$A$776,$A217,СВЦЭМ!$B$33:$B$776,P$190)+'СЕТ СН'!$F$12</f>
        <v>144.26246007</v>
      </c>
      <c r="Q217" s="36">
        <f>SUMIFS(СВЦЭМ!$F$33:$F$776,СВЦЭМ!$A$33:$A$776,$A217,СВЦЭМ!$B$33:$B$776,Q$190)+'СЕТ СН'!$F$12</f>
        <v>146.06687335999999</v>
      </c>
      <c r="R217" s="36">
        <f>SUMIFS(СВЦЭМ!$F$33:$F$776,СВЦЭМ!$A$33:$A$776,$A217,СВЦЭМ!$B$33:$B$776,R$190)+'СЕТ СН'!$F$12</f>
        <v>148.97792041</v>
      </c>
      <c r="S217" s="36">
        <f>SUMIFS(СВЦЭМ!$F$33:$F$776,СВЦЭМ!$A$33:$A$776,$A217,СВЦЭМ!$B$33:$B$776,S$190)+'СЕТ СН'!$F$12</f>
        <v>146.47855218000001</v>
      </c>
      <c r="T217" s="36">
        <f>SUMIFS(СВЦЭМ!$F$33:$F$776,СВЦЭМ!$A$33:$A$776,$A217,СВЦЭМ!$B$33:$B$776,T$190)+'СЕТ СН'!$F$12</f>
        <v>145.91220161000001</v>
      </c>
      <c r="U217" s="36">
        <f>SUMIFS(СВЦЭМ!$F$33:$F$776,СВЦЭМ!$A$33:$A$776,$A217,СВЦЭМ!$B$33:$B$776,U$190)+'СЕТ СН'!$F$12</f>
        <v>143.96208734999999</v>
      </c>
      <c r="V217" s="36">
        <f>SUMIFS(СВЦЭМ!$F$33:$F$776,СВЦЭМ!$A$33:$A$776,$A217,СВЦЭМ!$B$33:$B$776,V$190)+'СЕТ СН'!$F$12</f>
        <v>145.24808325999999</v>
      </c>
      <c r="W217" s="36">
        <f>SUMIFS(СВЦЭМ!$F$33:$F$776,СВЦЭМ!$A$33:$A$776,$A217,СВЦЭМ!$B$33:$B$776,W$190)+'СЕТ СН'!$F$12</f>
        <v>147.87684640000001</v>
      </c>
      <c r="X217" s="36">
        <f>SUMIFS(СВЦЭМ!$F$33:$F$776,СВЦЭМ!$A$33:$A$776,$A217,СВЦЭМ!$B$33:$B$776,X$190)+'СЕТ СН'!$F$12</f>
        <v>148.93360953000001</v>
      </c>
      <c r="Y217" s="36">
        <f>SUMIFS(СВЦЭМ!$F$33:$F$776,СВЦЭМ!$A$33:$A$776,$A217,СВЦЭМ!$B$33:$B$776,Y$190)+'СЕТ СН'!$F$12</f>
        <v>152.91082019000001</v>
      </c>
    </row>
    <row r="218" spans="1:25" ht="15.75" x14ac:dyDescent="0.2">
      <c r="A218" s="35">
        <f t="shared" si="5"/>
        <v>44255</v>
      </c>
      <c r="B218" s="36">
        <f>SUMIFS(СВЦЭМ!$F$33:$F$776,СВЦЭМ!$A$33:$A$776,$A218,СВЦЭМ!$B$33:$B$776,B$190)+'СЕТ СН'!$F$12</f>
        <v>142.31637923</v>
      </c>
      <c r="C218" s="36">
        <f>SUMIFS(СВЦЭМ!$F$33:$F$776,СВЦЭМ!$A$33:$A$776,$A218,СВЦЭМ!$B$33:$B$776,C$190)+'СЕТ СН'!$F$12</f>
        <v>147.46489294</v>
      </c>
      <c r="D218" s="36">
        <f>SUMIFS(СВЦЭМ!$F$33:$F$776,СВЦЭМ!$A$33:$A$776,$A218,СВЦЭМ!$B$33:$B$776,D$190)+'СЕТ СН'!$F$12</f>
        <v>151.75535034000001</v>
      </c>
      <c r="E218" s="36">
        <f>SUMIFS(СВЦЭМ!$F$33:$F$776,СВЦЭМ!$A$33:$A$776,$A218,СВЦЭМ!$B$33:$B$776,E$190)+'СЕТ СН'!$F$12</f>
        <v>153.6012393</v>
      </c>
      <c r="F218" s="36">
        <f>SUMIFS(СВЦЭМ!$F$33:$F$776,СВЦЭМ!$A$33:$A$776,$A218,СВЦЭМ!$B$33:$B$776,F$190)+'СЕТ СН'!$F$12</f>
        <v>155.60418949000001</v>
      </c>
      <c r="G218" s="36">
        <f>SUMIFS(СВЦЭМ!$F$33:$F$776,СВЦЭМ!$A$33:$A$776,$A218,СВЦЭМ!$B$33:$B$776,G$190)+'СЕТ СН'!$F$12</f>
        <v>154.60896997</v>
      </c>
      <c r="H218" s="36">
        <f>SUMIFS(СВЦЭМ!$F$33:$F$776,СВЦЭМ!$A$33:$A$776,$A218,СВЦЭМ!$B$33:$B$776,H$190)+'СЕТ СН'!$F$12</f>
        <v>152.38441875999999</v>
      </c>
      <c r="I218" s="36">
        <f>SUMIFS(СВЦЭМ!$F$33:$F$776,СВЦЭМ!$A$33:$A$776,$A218,СВЦЭМ!$B$33:$B$776,I$190)+'СЕТ СН'!$F$12</f>
        <v>149.13429353000001</v>
      </c>
      <c r="J218" s="36">
        <f>SUMIFS(СВЦЭМ!$F$33:$F$776,СВЦЭМ!$A$33:$A$776,$A218,СВЦЭМ!$B$33:$B$776,J$190)+'СЕТ СН'!$F$12</f>
        <v>142.89759026999999</v>
      </c>
      <c r="K218" s="36">
        <f>SUMIFS(СВЦЭМ!$F$33:$F$776,СВЦЭМ!$A$33:$A$776,$A218,СВЦЭМ!$B$33:$B$776,K$190)+'СЕТ СН'!$F$12</f>
        <v>138.31981622000001</v>
      </c>
      <c r="L218" s="36">
        <f>SUMIFS(СВЦЭМ!$F$33:$F$776,СВЦЭМ!$A$33:$A$776,$A218,СВЦЭМ!$B$33:$B$776,L$190)+'СЕТ СН'!$F$12</f>
        <v>138.30076940999999</v>
      </c>
      <c r="M218" s="36">
        <f>SUMIFS(СВЦЭМ!$F$33:$F$776,СВЦЭМ!$A$33:$A$776,$A218,СВЦЭМ!$B$33:$B$776,M$190)+'СЕТ СН'!$F$12</f>
        <v>140.18175468000001</v>
      </c>
      <c r="N218" s="36">
        <f>SUMIFS(СВЦЭМ!$F$33:$F$776,СВЦЭМ!$A$33:$A$776,$A218,СВЦЭМ!$B$33:$B$776,N$190)+'СЕТ СН'!$F$12</f>
        <v>144.76400837</v>
      </c>
      <c r="O218" s="36">
        <f>SUMIFS(СВЦЭМ!$F$33:$F$776,СВЦЭМ!$A$33:$A$776,$A218,СВЦЭМ!$B$33:$B$776,O$190)+'СЕТ СН'!$F$12</f>
        <v>148.07867003999999</v>
      </c>
      <c r="P218" s="36">
        <f>SUMIFS(СВЦЭМ!$F$33:$F$776,СВЦЭМ!$A$33:$A$776,$A218,СВЦЭМ!$B$33:$B$776,P$190)+'СЕТ СН'!$F$12</f>
        <v>146.04769644999999</v>
      </c>
      <c r="Q218" s="36">
        <f>SUMIFS(СВЦЭМ!$F$33:$F$776,СВЦЭМ!$A$33:$A$776,$A218,СВЦЭМ!$B$33:$B$776,Q$190)+'СЕТ СН'!$F$12</f>
        <v>146.96017925000001</v>
      </c>
      <c r="R218" s="36">
        <f>SUMIFS(СВЦЭМ!$F$33:$F$776,СВЦЭМ!$A$33:$A$776,$A218,СВЦЭМ!$B$33:$B$776,R$190)+'СЕТ СН'!$F$12</f>
        <v>148.65585601000001</v>
      </c>
      <c r="S218" s="36">
        <f>SUMIFS(СВЦЭМ!$F$33:$F$776,СВЦЭМ!$A$33:$A$776,$A218,СВЦЭМ!$B$33:$B$776,S$190)+'СЕТ СН'!$F$12</f>
        <v>145.06286569</v>
      </c>
      <c r="T218" s="36">
        <f>SUMIFS(СВЦЭМ!$F$33:$F$776,СВЦЭМ!$A$33:$A$776,$A218,СВЦЭМ!$B$33:$B$776,T$190)+'СЕТ СН'!$F$12</f>
        <v>142.85682036</v>
      </c>
      <c r="U218" s="36">
        <f>SUMIFS(СВЦЭМ!$F$33:$F$776,СВЦЭМ!$A$33:$A$776,$A218,СВЦЭМ!$B$33:$B$776,U$190)+'СЕТ СН'!$F$12</f>
        <v>140.88923524</v>
      </c>
      <c r="V218" s="36">
        <f>SUMIFS(СВЦЭМ!$F$33:$F$776,СВЦЭМ!$A$33:$A$776,$A218,СВЦЭМ!$B$33:$B$776,V$190)+'СЕТ СН'!$F$12</f>
        <v>142.79056054</v>
      </c>
      <c r="W218" s="36">
        <f>SUMIFS(СВЦЭМ!$F$33:$F$776,СВЦЭМ!$A$33:$A$776,$A218,СВЦЭМ!$B$33:$B$776,W$190)+'СЕТ СН'!$F$12</f>
        <v>146.86646157999999</v>
      </c>
      <c r="X218" s="36">
        <f>SUMIFS(СВЦЭМ!$F$33:$F$776,СВЦЭМ!$A$33:$A$776,$A218,СВЦЭМ!$B$33:$B$776,X$190)+'СЕТ СН'!$F$12</f>
        <v>149.71978322999999</v>
      </c>
      <c r="Y218" s="36">
        <f>SUMIFS(СВЦЭМ!$F$33:$F$776,СВЦЭМ!$A$33:$A$776,$A218,СВЦЭМ!$B$33:$B$776,Y$190)+'СЕТ СН'!$F$12</f>
        <v>154.89241222999999</v>
      </c>
    </row>
    <row r="219" spans="1:25" ht="15.75" hidden="1" x14ac:dyDescent="0.2">
      <c r="A219" s="35">
        <f t="shared" si="5"/>
        <v>44256</v>
      </c>
      <c r="B219" s="36">
        <f>SUMIFS(СВЦЭМ!$F$33:$F$776,СВЦЭМ!$A$33:$A$776,$A219,СВЦЭМ!$B$33:$B$776,B$190)+'СЕТ СН'!$F$12</f>
        <v>0</v>
      </c>
      <c r="C219" s="36">
        <f>SUMIFS(СВЦЭМ!$F$33:$F$776,СВЦЭМ!$A$33:$A$776,$A219,СВЦЭМ!$B$33:$B$776,C$190)+'СЕТ СН'!$F$12</f>
        <v>0</v>
      </c>
      <c r="D219" s="36">
        <f>SUMIFS(СВЦЭМ!$F$33:$F$776,СВЦЭМ!$A$33:$A$776,$A219,СВЦЭМ!$B$33:$B$776,D$190)+'СЕТ СН'!$F$12</f>
        <v>0</v>
      </c>
      <c r="E219" s="36">
        <f>SUMIFS(СВЦЭМ!$F$33:$F$776,СВЦЭМ!$A$33:$A$776,$A219,СВЦЭМ!$B$33:$B$776,E$190)+'СЕТ СН'!$F$12</f>
        <v>0</v>
      </c>
      <c r="F219" s="36">
        <f>SUMIFS(СВЦЭМ!$F$33:$F$776,СВЦЭМ!$A$33:$A$776,$A219,СВЦЭМ!$B$33:$B$776,F$190)+'СЕТ СН'!$F$12</f>
        <v>0</v>
      </c>
      <c r="G219" s="36">
        <f>SUMIFS(СВЦЭМ!$F$33:$F$776,СВЦЭМ!$A$33:$A$776,$A219,СВЦЭМ!$B$33:$B$776,G$190)+'СЕТ СН'!$F$12</f>
        <v>0</v>
      </c>
      <c r="H219" s="36">
        <f>SUMIFS(СВЦЭМ!$F$33:$F$776,СВЦЭМ!$A$33:$A$776,$A219,СВЦЭМ!$B$33:$B$776,H$190)+'СЕТ СН'!$F$12</f>
        <v>0</v>
      </c>
      <c r="I219" s="36">
        <f>SUMIFS(СВЦЭМ!$F$33:$F$776,СВЦЭМ!$A$33:$A$776,$A219,СВЦЭМ!$B$33:$B$776,I$190)+'СЕТ СН'!$F$12</f>
        <v>0</v>
      </c>
      <c r="J219" s="36">
        <f>SUMIFS(СВЦЭМ!$F$33:$F$776,СВЦЭМ!$A$33:$A$776,$A219,СВЦЭМ!$B$33:$B$776,J$190)+'СЕТ СН'!$F$12</f>
        <v>0</v>
      </c>
      <c r="K219" s="36">
        <f>SUMIFS(СВЦЭМ!$F$33:$F$776,СВЦЭМ!$A$33:$A$776,$A219,СВЦЭМ!$B$33:$B$776,K$190)+'СЕТ СН'!$F$12</f>
        <v>0</v>
      </c>
      <c r="L219" s="36">
        <f>SUMIFS(СВЦЭМ!$F$33:$F$776,СВЦЭМ!$A$33:$A$776,$A219,СВЦЭМ!$B$33:$B$776,L$190)+'СЕТ СН'!$F$12</f>
        <v>0</v>
      </c>
      <c r="M219" s="36">
        <f>SUMIFS(СВЦЭМ!$F$33:$F$776,СВЦЭМ!$A$33:$A$776,$A219,СВЦЭМ!$B$33:$B$776,M$190)+'СЕТ СН'!$F$12</f>
        <v>0</v>
      </c>
      <c r="N219" s="36">
        <f>SUMIFS(СВЦЭМ!$F$33:$F$776,СВЦЭМ!$A$33:$A$776,$A219,СВЦЭМ!$B$33:$B$776,N$190)+'СЕТ СН'!$F$12</f>
        <v>0</v>
      </c>
      <c r="O219" s="36">
        <f>SUMIFS(СВЦЭМ!$F$33:$F$776,СВЦЭМ!$A$33:$A$776,$A219,СВЦЭМ!$B$33:$B$776,O$190)+'СЕТ СН'!$F$12</f>
        <v>0</v>
      </c>
      <c r="P219" s="36">
        <f>SUMIFS(СВЦЭМ!$F$33:$F$776,СВЦЭМ!$A$33:$A$776,$A219,СВЦЭМ!$B$33:$B$776,P$190)+'СЕТ СН'!$F$12</f>
        <v>0</v>
      </c>
      <c r="Q219" s="36">
        <f>SUMIFS(СВЦЭМ!$F$33:$F$776,СВЦЭМ!$A$33:$A$776,$A219,СВЦЭМ!$B$33:$B$776,Q$190)+'СЕТ СН'!$F$12</f>
        <v>0</v>
      </c>
      <c r="R219" s="36">
        <f>SUMIFS(СВЦЭМ!$F$33:$F$776,СВЦЭМ!$A$33:$A$776,$A219,СВЦЭМ!$B$33:$B$776,R$190)+'СЕТ СН'!$F$12</f>
        <v>0</v>
      </c>
      <c r="S219" s="36">
        <f>SUMIFS(СВЦЭМ!$F$33:$F$776,СВЦЭМ!$A$33:$A$776,$A219,СВЦЭМ!$B$33:$B$776,S$190)+'СЕТ СН'!$F$12</f>
        <v>0</v>
      </c>
      <c r="T219" s="36">
        <f>SUMIFS(СВЦЭМ!$F$33:$F$776,СВЦЭМ!$A$33:$A$776,$A219,СВЦЭМ!$B$33:$B$776,T$190)+'СЕТ СН'!$F$12</f>
        <v>0</v>
      </c>
      <c r="U219" s="36">
        <f>SUMIFS(СВЦЭМ!$F$33:$F$776,СВЦЭМ!$A$33:$A$776,$A219,СВЦЭМ!$B$33:$B$776,U$190)+'СЕТ СН'!$F$12</f>
        <v>0</v>
      </c>
      <c r="V219" s="36">
        <f>SUMIFS(СВЦЭМ!$F$33:$F$776,СВЦЭМ!$A$33:$A$776,$A219,СВЦЭМ!$B$33:$B$776,V$190)+'СЕТ СН'!$F$12</f>
        <v>0</v>
      </c>
      <c r="W219" s="36">
        <f>SUMIFS(СВЦЭМ!$F$33:$F$776,СВЦЭМ!$A$33:$A$776,$A219,СВЦЭМ!$B$33:$B$776,W$190)+'СЕТ СН'!$F$12</f>
        <v>0</v>
      </c>
      <c r="X219" s="36">
        <f>SUMIFS(СВЦЭМ!$F$33:$F$776,СВЦЭМ!$A$33:$A$776,$A219,СВЦЭМ!$B$33:$B$776,X$190)+'СЕТ СН'!$F$12</f>
        <v>0</v>
      </c>
      <c r="Y219" s="36">
        <f>SUMIFS(СВЦЭМ!$F$33:$F$776,СВЦЭМ!$A$33:$A$776,$A219,СВЦЭМ!$B$33:$B$776,Y$190)+'СЕТ СН'!$F$12</f>
        <v>0</v>
      </c>
    </row>
    <row r="220" spans="1:25" ht="15.75" hidden="1" x14ac:dyDescent="0.2">
      <c r="A220" s="35">
        <f t="shared" si="5"/>
        <v>44257</v>
      </c>
      <c r="B220" s="36">
        <f>SUMIFS(СВЦЭМ!$F$33:$F$776,СВЦЭМ!$A$33:$A$776,$A220,СВЦЭМ!$B$33:$B$776,B$190)+'СЕТ СН'!$F$12</f>
        <v>0</v>
      </c>
      <c r="C220" s="36">
        <f>SUMIFS(СВЦЭМ!$F$33:$F$776,СВЦЭМ!$A$33:$A$776,$A220,СВЦЭМ!$B$33:$B$776,C$190)+'СЕТ СН'!$F$12</f>
        <v>0</v>
      </c>
      <c r="D220" s="36">
        <f>SUMIFS(СВЦЭМ!$F$33:$F$776,СВЦЭМ!$A$33:$A$776,$A220,СВЦЭМ!$B$33:$B$776,D$190)+'СЕТ СН'!$F$12</f>
        <v>0</v>
      </c>
      <c r="E220" s="36">
        <f>SUMIFS(СВЦЭМ!$F$33:$F$776,СВЦЭМ!$A$33:$A$776,$A220,СВЦЭМ!$B$33:$B$776,E$190)+'СЕТ СН'!$F$12</f>
        <v>0</v>
      </c>
      <c r="F220" s="36">
        <f>SUMIFS(СВЦЭМ!$F$33:$F$776,СВЦЭМ!$A$33:$A$776,$A220,СВЦЭМ!$B$33:$B$776,F$190)+'СЕТ СН'!$F$12</f>
        <v>0</v>
      </c>
      <c r="G220" s="36">
        <f>SUMIFS(СВЦЭМ!$F$33:$F$776,СВЦЭМ!$A$33:$A$776,$A220,СВЦЭМ!$B$33:$B$776,G$190)+'СЕТ СН'!$F$12</f>
        <v>0</v>
      </c>
      <c r="H220" s="36">
        <f>SUMIFS(СВЦЭМ!$F$33:$F$776,СВЦЭМ!$A$33:$A$776,$A220,СВЦЭМ!$B$33:$B$776,H$190)+'СЕТ СН'!$F$12</f>
        <v>0</v>
      </c>
      <c r="I220" s="36">
        <f>SUMIFS(СВЦЭМ!$F$33:$F$776,СВЦЭМ!$A$33:$A$776,$A220,СВЦЭМ!$B$33:$B$776,I$190)+'СЕТ СН'!$F$12</f>
        <v>0</v>
      </c>
      <c r="J220" s="36">
        <f>SUMIFS(СВЦЭМ!$F$33:$F$776,СВЦЭМ!$A$33:$A$776,$A220,СВЦЭМ!$B$33:$B$776,J$190)+'СЕТ СН'!$F$12</f>
        <v>0</v>
      </c>
      <c r="K220" s="36">
        <f>SUMIFS(СВЦЭМ!$F$33:$F$776,СВЦЭМ!$A$33:$A$776,$A220,СВЦЭМ!$B$33:$B$776,K$190)+'СЕТ СН'!$F$12</f>
        <v>0</v>
      </c>
      <c r="L220" s="36">
        <f>SUMIFS(СВЦЭМ!$F$33:$F$776,СВЦЭМ!$A$33:$A$776,$A220,СВЦЭМ!$B$33:$B$776,L$190)+'СЕТ СН'!$F$12</f>
        <v>0</v>
      </c>
      <c r="M220" s="36">
        <f>SUMIFS(СВЦЭМ!$F$33:$F$776,СВЦЭМ!$A$33:$A$776,$A220,СВЦЭМ!$B$33:$B$776,M$190)+'СЕТ СН'!$F$12</f>
        <v>0</v>
      </c>
      <c r="N220" s="36">
        <f>SUMIFS(СВЦЭМ!$F$33:$F$776,СВЦЭМ!$A$33:$A$776,$A220,СВЦЭМ!$B$33:$B$776,N$190)+'СЕТ СН'!$F$12</f>
        <v>0</v>
      </c>
      <c r="O220" s="36">
        <f>SUMIFS(СВЦЭМ!$F$33:$F$776,СВЦЭМ!$A$33:$A$776,$A220,СВЦЭМ!$B$33:$B$776,O$190)+'СЕТ СН'!$F$12</f>
        <v>0</v>
      </c>
      <c r="P220" s="36">
        <f>SUMIFS(СВЦЭМ!$F$33:$F$776,СВЦЭМ!$A$33:$A$776,$A220,СВЦЭМ!$B$33:$B$776,P$190)+'СЕТ СН'!$F$12</f>
        <v>0</v>
      </c>
      <c r="Q220" s="36">
        <f>SUMIFS(СВЦЭМ!$F$33:$F$776,СВЦЭМ!$A$33:$A$776,$A220,СВЦЭМ!$B$33:$B$776,Q$190)+'СЕТ СН'!$F$12</f>
        <v>0</v>
      </c>
      <c r="R220" s="36">
        <f>SUMIFS(СВЦЭМ!$F$33:$F$776,СВЦЭМ!$A$33:$A$776,$A220,СВЦЭМ!$B$33:$B$776,R$190)+'СЕТ СН'!$F$12</f>
        <v>0</v>
      </c>
      <c r="S220" s="36">
        <f>SUMIFS(СВЦЭМ!$F$33:$F$776,СВЦЭМ!$A$33:$A$776,$A220,СВЦЭМ!$B$33:$B$776,S$190)+'СЕТ СН'!$F$12</f>
        <v>0</v>
      </c>
      <c r="T220" s="36">
        <f>SUMIFS(СВЦЭМ!$F$33:$F$776,СВЦЭМ!$A$33:$A$776,$A220,СВЦЭМ!$B$33:$B$776,T$190)+'СЕТ СН'!$F$12</f>
        <v>0</v>
      </c>
      <c r="U220" s="36">
        <f>SUMIFS(СВЦЭМ!$F$33:$F$776,СВЦЭМ!$A$33:$A$776,$A220,СВЦЭМ!$B$33:$B$776,U$190)+'СЕТ СН'!$F$12</f>
        <v>0</v>
      </c>
      <c r="V220" s="36">
        <f>SUMIFS(СВЦЭМ!$F$33:$F$776,СВЦЭМ!$A$33:$A$776,$A220,СВЦЭМ!$B$33:$B$776,V$190)+'СЕТ СН'!$F$12</f>
        <v>0</v>
      </c>
      <c r="W220" s="36">
        <f>SUMIFS(СВЦЭМ!$F$33:$F$776,СВЦЭМ!$A$33:$A$776,$A220,СВЦЭМ!$B$33:$B$776,W$190)+'СЕТ СН'!$F$12</f>
        <v>0</v>
      </c>
      <c r="X220" s="36">
        <f>SUMIFS(СВЦЭМ!$F$33:$F$776,СВЦЭМ!$A$33:$A$776,$A220,СВЦЭМ!$B$33:$B$776,X$190)+'СЕТ СН'!$F$12</f>
        <v>0</v>
      </c>
      <c r="Y220" s="36">
        <f>SUMIFS(СВЦЭМ!$F$33:$F$776,СВЦЭМ!$A$33:$A$776,$A220,СВЦЭМ!$B$33:$B$776,Y$190)+'СЕТ СН'!$F$12</f>
        <v>0</v>
      </c>
    </row>
    <row r="221" spans="1:25" ht="15.75" hidden="1" x14ac:dyDescent="0.2">
      <c r="A221" s="35">
        <f t="shared" si="5"/>
        <v>44258</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1" t="s">
        <v>7</v>
      </c>
      <c r="B223" s="125" t="s">
        <v>116</v>
      </c>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7"/>
    </row>
    <row r="224" spans="1:25" ht="12.75" hidden="1" customHeight="1" x14ac:dyDescent="0.2">
      <c r="A224" s="132"/>
      <c r="B224" s="128"/>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30"/>
    </row>
    <row r="225" spans="1:27" s="46" customFormat="1" ht="12.75" hidden="1" customHeight="1" x14ac:dyDescent="0.2">
      <c r="A225" s="13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01.02.2021</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44229</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44230</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44231</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44232</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44233</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44234</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44235</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44236</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44237</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44238</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44239</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44240</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44241</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44242</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44243</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44244</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44245</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44246</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44247</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44248</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44249</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44250</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44251</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44252</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44253</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44254</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44255</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44256</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44257</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44258</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1" t="s">
        <v>7</v>
      </c>
      <c r="B258" s="125" t="s">
        <v>117</v>
      </c>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7"/>
    </row>
    <row r="259" spans="1:27" ht="12.75" hidden="1" customHeight="1" x14ac:dyDescent="0.2">
      <c r="A259" s="132"/>
      <c r="B259" s="128"/>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30"/>
    </row>
    <row r="260" spans="1:27" s="46" customFormat="1" ht="12.75" hidden="1" customHeight="1" x14ac:dyDescent="0.2">
      <c r="A260" s="13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01.02.2021</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44229</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44230</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44231</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44232</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44233</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44234</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44235</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44236</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44237</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44238</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44239</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44240</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44241</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44242</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44243</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44244</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44245</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44246</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44247</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44248</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44249</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44250</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44251</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44252</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44253</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44254</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44255</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44256</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44257</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44258</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1" t="s">
        <v>7</v>
      </c>
      <c r="B294" s="125" t="s">
        <v>118</v>
      </c>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7"/>
    </row>
    <row r="295" spans="1:27" ht="12.75" hidden="1" customHeight="1" x14ac:dyDescent="0.2">
      <c r="A295" s="132"/>
      <c r="B295" s="128"/>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30"/>
    </row>
    <row r="296" spans="1:27" s="46" customFormat="1" ht="12.75" hidden="1" customHeight="1" x14ac:dyDescent="0.2">
      <c r="A296" s="13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01.02.2021</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44229</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44230</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44231</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44232</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44233</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44234</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44235</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44236</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44237</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44238</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44239</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44240</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44241</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44242</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44243</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44244</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44245</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44246</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44247</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44248</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44249</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44250</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44251</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44252</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44253</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44254</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44255</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44256</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44257</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44258</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1" t="s">
        <v>7</v>
      </c>
      <c r="B329" s="125" t="s">
        <v>119</v>
      </c>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7"/>
    </row>
    <row r="330" spans="1:27" ht="12.75" hidden="1" customHeight="1" x14ac:dyDescent="0.2">
      <c r="A330" s="132"/>
      <c r="B330" s="128"/>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30"/>
    </row>
    <row r="331" spans="1:27" s="46" customFormat="1" ht="12.75" hidden="1" customHeight="1" x14ac:dyDescent="0.2">
      <c r="A331" s="13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01.02.2021</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44229</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44230</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44231</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44232</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44233</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44234</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44235</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44236</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44237</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44238</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44239</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44240</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44241</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44242</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44243</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44244</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44245</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44246</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44247</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44248</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44249</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44250</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44251</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44252</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44253</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44254</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44255</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44256</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44257</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44258</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1" t="s">
        <v>7</v>
      </c>
      <c r="B364" s="125" t="s">
        <v>120</v>
      </c>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7"/>
    </row>
    <row r="365" spans="1:27" ht="12.75" hidden="1" customHeight="1" x14ac:dyDescent="0.2">
      <c r="A365" s="132"/>
      <c r="B365" s="128"/>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30"/>
    </row>
    <row r="366" spans="1:27" s="46" customFormat="1" ht="12.75" hidden="1" customHeight="1" x14ac:dyDescent="0.2">
      <c r="A366" s="13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01.02.2021</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44229</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44230</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44231</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44232</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44233</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44234</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44235</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44236</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44237</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44238</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44239</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44240</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44241</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44242</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44243</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44244</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44245</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44246</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44247</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44248</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44249</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44250</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44251</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44252</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44253</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44254</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44255</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44256</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44257</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44258</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1" t="s">
        <v>7</v>
      </c>
      <c r="B399" s="125" t="s">
        <v>121</v>
      </c>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7"/>
    </row>
    <row r="400" spans="1:26" ht="12.75" hidden="1" customHeight="1" x14ac:dyDescent="0.2">
      <c r="A400" s="132"/>
      <c r="B400" s="128"/>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30"/>
    </row>
    <row r="401" spans="1:27" s="46" customFormat="1" ht="12.75" hidden="1" customHeight="1" x14ac:dyDescent="0.2">
      <c r="A401" s="13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01.02.2021</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44229</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44230</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44231</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44232</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44233</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44234</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44235</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44236</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44237</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44238</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44239</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44240</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44241</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44242</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44243</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44244</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44245</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44246</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44247</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44248</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44249</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44250</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44251</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44252</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44253</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44254</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44255</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44256</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44257</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44258</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1" t="s">
        <v>122</v>
      </c>
      <c r="B435" s="151"/>
      <c r="C435" s="151"/>
      <c r="D435" s="151"/>
      <c r="E435" s="151"/>
      <c r="F435" s="151"/>
      <c r="G435" s="151"/>
      <c r="H435" s="151"/>
      <c r="I435" s="151"/>
      <c r="J435" s="151"/>
      <c r="K435" s="151"/>
      <c r="L435" s="152">
        <f>СВЦЭМ!$D$18+'СЕТ СН'!$F$14</f>
        <v>0</v>
      </c>
      <c r="M435" s="153"/>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0" t="s">
        <v>74</v>
      </c>
      <c r="B437" s="120"/>
      <c r="C437" s="120"/>
      <c r="D437" s="120"/>
      <c r="E437" s="120"/>
      <c r="F437" s="120"/>
      <c r="G437" s="120"/>
      <c r="H437" s="120"/>
      <c r="I437" s="120"/>
      <c r="J437" s="120"/>
      <c r="K437" s="120"/>
      <c r="L437" s="120"/>
      <c r="M437" s="120"/>
      <c r="N437" s="121" t="s">
        <v>29</v>
      </c>
      <c r="O437" s="121"/>
      <c r="P437" s="121"/>
      <c r="Q437" s="121"/>
      <c r="R437" s="121"/>
      <c r="S437" s="121"/>
      <c r="T437" s="121"/>
      <c r="U437" s="121"/>
      <c r="V437" s="47"/>
      <c r="W437" s="47"/>
      <c r="X437" s="47"/>
      <c r="Y437" s="47"/>
    </row>
    <row r="438" spans="1:26" ht="15.75" x14ac:dyDescent="0.2">
      <c r="A438" s="120"/>
      <c r="B438" s="120"/>
      <c r="C438" s="120"/>
      <c r="D438" s="120"/>
      <c r="E438" s="120"/>
      <c r="F438" s="120"/>
      <c r="G438" s="120"/>
      <c r="H438" s="120"/>
      <c r="I438" s="120"/>
      <c r="J438" s="120"/>
      <c r="K438" s="120"/>
      <c r="L438" s="120"/>
      <c r="M438" s="120"/>
      <c r="N438" s="122" t="s">
        <v>0</v>
      </c>
      <c r="O438" s="122"/>
      <c r="P438" s="122" t="s">
        <v>1</v>
      </c>
      <c r="Q438" s="122"/>
      <c r="R438" s="122" t="s">
        <v>2</v>
      </c>
      <c r="S438" s="122"/>
      <c r="T438" s="122" t="s">
        <v>3</v>
      </c>
      <c r="U438" s="122"/>
      <c r="V438" s="47"/>
      <c r="W438" s="47"/>
      <c r="X438" s="47"/>
      <c r="Y438" s="47"/>
    </row>
    <row r="439" spans="1:26" ht="15.75" x14ac:dyDescent="0.2">
      <c r="A439" s="120"/>
      <c r="B439" s="120"/>
      <c r="C439" s="120"/>
      <c r="D439" s="120"/>
      <c r="E439" s="120"/>
      <c r="F439" s="120"/>
      <c r="G439" s="120"/>
      <c r="H439" s="120"/>
      <c r="I439" s="120"/>
      <c r="J439" s="120"/>
      <c r="K439" s="120"/>
      <c r="L439" s="120"/>
      <c r="M439" s="120"/>
      <c r="N439" s="123">
        <f>СВЦЭМ!$D$12+'СЕТ СН'!$F$10-'СЕТ СН'!$F$24</f>
        <v>511862.80940594058</v>
      </c>
      <c r="O439" s="124"/>
      <c r="P439" s="123">
        <f>СВЦЭМ!$D$12+'СЕТ СН'!$F$10-'СЕТ СН'!$G$24</f>
        <v>511862.80940594058</v>
      </c>
      <c r="Q439" s="124"/>
      <c r="R439" s="123">
        <f>СВЦЭМ!$D$12+'СЕТ СН'!$F$10-'СЕТ СН'!$H$24</f>
        <v>511862.80940594058</v>
      </c>
      <c r="S439" s="124"/>
      <c r="T439" s="123">
        <f>СВЦЭМ!$D$12+'СЕТ СН'!$F$10-'СЕТ СН'!$I$24</f>
        <v>511862.80940594058</v>
      </c>
      <c r="U439" s="124"/>
      <c r="V439" s="47"/>
      <c r="W439" s="47"/>
      <c r="X439" s="47"/>
      <c r="Y439" s="47"/>
    </row>
    <row r="440" spans="1:26" ht="30" customHeight="1" x14ac:dyDescent="0.25"/>
    <row r="441" spans="1:26" ht="15.75" x14ac:dyDescent="0.25">
      <c r="A441" s="139" t="s">
        <v>75</v>
      </c>
      <c r="B441" s="140"/>
      <c r="C441" s="140"/>
      <c r="D441" s="140"/>
      <c r="E441" s="140"/>
      <c r="F441" s="140"/>
      <c r="G441" s="140"/>
      <c r="H441" s="140"/>
      <c r="I441" s="140"/>
      <c r="J441" s="140"/>
      <c r="K441" s="140"/>
      <c r="L441" s="140"/>
      <c r="M441" s="141"/>
      <c r="N441" s="121" t="s">
        <v>29</v>
      </c>
      <c r="O441" s="121"/>
      <c r="P441" s="121"/>
      <c r="Q441" s="121"/>
      <c r="R441" s="121"/>
      <c r="S441" s="121"/>
      <c r="T441" s="121"/>
      <c r="U441" s="121"/>
    </row>
    <row r="442" spans="1:26" ht="15.75" x14ac:dyDescent="0.25">
      <c r="A442" s="142"/>
      <c r="B442" s="143"/>
      <c r="C442" s="143"/>
      <c r="D442" s="143"/>
      <c r="E442" s="143"/>
      <c r="F442" s="143"/>
      <c r="G442" s="143"/>
      <c r="H442" s="143"/>
      <c r="I442" s="143"/>
      <c r="J442" s="143"/>
      <c r="K442" s="143"/>
      <c r="L442" s="143"/>
      <c r="M442" s="144"/>
      <c r="N442" s="122" t="s">
        <v>0</v>
      </c>
      <c r="O442" s="122"/>
      <c r="P442" s="122" t="s">
        <v>1</v>
      </c>
      <c r="Q442" s="122"/>
      <c r="R442" s="122" t="s">
        <v>2</v>
      </c>
      <c r="S442" s="122"/>
      <c r="T442" s="122" t="s">
        <v>3</v>
      </c>
      <c r="U442" s="122"/>
    </row>
    <row r="443" spans="1:26" ht="15.75" x14ac:dyDescent="0.25">
      <c r="A443" s="145"/>
      <c r="B443" s="146"/>
      <c r="C443" s="146"/>
      <c r="D443" s="146"/>
      <c r="E443" s="146"/>
      <c r="F443" s="146"/>
      <c r="G443" s="146"/>
      <c r="H443" s="146"/>
      <c r="I443" s="146"/>
      <c r="J443" s="146"/>
      <c r="K443" s="146"/>
      <c r="L443" s="146"/>
      <c r="M443" s="147"/>
      <c r="N443" s="138">
        <f>'СЕТ СН'!$F$7</f>
        <v>921252.81</v>
      </c>
      <c r="O443" s="138"/>
      <c r="P443" s="138">
        <f>'СЕТ СН'!$G$7</f>
        <v>1390504.25</v>
      </c>
      <c r="Q443" s="138"/>
      <c r="R443" s="138">
        <f>'СЕТ СН'!$H$7</f>
        <v>1121514.2</v>
      </c>
      <c r="S443" s="138"/>
      <c r="T443" s="138">
        <f>'СЕТ СН'!$I$7</f>
        <v>874156.75</v>
      </c>
      <c r="U443" s="138"/>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4" t="s">
        <v>43</v>
      </c>
      <c r="B1" s="154"/>
      <c r="C1" s="154"/>
      <c r="D1" s="154"/>
      <c r="E1" s="154"/>
      <c r="F1" s="154"/>
      <c r="G1" s="154"/>
      <c r="H1" s="154"/>
      <c r="I1" s="154"/>
    </row>
    <row r="2" spans="1:9" x14ac:dyDescent="0.25">
      <c r="A2" s="51"/>
      <c r="B2" s="51"/>
      <c r="C2" s="51"/>
      <c r="D2" s="51"/>
      <c r="E2" s="51"/>
      <c r="F2" s="51"/>
      <c r="G2" s="51"/>
      <c r="H2" s="51"/>
      <c r="I2" s="51"/>
    </row>
    <row r="3" spans="1:9" ht="39" customHeight="1" x14ac:dyDescent="0.2">
      <c r="A3" s="155" t="s">
        <v>15</v>
      </c>
      <c r="B3" s="156" t="s">
        <v>16</v>
      </c>
      <c r="C3" s="156" t="s">
        <v>17</v>
      </c>
      <c r="D3" s="156" t="s">
        <v>18</v>
      </c>
      <c r="E3" s="156" t="s">
        <v>11</v>
      </c>
      <c r="F3" s="156" t="s">
        <v>19</v>
      </c>
      <c r="G3" s="156"/>
      <c r="H3" s="156"/>
      <c r="I3" s="156"/>
    </row>
    <row r="4" spans="1:9" x14ac:dyDescent="0.2">
      <c r="A4" s="155"/>
      <c r="B4" s="156"/>
      <c r="C4" s="156"/>
      <c r="D4" s="156"/>
      <c r="E4" s="156"/>
      <c r="F4" s="52" t="s">
        <v>0</v>
      </c>
      <c r="G4" s="52" t="s">
        <v>1</v>
      </c>
      <c r="H4" s="52" t="s">
        <v>2</v>
      </c>
      <c r="I4" s="52" t="s">
        <v>3</v>
      </c>
    </row>
    <row r="5" spans="1:9" ht="60" x14ac:dyDescent="0.2">
      <c r="A5" s="53" t="s">
        <v>136</v>
      </c>
      <c r="B5" s="90" t="s">
        <v>170</v>
      </c>
      <c r="C5" s="54">
        <v>44197</v>
      </c>
      <c r="D5" s="54">
        <v>44377</v>
      </c>
      <c r="E5" s="52" t="s">
        <v>20</v>
      </c>
      <c r="F5" s="52">
        <v>1486.9</v>
      </c>
      <c r="G5" s="52">
        <v>2192.67</v>
      </c>
      <c r="H5" s="52">
        <v>2568.12</v>
      </c>
      <c r="I5" s="52">
        <v>2909.04</v>
      </c>
    </row>
    <row r="6" spans="1:9" ht="60" x14ac:dyDescent="0.2">
      <c r="A6" s="53" t="s">
        <v>135</v>
      </c>
      <c r="B6" s="92" t="s">
        <v>170</v>
      </c>
      <c r="C6" s="54">
        <v>44197</v>
      </c>
      <c r="D6" s="54">
        <v>44377</v>
      </c>
      <c r="E6" s="52" t="s">
        <v>20</v>
      </c>
      <c r="F6" s="52">
        <v>57.71</v>
      </c>
      <c r="G6" s="52">
        <v>130.58000000000001</v>
      </c>
      <c r="H6" s="52">
        <v>173</v>
      </c>
      <c r="I6" s="52">
        <v>467.05</v>
      </c>
    </row>
    <row r="7" spans="1:9" ht="60" x14ac:dyDescent="0.2">
      <c r="A7" s="53" t="s">
        <v>134</v>
      </c>
      <c r="B7" s="92" t="s">
        <v>170</v>
      </c>
      <c r="C7" s="54">
        <v>44197</v>
      </c>
      <c r="D7" s="54">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upd747hC9dhDsOksAfEjh1DaV7SesjpuTCu/j5pJrRqwm3li229LzMA7ESTWNrCwuZhZww00WKrMp/BXC4wL2A==" saltValue="NPp5bK6/W5N8RmFGfy2nnQ=="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05"/>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3" t="s">
        <v>84</v>
      </c>
      <c r="B4" s="164"/>
      <c r="C4" s="63"/>
      <c r="D4" s="64" t="s">
        <v>85</v>
      </c>
    </row>
    <row r="5" spans="1:4" ht="15" customHeight="1" x14ac:dyDescent="0.2">
      <c r="A5" s="166" t="s">
        <v>86</v>
      </c>
      <c r="B5" s="167"/>
      <c r="C5" s="65"/>
      <c r="D5" s="66" t="s">
        <v>87</v>
      </c>
    </row>
    <row r="6" spans="1:4" ht="15" customHeight="1" x14ac:dyDescent="0.2">
      <c r="A6" s="163" t="s">
        <v>88</v>
      </c>
      <c r="B6" s="164"/>
      <c r="C6" s="67"/>
      <c r="D6" s="64" t="s">
        <v>137</v>
      </c>
    </row>
    <row r="7" spans="1:4" ht="15" customHeight="1" x14ac:dyDescent="0.2">
      <c r="A7" s="163" t="s">
        <v>89</v>
      </c>
      <c r="B7" s="164"/>
      <c r="C7" s="67"/>
      <c r="D7" s="64" t="s">
        <v>141</v>
      </c>
    </row>
    <row r="8" spans="1:4" ht="15" customHeight="1" x14ac:dyDescent="0.2">
      <c r="A8" s="165" t="s">
        <v>90</v>
      </c>
      <c r="B8" s="165"/>
      <c r="C8" s="97"/>
      <c r="D8" s="68"/>
    </row>
    <row r="9" spans="1:4" ht="15" customHeight="1" x14ac:dyDescent="0.2">
      <c r="A9" s="69" t="s">
        <v>91</v>
      </c>
      <c r="B9" s="70"/>
      <c r="C9" s="71"/>
      <c r="D9" s="72"/>
    </row>
    <row r="10" spans="1:4" ht="30" customHeight="1" x14ac:dyDescent="0.2">
      <c r="A10" s="157" t="s">
        <v>92</v>
      </c>
      <c r="B10" s="158"/>
      <c r="C10" s="73"/>
      <c r="D10" s="74">
        <v>4.3094803800000001</v>
      </c>
    </row>
    <row r="11" spans="1:4" ht="66" customHeight="1" x14ac:dyDescent="0.2">
      <c r="A11" s="157" t="s">
        <v>93</v>
      </c>
      <c r="B11" s="158"/>
      <c r="C11" s="73"/>
      <c r="D11" s="74">
        <v>1005.98952736</v>
      </c>
    </row>
    <row r="12" spans="1:4" ht="30" customHeight="1" x14ac:dyDescent="0.2">
      <c r="A12" s="157" t="s">
        <v>94</v>
      </c>
      <c r="B12" s="158"/>
      <c r="C12" s="73"/>
      <c r="D12" s="75">
        <v>511862.80940594058</v>
      </c>
    </row>
    <row r="13" spans="1:4" ht="30" customHeight="1" x14ac:dyDescent="0.2">
      <c r="A13" s="157" t="s">
        <v>95</v>
      </c>
      <c r="B13" s="158"/>
      <c r="C13" s="73"/>
      <c r="D13" s="76"/>
    </row>
    <row r="14" spans="1:4" ht="15" customHeight="1" x14ac:dyDescent="0.2">
      <c r="A14" s="161" t="s">
        <v>96</v>
      </c>
      <c r="B14" s="162"/>
      <c r="C14" s="73"/>
      <c r="D14" s="74">
        <v>1036.0425075000001</v>
      </c>
    </row>
    <row r="15" spans="1:4" ht="15" customHeight="1" x14ac:dyDescent="0.2">
      <c r="A15" s="161" t="s">
        <v>97</v>
      </c>
      <c r="B15" s="162"/>
      <c r="C15" s="73"/>
      <c r="D15" s="74">
        <v>1579.01196701</v>
      </c>
    </row>
    <row r="16" spans="1:4" ht="15" customHeight="1" x14ac:dyDescent="0.2">
      <c r="A16" s="161" t="s">
        <v>98</v>
      </c>
      <c r="B16" s="162"/>
      <c r="C16" s="73"/>
      <c r="D16" s="74">
        <v>2627.2739175800002</v>
      </c>
    </row>
    <row r="17" spans="1:6" ht="15" customHeight="1" x14ac:dyDescent="0.2">
      <c r="A17" s="161" t="s">
        <v>99</v>
      </c>
      <c r="B17" s="162"/>
      <c r="C17" s="73"/>
      <c r="D17" s="74">
        <v>2036.4868621999999</v>
      </c>
    </row>
    <row r="18" spans="1:6" ht="52.5" customHeight="1" x14ac:dyDescent="0.2">
      <c r="A18" s="157" t="s">
        <v>100</v>
      </c>
      <c r="B18" s="158"/>
      <c r="C18" s="73"/>
      <c r="D18" s="74">
        <v>0</v>
      </c>
    </row>
    <row r="19" spans="1:6" ht="15" customHeight="1" x14ac:dyDescent="0.2">
      <c r="A19" s="69" t="s">
        <v>101</v>
      </c>
      <c r="B19" s="70"/>
      <c r="C19" s="77"/>
      <c r="D19" s="78"/>
    </row>
    <row r="20" spans="1:6" ht="30" customHeight="1" x14ac:dyDescent="0.2">
      <c r="A20" s="157" t="s">
        <v>102</v>
      </c>
      <c r="B20" s="158"/>
      <c r="C20" s="73"/>
      <c r="D20" s="79">
        <v>1203.934</v>
      </c>
    </row>
    <row r="21" spans="1:6" ht="30" customHeight="1" x14ac:dyDescent="0.2">
      <c r="A21" s="157" t="s">
        <v>103</v>
      </c>
      <c r="B21" s="158"/>
      <c r="C21" s="80"/>
      <c r="D21" s="79">
        <v>1.6160000000000001</v>
      </c>
    </row>
    <row r="22" spans="1:6" ht="15" customHeight="1" x14ac:dyDescent="0.2">
      <c r="A22" s="69" t="s">
        <v>104</v>
      </c>
      <c r="B22" s="70"/>
      <c r="C22" s="77"/>
      <c r="D22" s="78"/>
    </row>
    <row r="23" spans="1:6" ht="15" customHeight="1" x14ac:dyDescent="0.25">
      <c r="A23" s="157" t="s">
        <v>105</v>
      </c>
      <c r="B23" s="158"/>
      <c r="C23" s="81"/>
      <c r="D23" s="76"/>
    </row>
    <row r="24" spans="1:6" ht="15" customHeight="1" x14ac:dyDescent="0.25">
      <c r="A24" s="161" t="s">
        <v>96</v>
      </c>
      <c r="B24" s="162"/>
      <c r="C24" s="81"/>
      <c r="D24" s="82">
        <v>0</v>
      </c>
    </row>
    <row r="25" spans="1:6" ht="15" customHeight="1" x14ac:dyDescent="0.25">
      <c r="A25" s="161" t="s">
        <v>97</v>
      </c>
      <c r="B25" s="162"/>
      <c r="C25" s="81"/>
      <c r="D25" s="82">
        <v>1.1502280441930001E-3</v>
      </c>
    </row>
    <row r="26" spans="1:6" ht="15" customHeight="1" x14ac:dyDescent="0.25">
      <c r="A26" s="161" t="s">
        <v>98</v>
      </c>
      <c r="B26" s="162"/>
      <c r="C26" s="81"/>
      <c r="D26" s="82">
        <v>3.2109328704470002E-3</v>
      </c>
    </row>
    <row r="27" spans="1:6" ht="15" customHeight="1" x14ac:dyDescent="0.25">
      <c r="A27" s="161" t="s">
        <v>99</v>
      </c>
      <c r="B27" s="162"/>
      <c r="C27" s="81"/>
      <c r="D27" s="82">
        <v>2.0502670675849998E-3</v>
      </c>
    </row>
    <row r="29" spans="1:6" x14ac:dyDescent="0.2">
      <c r="A29" s="58" t="s">
        <v>106</v>
      </c>
      <c r="B29" s="59"/>
      <c r="C29" s="59"/>
      <c r="D29" s="56"/>
      <c r="E29" s="56"/>
      <c r="F29" s="60"/>
    </row>
    <row r="30" spans="1:6" ht="280.5" customHeight="1" x14ac:dyDescent="0.2">
      <c r="A30" s="159" t="s">
        <v>7</v>
      </c>
      <c r="B30" s="159" t="s">
        <v>107</v>
      </c>
      <c r="C30" s="57" t="s">
        <v>108</v>
      </c>
      <c r="D30" s="57" t="s">
        <v>109</v>
      </c>
      <c r="E30" s="57" t="s">
        <v>110</v>
      </c>
      <c r="F30" s="57" t="s">
        <v>111</v>
      </c>
    </row>
    <row r="31" spans="1:6" x14ac:dyDescent="0.2">
      <c r="A31" s="160"/>
      <c r="B31" s="160"/>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142</v>
      </c>
      <c r="B33" s="83">
        <v>1</v>
      </c>
      <c r="C33" s="84">
        <v>958.08667179999998</v>
      </c>
      <c r="D33" s="84">
        <v>950.34918055000003</v>
      </c>
      <c r="E33" s="84">
        <v>138.50633316</v>
      </c>
      <c r="F33" s="84">
        <v>138.50633316</v>
      </c>
    </row>
    <row r="34" spans="1:6" ht="12.75" customHeight="1" x14ac:dyDescent="0.2">
      <c r="A34" s="83" t="s">
        <v>142</v>
      </c>
      <c r="B34" s="83">
        <v>2</v>
      </c>
      <c r="C34" s="84">
        <v>1005.29070065</v>
      </c>
      <c r="D34" s="84">
        <v>990.72333488000004</v>
      </c>
      <c r="E34" s="84">
        <v>144.39056622000001</v>
      </c>
      <c r="F34" s="84">
        <v>144.39056622000001</v>
      </c>
    </row>
    <row r="35" spans="1:6" ht="12.75" customHeight="1" x14ac:dyDescent="0.2">
      <c r="A35" s="83" t="s">
        <v>142</v>
      </c>
      <c r="B35" s="83">
        <v>3</v>
      </c>
      <c r="C35" s="84">
        <v>1016.70479112</v>
      </c>
      <c r="D35" s="84">
        <v>1013.0637991999999</v>
      </c>
      <c r="E35" s="84">
        <v>147.64652294000001</v>
      </c>
      <c r="F35" s="84">
        <v>147.64652294000001</v>
      </c>
    </row>
    <row r="36" spans="1:6" ht="12.75" customHeight="1" x14ac:dyDescent="0.2">
      <c r="A36" s="83" t="s">
        <v>142</v>
      </c>
      <c r="B36" s="83">
        <v>4</v>
      </c>
      <c r="C36" s="84">
        <v>1029.6221680000001</v>
      </c>
      <c r="D36" s="84">
        <v>1023.30704653</v>
      </c>
      <c r="E36" s="84">
        <v>149.13940013999999</v>
      </c>
      <c r="F36" s="84">
        <v>149.13940013999999</v>
      </c>
    </row>
    <row r="37" spans="1:6" ht="12.75" customHeight="1" x14ac:dyDescent="0.2">
      <c r="A37" s="83" t="s">
        <v>142</v>
      </c>
      <c r="B37" s="83">
        <v>5</v>
      </c>
      <c r="C37" s="84">
        <v>1048.12616125</v>
      </c>
      <c r="D37" s="84">
        <v>1038.0645639700001</v>
      </c>
      <c r="E37" s="84">
        <v>151.29019868</v>
      </c>
      <c r="F37" s="84">
        <v>151.29019868</v>
      </c>
    </row>
    <row r="38" spans="1:6" ht="12.75" customHeight="1" x14ac:dyDescent="0.2">
      <c r="A38" s="83" t="s">
        <v>142</v>
      </c>
      <c r="B38" s="83">
        <v>6</v>
      </c>
      <c r="C38" s="84">
        <v>1034.61248185</v>
      </c>
      <c r="D38" s="84">
        <v>1022.10887736</v>
      </c>
      <c r="E38" s="84">
        <v>148.96477587999999</v>
      </c>
      <c r="F38" s="84">
        <v>148.96477587999999</v>
      </c>
    </row>
    <row r="39" spans="1:6" ht="12.75" customHeight="1" x14ac:dyDescent="0.2">
      <c r="A39" s="83" t="s">
        <v>142</v>
      </c>
      <c r="B39" s="83">
        <v>7</v>
      </c>
      <c r="C39" s="84">
        <v>1013.28699447</v>
      </c>
      <c r="D39" s="84">
        <v>999.40568871000005</v>
      </c>
      <c r="E39" s="84">
        <v>145.65595479000001</v>
      </c>
      <c r="F39" s="84">
        <v>145.65595479000001</v>
      </c>
    </row>
    <row r="40" spans="1:6" ht="12.75" customHeight="1" x14ac:dyDescent="0.2">
      <c r="A40" s="83" t="s">
        <v>142</v>
      </c>
      <c r="B40" s="83">
        <v>8</v>
      </c>
      <c r="C40" s="84">
        <v>990.28039887</v>
      </c>
      <c r="D40" s="84">
        <v>977.81846071999996</v>
      </c>
      <c r="E40" s="84">
        <v>142.50977667999999</v>
      </c>
      <c r="F40" s="84">
        <v>142.50977667999999</v>
      </c>
    </row>
    <row r="41" spans="1:6" ht="12.75" customHeight="1" x14ac:dyDescent="0.2">
      <c r="A41" s="83" t="s">
        <v>142</v>
      </c>
      <c r="B41" s="83">
        <v>9</v>
      </c>
      <c r="C41" s="84">
        <v>965.10565930999996</v>
      </c>
      <c r="D41" s="84">
        <v>952.92579446000002</v>
      </c>
      <c r="E41" s="84">
        <v>138.8818555</v>
      </c>
      <c r="F41" s="84">
        <v>138.8818555</v>
      </c>
    </row>
    <row r="42" spans="1:6" ht="12.75" customHeight="1" x14ac:dyDescent="0.2">
      <c r="A42" s="83" t="s">
        <v>142</v>
      </c>
      <c r="B42" s="83">
        <v>10</v>
      </c>
      <c r="C42" s="84">
        <v>962.05394483999999</v>
      </c>
      <c r="D42" s="84">
        <v>949.37340013999994</v>
      </c>
      <c r="E42" s="84">
        <v>138.36412041</v>
      </c>
      <c r="F42" s="84">
        <v>138.36412041</v>
      </c>
    </row>
    <row r="43" spans="1:6" ht="12.75" customHeight="1" x14ac:dyDescent="0.2">
      <c r="A43" s="83" t="s">
        <v>142</v>
      </c>
      <c r="B43" s="83">
        <v>11</v>
      </c>
      <c r="C43" s="84">
        <v>967.08091024999999</v>
      </c>
      <c r="D43" s="84">
        <v>951.07822435000003</v>
      </c>
      <c r="E43" s="84">
        <v>138.61258588000001</v>
      </c>
      <c r="F43" s="84">
        <v>138.61258588000001</v>
      </c>
    </row>
    <row r="44" spans="1:6" ht="12.75" customHeight="1" x14ac:dyDescent="0.2">
      <c r="A44" s="83" t="s">
        <v>142</v>
      </c>
      <c r="B44" s="83">
        <v>12</v>
      </c>
      <c r="C44" s="84">
        <v>973.60136059000001</v>
      </c>
      <c r="D44" s="84">
        <v>959.43841151000004</v>
      </c>
      <c r="E44" s="84">
        <v>139.83102105</v>
      </c>
      <c r="F44" s="84">
        <v>139.83102105</v>
      </c>
    </row>
    <row r="45" spans="1:6" ht="12.75" customHeight="1" x14ac:dyDescent="0.2">
      <c r="A45" s="83" t="s">
        <v>142</v>
      </c>
      <c r="B45" s="83">
        <v>13</v>
      </c>
      <c r="C45" s="84">
        <v>982.15588493999996</v>
      </c>
      <c r="D45" s="84">
        <v>972.89066746000003</v>
      </c>
      <c r="E45" s="84">
        <v>141.79158742000001</v>
      </c>
      <c r="F45" s="84">
        <v>141.79158742000001</v>
      </c>
    </row>
    <row r="46" spans="1:6" ht="12.75" customHeight="1" x14ac:dyDescent="0.2">
      <c r="A46" s="83" t="s">
        <v>142</v>
      </c>
      <c r="B46" s="83">
        <v>14</v>
      </c>
      <c r="C46" s="84">
        <v>1004.26133184</v>
      </c>
      <c r="D46" s="84">
        <v>987.74300381</v>
      </c>
      <c r="E46" s="84">
        <v>143.95620511000001</v>
      </c>
      <c r="F46" s="84">
        <v>143.95620511000001</v>
      </c>
    </row>
    <row r="47" spans="1:6" ht="12.75" customHeight="1" x14ac:dyDescent="0.2">
      <c r="A47" s="83" t="s">
        <v>142</v>
      </c>
      <c r="B47" s="83">
        <v>15</v>
      </c>
      <c r="C47" s="84">
        <v>1017.17425055</v>
      </c>
      <c r="D47" s="84">
        <v>999.25953319999996</v>
      </c>
      <c r="E47" s="84">
        <v>145.63465371000001</v>
      </c>
      <c r="F47" s="84">
        <v>145.63465371000001</v>
      </c>
    </row>
    <row r="48" spans="1:6" ht="12.75" customHeight="1" x14ac:dyDescent="0.2">
      <c r="A48" s="83" t="s">
        <v>142</v>
      </c>
      <c r="B48" s="83">
        <v>16</v>
      </c>
      <c r="C48" s="84">
        <v>1022.16430576</v>
      </c>
      <c r="D48" s="84">
        <v>1003.65207527</v>
      </c>
      <c r="E48" s="84">
        <v>146.27483409000001</v>
      </c>
      <c r="F48" s="84">
        <v>146.27483409000001</v>
      </c>
    </row>
    <row r="49" spans="1:6" ht="12.75" customHeight="1" x14ac:dyDescent="0.2">
      <c r="A49" s="83" t="s">
        <v>142</v>
      </c>
      <c r="B49" s="83">
        <v>17</v>
      </c>
      <c r="C49" s="84">
        <v>1016.1991831399999</v>
      </c>
      <c r="D49" s="84">
        <v>998.04499341999997</v>
      </c>
      <c r="E49" s="84">
        <v>145.45764356000001</v>
      </c>
      <c r="F49" s="84">
        <v>145.45764356000001</v>
      </c>
    </row>
    <row r="50" spans="1:6" ht="12.75" customHeight="1" x14ac:dyDescent="0.2">
      <c r="A50" s="83" t="s">
        <v>142</v>
      </c>
      <c r="B50" s="83">
        <v>18</v>
      </c>
      <c r="C50" s="84">
        <v>987.54150649999997</v>
      </c>
      <c r="D50" s="84">
        <v>983.44809163000002</v>
      </c>
      <c r="E50" s="84">
        <v>143.33025357</v>
      </c>
      <c r="F50" s="84">
        <v>143.33025357</v>
      </c>
    </row>
    <row r="51" spans="1:6" ht="12.75" customHeight="1" x14ac:dyDescent="0.2">
      <c r="A51" s="83" t="s">
        <v>142</v>
      </c>
      <c r="B51" s="83">
        <v>19</v>
      </c>
      <c r="C51" s="84">
        <v>962.49023378000004</v>
      </c>
      <c r="D51" s="84">
        <v>959.97635487000002</v>
      </c>
      <c r="E51" s="84">
        <v>139.90942229999999</v>
      </c>
      <c r="F51" s="84">
        <v>139.90942229999999</v>
      </c>
    </row>
    <row r="52" spans="1:6" ht="12.75" customHeight="1" x14ac:dyDescent="0.2">
      <c r="A52" s="83" t="s">
        <v>142</v>
      </c>
      <c r="B52" s="83">
        <v>20</v>
      </c>
      <c r="C52" s="84">
        <v>960.31246252999995</v>
      </c>
      <c r="D52" s="84">
        <v>956.28861716999995</v>
      </c>
      <c r="E52" s="84">
        <v>139.37196191999999</v>
      </c>
      <c r="F52" s="84">
        <v>139.37196191999999</v>
      </c>
    </row>
    <row r="53" spans="1:6" ht="12.75" customHeight="1" x14ac:dyDescent="0.2">
      <c r="A53" s="83" t="s">
        <v>142</v>
      </c>
      <c r="B53" s="83">
        <v>21</v>
      </c>
      <c r="C53" s="84">
        <v>966.42906189999997</v>
      </c>
      <c r="D53" s="84">
        <v>963.95291755999995</v>
      </c>
      <c r="E53" s="84">
        <v>140.48897676999999</v>
      </c>
      <c r="F53" s="84">
        <v>140.48897676999999</v>
      </c>
    </row>
    <row r="54" spans="1:6" ht="12.75" customHeight="1" x14ac:dyDescent="0.2">
      <c r="A54" s="83" t="s">
        <v>142</v>
      </c>
      <c r="B54" s="83">
        <v>22</v>
      </c>
      <c r="C54" s="84">
        <v>981.05989518000001</v>
      </c>
      <c r="D54" s="84">
        <v>978.36843863000001</v>
      </c>
      <c r="E54" s="84">
        <v>142.58993187999999</v>
      </c>
      <c r="F54" s="84">
        <v>142.58993187999999</v>
      </c>
    </row>
    <row r="55" spans="1:6" ht="12.75" customHeight="1" x14ac:dyDescent="0.2">
      <c r="A55" s="83" t="s">
        <v>142</v>
      </c>
      <c r="B55" s="83">
        <v>23</v>
      </c>
      <c r="C55" s="84">
        <v>1007.5725429399999</v>
      </c>
      <c r="D55" s="84">
        <v>1003.72037684</v>
      </c>
      <c r="E55" s="84">
        <v>146.28478853999999</v>
      </c>
      <c r="F55" s="84">
        <v>146.28478853999999</v>
      </c>
    </row>
    <row r="56" spans="1:6" ht="12.75" customHeight="1" x14ac:dyDescent="0.2">
      <c r="A56" s="83" t="s">
        <v>142</v>
      </c>
      <c r="B56" s="83">
        <v>24</v>
      </c>
      <c r="C56" s="84">
        <v>1018.96418413</v>
      </c>
      <c r="D56" s="84">
        <v>1016.10241583</v>
      </c>
      <c r="E56" s="84">
        <v>148.08937874</v>
      </c>
      <c r="F56" s="84">
        <v>148.08937874</v>
      </c>
    </row>
    <row r="57" spans="1:6" ht="12.75" customHeight="1" x14ac:dyDescent="0.2">
      <c r="A57" s="83" t="s">
        <v>143</v>
      </c>
      <c r="B57" s="83">
        <v>1</v>
      </c>
      <c r="C57" s="84">
        <v>987.76920472999996</v>
      </c>
      <c r="D57" s="84">
        <v>985.36757273000001</v>
      </c>
      <c r="E57" s="84">
        <v>143.61000368000001</v>
      </c>
      <c r="F57" s="84">
        <v>143.61000368000001</v>
      </c>
    </row>
    <row r="58" spans="1:6" ht="12.75" customHeight="1" x14ac:dyDescent="0.2">
      <c r="A58" s="83" t="s">
        <v>143</v>
      </c>
      <c r="B58" s="83">
        <v>2</v>
      </c>
      <c r="C58" s="84">
        <v>1010.44966291</v>
      </c>
      <c r="D58" s="84">
        <v>1006.00204439</v>
      </c>
      <c r="E58" s="84">
        <v>146.61732463000001</v>
      </c>
      <c r="F58" s="84">
        <v>146.61732463000001</v>
      </c>
    </row>
    <row r="59" spans="1:6" ht="12.75" customHeight="1" x14ac:dyDescent="0.2">
      <c r="A59" s="83" t="s">
        <v>143</v>
      </c>
      <c r="B59" s="83">
        <v>3</v>
      </c>
      <c r="C59" s="84">
        <v>1021.43745891</v>
      </c>
      <c r="D59" s="84">
        <v>1018.13792941</v>
      </c>
      <c r="E59" s="84">
        <v>148.38603972000001</v>
      </c>
      <c r="F59" s="84">
        <v>148.38603972000001</v>
      </c>
    </row>
    <row r="60" spans="1:6" ht="12.75" customHeight="1" x14ac:dyDescent="0.2">
      <c r="A60" s="83" t="s">
        <v>143</v>
      </c>
      <c r="B60" s="83">
        <v>4</v>
      </c>
      <c r="C60" s="84">
        <v>1029.25357811</v>
      </c>
      <c r="D60" s="84">
        <v>1023.17057949</v>
      </c>
      <c r="E60" s="84">
        <v>149.11951108</v>
      </c>
      <c r="F60" s="84">
        <v>149.11951108</v>
      </c>
    </row>
    <row r="61" spans="1:6" ht="12.75" customHeight="1" x14ac:dyDescent="0.2">
      <c r="A61" s="83" t="s">
        <v>143</v>
      </c>
      <c r="B61" s="83">
        <v>5</v>
      </c>
      <c r="C61" s="84">
        <v>1034.5357662900001</v>
      </c>
      <c r="D61" s="84">
        <v>1028.70913907</v>
      </c>
      <c r="E61" s="84">
        <v>149.926715</v>
      </c>
      <c r="F61" s="84">
        <v>149.926715</v>
      </c>
    </row>
    <row r="62" spans="1:6" ht="12.75" customHeight="1" x14ac:dyDescent="0.2">
      <c r="A62" s="83" t="s">
        <v>143</v>
      </c>
      <c r="B62" s="83">
        <v>6</v>
      </c>
      <c r="C62" s="84">
        <v>1010.4919079700001</v>
      </c>
      <c r="D62" s="84">
        <v>1006.70132039</v>
      </c>
      <c r="E62" s="84">
        <v>146.71923891</v>
      </c>
      <c r="F62" s="84">
        <v>146.71923891</v>
      </c>
    </row>
    <row r="63" spans="1:6" ht="12.75" customHeight="1" x14ac:dyDescent="0.2">
      <c r="A63" s="83" t="s">
        <v>143</v>
      </c>
      <c r="B63" s="83">
        <v>7</v>
      </c>
      <c r="C63" s="84">
        <v>971.72475004</v>
      </c>
      <c r="D63" s="84">
        <v>969.10373159999995</v>
      </c>
      <c r="E63" s="84">
        <v>141.23966965</v>
      </c>
      <c r="F63" s="84">
        <v>141.23966965</v>
      </c>
    </row>
    <row r="64" spans="1:6" ht="12.75" customHeight="1" x14ac:dyDescent="0.2">
      <c r="A64" s="83" t="s">
        <v>143</v>
      </c>
      <c r="B64" s="83">
        <v>8</v>
      </c>
      <c r="C64" s="84">
        <v>954.37438721000001</v>
      </c>
      <c r="D64" s="84">
        <v>951.68465635999996</v>
      </c>
      <c r="E64" s="84">
        <v>138.70096884</v>
      </c>
      <c r="F64" s="84">
        <v>138.70096884</v>
      </c>
    </row>
    <row r="65" spans="1:6" ht="12.75" customHeight="1" x14ac:dyDescent="0.2">
      <c r="A65" s="83" t="s">
        <v>143</v>
      </c>
      <c r="B65" s="83">
        <v>9</v>
      </c>
      <c r="C65" s="84">
        <v>931.19541634999996</v>
      </c>
      <c r="D65" s="84">
        <v>927.44673648000003</v>
      </c>
      <c r="E65" s="84">
        <v>135.16847207000001</v>
      </c>
      <c r="F65" s="84">
        <v>135.16847207000001</v>
      </c>
    </row>
    <row r="66" spans="1:6" ht="12.75" customHeight="1" x14ac:dyDescent="0.2">
      <c r="A66" s="83" t="s">
        <v>143</v>
      </c>
      <c r="B66" s="83">
        <v>10</v>
      </c>
      <c r="C66" s="84">
        <v>926.84097752000002</v>
      </c>
      <c r="D66" s="84">
        <v>915.26984262999997</v>
      </c>
      <c r="E66" s="84">
        <v>133.39378024999999</v>
      </c>
      <c r="F66" s="84">
        <v>133.39378024999999</v>
      </c>
    </row>
    <row r="67" spans="1:6" ht="12.75" customHeight="1" x14ac:dyDescent="0.2">
      <c r="A67" s="83" t="s">
        <v>143</v>
      </c>
      <c r="B67" s="83">
        <v>11</v>
      </c>
      <c r="C67" s="84">
        <v>928.59018492999996</v>
      </c>
      <c r="D67" s="84">
        <v>916.59892964000005</v>
      </c>
      <c r="E67" s="84">
        <v>133.58748481000001</v>
      </c>
      <c r="F67" s="84">
        <v>133.58748481000001</v>
      </c>
    </row>
    <row r="68" spans="1:6" ht="12.75" customHeight="1" x14ac:dyDescent="0.2">
      <c r="A68" s="83" t="s">
        <v>143</v>
      </c>
      <c r="B68" s="83">
        <v>12</v>
      </c>
      <c r="C68" s="84">
        <v>960.22000724999998</v>
      </c>
      <c r="D68" s="84">
        <v>949.83762392999995</v>
      </c>
      <c r="E68" s="84">
        <v>138.43177757999999</v>
      </c>
      <c r="F68" s="84">
        <v>138.43177757999999</v>
      </c>
    </row>
    <row r="69" spans="1:6" ht="12.75" customHeight="1" x14ac:dyDescent="0.2">
      <c r="A69" s="83" t="s">
        <v>143</v>
      </c>
      <c r="B69" s="83">
        <v>13</v>
      </c>
      <c r="C69" s="84">
        <v>988.90011821999997</v>
      </c>
      <c r="D69" s="84">
        <v>986.79639391000001</v>
      </c>
      <c r="E69" s="84">
        <v>143.81824374999999</v>
      </c>
      <c r="F69" s="84">
        <v>143.81824374999999</v>
      </c>
    </row>
    <row r="70" spans="1:6" ht="12.75" customHeight="1" x14ac:dyDescent="0.2">
      <c r="A70" s="83" t="s">
        <v>143</v>
      </c>
      <c r="B70" s="83">
        <v>14</v>
      </c>
      <c r="C70" s="84">
        <v>1017.3934461600001</v>
      </c>
      <c r="D70" s="84">
        <v>1002.95507029</v>
      </c>
      <c r="E70" s="84">
        <v>146.17325079</v>
      </c>
      <c r="F70" s="84">
        <v>146.17325079</v>
      </c>
    </row>
    <row r="71" spans="1:6" ht="12.75" customHeight="1" x14ac:dyDescent="0.2">
      <c r="A71" s="83" t="s">
        <v>143</v>
      </c>
      <c r="B71" s="83">
        <v>15</v>
      </c>
      <c r="C71" s="84">
        <v>1036.2036986400001</v>
      </c>
      <c r="D71" s="84">
        <v>1018.68712828</v>
      </c>
      <c r="E71" s="84">
        <v>148.46608137999999</v>
      </c>
      <c r="F71" s="84">
        <v>148.46608137999999</v>
      </c>
    </row>
    <row r="72" spans="1:6" ht="12.75" customHeight="1" x14ac:dyDescent="0.2">
      <c r="A72" s="83" t="s">
        <v>143</v>
      </c>
      <c r="B72" s="83">
        <v>16</v>
      </c>
      <c r="C72" s="84">
        <v>1038.5227489500001</v>
      </c>
      <c r="D72" s="84">
        <v>1021.29536506</v>
      </c>
      <c r="E72" s="84">
        <v>148.84621250999999</v>
      </c>
      <c r="F72" s="84">
        <v>148.84621250999999</v>
      </c>
    </row>
    <row r="73" spans="1:6" ht="12.75" customHeight="1" x14ac:dyDescent="0.2">
      <c r="A73" s="83" t="s">
        <v>143</v>
      </c>
      <c r="B73" s="83">
        <v>17</v>
      </c>
      <c r="C73" s="84">
        <v>1023.35427485</v>
      </c>
      <c r="D73" s="84">
        <v>1021.2706594700001</v>
      </c>
      <c r="E73" s="84">
        <v>148.84261185</v>
      </c>
      <c r="F73" s="84">
        <v>148.84261185</v>
      </c>
    </row>
    <row r="74" spans="1:6" ht="12.75" customHeight="1" x14ac:dyDescent="0.2">
      <c r="A74" s="83" t="s">
        <v>143</v>
      </c>
      <c r="B74" s="83">
        <v>18</v>
      </c>
      <c r="C74" s="84">
        <v>1013.69370084</v>
      </c>
      <c r="D74" s="84">
        <v>1009.9972579</v>
      </c>
      <c r="E74" s="84">
        <v>147.19959732000001</v>
      </c>
      <c r="F74" s="84">
        <v>147.19959732000001</v>
      </c>
    </row>
    <row r="75" spans="1:6" ht="12.75" customHeight="1" x14ac:dyDescent="0.2">
      <c r="A75" s="83" t="s">
        <v>143</v>
      </c>
      <c r="B75" s="83">
        <v>19</v>
      </c>
      <c r="C75" s="84">
        <v>984.63997500999994</v>
      </c>
      <c r="D75" s="84">
        <v>981.72598349999998</v>
      </c>
      <c r="E75" s="84">
        <v>143.0792691</v>
      </c>
      <c r="F75" s="84">
        <v>143.0792691</v>
      </c>
    </row>
    <row r="76" spans="1:6" ht="12.75" customHeight="1" x14ac:dyDescent="0.2">
      <c r="A76" s="83" t="s">
        <v>143</v>
      </c>
      <c r="B76" s="83">
        <v>20</v>
      </c>
      <c r="C76" s="84">
        <v>984.05987879999998</v>
      </c>
      <c r="D76" s="84">
        <v>979.03863778000004</v>
      </c>
      <c r="E76" s="84">
        <v>142.68760842</v>
      </c>
      <c r="F76" s="84">
        <v>142.68760842</v>
      </c>
    </row>
    <row r="77" spans="1:6" ht="12.75" customHeight="1" x14ac:dyDescent="0.2">
      <c r="A77" s="83" t="s">
        <v>143</v>
      </c>
      <c r="B77" s="83">
        <v>21</v>
      </c>
      <c r="C77" s="84">
        <v>996.16419269999994</v>
      </c>
      <c r="D77" s="84">
        <v>993.69253235999997</v>
      </c>
      <c r="E77" s="84">
        <v>144.82330469999999</v>
      </c>
      <c r="F77" s="84">
        <v>144.82330469999999</v>
      </c>
    </row>
    <row r="78" spans="1:6" ht="12.75" customHeight="1" x14ac:dyDescent="0.2">
      <c r="A78" s="83" t="s">
        <v>143</v>
      </c>
      <c r="B78" s="83">
        <v>22</v>
      </c>
      <c r="C78" s="84">
        <v>1017.68791557</v>
      </c>
      <c r="D78" s="84">
        <v>1014.899258</v>
      </c>
      <c r="E78" s="84">
        <v>147.91402742</v>
      </c>
      <c r="F78" s="84">
        <v>147.91402742</v>
      </c>
    </row>
    <row r="79" spans="1:6" ht="12.75" customHeight="1" x14ac:dyDescent="0.2">
      <c r="A79" s="83" t="s">
        <v>143</v>
      </c>
      <c r="B79" s="83">
        <v>23</v>
      </c>
      <c r="C79" s="84">
        <v>1045.88731674</v>
      </c>
      <c r="D79" s="84">
        <v>1043.0137173799999</v>
      </c>
      <c r="E79" s="84">
        <v>152.01150102</v>
      </c>
      <c r="F79" s="84">
        <v>152.01150102</v>
      </c>
    </row>
    <row r="80" spans="1:6" ht="12.75" customHeight="1" x14ac:dyDescent="0.2">
      <c r="A80" s="83" t="s">
        <v>143</v>
      </c>
      <c r="B80" s="83">
        <v>24</v>
      </c>
      <c r="C80" s="84">
        <v>1058.6851123399999</v>
      </c>
      <c r="D80" s="84">
        <v>1055.0269976899999</v>
      </c>
      <c r="E80" s="84">
        <v>153.76234737999999</v>
      </c>
      <c r="F80" s="84">
        <v>153.76234737999999</v>
      </c>
    </row>
    <row r="81" spans="1:6" ht="12.75" customHeight="1" x14ac:dyDescent="0.2">
      <c r="A81" s="83" t="s">
        <v>144</v>
      </c>
      <c r="B81" s="83">
        <v>1</v>
      </c>
      <c r="C81" s="84">
        <v>968.88937998999995</v>
      </c>
      <c r="D81" s="84">
        <v>966.57290732000001</v>
      </c>
      <c r="E81" s="84">
        <v>140.87082081</v>
      </c>
      <c r="F81" s="84">
        <v>140.87082081</v>
      </c>
    </row>
    <row r="82" spans="1:6" ht="12.75" customHeight="1" x14ac:dyDescent="0.2">
      <c r="A82" s="83" t="s">
        <v>144</v>
      </c>
      <c r="B82" s="83">
        <v>2</v>
      </c>
      <c r="C82" s="84">
        <v>1006.75944906</v>
      </c>
      <c r="D82" s="84">
        <v>993.24394744999995</v>
      </c>
      <c r="E82" s="84">
        <v>144.75792677999999</v>
      </c>
      <c r="F82" s="84">
        <v>144.75792677999999</v>
      </c>
    </row>
    <row r="83" spans="1:6" ht="12.75" customHeight="1" x14ac:dyDescent="0.2">
      <c r="A83" s="83" t="s">
        <v>144</v>
      </c>
      <c r="B83" s="83">
        <v>3</v>
      </c>
      <c r="C83" s="84">
        <v>1005.5862108</v>
      </c>
      <c r="D83" s="84">
        <v>999.41417821000005</v>
      </c>
      <c r="E83" s="84">
        <v>145.65719207999999</v>
      </c>
      <c r="F83" s="84">
        <v>145.65719207999999</v>
      </c>
    </row>
    <row r="84" spans="1:6" ht="12.75" customHeight="1" x14ac:dyDescent="0.2">
      <c r="A84" s="83" t="s">
        <v>144</v>
      </c>
      <c r="B84" s="83">
        <v>4</v>
      </c>
      <c r="C84" s="84">
        <v>1000.86750349</v>
      </c>
      <c r="D84" s="84">
        <v>998.15488685000003</v>
      </c>
      <c r="E84" s="84">
        <v>145.47365972</v>
      </c>
      <c r="F84" s="84">
        <v>145.47365972</v>
      </c>
    </row>
    <row r="85" spans="1:6" ht="12.75" customHeight="1" x14ac:dyDescent="0.2">
      <c r="A85" s="83" t="s">
        <v>144</v>
      </c>
      <c r="B85" s="83">
        <v>5</v>
      </c>
      <c r="C85" s="84">
        <v>996.75685318000001</v>
      </c>
      <c r="D85" s="84">
        <v>992.24406843999998</v>
      </c>
      <c r="E85" s="84">
        <v>144.61220184000001</v>
      </c>
      <c r="F85" s="84">
        <v>144.61220184000001</v>
      </c>
    </row>
    <row r="86" spans="1:6" ht="12.75" customHeight="1" x14ac:dyDescent="0.2">
      <c r="A86" s="83" t="s">
        <v>144</v>
      </c>
      <c r="B86" s="83">
        <v>6</v>
      </c>
      <c r="C86" s="84">
        <v>992.33480549000001</v>
      </c>
      <c r="D86" s="84">
        <v>984.12307390000001</v>
      </c>
      <c r="E86" s="84">
        <v>143.42862722000001</v>
      </c>
      <c r="F86" s="84">
        <v>143.42862722000001</v>
      </c>
    </row>
    <row r="87" spans="1:6" ht="12.75" customHeight="1" x14ac:dyDescent="0.2">
      <c r="A87" s="83" t="s">
        <v>144</v>
      </c>
      <c r="B87" s="83">
        <v>7</v>
      </c>
      <c r="C87" s="84">
        <v>965.60675522999998</v>
      </c>
      <c r="D87" s="84">
        <v>957.00310395999998</v>
      </c>
      <c r="E87" s="84">
        <v>139.47609306999999</v>
      </c>
      <c r="F87" s="84">
        <v>139.47609306999999</v>
      </c>
    </row>
    <row r="88" spans="1:6" ht="12.75" customHeight="1" x14ac:dyDescent="0.2">
      <c r="A88" s="83" t="s">
        <v>144</v>
      </c>
      <c r="B88" s="83">
        <v>8</v>
      </c>
      <c r="C88" s="84">
        <v>969.01250439</v>
      </c>
      <c r="D88" s="84">
        <v>966.89021746000003</v>
      </c>
      <c r="E88" s="84">
        <v>140.91706640999999</v>
      </c>
      <c r="F88" s="84">
        <v>140.91706640999999</v>
      </c>
    </row>
    <row r="89" spans="1:6" ht="12.75" customHeight="1" x14ac:dyDescent="0.2">
      <c r="A89" s="83" t="s">
        <v>144</v>
      </c>
      <c r="B89" s="83">
        <v>9</v>
      </c>
      <c r="C89" s="84">
        <v>968.71451474000003</v>
      </c>
      <c r="D89" s="84">
        <v>966.31576498000004</v>
      </c>
      <c r="E89" s="84">
        <v>140.83334422999999</v>
      </c>
      <c r="F89" s="84">
        <v>140.83334422999999</v>
      </c>
    </row>
    <row r="90" spans="1:6" ht="12.75" customHeight="1" x14ac:dyDescent="0.2">
      <c r="A90" s="83" t="s">
        <v>144</v>
      </c>
      <c r="B90" s="83">
        <v>10</v>
      </c>
      <c r="C90" s="84">
        <v>953.31221840000001</v>
      </c>
      <c r="D90" s="84">
        <v>948.55526806</v>
      </c>
      <c r="E90" s="84">
        <v>138.24488374000001</v>
      </c>
      <c r="F90" s="84">
        <v>138.24488374000001</v>
      </c>
    </row>
    <row r="91" spans="1:6" ht="12.75" customHeight="1" x14ac:dyDescent="0.2">
      <c r="A91" s="83" t="s">
        <v>144</v>
      </c>
      <c r="B91" s="83">
        <v>11</v>
      </c>
      <c r="C91" s="84">
        <v>958.45464253</v>
      </c>
      <c r="D91" s="84">
        <v>953.71200646</v>
      </c>
      <c r="E91" s="84">
        <v>138.99644004999999</v>
      </c>
      <c r="F91" s="84">
        <v>138.99644004999999</v>
      </c>
    </row>
    <row r="92" spans="1:6" ht="12.75" customHeight="1" x14ac:dyDescent="0.2">
      <c r="A92" s="83" t="s">
        <v>144</v>
      </c>
      <c r="B92" s="83">
        <v>12</v>
      </c>
      <c r="C92" s="84">
        <v>954.22706630000005</v>
      </c>
      <c r="D92" s="84">
        <v>951.86431674000005</v>
      </c>
      <c r="E92" s="84">
        <v>138.72715299999999</v>
      </c>
      <c r="F92" s="84">
        <v>138.72715299999999</v>
      </c>
    </row>
    <row r="93" spans="1:6" ht="12.75" customHeight="1" x14ac:dyDescent="0.2">
      <c r="A93" s="83" t="s">
        <v>144</v>
      </c>
      <c r="B93" s="83">
        <v>13</v>
      </c>
      <c r="C93" s="84">
        <v>969.86464947000002</v>
      </c>
      <c r="D93" s="84">
        <v>968.11395115000005</v>
      </c>
      <c r="E93" s="84">
        <v>141.0954165</v>
      </c>
      <c r="F93" s="84">
        <v>141.0954165</v>
      </c>
    </row>
    <row r="94" spans="1:6" ht="12.75" customHeight="1" x14ac:dyDescent="0.2">
      <c r="A94" s="83" t="s">
        <v>144</v>
      </c>
      <c r="B94" s="83">
        <v>14</v>
      </c>
      <c r="C94" s="84">
        <v>971.94763436000005</v>
      </c>
      <c r="D94" s="84">
        <v>969.21623237999995</v>
      </c>
      <c r="E94" s="84">
        <v>141.25606579999999</v>
      </c>
      <c r="F94" s="84">
        <v>141.25606579999999</v>
      </c>
    </row>
    <row r="95" spans="1:6" ht="12.75" customHeight="1" x14ac:dyDescent="0.2">
      <c r="A95" s="83" t="s">
        <v>144</v>
      </c>
      <c r="B95" s="83">
        <v>15</v>
      </c>
      <c r="C95" s="84">
        <v>969.05000905999998</v>
      </c>
      <c r="D95" s="84">
        <v>965.88359009999999</v>
      </c>
      <c r="E95" s="84">
        <v>140.77035795</v>
      </c>
      <c r="F95" s="84">
        <v>140.77035795</v>
      </c>
    </row>
    <row r="96" spans="1:6" ht="12.75" customHeight="1" x14ac:dyDescent="0.2">
      <c r="A96" s="83" t="s">
        <v>144</v>
      </c>
      <c r="B96" s="83">
        <v>16</v>
      </c>
      <c r="C96" s="84">
        <v>971.49723193</v>
      </c>
      <c r="D96" s="84">
        <v>968.58939573999999</v>
      </c>
      <c r="E96" s="84">
        <v>141.16470902</v>
      </c>
      <c r="F96" s="84">
        <v>141.16470902</v>
      </c>
    </row>
    <row r="97" spans="1:6" ht="12.75" customHeight="1" x14ac:dyDescent="0.2">
      <c r="A97" s="83" t="s">
        <v>144</v>
      </c>
      <c r="B97" s="83">
        <v>17</v>
      </c>
      <c r="C97" s="84">
        <v>972.85644172000002</v>
      </c>
      <c r="D97" s="84">
        <v>969.32247152000002</v>
      </c>
      <c r="E97" s="84">
        <v>141.27154937</v>
      </c>
      <c r="F97" s="84">
        <v>141.27154937</v>
      </c>
    </row>
    <row r="98" spans="1:6" ht="12.75" customHeight="1" x14ac:dyDescent="0.2">
      <c r="A98" s="83" t="s">
        <v>144</v>
      </c>
      <c r="B98" s="83">
        <v>18</v>
      </c>
      <c r="C98" s="84">
        <v>974.49376976999997</v>
      </c>
      <c r="D98" s="84">
        <v>971.66118557000004</v>
      </c>
      <c r="E98" s="84">
        <v>141.61239957000001</v>
      </c>
      <c r="F98" s="84">
        <v>141.61239957000001</v>
      </c>
    </row>
    <row r="99" spans="1:6" ht="12.75" customHeight="1" x14ac:dyDescent="0.2">
      <c r="A99" s="83" t="s">
        <v>144</v>
      </c>
      <c r="B99" s="83">
        <v>19</v>
      </c>
      <c r="C99" s="84">
        <v>972.94254245000002</v>
      </c>
      <c r="D99" s="84">
        <v>969.49238050999998</v>
      </c>
      <c r="E99" s="84">
        <v>141.29631233999999</v>
      </c>
      <c r="F99" s="84">
        <v>141.29631233999999</v>
      </c>
    </row>
    <row r="100" spans="1:6" ht="12.75" customHeight="1" x14ac:dyDescent="0.2">
      <c r="A100" s="83" t="s">
        <v>144</v>
      </c>
      <c r="B100" s="83">
        <v>20</v>
      </c>
      <c r="C100" s="84">
        <v>971.35096758999998</v>
      </c>
      <c r="D100" s="84">
        <v>968.77967835000004</v>
      </c>
      <c r="E100" s="84">
        <v>141.19244130000001</v>
      </c>
      <c r="F100" s="84">
        <v>141.19244130000001</v>
      </c>
    </row>
    <row r="101" spans="1:6" ht="12.75" customHeight="1" x14ac:dyDescent="0.2">
      <c r="A101" s="83" t="s">
        <v>144</v>
      </c>
      <c r="B101" s="83">
        <v>21</v>
      </c>
      <c r="C101" s="84">
        <v>970.18013295000003</v>
      </c>
      <c r="D101" s="84">
        <v>967.53059827000004</v>
      </c>
      <c r="E101" s="84">
        <v>141.01039716</v>
      </c>
      <c r="F101" s="84">
        <v>141.01039716</v>
      </c>
    </row>
    <row r="102" spans="1:6" ht="12.75" customHeight="1" x14ac:dyDescent="0.2">
      <c r="A102" s="83" t="s">
        <v>144</v>
      </c>
      <c r="B102" s="83">
        <v>22</v>
      </c>
      <c r="C102" s="84">
        <v>976.28572062000001</v>
      </c>
      <c r="D102" s="84">
        <v>973.46025189</v>
      </c>
      <c r="E102" s="84">
        <v>141.87460012</v>
      </c>
      <c r="F102" s="84">
        <v>141.87460012</v>
      </c>
    </row>
    <row r="103" spans="1:6" ht="12.75" customHeight="1" x14ac:dyDescent="0.2">
      <c r="A103" s="83" t="s">
        <v>144</v>
      </c>
      <c r="B103" s="83">
        <v>23</v>
      </c>
      <c r="C103" s="84">
        <v>977.32892462999996</v>
      </c>
      <c r="D103" s="84">
        <v>974.59902077000004</v>
      </c>
      <c r="E103" s="84">
        <v>142.04056722999999</v>
      </c>
      <c r="F103" s="84">
        <v>142.04056722999999</v>
      </c>
    </row>
    <row r="104" spans="1:6" ht="12.75" customHeight="1" x14ac:dyDescent="0.2">
      <c r="A104" s="83" t="s">
        <v>144</v>
      </c>
      <c r="B104" s="83">
        <v>24</v>
      </c>
      <c r="C104" s="84">
        <v>999.62247384</v>
      </c>
      <c r="D104" s="84">
        <v>996.87827401000004</v>
      </c>
      <c r="E104" s="84">
        <v>145.28760288000001</v>
      </c>
      <c r="F104" s="84">
        <v>145.28760288000001</v>
      </c>
    </row>
    <row r="105" spans="1:6" ht="12.75" customHeight="1" x14ac:dyDescent="0.2">
      <c r="A105" s="83" t="s">
        <v>145</v>
      </c>
      <c r="B105" s="83">
        <v>1</v>
      </c>
      <c r="C105" s="84">
        <v>1044.5141222699999</v>
      </c>
      <c r="D105" s="84">
        <v>1042.2597699400001</v>
      </c>
      <c r="E105" s="84">
        <v>151.90161878000001</v>
      </c>
      <c r="F105" s="84">
        <v>151.90161878000001</v>
      </c>
    </row>
    <row r="106" spans="1:6" ht="12.75" customHeight="1" x14ac:dyDescent="0.2">
      <c r="A106" s="83" t="s">
        <v>145</v>
      </c>
      <c r="B106" s="83">
        <v>2</v>
      </c>
      <c r="C106" s="84">
        <v>1075.0779213599999</v>
      </c>
      <c r="D106" s="84">
        <v>1062.7291873700001</v>
      </c>
      <c r="E106" s="84">
        <v>154.88488430999999</v>
      </c>
      <c r="F106" s="84">
        <v>154.88488430999999</v>
      </c>
    </row>
    <row r="107" spans="1:6" ht="12.75" customHeight="1" x14ac:dyDescent="0.2">
      <c r="A107" s="83" t="s">
        <v>145</v>
      </c>
      <c r="B107" s="83">
        <v>3</v>
      </c>
      <c r="C107" s="84">
        <v>1084.9563213500001</v>
      </c>
      <c r="D107" s="84">
        <v>1066.7464194500001</v>
      </c>
      <c r="E107" s="84">
        <v>155.47036603999999</v>
      </c>
      <c r="F107" s="84">
        <v>155.47036603999999</v>
      </c>
    </row>
    <row r="108" spans="1:6" ht="12.75" customHeight="1" x14ac:dyDescent="0.2">
      <c r="A108" s="83" t="s">
        <v>145</v>
      </c>
      <c r="B108" s="83">
        <v>4</v>
      </c>
      <c r="C108" s="84">
        <v>1079.8461016700001</v>
      </c>
      <c r="D108" s="84">
        <v>1063.50200554</v>
      </c>
      <c r="E108" s="84">
        <v>154.99751681999999</v>
      </c>
      <c r="F108" s="84">
        <v>154.99751681999999</v>
      </c>
    </row>
    <row r="109" spans="1:6" ht="12.75" customHeight="1" x14ac:dyDescent="0.2">
      <c r="A109" s="83" t="s">
        <v>145</v>
      </c>
      <c r="B109" s="83">
        <v>5</v>
      </c>
      <c r="C109" s="84">
        <v>1064.60293007</v>
      </c>
      <c r="D109" s="84">
        <v>1058.9291048299999</v>
      </c>
      <c r="E109" s="84">
        <v>154.33105051000001</v>
      </c>
      <c r="F109" s="84">
        <v>154.33105051000001</v>
      </c>
    </row>
    <row r="110" spans="1:6" ht="12.75" customHeight="1" x14ac:dyDescent="0.2">
      <c r="A110" s="83" t="s">
        <v>145</v>
      </c>
      <c r="B110" s="83">
        <v>6</v>
      </c>
      <c r="C110" s="84">
        <v>1062.36215139</v>
      </c>
      <c r="D110" s="84">
        <v>1057.7920086500001</v>
      </c>
      <c r="E110" s="84">
        <v>154.16532719</v>
      </c>
      <c r="F110" s="84">
        <v>154.16532719</v>
      </c>
    </row>
    <row r="111" spans="1:6" ht="12.75" customHeight="1" x14ac:dyDescent="0.2">
      <c r="A111" s="83" t="s">
        <v>145</v>
      </c>
      <c r="B111" s="83">
        <v>7</v>
      </c>
      <c r="C111" s="84">
        <v>1030.4274441499999</v>
      </c>
      <c r="D111" s="84">
        <v>1021.74702157</v>
      </c>
      <c r="E111" s="84">
        <v>148.91203809000001</v>
      </c>
      <c r="F111" s="84">
        <v>148.91203809000001</v>
      </c>
    </row>
    <row r="112" spans="1:6" ht="12.75" customHeight="1" x14ac:dyDescent="0.2">
      <c r="A112" s="83" t="s">
        <v>145</v>
      </c>
      <c r="B112" s="83">
        <v>8</v>
      </c>
      <c r="C112" s="84">
        <v>1010.0390619900001</v>
      </c>
      <c r="D112" s="84">
        <v>1000.4419394499999</v>
      </c>
      <c r="E112" s="84">
        <v>145.80698064000001</v>
      </c>
      <c r="F112" s="84">
        <v>145.80698064000001</v>
      </c>
    </row>
    <row r="113" spans="1:6" ht="12.75" customHeight="1" x14ac:dyDescent="0.2">
      <c r="A113" s="83" t="s">
        <v>145</v>
      </c>
      <c r="B113" s="83">
        <v>9</v>
      </c>
      <c r="C113" s="84">
        <v>987.46834043000001</v>
      </c>
      <c r="D113" s="84">
        <v>976.08261793999998</v>
      </c>
      <c r="E113" s="84">
        <v>142.25679048999999</v>
      </c>
      <c r="F113" s="84">
        <v>142.25679048999999</v>
      </c>
    </row>
    <row r="114" spans="1:6" ht="12.75" customHeight="1" x14ac:dyDescent="0.2">
      <c r="A114" s="83" t="s">
        <v>145</v>
      </c>
      <c r="B114" s="83">
        <v>10</v>
      </c>
      <c r="C114" s="84">
        <v>987.66464994</v>
      </c>
      <c r="D114" s="84">
        <v>973.98308710000003</v>
      </c>
      <c r="E114" s="84">
        <v>141.95079946999999</v>
      </c>
      <c r="F114" s="84">
        <v>141.95079946999999</v>
      </c>
    </row>
    <row r="115" spans="1:6" ht="12.75" customHeight="1" x14ac:dyDescent="0.2">
      <c r="A115" s="83" t="s">
        <v>145</v>
      </c>
      <c r="B115" s="83">
        <v>11</v>
      </c>
      <c r="C115" s="84">
        <v>979.46505242000001</v>
      </c>
      <c r="D115" s="84">
        <v>966.11506429999997</v>
      </c>
      <c r="E115" s="84">
        <v>140.80409359000001</v>
      </c>
      <c r="F115" s="84">
        <v>140.80409359000001</v>
      </c>
    </row>
    <row r="116" spans="1:6" ht="12.75" customHeight="1" x14ac:dyDescent="0.2">
      <c r="A116" s="83" t="s">
        <v>145</v>
      </c>
      <c r="B116" s="83">
        <v>12</v>
      </c>
      <c r="C116" s="84">
        <v>991.79275962999998</v>
      </c>
      <c r="D116" s="84">
        <v>980.95412317</v>
      </c>
      <c r="E116" s="84">
        <v>142.96677618999999</v>
      </c>
      <c r="F116" s="84">
        <v>142.96677618999999</v>
      </c>
    </row>
    <row r="117" spans="1:6" ht="12.75" customHeight="1" x14ac:dyDescent="0.2">
      <c r="A117" s="83" t="s">
        <v>145</v>
      </c>
      <c r="B117" s="83">
        <v>13</v>
      </c>
      <c r="C117" s="84">
        <v>1008.5022359</v>
      </c>
      <c r="D117" s="84">
        <v>1006.16532559</v>
      </c>
      <c r="E117" s="84">
        <v>146.64112165</v>
      </c>
      <c r="F117" s="84">
        <v>146.64112165</v>
      </c>
    </row>
    <row r="118" spans="1:6" ht="12.75" customHeight="1" x14ac:dyDescent="0.2">
      <c r="A118" s="83" t="s">
        <v>145</v>
      </c>
      <c r="B118" s="83">
        <v>14</v>
      </c>
      <c r="C118" s="84">
        <v>1020.37400502</v>
      </c>
      <c r="D118" s="84">
        <v>1006.11076583</v>
      </c>
      <c r="E118" s="84">
        <v>146.63316997000001</v>
      </c>
      <c r="F118" s="84">
        <v>146.63316997000001</v>
      </c>
    </row>
    <row r="119" spans="1:6" ht="12.75" customHeight="1" x14ac:dyDescent="0.2">
      <c r="A119" s="83" t="s">
        <v>145</v>
      </c>
      <c r="B119" s="83">
        <v>15</v>
      </c>
      <c r="C119" s="84">
        <v>1030.20726696</v>
      </c>
      <c r="D119" s="84">
        <v>1013.59315009</v>
      </c>
      <c r="E119" s="84">
        <v>147.7236719</v>
      </c>
      <c r="F119" s="84">
        <v>147.7236719</v>
      </c>
    </row>
    <row r="120" spans="1:6" ht="12.75" customHeight="1" x14ac:dyDescent="0.2">
      <c r="A120" s="83" t="s">
        <v>145</v>
      </c>
      <c r="B120" s="83">
        <v>16</v>
      </c>
      <c r="C120" s="84">
        <v>1030.8933320599999</v>
      </c>
      <c r="D120" s="84">
        <v>1012.77723722</v>
      </c>
      <c r="E120" s="84">
        <v>147.60475865999999</v>
      </c>
      <c r="F120" s="84">
        <v>147.60475865999999</v>
      </c>
    </row>
    <row r="121" spans="1:6" ht="12.75" customHeight="1" x14ac:dyDescent="0.2">
      <c r="A121" s="83" t="s">
        <v>145</v>
      </c>
      <c r="B121" s="83">
        <v>17</v>
      </c>
      <c r="C121" s="84">
        <v>1028.2099526699999</v>
      </c>
      <c r="D121" s="84">
        <v>1010.66430275</v>
      </c>
      <c r="E121" s="84">
        <v>147.29681414999999</v>
      </c>
      <c r="F121" s="84">
        <v>147.29681414999999</v>
      </c>
    </row>
    <row r="122" spans="1:6" ht="12.75" customHeight="1" x14ac:dyDescent="0.2">
      <c r="A122" s="83" t="s">
        <v>145</v>
      </c>
      <c r="B122" s="83">
        <v>18</v>
      </c>
      <c r="C122" s="84">
        <v>1028.3277913899999</v>
      </c>
      <c r="D122" s="84">
        <v>1008.88060935</v>
      </c>
      <c r="E122" s="84">
        <v>147.03685408999999</v>
      </c>
      <c r="F122" s="84">
        <v>147.03685408999999</v>
      </c>
    </row>
    <row r="123" spans="1:6" ht="12.75" customHeight="1" x14ac:dyDescent="0.2">
      <c r="A123" s="83" t="s">
        <v>145</v>
      </c>
      <c r="B123" s="83">
        <v>19</v>
      </c>
      <c r="C123" s="84">
        <v>999.37258364000002</v>
      </c>
      <c r="D123" s="84">
        <v>981.33693706999998</v>
      </c>
      <c r="E123" s="84">
        <v>143.02256847000001</v>
      </c>
      <c r="F123" s="84">
        <v>143.02256847000001</v>
      </c>
    </row>
    <row r="124" spans="1:6" ht="12.75" customHeight="1" x14ac:dyDescent="0.2">
      <c r="A124" s="83" t="s">
        <v>145</v>
      </c>
      <c r="B124" s="83">
        <v>20</v>
      </c>
      <c r="C124" s="84">
        <v>985.11781052000003</v>
      </c>
      <c r="D124" s="84">
        <v>972.70588372999998</v>
      </c>
      <c r="E124" s="84">
        <v>141.76465657</v>
      </c>
      <c r="F124" s="84">
        <v>141.76465657</v>
      </c>
    </row>
    <row r="125" spans="1:6" ht="12.75" customHeight="1" x14ac:dyDescent="0.2">
      <c r="A125" s="83" t="s">
        <v>145</v>
      </c>
      <c r="B125" s="83">
        <v>21</v>
      </c>
      <c r="C125" s="84">
        <v>1009.01189418</v>
      </c>
      <c r="D125" s="84">
        <v>993.95393266999997</v>
      </c>
      <c r="E125" s="84">
        <v>144.86140184999999</v>
      </c>
      <c r="F125" s="84">
        <v>144.86140184999999</v>
      </c>
    </row>
    <row r="126" spans="1:6" ht="12.75" customHeight="1" x14ac:dyDescent="0.2">
      <c r="A126" s="83" t="s">
        <v>145</v>
      </c>
      <c r="B126" s="83">
        <v>22</v>
      </c>
      <c r="C126" s="84">
        <v>1040.3109888700001</v>
      </c>
      <c r="D126" s="84">
        <v>1018.70328746</v>
      </c>
      <c r="E126" s="84">
        <v>148.46843645999999</v>
      </c>
      <c r="F126" s="84">
        <v>148.46843645999999</v>
      </c>
    </row>
    <row r="127" spans="1:6" ht="12.75" customHeight="1" x14ac:dyDescent="0.2">
      <c r="A127" s="83" t="s">
        <v>145</v>
      </c>
      <c r="B127" s="83">
        <v>23</v>
      </c>
      <c r="C127" s="84">
        <v>1053.4444650200001</v>
      </c>
      <c r="D127" s="84">
        <v>1029.59928814</v>
      </c>
      <c r="E127" s="84">
        <v>150.05644760999999</v>
      </c>
      <c r="F127" s="84">
        <v>150.05644760999999</v>
      </c>
    </row>
    <row r="128" spans="1:6" ht="12.75" customHeight="1" x14ac:dyDescent="0.2">
      <c r="A128" s="83" t="s">
        <v>145</v>
      </c>
      <c r="B128" s="83">
        <v>24</v>
      </c>
      <c r="C128" s="84">
        <v>1073.47460052</v>
      </c>
      <c r="D128" s="84">
        <v>1052.02899247</v>
      </c>
      <c r="E128" s="84">
        <v>153.32541039</v>
      </c>
      <c r="F128" s="84">
        <v>153.32541039</v>
      </c>
    </row>
    <row r="129" spans="1:6" ht="12.75" customHeight="1" x14ac:dyDescent="0.2">
      <c r="A129" s="83" t="s">
        <v>146</v>
      </c>
      <c r="B129" s="83">
        <v>1</v>
      </c>
      <c r="C129" s="84">
        <v>1094.5782598400001</v>
      </c>
      <c r="D129" s="84">
        <v>1057.7870841199999</v>
      </c>
      <c r="E129" s="84">
        <v>154.16460946999999</v>
      </c>
      <c r="F129" s="84">
        <v>154.16460946999999</v>
      </c>
    </row>
    <row r="130" spans="1:6" ht="12.75" customHeight="1" x14ac:dyDescent="0.2">
      <c r="A130" s="83" t="s">
        <v>146</v>
      </c>
      <c r="B130" s="83">
        <v>2</v>
      </c>
      <c r="C130" s="84">
        <v>1112.9026059</v>
      </c>
      <c r="D130" s="84">
        <v>1079.74035888</v>
      </c>
      <c r="E130" s="84">
        <v>157.36413619000001</v>
      </c>
      <c r="F130" s="84">
        <v>157.36413619000001</v>
      </c>
    </row>
    <row r="131" spans="1:6" ht="12.75" customHeight="1" x14ac:dyDescent="0.2">
      <c r="A131" s="83" t="s">
        <v>146</v>
      </c>
      <c r="B131" s="83">
        <v>3</v>
      </c>
      <c r="C131" s="84">
        <v>1131.4739683</v>
      </c>
      <c r="D131" s="84">
        <v>1084.1205887199999</v>
      </c>
      <c r="E131" s="84">
        <v>158.00252215</v>
      </c>
      <c r="F131" s="84">
        <v>158.00252215</v>
      </c>
    </row>
    <row r="132" spans="1:6" ht="12.75" customHeight="1" x14ac:dyDescent="0.2">
      <c r="A132" s="83" t="s">
        <v>146</v>
      </c>
      <c r="B132" s="83">
        <v>4</v>
      </c>
      <c r="C132" s="84">
        <v>1109.5028927999999</v>
      </c>
      <c r="D132" s="84">
        <v>1085.7198198599999</v>
      </c>
      <c r="E132" s="84">
        <v>158.2355982</v>
      </c>
      <c r="F132" s="84">
        <v>158.2355982</v>
      </c>
    </row>
    <row r="133" spans="1:6" ht="12.75" customHeight="1" x14ac:dyDescent="0.2">
      <c r="A133" s="83" t="s">
        <v>146</v>
      </c>
      <c r="B133" s="83">
        <v>5</v>
      </c>
      <c r="C133" s="84">
        <v>1100.0649470000001</v>
      </c>
      <c r="D133" s="84">
        <v>1076.94940623</v>
      </c>
      <c r="E133" s="84">
        <v>156.95737557000001</v>
      </c>
      <c r="F133" s="84">
        <v>156.95737557000001</v>
      </c>
    </row>
    <row r="134" spans="1:6" ht="12.75" customHeight="1" x14ac:dyDescent="0.2">
      <c r="A134" s="83" t="s">
        <v>146</v>
      </c>
      <c r="B134" s="83">
        <v>6</v>
      </c>
      <c r="C134" s="84">
        <v>1107.7125558099999</v>
      </c>
      <c r="D134" s="84">
        <v>1073.9147105500001</v>
      </c>
      <c r="E134" s="84">
        <v>156.51509121999999</v>
      </c>
      <c r="F134" s="84">
        <v>156.51509121999999</v>
      </c>
    </row>
    <row r="135" spans="1:6" ht="12.75" customHeight="1" x14ac:dyDescent="0.2">
      <c r="A135" s="83" t="s">
        <v>146</v>
      </c>
      <c r="B135" s="83">
        <v>7</v>
      </c>
      <c r="C135" s="84">
        <v>1084.5699169500001</v>
      </c>
      <c r="D135" s="84">
        <v>1040.6749197199999</v>
      </c>
      <c r="E135" s="84">
        <v>151.67063863999999</v>
      </c>
      <c r="F135" s="84">
        <v>151.67063863999999</v>
      </c>
    </row>
    <row r="136" spans="1:6" ht="12.75" customHeight="1" x14ac:dyDescent="0.2">
      <c r="A136" s="83" t="s">
        <v>146</v>
      </c>
      <c r="B136" s="83">
        <v>8</v>
      </c>
      <c r="C136" s="84">
        <v>1062.79872161</v>
      </c>
      <c r="D136" s="84">
        <v>1027.71927026</v>
      </c>
      <c r="E136" s="84">
        <v>149.78244896999999</v>
      </c>
      <c r="F136" s="84">
        <v>149.78244896999999</v>
      </c>
    </row>
    <row r="137" spans="1:6" ht="12.75" customHeight="1" x14ac:dyDescent="0.2">
      <c r="A137" s="83" t="s">
        <v>146</v>
      </c>
      <c r="B137" s="83">
        <v>9</v>
      </c>
      <c r="C137" s="84">
        <v>1018.9475026699999</v>
      </c>
      <c r="D137" s="84">
        <v>993.06975976000001</v>
      </c>
      <c r="E137" s="84">
        <v>144.73254022</v>
      </c>
      <c r="F137" s="84">
        <v>144.73254022</v>
      </c>
    </row>
    <row r="138" spans="1:6" ht="12.75" customHeight="1" x14ac:dyDescent="0.2">
      <c r="A138" s="83" t="s">
        <v>146</v>
      </c>
      <c r="B138" s="83">
        <v>10</v>
      </c>
      <c r="C138" s="84">
        <v>985.46150051999996</v>
      </c>
      <c r="D138" s="84">
        <v>980.25540512999999</v>
      </c>
      <c r="E138" s="84">
        <v>142.86494322999999</v>
      </c>
      <c r="F138" s="84">
        <v>142.86494322999999</v>
      </c>
    </row>
    <row r="139" spans="1:6" ht="12.75" customHeight="1" x14ac:dyDescent="0.2">
      <c r="A139" s="83" t="s">
        <v>146</v>
      </c>
      <c r="B139" s="83">
        <v>11</v>
      </c>
      <c r="C139" s="84">
        <v>977.32743774000005</v>
      </c>
      <c r="D139" s="84">
        <v>970.81554585000003</v>
      </c>
      <c r="E139" s="84">
        <v>141.48915385999999</v>
      </c>
      <c r="F139" s="84">
        <v>141.48915385999999</v>
      </c>
    </row>
    <row r="140" spans="1:6" ht="12.75" customHeight="1" x14ac:dyDescent="0.2">
      <c r="A140" s="83" t="s">
        <v>146</v>
      </c>
      <c r="B140" s="83">
        <v>12</v>
      </c>
      <c r="C140" s="84">
        <v>973.33812163000005</v>
      </c>
      <c r="D140" s="84">
        <v>964.39382480999996</v>
      </c>
      <c r="E140" s="84">
        <v>140.55323573000001</v>
      </c>
      <c r="F140" s="84">
        <v>140.55323573000001</v>
      </c>
    </row>
    <row r="141" spans="1:6" ht="12.75" customHeight="1" x14ac:dyDescent="0.2">
      <c r="A141" s="83" t="s">
        <v>146</v>
      </c>
      <c r="B141" s="83">
        <v>13</v>
      </c>
      <c r="C141" s="84">
        <v>991.03384042000005</v>
      </c>
      <c r="D141" s="84">
        <v>982.10867025000005</v>
      </c>
      <c r="E141" s="84">
        <v>143.13504284999999</v>
      </c>
      <c r="F141" s="84">
        <v>143.13504284999999</v>
      </c>
    </row>
    <row r="142" spans="1:6" ht="12.75" customHeight="1" x14ac:dyDescent="0.2">
      <c r="A142" s="83" t="s">
        <v>146</v>
      </c>
      <c r="B142" s="83">
        <v>14</v>
      </c>
      <c r="C142" s="84">
        <v>993.49138667</v>
      </c>
      <c r="D142" s="84">
        <v>983.23308771999996</v>
      </c>
      <c r="E142" s="84">
        <v>143.29891834</v>
      </c>
      <c r="F142" s="84">
        <v>143.29891834</v>
      </c>
    </row>
    <row r="143" spans="1:6" ht="12.75" customHeight="1" x14ac:dyDescent="0.2">
      <c r="A143" s="83" t="s">
        <v>146</v>
      </c>
      <c r="B143" s="83">
        <v>15</v>
      </c>
      <c r="C143" s="84">
        <v>1001.66835001</v>
      </c>
      <c r="D143" s="84">
        <v>992.78845105000005</v>
      </c>
      <c r="E143" s="84">
        <v>144.69154155999999</v>
      </c>
      <c r="F143" s="84">
        <v>144.69154155999999</v>
      </c>
    </row>
    <row r="144" spans="1:6" ht="12.75" customHeight="1" x14ac:dyDescent="0.2">
      <c r="A144" s="83" t="s">
        <v>146</v>
      </c>
      <c r="B144" s="83">
        <v>16</v>
      </c>
      <c r="C144" s="84">
        <v>1009.35103169</v>
      </c>
      <c r="D144" s="84">
        <v>1000.12204678</v>
      </c>
      <c r="E144" s="84">
        <v>145.76035866000001</v>
      </c>
      <c r="F144" s="84">
        <v>145.76035866000001</v>
      </c>
    </row>
    <row r="145" spans="1:6" ht="12.75" customHeight="1" x14ac:dyDescent="0.2">
      <c r="A145" s="83" t="s">
        <v>146</v>
      </c>
      <c r="B145" s="83">
        <v>17</v>
      </c>
      <c r="C145" s="84">
        <v>1019.1266000000001</v>
      </c>
      <c r="D145" s="84">
        <v>998.99079318999998</v>
      </c>
      <c r="E145" s="84">
        <v>145.59548684999999</v>
      </c>
      <c r="F145" s="84">
        <v>145.59548684999999</v>
      </c>
    </row>
    <row r="146" spans="1:6" ht="12.75" customHeight="1" x14ac:dyDescent="0.2">
      <c r="A146" s="83" t="s">
        <v>146</v>
      </c>
      <c r="B146" s="83">
        <v>18</v>
      </c>
      <c r="C146" s="84">
        <v>1031.24989693</v>
      </c>
      <c r="D146" s="84">
        <v>988.18491068000003</v>
      </c>
      <c r="E146" s="84">
        <v>144.02060975000001</v>
      </c>
      <c r="F146" s="84">
        <v>144.02060975000001</v>
      </c>
    </row>
    <row r="147" spans="1:6" ht="12.75" customHeight="1" x14ac:dyDescent="0.2">
      <c r="A147" s="83" t="s">
        <v>146</v>
      </c>
      <c r="B147" s="83">
        <v>19</v>
      </c>
      <c r="C147" s="84">
        <v>1014.49694754</v>
      </c>
      <c r="D147" s="84">
        <v>963.83731804000001</v>
      </c>
      <c r="E147" s="84">
        <v>140.472129</v>
      </c>
      <c r="F147" s="84">
        <v>140.472129</v>
      </c>
    </row>
    <row r="148" spans="1:6" ht="12.75" customHeight="1" x14ac:dyDescent="0.2">
      <c r="A148" s="83" t="s">
        <v>146</v>
      </c>
      <c r="B148" s="83">
        <v>20</v>
      </c>
      <c r="C148" s="84">
        <v>963.34564540999997</v>
      </c>
      <c r="D148" s="84">
        <v>942.55102445</v>
      </c>
      <c r="E148" s="84">
        <v>137.36980983999999</v>
      </c>
      <c r="F148" s="84">
        <v>137.36980983999999</v>
      </c>
    </row>
    <row r="149" spans="1:6" ht="12.75" customHeight="1" x14ac:dyDescent="0.2">
      <c r="A149" s="83" t="s">
        <v>146</v>
      </c>
      <c r="B149" s="83">
        <v>21</v>
      </c>
      <c r="C149" s="84">
        <v>994.62357854000004</v>
      </c>
      <c r="D149" s="84">
        <v>945.39466086000004</v>
      </c>
      <c r="E149" s="84">
        <v>137.78424871999999</v>
      </c>
      <c r="F149" s="84">
        <v>137.78424871999999</v>
      </c>
    </row>
    <row r="150" spans="1:6" ht="12.75" customHeight="1" x14ac:dyDescent="0.2">
      <c r="A150" s="83" t="s">
        <v>146</v>
      </c>
      <c r="B150" s="83">
        <v>22</v>
      </c>
      <c r="C150" s="84">
        <v>1010.39452542</v>
      </c>
      <c r="D150" s="84">
        <v>959.39805871999999</v>
      </c>
      <c r="E150" s="84">
        <v>139.82513993000001</v>
      </c>
      <c r="F150" s="84">
        <v>139.82513993000001</v>
      </c>
    </row>
    <row r="151" spans="1:6" ht="12.75" customHeight="1" x14ac:dyDescent="0.2">
      <c r="A151" s="83" t="s">
        <v>146</v>
      </c>
      <c r="B151" s="83">
        <v>23</v>
      </c>
      <c r="C151" s="84">
        <v>1032.9088314799999</v>
      </c>
      <c r="D151" s="84">
        <v>979.20232165000004</v>
      </c>
      <c r="E151" s="84">
        <v>142.71146413</v>
      </c>
      <c r="F151" s="84">
        <v>142.71146413</v>
      </c>
    </row>
    <row r="152" spans="1:6" ht="12.75" customHeight="1" x14ac:dyDescent="0.2">
      <c r="A152" s="83" t="s">
        <v>146</v>
      </c>
      <c r="B152" s="83">
        <v>24</v>
      </c>
      <c r="C152" s="84">
        <v>1031.8453090999999</v>
      </c>
      <c r="D152" s="84">
        <v>993.17653816999996</v>
      </c>
      <c r="E152" s="84">
        <v>144.74810238000001</v>
      </c>
      <c r="F152" s="84">
        <v>144.74810238000001</v>
      </c>
    </row>
    <row r="153" spans="1:6" ht="12.75" customHeight="1" x14ac:dyDescent="0.2">
      <c r="A153" s="83" t="s">
        <v>147</v>
      </c>
      <c r="B153" s="83">
        <v>1</v>
      </c>
      <c r="C153" s="84">
        <v>1054.55396739</v>
      </c>
      <c r="D153" s="84">
        <v>1021.25350653</v>
      </c>
      <c r="E153" s="84">
        <v>148.84011194000001</v>
      </c>
      <c r="F153" s="84">
        <v>148.84011194000001</v>
      </c>
    </row>
    <row r="154" spans="1:6" ht="12.75" customHeight="1" x14ac:dyDescent="0.2">
      <c r="A154" s="83" t="s">
        <v>147</v>
      </c>
      <c r="B154" s="83">
        <v>2</v>
      </c>
      <c r="C154" s="84">
        <v>1078.28960039</v>
      </c>
      <c r="D154" s="84">
        <v>1043.19340042</v>
      </c>
      <c r="E154" s="84">
        <v>152.03768848999999</v>
      </c>
      <c r="F154" s="84">
        <v>152.03768848999999</v>
      </c>
    </row>
    <row r="155" spans="1:6" ht="12.75" customHeight="1" x14ac:dyDescent="0.2">
      <c r="A155" s="83" t="s">
        <v>147</v>
      </c>
      <c r="B155" s="83">
        <v>3</v>
      </c>
      <c r="C155" s="84">
        <v>1091.3213619200001</v>
      </c>
      <c r="D155" s="84">
        <v>1042.3414995000001</v>
      </c>
      <c r="E155" s="84">
        <v>151.91353025999999</v>
      </c>
      <c r="F155" s="84">
        <v>151.91353025999999</v>
      </c>
    </row>
    <row r="156" spans="1:6" ht="12.75" customHeight="1" x14ac:dyDescent="0.2">
      <c r="A156" s="83" t="s">
        <v>147</v>
      </c>
      <c r="B156" s="83">
        <v>4</v>
      </c>
      <c r="C156" s="84">
        <v>1076.5550565799999</v>
      </c>
      <c r="D156" s="84">
        <v>1051.8364785599999</v>
      </c>
      <c r="E156" s="84">
        <v>153.29735292000001</v>
      </c>
      <c r="F156" s="84">
        <v>153.29735292000001</v>
      </c>
    </row>
    <row r="157" spans="1:6" ht="12.75" customHeight="1" x14ac:dyDescent="0.2">
      <c r="A157" s="83" t="s">
        <v>147</v>
      </c>
      <c r="B157" s="83">
        <v>5</v>
      </c>
      <c r="C157" s="84">
        <v>1090.1448091</v>
      </c>
      <c r="D157" s="84">
        <v>1065.9833533399999</v>
      </c>
      <c r="E157" s="84">
        <v>155.35915482999999</v>
      </c>
      <c r="F157" s="84">
        <v>155.35915482999999</v>
      </c>
    </row>
    <row r="158" spans="1:6" ht="12.75" customHeight="1" x14ac:dyDescent="0.2">
      <c r="A158" s="83" t="s">
        <v>147</v>
      </c>
      <c r="B158" s="83">
        <v>6</v>
      </c>
      <c r="C158" s="84">
        <v>1097.4301064199999</v>
      </c>
      <c r="D158" s="84">
        <v>1061.4265301600001</v>
      </c>
      <c r="E158" s="84">
        <v>154.69503169999999</v>
      </c>
      <c r="F158" s="84">
        <v>154.69503169999999</v>
      </c>
    </row>
    <row r="159" spans="1:6" ht="12.75" customHeight="1" x14ac:dyDescent="0.2">
      <c r="A159" s="83" t="s">
        <v>147</v>
      </c>
      <c r="B159" s="83">
        <v>7</v>
      </c>
      <c r="C159" s="84">
        <v>1096.5391727000001</v>
      </c>
      <c r="D159" s="84">
        <v>1048.6865353000001</v>
      </c>
      <c r="E159" s="84">
        <v>152.83827209</v>
      </c>
      <c r="F159" s="84">
        <v>152.83827209</v>
      </c>
    </row>
    <row r="160" spans="1:6" ht="12.75" customHeight="1" x14ac:dyDescent="0.2">
      <c r="A160" s="83" t="s">
        <v>147</v>
      </c>
      <c r="B160" s="83">
        <v>8</v>
      </c>
      <c r="C160" s="84">
        <v>1062.4569941300001</v>
      </c>
      <c r="D160" s="84">
        <v>1024.84098576</v>
      </c>
      <c r="E160" s="84">
        <v>149.36296039000001</v>
      </c>
      <c r="F160" s="84">
        <v>149.36296039000001</v>
      </c>
    </row>
    <row r="161" spans="1:6" ht="12.75" customHeight="1" x14ac:dyDescent="0.2">
      <c r="A161" s="83" t="s">
        <v>147</v>
      </c>
      <c r="B161" s="83">
        <v>9</v>
      </c>
      <c r="C161" s="84">
        <v>1016.77732747</v>
      </c>
      <c r="D161" s="84">
        <v>988.91283234000002</v>
      </c>
      <c r="E161" s="84">
        <v>144.12669893</v>
      </c>
      <c r="F161" s="84">
        <v>144.12669893</v>
      </c>
    </row>
    <row r="162" spans="1:6" ht="12.75" customHeight="1" x14ac:dyDescent="0.2">
      <c r="A162" s="83" t="s">
        <v>147</v>
      </c>
      <c r="B162" s="83">
        <v>10</v>
      </c>
      <c r="C162" s="84">
        <v>963.87613414999998</v>
      </c>
      <c r="D162" s="84">
        <v>954.57249565999996</v>
      </c>
      <c r="E162" s="84">
        <v>139.12184995999999</v>
      </c>
      <c r="F162" s="84">
        <v>139.12184995999999</v>
      </c>
    </row>
    <row r="163" spans="1:6" ht="12.75" customHeight="1" x14ac:dyDescent="0.2">
      <c r="A163" s="83" t="s">
        <v>147</v>
      </c>
      <c r="B163" s="83">
        <v>11</v>
      </c>
      <c r="C163" s="84">
        <v>953.96156282000004</v>
      </c>
      <c r="D163" s="84">
        <v>943.76619956000002</v>
      </c>
      <c r="E163" s="84">
        <v>137.54691258</v>
      </c>
      <c r="F163" s="84">
        <v>137.54691258</v>
      </c>
    </row>
    <row r="164" spans="1:6" ht="12.75" customHeight="1" x14ac:dyDescent="0.2">
      <c r="A164" s="83" t="s">
        <v>147</v>
      </c>
      <c r="B164" s="83">
        <v>12</v>
      </c>
      <c r="C164" s="84">
        <v>955.28459614999997</v>
      </c>
      <c r="D164" s="84">
        <v>945.32502268999997</v>
      </c>
      <c r="E164" s="84">
        <v>137.77409947000001</v>
      </c>
      <c r="F164" s="84">
        <v>137.77409947000001</v>
      </c>
    </row>
    <row r="165" spans="1:6" ht="12.75" customHeight="1" x14ac:dyDescent="0.2">
      <c r="A165" s="83" t="s">
        <v>147</v>
      </c>
      <c r="B165" s="83">
        <v>13</v>
      </c>
      <c r="C165" s="84">
        <v>969.36928594999995</v>
      </c>
      <c r="D165" s="84">
        <v>960.37310062999995</v>
      </c>
      <c r="E165" s="84">
        <v>139.96724505</v>
      </c>
      <c r="F165" s="84">
        <v>139.96724505</v>
      </c>
    </row>
    <row r="166" spans="1:6" ht="12.75" customHeight="1" x14ac:dyDescent="0.2">
      <c r="A166" s="83" t="s">
        <v>147</v>
      </c>
      <c r="B166" s="83">
        <v>14</v>
      </c>
      <c r="C166" s="84">
        <v>977.34664943999996</v>
      </c>
      <c r="D166" s="84">
        <v>975.55902705999995</v>
      </c>
      <c r="E166" s="84">
        <v>142.18048100999999</v>
      </c>
      <c r="F166" s="84">
        <v>142.18048100999999</v>
      </c>
    </row>
    <row r="167" spans="1:6" ht="12.75" customHeight="1" x14ac:dyDescent="0.2">
      <c r="A167" s="83" t="s">
        <v>147</v>
      </c>
      <c r="B167" s="83">
        <v>15</v>
      </c>
      <c r="C167" s="84">
        <v>983.40804281999999</v>
      </c>
      <c r="D167" s="84">
        <v>981.83664811999995</v>
      </c>
      <c r="E167" s="84">
        <v>143.09539763999999</v>
      </c>
      <c r="F167" s="84">
        <v>143.09539763999999</v>
      </c>
    </row>
    <row r="168" spans="1:6" ht="12.75" customHeight="1" x14ac:dyDescent="0.2">
      <c r="A168" s="83" t="s">
        <v>147</v>
      </c>
      <c r="B168" s="83">
        <v>16</v>
      </c>
      <c r="C168" s="84">
        <v>996.21726047000004</v>
      </c>
      <c r="D168" s="84">
        <v>994.65529864999996</v>
      </c>
      <c r="E168" s="84">
        <v>144.96362073</v>
      </c>
      <c r="F168" s="84">
        <v>144.96362073</v>
      </c>
    </row>
    <row r="169" spans="1:6" ht="12.75" customHeight="1" x14ac:dyDescent="0.2">
      <c r="A169" s="83" t="s">
        <v>147</v>
      </c>
      <c r="B169" s="83">
        <v>17</v>
      </c>
      <c r="C169" s="84">
        <v>996.06594372999996</v>
      </c>
      <c r="D169" s="84">
        <v>992.73286895000001</v>
      </c>
      <c r="E169" s="84">
        <v>144.68344089000001</v>
      </c>
      <c r="F169" s="84">
        <v>144.68344089000001</v>
      </c>
    </row>
    <row r="170" spans="1:6" ht="12.75" customHeight="1" x14ac:dyDescent="0.2">
      <c r="A170" s="83" t="s">
        <v>147</v>
      </c>
      <c r="B170" s="83">
        <v>18</v>
      </c>
      <c r="C170" s="84">
        <v>985.32873357000005</v>
      </c>
      <c r="D170" s="84">
        <v>975.27651236999998</v>
      </c>
      <c r="E170" s="84">
        <v>142.13930658999999</v>
      </c>
      <c r="F170" s="84">
        <v>142.13930658999999</v>
      </c>
    </row>
    <row r="171" spans="1:6" ht="12.75" customHeight="1" x14ac:dyDescent="0.2">
      <c r="A171" s="83" t="s">
        <v>147</v>
      </c>
      <c r="B171" s="83">
        <v>19</v>
      </c>
      <c r="C171" s="84">
        <v>990.53281497</v>
      </c>
      <c r="D171" s="84">
        <v>952.13142571000003</v>
      </c>
      <c r="E171" s="84">
        <v>138.76608214999999</v>
      </c>
      <c r="F171" s="84">
        <v>138.76608214999999</v>
      </c>
    </row>
    <row r="172" spans="1:6" ht="12.75" customHeight="1" x14ac:dyDescent="0.2">
      <c r="A172" s="83" t="s">
        <v>147</v>
      </c>
      <c r="B172" s="83">
        <v>20</v>
      </c>
      <c r="C172" s="84">
        <v>1000.68547689</v>
      </c>
      <c r="D172" s="84">
        <v>955.80781707999995</v>
      </c>
      <c r="E172" s="84">
        <v>139.30188888000001</v>
      </c>
      <c r="F172" s="84">
        <v>139.30188888000001</v>
      </c>
    </row>
    <row r="173" spans="1:6" ht="12.75" customHeight="1" x14ac:dyDescent="0.2">
      <c r="A173" s="83" t="s">
        <v>147</v>
      </c>
      <c r="B173" s="83">
        <v>21</v>
      </c>
      <c r="C173" s="84">
        <v>1066.1791995000001</v>
      </c>
      <c r="D173" s="84">
        <v>971.91245533999995</v>
      </c>
      <c r="E173" s="84">
        <v>141.64902026999999</v>
      </c>
      <c r="F173" s="84">
        <v>141.64902026999999</v>
      </c>
    </row>
    <row r="174" spans="1:6" ht="12.75" customHeight="1" x14ac:dyDescent="0.2">
      <c r="A174" s="83" t="s">
        <v>147</v>
      </c>
      <c r="B174" s="83">
        <v>22</v>
      </c>
      <c r="C174" s="84">
        <v>1075.08272904</v>
      </c>
      <c r="D174" s="84">
        <v>987.68310177000001</v>
      </c>
      <c r="E174" s="84">
        <v>143.94747483</v>
      </c>
      <c r="F174" s="84">
        <v>143.94747483</v>
      </c>
    </row>
    <row r="175" spans="1:6" ht="12.75" customHeight="1" x14ac:dyDescent="0.2">
      <c r="A175" s="83" t="s">
        <v>147</v>
      </c>
      <c r="B175" s="83">
        <v>23</v>
      </c>
      <c r="C175" s="84">
        <v>1060.3950284099999</v>
      </c>
      <c r="D175" s="84">
        <v>1004.71613272</v>
      </c>
      <c r="E175" s="84">
        <v>146.42991255999999</v>
      </c>
      <c r="F175" s="84">
        <v>146.42991255999999</v>
      </c>
    </row>
    <row r="176" spans="1:6" ht="12.75" customHeight="1" x14ac:dyDescent="0.2">
      <c r="A176" s="83" t="s">
        <v>147</v>
      </c>
      <c r="B176" s="83">
        <v>24</v>
      </c>
      <c r="C176" s="84">
        <v>1036.78021317</v>
      </c>
      <c r="D176" s="84">
        <v>1024.5382359499999</v>
      </c>
      <c r="E176" s="84">
        <v>149.31883685</v>
      </c>
      <c r="F176" s="84">
        <v>149.31883685</v>
      </c>
    </row>
    <row r="177" spans="1:6" ht="12.75" customHeight="1" x14ac:dyDescent="0.2">
      <c r="A177" s="83" t="s">
        <v>148</v>
      </c>
      <c r="B177" s="83">
        <v>1</v>
      </c>
      <c r="C177" s="84">
        <v>1030.23216725</v>
      </c>
      <c r="D177" s="84">
        <v>1020.58897345</v>
      </c>
      <c r="E177" s="84">
        <v>148.74326117999999</v>
      </c>
      <c r="F177" s="84">
        <v>148.74326117999999</v>
      </c>
    </row>
    <row r="178" spans="1:6" ht="12.75" customHeight="1" x14ac:dyDescent="0.2">
      <c r="A178" s="83" t="s">
        <v>148</v>
      </c>
      <c r="B178" s="83">
        <v>2</v>
      </c>
      <c r="C178" s="84">
        <v>1049.63810435</v>
      </c>
      <c r="D178" s="84">
        <v>1040.3694951699999</v>
      </c>
      <c r="E178" s="84">
        <v>151.62612528</v>
      </c>
      <c r="F178" s="84">
        <v>151.62612528</v>
      </c>
    </row>
    <row r="179" spans="1:6" ht="12.75" customHeight="1" x14ac:dyDescent="0.2">
      <c r="A179" s="83" t="s">
        <v>148</v>
      </c>
      <c r="B179" s="83">
        <v>3</v>
      </c>
      <c r="C179" s="84">
        <v>1051.88559545</v>
      </c>
      <c r="D179" s="84">
        <v>1039.6914297000001</v>
      </c>
      <c r="E179" s="84">
        <v>151.52730227000001</v>
      </c>
      <c r="F179" s="84">
        <v>151.52730227000001</v>
      </c>
    </row>
    <row r="180" spans="1:6" ht="12.75" customHeight="1" x14ac:dyDescent="0.2">
      <c r="A180" s="83" t="s">
        <v>148</v>
      </c>
      <c r="B180" s="83">
        <v>4</v>
      </c>
      <c r="C180" s="84">
        <v>1052.4434247300001</v>
      </c>
      <c r="D180" s="84">
        <v>1045.9044968000001</v>
      </c>
      <c r="E180" s="84">
        <v>152.43281064999999</v>
      </c>
      <c r="F180" s="84">
        <v>152.43281064999999</v>
      </c>
    </row>
    <row r="181" spans="1:6" ht="12.75" customHeight="1" x14ac:dyDescent="0.2">
      <c r="A181" s="83" t="s">
        <v>148</v>
      </c>
      <c r="B181" s="83">
        <v>5</v>
      </c>
      <c r="C181" s="84">
        <v>1062.6181585100001</v>
      </c>
      <c r="D181" s="84">
        <v>1055.99601269</v>
      </c>
      <c r="E181" s="84">
        <v>153.90357412</v>
      </c>
      <c r="F181" s="84">
        <v>153.90357412</v>
      </c>
    </row>
    <row r="182" spans="1:6" ht="12.75" customHeight="1" x14ac:dyDescent="0.2">
      <c r="A182" s="83" t="s">
        <v>148</v>
      </c>
      <c r="B182" s="83">
        <v>6</v>
      </c>
      <c r="C182" s="84">
        <v>1057.2502579500001</v>
      </c>
      <c r="D182" s="84">
        <v>1048.69032999</v>
      </c>
      <c r="E182" s="84">
        <v>152.83882514000001</v>
      </c>
      <c r="F182" s="84">
        <v>152.83882514000001</v>
      </c>
    </row>
    <row r="183" spans="1:6" ht="12.75" customHeight="1" x14ac:dyDescent="0.2">
      <c r="A183" s="83" t="s">
        <v>148</v>
      </c>
      <c r="B183" s="83">
        <v>7</v>
      </c>
      <c r="C183" s="84">
        <v>1054.76749144</v>
      </c>
      <c r="D183" s="84">
        <v>1041.94751185</v>
      </c>
      <c r="E183" s="84">
        <v>151.85610947999999</v>
      </c>
      <c r="F183" s="84">
        <v>151.85610947999999</v>
      </c>
    </row>
    <row r="184" spans="1:6" ht="12.75" customHeight="1" x14ac:dyDescent="0.2">
      <c r="A184" s="83" t="s">
        <v>148</v>
      </c>
      <c r="B184" s="83">
        <v>8</v>
      </c>
      <c r="C184" s="84">
        <v>1039.2935785</v>
      </c>
      <c r="D184" s="84">
        <v>1028.6285098799999</v>
      </c>
      <c r="E184" s="84">
        <v>149.91496389</v>
      </c>
      <c r="F184" s="84">
        <v>149.91496389</v>
      </c>
    </row>
    <row r="185" spans="1:6" ht="12.75" customHeight="1" x14ac:dyDescent="0.2">
      <c r="A185" s="83" t="s">
        <v>148</v>
      </c>
      <c r="B185" s="83">
        <v>9</v>
      </c>
      <c r="C185" s="84">
        <v>1021.09096537</v>
      </c>
      <c r="D185" s="84">
        <v>1008.1785367799999</v>
      </c>
      <c r="E185" s="84">
        <v>146.93453223</v>
      </c>
      <c r="F185" s="84">
        <v>146.93453223</v>
      </c>
    </row>
    <row r="186" spans="1:6" ht="12.75" customHeight="1" x14ac:dyDescent="0.2">
      <c r="A186" s="83" t="s">
        <v>148</v>
      </c>
      <c r="B186" s="83">
        <v>10</v>
      </c>
      <c r="C186" s="84">
        <v>997.43049202999998</v>
      </c>
      <c r="D186" s="84">
        <v>988.59248849000005</v>
      </c>
      <c r="E186" s="84">
        <v>144.08001118999999</v>
      </c>
      <c r="F186" s="84">
        <v>144.08001118999999</v>
      </c>
    </row>
    <row r="187" spans="1:6" ht="12.75" customHeight="1" x14ac:dyDescent="0.2">
      <c r="A187" s="83" t="s">
        <v>148</v>
      </c>
      <c r="B187" s="83">
        <v>11</v>
      </c>
      <c r="C187" s="84">
        <v>980.66812188999995</v>
      </c>
      <c r="D187" s="84">
        <v>970.60645647000001</v>
      </c>
      <c r="E187" s="84">
        <v>141.45868064000001</v>
      </c>
      <c r="F187" s="84">
        <v>141.45868064000001</v>
      </c>
    </row>
    <row r="188" spans="1:6" ht="12.75" customHeight="1" x14ac:dyDescent="0.2">
      <c r="A188" s="83" t="s">
        <v>148</v>
      </c>
      <c r="B188" s="83">
        <v>12</v>
      </c>
      <c r="C188" s="84">
        <v>971.30420878999996</v>
      </c>
      <c r="D188" s="84">
        <v>961.29693118</v>
      </c>
      <c r="E188" s="84">
        <v>140.10188649</v>
      </c>
      <c r="F188" s="84">
        <v>140.10188649</v>
      </c>
    </row>
    <row r="189" spans="1:6" ht="12.75" customHeight="1" x14ac:dyDescent="0.2">
      <c r="A189" s="83" t="s">
        <v>148</v>
      </c>
      <c r="B189" s="83">
        <v>13</v>
      </c>
      <c r="C189" s="84">
        <v>983.31832062000001</v>
      </c>
      <c r="D189" s="84">
        <v>974.14608135000003</v>
      </c>
      <c r="E189" s="84">
        <v>141.97455467</v>
      </c>
      <c r="F189" s="84">
        <v>141.97455467</v>
      </c>
    </row>
    <row r="190" spans="1:6" ht="12.75" customHeight="1" x14ac:dyDescent="0.2">
      <c r="A190" s="83" t="s">
        <v>148</v>
      </c>
      <c r="B190" s="83">
        <v>14</v>
      </c>
      <c r="C190" s="84">
        <v>1002.06328316</v>
      </c>
      <c r="D190" s="84">
        <v>992.25382753999997</v>
      </c>
      <c r="E190" s="84">
        <v>144.61362416</v>
      </c>
      <c r="F190" s="84">
        <v>144.61362416</v>
      </c>
    </row>
    <row r="191" spans="1:6" ht="12.75" customHeight="1" x14ac:dyDescent="0.2">
      <c r="A191" s="83" t="s">
        <v>148</v>
      </c>
      <c r="B191" s="83">
        <v>15</v>
      </c>
      <c r="C191" s="84">
        <v>1016.85102779</v>
      </c>
      <c r="D191" s="84">
        <v>1007.31496005</v>
      </c>
      <c r="E191" s="84">
        <v>146.80867233999999</v>
      </c>
      <c r="F191" s="84">
        <v>146.80867233999999</v>
      </c>
    </row>
    <row r="192" spans="1:6" ht="12.75" customHeight="1" x14ac:dyDescent="0.2">
      <c r="A192" s="83" t="s">
        <v>148</v>
      </c>
      <c r="B192" s="83">
        <v>16</v>
      </c>
      <c r="C192" s="84">
        <v>1021.9186838000001</v>
      </c>
      <c r="D192" s="84">
        <v>1012.10706624</v>
      </c>
      <c r="E192" s="84">
        <v>147.50708621000001</v>
      </c>
      <c r="F192" s="84">
        <v>147.50708621000001</v>
      </c>
    </row>
    <row r="193" spans="1:6" ht="12.75" customHeight="1" x14ac:dyDescent="0.2">
      <c r="A193" s="83" t="s">
        <v>148</v>
      </c>
      <c r="B193" s="83">
        <v>17</v>
      </c>
      <c r="C193" s="84">
        <v>1024.8199038800001</v>
      </c>
      <c r="D193" s="84">
        <v>1002.22224177</v>
      </c>
      <c r="E193" s="84">
        <v>146.06644648</v>
      </c>
      <c r="F193" s="84">
        <v>146.06644648</v>
      </c>
    </row>
    <row r="194" spans="1:6" ht="12.75" customHeight="1" x14ac:dyDescent="0.2">
      <c r="A194" s="83" t="s">
        <v>148</v>
      </c>
      <c r="B194" s="83">
        <v>18</v>
      </c>
      <c r="C194" s="84">
        <v>1030.3031174800001</v>
      </c>
      <c r="D194" s="84">
        <v>984.03761206000001</v>
      </c>
      <c r="E194" s="84">
        <v>143.41617178999999</v>
      </c>
      <c r="F194" s="84">
        <v>143.41617178999999</v>
      </c>
    </row>
    <row r="195" spans="1:6" ht="12.75" customHeight="1" x14ac:dyDescent="0.2">
      <c r="A195" s="83" t="s">
        <v>148</v>
      </c>
      <c r="B195" s="83">
        <v>19</v>
      </c>
      <c r="C195" s="84">
        <v>1004.97173488</v>
      </c>
      <c r="D195" s="84">
        <v>954.18894444</v>
      </c>
      <c r="E195" s="84">
        <v>139.06595021999999</v>
      </c>
      <c r="F195" s="84">
        <v>139.06595021999999</v>
      </c>
    </row>
    <row r="196" spans="1:6" ht="12.75" customHeight="1" x14ac:dyDescent="0.2">
      <c r="A196" s="83" t="s">
        <v>148</v>
      </c>
      <c r="B196" s="83">
        <v>20</v>
      </c>
      <c r="C196" s="84">
        <v>985.78331178999997</v>
      </c>
      <c r="D196" s="84">
        <v>965.06265814000005</v>
      </c>
      <c r="E196" s="84">
        <v>140.65071320999999</v>
      </c>
      <c r="F196" s="84">
        <v>140.65071320999999</v>
      </c>
    </row>
    <row r="197" spans="1:6" ht="12.75" customHeight="1" x14ac:dyDescent="0.2">
      <c r="A197" s="83" t="s">
        <v>148</v>
      </c>
      <c r="B197" s="83">
        <v>21</v>
      </c>
      <c r="C197" s="84">
        <v>1023.63503343</v>
      </c>
      <c r="D197" s="84">
        <v>976.99991259000001</v>
      </c>
      <c r="E197" s="84">
        <v>142.39047937000001</v>
      </c>
      <c r="F197" s="84">
        <v>142.39047937000001</v>
      </c>
    </row>
    <row r="198" spans="1:6" ht="12.75" customHeight="1" x14ac:dyDescent="0.2">
      <c r="A198" s="83" t="s">
        <v>148</v>
      </c>
      <c r="B198" s="83">
        <v>22</v>
      </c>
      <c r="C198" s="84">
        <v>1040.04909234</v>
      </c>
      <c r="D198" s="84">
        <v>989.9312261</v>
      </c>
      <c r="E198" s="84">
        <v>144.27512225000001</v>
      </c>
      <c r="F198" s="84">
        <v>144.27512225000001</v>
      </c>
    </row>
    <row r="199" spans="1:6" ht="12.75" customHeight="1" x14ac:dyDescent="0.2">
      <c r="A199" s="83" t="s">
        <v>148</v>
      </c>
      <c r="B199" s="83">
        <v>23</v>
      </c>
      <c r="C199" s="84">
        <v>1063.78077353</v>
      </c>
      <c r="D199" s="84">
        <v>1010.62975959</v>
      </c>
      <c r="E199" s="84">
        <v>147.29177974000001</v>
      </c>
      <c r="F199" s="84">
        <v>147.29177974000001</v>
      </c>
    </row>
    <row r="200" spans="1:6" ht="12.75" customHeight="1" x14ac:dyDescent="0.2">
      <c r="A200" s="83" t="s">
        <v>148</v>
      </c>
      <c r="B200" s="83">
        <v>24</v>
      </c>
      <c r="C200" s="84">
        <v>1072.69032189</v>
      </c>
      <c r="D200" s="84">
        <v>1035.6801122100001</v>
      </c>
      <c r="E200" s="84">
        <v>150.94268255</v>
      </c>
      <c r="F200" s="84">
        <v>150.94268255</v>
      </c>
    </row>
    <row r="201" spans="1:6" ht="12.75" customHeight="1" x14ac:dyDescent="0.2">
      <c r="A201" s="83" t="s">
        <v>149</v>
      </c>
      <c r="B201" s="83">
        <v>1</v>
      </c>
      <c r="C201" s="84">
        <v>1060.9473888800001</v>
      </c>
      <c r="D201" s="84">
        <v>1029.3082821600001</v>
      </c>
      <c r="E201" s="84">
        <v>150.01403565000001</v>
      </c>
      <c r="F201" s="84">
        <v>150.01403565000001</v>
      </c>
    </row>
    <row r="202" spans="1:6" ht="12.75" customHeight="1" x14ac:dyDescent="0.2">
      <c r="A202" s="83" t="s">
        <v>149</v>
      </c>
      <c r="B202" s="83">
        <v>2</v>
      </c>
      <c r="C202" s="84">
        <v>1096.74838946</v>
      </c>
      <c r="D202" s="84">
        <v>1062.78096353</v>
      </c>
      <c r="E202" s="84">
        <v>154.8924303</v>
      </c>
      <c r="F202" s="84">
        <v>154.8924303</v>
      </c>
    </row>
    <row r="203" spans="1:6" ht="12.75" customHeight="1" x14ac:dyDescent="0.2">
      <c r="A203" s="83" t="s">
        <v>149</v>
      </c>
      <c r="B203" s="83">
        <v>3</v>
      </c>
      <c r="C203" s="84">
        <v>1128.68214797</v>
      </c>
      <c r="D203" s="84">
        <v>1079.61291568</v>
      </c>
      <c r="E203" s="84">
        <v>157.34556229</v>
      </c>
      <c r="F203" s="84">
        <v>157.34556229</v>
      </c>
    </row>
    <row r="204" spans="1:6" ht="12.75" customHeight="1" x14ac:dyDescent="0.2">
      <c r="A204" s="83" t="s">
        <v>149</v>
      </c>
      <c r="B204" s="83">
        <v>4</v>
      </c>
      <c r="C204" s="84">
        <v>1109.6492791400001</v>
      </c>
      <c r="D204" s="84">
        <v>1085.2508785099999</v>
      </c>
      <c r="E204" s="84">
        <v>158.16725349000001</v>
      </c>
      <c r="F204" s="84">
        <v>158.16725349000001</v>
      </c>
    </row>
    <row r="205" spans="1:6" ht="12.75" customHeight="1" x14ac:dyDescent="0.2">
      <c r="A205" s="83" t="s">
        <v>149</v>
      </c>
      <c r="B205" s="83">
        <v>5</v>
      </c>
      <c r="C205" s="84">
        <v>1110.67623852</v>
      </c>
      <c r="D205" s="84">
        <v>1086.8788366900001</v>
      </c>
      <c r="E205" s="84">
        <v>158.40451630000001</v>
      </c>
      <c r="F205" s="84">
        <v>158.40451630000001</v>
      </c>
    </row>
    <row r="206" spans="1:6" ht="12.75" customHeight="1" x14ac:dyDescent="0.2">
      <c r="A206" s="83" t="s">
        <v>149</v>
      </c>
      <c r="B206" s="83">
        <v>6</v>
      </c>
      <c r="C206" s="84">
        <v>1104.46096975</v>
      </c>
      <c r="D206" s="84">
        <v>1069.9575056399999</v>
      </c>
      <c r="E206" s="84">
        <v>155.93835799999999</v>
      </c>
      <c r="F206" s="84">
        <v>155.93835799999999</v>
      </c>
    </row>
    <row r="207" spans="1:6" ht="12.75" customHeight="1" x14ac:dyDescent="0.2">
      <c r="A207" s="83" t="s">
        <v>149</v>
      </c>
      <c r="B207" s="83">
        <v>7</v>
      </c>
      <c r="C207" s="84">
        <v>1079.8962775499999</v>
      </c>
      <c r="D207" s="84">
        <v>1037.54302117</v>
      </c>
      <c r="E207" s="84">
        <v>151.21418768999999</v>
      </c>
      <c r="F207" s="84">
        <v>151.21418768999999</v>
      </c>
    </row>
    <row r="208" spans="1:6" ht="12.75" customHeight="1" x14ac:dyDescent="0.2">
      <c r="A208" s="83" t="s">
        <v>149</v>
      </c>
      <c r="B208" s="83">
        <v>8</v>
      </c>
      <c r="C208" s="84">
        <v>1044.58463613</v>
      </c>
      <c r="D208" s="84">
        <v>1010.05661205</v>
      </c>
      <c r="E208" s="84">
        <v>147.20824775</v>
      </c>
      <c r="F208" s="84">
        <v>147.20824775</v>
      </c>
    </row>
    <row r="209" spans="1:6" ht="12.75" customHeight="1" x14ac:dyDescent="0.2">
      <c r="A209" s="83" t="s">
        <v>149</v>
      </c>
      <c r="B209" s="83">
        <v>9</v>
      </c>
      <c r="C209" s="84">
        <v>1026.21684476</v>
      </c>
      <c r="D209" s="84">
        <v>1003.07167806</v>
      </c>
      <c r="E209" s="84">
        <v>146.19024551000001</v>
      </c>
      <c r="F209" s="84">
        <v>146.19024551000001</v>
      </c>
    </row>
    <row r="210" spans="1:6" ht="12.75" customHeight="1" x14ac:dyDescent="0.2">
      <c r="A210" s="83" t="s">
        <v>149</v>
      </c>
      <c r="B210" s="83">
        <v>10</v>
      </c>
      <c r="C210" s="84">
        <v>1006.0243420199999</v>
      </c>
      <c r="D210" s="84">
        <v>996.99529536</v>
      </c>
      <c r="E210" s="84">
        <v>145.30465787</v>
      </c>
      <c r="F210" s="84">
        <v>145.30465787</v>
      </c>
    </row>
    <row r="211" spans="1:6" ht="12.75" customHeight="1" x14ac:dyDescent="0.2">
      <c r="A211" s="83" t="s">
        <v>149</v>
      </c>
      <c r="B211" s="83">
        <v>11</v>
      </c>
      <c r="C211" s="84">
        <v>1002.20244088</v>
      </c>
      <c r="D211" s="84">
        <v>992.89668126000004</v>
      </c>
      <c r="E211" s="84">
        <v>144.70731531000001</v>
      </c>
      <c r="F211" s="84">
        <v>144.70731531000001</v>
      </c>
    </row>
    <row r="212" spans="1:6" ht="12.75" customHeight="1" x14ac:dyDescent="0.2">
      <c r="A212" s="83" t="s">
        <v>149</v>
      </c>
      <c r="B212" s="83">
        <v>12</v>
      </c>
      <c r="C212" s="84">
        <v>1010.40702817</v>
      </c>
      <c r="D212" s="84">
        <v>1001.47088884</v>
      </c>
      <c r="E212" s="84">
        <v>145.95694237000001</v>
      </c>
      <c r="F212" s="84">
        <v>145.95694237000001</v>
      </c>
    </row>
    <row r="213" spans="1:6" ht="12.75" customHeight="1" x14ac:dyDescent="0.2">
      <c r="A213" s="83" t="s">
        <v>149</v>
      </c>
      <c r="B213" s="83">
        <v>13</v>
      </c>
      <c r="C213" s="84">
        <v>1018.25500178</v>
      </c>
      <c r="D213" s="84">
        <v>1010.42326298</v>
      </c>
      <c r="E213" s="84">
        <v>147.26168440000001</v>
      </c>
      <c r="F213" s="84">
        <v>147.26168440000001</v>
      </c>
    </row>
    <row r="214" spans="1:6" ht="12.75" customHeight="1" x14ac:dyDescent="0.2">
      <c r="A214" s="83" t="s">
        <v>149</v>
      </c>
      <c r="B214" s="83">
        <v>14</v>
      </c>
      <c r="C214" s="84">
        <v>1036.45455083</v>
      </c>
      <c r="D214" s="84">
        <v>1023.92189803</v>
      </c>
      <c r="E214" s="84">
        <v>149.22901017999999</v>
      </c>
      <c r="F214" s="84">
        <v>149.22901017999999</v>
      </c>
    </row>
    <row r="215" spans="1:6" ht="12.75" customHeight="1" x14ac:dyDescent="0.2">
      <c r="A215" s="83" t="s">
        <v>149</v>
      </c>
      <c r="B215" s="83">
        <v>15</v>
      </c>
      <c r="C215" s="84">
        <v>1054.00296781</v>
      </c>
      <c r="D215" s="84">
        <v>1032.99448233</v>
      </c>
      <c r="E215" s="84">
        <v>150.55127193999999</v>
      </c>
      <c r="F215" s="84">
        <v>150.55127193999999</v>
      </c>
    </row>
    <row r="216" spans="1:6" ht="12.75" customHeight="1" x14ac:dyDescent="0.2">
      <c r="A216" s="83" t="s">
        <v>149</v>
      </c>
      <c r="B216" s="83">
        <v>16</v>
      </c>
      <c r="C216" s="84">
        <v>1039.5734850199999</v>
      </c>
      <c r="D216" s="84">
        <v>1035.39285552</v>
      </c>
      <c r="E216" s="84">
        <v>150.90081702000001</v>
      </c>
      <c r="F216" s="84">
        <v>150.90081702000001</v>
      </c>
    </row>
    <row r="217" spans="1:6" ht="12.75" customHeight="1" x14ac:dyDescent="0.2">
      <c r="A217" s="83" t="s">
        <v>149</v>
      </c>
      <c r="B217" s="83">
        <v>17</v>
      </c>
      <c r="C217" s="84">
        <v>1046.91701395</v>
      </c>
      <c r="D217" s="84">
        <v>1029.76934603</v>
      </c>
      <c r="E217" s="84">
        <v>150.08123229</v>
      </c>
      <c r="F217" s="84">
        <v>150.08123229</v>
      </c>
    </row>
    <row r="218" spans="1:6" ht="12.75" customHeight="1" x14ac:dyDescent="0.2">
      <c r="A218" s="83" t="s">
        <v>149</v>
      </c>
      <c r="B218" s="83">
        <v>18</v>
      </c>
      <c r="C218" s="84">
        <v>1050.39729661</v>
      </c>
      <c r="D218" s="84">
        <v>1016.62715757</v>
      </c>
      <c r="E218" s="84">
        <v>148.16585595000001</v>
      </c>
      <c r="F218" s="84">
        <v>148.16585595000001</v>
      </c>
    </row>
    <row r="219" spans="1:6" ht="12.75" customHeight="1" x14ac:dyDescent="0.2">
      <c r="A219" s="83" t="s">
        <v>149</v>
      </c>
      <c r="B219" s="83">
        <v>19</v>
      </c>
      <c r="C219" s="84">
        <v>1027.8100000699999</v>
      </c>
      <c r="D219" s="84">
        <v>988.32490308000001</v>
      </c>
      <c r="E219" s="84">
        <v>144.04101261</v>
      </c>
      <c r="F219" s="84">
        <v>144.04101261</v>
      </c>
    </row>
    <row r="220" spans="1:6" ht="12.75" customHeight="1" x14ac:dyDescent="0.2">
      <c r="A220" s="83" t="s">
        <v>149</v>
      </c>
      <c r="B220" s="83">
        <v>20</v>
      </c>
      <c r="C220" s="84">
        <v>1010.81078729</v>
      </c>
      <c r="D220" s="84">
        <v>993.80327179000005</v>
      </c>
      <c r="E220" s="84">
        <v>144.83944414999999</v>
      </c>
      <c r="F220" s="84">
        <v>144.83944414999999</v>
      </c>
    </row>
    <row r="221" spans="1:6" ht="12.75" customHeight="1" x14ac:dyDescent="0.2">
      <c r="A221" s="83" t="s">
        <v>149</v>
      </c>
      <c r="B221" s="83">
        <v>21</v>
      </c>
      <c r="C221" s="84">
        <v>1050.3120388899999</v>
      </c>
      <c r="D221" s="84">
        <v>1007.36032048</v>
      </c>
      <c r="E221" s="84">
        <v>146.81528327999999</v>
      </c>
      <c r="F221" s="84">
        <v>146.81528327999999</v>
      </c>
    </row>
    <row r="222" spans="1:6" ht="12.75" customHeight="1" x14ac:dyDescent="0.2">
      <c r="A222" s="83" t="s">
        <v>149</v>
      </c>
      <c r="B222" s="83">
        <v>22</v>
      </c>
      <c r="C222" s="84">
        <v>1075.4034024299999</v>
      </c>
      <c r="D222" s="84">
        <v>1025.6022674400001</v>
      </c>
      <c r="E222" s="84">
        <v>149.47391153999999</v>
      </c>
      <c r="F222" s="84">
        <v>149.47391153999999</v>
      </c>
    </row>
    <row r="223" spans="1:6" ht="12.75" customHeight="1" x14ac:dyDescent="0.2">
      <c r="A223" s="83" t="s">
        <v>149</v>
      </c>
      <c r="B223" s="83">
        <v>23</v>
      </c>
      <c r="C223" s="84">
        <v>1097.15556305</v>
      </c>
      <c r="D223" s="84">
        <v>1045.4095384300001</v>
      </c>
      <c r="E223" s="84">
        <v>152.36067413999999</v>
      </c>
      <c r="F223" s="84">
        <v>152.36067413999999</v>
      </c>
    </row>
    <row r="224" spans="1:6" ht="12.75" customHeight="1" x14ac:dyDescent="0.2">
      <c r="A224" s="83" t="s">
        <v>149</v>
      </c>
      <c r="B224" s="83">
        <v>24</v>
      </c>
      <c r="C224" s="84">
        <v>1093.4848614499999</v>
      </c>
      <c r="D224" s="84">
        <v>1059.7919731</v>
      </c>
      <c r="E224" s="84">
        <v>154.45680715</v>
      </c>
      <c r="F224" s="84">
        <v>154.45680715</v>
      </c>
    </row>
    <row r="225" spans="1:6" ht="12.75" customHeight="1" x14ac:dyDescent="0.2">
      <c r="A225" s="83" t="s">
        <v>150</v>
      </c>
      <c r="B225" s="83">
        <v>1</v>
      </c>
      <c r="C225" s="84">
        <v>1057.6556890300001</v>
      </c>
      <c r="D225" s="84">
        <v>1030.2620657800001</v>
      </c>
      <c r="E225" s="84">
        <v>150.15304252999999</v>
      </c>
      <c r="F225" s="84">
        <v>150.15304252999999</v>
      </c>
    </row>
    <row r="226" spans="1:6" ht="12.75" customHeight="1" x14ac:dyDescent="0.2">
      <c r="A226" s="83" t="s">
        <v>150</v>
      </c>
      <c r="B226" s="83">
        <v>2</v>
      </c>
      <c r="C226" s="84">
        <v>1084.9509800000001</v>
      </c>
      <c r="D226" s="84">
        <v>1055.8441599400001</v>
      </c>
      <c r="E226" s="84">
        <v>153.88144270999999</v>
      </c>
      <c r="F226" s="84">
        <v>153.88144270999999</v>
      </c>
    </row>
    <row r="227" spans="1:6" ht="12.75" customHeight="1" x14ac:dyDescent="0.2">
      <c r="A227" s="83" t="s">
        <v>150</v>
      </c>
      <c r="B227" s="83">
        <v>3</v>
      </c>
      <c r="C227" s="84">
        <v>1129.66551678</v>
      </c>
      <c r="D227" s="84">
        <v>1086.7074833900001</v>
      </c>
      <c r="E227" s="84">
        <v>158.37954282999999</v>
      </c>
      <c r="F227" s="84">
        <v>158.37954282999999</v>
      </c>
    </row>
    <row r="228" spans="1:6" ht="12.75" customHeight="1" x14ac:dyDescent="0.2">
      <c r="A228" s="83" t="s">
        <v>150</v>
      </c>
      <c r="B228" s="83">
        <v>4</v>
      </c>
      <c r="C228" s="84">
        <v>1117.80636768</v>
      </c>
      <c r="D228" s="84">
        <v>1096.3757669900001</v>
      </c>
      <c r="E228" s="84">
        <v>159.78862333999999</v>
      </c>
      <c r="F228" s="84">
        <v>159.78862333999999</v>
      </c>
    </row>
    <row r="229" spans="1:6" ht="12.75" customHeight="1" x14ac:dyDescent="0.2">
      <c r="A229" s="83" t="s">
        <v>150</v>
      </c>
      <c r="B229" s="83">
        <v>5</v>
      </c>
      <c r="C229" s="84">
        <v>1104.20966819</v>
      </c>
      <c r="D229" s="84">
        <v>1083.81978256</v>
      </c>
      <c r="E229" s="84">
        <v>157.95868188</v>
      </c>
      <c r="F229" s="84">
        <v>157.95868188</v>
      </c>
    </row>
    <row r="230" spans="1:6" ht="12.75" customHeight="1" x14ac:dyDescent="0.2">
      <c r="A230" s="83" t="s">
        <v>150</v>
      </c>
      <c r="B230" s="83">
        <v>6</v>
      </c>
      <c r="C230" s="84">
        <v>1091.95229492</v>
      </c>
      <c r="D230" s="84">
        <v>1062.15412584</v>
      </c>
      <c r="E230" s="84">
        <v>154.80107336</v>
      </c>
      <c r="F230" s="84">
        <v>154.80107336</v>
      </c>
    </row>
    <row r="231" spans="1:6" ht="12.75" customHeight="1" x14ac:dyDescent="0.2">
      <c r="A231" s="83" t="s">
        <v>150</v>
      </c>
      <c r="B231" s="83">
        <v>7</v>
      </c>
      <c r="C231" s="84">
        <v>1066.2317279599999</v>
      </c>
      <c r="D231" s="84">
        <v>1027.46802351</v>
      </c>
      <c r="E231" s="84">
        <v>149.74583161999999</v>
      </c>
      <c r="F231" s="84">
        <v>149.74583161999999</v>
      </c>
    </row>
    <row r="232" spans="1:6" ht="12.75" customHeight="1" x14ac:dyDescent="0.2">
      <c r="A232" s="83" t="s">
        <v>150</v>
      </c>
      <c r="B232" s="83">
        <v>8</v>
      </c>
      <c r="C232" s="84">
        <v>1021.59820366</v>
      </c>
      <c r="D232" s="84">
        <v>991.32518768</v>
      </c>
      <c r="E232" s="84">
        <v>144.47828179999999</v>
      </c>
      <c r="F232" s="84">
        <v>144.47828179999999</v>
      </c>
    </row>
    <row r="233" spans="1:6" ht="12.75" customHeight="1" x14ac:dyDescent="0.2">
      <c r="A233" s="83" t="s">
        <v>150</v>
      </c>
      <c r="B233" s="83">
        <v>9</v>
      </c>
      <c r="C233" s="84">
        <v>991.40988132999996</v>
      </c>
      <c r="D233" s="84">
        <v>968.78472140999997</v>
      </c>
      <c r="E233" s="84">
        <v>141.19317629</v>
      </c>
      <c r="F233" s="84">
        <v>141.19317629</v>
      </c>
    </row>
    <row r="234" spans="1:6" ht="12.75" customHeight="1" x14ac:dyDescent="0.2">
      <c r="A234" s="83" t="s">
        <v>150</v>
      </c>
      <c r="B234" s="83">
        <v>10</v>
      </c>
      <c r="C234" s="84">
        <v>972.24319719000005</v>
      </c>
      <c r="D234" s="84">
        <v>964.39411800000005</v>
      </c>
      <c r="E234" s="84">
        <v>140.55327846</v>
      </c>
      <c r="F234" s="84">
        <v>140.55327846</v>
      </c>
    </row>
    <row r="235" spans="1:6" ht="12.75" customHeight="1" x14ac:dyDescent="0.2">
      <c r="A235" s="83" t="s">
        <v>150</v>
      </c>
      <c r="B235" s="83">
        <v>11</v>
      </c>
      <c r="C235" s="84">
        <v>965.95476255999995</v>
      </c>
      <c r="D235" s="84">
        <v>957.32395638000003</v>
      </c>
      <c r="E235" s="84">
        <v>139.52285491999999</v>
      </c>
      <c r="F235" s="84">
        <v>139.52285491999999</v>
      </c>
    </row>
    <row r="236" spans="1:6" ht="12.75" customHeight="1" x14ac:dyDescent="0.2">
      <c r="A236" s="83" t="s">
        <v>150</v>
      </c>
      <c r="B236" s="83">
        <v>12</v>
      </c>
      <c r="C236" s="84">
        <v>973.46299923000004</v>
      </c>
      <c r="D236" s="84">
        <v>965.58231804000002</v>
      </c>
      <c r="E236" s="84">
        <v>140.72644978</v>
      </c>
      <c r="F236" s="84">
        <v>140.72644978</v>
      </c>
    </row>
    <row r="237" spans="1:6" ht="12.75" customHeight="1" x14ac:dyDescent="0.2">
      <c r="A237" s="83" t="s">
        <v>150</v>
      </c>
      <c r="B237" s="83">
        <v>13</v>
      </c>
      <c r="C237" s="84">
        <v>979.71985604999998</v>
      </c>
      <c r="D237" s="84">
        <v>976.82234045999996</v>
      </c>
      <c r="E237" s="84">
        <v>142.36459955000001</v>
      </c>
      <c r="F237" s="84">
        <v>142.36459955000001</v>
      </c>
    </row>
    <row r="238" spans="1:6" ht="12.75" customHeight="1" x14ac:dyDescent="0.2">
      <c r="A238" s="83" t="s">
        <v>150</v>
      </c>
      <c r="B238" s="83">
        <v>14</v>
      </c>
      <c r="C238" s="84">
        <v>1000.1187179</v>
      </c>
      <c r="D238" s="84">
        <v>992.50349343000005</v>
      </c>
      <c r="E238" s="84">
        <v>144.65001111000001</v>
      </c>
      <c r="F238" s="84">
        <v>144.65001111000001</v>
      </c>
    </row>
    <row r="239" spans="1:6" ht="12.75" customHeight="1" x14ac:dyDescent="0.2">
      <c r="A239" s="83" t="s">
        <v>150</v>
      </c>
      <c r="B239" s="83">
        <v>15</v>
      </c>
      <c r="C239" s="84">
        <v>1020.23626272</v>
      </c>
      <c r="D239" s="84">
        <v>1012.21538945</v>
      </c>
      <c r="E239" s="84">
        <v>147.52287351999999</v>
      </c>
      <c r="F239" s="84">
        <v>147.52287351999999</v>
      </c>
    </row>
    <row r="240" spans="1:6" ht="12.75" customHeight="1" x14ac:dyDescent="0.2">
      <c r="A240" s="83" t="s">
        <v>150</v>
      </c>
      <c r="B240" s="83">
        <v>16</v>
      </c>
      <c r="C240" s="84">
        <v>1026.3122310000001</v>
      </c>
      <c r="D240" s="84">
        <v>1017.59593954</v>
      </c>
      <c r="E240" s="84">
        <v>148.30704872000001</v>
      </c>
      <c r="F240" s="84">
        <v>148.30704872000001</v>
      </c>
    </row>
    <row r="241" spans="1:6" ht="12.75" customHeight="1" x14ac:dyDescent="0.2">
      <c r="A241" s="83" t="s">
        <v>150</v>
      </c>
      <c r="B241" s="83">
        <v>17</v>
      </c>
      <c r="C241" s="84">
        <v>1036.5661866099999</v>
      </c>
      <c r="D241" s="84">
        <v>1017.70438712</v>
      </c>
      <c r="E241" s="84">
        <v>148.32285415000001</v>
      </c>
      <c r="F241" s="84">
        <v>148.32285415000001</v>
      </c>
    </row>
    <row r="242" spans="1:6" ht="12.75" customHeight="1" x14ac:dyDescent="0.2">
      <c r="A242" s="83" t="s">
        <v>150</v>
      </c>
      <c r="B242" s="83">
        <v>18</v>
      </c>
      <c r="C242" s="84">
        <v>1041.0758242700001</v>
      </c>
      <c r="D242" s="84">
        <v>1002.6538818400001</v>
      </c>
      <c r="E242" s="84">
        <v>146.12935481</v>
      </c>
      <c r="F242" s="84">
        <v>146.12935481</v>
      </c>
    </row>
    <row r="243" spans="1:6" ht="12.75" customHeight="1" x14ac:dyDescent="0.2">
      <c r="A243" s="83" t="s">
        <v>150</v>
      </c>
      <c r="B243" s="83">
        <v>19</v>
      </c>
      <c r="C243" s="84">
        <v>1019.77705134</v>
      </c>
      <c r="D243" s="84">
        <v>972.88247256</v>
      </c>
      <c r="E243" s="84">
        <v>141.79039308</v>
      </c>
      <c r="F243" s="84">
        <v>141.79039308</v>
      </c>
    </row>
    <row r="244" spans="1:6" ht="12.75" customHeight="1" x14ac:dyDescent="0.2">
      <c r="A244" s="83" t="s">
        <v>150</v>
      </c>
      <c r="B244" s="83">
        <v>20</v>
      </c>
      <c r="C244" s="84">
        <v>988.09036447999995</v>
      </c>
      <c r="D244" s="84">
        <v>969.59581609999998</v>
      </c>
      <c r="E244" s="84">
        <v>141.31138730999999</v>
      </c>
      <c r="F244" s="84">
        <v>141.31138730999999</v>
      </c>
    </row>
    <row r="245" spans="1:6" ht="12.75" customHeight="1" x14ac:dyDescent="0.2">
      <c r="A245" s="83" t="s">
        <v>150</v>
      </c>
      <c r="B245" s="83">
        <v>21</v>
      </c>
      <c r="C245" s="84">
        <v>1023.95390663</v>
      </c>
      <c r="D245" s="84">
        <v>982.47124123000003</v>
      </c>
      <c r="E245" s="84">
        <v>143.18788488000001</v>
      </c>
      <c r="F245" s="84">
        <v>143.18788488000001</v>
      </c>
    </row>
    <row r="246" spans="1:6" ht="12.75" customHeight="1" x14ac:dyDescent="0.2">
      <c r="A246" s="83" t="s">
        <v>150</v>
      </c>
      <c r="B246" s="83">
        <v>22</v>
      </c>
      <c r="C246" s="84">
        <v>1041.47189736</v>
      </c>
      <c r="D246" s="84">
        <v>1003.0851214100001</v>
      </c>
      <c r="E246" s="84">
        <v>146.19220478</v>
      </c>
      <c r="F246" s="84">
        <v>146.19220478</v>
      </c>
    </row>
    <row r="247" spans="1:6" ht="12.75" customHeight="1" x14ac:dyDescent="0.2">
      <c r="A247" s="83" t="s">
        <v>150</v>
      </c>
      <c r="B247" s="83">
        <v>23</v>
      </c>
      <c r="C247" s="84">
        <v>1066.92074426</v>
      </c>
      <c r="D247" s="84">
        <v>1026.0623533999999</v>
      </c>
      <c r="E247" s="84">
        <v>149.54096565</v>
      </c>
      <c r="F247" s="84">
        <v>149.54096565</v>
      </c>
    </row>
    <row r="248" spans="1:6" ht="12.75" customHeight="1" x14ac:dyDescent="0.2">
      <c r="A248" s="83" t="s">
        <v>150</v>
      </c>
      <c r="B248" s="83">
        <v>24</v>
      </c>
      <c r="C248" s="84">
        <v>1065.95124431</v>
      </c>
      <c r="D248" s="84">
        <v>1036.02695887</v>
      </c>
      <c r="E248" s="84">
        <v>150.99323287000001</v>
      </c>
      <c r="F248" s="84">
        <v>150.99323287000001</v>
      </c>
    </row>
    <row r="249" spans="1:6" ht="12.75" customHeight="1" x14ac:dyDescent="0.2">
      <c r="A249" s="83" t="s">
        <v>151</v>
      </c>
      <c r="B249" s="83">
        <v>1</v>
      </c>
      <c r="C249" s="84">
        <v>1005.3756132</v>
      </c>
      <c r="D249" s="84">
        <v>982.36210752</v>
      </c>
      <c r="E249" s="84">
        <v>143.17197945000001</v>
      </c>
      <c r="F249" s="84">
        <v>143.17197945000001</v>
      </c>
    </row>
    <row r="250" spans="1:6" ht="12.75" customHeight="1" x14ac:dyDescent="0.2">
      <c r="A250" s="83" t="s">
        <v>151</v>
      </c>
      <c r="B250" s="83">
        <v>2</v>
      </c>
      <c r="C250" s="84">
        <v>1022.57105867</v>
      </c>
      <c r="D250" s="84">
        <v>998.31859224000004</v>
      </c>
      <c r="E250" s="84">
        <v>145.49751856</v>
      </c>
      <c r="F250" s="84">
        <v>145.49751856</v>
      </c>
    </row>
    <row r="251" spans="1:6" ht="12.75" customHeight="1" x14ac:dyDescent="0.2">
      <c r="A251" s="83" t="s">
        <v>151</v>
      </c>
      <c r="B251" s="83">
        <v>3</v>
      </c>
      <c r="C251" s="84">
        <v>1054.6592357500001</v>
      </c>
      <c r="D251" s="84">
        <v>1019.22482652</v>
      </c>
      <c r="E251" s="84">
        <v>148.5444469</v>
      </c>
      <c r="F251" s="84">
        <v>148.5444469</v>
      </c>
    </row>
    <row r="252" spans="1:6" ht="12.75" customHeight="1" x14ac:dyDescent="0.2">
      <c r="A252" s="83" t="s">
        <v>151</v>
      </c>
      <c r="B252" s="83">
        <v>4</v>
      </c>
      <c r="C252" s="84">
        <v>1041.1628456200001</v>
      </c>
      <c r="D252" s="84">
        <v>1023.48820562</v>
      </c>
      <c r="E252" s="84">
        <v>149.16580273</v>
      </c>
      <c r="F252" s="84">
        <v>149.16580273</v>
      </c>
    </row>
    <row r="253" spans="1:6" ht="12.75" customHeight="1" x14ac:dyDescent="0.2">
      <c r="A253" s="83" t="s">
        <v>151</v>
      </c>
      <c r="B253" s="83">
        <v>5</v>
      </c>
      <c r="C253" s="84">
        <v>1033.27127195</v>
      </c>
      <c r="D253" s="84">
        <v>1015.8075457</v>
      </c>
      <c r="E253" s="84">
        <v>148.04640361</v>
      </c>
      <c r="F253" s="84">
        <v>148.04640361</v>
      </c>
    </row>
    <row r="254" spans="1:6" ht="12.75" customHeight="1" x14ac:dyDescent="0.2">
      <c r="A254" s="83" t="s">
        <v>151</v>
      </c>
      <c r="B254" s="83">
        <v>6</v>
      </c>
      <c r="C254" s="84">
        <v>1025.6122495899999</v>
      </c>
      <c r="D254" s="84">
        <v>1000.1478605999999</v>
      </c>
      <c r="E254" s="84">
        <v>145.76412083</v>
      </c>
      <c r="F254" s="84">
        <v>145.76412083</v>
      </c>
    </row>
    <row r="255" spans="1:6" ht="12.75" customHeight="1" x14ac:dyDescent="0.2">
      <c r="A255" s="83" t="s">
        <v>151</v>
      </c>
      <c r="B255" s="83">
        <v>7</v>
      </c>
      <c r="C255" s="84">
        <v>1013.22493021</v>
      </c>
      <c r="D255" s="84">
        <v>980.14152980999995</v>
      </c>
      <c r="E255" s="84">
        <v>142.84834674000001</v>
      </c>
      <c r="F255" s="84">
        <v>142.84834674000001</v>
      </c>
    </row>
    <row r="256" spans="1:6" ht="12.75" customHeight="1" x14ac:dyDescent="0.2">
      <c r="A256" s="83" t="s">
        <v>151</v>
      </c>
      <c r="B256" s="83">
        <v>8</v>
      </c>
      <c r="C256" s="84">
        <v>1036.1546866799999</v>
      </c>
      <c r="D256" s="84">
        <v>1005.37066035</v>
      </c>
      <c r="E256" s="84">
        <v>146.5253051</v>
      </c>
      <c r="F256" s="84">
        <v>146.5253051</v>
      </c>
    </row>
    <row r="257" spans="1:6" ht="12.75" customHeight="1" x14ac:dyDescent="0.2">
      <c r="A257" s="83" t="s">
        <v>151</v>
      </c>
      <c r="B257" s="83">
        <v>9</v>
      </c>
      <c r="C257" s="84">
        <v>992.82267635999995</v>
      </c>
      <c r="D257" s="84">
        <v>981.47657684000001</v>
      </c>
      <c r="E257" s="84">
        <v>143.04291993000001</v>
      </c>
      <c r="F257" s="84">
        <v>143.04291993000001</v>
      </c>
    </row>
    <row r="258" spans="1:6" ht="12.75" customHeight="1" x14ac:dyDescent="0.2">
      <c r="A258" s="83" t="s">
        <v>151</v>
      </c>
      <c r="B258" s="83">
        <v>10</v>
      </c>
      <c r="C258" s="84">
        <v>970.41882514999998</v>
      </c>
      <c r="D258" s="84">
        <v>968.68385103000003</v>
      </c>
      <c r="E258" s="84">
        <v>141.17847517999999</v>
      </c>
      <c r="F258" s="84">
        <v>141.17847517999999</v>
      </c>
    </row>
    <row r="259" spans="1:6" ht="12.75" customHeight="1" x14ac:dyDescent="0.2">
      <c r="A259" s="83" t="s">
        <v>151</v>
      </c>
      <c r="B259" s="83">
        <v>11</v>
      </c>
      <c r="C259" s="84">
        <v>969.51873346000002</v>
      </c>
      <c r="D259" s="84">
        <v>967.03246124999998</v>
      </c>
      <c r="E259" s="84">
        <v>140.93779738999999</v>
      </c>
      <c r="F259" s="84">
        <v>140.93779738999999</v>
      </c>
    </row>
    <row r="260" spans="1:6" ht="12.75" customHeight="1" x14ac:dyDescent="0.2">
      <c r="A260" s="83" t="s">
        <v>151</v>
      </c>
      <c r="B260" s="83">
        <v>12</v>
      </c>
      <c r="C260" s="84">
        <v>978.08490411000002</v>
      </c>
      <c r="D260" s="84">
        <v>975.50885875999995</v>
      </c>
      <c r="E260" s="84">
        <v>142.17316934999999</v>
      </c>
      <c r="F260" s="84">
        <v>142.17316934999999</v>
      </c>
    </row>
    <row r="261" spans="1:6" ht="12.75" customHeight="1" x14ac:dyDescent="0.2">
      <c r="A261" s="83" t="s">
        <v>151</v>
      </c>
      <c r="B261" s="83">
        <v>13</v>
      </c>
      <c r="C261" s="84">
        <v>988.91091019999999</v>
      </c>
      <c r="D261" s="84">
        <v>987.63805549999995</v>
      </c>
      <c r="E261" s="84">
        <v>143.94090967</v>
      </c>
      <c r="F261" s="84">
        <v>143.94090967</v>
      </c>
    </row>
    <row r="262" spans="1:6" ht="12.75" customHeight="1" x14ac:dyDescent="0.2">
      <c r="A262" s="83" t="s">
        <v>151</v>
      </c>
      <c r="B262" s="83">
        <v>14</v>
      </c>
      <c r="C262" s="84">
        <v>1008.84767886</v>
      </c>
      <c r="D262" s="84">
        <v>1006.36909532</v>
      </c>
      <c r="E262" s="84">
        <v>146.67081958</v>
      </c>
      <c r="F262" s="84">
        <v>146.67081958</v>
      </c>
    </row>
    <row r="263" spans="1:6" ht="12.75" customHeight="1" x14ac:dyDescent="0.2">
      <c r="A263" s="83" t="s">
        <v>151</v>
      </c>
      <c r="B263" s="83">
        <v>15</v>
      </c>
      <c r="C263" s="84">
        <v>1017.95925371</v>
      </c>
      <c r="D263" s="84">
        <v>1016.54807698</v>
      </c>
      <c r="E263" s="84">
        <v>148.15433053999999</v>
      </c>
      <c r="F263" s="84">
        <v>148.15433053999999</v>
      </c>
    </row>
    <row r="264" spans="1:6" ht="12.75" customHeight="1" x14ac:dyDescent="0.2">
      <c r="A264" s="83" t="s">
        <v>151</v>
      </c>
      <c r="B264" s="83">
        <v>16</v>
      </c>
      <c r="C264" s="84">
        <v>1025.49697042</v>
      </c>
      <c r="D264" s="84">
        <v>1024.0435501300001</v>
      </c>
      <c r="E264" s="84">
        <v>149.24674006999999</v>
      </c>
      <c r="F264" s="84">
        <v>149.24674006999999</v>
      </c>
    </row>
    <row r="265" spans="1:6" ht="12.75" customHeight="1" x14ac:dyDescent="0.2">
      <c r="A265" s="83" t="s">
        <v>151</v>
      </c>
      <c r="B265" s="83">
        <v>17</v>
      </c>
      <c r="C265" s="84">
        <v>1023.9796904900001</v>
      </c>
      <c r="D265" s="84">
        <v>1020.95478609</v>
      </c>
      <c r="E265" s="84">
        <v>148.79657566</v>
      </c>
      <c r="F265" s="84">
        <v>148.79657566</v>
      </c>
    </row>
    <row r="266" spans="1:6" ht="12.75" customHeight="1" x14ac:dyDescent="0.2">
      <c r="A266" s="83" t="s">
        <v>151</v>
      </c>
      <c r="B266" s="83">
        <v>18</v>
      </c>
      <c r="C266" s="84">
        <v>1015.074586</v>
      </c>
      <c r="D266" s="84">
        <v>1008.79890287</v>
      </c>
      <c r="E266" s="84">
        <v>147.02494598000001</v>
      </c>
      <c r="F266" s="84">
        <v>147.02494598000001</v>
      </c>
    </row>
    <row r="267" spans="1:6" ht="12.75" customHeight="1" x14ac:dyDescent="0.2">
      <c r="A267" s="83" t="s">
        <v>151</v>
      </c>
      <c r="B267" s="83">
        <v>19</v>
      </c>
      <c r="C267" s="84">
        <v>980.97822817999997</v>
      </c>
      <c r="D267" s="84">
        <v>973.40456859999995</v>
      </c>
      <c r="E267" s="84">
        <v>141.86648468999999</v>
      </c>
      <c r="F267" s="84">
        <v>141.86648468999999</v>
      </c>
    </row>
    <row r="268" spans="1:6" ht="12.75" customHeight="1" x14ac:dyDescent="0.2">
      <c r="A268" s="83" t="s">
        <v>151</v>
      </c>
      <c r="B268" s="83">
        <v>20</v>
      </c>
      <c r="C268" s="84">
        <v>973.69384946000002</v>
      </c>
      <c r="D268" s="84">
        <v>968.19038092000005</v>
      </c>
      <c r="E268" s="84">
        <v>141.10655557999999</v>
      </c>
      <c r="F268" s="84">
        <v>141.10655557999999</v>
      </c>
    </row>
    <row r="269" spans="1:6" ht="12.75" customHeight="1" x14ac:dyDescent="0.2">
      <c r="A269" s="83" t="s">
        <v>151</v>
      </c>
      <c r="B269" s="83">
        <v>21</v>
      </c>
      <c r="C269" s="84">
        <v>988.41276852999999</v>
      </c>
      <c r="D269" s="84">
        <v>980.58710150000002</v>
      </c>
      <c r="E269" s="84">
        <v>142.91328551000001</v>
      </c>
      <c r="F269" s="84">
        <v>142.91328551000001</v>
      </c>
    </row>
    <row r="270" spans="1:6" ht="12.75" customHeight="1" x14ac:dyDescent="0.2">
      <c r="A270" s="83" t="s">
        <v>151</v>
      </c>
      <c r="B270" s="83">
        <v>22</v>
      </c>
      <c r="C270" s="84">
        <v>1002.73439421</v>
      </c>
      <c r="D270" s="84">
        <v>998.85593840000001</v>
      </c>
      <c r="E270" s="84">
        <v>145.57583277000001</v>
      </c>
      <c r="F270" s="84">
        <v>145.57583277000001</v>
      </c>
    </row>
    <row r="271" spans="1:6" ht="12.75" customHeight="1" x14ac:dyDescent="0.2">
      <c r="A271" s="83" t="s">
        <v>151</v>
      </c>
      <c r="B271" s="83">
        <v>23</v>
      </c>
      <c r="C271" s="84">
        <v>1029.9004582</v>
      </c>
      <c r="D271" s="84">
        <v>1018.81960974</v>
      </c>
      <c r="E271" s="84">
        <v>148.48538955999999</v>
      </c>
      <c r="F271" s="84">
        <v>148.48538955999999</v>
      </c>
    </row>
    <row r="272" spans="1:6" ht="12.75" customHeight="1" x14ac:dyDescent="0.2">
      <c r="A272" s="83" t="s">
        <v>151</v>
      </c>
      <c r="B272" s="83">
        <v>24</v>
      </c>
      <c r="C272" s="84">
        <v>1036.1447230399999</v>
      </c>
      <c r="D272" s="84">
        <v>1029.8082989300001</v>
      </c>
      <c r="E272" s="84">
        <v>150.08690938000001</v>
      </c>
      <c r="F272" s="84">
        <v>150.08690938000001</v>
      </c>
    </row>
    <row r="273" spans="1:6" ht="12.75" customHeight="1" x14ac:dyDescent="0.2">
      <c r="A273" s="83" t="s">
        <v>152</v>
      </c>
      <c r="B273" s="83">
        <v>1</v>
      </c>
      <c r="C273" s="84">
        <v>998.06100217000005</v>
      </c>
      <c r="D273" s="84">
        <v>996.53610762000005</v>
      </c>
      <c r="E273" s="84">
        <v>145.23773467000001</v>
      </c>
      <c r="F273" s="84">
        <v>145.23773467000001</v>
      </c>
    </row>
    <row r="274" spans="1:6" ht="12.75" customHeight="1" x14ac:dyDescent="0.2">
      <c r="A274" s="83" t="s">
        <v>152</v>
      </c>
      <c r="B274" s="83">
        <v>2</v>
      </c>
      <c r="C274" s="84">
        <v>1043.83665157</v>
      </c>
      <c r="D274" s="84">
        <v>1041.4934108299999</v>
      </c>
      <c r="E274" s="84">
        <v>151.78992762999999</v>
      </c>
      <c r="F274" s="84">
        <v>151.78992762999999</v>
      </c>
    </row>
    <row r="275" spans="1:6" ht="12.75" customHeight="1" x14ac:dyDescent="0.2">
      <c r="A275" s="83" t="s">
        <v>152</v>
      </c>
      <c r="B275" s="83">
        <v>3</v>
      </c>
      <c r="C275" s="84">
        <v>1058.11453407</v>
      </c>
      <c r="D275" s="84">
        <v>1056.2446305399999</v>
      </c>
      <c r="E275" s="84">
        <v>153.93980832</v>
      </c>
      <c r="F275" s="84">
        <v>153.93980832</v>
      </c>
    </row>
    <row r="276" spans="1:6" ht="12.75" customHeight="1" x14ac:dyDescent="0.2">
      <c r="A276" s="83" t="s">
        <v>152</v>
      </c>
      <c r="B276" s="83">
        <v>4</v>
      </c>
      <c r="C276" s="84">
        <v>1062.16278199</v>
      </c>
      <c r="D276" s="84">
        <v>1059.6607539199999</v>
      </c>
      <c r="E276" s="84">
        <v>154.43768292999999</v>
      </c>
      <c r="F276" s="84">
        <v>154.43768292999999</v>
      </c>
    </row>
    <row r="277" spans="1:6" ht="12.75" customHeight="1" x14ac:dyDescent="0.2">
      <c r="A277" s="83" t="s">
        <v>152</v>
      </c>
      <c r="B277" s="83">
        <v>5</v>
      </c>
      <c r="C277" s="84">
        <v>1081.88795925</v>
      </c>
      <c r="D277" s="84">
        <v>1080.4080584200001</v>
      </c>
      <c r="E277" s="84">
        <v>157.46144842999999</v>
      </c>
      <c r="F277" s="84">
        <v>157.46144842999999</v>
      </c>
    </row>
    <row r="278" spans="1:6" ht="12.75" customHeight="1" x14ac:dyDescent="0.2">
      <c r="A278" s="83" t="s">
        <v>152</v>
      </c>
      <c r="B278" s="83">
        <v>6</v>
      </c>
      <c r="C278" s="84">
        <v>1072.9234227699999</v>
      </c>
      <c r="D278" s="84">
        <v>1071.4824943799999</v>
      </c>
      <c r="E278" s="84">
        <v>156.16061378000001</v>
      </c>
      <c r="F278" s="84">
        <v>156.16061378000001</v>
      </c>
    </row>
    <row r="279" spans="1:6" ht="12.75" customHeight="1" x14ac:dyDescent="0.2">
      <c r="A279" s="83" t="s">
        <v>152</v>
      </c>
      <c r="B279" s="83">
        <v>7</v>
      </c>
      <c r="C279" s="84">
        <v>1045.3022870299999</v>
      </c>
      <c r="D279" s="84">
        <v>1043.8820951</v>
      </c>
      <c r="E279" s="84">
        <v>152.13806062</v>
      </c>
      <c r="F279" s="84">
        <v>152.13806062</v>
      </c>
    </row>
    <row r="280" spans="1:6" ht="12.75" customHeight="1" x14ac:dyDescent="0.2">
      <c r="A280" s="83" t="s">
        <v>152</v>
      </c>
      <c r="B280" s="83">
        <v>8</v>
      </c>
      <c r="C280" s="84">
        <v>1006.6302336799999</v>
      </c>
      <c r="D280" s="84">
        <v>1004.39452477</v>
      </c>
      <c r="E280" s="84">
        <v>146.38304059000001</v>
      </c>
      <c r="F280" s="84">
        <v>146.38304059000001</v>
      </c>
    </row>
    <row r="281" spans="1:6" ht="12.75" customHeight="1" x14ac:dyDescent="0.2">
      <c r="A281" s="83" t="s">
        <v>152</v>
      </c>
      <c r="B281" s="83">
        <v>9</v>
      </c>
      <c r="C281" s="84">
        <v>977.00091871999996</v>
      </c>
      <c r="D281" s="84">
        <v>973.49123126999996</v>
      </c>
      <c r="E281" s="84">
        <v>141.87911513</v>
      </c>
      <c r="F281" s="84">
        <v>141.87911513</v>
      </c>
    </row>
    <row r="282" spans="1:6" ht="12.75" customHeight="1" x14ac:dyDescent="0.2">
      <c r="A282" s="83" t="s">
        <v>152</v>
      </c>
      <c r="B282" s="83">
        <v>10</v>
      </c>
      <c r="C282" s="84">
        <v>969.24487532000001</v>
      </c>
      <c r="D282" s="84">
        <v>967.63911144999997</v>
      </c>
      <c r="E282" s="84">
        <v>141.02621214999999</v>
      </c>
      <c r="F282" s="84">
        <v>141.02621214999999</v>
      </c>
    </row>
    <row r="283" spans="1:6" ht="12.75" customHeight="1" x14ac:dyDescent="0.2">
      <c r="A283" s="83" t="s">
        <v>152</v>
      </c>
      <c r="B283" s="83">
        <v>11</v>
      </c>
      <c r="C283" s="84">
        <v>970.88568218</v>
      </c>
      <c r="D283" s="84">
        <v>969.44064232000005</v>
      </c>
      <c r="E283" s="84">
        <v>141.28877188999999</v>
      </c>
      <c r="F283" s="84">
        <v>141.28877188999999</v>
      </c>
    </row>
    <row r="284" spans="1:6" ht="12.75" customHeight="1" x14ac:dyDescent="0.2">
      <c r="A284" s="83" t="s">
        <v>152</v>
      </c>
      <c r="B284" s="83">
        <v>12</v>
      </c>
      <c r="C284" s="84">
        <v>981.22185463000005</v>
      </c>
      <c r="D284" s="84">
        <v>979.28850691000002</v>
      </c>
      <c r="E284" s="84">
        <v>142.72402499</v>
      </c>
      <c r="F284" s="84">
        <v>142.72402499</v>
      </c>
    </row>
    <row r="285" spans="1:6" ht="12.75" customHeight="1" x14ac:dyDescent="0.2">
      <c r="A285" s="83" t="s">
        <v>152</v>
      </c>
      <c r="B285" s="83">
        <v>13</v>
      </c>
      <c r="C285" s="84">
        <v>1002.7717287299999</v>
      </c>
      <c r="D285" s="84">
        <v>1000.2320703</v>
      </c>
      <c r="E285" s="84">
        <v>145.77639377</v>
      </c>
      <c r="F285" s="84">
        <v>145.77639377</v>
      </c>
    </row>
    <row r="286" spans="1:6" ht="12.75" customHeight="1" x14ac:dyDescent="0.2">
      <c r="A286" s="83" t="s">
        <v>152</v>
      </c>
      <c r="B286" s="83">
        <v>14</v>
      </c>
      <c r="C286" s="84">
        <v>1017.72040302</v>
      </c>
      <c r="D286" s="84">
        <v>1017.04938721</v>
      </c>
      <c r="E286" s="84">
        <v>148.22739278</v>
      </c>
      <c r="F286" s="84">
        <v>148.22739278</v>
      </c>
    </row>
    <row r="287" spans="1:6" ht="12.75" customHeight="1" x14ac:dyDescent="0.2">
      <c r="A287" s="83" t="s">
        <v>152</v>
      </c>
      <c r="B287" s="83">
        <v>15</v>
      </c>
      <c r="C287" s="84">
        <v>1036.6546235400001</v>
      </c>
      <c r="D287" s="84">
        <v>1032.2839667400001</v>
      </c>
      <c r="E287" s="84">
        <v>150.44771957</v>
      </c>
      <c r="F287" s="84">
        <v>150.44771957</v>
      </c>
    </row>
    <row r="288" spans="1:6" ht="12.75" customHeight="1" x14ac:dyDescent="0.2">
      <c r="A288" s="83" t="s">
        <v>152</v>
      </c>
      <c r="B288" s="83">
        <v>16</v>
      </c>
      <c r="C288" s="84">
        <v>1040.51226836</v>
      </c>
      <c r="D288" s="84">
        <v>1038.84114937</v>
      </c>
      <c r="E288" s="84">
        <v>151.40338023000001</v>
      </c>
      <c r="F288" s="84">
        <v>151.40338023000001</v>
      </c>
    </row>
    <row r="289" spans="1:6" ht="12.75" customHeight="1" x14ac:dyDescent="0.2">
      <c r="A289" s="83" t="s">
        <v>152</v>
      </c>
      <c r="B289" s="83">
        <v>17</v>
      </c>
      <c r="C289" s="84">
        <v>1042.0485281700001</v>
      </c>
      <c r="D289" s="84">
        <v>1032.58366039</v>
      </c>
      <c r="E289" s="84">
        <v>150.49139769999999</v>
      </c>
      <c r="F289" s="84">
        <v>150.49139769999999</v>
      </c>
    </row>
    <row r="290" spans="1:6" ht="12.75" customHeight="1" x14ac:dyDescent="0.2">
      <c r="A290" s="83" t="s">
        <v>152</v>
      </c>
      <c r="B290" s="83">
        <v>18</v>
      </c>
      <c r="C290" s="84">
        <v>1016.98228182</v>
      </c>
      <c r="D290" s="84">
        <v>1014.79719514</v>
      </c>
      <c r="E290" s="84">
        <v>147.89915252</v>
      </c>
      <c r="F290" s="84">
        <v>147.89915252</v>
      </c>
    </row>
    <row r="291" spans="1:6" ht="12.75" customHeight="1" x14ac:dyDescent="0.2">
      <c r="A291" s="83" t="s">
        <v>152</v>
      </c>
      <c r="B291" s="83">
        <v>19</v>
      </c>
      <c r="C291" s="84">
        <v>986.22649138999998</v>
      </c>
      <c r="D291" s="84">
        <v>983.64396695000005</v>
      </c>
      <c r="E291" s="84">
        <v>143.35880094000001</v>
      </c>
      <c r="F291" s="84">
        <v>143.35880094000001</v>
      </c>
    </row>
    <row r="292" spans="1:6" ht="12.75" customHeight="1" x14ac:dyDescent="0.2">
      <c r="A292" s="83" t="s">
        <v>152</v>
      </c>
      <c r="B292" s="83">
        <v>20</v>
      </c>
      <c r="C292" s="84">
        <v>977.35128428999997</v>
      </c>
      <c r="D292" s="84">
        <v>975.63077012999997</v>
      </c>
      <c r="E292" s="84">
        <v>142.19093702999999</v>
      </c>
      <c r="F292" s="84">
        <v>142.19093702999999</v>
      </c>
    </row>
    <row r="293" spans="1:6" ht="12.75" customHeight="1" x14ac:dyDescent="0.2">
      <c r="A293" s="83" t="s">
        <v>152</v>
      </c>
      <c r="B293" s="83">
        <v>21</v>
      </c>
      <c r="C293" s="84">
        <v>977.13669670000002</v>
      </c>
      <c r="D293" s="84">
        <v>975.56659332000004</v>
      </c>
      <c r="E293" s="84">
        <v>142.18158374000001</v>
      </c>
      <c r="F293" s="84">
        <v>142.18158374000001</v>
      </c>
    </row>
    <row r="294" spans="1:6" ht="12.75" customHeight="1" x14ac:dyDescent="0.2">
      <c r="A294" s="83" t="s">
        <v>152</v>
      </c>
      <c r="B294" s="83">
        <v>22</v>
      </c>
      <c r="C294" s="84">
        <v>998.39495556999998</v>
      </c>
      <c r="D294" s="84">
        <v>996.94017084999996</v>
      </c>
      <c r="E294" s="84">
        <v>145.29662388</v>
      </c>
      <c r="F294" s="84">
        <v>145.29662388</v>
      </c>
    </row>
    <row r="295" spans="1:6" ht="12.75" customHeight="1" x14ac:dyDescent="0.2">
      <c r="A295" s="83" t="s">
        <v>152</v>
      </c>
      <c r="B295" s="83">
        <v>23</v>
      </c>
      <c r="C295" s="84">
        <v>1019.05048236</v>
      </c>
      <c r="D295" s="84">
        <v>1016.42704627</v>
      </c>
      <c r="E295" s="84">
        <v>148.13669121000001</v>
      </c>
      <c r="F295" s="84">
        <v>148.13669121000001</v>
      </c>
    </row>
    <row r="296" spans="1:6" ht="12.75" customHeight="1" x14ac:dyDescent="0.2">
      <c r="A296" s="83" t="s">
        <v>152</v>
      </c>
      <c r="B296" s="83">
        <v>24</v>
      </c>
      <c r="C296" s="84">
        <v>1031.5328992899999</v>
      </c>
      <c r="D296" s="84">
        <v>1029.11981543</v>
      </c>
      <c r="E296" s="84">
        <v>149.98656803</v>
      </c>
      <c r="F296" s="84">
        <v>149.98656803</v>
      </c>
    </row>
    <row r="297" spans="1:6" ht="12.75" customHeight="1" x14ac:dyDescent="0.2">
      <c r="A297" s="83" t="s">
        <v>153</v>
      </c>
      <c r="B297" s="83">
        <v>1</v>
      </c>
      <c r="C297" s="84">
        <v>1042.7002439099999</v>
      </c>
      <c r="D297" s="84">
        <v>1041.08112065</v>
      </c>
      <c r="E297" s="84">
        <v>151.7298394</v>
      </c>
      <c r="F297" s="84">
        <v>151.7298394</v>
      </c>
    </row>
    <row r="298" spans="1:6" ht="12.75" customHeight="1" x14ac:dyDescent="0.2">
      <c r="A298" s="83" t="s">
        <v>153</v>
      </c>
      <c r="B298" s="83">
        <v>2</v>
      </c>
      <c r="C298" s="84">
        <v>1064.0373916799999</v>
      </c>
      <c r="D298" s="84">
        <v>1062.4154730800001</v>
      </c>
      <c r="E298" s="84">
        <v>154.83916278000001</v>
      </c>
      <c r="F298" s="84">
        <v>154.83916278000001</v>
      </c>
    </row>
    <row r="299" spans="1:6" ht="12.75" customHeight="1" x14ac:dyDescent="0.2">
      <c r="A299" s="83" t="s">
        <v>153</v>
      </c>
      <c r="B299" s="83">
        <v>3</v>
      </c>
      <c r="C299" s="84">
        <v>1068.5341556799999</v>
      </c>
      <c r="D299" s="84">
        <v>1066.70570015</v>
      </c>
      <c r="E299" s="84">
        <v>155.46443151</v>
      </c>
      <c r="F299" s="84">
        <v>155.46443151</v>
      </c>
    </row>
    <row r="300" spans="1:6" ht="12.75" customHeight="1" x14ac:dyDescent="0.2">
      <c r="A300" s="83" t="s">
        <v>153</v>
      </c>
      <c r="B300" s="83">
        <v>4</v>
      </c>
      <c r="C300" s="84">
        <v>1073.07709879</v>
      </c>
      <c r="D300" s="84">
        <v>1069.7738869899999</v>
      </c>
      <c r="E300" s="84">
        <v>155.91159694999999</v>
      </c>
      <c r="F300" s="84">
        <v>155.91159694999999</v>
      </c>
    </row>
    <row r="301" spans="1:6" ht="12.75" customHeight="1" x14ac:dyDescent="0.2">
      <c r="A301" s="83" t="s">
        <v>153</v>
      </c>
      <c r="B301" s="83">
        <v>5</v>
      </c>
      <c r="C301" s="84">
        <v>1073.4878922600001</v>
      </c>
      <c r="D301" s="84">
        <v>1071.61354826</v>
      </c>
      <c r="E301" s="84">
        <v>156.17971391</v>
      </c>
      <c r="F301" s="84">
        <v>156.17971391</v>
      </c>
    </row>
    <row r="302" spans="1:6" ht="12.75" customHeight="1" x14ac:dyDescent="0.2">
      <c r="A302" s="83" t="s">
        <v>153</v>
      </c>
      <c r="B302" s="83">
        <v>6</v>
      </c>
      <c r="C302" s="84">
        <v>1057.16474281</v>
      </c>
      <c r="D302" s="84">
        <v>1055.6448377199999</v>
      </c>
      <c r="E302" s="84">
        <v>153.85239297999999</v>
      </c>
      <c r="F302" s="84">
        <v>153.85239297999999</v>
      </c>
    </row>
    <row r="303" spans="1:6" ht="12.75" customHeight="1" x14ac:dyDescent="0.2">
      <c r="A303" s="83" t="s">
        <v>153</v>
      </c>
      <c r="B303" s="83">
        <v>7</v>
      </c>
      <c r="C303" s="84">
        <v>1030.34658147</v>
      </c>
      <c r="D303" s="84">
        <v>1029.00726319</v>
      </c>
      <c r="E303" s="84">
        <v>149.97016436999999</v>
      </c>
      <c r="F303" s="84">
        <v>149.97016436999999</v>
      </c>
    </row>
    <row r="304" spans="1:6" ht="12.75" customHeight="1" x14ac:dyDescent="0.2">
      <c r="A304" s="83" t="s">
        <v>153</v>
      </c>
      <c r="B304" s="83">
        <v>8</v>
      </c>
      <c r="C304" s="84">
        <v>1016.056477</v>
      </c>
      <c r="D304" s="84">
        <v>1014.61872162</v>
      </c>
      <c r="E304" s="84">
        <v>147.87314133000001</v>
      </c>
      <c r="F304" s="84">
        <v>147.87314133000001</v>
      </c>
    </row>
    <row r="305" spans="1:6" ht="12.75" customHeight="1" x14ac:dyDescent="0.2">
      <c r="A305" s="83" t="s">
        <v>153</v>
      </c>
      <c r="B305" s="83">
        <v>9</v>
      </c>
      <c r="C305" s="84">
        <v>993.42537197000001</v>
      </c>
      <c r="D305" s="84">
        <v>988.59451508999996</v>
      </c>
      <c r="E305" s="84">
        <v>144.08030654999999</v>
      </c>
      <c r="F305" s="84">
        <v>144.08030654999999</v>
      </c>
    </row>
    <row r="306" spans="1:6" ht="12.75" customHeight="1" x14ac:dyDescent="0.2">
      <c r="A306" s="83" t="s">
        <v>153</v>
      </c>
      <c r="B306" s="83">
        <v>10</v>
      </c>
      <c r="C306" s="84">
        <v>986.92542917000003</v>
      </c>
      <c r="D306" s="84">
        <v>978.75089211</v>
      </c>
      <c r="E306" s="84">
        <v>142.64567163000001</v>
      </c>
      <c r="F306" s="84">
        <v>142.64567163000001</v>
      </c>
    </row>
    <row r="307" spans="1:6" ht="12.75" customHeight="1" x14ac:dyDescent="0.2">
      <c r="A307" s="83" t="s">
        <v>153</v>
      </c>
      <c r="B307" s="83">
        <v>11</v>
      </c>
      <c r="C307" s="84">
        <v>982.24817576999999</v>
      </c>
      <c r="D307" s="84">
        <v>973.42272439999999</v>
      </c>
      <c r="E307" s="84">
        <v>141.86913077</v>
      </c>
      <c r="F307" s="84">
        <v>141.86913077</v>
      </c>
    </row>
    <row r="308" spans="1:6" ht="12.75" customHeight="1" x14ac:dyDescent="0.2">
      <c r="A308" s="83" t="s">
        <v>153</v>
      </c>
      <c r="B308" s="83">
        <v>12</v>
      </c>
      <c r="C308" s="84">
        <v>1004.31572547</v>
      </c>
      <c r="D308" s="84">
        <v>994.08088140999996</v>
      </c>
      <c r="E308" s="84">
        <v>144.87990368999999</v>
      </c>
      <c r="F308" s="84">
        <v>144.87990368999999</v>
      </c>
    </row>
    <row r="309" spans="1:6" ht="12.75" customHeight="1" x14ac:dyDescent="0.2">
      <c r="A309" s="83" t="s">
        <v>153</v>
      </c>
      <c r="B309" s="83">
        <v>13</v>
      </c>
      <c r="C309" s="84">
        <v>1008.95899782</v>
      </c>
      <c r="D309" s="84">
        <v>1006.55804271</v>
      </c>
      <c r="E309" s="84">
        <v>146.69835725999999</v>
      </c>
      <c r="F309" s="84">
        <v>146.69835725999999</v>
      </c>
    </row>
    <row r="310" spans="1:6" ht="12.75" customHeight="1" x14ac:dyDescent="0.2">
      <c r="A310" s="83" t="s">
        <v>153</v>
      </c>
      <c r="B310" s="83">
        <v>14</v>
      </c>
      <c r="C310" s="84">
        <v>1015.06487557</v>
      </c>
      <c r="D310" s="84">
        <v>1012.50741571</v>
      </c>
      <c r="E310" s="84">
        <v>147.56543418000001</v>
      </c>
      <c r="F310" s="84">
        <v>147.56543418000001</v>
      </c>
    </row>
    <row r="311" spans="1:6" ht="12.75" customHeight="1" x14ac:dyDescent="0.2">
      <c r="A311" s="83" t="s">
        <v>153</v>
      </c>
      <c r="B311" s="83">
        <v>15</v>
      </c>
      <c r="C311" s="84">
        <v>1033.9087352700001</v>
      </c>
      <c r="D311" s="84">
        <v>1021.52502772</v>
      </c>
      <c r="E311" s="84">
        <v>148.87968413999999</v>
      </c>
      <c r="F311" s="84">
        <v>148.87968413999999</v>
      </c>
    </row>
    <row r="312" spans="1:6" ht="12.75" customHeight="1" x14ac:dyDescent="0.2">
      <c r="A312" s="83" t="s">
        <v>153</v>
      </c>
      <c r="B312" s="83">
        <v>16</v>
      </c>
      <c r="C312" s="84">
        <v>1037.18766351</v>
      </c>
      <c r="D312" s="84">
        <v>1026.7775624999999</v>
      </c>
      <c r="E312" s="84">
        <v>149.64520206</v>
      </c>
      <c r="F312" s="84">
        <v>149.64520206</v>
      </c>
    </row>
    <row r="313" spans="1:6" ht="12.75" customHeight="1" x14ac:dyDescent="0.2">
      <c r="A313" s="83" t="s">
        <v>153</v>
      </c>
      <c r="B313" s="83">
        <v>17</v>
      </c>
      <c r="C313" s="84">
        <v>1025.05235023</v>
      </c>
      <c r="D313" s="84">
        <v>1022.92334661</v>
      </c>
      <c r="E313" s="84">
        <v>149.08347873</v>
      </c>
      <c r="F313" s="84">
        <v>149.08347873</v>
      </c>
    </row>
    <row r="314" spans="1:6" ht="12.75" customHeight="1" x14ac:dyDescent="0.2">
      <c r="A314" s="83" t="s">
        <v>153</v>
      </c>
      <c r="B314" s="83">
        <v>18</v>
      </c>
      <c r="C314" s="84">
        <v>1018.44831473</v>
      </c>
      <c r="D314" s="84">
        <v>1016.95551476</v>
      </c>
      <c r="E314" s="84">
        <v>148.21371156999999</v>
      </c>
      <c r="F314" s="84">
        <v>148.21371156999999</v>
      </c>
    </row>
    <row r="315" spans="1:6" ht="12.75" customHeight="1" x14ac:dyDescent="0.2">
      <c r="A315" s="83" t="s">
        <v>153</v>
      </c>
      <c r="B315" s="83">
        <v>19</v>
      </c>
      <c r="C315" s="84">
        <v>1004.36597213</v>
      </c>
      <c r="D315" s="84">
        <v>1002.7823786500001</v>
      </c>
      <c r="E315" s="84">
        <v>146.14808227</v>
      </c>
      <c r="F315" s="84">
        <v>146.14808227</v>
      </c>
    </row>
    <row r="316" spans="1:6" ht="12.75" customHeight="1" x14ac:dyDescent="0.2">
      <c r="A316" s="83" t="s">
        <v>153</v>
      </c>
      <c r="B316" s="83">
        <v>20</v>
      </c>
      <c r="C316" s="84">
        <v>993.92979456</v>
      </c>
      <c r="D316" s="84">
        <v>987.94699944000001</v>
      </c>
      <c r="E316" s="84">
        <v>143.98593596000001</v>
      </c>
      <c r="F316" s="84">
        <v>143.98593596000001</v>
      </c>
    </row>
    <row r="317" spans="1:6" ht="12.75" customHeight="1" x14ac:dyDescent="0.2">
      <c r="A317" s="83" t="s">
        <v>153</v>
      </c>
      <c r="B317" s="83">
        <v>21</v>
      </c>
      <c r="C317" s="84">
        <v>1000.37438296</v>
      </c>
      <c r="D317" s="84">
        <v>995.84373927000001</v>
      </c>
      <c r="E317" s="84">
        <v>145.13682711999999</v>
      </c>
      <c r="F317" s="84">
        <v>145.13682711999999</v>
      </c>
    </row>
    <row r="318" spans="1:6" ht="12.75" customHeight="1" x14ac:dyDescent="0.2">
      <c r="A318" s="83" t="s">
        <v>153</v>
      </c>
      <c r="B318" s="83">
        <v>22</v>
      </c>
      <c r="C318" s="84">
        <v>1024.88279567</v>
      </c>
      <c r="D318" s="84">
        <v>1022.11135127</v>
      </c>
      <c r="E318" s="84">
        <v>148.96513644000001</v>
      </c>
      <c r="F318" s="84">
        <v>148.96513644000001</v>
      </c>
    </row>
    <row r="319" spans="1:6" ht="12.75" customHeight="1" x14ac:dyDescent="0.2">
      <c r="A319" s="83" t="s">
        <v>153</v>
      </c>
      <c r="B319" s="83">
        <v>23</v>
      </c>
      <c r="C319" s="84">
        <v>1031.70545722</v>
      </c>
      <c r="D319" s="84">
        <v>1029.50255161</v>
      </c>
      <c r="E319" s="84">
        <v>150.04234898000001</v>
      </c>
      <c r="F319" s="84">
        <v>150.04234898000001</v>
      </c>
    </row>
    <row r="320" spans="1:6" ht="12.75" customHeight="1" x14ac:dyDescent="0.2">
      <c r="A320" s="83" t="s">
        <v>153</v>
      </c>
      <c r="B320" s="83">
        <v>24</v>
      </c>
      <c r="C320" s="84">
        <v>1034.6213176599999</v>
      </c>
      <c r="D320" s="84">
        <v>1028.8833544399999</v>
      </c>
      <c r="E320" s="84">
        <v>149.95210559</v>
      </c>
      <c r="F320" s="84">
        <v>149.95210559</v>
      </c>
    </row>
    <row r="321" spans="1:6" ht="12.75" customHeight="1" x14ac:dyDescent="0.2">
      <c r="A321" s="83" t="s">
        <v>154</v>
      </c>
      <c r="B321" s="83">
        <v>1</v>
      </c>
      <c r="C321" s="84">
        <v>1013.97410976</v>
      </c>
      <c r="D321" s="84">
        <v>1004.4544138</v>
      </c>
      <c r="E321" s="84">
        <v>146.39176896999999</v>
      </c>
      <c r="F321" s="84">
        <v>146.39176896999999</v>
      </c>
    </row>
    <row r="322" spans="1:6" ht="12.75" customHeight="1" x14ac:dyDescent="0.2">
      <c r="A322" s="83" t="s">
        <v>154</v>
      </c>
      <c r="B322" s="83">
        <v>2</v>
      </c>
      <c r="C322" s="84">
        <v>1021.71209558</v>
      </c>
      <c r="D322" s="84">
        <v>1019.55857257</v>
      </c>
      <c r="E322" s="84">
        <v>148.59308791000001</v>
      </c>
      <c r="F322" s="84">
        <v>148.59308791000001</v>
      </c>
    </row>
    <row r="323" spans="1:6" ht="12.75" customHeight="1" x14ac:dyDescent="0.2">
      <c r="A323" s="83" t="s">
        <v>154</v>
      </c>
      <c r="B323" s="83">
        <v>3</v>
      </c>
      <c r="C323" s="84">
        <v>1006.74376277</v>
      </c>
      <c r="D323" s="84">
        <v>1004.14320457</v>
      </c>
      <c r="E323" s="84">
        <v>146.34641253999999</v>
      </c>
      <c r="F323" s="84">
        <v>146.34641253999999</v>
      </c>
    </row>
    <row r="324" spans="1:6" ht="12.75" customHeight="1" x14ac:dyDescent="0.2">
      <c r="A324" s="83" t="s">
        <v>154</v>
      </c>
      <c r="B324" s="83">
        <v>4</v>
      </c>
      <c r="C324" s="84">
        <v>1018.20540761</v>
      </c>
      <c r="D324" s="84">
        <v>1009.79568081</v>
      </c>
      <c r="E324" s="84">
        <v>147.17021896</v>
      </c>
      <c r="F324" s="84">
        <v>147.17021896</v>
      </c>
    </row>
    <row r="325" spans="1:6" ht="12.75" customHeight="1" x14ac:dyDescent="0.2">
      <c r="A325" s="83" t="s">
        <v>154</v>
      </c>
      <c r="B325" s="83">
        <v>5</v>
      </c>
      <c r="C325" s="84">
        <v>1032.4769320800001</v>
      </c>
      <c r="D325" s="84">
        <v>1023.59707083</v>
      </c>
      <c r="E325" s="84">
        <v>149.18166902999999</v>
      </c>
      <c r="F325" s="84">
        <v>149.18166902999999</v>
      </c>
    </row>
    <row r="326" spans="1:6" ht="12.75" customHeight="1" x14ac:dyDescent="0.2">
      <c r="A326" s="83" t="s">
        <v>154</v>
      </c>
      <c r="B326" s="83">
        <v>6</v>
      </c>
      <c r="C326" s="84">
        <v>1015.71430816</v>
      </c>
      <c r="D326" s="84">
        <v>1014.02531779</v>
      </c>
      <c r="E326" s="84">
        <v>147.78665713000001</v>
      </c>
      <c r="F326" s="84">
        <v>147.78665713000001</v>
      </c>
    </row>
    <row r="327" spans="1:6" ht="12.75" customHeight="1" x14ac:dyDescent="0.2">
      <c r="A327" s="83" t="s">
        <v>154</v>
      </c>
      <c r="B327" s="83">
        <v>7</v>
      </c>
      <c r="C327" s="84">
        <v>1013.01177646</v>
      </c>
      <c r="D327" s="84">
        <v>1011.49318138</v>
      </c>
      <c r="E327" s="84">
        <v>147.41761706</v>
      </c>
      <c r="F327" s="84">
        <v>147.41761706</v>
      </c>
    </row>
    <row r="328" spans="1:6" ht="12.75" customHeight="1" x14ac:dyDescent="0.2">
      <c r="A328" s="83" t="s">
        <v>154</v>
      </c>
      <c r="B328" s="83">
        <v>8</v>
      </c>
      <c r="C328" s="84">
        <v>990.11887363000005</v>
      </c>
      <c r="D328" s="84">
        <v>987.78655201000004</v>
      </c>
      <c r="E328" s="84">
        <v>143.96255194</v>
      </c>
      <c r="F328" s="84">
        <v>143.96255194</v>
      </c>
    </row>
    <row r="329" spans="1:6" ht="12.75" customHeight="1" x14ac:dyDescent="0.2">
      <c r="A329" s="83" t="s">
        <v>154</v>
      </c>
      <c r="B329" s="83">
        <v>9</v>
      </c>
      <c r="C329" s="84">
        <v>979.76247808999995</v>
      </c>
      <c r="D329" s="84">
        <v>977.98635042000001</v>
      </c>
      <c r="E329" s="84">
        <v>142.53424536</v>
      </c>
      <c r="F329" s="84">
        <v>142.53424536</v>
      </c>
    </row>
    <row r="330" spans="1:6" ht="12.75" customHeight="1" x14ac:dyDescent="0.2">
      <c r="A330" s="83" t="s">
        <v>154</v>
      </c>
      <c r="B330" s="83">
        <v>10</v>
      </c>
      <c r="C330" s="84">
        <v>960.56522855000003</v>
      </c>
      <c r="D330" s="84">
        <v>954.60055803</v>
      </c>
      <c r="E330" s="84">
        <v>139.12593984</v>
      </c>
      <c r="F330" s="84">
        <v>139.12593984</v>
      </c>
    </row>
    <row r="331" spans="1:6" ht="12.75" customHeight="1" x14ac:dyDescent="0.2">
      <c r="A331" s="83" t="s">
        <v>154</v>
      </c>
      <c r="B331" s="83">
        <v>11</v>
      </c>
      <c r="C331" s="84">
        <v>984.17416645000003</v>
      </c>
      <c r="D331" s="84">
        <v>975.00642814000003</v>
      </c>
      <c r="E331" s="84">
        <v>142.09994381999999</v>
      </c>
      <c r="F331" s="84">
        <v>142.09994381999999</v>
      </c>
    </row>
    <row r="332" spans="1:6" ht="12.75" customHeight="1" x14ac:dyDescent="0.2">
      <c r="A332" s="83" t="s">
        <v>154</v>
      </c>
      <c r="B332" s="83">
        <v>12</v>
      </c>
      <c r="C332" s="84">
        <v>985.84748981999996</v>
      </c>
      <c r="D332" s="84">
        <v>975.64227827000002</v>
      </c>
      <c r="E332" s="84">
        <v>142.19261426</v>
      </c>
      <c r="F332" s="84">
        <v>142.19261426</v>
      </c>
    </row>
    <row r="333" spans="1:6" ht="12.75" customHeight="1" x14ac:dyDescent="0.2">
      <c r="A333" s="83" t="s">
        <v>154</v>
      </c>
      <c r="B333" s="83">
        <v>13</v>
      </c>
      <c r="C333" s="84">
        <v>971.15104501999997</v>
      </c>
      <c r="D333" s="84">
        <v>968.86247923999997</v>
      </c>
      <c r="E333" s="84">
        <v>141.20450890999999</v>
      </c>
      <c r="F333" s="84">
        <v>141.20450890999999</v>
      </c>
    </row>
    <row r="334" spans="1:6" ht="12.75" customHeight="1" x14ac:dyDescent="0.2">
      <c r="A334" s="83" t="s">
        <v>154</v>
      </c>
      <c r="B334" s="83">
        <v>14</v>
      </c>
      <c r="C334" s="84">
        <v>978.13588239000001</v>
      </c>
      <c r="D334" s="84">
        <v>975.83085648999997</v>
      </c>
      <c r="E334" s="84">
        <v>142.22009813</v>
      </c>
      <c r="F334" s="84">
        <v>142.22009813</v>
      </c>
    </row>
    <row r="335" spans="1:6" ht="12.75" customHeight="1" x14ac:dyDescent="0.2">
      <c r="A335" s="83" t="s">
        <v>154</v>
      </c>
      <c r="B335" s="83">
        <v>15</v>
      </c>
      <c r="C335" s="84">
        <v>996.07033835000004</v>
      </c>
      <c r="D335" s="84">
        <v>986.05952062999995</v>
      </c>
      <c r="E335" s="84">
        <v>143.71084994</v>
      </c>
      <c r="F335" s="84">
        <v>143.71084994</v>
      </c>
    </row>
    <row r="336" spans="1:6" ht="12.75" customHeight="1" x14ac:dyDescent="0.2">
      <c r="A336" s="83" t="s">
        <v>154</v>
      </c>
      <c r="B336" s="83">
        <v>16</v>
      </c>
      <c r="C336" s="84">
        <v>1001.71779818</v>
      </c>
      <c r="D336" s="84">
        <v>992.61925213999996</v>
      </c>
      <c r="E336" s="84">
        <v>144.66688207999999</v>
      </c>
      <c r="F336" s="84">
        <v>144.66688207999999</v>
      </c>
    </row>
    <row r="337" spans="1:6" ht="12.75" customHeight="1" x14ac:dyDescent="0.2">
      <c r="A337" s="83" t="s">
        <v>154</v>
      </c>
      <c r="B337" s="83">
        <v>17</v>
      </c>
      <c r="C337" s="84">
        <v>1003.0624774299999</v>
      </c>
      <c r="D337" s="84">
        <v>993.3137835</v>
      </c>
      <c r="E337" s="84">
        <v>144.76810487</v>
      </c>
      <c r="F337" s="84">
        <v>144.76810487</v>
      </c>
    </row>
    <row r="338" spans="1:6" ht="12.75" customHeight="1" x14ac:dyDescent="0.2">
      <c r="A338" s="83" t="s">
        <v>154</v>
      </c>
      <c r="B338" s="83">
        <v>18</v>
      </c>
      <c r="C338" s="84">
        <v>1015.73329605</v>
      </c>
      <c r="D338" s="84">
        <v>1007.17068342</v>
      </c>
      <c r="E338" s="84">
        <v>146.78764509000001</v>
      </c>
      <c r="F338" s="84">
        <v>146.78764509000001</v>
      </c>
    </row>
    <row r="339" spans="1:6" ht="12.75" customHeight="1" x14ac:dyDescent="0.2">
      <c r="A339" s="83" t="s">
        <v>154</v>
      </c>
      <c r="B339" s="83">
        <v>19</v>
      </c>
      <c r="C339" s="84">
        <v>983.32134564</v>
      </c>
      <c r="D339" s="84">
        <v>973.14228401000003</v>
      </c>
      <c r="E339" s="84">
        <v>141.82825865999999</v>
      </c>
      <c r="F339" s="84">
        <v>141.82825865999999</v>
      </c>
    </row>
    <row r="340" spans="1:6" ht="12.75" customHeight="1" x14ac:dyDescent="0.2">
      <c r="A340" s="83" t="s">
        <v>154</v>
      </c>
      <c r="B340" s="83">
        <v>20</v>
      </c>
      <c r="C340" s="84">
        <v>955.00000979000004</v>
      </c>
      <c r="D340" s="84">
        <v>945.48940766999999</v>
      </c>
      <c r="E340" s="84">
        <v>137.79805736</v>
      </c>
      <c r="F340" s="84">
        <v>137.79805736</v>
      </c>
    </row>
    <row r="341" spans="1:6" ht="12.75" customHeight="1" x14ac:dyDescent="0.2">
      <c r="A341" s="83" t="s">
        <v>154</v>
      </c>
      <c r="B341" s="83">
        <v>21</v>
      </c>
      <c r="C341" s="84">
        <v>960.40806540999995</v>
      </c>
      <c r="D341" s="84">
        <v>958.46133642999996</v>
      </c>
      <c r="E341" s="84">
        <v>139.68861962</v>
      </c>
      <c r="F341" s="84">
        <v>139.68861962</v>
      </c>
    </row>
    <row r="342" spans="1:6" ht="12.75" customHeight="1" x14ac:dyDescent="0.2">
      <c r="A342" s="83" t="s">
        <v>154</v>
      </c>
      <c r="B342" s="83">
        <v>22</v>
      </c>
      <c r="C342" s="84">
        <v>979.84205946999998</v>
      </c>
      <c r="D342" s="84">
        <v>973.95823861999997</v>
      </c>
      <c r="E342" s="84">
        <v>141.94717799</v>
      </c>
      <c r="F342" s="84">
        <v>141.94717799</v>
      </c>
    </row>
    <row r="343" spans="1:6" ht="12.75" customHeight="1" x14ac:dyDescent="0.2">
      <c r="A343" s="83" t="s">
        <v>154</v>
      </c>
      <c r="B343" s="83">
        <v>23</v>
      </c>
      <c r="C343" s="84">
        <v>989.10881181000002</v>
      </c>
      <c r="D343" s="84">
        <v>985.33633935</v>
      </c>
      <c r="E343" s="84">
        <v>143.60545164000001</v>
      </c>
      <c r="F343" s="84">
        <v>143.60545164000001</v>
      </c>
    </row>
    <row r="344" spans="1:6" ht="12.75" customHeight="1" x14ac:dyDescent="0.2">
      <c r="A344" s="83" t="s">
        <v>154</v>
      </c>
      <c r="B344" s="83">
        <v>24</v>
      </c>
      <c r="C344" s="84">
        <v>994.78003214</v>
      </c>
      <c r="D344" s="84">
        <v>992.75298147000001</v>
      </c>
      <c r="E344" s="84">
        <v>144.68637214</v>
      </c>
      <c r="F344" s="84">
        <v>144.68637214</v>
      </c>
    </row>
    <row r="345" spans="1:6" ht="12.75" customHeight="1" x14ac:dyDescent="0.2">
      <c r="A345" s="83" t="s">
        <v>155</v>
      </c>
      <c r="B345" s="83">
        <v>1</v>
      </c>
      <c r="C345" s="84">
        <v>1054.0726427300001</v>
      </c>
      <c r="D345" s="84">
        <v>1047.30214527</v>
      </c>
      <c r="E345" s="84">
        <v>152.63650752999999</v>
      </c>
      <c r="F345" s="84">
        <v>152.63650752999999</v>
      </c>
    </row>
    <row r="346" spans="1:6" ht="12.75" customHeight="1" x14ac:dyDescent="0.2">
      <c r="A346" s="83" t="s">
        <v>155</v>
      </c>
      <c r="B346" s="83">
        <v>2</v>
      </c>
      <c r="C346" s="84">
        <v>1076.85694786</v>
      </c>
      <c r="D346" s="84">
        <v>1067.41321724</v>
      </c>
      <c r="E346" s="84">
        <v>155.56754687</v>
      </c>
      <c r="F346" s="84">
        <v>155.56754687</v>
      </c>
    </row>
    <row r="347" spans="1:6" ht="12.75" customHeight="1" x14ac:dyDescent="0.2">
      <c r="A347" s="83" t="s">
        <v>155</v>
      </c>
      <c r="B347" s="83">
        <v>3</v>
      </c>
      <c r="C347" s="84">
        <v>1070.1798671700001</v>
      </c>
      <c r="D347" s="84">
        <v>1060.9748706800001</v>
      </c>
      <c r="E347" s="84">
        <v>154.62920568000001</v>
      </c>
      <c r="F347" s="84">
        <v>154.62920568000001</v>
      </c>
    </row>
    <row r="348" spans="1:6" ht="12.75" customHeight="1" x14ac:dyDescent="0.2">
      <c r="A348" s="83" t="s">
        <v>155</v>
      </c>
      <c r="B348" s="83">
        <v>4</v>
      </c>
      <c r="C348" s="84">
        <v>1072.36995303</v>
      </c>
      <c r="D348" s="84">
        <v>1065.91702412</v>
      </c>
      <c r="E348" s="84">
        <v>155.34948782999999</v>
      </c>
      <c r="F348" s="84">
        <v>155.34948782999999</v>
      </c>
    </row>
    <row r="349" spans="1:6" ht="12.75" customHeight="1" x14ac:dyDescent="0.2">
      <c r="A349" s="83" t="s">
        <v>155</v>
      </c>
      <c r="B349" s="83">
        <v>5</v>
      </c>
      <c r="C349" s="84">
        <v>1079.12895082</v>
      </c>
      <c r="D349" s="84">
        <v>1073.9295397000001</v>
      </c>
      <c r="E349" s="84">
        <v>156.51725246000001</v>
      </c>
      <c r="F349" s="84">
        <v>156.51725246000001</v>
      </c>
    </row>
    <row r="350" spans="1:6" ht="12.75" customHeight="1" x14ac:dyDescent="0.2">
      <c r="A350" s="83" t="s">
        <v>155</v>
      </c>
      <c r="B350" s="83">
        <v>6</v>
      </c>
      <c r="C350" s="84">
        <v>1078.4440970000001</v>
      </c>
      <c r="D350" s="84">
        <v>1072.4934548599999</v>
      </c>
      <c r="E350" s="84">
        <v>156.30795376</v>
      </c>
      <c r="F350" s="84">
        <v>156.30795376</v>
      </c>
    </row>
    <row r="351" spans="1:6" ht="12.75" customHeight="1" x14ac:dyDescent="0.2">
      <c r="A351" s="83" t="s">
        <v>155</v>
      </c>
      <c r="B351" s="83">
        <v>7</v>
      </c>
      <c r="C351" s="84">
        <v>1072.48622624</v>
      </c>
      <c r="D351" s="84">
        <v>1070.54573084</v>
      </c>
      <c r="E351" s="84">
        <v>156.02408745</v>
      </c>
      <c r="F351" s="84">
        <v>156.02408745</v>
      </c>
    </row>
    <row r="352" spans="1:6" ht="12.75" customHeight="1" x14ac:dyDescent="0.2">
      <c r="A352" s="83" t="s">
        <v>155</v>
      </c>
      <c r="B352" s="83">
        <v>8</v>
      </c>
      <c r="C352" s="84">
        <v>1063.6427942099999</v>
      </c>
      <c r="D352" s="84">
        <v>1052.9670207199999</v>
      </c>
      <c r="E352" s="84">
        <v>153.46212104</v>
      </c>
      <c r="F352" s="84">
        <v>153.46212104</v>
      </c>
    </row>
    <row r="353" spans="1:6" ht="12.75" customHeight="1" x14ac:dyDescent="0.2">
      <c r="A353" s="83" t="s">
        <v>155</v>
      </c>
      <c r="B353" s="83">
        <v>9</v>
      </c>
      <c r="C353" s="84">
        <v>1033.46099192</v>
      </c>
      <c r="D353" s="84">
        <v>1028.1028624800001</v>
      </c>
      <c r="E353" s="84">
        <v>149.83835468999999</v>
      </c>
      <c r="F353" s="84">
        <v>149.83835468999999</v>
      </c>
    </row>
    <row r="354" spans="1:6" ht="12.75" customHeight="1" x14ac:dyDescent="0.2">
      <c r="A354" s="83" t="s">
        <v>155</v>
      </c>
      <c r="B354" s="83">
        <v>10</v>
      </c>
      <c r="C354" s="84">
        <v>988.21967962999997</v>
      </c>
      <c r="D354" s="84">
        <v>986.54869796000003</v>
      </c>
      <c r="E354" s="84">
        <v>143.78214389999999</v>
      </c>
      <c r="F354" s="84">
        <v>143.78214389999999</v>
      </c>
    </row>
    <row r="355" spans="1:6" ht="12.75" customHeight="1" x14ac:dyDescent="0.2">
      <c r="A355" s="83" t="s">
        <v>155</v>
      </c>
      <c r="B355" s="83">
        <v>11</v>
      </c>
      <c r="C355" s="84">
        <v>975.38142586000004</v>
      </c>
      <c r="D355" s="84">
        <v>973.85206740000001</v>
      </c>
      <c r="E355" s="84">
        <v>141.93170431999999</v>
      </c>
      <c r="F355" s="84">
        <v>141.93170431999999</v>
      </c>
    </row>
    <row r="356" spans="1:6" ht="12.75" customHeight="1" x14ac:dyDescent="0.2">
      <c r="A356" s="83" t="s">
        <v>155</v>
      </c>
      <c r="B356" s="83">
        <v>12</v>
      </c>
      <c r="C356" s="84">
        <v>978.90142452999999</v>
      </c>
      <c r="D356" s="84">
        <v>974.85034358999997</v>
      </c>
      <c r="E356" s="84">
        <v>142.07719566</v>
      </c>
      <c r="F356" s="84">
        <v>142.07719566</v>
      </c>
    </row>
    <row r="357" spans="1:6" ht="12.75" customHeight="1" x14ac:dyDescent="0.2">
      <c r="A357" s="83" t="s">
        <v>155</v>
      </c>
      <c r="B357" s="83">
        <v>13</v>
      </c>
      <c r="C357" s="84">
        <v>991.35427203999996</v>
      </c>
      <c r="D357" s="84">
        <v>988.22037778000004</v>
      </c>
      <c r="E357" s="84">
        <v>144.02577882</v>
      </c>
      <c r="F357" s="84">
        <v>144.02577882</v>
      </c>
    </row>
    <row r="358" spans="1:6" ht="12.75" customHeight="1" x14ac:dyDescent="0.2">
      <c r="A358" s="83" t="s">
        <v>155</v>
      </c>
      <c r="B358" s="83">
        <v>14</v>
      </c>
      <c r="C358" s="84">
        <v>1003.32968336</v>
      </c>
      <c r="D358" s="84">
        <v>1000.5975776400001</v>
      </c>
      <c r="E358" s="84">
        <v>145.82966375000001</v>
      </c>
      <c r="F358" s="84">
        <v>145.82966375000001</v>
      </c>
    </row>
    <row r="359" spans="1:6" ht="12.75" customHeight="1" x14ac:dyDescent="0.2">
      <c r="A359" s="83" t="s">
        <v>155</v>
      </c>
      <c r="B359" s="83">
        <v>15</v>
      </c>
      <c r="C359" s="84">
        <v>1015.3596716</v>
      </c>
      <c r="D359" s="84">
        <v>1012.6117216599999</v>
      </c>
      <c r="E359" s="84">
        <v>147.58063598999999</v>
      </c>
      <c r="F359" s="84">
        <v>147.58063598999999</v>
      </c>
    </row>
    <row r="360" spans="1:6" ht="12.75" customHeight="1" x14ac:dyDescent="0.2">
      <c r="A360" s="83" t="s">
        <v>155</v>
      </c>
      <c r="B360" s="83">
        <v>16</v>
      </c>
      <c r="C360" s="84">
        <v>1020.4301351300001</v>
      </c>
      <c r="D360" s="84">
        <v>1016.5361103</v>
      </c>
      <c r="E360" s="84">
        <v>148.15258648</v>
      </c>
      <c r="F360" s="84">
        <v>148.15258648</v>
      </c>
    </row>
    <row r="361" spans="1:6" ht="12.75" customHeight="1" x14ac:dyDescent="0.2">
      <c r="A361" s="83" t="s">
        <v>155</v>
      </c>
      <c r="B361" s="83">
        <v>17</v>
      </c>
      <c r="C361" s="84">
        <v>1017.44548815</v>
      </c>
      <c r="D361" s="84">
        <v>1013.48137141</v>
      </c>
      <c r="E361" s="84">
        <v>147.70738098000001</v>
      </c>
      <c r="F361" s="84">
        <v>147.70738098000001</v>
      </c>
    </row>
    <row r="362" spans="1:6" ht="12.75" customHeight="1" x14ac:dyDescent="0.2">
      <c r="A362" s="83" t="s">
        <v>155</v>
      </c>
      <c r="B362" s="83">
        <v>18</v>
      </c>
      <c r="C362" s="84">
        <v>996.53770887999997</v>
      </c>
      <c r="D362" s="84">
        <v>985.54549716999998</v>
      </c>
      <c r="E362" s="84">
        <v>143.63593484</v>
      </c>
      <c r="F362" s="84">
        <v>143.63593484</v>
      </c>
    </row>
    <row r="363" spans="1:6" ht="12.75" customHeight="1" x14ac:dyDescent="0.2">
      <c r="A363" s="83" t="s">
        <v>155</v>
      </c>
      <c r="B363" s="83">
        <v>19</v>
      </c>
      <c r="C363" s="84">
        <v>985.49879202</v>
      </c>
      <c r="D363" s="84">
        <v>952.28744365</v>
      </c>
      <c r="E363" s="84">
        <v>138.78882060999999</v>
      </c>
      <c r="F363" s="84">
        <v>138.78882060999999</v>
      </c>
    </row>
    <row r="364" spans="1:6" ht="12.75" customHeight="1" x14ac:dyDescent="0.2">
      <c r="A364" s="83" t="s">
        <v>155</v>
      </c>
      <c r="B364" s="83">
        <v>20</v>
      </c>
      <c r="C364" s="84">
        <v>972.79502190000005</v>
      </c>
      <c r="D364" s="84">
        <v>953.60604438999997</v>
      </c>
      <c r="E364" s="84">
        <v>138.98099687000001</v>
      </c>
      <c r="F364" s="84">
        <v>138.98099687000001</v>
      </c>
    </row>
    <row r="365" spans="1:6" ht="12.75" customHeight="1" x14ac:dyDescent="0.2">
      <c r="A365" s="83" t="s">
        <v>155</v>
      </c>
      <c r="B365" s="83">
        <v>21</v>
      </c>
      <c r="C365" s="84">
        <v>994.21483396999997</v>
      </c>
      <c r="D365" s="84">
        <v>980.02035308999996</v>
      </c>
      <c r="E365" s="84">
        <v>142.83068614000001</v>
      </c>
      <c r="F365" s="84">
        <v>142.83068614000001</v>
      </c>
    </row>
    <row r="366" spans="1:6" ht="12.75" customHeight="1" x14ac:dyDescent="0.2">
      <c r="A366" s="83" t="s">
        <v>155</v>
      </c>
      <c r="B366" s="83">
        <v>22</v>
      </c>
      <c r="C366" s="84">
        <v>1020.61007362</v>
      </c>
      <c r="D366" s="84">
        <v>1000.35189759</v>
      </c>
      <c r="E366" s="84">
        <v>145.79385771</v>
      </c>
      <c r="F366" s="84">
        <v>145.79385771</v>
      </c>
    </row>
    <row r="367" spans="1:6" ht="12.75" customHeight="1" x14ac:dyDescent="0.2">
      <c r="A367" s="83" t="s">
        <v>155</v>
      </c>
      <c r="B367" s="83">
        <v>23</v>
      </c>
      <c r="C367" s="84">
        <v>1055.3063423399999</v>
      </c>
      <c r="D367" s="84">
        <v>1020.04485811</v>
      </c>
      <c r="E367" s="84">
        <v>148.66396040999999</v>
      </c>
      <c r="F367" s="84">
        <v>148.66396040999999</v>
      </c>
    </row>
    <row r="368" spans="1:6" ht="12.75" customHeight="1" x14ac:dyDescent="0.2">
      <c r="A368" s="83" t="s">
        <v>155</v>
      </c>
      <c r="B368" s="83">
        <v>24</v>
      </c>
      <c r="C368" s="84">
        <v>1076.96881547</v>
      </c>
      <c r="D368" s="84">
        <v>1044.1793260699999</v>
      </c>
      <c r="E368" s="84">
        <v>152.18137983</v>
      </c>
      <c r="F368" s="84">
        <v>152.18137983</v>
      </c>
    </row>
    <row r="369" spans="1:6" ht="12.75" customHeight="1" x14ac:dyDescent="0.2">
      <c r="A369" s="83" t="s">
        <v>156</v>
      </c>
      <c r="B369" s="83">
        <v>1</v>
      </c>
      <c r="C369" s="84">
        <v>1103.7558070800001</v>
      </c>
      <c r="D369" s="84">
        <v>1073.4178386799999</v>
      </c>
      <c r="E369" s="84">
        <v>156.44267583999999</v>
      </c>
      <c r="F369" s="84">
        <v>156.44267583999999</v>
      </c>
    </row>
    <row r="370" spans="1:6" ht="12.75" customHeight="1" x14ac:dyDescent="0.2">
      <c r="A370" s="83" t="s">
        <v>156</v>
      </c>
      <c r="B370" s="83">
        <v>2</v>
      </c>
      <c r="C370" s="84">
        <v>1111.9445600500001</v>
      </c>
      <c r="D370" s="84">
        <v>1079.19255529</v>
      </c>
      <c r="E370" s="84">
        <v>157.28429788</v>
      </c>
      <c r="F370" s="84">
        <v>157.28429788</v>
      </c>
    </row>
    <row r="371" spans="1:6" ht="12.75" customHeight="1" x14ac:dyDescent="0.2">
      <c r="A371" s="83" t="s">
        <v>156</v>
      </c>
      <c r="B371" s="83">
        <v>3</v>
      </c>
      <c r="C371" s="84">
        <v>1120.74954048</v>
      </c>
      <c r="D371" s="84">
        <v>1074.5746250699999</v>
      </c>
      <c r="E371" s="84">
        <v>156.61126886</v>
      </c>
      <c r="F371" s="84">
        <v>156.61126886</v>
      </c>
    </row>
    <row r="372" spans="1:6" ht="12.75" customHeight="1" x14ac:dyDescent="0.2">
      <c r="A372" s="83" t="s">
        <v>156</v>
      </c>
      <c r="B372" s="83">
        <v>4</v>
      </c>
      <c r="C372" s="84">
        <v>1097.1895013599999</v>
      </c>
      <c r="D372" s="84">
        <v>1074.2790458899999</v>
      </c>
      <c r="E372" s="84">
        <v>156.56819039000001</v>
      </c>
      <c r="F372" s="84">
        <v>156.56819039000001</v>
      </c>
    </row>
    <row r="373" spans="1:6" ht="12.75" customHeight="1" x14ac:dyDescent="0.2">
      <c r="A373" s="83" t="s">
        <v>156</v>
      </c>
      <c r="B373" s="83">
        <v>5</v>
      </c>
      <c r="C373" s="84">
        <v>1101.6922756199999</v>
      </c>
      <c r="D373" s="84">
        <v>1079.4656727399999</v>
      </c>
      <c r="E373" s="84">
        <v>157.32410272000001</v>
      </c>
      <c r="F373" s="84">
        <v>157.32410272000001</v>
      </c>
    </row>
    <row r="374" spans="1:6" ht="12.75" customHeight="1" x14ac:dyDescent="0.2">
      <c r="A374" s="83" t="s">
        <v>156</v>
      </c>
      <c r="B374" s="83">
        <v>6</v>
      </c>
      <c r="C374" s="84">
        <v>1114.1228336700001</v>
      </c>
      <c r="D374" s="84">
        <v>1082.9889350200001</v>
      </c>
      <c r="E374" s="84">
        <v>157.83759203</v>
      </c>
      <c r="F374" s="84">
        <v>157.83759203</v>
      </c>
    </row>
    <row r="375" spans="1:6" ht="12.75" customHeight="1" x14ac:dyDescent="0.2">
      <c r="A375" s="83" t="s">
        <v>156</v>
      </c>
      <c r="B375" s="83">
        <v>7</v>
      </c>
      <c r="C375" s="84">
        <v>1094.2312661200001</v>
      </c>
      <c r="D375" s="84">
        <v>1079.0749898500001</v>
      </c>
      <c r="E375" s="84">
        <v>157.26716359</v>
      </c>
      <c r="F375" s="84">
        <v>157.26716359</v>
      </c>
    </row>
    <row r="376" spans="1:6" ht="12.75" customHeight="1" x14ac:dyDescent="0.2">
      <c r="A376" s="83" t="s">
        <v>156</v>
      </c>
      <c r="B376" s="83">
        <v>8</v>
      </c>
      <c r="C376" s="84">
        <v>1056.01698953</v>
      </c>
      <c r="D376" s="84">
        <v>1035.5356985200001</v>
      </c>
      <c r="E376" s="84">
        <v>150.92163532000001</v>
      </c>
      <c r="F376" s="84">
        <v>150.92163532000001</v>
      </c>
    </row>
    <row r="377" spans="1:6" ht="12.75" customHeight="1" x14ac:dyDescent="0.2">
      <c r="A377" s="83" t="s">
        <v>156</v>
      </c>
      <c r="B377" s="83">
        <v>9</v>
      </c>
      <c r="C377" s="84">
        <v>1039.88067282</v>
      </c>
      <c r="D377" s="84">
        <v>1014.72480054</v>
      </c>
      <c r="E377" s="84">
        <v>147.88860154</v>
      </c>
      <c r="F377" s="84">
        <v>147.88860154</v>
      </c>
    </row>
    <row r="378" spans="1:6" ht="12.75" customHeight="1" x14ac:dyDescent="0.2">
      <c r="A378" s="83" t="s">
        <v>156</v>
      </c>
      <c r="B378" s="83">
        <v>10</v>
      </c>
      <c r="C378" s="84">
        <v>1019.2161771</v>
      </c>
      <c r="D378" s="84">
        <v>1010.99846352</v>
      </c>
      <c r="E378" s="84">
        <v>147.3455156</v>
      </c>
      <c r="F378" s="84">
        <v>147.3455156</v>
      </c>
    </row>
    <row r="379" spans="1:6" ht="12.75" customHeight="1" x14ac:dyDescent="0.2">
      <c r="A379" s="83" t="s">
        <v>156</v>
      </c>
      <c r="B379" s="83">
        <v>11</v>
      </c>
      <c r="C379" s="84">
        <v>1013.25688607</v>
      </c>
      <c r="D379" s="84">
        <v>1004.61714546</v>
      </c>
      <c r="E379" s="84">
        <v>146.41548589999999</v>
      </c>
      <c r="F379" s="84">
        <v>146.41548589999999</v>
      </c>
    </row>
    <row r="380" spans="1:6" ht="12.75" customHeight="1" x14ac:dyDescent="0.2">
      <c r="A380" s="83" t="s">
        <v>156</v>
      </c>
      <c r="B380" s="83">
        <v>12</v>
      </c>
      <c r="C380" s="84">
        <v>1021.8102515</v>
      </c>
      <c r="D380" s="84">
        <v>1013.19641025</v>
      </c>
      <c r="E380" s="84">
        <v>147.66585001000001</v>
      </c>
      <c r="F380" s="84">
        <v>147.66585001000001</v>
      </c>
    </row>
    <row r="381" spans="1:6" ht="12.75" customHeight="1" x14ac:dyDescent="0.2">
      <c r="A381" s="83" t="s">
        <v>156</v>
      </c>
      <c r="B381" s="83">
        <v>13</v>
      </c>
      <c r="C381" s="84">
        <v>1028.2983235700001</v>
      </c>
      <c r="D381" s="84">
        <v>1021.85614794</v>
      </c>
      <c r="E381" s="84">
        <v>148.92794244999999</v>
      </c>
      <c r="F381" s="84">
        <v>148.92794244999999</v>
      </c>
    </row>
    <row r="382" spans="1:6" ht="12.75" customHeight="1" x14ac:dyDescent="0.2">
      <c r="A382" s="83" t="s">
        <v>156</v>
      </c>
      <c r="B382" s="83">
        <v>14</v>
      </c>
      <c r="C382" s="84">
        <v>1030.51060951</v>
      </c>
      <c r="D382" s="84">
        <v>1028.6033411200001</v>
      </c>
      <c r="E382" s="84">
        <v>149.91129573000001</v>
      </c>
      <c r="F382" s="84">
        <v>149.91129573000001</v>
      </c>
    </row>
    <row r="383" spans="1:6" ht="12.75" customHeight="1" x14ac:dyDescent="0.2">
      <c r="A383" s="83" t="s">
        <v>156</v>
      </c>
      <c r="B383" s="83">
        <v>15</v>
      </c>
      <c r="C383" s="84">
        <v>1028.89384522</v>
      </c>
      <c r="D383" s="84">
        <v>1021.96578198</v>
      </c>
      <c r="E383" s="84">
        <v>148.9439208</v>
      </c>
      <c r="F383" s="84">
        <v>148.9439208</v>
      </c>
    </row>
    <row r="384" spans="1:6" ht="12.75" customHeight="1" x14ac:dyDescent="0.2">
      <c r="A384" s="83" t="s">
        <v>156</v>
      </c>
      <c r="B384" s="83">
        <v>16</v>
      </c>
      <c r="C384" s="84">
        <v>1025.02221394</v>
      </c>
      <c r="D384" s="84">
        <v>1018.31183414</v>
      </c>
      <c r="E384" s="84">
        <v>148.41138504</v>
      </c>
      <c r="F384" s="84">
        <v>148.41138504</v>
      </c>
    </row>
    <row r="385" spans="1:6" ht="12.75" customHeight="1" x14ac:dyDescent="0.2">
      <c r="A385" s="83" t="s">
        <v>156</v>
      </c>
      <c r="B385" s="83">
        <v>17</v>
      </c>
      <c r="C385" s="84">
        <v>1017.486904</v>
      </c>
      <c r="D385" s="84">
        <v>1011.88070457</v>
      </c>
      <c r="E385" s="84">
        <v>147.47409568</v>
      </c>
      <c r="F385" s="84">
        <v>147.47409568</v>
      </c>
    </row>
    <row r="386" spans="1:6" ht="12.75" customHeight="1" x14ac:dyDescent="0.2">
      <c r="A386" s="83" t="s">
        <v>156</v>
      </c>
      <c r="B386" s="83">
        <v>18</v>
      </c>
      <c r="C386" s="84">
        <v>1007.7991733699999</v>
      </c>
      <c r="D386" s="84">
        <v>1001.30402939</v>
      </c>
      <c r="E386" s="84">
        <v>145.93262385</v>
      </c>
      <c r="F386" s="84">
        <v>145.93262385</v>
      </c>
    </row>
    <row r="387" spans="1:6" ht="12.75" customHeight="1" x14ac:dyDescent="0.2">
      <c r="A387" s="83" t="s">
        <v>156</v>
      </c>
      <c r="B387" s="83">
        <v>19</v>
      </c>
      <c r="C387" s="84">
        <v>981.72697095000001</v>
      </c>
      <c r="D387" s="84">
        <v>981.37623946999997</v>
      </c>
      <c r="E387" s="84">
        <v>143.02829650000001</v>
      </c>
      <c r="F387" s="84">
        <v>143.02829650000001</v>
      </c>
    </row>
    <row r="388" spans="1:6" ht="12.75" customHeight="1" x14ac:dyDescent="0.2">
      <c r="A388" s="83" t="s">
        <v>156</v>
      </c>
      <c r="B388" s="83">
        <v>20</v>
      </c>
      <c r="C388" s="84">
        <v>982.13341134999996</v>
      </c>
      <c r="D388" s="84">
        <v>976.45709174000001</v>
      </c>
      <c r="E388" s="84">
        <v>142.31136727000001</v>
      </c>
      <c r="F388" s="84">
        <v>142.31136727000001</v>
      </c>
    </row>
    <row r="389" spans="1:6" ht="12.75" customHeight="1" x14ac:dyDescent="0.2">
      <c r="A389" s="83" t="s">
        <v>156</v>
      </c>
      <c r="B389" s="83">
        <v>21</v>
      </c>
      <c r="C389" s="84">
        <v>995.17650490999995</v>
      </c>
      <c r="D389" s="84">
        <v>984.78502809999998</v>
      </c>
      <c r="E389" s="84">
        <v>143.52510212000001</v>
      </c>
      <c r="F389" s="84">
        <v>143.52510212000001</v>
      </c>
    </row>
    <row r="390" spans="1:6" ht="12.75" customHeight="1" x14ac:dyDescent="0.2">
      <c r="A390" s="83" t="s">
        <v>156</v>
      </c>
      <c r="B390" s="83">
        <v>22</v>
      </c>
      <c r="C390" s="84">
        <v>1042.3793416399999</v>
      </c>
      <c r="D390" s="84">
        <v>1013.29618644</v>
      </c>
      <c r="E390" s="84">
        <v>147.68039164999999</v>
      </c>
      <c r="F390" s="84">
        <v>147.68039164999999</v>
      </c>
    </row>
    <row r="391" spans="1:6" ht="12.75" customHeight="1" x14ac:dyDescent="0.2">
      <c r="A391" s="83" t="s">
        <v>156</v>
      </c>
      <c r="B391" s="83">
        <v>23</v>
      </c>
      <c r="C391" s="84">
        <v>1062.0187770099999</v>
      </c>
      <c r="D391" s="84">
        <v>1024.1170579699999</v>
      </c>
      <c r="E391" s="84">
        <v>149.25745329</v>
      </c>
      <c r="F391" s="84">
        <v>149.25745329</v>
      </c>
    </row>
    <row r="392" spans="1:6" ht="12.75" customHeight="1" x14ac:dyDescent="0.2">
      <c r="A392" s="83" t="s">
        <v>156</v>
      </c>
      <c r="B392" s="83">
        <v>24</v>
      </c>
      <c r="C392" s="84">
        <v>1048.76284904</v>
      </c>
      <c r="D392" s="84">
        <v>1022.1125504300001</v>
      </c>
      <c r="E392" s="84">
        <v>148.96531121000001</v>
      </c>
      <c r="F392" s="84">
        <v>148.96531121000001</v>
      </c>
    </row>
    <row r="393" spans="1:6" ht="12.75" customHeight="1" x14ac:dyDescent="0.2">
      <c r="A393" s="83" t="s">
        <v>157</v>
      </c>
      <c r="B393" s="83">
        <v>1</v>
      </c>
      <c r="C393" s="84">
        <v>998.47809669000003</v>
      </c>
      <c r="D393" s="84">
        <v>977.48915004000003</v>
      </c>
      <c r="E393" s="84">
        <v>142.46178209999999</v>
      </c>
      <c r="F393" s="84">
        <v>142.46178209999999</v>
      </c>
    </row>
    <row r="394" spans="1:6" ht="12.75" customHeight="1" x14ac:dyDescent="0.2">
      <c r="A394" s="83" t="s">
        <v>157</v>
      </c>
      <c r="B394" s="83">
        <v>2</v>
      </c>
      <c r="C394" s="84">
        <v>1029.7230990800001</v>
      </c>
      <c r="D394" s="84">
        <v>1006.01570176</v>
      </c>
      <c r="E394" s="84">
        <v>146.61931508999999</v>
      </c>
      <c r="F394" s="84">
        <v>146.61931508999999</v>
      </c>
    </row>
    <row r="395" spans="1:6" ht="12.75" customHeight="1" x14ac:dyDescent="0.2">
      <c r="A395" s="83" t="s">
        <v>157</v>
      </c>
      <c r="B395" s="83">
        <v>3</v>
      </c>
      <c r="C395" s="84">
        <v>1038.31556439</v>
      </c>
      <c r="D395" s="84">
        <v>1006.0015737799999</v>
      </c>
      <c r="E395" s="84">
        <v>146.61725604</v>
      </c>
      <c r="F395" s="84">
        <v>146.61725604</v>
      </c>
    </row>
    <row r="396" spans="1:6" ht="12.75" customHeight="1" x14ac:dyDescent="0.2">
      <c r="A396" s="83" t="s">
        <v>157</v>
      </c>
      <c r="B396" s="83">
        <v>4</v>
      </c>
      <c r="C396" s="84">
        <v>1029.11399914</v>
      </c>
      <c r="D396" s="84">
        <v>1012.96521295</v>
      </c>
      <c r="E396" s="84">
        <v>147.63215471999999</v>
      </c>
      <c r="F396" s="84">
        <v>147.63215471999999</v>
      </c>
    </row>
    <row r="397" spans="1:6" ht="12.75" customHeight="1" x14ac:dyDescent="0.2">
      <c r="A397" s="83" t="s">
        <v>157</v>
      </c>
      <c r="B397" s="83">
        <v>5</v>
      </c>
      <c r="C397" s="84">
        <v>1016.04971716</v>
      </c>
      <c r="D397" s="84">
        <v>1000.14817176</v>
      </c>
      <c r="E397" s="84">
        <v>145.76416617999999</v>
      </c>
      <c r="F397" s="84">
        <v>145.76416617999999</v>
      </c>
    </row>
    <row r="398" spans="1:6" ht="12.75" customHeight="1" x14ac:dyDescent="0.2">
      <c r="A398" s="83" t="s">
        <v>157</v>
      </c>
      <c r="B398" s="83">
        <v>6</v>
      </c>
      <c r="C398" s="84">
        <v>988.66172438000001</v>
      </c>
      <c r="D398" s="84">
        <v>965.59262182999998</v>
      </c>
      <c r="E398" s="84">
        <v>140.72795149000001</v>
      </c>
      <c r="F398" s="84">
        <v>140.72795149000001</v>
      </c>
    </row>
    <row r="399" spans="1:6" ht="12.75" customHeight="1" x14ac:dyDescent="0.2">
      <c r="A399" s="83" t="s">
        <v>157</v>
      </c>
      <c r="B399" s="83">
        <v>7</v>
      </c>
      <c r="C399" s="84">
        <v>984.33170480000001</v>
      </c>
      <c r="D399" s="84">
        <v>953.76671148000003</v>
      </c>
      <c r="E399" s="84">
        <v>139.00441290000001</v>
      </c>
      <c r="F399" s="84">
        <v>139.00441290000001</v>
      </c>
    </row>
    <row r="400" spans="1:6" ht="12.75" customHeight="1" x14ac:dyDescent="0.2">
      <c r="A400" s="83" t="s">
        <v>157</v>
      </c>
      <c r="B400" s="83">
        <v>8</v>
      </c>
      <c r="C400" s="84">
        <v>990.3884061</v>
      </c>
      <c r="D400" s="84">
        <v>962.10157605999996</v>
      </c>
      <c r="E400" s="84">
        <v>140.21915749999999</v>
      </c>
      <c r="F400" s="84">
        <v>140.21915749999999</v>
      </c>
    </row>
    <row r="401" spans="1:6" ht="12.75" customHeight="1" x14ac:dyDescent="0.2">
      <c r="A401" s="83" t="s">
        <v>157</v>
      </c>
      <c r="B401" s="83">
        <v>9</v>
      </c>
      <c r="C401" s="84">
        <v>994.64447810000001</v>
      </c>
      <c r="D401" s="84">
        <v>973.37411578000001</v>
      </c>
      <c r="E401" s="84">
        <v>141.86204642000001</v>
      </c>
      <c r="F401" s="84">
        <v>141.86204642000001</v>
      </c>
    </row>
    <row r="402" spans="1:6" ht="12.75" customHeight="1" x14ac:dyDescent="0.2">
      <c r="A402" s="83" t="s">
        <v>157</v>
      </c>
      <c r="B402" s="83">
        <v>10</v>
      </c>
      <c r="C402" s="84">
        <v>977.05654420999997</v>
      </c>
      <c r="D402" s="84">
        <v>975.04561512999999</v>
      </c>
      <c r="E402" s="84">
        <v>142.10565503999999</v>
      </c>
      <c r="F402" s="84">
        <v>142.10565503999999</v>
      </c>
    </row>
    <row r="403" spans="1:6" ht="12.75" customHeight="1" x14ac:dyDescent="0.2">
      <c r="A403" s="83" t="s">
        <v>157</v>
      </c>
      <c r="B403" s="83">
        <v>11</v>
      </c>
      <c r="C403" s="84">
        <v>976.14855381999996</v>
      </c>
      <c r="D403" s="84">
        <v>969.67951643000004</v>
      </c>
      <c r="E403" s="84">
        <v>141.32358601000001</v>
      </c>
      <c r="F403" s="84">
        <v>141.32358601000001</v>
      </c>
    </row>
    <row r="404" spans="1:6" ht="12.75" customHeight="1" x14ac:dyDescent="0.2">
      <c r="A404" s="83" t="s">
        <v>157</v>
      </c>
      <c r="B404" s="83">
        <v>12</v>
      </c>
      <c r="C404" s="84">
        <v>968.50618467000004</v>
      </c>
      <c r="D404" s="84">
        <v>962.04565259000003</v>
      </c>
      <c r="E404" s="84">
        <v>140.21100706999999</v>
      </c>
      <c r="F404" s="84">
        <v>140.21100706999999</v>
      </c>
    </row>
    <row r="405" spans="1:6" ht="12.75" customHeight="1" x14ac:dyDescent="0.2">
      <c r="A405" s="83" t="s">
        <v>157</v>
      </c>
      <c r="B405" s="83">
        <v>13</v>
      </c>
      <c r="C405" s="84">
        <v>953.12986118000003</v>
      </c>
      <c r="D405" s="84">
        <v>952.38759691999996</v>
      </c>
      <c r="E405" s="84">
        <v>138.80341720000001</v>
      </c>
      <c r="F405" s="84">
        <v>138.80341720000001</v>
      </c>
    </row>
    <row r="406" spans="1:6" ht="12.75" customHeight="1" x14ac:dyDescent="0.2">
      <c r="A406" s="83" t="s">
        <v>157</v>
      </c>
      <c r="B406" s="83">
        <v>14</v>
      </c>
      <c r="C406" s="84">
        <v>945.13304527000003</v>
      </c>
      <c r="D406" s="84">
        <v>944.07735018000005</v>
      </c>
      <c r="E406" s="84">
        <v>137.59226047000001</v>
      </c>
      <c r="F406" s="84">
        <v>137.59226047000001</v>
      </c>
    </row>
    <row r="407" spans="1:6" ht="12.75" customHeight="1" x14ac:dyDescent="0.2">
      <c r="A407" s="83" t="s">
        <v>157</v>
      </c>
      <c r="B407" s="83">
        <v>15</v>
      </c>
      <c r="C407" s="84">
        <v>957.69273954000005</v>
      </c>
      <c r="D407" s="84">
        <v>951.21147252000003</v>
      </c>
      <c r="E407" s="84">
        <v>138.63200581000001</v>
      </c>
      <c r="F407" s="84">
        <v>138.63200581000001</v>
      </c>
    </row>
    <row r="408" spans="1:6" ht="12.75" customHeight="1" x14ac:dyDescent="0.2">
      <c r="A408" s="83" t="s">
        <v>157</v>
      </c>
      <c r="B408" s="83">
        <v>16</v>
      </c>
      <c r="C408" s="84">
        <v>954.32703917000003</v>
      </c>
      <c r="D408" s="84">
        <v>948.19898799999999</v>
      </c>
      <c r="E408" s="84">
        <v>138.19295857</v>
      </c>
      <c r="F408" s="84">
        <v>138.19295857</v>
      </c>
    </row>
    <row r="409" spans="1:6" ht="12.75" customHeight="1" x14ac:dyDescent="0.2">
      <c r="A409" s="83" t="s">
        <v>157</v>
      </c>
      <c r="B409" s="83">
        <v>17</v>
      </c>
      <c r="C409" s="84">
        <v>946.49984533999998</v>
      </c>
      <c r="D409" s="84">
        <v>941.77803833999997</v>
      </c>
      <c r="E409" s="84">
        <v>137.25715285000001</v>
      </c>
      <c r="F409" s="84">
        <v>137.25715285000001</v>
      </c>
    </row>
    <row r="410" spans="1:6" ht="12.75" customHeight="1" x14ac:dyDescent="0.2">
      <c r="A410" s="83" t="s">
        <v>157</v>
      </c>
      <c r="B410" s="83">
        <v>18</v>
      </c>
      <c r="C410" s="84">
        <v>942.69273653000005</v>
      </c>
      <c r="D410" s="84">
        <v>936.49632022000003</v>
      </c>
      <c r="E410" s="84">
        <v>136.48738168</v>
      </c>
      <c r="F410" s="84">
        <v>136.48738168</v>
      </c>
    </row>
    <row r="411" spans="1:6" ht="12.75" customHeight="1" x14ac:dyDescent="0.2">
      <c r="A411" s="83" t="s">
        <v>157</v>
      </c>
      <c r="B411" s="83">
        <v>19</v>
      </c>
      <c r="C411" s="84">
        <v>973.13818358000003</v>
      </c>
      <c r="D411" s="84">
        <v>963.74960947</v>
      </c>
      <c r="E411" s="84">
        <v>140.45934613</v>
      </c>
      <c r="F411" s="84">
        <v>140.45934613</v>
      </c>
    </row>
    <row r="412" spans="1:6" ht="12.75" customHeight="1" x14ac:dyDescent="0.2">
      <c r="A412" s="83" t="s">
        <v>157</v>
      </c>
      <c r="B412" s="83">
        <v>20</v>
      </c>
      <c r="C412" s="84">
        <v>989.40884153000002</v>
      </c>
      <c r="D412" s="84">
        <v>970.36114393000003</v>
      </c>
      <c r="E412" s="84">
        <v>141.42292816</v>
      </c>
      <c r="F412" s="84">
        <v>141.42292816</v>
      </c>
    </row>
    <row r="413" spans="1:6" ht="12.75" customHeight="1" x14ac:dyDescent="0.2">
      <c r="A413" s="83" t="s">
        <v>157</v>
      </c>
      <c r="B413" s="83">
        <v>21</v>
      </c>
      <c r="C413" s="84">
        <v>986.19437508999999</v>
      </c>
      <c r="D413" s="84">
        <v>975.38744613999995</v>
      </c>
      <c r="E413" s="84">
        <v>142.15547437000001</v>
      </c>
      <c r="F413" s="84">
        <v>142.15547437000001</v>
      </c>
    </row>
    <row r="414" spans="1:6" ht="12.75" customHeight="1" x14ac:dyDescent="0.2">
      <c r="A414" s="83" t="s">
        <v>157</v>
      </c>
      <c r="B414" s="83">
        <v>22</v>
      </c>
      <c r="C414" s="84">
        <v>983.84014809999996</v>
      </c>
      <c r="D414" s="84">
        <v>977.27477263000003</v>
      </c>
      <c r="E414" s="84">
        <v>142.43053818000001</v>
      </c>
      <c r="F414" s="84">
        <v>142.43053818000001</v>
      </c>
    </row>
    <row r="415" spans="1:6" ht="12.75" customHeight="1" x14ac:dyDescent="0.2">
      <c r="A415" s="83" t="s">
        <v>157</v>
      </c>
      <c r="B415" s="83">
        <v>23</v>
      </c>
      <c r="C415" s="84">
        <v>966.67005656000003</v>
      </c>
      <c r="D415" s="84">
        <v>957.77498355</v>
      </c>
      <c r="E415" s="84">
        <v>139.58858878000001</v>
      </c>
      <c r="F415" s="84">
        <v>139.58858878000001</v>
      </c>
    </row>
    <row r="416" spans="1:6" ht="12.75" customHeight="1" x14ac:dyDescent="0.2">
      <c r="A416" s="83" t="s">
        <v>157</v>
      </c>
      <c r="B416" s="83">
        <v>24</v>
      </c>
      <c r="C416" s="84">
        <v>998.77079083000001</v>
      </c>
      <c r="D416" s="84">
        <v>976.50796653999998</v>
      </c>
      <c r="E416" s="84">
        <v>142.31878189</v>
      </c>
      <c r="F416" s="84">
        <v>142.31878189</v>
      </c>
    </row>
    <row r="417" spans="1:6" ht="12.75" customHeight="1" x14ac:dyDescent="0.2">
      <c r="A417" s="83" t="s">
        <v>158</v>
      </c>
      <c r="B417" s="83">
        <v>1</v>
      </c>
      <c r="C417" s="84">
        <v>1006.99666223</v>
      </c>
      <c r="D417" s="84">
        <v>981.19210711999995</v>
      </c>
      <c r="E417" s="84">
        <v>143.00146058000001</v>
      </c>
      <c r="F417" s="84">
        <v>143.00146058000001</v>
      </c>
    </row>
    <row r="418" spans="1:6" ht="12.75" customHeight="1" x14ac:dyDescent="0.2">
      <c r="A418" s="83" t="s">
        <v>158</v>
      </c>
      <c r="B418" s="83">
        <v>2</v>
      </c>
      <c r="C418" s="84">
        <v>1041.8907800699999</v>
      </c>
      <c r="D418" s="84">
        <v>1014.89513709</v>
      </c>
      <c r="E418" s="84">
        <v>147.91342682999999</v>
      </c>
      <c r="F418" s="84">
        <v>147.91342682999999</v>
      </c>
    </row>
    <row r="419" spans="1:6" ht="12.75" customHeight="1" x14ac:dyDescent="0.2">
      <c r="A419" s="83" t="s">
        <v>158</v>
      </c>
      <c r="B419" s="83">
        <v>3</v>
      </c>
      <c r="C419" s="84">
        <v>1080.7147197899999</v>
      </c>
      <c r="D419" s="84">
        <v>1042.69493063</v>
      </c>
      <c r="E419" s="84">
        <v>151.96504021999999</v>
      </c>
      <c r="F419" s="84">
        <v>151.96504021999999</v>
      </c>
    </row>
    <row r="420" spans="1:6" ht="12.75" customHeight="1" x14ac:dyDescent="0.2">
      <c r="A420" s="83" t="s">
        <v>158</v>
      </c>
      <c r="B420" s="83">
        <v>4</v>
      </c>
      <c r="C420" s="84">
        <v>1059.2185432000001</v>
      </c>
      <c r="D420" s="84">
        <v>1040.2858014999999</v>
      </c>
      <c r="E420" s="84">
        <v>151.61392755</v>
      </c>
      <c r="F420" s="84">
        <v>151.61392755</v>
      </c>
    </row>
    <row r="421" spans="1:6" ht="12.75" customHeight="1" x14ac:dyDescent="0.2">
      <c r="A421" s="83" t="s">
        <v>158</v>
      </c>
      <c r="B421" s="83">
        <v>5</v>
      </c>
      <c r="C421" s="84">
        <v>1042.6340739300001</v>
      </c>
      <c r="D421" s="84">
        <v>1024.4030736699999</v>
      </c>
      <c r="E421" s="84">
        <v>149.29913794999999</v>
      </c>
      <c r="F421" s="84">
        <v>149.29913794999999</v>
      </c>
    </row>
    <row r="422" spans="1:6" ht="12.75" customHeight="1" x14ac:dyDescent="0.2">
      <c r="A422" s="83" t="s">
        <v>158</v>
      </c>
      <c r="B422" s="83">
        <v>6</v>
      </c>
      <c r="C422" s="84">
        <v>1013.16003935</v>
      </c>
      <c r="D422" s="84">
        <v>987.20421652000005</v>
      </c>
      <c r="E422" s="84">
        <v>143.87768086</v>
      </c>
      <c r="F422" s="84">
        <v>143.87768086</v>
      </c>
    </row>
    <row r="423" spans="1:6" ht="12.75" customHeight="1" x14ac:dyDescent="0.2">
      <c r="A423" s="83" t="s">
        <v>158</v>
      </c>
      <c r="B423" s="83">
        <v>7</v>
      </c>
      <c r="C423" s="84">
        <v>1002.85746889</v>
      </c>
      <c r="D423" s="84">
        <v>968.58747487999995</v>
      </c>
      <c r="E423" s="84">
        <v>141.16442907000001</v>
      </c>
      <c r="F423" s="84">
        <v>141.16442907000001</v>
      </c>
    </row>
    <row r="424" spans="1:6" ht="12.75" customHeight="1" x14ac:dyDescent="0.2">
      <c r="A424" s="83" t="s">
        <v>158</v>
      </c>
      <c r="B424" s="83">
        <v>8</v>
      </c>
      <c r="C424" s="84">
        <v>992.75802214999999</v>
      </c>
      <c r="D424" s="84">
        <v>964.82156485999997</v>
      </c>
      <c r="E424" s="84">
        <v>140.61557565999999</v>
      </c>
      <c r="F424" s="84">
        <v>140.61557565999999</v>
      </c>
    </row>
    <row r="425" spans="1:6" ht="12.75" customHeight="1" x14ac:dyDescent="0.2">
      <c r="A425" s="83" t="s">
        <v>158</v>
      </c>
      <c r="B425" s="83">
        <v>9</v>
      </c>
      <c r="C425" s="84">
        <v>994.69752683000002</v>
      </c>
      <c r="D425" s="84">
        <v>971.19250908000004</v>
      </c>
      <c r="E425" s="84">
        <v>141.54409344999999</v>
      </c>
      <c r="F425" s="84">
        <v>141.54409344999999</v>
      </c>
    </row>
    <row r="426" spans="1:6" ht="12.75" customHeight="1" x14ac:dyDescent="0.2">
      <c r="A426" s="83" t="s">
        <v>158</v>
      </c>
      <c r="B426" s="83">
        <v>10</v>
      </c>
      <c r="C426" s="84">
        <v>978.69876089000002</v>
      </c>
      <c r="D426" s="84">
        <v>969.68253961000005</v>
      </c>
      <c r="E426" s="84">
        <v>141.32402662000001</v>
      </c>
      <c r="F426" s="84">
        <v>141.32402662000001</v>
      </c>
    </row>
    <row r="427" spans="1:6" ht="12.75" customHeight="1" x14ac:dyDescent="0.2">
      <c r="A427" s="83" t="s">
        <v>158</v>
      </c>
      <c r="B427" s="83">
        <v>11</v>
      </c>
      <c r="C427" s="84">
        <v>972.71574645999999</v>
      </c>
      <c r="D427" s="84">
        <v>963.64273532000004</v>
      </c>
      <c r="E427" s="84">
        <v>140.44377001000001</v>
      </c>
      <c r="F427" s="84">
        <v>140.44377001000001</v>
      </c>
    </row>
    <row r="428" spans="1:6" ht="12.75" customHeight="1" x14ac:dyDescent="0.2">
      <c r="A428" s="83" t="s">
        <v>158</v>
      </c>
      <c r="B428" s="83">
        <v>12</v>
      </c>
      <c r="C428" s="84">
        <v>970.97102728000004</v>
      </c>
      <c r="D428" s="84">
        <v>961.95372318</v>
      </c>
      <c r="E428" s="84">
        <v>140.19760904</v>
      </c>
      <c r="F428" s="84">
        <v>140.19760904</v>
      </c>
    </row>
    <row r="429" spans="1:6" ht="12.75" customHeight="1" x14ac:dyDescent="0.2">
      <c r="A429" s="83" t="s">
        <v>158</v>
      </c>
      <c r="B429" s="83">
        <v>13</v>
      </c>
      <c r="C429" s="84">
        <v>967.95133609000004</v>
      </c>
      <c r="D429" s="84">
        <v>959.70819381000001</v>
      </c>
      <c r="E429" s="84">
        <v>139.87033982</v>
      </c>
      <c r="F429" s="84">
        <v>139.87033982</v>
      </c>
    </row>
    <row r="430" spans="1:6" ht="12.75" customHeight="1" x14ac:dyDescent="0.2">
      <c r="A430" s="83" t="s">
        <v>158</v>
      </c>
      <c r="B430" s="83">
        <v>14</v>
      </c>
      <c r="C430" s="84">
        <v>951.54282759</v>
      </c>
      <c r="D430" s="84">
        <v>943.32354091000002</v>
      </c>
      <c r="E430" s="84">
        <v>137.48239837</v>
      </c>
      <c r="F430" s="84">
        <v>137.48239837</v>
      </c>
    </row>
    <row r="431" spans="1:6" ht="12.75" customHeight="1" x14ac:dyDescent="0.2">
      <c r="A431" s="83" t="s">
        <v>158</v>
      </c>
      <c r="B431" s="83">
        <v>15</v>
      </c>
      <c r="C431" s="84">
        <v>951.38384653000003</v>
      </c>
      <c r="D431" s="84">
        <v>943.54720007000003</v>
      </c>
      <c r="E431" s="84">
        <v>137.51499502999999</v>
      </c>
      <c r="F431" s="84">
        <v>137.51499502999999</v>
      </c>
    </row>
    <row r="432" spans="1:6" ht="12.75" customHeight="1" x14ac:dyDescent="0.2">
      <c r="A432" s="83" t="s">
        <v>158</v>
      </c>
      <c r="B432" s="83">
        <v>16</v>
      </c>
      <c r="C432" s="84">
        <v>972.59427815000004</v>
      </c>
      <c r="D432" s="84">
        <v>964.59969117000003</v>
      </c>
      <c r="E432" s="84">
        <v>140.58323922</v>
      </c>
      <c r="F432" s="84">
        <v>140.58323922</v>
      </c>
    </row>
    <row r="433" spans="1:6" ht="12.75" customHeight="1" x14ac:dyDescent="0.2">
      <c r="A433" s="83" t="s">
        <v>158</v>
      </c>
      <c r="B433" s="83">
        <v>17</v>
      </c>
      <c r="C433" s="84">
        <v>977.02672539000002</v>
      </c>
      <c r="D433" s="84">
        <v>958.94605836999995</v>
      </c>
      <c r="E433" s="84">
        <v>139.75926423999999</v>
      </c>
      <c r="F433" s="84">
        <v>139.75926423999999</v>
      </c>
    </row>
    <row r="434" spans="1:6" ht="12.75" customHeight="1" x14ac:dyDescent="0.2">
      <c r="A434" s="83" t="s">
        <v>158</v>
      </c>
      <c r="B434" s="83">
        <v>18</v>
      </c>
      <c r="C434" s="84">
        <v>982.50926532000005</v>
      </c>
      <c r="D434" s="84">
        <v>948.36219757000003</v>
      </c>
      <c r="E434" s="84">
        <v>138.21674515000001</v>
      </c>
      <c r="F434" s="84">
        <v>138.21674515000001</v>
      </c>
    </row>
    <row r="435" spans="1:6" ht="12.75" customHeight="1" x14ac:dyDescent="0.2">
      <c r="A435" s="83" t="s">
        <v>158</v>
      </c>
      <c r="B435" s="83">
        <v>19</v>
      </c>
      <c r="C435" s="84">
        <v>997.71357859</v>
      </c>
      <c r="D435" s="84">
        <v>956.95494399999995</v>
      </c>
      <c r="E435" s="84">
        <v>139.46907411000001</v>
      </c>
      <c r="F435" s="84">
        <v>139.46907411000001</v>
      </c>
    </row>
    <row r="436" spans="1:6" ht="12.75" customHeight="1" x14ac:dyDescent="0.2">
      <c r="A436" s="83" t="s">
        <v>158</v>
      </c>
      <c r="B436" s="83">
        <v>20</v>
      </c>
      <c r="C436" s="84">
        <v>982.70109084000001</v>
      </c>
      <c r="D436" s="84">
        <v>966.35959422999997</v>
      </c>
      <c r="E436" s="84">
        <v>140.83973202000001</v>
      </c>
      <c r="F436" s="84">
        <v>140.83973202000001</v>
      </c>
    </row>
    <row r="437" spans="1:6" ht="12.75" customHeight="1" x14ac:dyDescent="0.2">
      <c r="A437" s="83" t="s">
        <v>158</v>
      </c>
      <c r="B437" s="83">
        <v>21</v>
      </c>
      <c r="C437" s="84">
        <v>1001.06678589</v>
      </c>
      <c r="D437" s="84">
        <v>964.06640761999995</v>
      </c>
      <c r="E437" s="84">
        <v>140.50551709999999</v>
      </c>
      <c r="F437" s="84">
        <v>140.50551709999999</v>
      </c>
    </row>
    <row r="438" spans="1:6" ht="12.75" customHeight="1" x14ac:dyDescent="0.2">
      <c r="A438" s="83" t="s">
        <v>158</v>
      </c>
      <c r="B438" s="83">
        <v>22</v>
      </c>
      <c r="C438" s="84">
        <v>998.34752645000003</v>
      </c>
      <c r="D438" s="84">
        <v>959.01535108999997</v>
      </c>
      <c r="E438" s="84">
        <v>139.76936314</v>
      </c>
      <c r="F438" s="84">
        <v>139.76936314</v>
      </c>
    </row>
    <row r="439" spans="1:6" ht="12.75" customHeight="1" x14ac:dyDescent="0.2">
      <c r="A439" s="83" t="s">
        <v>158</v>
      </c>
      <c r="B439" s="83">
        <v>23</v>
      </c>
      <c r="C439" s="84">
        <v>1009.57746591</v>
      </c>
      <c r="D439" s="84">
        <v>968.45242298000005</v>
      </c>
      <c r="E439" s="84">
        <v>141.14474626000001</v>
      </c>
      <c r="F439" s="84">
        <v>141.14474626000001</v>
      </c>
    </row>
    <row r="440" spans="1:6" ht="12.75" customHeight="1" x14ac:dyDescent="0.2">
      <c r="A440" s="83" t="s">
        <v>158</v>
      </c>
      <c r="B440" s="83">
        <v>24</v>
      </c>
      <c r="C440" s="84">
        <v>1007.79983519</v>
      </c>
      <c r="D440" s="84">
        <v>977.98276089000001</v>
      </c>
      <c r="E440" s="84">
        <v>142.53372221000001</v>
      </c>
      <c r="F440" s="84">
        <v>142.53372221000001</v>
      </c>
    </row>
    <row r="441" spans="1:6" ht="12.75" customHeight="1" x14ac:dyDescent="0.2">
      <c r="A441" s="83" t="s">
        <v>159</v>
      </c>
      <c r="B441" s="83">
        <v>1</v>
      </c>
      <c r="C441" s="84">
        <v>1021.48213567</v>
      </c>
      <c r="D441" s="84">
        <v>1013.15979376</v>
      </c>
      <c r="E441" s="84">
        <v>147.66051343000001</v>
      </c>
      <c r="F441" s="84">
        <v>147.66051343000001</v>
      </c>
    </row>
    <row r="442" spans="1:6" ht="12.75" customHeight="1" x14ac:dyDescent="0.2">
      <c r="A442" s="83" t="s">
        <v>159</v>
      </c>
      <c r="B442" s="83">
        <v>2</v>
      </c>
      <c r="C442" s="84">
        <v>1046.0021290699999</v>
      </c>
      <c r="D442" s="84">
        <v>1029.7029040899999</v>
      </c>
      <c r="E442" s="84">
        <v>150.07154886999999</v>
      </c>
      <c r="F442" s="84">
        <v>150.07154886999999</v>
      </c>
    </row>
    <row r="443" spans="1:6" ht="12.75" customHeight="1" x14ac:dyDescent="0.2">
      <c r="A443" s="83" t="s">
        <v>159</v>
      </c>
      <c r="B443" s="83">
        <v>3</v>
      </c>
      <c r="C443" s="84">
        <v>1064.2430326199999</v>
      </c>
      <c r="D443" s="84">
        <v>1060.60859972</v>
      </c>
      <c r="E443" s="84">
        <v>154.57582441</v>
      </c>
      <c r="F443" s="84">
        <v>154.57582441</v>
      </c>
    </row>
    <row r="444" spans="1:6" ht="12.75" customHeight="1" x14ac:dyDescent="0.2">
      <c r="A444" s="83" t="s">
        <v>159</v>
      </c>
      <c r="B444" s="83">
        <v>4</v>
      </c>
      <c r="C444" s="84">
        <v>1068.7181243699999</v>
      </c>
      <c r="D444" s="84">
        <v>1065.8002570399999</v>
      </c>
      <c r="E444" s="84">
        <v>155.33246990000001</v>
      </c>
      <c r="F444" s="84">
        <v>155.33246990000001</v>
      </c>
    </row>
    <row r="445" spans="1:6" ht="12.75" customHeight="1" x14ac:dyDescent="0.2">
      <c r="A445" s="83" t="s">
        <v>159</v>
      </c>
      <c r="B445" s="83">
        <v>5</v>
      </c>
      <c r="C445" s="84">
        <v>1057.2846973400001</v>
      </c>
      <c r="D445" s="84">
        <v>1056.7767245299999</v>
      </c>
      <c r="E445" s="84">
        <v>154.01735707</v>
      </c>
      <c r="F445" s="84">
        <v>154.01735707</v>
      </c>
    </row>
    <row r="446" spans="1:6" ht="12.75" customHeight="1" x14ac:dyDescent="0.2">
      <c r="A446" s="83" t="s">
        <v>159</v>
      </c>
      <c r="B446" s="83">
        <v>6</v>
      </c>
      <c r="C446" s="84">
        <v>1044.57880084</v>
      </c>
      <c r="D446" s="84">
        <v>1035.10066297</v>
      </c>
      <c r="E446" s="84">
        <v>150.85823212</v>
      </c>
      <c r="F446" s="84">
        <v>150.85823212</v>
      </c>
    </row>
    <row r="447" spans="1:6" ht="12.75" customHeight="1" x14ac:dyDescent="0.2">
      <c r="A447" s="83" t="s">
        <v>159</v>
      </c>
      <c r="B447" s="83">
        <v>7</v>
      </c>
      <c r="C447" s="84">
        <v>1004.57813793</v>
      </c>
      <c r="D447" s="84">
        <v>993.05808241</v>
      </c>
      <c r="E447" s="84">
        <v>144.73083833000001</v>
      </c>
      <c r="F447" s="84">
        <v>144.73083833000001</v>
      </c>
    </row>
    <row r="448" spans="1:6" ht="12.75" customHeight="1" x14ac:dyDescent="0.2">
      <c r="A448" s="83" t="s">
        <v>159</v>
      </c>
      <c r="B448" s="83">
        <v>8</v>
      </c>
      <c r="C448" s="84">
        <v>975.72346836999998</v>
      </c>
      <c r="D448" s="84">
        <v>964.79201827999998</v>
      </c>
      <c r="E448" s="84">
        <v>140.61126947</v>
      </c>
      <c r="F448" s="84">
        <v>140.61126947</v>
      </c>
    </row>
    <row r="449" spans="1:6" ht="12.75" customHeight="1" x14ac:dyDescent="0.2">
      <c r="A449" s="83" t="s">
        <v>159</v>
      </c>
      <c r="B449" s="83">
        <v>9</v>
      </c>
      <c r="C449" s="84">
        <v>951.43004298999995</v>
      </c>
      <c r="D449" s="84">
        <v>940.48610650000001</v>
      </c>
      <c r="E449" s="84">
        <v>137.06886338999999</v>
      </c>
      <c r="F449" s="84">
        <v>137.06886338999999</v>
      </c>
    </row>
    <row r="450" spans="1:6" ht="12.75" customHeight="1" x14ac:dyDescent="0.2">
      <c r="A450" s="83" t="s">
        <v>159</v>
      </c>
      <c r="B450" s="83">
        <v>10</v>
      </c>
      <c r="C450" s="84">
        <v>945.69611370999996</v>
      </c>
      <c r="D450" s="84">
        <v>941.63027690000001</v>
      </c>
      <c r="E450" s="84">
        <v>137.23561771999999</v>
      </c>
      <c r="F450" s="84">
        <v>137.23561771999999</v>
      </c>
    </row>
    <row r="451" spans="1:6" ht="12.75" customHeight="1" x14ac:dyDescent="0.2">
      <c r="A451" s="83" t="s">
        <v>159</v>
      </c>
      <c r="B451" s="83">
        <v>11</v>
      </c>
      <c r="C451" s="84">
        <v>942.78414080000005</v>
      </c>
      <c r="D451" s="84">
        <v>936.84396091999997</v>
      </c>
      <c r="E451" s="84">
        <v>136.53804772000001</v>
      </c>
      <c r="F451" s="84">
        <v>136.53804772000001</v>
      </c>
    </row>
    <row r="452" spans="1:6" ht="12.75" customHeight="1" x14ac:dyDescent="0.2">
      <c r="A452" s="83" t="s">
        <v>159</v>
      </c>
      <c r="B452" s="83">
        <v>12</v>
      </c>
      <c r="C452" s="84">
        <v>948.52266334000001</v>
      </c>
      <c r="D452" s="84">
        <v>942.03870976999997</v>
      </c>
      <c r="E452" s="84">
        <v>137.29514377999999</v>
      </c>
      <c r="F452" s="84">
        <v>137.29514377999999</v>
      </c>
    </row>
    <row r="453" spans="1:6" ht="12.75" customHeight="1" x14ac:dyDescent="0.2">
      <c r="A453" s="83" t="s">
        <v>159</v>
      </c>
      <c r="B453" s="83">
        <v>13</v>
      </c>
      <c r="C453" s="84">
        <v>961.56050678999998</v>
      </c>
      <c r="D453" s="84">
        <v>955.68963441000005</v>
      </c>
      <c r="E453" s="84">
        <v>139.28466463999999</v>
      </c>
      <c r="F453" s="84">
        <v>139.28466463999999</v>
      </c>
    </row>
    <row r="454" spans="1:6" ht="12.75" customHeight="1" x14ac:dyDescent="0.2">
      <c r="A454" s="83" t="s">
        <v>159</v>
      </c>
      <c r="B454" s="83">
        <v>14</v>
      </c>
      <c r="C454" s="84">
        <v>959.33738786000004</v>
      </c>
      <c r="D454" s="84">
        <v>942.22238838999999</v>
      </c>
      <c r="E454" s="84">
        <v>137.32191356999999</v>
      </c>
      <c r="F454" s="84">
        <v>137.32191356999999</v>
      </c>
    </row>
    <row r="455" spans="1:6" ht="12.75" customHeight="1" x14ac:dyDescent="0.2">
      <c r="A455" s="83" t="s">
        <v>159</v>
      </c>
      <c r="B455" s="83">
        <v>15</v>
      </c>
      <c r="C455" s="84">
        <v>961.67962412999998</v>
      </c>
      <c r="D455" s="84">
        <v>944.28099634</v>
      </c>
      <c r="E455" s="84">
        <v>137.62194038999999</v>
      </c>
      <c r="F455" s="84">
        <v>137.62194038999999</v>
      </c>
    </row>
    <row r="456" spans="1:6" ht="12.75" customHeight="1" x14ac:dyDescent="0.2">
      <c r="A456" s="83" t="s">
        <v>159</v>
      </c>
      <c r="B456" s="83">
        <v>16</v>
      </c>
      <c r="C456" s="84">
        <v>956.95663061000005</v>
      </c>
      <c r="D456" s="84">
        <v>952.66400006000003</v>
      </c>
      <c r="E456" s="84">
        <v>138.84370091</v>
      </c>
      <c r="F456" s="84">
        <v>138.84370091</v>
      </c>
    </row>
    <row r="457" spans="1:6" ht="12.75" customHeight="1" x14ac:dyDescent="0.2">
      <c r="A457" s="83" t="s">
        <v>159</v>
      </c>
      <c r="B457" s="83">
        <v>17</v>
      </c>
      <c r="C457" s="84">
        <v>968.44585986000004</v>
      </c>
      <c r="D457" s="84">
        <v>965.92198816999996</v>
      </c>
      <c r="E457" s="84">
        <v>140.77595418000001</v>
      </c>
      <c r="F457" s="84">
        <v>140.77595418000001</v>
      </c>
    </row>
    <row r="458" spans="1:6" ht="12.75" customHeight="1" x14ac:dyDescent="0.2">
      <c r="A458" s="83" t="s">
        <v>159</v>
      </c>
      <c r="B458" s="83">
        <v>18</v>
      </c>
      <c r="C458" s="84">
        <v>942.59928736999996</v>
      </c>
      <c r="D458" s="84">
        <v>939.86975009000003</v>
      </c>
      <c r="E458" s="84">
        <v>136.97903402</v>
      </c>
      <c r="F458" s="84">
        <v>136.97903402</v>
      </c>
    </row>
    <row r="459" spans="1:6" ht="12.75" customHeight="1" x14ac:dyDescent="0.2">
      <c r="A459" s="83" t="s">
        <v>159</v>
      </c>
      <c r="B459" s="83">
        <v>19</v>
      </c>
      <c r="C459" s="84">
        <v>918.9149228</v>
      </c>
      <c r="D459" s="84">
        <v>915.90148910000005</v>
      </c>
      <c r="E459" s="84">
        <v>133.48583803</v>
      </c>
      <c r="F459" s="84">
        <v>133.48583803</v>
      </c>
    </row>
    <row r="460" spans="1:6" ht="12.75" customHeight="1" x14ac:dyDescent="0.2">
      <c r="A460" s="83" t="s">
        <v>159</v>
      </c>
      <c r="B460" s="83">
        <v>20</v>
      </c>
      <c r="C460" s="84">
        <v>928.38165822999997</v>
      </c>
      <c r="D460" s="84">
        <v>919.64842013999998</v>
      </c>
      <c r="E460" s="84">
        <v>134.03192540000001</v>
      </c>
      <c r="F460" s="84">
        <v>134.03192540000001</v>
      </c>
    </row>
    <row r="461" spans="1:6" ht="12.75" customHeight="1" x14ac:dyDescent="0.2">
      <c r="A461" s="83" t="s">
        <v>159</v>
      </c>
      <c r="B461" s="83">
        <v>21</v>
      </c>
      <c r="C461" s="84">
        <v>912.41256229999999</v>
      </c>
      <c r="D461" s="84">
        <v>910.19073273000004</v>
      </c>
      <c r="E461" s="84">
        <v>132.65353772</v>
      </c>
      <c r="F461" s="84">
        <v>132.65353772</v>
      </c>
    </row>
    <row r="462" spans="1:6" ht="12.75" customHeight="1" x14ac:dyDescent="0.2">
      <c r="A462" s="83" t="s">
        <v>159</v>
      </c>
      <c r="B462" s="83">
        <v>22</v>
      </c>
      <c r="C462" s="84">
        <v>929.13893308000002</v>
      </c>
      <c r="D462" s="84">
        <v>926.67860109000003</v>
      </c>
      <c r="E462" s="84">
        <v>135.05652205000001</v>
      </c>
      <c r="F462" s="84">
        <v>135.05652205000001</v>
      </c>
    </row>
    <row r="463" spans="1:6" ht="12.75" customHeight="1" x14ac:dyDescent="0.2">
      <c r="A463" s="83" t="s">
        <v>159</v>
      </c>
      <c r="B463" s="83">
        <v>23</v>
      </c>
      <c r="C463" s="84">
        <v>943.57513198000004</v>
      </c>
      <c r="D463" s="84">
        <v>941.04810922000001</v>
      </c>
      <c r="E463" s="84">
        <v>137.15077110999999</v>
      </c>
      <c r="F463" s="84">
        <v>137.15077110999999</v>
      </c>
    </row>
    <row r="464" spans="1:6" ht="12.75" customHeight="1" x14ac:dyDescent="0.2">
      <c r="A464" s="83" t="s">
        <v>159</v>
      </c>
      <c r="B464" s="83">
        <v>24</v>
      </c>
      <c r="C464" s="84">
        <v>980.75083992999998</v>
      </c>
      <c r="D464" s="84">
        <v>978.41509676999999</v>
      </c>
      <c r="E464" s="84">
        <v>142.59673194999999</v>
      </c>
      <c r="F464" s="84">
        <v>142.59673194999999</v>
      </c>
    </row>
    <row r="465" spans="1:6" ht="12.75" customHeight="1" x14ac:dyDescent="0.2">
      <c r="A465" s="83" t="s">
        <v>160</v>
      </c>
      <c r="B465" s="83">
        <v>1</v>
      </c>
      <c r="C465" s="84">
        <v>989.39322766999999</v>
      </c>
      <c r="D465" s="84">
        <v>987.95205966000003</v>
      </c>
      <c r="E465" s="84">
        <v>143.98667345000001</v>
      </c>
      <c r="F465" s="84">
        <v>143.98667345000001</v>
      </c>
    </row>
    <row r="466" spans="1:6" ht="12.75" customHeight="1" x14ac:dyDescent="0.2">
      <c r="A466" s="83" t="s">
        <v>160</v>
      </c>
      <c r="B466" s="83">
        <v>2</v>
      </c>
      <c r="C466" s="84">
        <v>1014.81894305</v>
      </c>
      <c r="D466" s="84">
        <v>1012.01057299</v>
      </c>
      <c r="E466" s="84">
        <v>147.49302304</v>
      </c>
      <c r="F466" s="84">
        <v>147.49302304</v>
      </c>
    </row>
    <row r="467" spans="1:6" ht="12.75" customHeight="1" x14ac:dyDescent="0.2">
      <c r="A467" s="83" t="s">
        <v>160</v>
      </c>
      <c r="B467" s="83">
        <v>3</v>
      </c>
      <c r="C467" s="84">
        <v>1054.40243981</v>
      </c>
      <c r="D467" s="84">
        <v>1051.51722206</v>
      </c>
      <c r="E467" s="84">
        <v>153.25082366000001</v>
      </c>
      <c r="F467" s="84">
        <v>153.25082366000001</v>
      </c>
    </row>
    <row r="468" spans="1:6" ht="12.75" customHeight="1" x14ac:dyDescent="0.2">
      <c r="A468" s="83" t="s">
        <v>160</v>
      </c>
      <c r="B468" s="83">
        <v>4</v>
      </c>
      <c r="C468" s="84">
        <v>1061.06282713</v>
      </c>
      <c r="D468" s="84">
        <v>1056.77753598</v>
      </c>
      <c r="E468" s="84">
        <v>154.01747533</v>
      </c>
      <c r="F468" s="84">
        <v>154.01747533</v>
      </c>
    </row>
    <row r="469" spans="1:6" ht="12.75" customHeight="1" x14ac:dyDescent="0.2">
      <c r="A469" s="83" t="s">
        <v>160</v>
      </c>
      <c r="B469" s="83">
        <v>5</v>
      </c>
      <c r="C469" s="84">
        <v>1065.9290502599999</v>
      </c>
      <c r="D469" s="84">
        <v>1053.2817992</v>
      </c>
      <c r="E469" s="84">
        <v>153.50799767000001</v>
      </c>
      <c r="F469" s="84">
        <v>153.50799767000001</v>
      </c>
    </row>
    <row r="470" spans="1:6" ht="12.75" customHeight="1" x14ac:dyDescent="0.2">
      <c r="A470" s="83" t="s">
        <v>160</v>
      </c>
      <c r="B470" s="83">
        <v>6</v>
      </c>
      <c r="C470" s="84">
        <v>1032.4394973200001</v>
      </c>
      <c r="D470" s="84">
        <v>1027.2533074299999</v>
      </c>
      <c r="E470" s="84">
        <v>149.71453835</v>
      </c>
      <c r="F470" s="84">
        <v>149.71453835</v>
      </c>
    </row>
    <row r="471" spans="1:6" ht="12.75" customHeight="1" x14ac:dyDescent="0.2">
      <c r="A471" s="83" t="s">
        <v>160</v>
      </c>
      <c r="B471" s="83">
        <v>7</v>
      </c>
      <c r="C471" s="84">
        <v>996.22163063999994</v>
      </c>
      <c r="D471" s="84">
        <v>993.03242393000005</v>
      </c>
      <c r="E471" s="84">
        <v>144.72709879999999</v>
      </c>
      <c r="F471" s="84">
        <v>144.72709879999999</v>
      </c>
    </row>
    <row r="472" spans="1:6" ht="12.75" customHeight="1" x14ac:dyDescent="0.2">
      <c r="A472" s="83" t="s">
        <v>160</v>
      </c>
      <c r="B472" s="83">
        <v>8</v>
      </c>
      <c r="C472" s="84">
        <v>964.83013987000004</v>
      </c>
      <c r="D472" s="84">
        <v>960.88761147000002</v>
      </c>
      <c r="E472" s="84">
        <v>140.04223117999999</v>
      </c>
      <c r="F472" s="84">
        <v>140.04223117999999</v>
      </c>
    </row>
    <row r="473" spans="1:6" ht="12.75" customHeight="1" x14ac:dyDescent="0.2">
      <c r="A473" s="83" t="s">
        <v>160</v>
      </c>
      <c r="B473" s="83">
        <v>9</v>
      </c>
      <c r="C473" s="84">
        <v>940.22095279999996</v>
      </c>
      <c r="D473" s="84">
        <v>936.45329717000004</v>
      </c>
      <c r="E473" s="84">
        <v>136.48111139</v>
      </c>
      <c r="F473" s="84">
        <v>136.48111139</v>
      </c>
    </row>
    <row r="474" spans="1:6" ht="12.75" customHeight="1" x14ac:dyDescent="0.2">
      <c r="A474" s="83" t="s">
        <v>160</v>
      </c>
      <c r="B474" s="83">
        <v>10</v>
      </c>
      <c r="C474" s="84">
        <v>941.14854355</v>
      </c>
      <c r="D474" s="84">
        <v>937.13558216000001</v>
      </c>
      <c r="E474" s="84">
        <v>136.58054935000001</v>
      </c>
      <c r="F474" s="84">
        <v>136.58054935000001</v>
      </c>
    </row>
    <row r="475" spans="1:6" ht="12.75" customHeight="1" x14ac:dyDescent="0.2">
      <c r="A475" s="83" t="s">
        <v>160</v>
      </c>
      <c r="B475" s="83">
        <v>11</v>
      </c>
      <c r="C475" s="84">
        <v>972.94396462999998</v>
      </c>
      <c r="D475" s="84">
        <v>966.78055790999997</v>
      </c>
      <c r="E475" s="84">
        <v>140.90108434000001</v>
      </c>
      <c r="F475" s="84">
        <v>140.90108434000001</v>
      </c>
    </row>
    <row r="476" spans="1:6" ht="12.75" customHeight="1" x14ac:dyDescent="0.2">
      <c r="A476" s="83" t="s">
        <v>160</v>
      </c>
      <c r="B476" s="83">
        <v>12</v>
      </c>
      <c r="C476" s="84">
        <v>953.06822427999998</v>
      </c>
      <c r="D476" s="84">
        <v>952.62606449999998</v>
      </c>
      <c r="E476" s="84">
        <v>138.83817207999999</v>
      </c>
      <c r="F476" s="84">
        <v>138.83817207999999</v>
      </c>
    </row>
    <row r="477" spans="1:6" ht="12.75" customHeight="1" x14ac:dyDescent="0.2">
      <c r="A477" s="83" t="s">
        <v>160</v>
      </c>
      <c r="B477" s="83">
        <v>13</v>
      </c>
      <c r="C477" s="84">
        <v>970.34919255</v>
      </c>
      <c r="D477" s="84">
        <v>967.18017373999999</v>
      </c>
      <c r="E477" s="84">
        <v>140.95932538</v>
      </c>
      <c r="F477" s="84">
        <v>140.95932538</v>
      </c>
    </row>
    <row r="478" spans="1:6" ht="12.75" customHeight="1" x14ac:dyDescent="0.2">
      <c r="A478" s="83" t="s">
        <v>160</v>
      </c>
      <c r="B478" s="83">
        <v>14</v>
      </c>
      <c r="C478" s="84">
        <v>978.79844244000003</v>
      </c>
      <c r="D478" s="84">
        <v>975.42799083</v>
      </c>
      <c r="E478" s="84">
        <v>142.16138344999999</v>
      </c>
      <c r="F478" s="84">
        <v>142.16138344999999</v>
      </c>
    </row>
    <row r="479" spans="1:6" ht="12.75" customHeight="1" x14ac:dyDescent="0.2">
      <c r="A479" s="83" t="s">
        <v>160</v>
      </c>
      <c r="B479" s="83">
        <v>15</v>
      </c>
      <c r="C479" s="84">
        <v>961.40178054</v>
      </c>
      <c r="D479" s="84">
        <v>953.24503618000006</v>
      </c>
      <c r="E479" s="84">
        <v>138.92838259999999</v>
      </c>
      <c r="F479" s="84">
        <v>138.92838259999999</v>
      </c>
    </row>
    <row r="480" spans="1:6" ht="12.75" customHeight="1" x14ac:dyDescent="0.2">
      <c r="A480" s="83" t="s">
        <v>160</v>
      </c>
      <c r="B480" s="83">
        <v>16</v>
      </c>
      <c r="C480" s="84">
        <v>971.35136738000006</v>
      </c>
      <c r="D480" s="84">
        <v>959.60952354999995</v>
      </c>
      <c r="E480" s="84">
        <v>139.85595936000001</v>
      </c>
      <c r="F480" s="84">
        <v>139.85595936000001</v>
      </c>
    </row>
    <row r="481" spans="1:6" ht="12.75" customHeight="1" x14ac:dyDescent="0.2">
      <c r="A481" s="83" t="s">
        <v>160</v>
      </c>
      <c r="B481" s="83">
        <v>17</v>
      </c>
      <c r="C481" s="84">
        <v>979.09507645999997</v>
      </c>
      <c r="D481" s="84">
        <v>975.92649643000004</v>
      </c>
      <c r="E481" s="84">
        <v>142.23403694000001</v>
      </c>
      <c r="F481" s="84">
        <v>142.23403694000001</v>
      </c>
    </row>
    <row r="482" spans="1:6" ht="12.75" customHeight="1" x14ac:dyDescent="0.2">
      <c r="A482" s="83" t="s">
        <v>160</v>
      </c>
      <c r="B482" s="83">
        <v>18</v>
      </c>
      <c r="C482" s="84">
        <v>966.23900616000003</v>
      </c>
      <c r="D482" s="84">
        <v>958.82976134</v>
      </c>
      <c r="E482" s="84">
        <v>139.74231481000001</v>
      </c>
      <c r="F482" s="84">
        <v>139.74231481000001</v>
      </c>
    </row>
    <row r="483" spans="1:6" ht="12.75" customHeight="1" x14ac:dyDescent="0.2">
      <c r="A483" s="83" t="s">
        <v>160</v>
      </c>
      <c r="B483" s="83">
        <v>19</v>
      </c>
      <c r="C483" s="84">
        <v>955.44886851000001</v>
      </c>
      <c r="D483" s="84">
        <v>946.07752281</v>
      </c>
      <c r="E483" s="84">
        <v>137.88377077999999</v>
      </c>
      <c r="F483" s="84">
        <v>137.88377077999999</v>
      </c>
    </row>
    <row r="484" spans="1:6" ht="12.75" customHeight="1" x14ac:dyDescent="0.2">
      <c r="A484" s="83" t="s">
        <v>160</v>
      </c>
      <c r="B484" s="83">
        <v>20</v>
      </c>
      <c r="C484" s="84">
        <v>958.36546925000005</v>
      </c>
      <c r="D484" s="84">
        <v>946.29060681999999</v>
      </c>
      <c r="E484" s="84">
        <v>137.91482619000001</v>
      </c>
      <c r="F484" s="84">
        <v>137.91482619000001</v>
      </c>
    </row>
    <row r="485" spans="1:6" ht="12.75" customHeight="1" x14ac:dyDescent="0.2">
      <c r="A485" s="83" t="s">
        <v>160</v>
      </c>
      <c r="B485" s="83">
        <v>21</v>
      </c>
      <c r="C485" s="84">
        <v>954.80112166000004</v>
      </c>
      <c r="D485" s="84">
        <v>941.29150673000004</v>
      </c>
      <c r="E485" s="84">
        <v>137.18624449000001</v>
      </c>
      <c r="F485" s="84">
        <v>137.18624449000001</v>
      </c>
    </row>
    <row r="486" spans="1:6" ht="12.75" customHeight="1" x14ac:dyDescent="0.2">
      <c r="A486" s="83" t="s">
        <v>160</v>
      </c>
      <c r="B486" s="83">
        <v>22</v>
      </c>
      <c r="C486" s="84">
        <v>964.11277581000002</v>
      </c>
      <c r="D486" s="84">
        <v>951.09822989999998</v>
      </c>
      <c r="E486" s="84">
        <v>138.61550154</v>
      </c>
      <c r="F486" s="84">
        <v>138.61550154</v>
      </c>
    </row>
    <row r="487" spans="1:6" ht="12.75" customHeight="1" x14ac:dyDescent="0.2">
      <c r="A487" s="83" t="s">
        <v>160</v>
      </c>
      <c r="B487" s="83">
        <v>23</v>
      </c>
      <c r="C487" s="84">
        <v>987.85724643000003</v>
      </c>
      <c r="D487" s="84">
        <v>974.67692554999996</v>
      </c>
      <c r="E487" s="84">
        <v>142.05192127000001</v>
      </c>
      <c r="F487" s="84">
        <v>142.05192127000001</v>
      </c>
    </row>
    <row r="488" spans="1:6" ht="12.75" customHeight="1" x14ac:dyDescent="0.2">
      <c r="A488" s="83" t="s">
        <v>160</v>
      </c>
      <c r="B488" s="83">
        <v>24</v>
      </c>
      <c r="C488" s="84">
        <v>1009.7304097700001</v>
      </c>
      <c r="D488" s="84">
        <v>996.24163200999999</v>
      </c>
      <c r="E488" s="84">
        <v>145.19481704</v>
      </c>
      <c r="F488" s="84">
        <v>145.19481704</v>
      </c>
    </row>
    <row r="489" spans="1:6" ht="12.75" customHeight="1" x14ac:dyDescent="0.2">
      <c r="A489" s="83" t="s">
        <v>161</v>
      </c>
      <c r="B489" s="83">
        <v>1</v>
      </c>
      <c r="C489" s="84">
        <v>1004.10646289</v>
      </c>
      <c r="D489" s="84">
        <v>996.30907733000004</v>
      </c>
      <c r="E489" s="84">
        <v>145.20464669</v>
      </c>
      <c r="F489" s="84">
        <v>145.20464669</v>
      </c>
    </row>
    <row r="490" spans="1:6" ht="12.75" customHeight="1" x14ac:dyDescent="0.2">
      <c r="A490" s="83" t="s">
        <v>161</v>
      </c>
      <c r="B490" s="83">
        <v>2</v>
      </c>
      <c r="C490" s="84">
        <v>1023.34155644</v>
      </c>
      <c r="D490" s="84">
        <v>1017.33492287</v>
      </c>
      <c r="E490" s="84">
        <v>148.26900748</v>
      </c>
      <c r="F490" s="84">
        <v>148.26900748</v>
      </c>
    </row>
    <row r="491" spans="1:6" ht="12.75" customHeight="1" x14ac:dyDescent="0.2">
      <c r="A491" s="83" t="s">
        <v>161</v>
      </c>
      <c r="B491" s="83">
        <v>3</v>
      </c>
      <c r="C491" s="84">
        <v>1048.5649172999999</v>
      </c>
      <c r="D491" s="84">
        <v>1042.10199711</v>
      </c>
      <c r="E491" s="84">
        <v>151.87862455999999</v>
      </c>
      <c r="F491" s="84">
        <v>151.87862455999999</v>
      </c>
    </row>
    <row r="492" spans="1:6" ht="12.75" customHeight="1" x14ac:dyDescent="0.2">
      <c r="A492" s="83" t="s">
        <v>161</v>
      </c>
      <c r="B492" s="83">
        <v>4</v>
      </c>
      <c r="C492" s="84">
        <v>1047.24445221</v>
      </c>
      <c r="D492" s="84">
        <v>1043.94114018</v>
      </c>
      <c r="E492" s="84">
        <v>152.14666600000001</v>
      </c>
      <c r="F492" s="84">
        <v>152.14666600000001</v>
      </c>
    </row>
    <row r="493" spans="1:6" ht="12.75" customHeight="1" x14ac:dyDescent="0.2">
      <c r="A493" s="83" t="s">
        <v>161</v>
      </c>
      <c r="B493" s="83">
        <v>5</v>
      </c>
      <c r="C493" s="84">
        <v>1055.04584406</v>
      </c>
      <c r="D493" s="84">
        <v>1048.1492316900001</v>
      </c>
      <c r="E493" s="84">
        <v>152.75996408</v>
      </c>
      <c r="F493" s="84">
        <v>152.75996408</v>
      </c>
    </row>
    <row r="494" spans="1:6" ht="12.75" customHeight="1" x14ac:dyDescent="0.2">
      <c r="A494" s="83" t="s">
        <v>161</v>
      </c>
      <c r="B494" s="83">
        <v>6</v>
      </c>
      <c r="C494" s="84">
        <v>1028.0699596699999</v>
      </c>
      <c r="D494" s="84">
        <v>1025.4154891600001</v>
      </c>
      <c r="E494" s="84">
        <v>149.44668999000001</v>
      </c>
      <c r="F494" s="84">
        <v>149.44668999000001</v>
      </c>
    </row>
    <row r="495" spans="1:6" ht="12.75" customHeight="1" x14ac:dyDescent="0.2">
      <c r="A495" s="83" t="s">
        <v>161</v>
      </c>
      <c r="B495" s="83">
        <v>7</v>
      </c>
      <c r="C495" s="84">
        <v>998.6669134</v>
      </c>
      <c r="D495" s="84">
        <v>994.01245776999997</v>
      </c>
      <c r="E495" s="84">
        <v>144.86993145</v>
      </c>
      <c r="F495" s="84">
        <v>144.86993145</v>
      </c>
    </row>
    <row r="496" spans="1:6" ht="12.75" customHeight="1" x14ac:dyDescent="0.2">
      <c r="A496" s="83" t="s">
        <v>161</v>
      </c>
      <c r="B496" s="83">
        <v>8</v>
      </c>
      <c r="C496" s="84">
        <v>971.10264741000003</v>
      </c>
      <c r="D496" s="84">
        <v>966.50311600999999</v>
      </c>
      <c r="E496" s="84">
        <v>140.86064924999999</v>
      </c>
      <c r="F496" s="84">
        <v>140.86064924999999</v>
      </c>
    </row>
    <row r="497" spans="1:6" ht="12.75" customHeight="1" x14ac:dyDescent="0.2">
      <c r="A497" s="83" t="s">
        <v>161</v>
      </c>
      <c r="B497" s="83">
        <v>9</v>
      </c>
      <c r="C497" s="84">
        <v>944.14195798000003</v>
      </c>
      <c r="D497" s="84">
        <v>936.37695173999998</v>
      </c>
      <c r="E497" s="84">
        <v>136.46998461000001</v>
      </c>
      <c r="F497" s="84">
        <v>136.46998461000001</v>
      </c>
    </row>
    <row r="498" spans="1:6" ht="12.75" customHeight="1" x14ac:dyDescent="0.2">
      <c r="A498" s="83" t="s">
        <v>161</v>
      </c>
      <c r="B498" s="83">
        <v>10</v>
      </c>
      <c r="C498" s="84">
        <v>940.12146511000003</v>
      </c>
      <c r="D498" s="84">
        <v>931.51535148000005</v>
      </c>
      <c r="E498" s="84">
        <v>135.76144248</v>
      </c>
      <c r="F498" s="84">
        <v>135.76144248</v>
      </c>
    </row>
    <row r="499" spans="1:6" ht="12.75" customHeight="1" x14ac:dyDescent="0.2">
      <c r="A499" s="83" t="s">
        <v>161</v>
      </c>
      <c r="B499" s="83">
        <v>11</v>
      </c>
      <c r="C499" s="84">
        <v>940.66687368999999</v>
      </c>
      <c r="D499" s="84">
        <v>932.09614255999998</v>
      </c>
      <c r="E499" s="84">
        <v>135.84608847000001</v>
      </c>
      <c r="F499" s="84">
        <v>135.84608847000001</v>
      </c>
    </row>
    <row r="500" spans="1:6" ht="12.75" customHeight="1" x14ac:dyDescent="0.2">
      <c r="A500" s="83" t="s">
        <v>161</v>
      </c>
      <c r="B500" s="83">
        <v>12</v>
      </c>
      <c r="C500" s="84">
        <v>944.45841111000004</v>
      </c>
      <c r="D500" s="84">
        <v>941.81575534000001</v>
      </c>
      <c r="E500" s="84">
        <v>137.26264982999999</v>
      </c>
      <c r="F500" s="84">
        <v>137.26264982999999</v>
      </c>
    </row>
    <row r="501" spans="1:6" ht="12.75" customHeight="1" x14ac:dyDescent="0.2">
      <c r="A501" s="83" t="s">
        <v>161</v>
      </c>
      <c r="B501" s="83">
        <v>13</v>
      </c>
      <c r="C501" s="84">
        <v>924.65346426999997</v>
      </c>
      <c r="D501" s="84">
        <v>924.14597590999995</v>
      </c>
      <c r="E501" s="84">
        <v>134.68741073999999</v>
      </c>
      <c r="F501" s="84">
        <v>134.68741073999999</v>
      </c>
    </row>
    <row r="502" spans="1:6" ht="12.75" customHeight="1" x14ac:dyDescent="0.2">
      <c r="A502" s="83" t="s">
        <v>161</v>
      </c>
      <c r="B502" s="83">
        <v>14</v>
      </c>
      <c r="C502" s="84">
        <v>931.13904544000002</v>
      </c>
      <c r="D502" s="84">
        <v>930.52511549999997</v>
      </c>
      <c r="E502" s="84">
        <v>135.61712295000001</v>
      </c>
      <c r="F502" s="84">
        <v>135.61712295000001</v>
      </c>
    </row>
    <row r="503" spans="1:6" ht="12.75" customHeight="1" x14ac:dyDescent="0.2">
      <c r="A503" s="83" t="s">
        <v>161</v>
      </c>
      <c r="B503" s="83">
        <v>15</v>
      </c>
      <c r="C503" s="84">
        <v>919.06280368</v>
      </c>
      <c r="D503" s="84">
        <v>913.09227653000005</v>
      </c>
      <c r="E503" s="84">
        <v>133.07641616999999</v>
      </c>
      <c r="F503" s="84">
        <v>133.07641616999999</v>
      </c>
    </row>
    <row r="504" spans="1:6" ht="12.75" customHeight="1" x14ac:dyDescent="0.2">
      <c r="A504" s="83" t="s">
        <v>161</v>
      </c>
      <c r="B504" s="83">
        <v>16</v>
      </c>
      <c r="C504" s="84">
        <v>923.87352769999995</v>
      </c>
      <c r="D504" s="84">
        <v>919.32780427</v>
      </c>
      <c r="E504" s="84">
        <v>133.98519802000001</v>
      </c>
      <c r="F504" s="84">
        <v>133.98519802000001</v>
      </c>
    </row>
    <row r="505" spans="1:6" ht="12.75" customHeight="1" x14ac:dyDescent="0.2">
      <c r="A505" s="83" t="s">
        <v>161</v>
      </c>
      <c r="B505" s="83">
        <v>17</v>
      </c>
      <c r="C505" s="84">
        <v>927.59149273000003</v>
      </c>
      <c r="D505" s="84">
        <v>925.42049614999996</v>
      </c>
      <c r="E505" s="84">
        <v>134.8731626</v>
      </c>
      <c r="F505" s="84">
        <v>134.8731626</v>
      </c>
    </row>
    <row r="506" spans="1:6" ht="12.75" customHeight="1" x14ac:dyDescent="0.2">
      <c r="A506" s="83" t="s">
        <v>161</v>
      </c>
      <c r="B506" s="83">
        <v>18</v>
      </c>
      <c r="C506" s="84">
        <v>902.77828552000005</v>
      </c>
      <c r="D506" s="84">
        <v>897.70719425000004</v>
      </c>
      <c r="E506" s="84">
        <v>130.83415471999999</v>
      </c>
      <c r="F506" s="84">
        <v>130.83415471999999</v>
      </c>
    </row>
    <row r="507" spans="1:6" ht="12.75" customHeight="1" x14ac:dyDescent="0.2">
      <c r="A507" s="83" t="s">
        <v>161</v>
      </c>
      <c r="B507" s="83">
        <v>19</v>
      </c>
      <c r="C507" s="84">
        <v>902.82120827000006</v>
      </c>
      <c r="D507" s="84">
        <v>900.98723903999996</v>
      </c>
      <c r="E507" s="84">
        <v>131.31219687999999</v>
      </c>
      <c r="F507" s="84">
        <v>131.31219687999999</v>
      </c>
    </row>
    <row r="508" spans="1:6" ht="12.75" customHeight="1" x14ac:dyDescent="0.2">
      <c r="A508" s="83" t="s">
        <v>161</v>
      </c>
      <c r="B508" s="83">
        <v>20</v>
      </c>
      <c r="C508" s="84">
        <v>916.78792776</v>
      </c>
      <c r="D508" s="84">
        <v>913.36883386</v>
      </c>
      <c r="E508" s="84">
        <v>133.11672235</v>
      </c>
      <c r="F508" s="84">
        <v>133.11672235</v>
      </c>
    </row>
    <row r="509" spans="1:6" ht="12.75" customHeight="1" x14ac:dyDescent="0.2">
      <c r="A509" s="83" t="s">
        <v>161</v>
      </c>
      <c r="B509" s="83">
        <v>21</v>
      </c>
      <c r="C509" s="84">
        <v>916.57591127000001</v>
      </c>
      <c r="D509" s="84">
        <v>914.6220118</v>
      </c>
      <c r="E509" s="84">
        <v>133.29936372</v>
      </c>
      <c r="F509" s="84">
        <v>133.29936372</v>
      </c>
    </row>
    <row r="510" spans="1:6" ht="12.75" customHeight="1" x14ac:dyDescent="0.2">
      <c r="A510" s="83" t="s">
        <v>161</v>
      </c>
      <c r="B510" s="83">
        <v>22</v>
      </c>
      <c r="C510" s="84">
        <v>914.44518146999997</v>
      </c>
      <c r="D510" s="84">
        <v>913.22412063000002</v>
      </c>
      <c r="E510" s="84">
        <v>133.09563147</v>
      </c>
      <c r="F510" s="84">
        <v>133.09563147</v>
      </c>
    </row>
    <row r="511" spans="1:6" ht="12.75" customHeight="1" x14ac:dyDescent="0.2">
      <c r="A511" s="83" t="s">
        <v>161</v>
      </c>
      <c r="B511" s="83">
        <v>23</v>
      </c>
      <c r="C511" s="84">
        <v>926.33021378000001</v>
      </c>
      <c r="D511" s="84">
        <v>924.90327890000003</v>
      </c>
      <c r="E511" s="84">
        <v>134.79778202</v>
      </c>
      <c r="F511" s="84">
        <v>134.79778202</v>
      </c>
    </row>
    <row r="512" spans="1:6" ht="12.75" customHeight="1" x14ac:dyDescent="0.2">
      <c r="A512" s="83" t="s">
        <v>161</v>
      </c>
      <c r="B512" s="83">
        <v>24</v>
      </c>
      <c r="C512" s="84">
        <v>940.47372965</v>
      </c>
      <c r="D512" s="84">
        <v>938.38821963999999</v>
      </c>
      <c r="E512" s="84">
        <v>136.76311196</v>
      </c>
      <c r="F512" s="84">
        <v>136.76311196</v>
      </c>
    </row>
    <row r="513" spans="1:6" ht="12.75" customHeight="1" x14ac:dyDescent="0.2">
      <c r="A513" s="83" t="s">
        <v>162</v>
      </c>
      <c r="B513" s="83">
        <v>1</v>
      </c>
      <c r="C513" s="84">
        <v>1006.1118225500001</v>
      </c>
      <c r="D513" s="84">
        <v>986.83105784999998</v>
      </c>
      <c r="E513" s="84">
        <v>143.82329576000001</v>
      </c>
      <c r="F513" s="84">
        <v>143.82329576000001</v>
      </c>
    </row>
    <row r="514" spans="1:6" ht="12.75" customHeight="1" x14ac:dyDescent="0.2">
      <c r="A514" s="83" t="s">
        <v>162</v>
      </c>
      <c r="B514" s="83">
        <v>2</v>
      </c>
      <c r="C514" s="84">
        <v>1014.43640647</v>
      </c>
      <c r="D514" s="84">
        <v>1002.9876993399999</v>
      </c>
      <c r="E514" s="84">
        <v>146.17800622999999</v>
      </c>
      <c r="F514" s="84">
        <v>146.17800622999999</v>
      </c>
    </row>
    <row r="515" spans="1:6" ht="12.75" customHeight="1" x14ac:dyDescent="0.2">
      <c r="A515" s="83" t="s">
        <v>162</v>
      </c>
      <c r="B515" s="83">
        <v>3</v>
      </c>
      <c r="C515" s="84">
        <v>1038.3180944999999</v>
      </c>
      <c r="D515" s="84">
        <v>1030.2430236299999</v>
      </c>
      <c r="E515" s="84">
        <v>150.15026728000001</v>
      </c>
      <c r="F515" s="84">
        <v>150.15026728000001</v>
      </c>
    </row>
    <row r="516" spans="1:6" ht="12.75" customHeight="1" x14ac:dyDescent="0.2">
      <c r="A516" s="83" t="s">
        <v>162</v>
      </c>
      <c r="B516" s="83">
        <v>4</v>
      </c>
      <c r="C516" s="84">
        <v>1037.2145511599999</v>
      </c>
      <c r="D516" s="84">
        <v>1034.0261398499999</v>
      </c>
      <c r="E516" s="84">
        <v>150.70162836</v>
      </c>
      <c r="F516" s="84">
        <v>150.70162836</v>
      </c>
    </row>
    <row r="517" spans="1:6" ht="12.75" customHeight="1" x14ac:dyDescent="0.2">
      <c r="A517" s="83" t="s">
        <v>162</v>
      </c>
      <c r="B517" s="83">
        <v>5</v>
      </c>
      <c r="C517" s="84">
        <v>1043.19197274</v>
      </c>
      <c r="D517" s="84">
        <v>1039.8250364</v>
      </c>
      <c r="E517" s="84">
        <v>151.54677445999999</v>
      </c>
      <c r="F517" s="84">
        <v>151.54677445999999</v>
      </c>
    </row>
    <row r="518" spans="1:6" ht="12.75" customHeight="1" x14ac:dyDescent="0.2">
      <c r="A518" s="83" t="s">
        <v>162</v>
      </c>
      <c r="B518" s="83">
        <v>6</v>
      </c>
      <c r="C518" s="84">
        <v>1053.68595815</v>
      </c>
      <c r="D518" s="84">
        <v>1039.1772460499999</v>
      </c>
      <c r="E518" s="84">
        <v>151.45236381999999</v>
      </c>
      <c r="F518" s="84">
        <v>151.45236381999999</v>
      </c>
    </row>
    <row r="519" spans="1:6" ht="12.75" customHeight="1" x14ac:dyDescent="0.2">
      <c r="A519" s="83" t="s">
        <v>162</v>
      </c>
      <c r="B519" s="83">
        <v>7</v>
      </c>
      <c r="C519" s="84">
        <v>1056.2754096599999</v>
      </c>
      <c r="D519" s="84">
        <v>1028.00965178</v>
      </c>
      <c r="E519" s="84">
        <v>149.82476991999999</v>
      </c>
      <c r="F519" s="84">
        <v>149.82476991999999</v>
      </c>
    </row>
    <row r="520" spans="1:6" ht="12.75" customHeight="1" x14ac:dyDescent="0.2">
      <c r="A520" s="83" t="s">
        <v>162</v>
      </c>
      <c r="B520" s="83">
        <v>8</v>
      </c>
      <c r="C520" s="84">
        <v>1050.32978667</v>
      </c>
      <c r="D520" s="84">
        <v>1019.12461989</v>
      </c>
      <c r="E520" s="84">
        <v>148.52984253</v>
      </c>
      <c r="F520" s="84">
        <v>148.52984253</v>
      </c>
    </row>
    <row r="521" spans="1:6" ht="12.75" customHeight="1" x14ac:dyDescent="0.2">
      <c r="A521" s="83" t="s">
        <v>162</v>
      </c>
      <c r="B521" s="83">
        <v>9</v>
      </c>
      <c r="C521" s="84">
        <v>1017.77884996</v>
      </c>
      <c r="D521" s="84">
        <v>996.89021288000004</v>
      </c>
      <c r="E521" s="84">
        <v>145.28934287999999</v>
      </c>
      <c r="F521" s="84">
        <v>145.28934287999999</v>
      </c>
    </row>
    <row r="522" spans="1:6" ht="12.75" customHeight="1" x14ac:dyDescent="0.2">
      <c r="A522" s="83" t="s">
        <v>162</v>
      </c>
      <c r="B522" s="83">
        <v>10</v>
      </c>
      <c r="C522" s="84">
        <v>968.37232921999998</v>
      </c>
      <c r="D522" s="84">
        <v>966.37927356</v>
      </c>
      <c r="E522" s="84">
        <v>140.84260012999999</v>
      </c>
      <c r="F522" s="84">
        <v>140.84260012999999</v>
      </c>
    </row>
    <row r="523" spans="1:6" ht="12.75" customHeight="1" x14ac:dyDescent="0.2">
      <c r="A523" s="83" t="s">
        <v>162</v>
      </c>
      <c r="B523" s="83">
        <v>11</v>
      </c>
      <c r="C523" s="84">
        <v>952.16978203999997</v>
      </c>
      <c r="D523" s="84">
        <v>944.71185887000001</v>
      </c>
      <c r="E523" s="84">
        <v>137.68473539999999</v>
      </c>
      <c r="F523" s="84">
        <v>137.68473539999999</v>
      </c>
    </row>
    <row r="524" spans="1:6" ht="12.75" customHeight="1" x14ac:dyDescent="0.2">
      <c r="A524" s="83" t="s">
        <v>162</v>
      </c>
      <c r="B524" s="83">
        <v>12</v>
      </c>
      <c r="C524" s="84">
        <v>956.68209852999996</v>
      </c>
      <c r="D524" s="84">
        <v>948.10963573000004</v>
      </c>
      <c r="E524" s="84">
        <v>138.17993614</v>
      </c>
      <c r="F524" s="84">
        <v>138.17993614</v>
      </c>
    </row>
    <row r="525" spans="1:6" ht="12.75" customHeight="1" x14ac:dyDescent="0.2">
      <c r="A525" s="83" t="s">
        <v>162</v>
      </c>
      <c r="B525" s="83">
        <v>13</v>
      </c>
      <c r="C525" s="84">
        <v>976.97346267</v>
      </c>
      <c r="D525" s="84">
        <v>968.46844622000003</v>
      </c>
      <c r="E525" s="84">
        <v>141.14708153000001</v>
      </c>
      <c r="F525" s="84">
        <v>141.14708153000001</v>
      </c>
    </row>
    <row r="526" spans="1:6" ht="12.75" customHeight="1" x14ac:dyDescent="0.2">
      <c r="A526" s="83" t="s">
        <v>162</v>
      </c>
      <c r="B526" s="83">
        <v>14</v>
      </c>
      <c r="C526" s="84">
        <v>991.83465335999995</v>
      </c>
      <c r="D526" s="84">
        <v>982.73938942999996</v>
      </c>
      <c r="E526" s="84">
        <v>143.22696547999999</v>
      </c>
      <c r="F526" s="84">
        <v>143.22696547999999</v>
      </c>
    </row>
    <row r="527" spans="1:6" ht="12.75" customHeight="1" x14ac:dyDescent="0.2">
      <c r="A527" s="83" t="s">
        <v>162</v>
      </c>
      <c r="B527" s="83">
        <v>15</v>
      </c>
      <c r="C527" s="84">
        <v>974.73982101000001</v>
      </c>
      <c r="D527" s="84">
        <v>966.91562698999996</v>
      </c>
      <c r="E527" s="84">
        <v>140.92076965999999</v>
      </c>
      <c r="F527" s="84">
        <v>140.92076965999999</v>
      </c>
    </row>
    <row r="528" spans="1:6" ht="12.75" customHeight="1" x14ac:dyDescent="0.2">
      <c r="A528" s="83" t="s">
        <v>162</v>
      </c>
      <c r="B528" s="83">
        <v>16</v>
      </c>
      <c r="C528" s="84">
        <v>982.10552527000004</v>
      </c>
      <c r="D528" s="84">
        <v>974.59594367</v>
      </c>
      <c r="E528" s="84">
        <v>142.04011876000001</v>
      </c>
      <c r="F528" s="84">
        <v>142.04011876000001</v>
      </c>
    </row>
    <row r="529" spans="1:6" ht="12.75" customHeight="1" x14ac:dyDescent="0.2">
      <c r="A529" s="83" t="s">
        <v>162</v>
      </c>
      <c r="B529" s="83">
        <v>17</v>
      </c>
      <c r="C529" s="84">
        <v>1011.70245456</v>
      </c>
      <c r="D529" s="84">
        <v>993.75674819000005</v>
      </c>
      <c r="E529" s="84">
        <v>144.83266368</v>
      </c>
      <c r="F529" s="84">
        <v>144.83266368</v>
      </c>
    </row>
    <row r="530" spans="1:6" ht="12.75" customHeight="1" x14ac:dyDescent="0.2">
      <c r="A530" s="83" t="s">
        <v>162</v>
      </c>
      <c r="B530" s="83">
        <v>18</v>
      </c>
      <c r="C530" s="84">
        <v>980.76619592999998</v>
      </c>
      <c r="D530" s="84">
        <v>968.55396604999999</v>
      </c>
      <c r="E530" s="84">
        <v>141.15954540999999</v>
      </c>
      <c r="F530" s="84">
        <v>141.15954540999999</v>
      </c>
    </row>
    <row r="531" spans="1:6" ht="12.75" customHeight="1" x14ac:dyDescent="0.2">
      <c r="A531" s="83" t="s">
        <v>162</v>
      </c>
      <c r="B531" s="83">
        <v>19</v>
      </c>
      <c r="C531" s="84">
        <v>950.23292118999996</v>
      </c>
      <c r="D531" s="84">
        <v>949.22017017999997</v>
      </c>
      <c r="E531" s="84">
        <v>138.34178828</v>
      </c>
      <c r="F531" s="84">
        <v>138.34178828</v>
      </c>
    </row>
    <row r="532" spans="1:6" ht="12.75" customHeight="1" x14ac:dyDescent="0.2">
      <c r="A532" s="83" t="s">
        <v>162</v>
      </c>
      <c r="B532" s="83">
        <v>20</v>
      </c>
      <c r="C532" s="84">
        <v>941.49453041000004</v>
      </c>
      <c r="D532" s="84">
        <v>931.77641390999997</v>
      </c>
      <c r="E532" s="84">
        <v>135.79949038999999</v>
      </c>
      <c r="F532" s="84">
        <v>135.79949038999999</v>
      </c>
    </row>
    <row r="533" spans="1:6" ht="12.75" customHeight="1" x14ac:dyDescent="0.2">
      <c r="A533" s="83" t="s">
        <v>162</v>
      </c>
      <c r="B533" s="83">
        <v>21</v>
      </c>
      <c r="C533" s="84">
        <v>951.71703793999995</v>
      </c>
      <c r="D533" s="84">
        <v>940.57182078000005</v>
      </c>
      <c r="E533" s="84">
        <v>137.08135561</v>
      </c>
      <c r="F533" s="84">
        <v>137.08135561</v>
      </c>
    </row>
    <row r="534" spans="1:6" ht="12.75" customHeight="1" x14ac:dyDescent="0.2">
      <c r="A534" s="83" t="s">
        <v>162</v>
      </c>
      <c r="B534" s="83">
        <v>22</v>
      </c>
      <c r="C534" s="84">
        <v>968.42064620999997</v>
      </c>
      <c r="D534" s="84">
        <v>960.47892535000005</v>
      </c>
      <c r="E534" s="84">
        <v>139.98266821000001</v>
      </c>
      <c r="F534" s="84">
        <v>139.98266821000001</v>
      </c>
    </row>
    <row r="535" spans="1:6" ht="12.75" customHeight="1" x14ac:dyDescent="0.2">
      <c r="A535" s="83" t="s">
        <v>162</v>
      </c>
      <c r="B535" s="83">
        <v>23</v>
      </c>
      <c r="C535" s="84">
        <v>995.82666577999998</v>
      </c>
      <c r="D535" s="84">
        <v>983.05378913000004</v>
      </c>
      <c r="E535" s="84">
        <v>143.27278691000001</v>
      </c>
      <c r="F535" s="84">
        <v>143.27278691000001</v>
      </c>
    </row>
    <row r="536" spans="1:6" ht="12.75" customHeight="1" x14ac:dyDescent="0.2">
      <c r="A536" s="83" t="s">
        <v>162</v>
      </c>
      <c r="B536" s="83">
        <v>24</v>
      </c>
      <c r="C536" s="84">
        <v>1008.41799196</v>
      </c>
      <c r="D536" s="84">
        <v>999.72909919999995</v>
      </c>
      <c r="E536" s="84">
        <v>145.70308947000001</v>
      </c>
      <c r="F536" s="84">
        <v>145.70308947000001</v>
      </c>
    </row>
    <row r="537" spans="1:6" ht="12.75" customHeight="1" x14ac:dyDescent="0.2">
      <c r="A537" s="83" t="s">
        <v>163</v>
      </c>
      <c r="B537" s="83">
        <v>1</v>
      </c>
      <c r="C537" s="84">
        <v>1014.61320261</v>
      </c>
      <c r="D537" s="84">
        <v>991.19384754999999</v>
      </c>
      <c r="E537" s="84">
        <v>144.45913995000001</v>
      </c>
      <c r="F537" s="84">
        <v>144.45913995000001</v>
      </c>
    </row>
    <row r="538" spans="1:6" ht="12.75" customHeight="1" x14ac:dyDescent="0.2">
      <c r="A538" s="83" t="s">
        <v>163</v>
      </c>
      <c r="B538" s="83">
        <v>2</v>
      </c>
      <c r="C538" s="84">
        <v>1039.79196329</v>
      </c>
      <c r="D538" s="84">
        <v>1009.16519236</v>
      </c>
      <c r="E538" s="84">
        <v>147.07832995000001</v>
      </c>
      <c r="F538" s="84">
        <v>147.07832995000001</v>
      </c>
    </row>
    <row r="539" spans="1:6" ht="12.75" customHeight="1" x14ac:dyDescent="0.2">
      <c r="A539" s="83" t="s">
        <v>163</v>
      </c>
      <c r="B539" s="83">
        <v>3</v>
      </c>
      <c r="C539" s="84">
        <v>1087.4790326100001</v>
      </c>
      <c r="D539" s="84">
        <v>1042.3558060099999</v>
      </c>
      <c r="E539" s="84">
        <v>151.91561533000001</v>
      </c>
      <c r="F539" s="84">
        <v>151.91561533000001</v>
      </c>
    </row>
    <row r="540" spans="1:6" ht="12.75" customHeight="1" x14ac:dyDescent="0.2">
      <c r="A540" s="83" t="s">
        <v>163</v>
      </c>
      <c r="B540" s="83">
        <v>4</v>
      </c>
      <c r="C540" s="84">
        <v>1070.5794582000001</v>
      </c>
      <c r="D540" s="84">
        <v>1048.3842059999999</v>
      </c>
      <c r="E540" s="84">
        <v>152.79420984000001</v>
      </c>
      <c r="F540" s="84">
        <v>152.79420984000001</v>
      </c>
    </row>
    <row r="541" spans="1:6" ht="12.75" customHeight="1" x14ac:dyDescent="0.2">
      <c r="A541" s="83" t="s">
        <v>163</v>
      </c>
      <c r="B541" s="83">
        <v>5</v>
      </c>
      <c r="C541" s="84">
        <v>1080.4479155399999</v>
      </c>
      <c r="D541" s="84">
        <v>1058.9861330199999</v>
      </c>
      <c r="E541" s="84">
        <v>154.33936194</v>
      </c>
      <c r="F541" s="84">
        <v>154.33936194</v>
      </c>
    </row>
    <row r="542" spans="1:6" ht="12.75" customHeight="1" x14ac:dyDescent="0.2">
      <c r="A542" s="83" t="s">
        <v>163</v>
      </c>
      <c r="B542" s="83">
        <v>6</v>
      </c>
      <c r="C542" s="84">
        <v>1077.5286730600001</v>
      </c>
      <c r="D542" s="84">
        <v>1046.33444259</v>
      </c>
      <c r="E542" s="84">
        <v>152.49547204999999</v>
      </c>
      <c r="F542" s="84">
        <v>152.49547204999999</v>
      </c>
    </row>
    <row r="543" spans="1:6" ht="12.75" customHeight="1" x14ac:dyDescent="0.2">
      <c r="A543" s="83" t="s">
        <v>163</v>
      </c>
      <c r="B543" s="83">
        <v>7</v>
      </c>
      <c r="C543" s="84">
        <v>1071.2173020800001</v>
      </c>
      <c r="D543" s="84">
        <v>1030.46559766</v>
      </c>
      <c r="E543" s="84">
        <v>150.18270579</v>
      </c>
      <c r="F543" s="84">
        <v>150.18270579</v>
      </c>
    </row>
    <row r="544" spans="1:6" ht="12.75" customHeight="1" x14ac:dyDescent="0.2">
      <c r="A544" s="83" t="s">
        <v>163</v>
      </c>
      <c r="B544" s="83">
        <v>8</v>
      </c>
      <c r="C544" s="84">
        <v>1049.5972134900001</v>
      </c>
      <c r="D544" s="84">
        <v>1016.88626039</v>
      </c>
      <c r="E544" s="84">
        <v>148.20361826000001</v>
      </c>
      <c r="F544" s="84">
        <v>148.20361826000001</v>
      </c>
    </row>
    <row r="545" spans="1:6" ht="12.75" customHeight="1" x14ac:dyDescent="0.2">
      <c r="A545" s="83" t="s">
        <v>163</v>
      </c>
      <c r="B545" s="83">
        <v>9</v>
      </c>
      <c r="C545" s="84">
        <v>1014.12669117</v>
      </c>
      <c r="D545" s="84">
        <v>989.28168215000005</v>
      </c>
      <c r="E545" s="84">
        <v>144.18045605</v>
      </c>
      <c r="F545" s="84">
        <v>144.18045605</v>
      </c>
    </row>
    <row r="546" spans="1:6" ht="12.75" customHeight="1" x14ac:dyDescent="0.2">
      <c r="A546" s="83" t="s">
        <v>163</v>
      </c>
      <c r="B546" s="83">
        <v>10</v>
      </c>
      <c r="C546" s="84">
        <v>961.84795288999999</v>
      </c>
      <c r="D546" s="84">
        <v>952.80077667</v>
      </c>
      <c r="E546" s="84">
        <v>138.86363507999999</v>
      </c>
      <c r="F546" s="84">
        <v>138.86363507999999</v>
      </c>
    </row>
    <row r="547" spans="1:6" ht="12.75" customHeight="1" x14ac:dyDescent="0.2">
      <c r="A547" s="83" t="s">
        <v>163</v>
      </c>
      <c r="B547" s="83">
        <v>11</v>
      </c>
      <c r="C547" s="84">
        <v>936.46337513000003</v>
      </c>
      <c r="D547" s="84">
        <v>933.04556228000001</v>
      </c>
      <c r="E547" s="84">
        <v>135.98445934</v>
      </c>
      <c r="F547" s="84">
        <v>135.98445934</v>
      </c>
    </row>
    <row r="548" spans="1:6" ht="12.75" customHeight="1" x14ac:dyDescent="0.2">
      <c r="A548" s="83" t="s">
        <v>163</v>
      </c>
      <c r="B548" s="83">
        <v>12</v>
      </c>
      <c r="C548" s="84">
        <v>938.18448234000005</v>
      </c>
      <c r="D548" s="84">
        <v>936.21177037999996</v>
      </c>
      <c r="E548" s="84">
        <v>136.44591065</v>
      </c>
      <c r="F548" s="84">
        <v>136.44591065</v>
      </c>
    </row>
    <row r="549" spans="1:6" ht="12.75" customHeight="1" x14ac:dyDescent="0.2">
      <c r="A549" s="83" t="s">
        <v>163</v>
      </c>
      <c r="B549" s="83">
        <v>13</v>
      </c>
      <c r="C549" s="84">
        <v>960.44314454000005</v>
      </c>
      <c r="D549" s="84">
        <v>951.93332542999997</v>
      </c>
      <c r="E549" s="84">
        <v>138.73721051000001</v>
      </c>
      <c r="F549" s="84">
        <v>138.73721051000001</v>
      </c>
    </row>
    <row r="550" spans="1:6" ht="12.75" customHeight="1" x14ac:dyDescent="0.2">
      <c r="A550" s="83" t="s">
        <v>163</v>
      </c>
      <c r="B550" s="83">
        <v>14</v>
      </c>
      <c r="C550" s="84">
        <v>967.85803635000002</v>
      </c>
      <c r="D550" s="84">
        <v>966.25381338</v>
      </c>
      <c r="E550" s="84">
        <v>140.82431524</v>
      </c>
      <c r="F550" s="84">
        <v>140.82431524</v>
      </c>
    </row>
    <row r="551" spans="1:6" ht="12.75" customHeight="1" x14ac:dyDescent="0.2">
      <c r="A551" s="83" t="s">
        <v>163</v>
      </c>
      <c r="B551" s="83">
        <v>15</v>
      </c>
      <c r="C551" s="84">
        <v>949.97637288999999</v>
      </c>
      <c r="D551" s="84">
        <v>948.61716626999998</v>
      </c>
      <c r="E551" s="84">
        <v>138.25390494000001</v>
      </c>
      <c r="F551" s="84">
        <v>138.25390494000001</v>
      </c>
    </row>
    <row r="552" spans="1:6" ht="12.75" customHeight="1" x14ac:dyDescent="0.2">
      <c r="A552" s="83" t="s">
        <v>163</v>
      </c>
      <c r="B552" s="83">
        <v>16</v>
      </c>
      <c r="C552" s="84">
        <v>960.08237671999996</v>
      </c>
      <c r="D552" s="84">
        <v>958.54840970999999</v>
      </c>
      <c r="E552" s="84">
        <v>139.70130990000001</v>
      </c>
      <c r="F552" s="84">
        <v>139.70130990000001</v>
      </c>
    </row>
    <row r="553" spans="1:6" ht="12.75" customHeight="1" x14ac:dyDescent="0.2">
      <c r="A553" s="83" t="s">
        <v>163</v>
      </c>
      <c r="B553" s="83">
        <v>17</v>
      </c>
      <c r="C553" s="84">
        <v>979.55508213999997</v>
      </c>
      <c r="D553" s="84">
        <v>976.47685269999999</v>
      </c>
      <c r="E553" s="84">
        <v>142.31424727999999</v>
      </c>
      <c r="F553" s="84">
        <v>142.31424727999999</v>
      </c>
    </row>
    <row r="554" spans="1:6" ht="12.75" customHeight="1" x14ac:dyDescent="0.2">
      <c r="A554" s="83" t="s">
        <v>163</v>
      </c>
      <c r="B554" s="83">
        <v>18</v>
      </c>
      <c r="C554" s="84">
        <v>955.77756809000005</v>
      </c>
      <c r="D554" s="84">
        <v>950.36028924000004</v>
      </c>
      <c r="E554" s="84">
        <v>138.50795217000001</v>
      </c>
      <c r="F554" s="84">
        <v>138.50795217000001</v>
      </c>
    </row>
    <row r="555" spans="1:6" ht="12.75" customHeight="1" x14ac:dyDescent="0.2">
      <c r="A555" s="83" t="s">
        <v>163</v>
      </c>
      <c r="B555" s="83">
        <v>19</v>
      </c>
      <c r="C555" s="84">
        <v>932.81322014</v>
      </c>
      <c r="D555" s="84">
        <v>930.78246221999996</v>
      </c>
      <c r="E555" s="84">
        <v>135.65462932</v>
      </c>
      <c r="F555" s="84">
        <v>135.65462932</v>
      </c>
    </row>
    <row r="556" spans="1:6" ht="12.75" customHeight="1" x14ac:dyDescent="0.2">
      <c r="A556" s="83" t="s">
        <v>163</v>
      </c>
      <c r="B556" s="83">
        <v>20</v>
      </c>
      <c r="C556" s="84">
        <v>925.94599802000005</v>
      </c>
      <c r="D556" s="84">
        <v>918.23304554000003</v>
      </c>
      <c r="E556" s="84">
        <v>133.82564506</v>
      </c>
      <c r="F556" s="84">
        <v>133.82564506</v>
      </c>
    </row>
    <row r="557" spans="1:6" ht="12.75" customHeight="1" x14ac:dyDescent="0.2">
      <c r="A557" s="83" t="s">
        <v>163</v>
      </c>
      <c r="B557" s="83">
        <v>21</v>
      </c>
      <c r="C557" s="84">
        <v>943.45881089</v>
      </c>
      <c r="D557" s="84">
        <v>922.97644049999997</v>
      </c>
      <c r="E557" s="84">
        <v>134.51695964000001</v>
      </c>
      <c r="F557" s="84">
        <v>134.51695964000001</v>
      </c>
    </row>
    <row r="558" spans="1:6" ht="12.75" customHeight="1" x14ac:dyDescent="0.2">
      <c r="A558" s="83" t="s">
        <v>163</v>
      </c>
      <c r="B558" s="83">
        <v>22</v>
      </c>
      <c r="C558" s="84">
        <v>948.67248617999996</v>
      </c>
      <c r="D558" s="84">
        <v>941.09591559</v>
      </c>
      <c r="E558" s="84">
        <v>137.15773852999999</v>
      </c>
      <c r="F558" s="84">
        <v>137.15773852999999</v>
      </c>
    </row>
    <row r="559" spans="1:6" ht="12.75" customHeight="1" x14ac:dyDescent="0.2">
      <c r="A559" s="83" t="s">
        <v>163</v>
      </c>
      <c r="B559" s="83">
        <v>23</v>
      </c>
      <c r="C559" s="84">
        <v>979.74969661</v>
      </c>
      <c r="D559" s="84">
        <v>964.98591077000003</v>
      </c>
      <c r="E559" s="84">
        <v>140.63952785999999</v>
      </c>
      <c r="F559" s="84">
        <v>140.63952785999999</v>
      </c>
    </row>
    <row r="560" spans="1:6" ht="12.75" customHeight="1" x14ac:dyDescent="0.2">
      <c r="A560" s="83" t="s">
        <v>163</v>
      </c>
      <c r="B560" s="83">
        <v>24</v>
      </c>
      <c r="C560" s="84">
        <v>1007.3182878</v>
      </c>
      <c r="D560" s="84">
        <v>1004.50379605</v>
      </c>
      <c r="E560" s="84">
        <v>146.39896607</v>
      </c>
      <c r="F560" s="84">
        <v>146.39896607</v>
      </c>
    </row>
    <row r="561" spans="1:6" ht="12.75" customHeight="1" x14ac:dyDescent="0.2">
      <c r="A561" s="83" t="s">
        <v>164</v>
      </c>
      <c r="B561" s="83">
        <v>1</v>
      </c>
      <c r="C561" s="84">
        <v>969.89717537000001</v>
      </c>
      <c r="D561" s="84">
        <v>964.06516914999997</v>
      </c>
      <c r="E561" s="84">
        <v>140.50533659999999</v>
      </c>
      <c r="F561" s="84">
        <v>140.50533659999999</v>
      </c>
    </row>
    <row r="562" spans="1:6" ht="12.75" customHeight="1" x14ac:dyDescent="0.2">
      <c r="A562" s="83" t="s">
        <v>164</v>
      </c>
      <c r="B562" s="83">
        <v>2</v>
      </c>
      <c r="C562" s="84">
        <v>994.46637267000006</v>
      </c>
      <c r="D562" s="84">
        <v>986.72730925999997</v>
      </c>
      <c r="E562" s="84">
        <v>143.80817517</v>
      </c>
      <c r="F562" s="84">
        <v>143.80817517</v>
      </c>
    </row>
    <row r="563" spans="1:6" ht="12.75" customHeight="1" x14ac:dyDescent="0.2">
      <c r="A563" s="83" t="s">
        <v>164</v>
      </c>
      <c r="B563" s="83">
        <v>3</v>
      </c>
      <c r="C563" s="84">
        <v>1025.6045403999999</v>
      </c>
      <c r="D563" s="84">
        <v>1018.56588569</v>
      </c>
      <c r="E563" s="84">
        <v>148.44841117000001</v>
      </c>
      <c r="F563" s="84">
        <v>148.44841117000001</v>
      </c>
    </row>
    <row r="564" spans="1:6" ht="12.75" customHeight="1" x14ac:dyDescent="0.2">
      <c r="A564" s="83" t="s">
        <v>164</v>
      </c>
      <c r="B564" s="83">
        <v>4</v>
      </c>
      <c r="C564" s="84">
        <v>1025.95500517</v>
      </c>
      <c r="D564" s="84">
        <v>1021.82926731</v>
      </c>
      <c r="E564" s="84">
        <v>148.92402480000001</v>
      </c>
      <c r="F564" s="84">
        <v>148.92402480000001</v>
      </c>
    </row>
    <row r="565" spans="1:6" ht="12.75" customHeight="1" x14ac:dyDescent="0.2">
      <c r="A565" s="83" t="s">
        <v>164</v>
      </c>
      <c r="B565" s="83">
        <v>5</v>
      </c>
      <c r="C565" s="84">
        <v>1032.38822783</v>
      </c>
      <c r="D565" s="84">
        <v>1027.25694972</v>
      </c>
      <c r="E565" s="84">
        <v>149.71506919000001</v>
      </c>
      <c r="F565" s="84">
        <v>149.71506919000001</v>
      </c>
    </row>
    <row r="566" spans="1:6" ht="12.75" customHeight="1" x14ac:dyDescent="0.2">
      <c r="A566" s="83" t="s">
        <v>164</v>
      </c>
      <c r="B566" s="83">
        <v>6</v>
      </c>
      <c r="C566" s="84">
        <v>1055.0283889299999</v>
      </c>
      <c r="D566" s="84">
        <v>1028.9265390400001</v>
      </c>
      <c r="E566" s="84">
        <v>149.95839942999999</v>
      </c>
      <c r="F566" s="84">
        <v>149.95839942999999</v>
      </c>
    </row>
    <row r="567" spans="1:6" ht="12.75" customHeight="1" x14ac:dyDescent="0.2">
      <c r="A567" s="83" t="s">
        <v>164</v>
      </c>
      <c r="B567" s="83">
        <v>7</v>
      </c>
      <c r="C567" s="84">
        <v>1057.1490783199999</v>
      </c>
      <c r="D567" s="84">
        <v>1018.00090045</v>
      </c>
      <c r="E567" s="84">
        <v>148.36606877</v>
      </c>
      <c r="F567" s="84">
        <v>148.36606877</v>
      </c>
    </row>
    <row r="568" spans="1:6" ht="12.75" customHeight="1" x14ac:dyDescent="0.2">
      <c r="A568" s="83" t="s">
        <v>164</v>
      </c>
      <c r="B568" s="83">
        <v>8</v>
      </c>
      <c r="C568" s="84">
        <v>1036.2276730799999</v>
      </c>
      <c r="D568" s="84">
        <v>1005.40149125</v>
      </c>
      <c r="E568" s="84">
        <v>146.52979847</v>
      </c>
      <c r="F568" s="84">
        <v>146.52979847</v>
      </c>
    </row>
    <row r="569" spans="1:6" ht="12.75" customHeight="1" x14ac:dyDescent="0.2">
      <c r="A569" s="83" t="s">
        <v>164</v>
      </c>
      <c r="B569" s="83">
        <v>9</v>
      </c>
      <c r="C569" s="84">
        <v>989.29001552</v>
      </c>
      <c r="D569" s="84">
        <v>966.07109079999998</v>
      </c>
      <c r="E569" s="84">
        <v>140.79768478</v>
      </c>
      <c r="F569" s="84">
        <v>140.79768478</v>
      </c>
    </row>
    <row r="570" spans="1:6" ht="12.75" customHeight="1" x14ac:dyDescent="0.2">
      <c r="A570" s="83" t="s">
        <v>164</v>
      </c>
      <c r="B570" s="83">
        <v>10</v>
      </c>
      <c r="C570" s="84">
        <v>939.18999292000001</v>
      </c>
      <c r="D570" s="84">
        <v>930.72441199000002</v>
      </c>
      <c r="E570" s="84">
        <v>135.64616892999999</v>
      </c>
      <c r="F570" s="84">
        <v>135.64616892999999</v>
      </c>
    </row>
    <row r="571" spans="1:6" ht="12.75" customHeight="1" x14ac:dyDescent="0.2">
      <c r="A571" s="83" t="s">
        <v>164</v>
      </c>
      <c r="B571" s="83">
        <v>11</v>
      </c>
      <c r="C571" s="84">
        <v>930.85298587</v>
      </c>
      <c r="D571" s="84">
        <v>921.44352906999995</v>
      </c>
      <c r="E571" s="84">
        <v>134.29354918999999</v>
      </c>
      <c r="F571" s="84">
        <v>134.29354918999999</v>
      </c>
    </row>
    <row r="572" spans="1:6" ht="12.75" customHeight="1" x14ac:dyDescent="0.2">
      <c r="A572" s="83" t="s">
        <v>164</v>
      </c>
      <c r="B572" s="83">
        <v>12</v>
      </c>
      <c r="C572" s="84">
        <v>929.12580605000005</v>
      </c>
      <c r="D572" s="84">
        <v>920.22709664000001</v>
      </c>
      <c r="E572" s="84">
        <v>134.11626319999999</v>
      </c>
      <c r="F572" s="84">
        <v>134.11626319999999</v>
      </c>
    </row>
    <row r="573" spans="1:6" ht="12.75" customHeight="1" x14ac:dyDescent="0.2">
      <c r="A573" s="83" t="s">
        <v>164</v>
      </c>
      <c r="B573" s="83">
        <v>13</v>
      </c>
      <c r="C573" s="84">
        <v>953.02008588000001</v>
      </c>
      <c r="D573" s="84">
        <v>944.81483963999995</v>
      </c>
      <c r="E573" s="84">
        <v>137.69974407999999</v>
      </c>
      <c r="F573" s="84">
        <v>137.69974407999999</v>
      </c>
    </row>
    <row r="574" spans="1:6" ht="12.75" customHeight="1" x14ac:dyDescent="0.2">
      <c r="A574" s="83" t="s">
        <v>164</v>
      </c>
      <c r="B574" s="83">
        <v>14</v>
      </c>
      <c r="C574" s="84">
        <v>976.85086430000001</v>
      </c>
      <c r="D574" s="84">
        <v>976.48501484999997</v>
      </c>
      <c r="E574" s="84">
        <v>142.31543685</v>
      </c>
      <c r="F574" s="84">
        <v>142.31543685</v>
      </c>
    </row>
    <row r="575" spans="1:6" ht="12.75" customHeight="1" x14ac:dyDescent="0.2">
      <c r="A575" s="83" t="s">
        <v>164</v>
      </c>
      <c r="B575" s="83">
        <v>15</v>
      </c>
      <c r="C575" s="84">
        <v>972.51882210999997</v>
      </c>
      <c r="D575" s="84">
        <v>966.72846247999996</v>
      </c>
      <c r="E575" s="84">
        <v>140.89349182000001</v>
      </c>
      <c r="F575" s="84">
        <v>140.89349182000001</v>
      </c>
    </row>
    <row r="576" spans="1:6" ht="12.75" customHeight="1" x14ac:dyDescent="0.2">
      <c r="A576" s="83" t="s">
        <v>164</v>
      </c>
      <c r="B576" s="83">
        <v>16</v>
      </c>
      <c r="C576" s="84">
        <v>971.71200848000001</v>
      </c>
      <c r="D576" s="84">
        <v>970.08084707</v>
      </c>
      <c r="E576" s="84">
        <v>141.38207697000001</v>
      </c>
      <c r="F576" s="84">
        <v>141.38207697000001</v>
      </c>
    </row>
    <row r="577" spans="1:6" ht="12.75" customHeight="1" x14ac:dyDescent="0.2">
      <c r="A577" s="83" t="s">
        <v>164</v>
      </c>
      <c r="B577" s="83">
        <v>17</v>
      </c>
      <c r="C577" s="84">
        <v>984.34346992999997</v>
      </c>
      <c r="D577" s="84">
        <v>981.52130102000001</v>
      </c>
      <c r="E577" s="84">
        <v>143.04943814999999</v>
      </c>
      <c r="F577" s="84">
        <v>143.04943814999999</v>
      </c>
    </row>
    <row r="578" spans="1:6" ht="12.75" customHeight="1" x14ac:dyDescent="0.2">
      <c r="A578" s="83" t="s">
        <v>164</v>
      </c>
      <c r="B578" s="83">
        <v>18</v>
      </c>
      <c r="C578" s="84">
        <v>968.62246412000002</v>
      </c>
      <c r="D578" s="84">
        <v>963.24825190000001</v>
      </c>
      <c r="E578" s="84">
        <v>140.38627697999999</v>
      </c>
      <c r="F578" s="84">
        <v>140.38627697999999</v>
      </c>
    </row>
    <row r="579" spans="1:6" ht="12.75" customHeight="1" x14ac:dyDescent="0.2">
      <c r="A579" s="83" t="s">
        <v>164</v>
      </c>
      <c r="B579" s="83">
        <v>19</v>
      </c>
      <c r="C579" s="84">
        <v>953.14653503</v>
      </c>
      <c r="D579" s="84">
        <v>942.57060776000003</v>
      </c>
      <c r="E579" s="84">
        <v>137.37266396000001</v>
      </c>
      <c r="F579" s="84">
        <v>137.37266396000001</v>
      </c>
    </row>
    <row r="580" spans="1:6" ht="12.75" customHeight="1" x14ac:dyDescent="0.2">
      <c r="A580" s="83" t="s">
        <v>164</v>
      </c>
      <c r="B580" s="83">
        <v>20</v>
      </c>
      <c r="C580" s="84">
        <v>942.22041710999997</v>
      </c>
      <c r="D580" s="84">
        <v>926.98686270999997</v>
      </c>
      <c r="E580" s="84">
        <v>135.10144889</v>
      </c>
      <c r="F580" s="84">
        <v>135.10144889</v>
      </c>
    </row>
    <row r="581" spans="1:6" ht="12.75" customHeight="1" x14ac:dyDescent="0.2">
      <c r="A581" s="83" t="s">
        <v>164</v>
      </c>
      <c r="B581" s="83">
        <v>21</v>
      </c>
      <c r="C581" s="84">
        <v>962.86466368000004</v>
      </c>
      <c r="D581" s="84">
        <v>929.81152164000002</v>
      </c>
      <c r="E581" s="84">
        <v>135.51312193999999</v>
      </c>
      <c r="F581" s="84">
        <v>135.51312193999999</v>
      </c>
    </row>
    <row r="582" spans="1:6" ht="12.75" customHeight="1" x14ac:dyDescent="0.2">
      <c r="A582" s="83" t="s">
        <v>164</v>
      </c>
      <c r="B582" s="83">
        <v>22</v>
      </c>
      <c r="C582" s="84">
        <v>974.66754962000005</v>
      </c>
      <c r="D582" s="84">
        <v>944.80245910999997</v>
      </c>
      <c r="E582" s="84">
        <v>137.69793971000001</v>
      </c>
      <c r="F582" s="84">
        <v>137.69793971000001</v>
      </c>
    </row>
    <row r="583" spans="1:6" ht="12.75" customHeight="1" x14ac:dyDescent="0.2">
      <c r="A583" s="83" t="s">
        <v>164</v>
      </c>
      <c r="B583" s="83">
        <v>23</v>
      </c>
      <c r="C583" s="84">
        <v>1002.58600016</v>
      </c>
      <c r="D583" s="84">
        <v>971.21675825</v>
      </c>
      <c r="E583" s="84">
        <v>141.54762758999999</v>
      </c>
      <c r="F583" s="84">
        <v>141.54762758999999</v>
      </c>
    </row>
    <row r="584" spans="1:6" ht="12.75" customHeight="1" x14ac:dyDescent="0.2">
      <c r="A584" s="83" t="s">
        <v>164</v>
      </c>
      <c r="B584" s="83">
        <v>24</v>
      </c>
      <c r="C584" s="84">
        <v>1022.44234227</v>
      </c>
      <c r="D584" s="84">
        <v>997.26581767000005</v>
      </c>
      <c r="E584" s="84">
        <v>145.34408449</v>
      </c>
      <c r="F584" s="84">
        <v>145.34408449</v>
      </c>
    </row>
    <row r="585" spans="1:6" ht="12.75" customHeight="1" x14ac:dyDescent="0.2">
      <c r="A585" s="83" t="s">
        <v>165</v>
      </c>
      <c r="B585" s="83">
        <v>1</v>
      </c>
      <c r="C585" s="84">
        <v>978.96985404999998</v>
      </c>
      <c r="D585" s="84">
        <v>954.11445961000004</v>
      </c>
      <c r="E585" s="84">
        <v>139.05509461</v>
      </c>
      <c r="F585" s="84">
        <v>139.05509461</v>
      </c>
    </row>
    <row r="586" spans="1:6" ht="12.75" customHeight="1" x14ac:dyDescent="0.2">
      <c r="A586" s="83" t="s">
        <v>165</v>
      </c>
      <c r="B586" s="83">
        <v>2</v>
      </c>
      <c r="C586" s="84">
        <v>991.53393475999997</v>
      </c>
      <c r="D586" s="84">
        <v>964.93328611000004</v>
      </c>
      <c r="E586" s="84">
        <v>140.63185820000001</v>
      </c>
      <c r="F586" s="84">
        <v>140.63185820000001</v>
      </c>
    </row>
    <row r="587" spans="1:6" ht="12.75" customHeight="1" x14ac:dyDescent="0.2">
      <c r="A587" s="83" t="s">
        <v>165</v>
      </c>
      <c r="B587" s="83">
        <v>3</v>
      </c>
      <c r="C587" s="84">
        <v>1030.5690859399999</v>
      </c>
      <c r="D587" s="84">
        <v>991.63351799999998</v>
      </c>
      <c r="E587" s="84">
        <v>144.52321864999999</v>
      </c>
      <c r="F587" s="84">
        <v>144.52321864999999</v>
      </c>
    </row>
    <row r="588" spans="1:6" ht="12.75" customHeight="1" x14ac:dyDescent="0.2">
      <c r="A588" s="83" t="s">
        <v>165</v>
      </c>
      <c r="B588" s="83">
        <v>4</v>
      </c>
      <c r="C588" s="84">
        <v>1000.27349287</v>
      </c>
      <c r="D588" s="84">
        <v>994.85596786999997</v>
      </c>
      <c r="E588" s="84">
        <v>144.99286678000001</v>
      </c>
      <c r="F588" s="84">
        <v>144.99286678000001</v>
      </c>
    </row>
    <row r="589" spans="1:6" ht="12.75" customHeight="1" x14ac:dyDescent="0.2">
      <c r="A589" s="83" t="s">
        <v>165</v>
      </c>
      <c r="B589" s="83">
        <v>5</v>
      </c>
      <c r="C589" s="84">
        <v>1019.07839557</v>
      </c>
      <c r="D589" s="84">
        <v>1013.04603309</v>
      </c>
      <c r="E589" s="84">
        <v>147.64393365999999</v>
      </c>
      <c r="F589" s="84">
        <v>147.64393365999999</v>
      </c>
    </row>
    <row r="590" spans="1:6" ht="12.75" customHeight="1" x14ac:dyDescent="0.2">
      <c r="A590" s="83" t="s">
        <v>165</v>
      </c>
      <c r="B590" s="83">
        <v>6</v>
      </c>
      <c r="C590" s="84">
        <v>1008.21116884</v>
      </c>
      <c r="D590" s="84">
        <v>1002.64365456</v>
      </c>
      <c r="E590" s="84">
        <v>146.12786426</v>
      </c>
      <c r="F590" s="84">
        <v>146.12786426</v>
      </c>
    </row>
    <row r="591" spans="1:6" ht="12.75" customHeight="1" x14ac:dyDescent="0.2">
      <c r="A591" s="83" t="s">
        <v>165</v>
      </c>
      <c r="B591" s="83">
        <v>7</v>
      </c>
      <c r="C591" s="84">
        <v>992.47973924999997</v>
      </c>
      <c r="D591" s="84">
        <v>989.27411600999994</v>
      </c>
      <c r="E591" s="84">
        <v>144.17935334000001</v>
      </c>
      <c r="F591" s="84">
        <v>144.17935334000001</v>
      </c>
    </row>
    <row r="592" spans="1:6" ht="12.75" customHeight="1" x14ac:dyDescent="0.2">
      <c r="A592" s="83" t="s">
        <v>165</v>
      </c>
      <c r="B592" s="83">
        <v>8</v>
      </c>
      <c r="C592" s="84">
        <v>987.03087270000003</v>
      </c>
      <c r="D592" s="84">
        <v>979.12903057000005</v>
      </c>
      <c r="E592" s="84">
        <v>142.7007825</v>
      </c>
      <c r="F592" s="84">
        <v>142.7007825</v>
      </c>
    </row>
    <row r="593" spans="1:6" ht="12.75" customHeight="1" x14ac:dyDescent="0.2">
      <c r="A593" s="83" t="s">
        <v>165</v>
      </c>
      <c r="B593" s="83">
        <v>9</v>
      </c>
      <c r="C593" s="84">
        <v>972.70403181999995</v>
      </c>
      <c r="D593" s="84">
        <v>968.53214719000005</v>
      </c>
      <c r="E593" s="84">
        <v>141.15636547</v>
      </c>
      <c r="F593" s="84">
        <v>141.15636547</v>
      </c>
    </row>
    <row r="594" spans="1:6" ht="12.75" customHeight="1" x14ac:dyDescent="0.2">
      <c r="A594" s="83" t="s">
        <v>165</v>
      </c>
      <c r="B594" s="83">
        <v>10</v>
      </c>
      <c r="C594" s="84">
        <v>958.98486381999999</v>
      </c>
      <c r="D594" s="84">
        <v>957.24401015000001</v>
      </c>
      <c r="E594" s="84">
        <v>139.51120334999999</v>
      </c>
      <c r="F594" s="84">
        <v>139.51120334999999</v>
      </c>
    </row>
    <row r="595" spans="1:6" ht="12.75" customHeight="1" x14ac:dyDescent="0.2">
      <c r="A595" s="83" t="s">
        <v>165</v>
      </c>
      <c r="B595" s="83">
        <v>11</v>
      </c>
      <c r="C595" s="84">
        <v>964.21211450999999</v>
      </c>
      <c r="D595" s="84">
        <v>961.21978404000004</v>
      </c>
      <c r="E595" s="84">
        <v>140.09064286</v>
      </c>
      <c r="F595" s="84">
        <v>140.09064286</v>
      </c>
    </row>
    <row r="596" spans="1:6" ht="12.75" customHeight="1" x14ac:dyDescent="0.2">
      <c r="A596" s="83" t="s">
        <v>165</v>
      </c>
      <c r="B596" s="83">
        <v>12</v>
      </c>
      <c r="C596" s="84">
        <v>975.27884516999995</v>
      </c>
      <c r="D596" s="84">
        <v>973.75480114000004</v>
      </c>
      <c r="E596" s="84">
        <v>141.91752849</v>
      </c>
      <c r="F596" s="84">
        <v>141.91752849</v>
      </c>
    </row>
    <row r="597" spans="1:6" ht="12.75" customHeight="1" x14ac:dyDescent="0.2">
      <c r="A597" s="83" t="s">
        <v>165</v>
      </c>
      <c r="B597" s="83">
        <v>13</v>
      </c>
      <c r="C597" s="84">
        <v>994.14043036999999</v>
      </c>
      <c r="D597" s="84">
        <v>992.82436873999995</v>
      </c>
      <c r="E597" s="84">
        <v>144.69677630000001</v>
      </c>
      <c r="F597" s="84">
        <v>144.69677630000001</v>
      </c>
    </row>
    <row r="598" spans="1:6" ht="12.75" customHeight="1" x14ac:dyDescent="0.2">
      <c r="A598" s="83" t="s">
        <v>165</v>
      </c>
      <c r="B598" s="83">
        <v>14</v>
      </c>
      <c r="C598" s="84">
        <v>1007.97388818</v>
      </c>
      <c r="D598" s="84">
        <v>1006.5849062</v>
      </c>
      <c r="E598" s="84">
        <v>146.70227241000001</v>
      </c>
      <c r="F598" s="84">
        <v>146.70227241000001</v>
      </c>
    </row>
    <row r="599" spans="1:6" ht="12.75" customHeight="1" x14ac:dyDescent="0.2">
      <c r="A599" s="83" t="s">
        <v>165</v>
      </c>
      <c r="B599" s="83">
        <v>15</v>
      </c>
      <c r="C599" s="84">
        <v>973.48834349000003</v>
      </c>
      <c r="D599" s="84">
        <v>971.88785473999997</v>
      </c>
      <c r="E599" s="84">
        <v>141.64543492000001</v>
      </c>
      <c r="F599" s="84">
        <v>141.64543492000001</v>
      </c>
    </row>
    <row r="600" spans="1:6" ht="12.75" customHeight="1" x14ac:dyDescent="0.2">
      <c r="A600" s="83" t="s">
        <v>165</v>
      </c>
      <c r="B600" s="83">
        <v>16</v>
      </c>
      <c r="C600" s="84">
        <v>992.38273183000001</v>
      </c>
      <c r="D600" s="84">
        <v>990.65978783000003</v>
      </c>
      <c r="E600" s="84">
        <v>144.38130470999999</v>
      </c>
      <c r="F600" s="84">
        <v>144.38130470999999</v>
      </c>
    </row>
    <row r="601" spans="1:6" ht="12.75" customHeight="1" x14ac:dyDescent="0.2">
      <c r="A601" s="83" t="s">
        <v>165</v>
      </c>
      <c r="B601" s="83">
        <v>17</v>
      </c>
      <c r="C601" s="84">
        <v>1026.0744989</v>
      </c>
      <c r="D601" s="84">
        <v>1011.25503021</v>
      </c>
      <c r="E601" s="84">
        <v>147.38290828999999</v>
      </c>
      <c r="F601" s="84">
        <v>147.38290828999999</v>
      </c>
    </row>
    <row r="602" spans="1:6" ht="12.75" customHeight="1" x14ac:dyDescent="0.2">
      <c r="A602" s="83" t="s">
        <v>165</v>
      </c>
      <c r="B602" s="83">
        <v>18</v>
      </c>
      <c r="C602" s="84">
        <v>1022.25490312</v>
      </c>
      <c r="D602" s="84">
        <v>988.68318203000001</v>
      </c>
      <c r="E602" s="84">
        <v>144.0932291</v>
      </c>
      <c r="F602" s="84">
        <v>144.0932291</v>
      </c>
    </row>
    <row r="603" spans="1:6" ht="12.75" customHeight="1" x14ac:dyDescent="0.2">
      <c r="A603" s="83" t="s">
        <v>165</v>
      </c>
      <c r="B603" s="83">
        <v>19</v>
      </c>
      <c r="C603" s="84">
        <v>1009.42590518</v>
      </c>
      <c r="D603" s="84">
        <v>974.81806711000002</v>
      </c>
      <c r="E603" s="84">
        <v>142.07249160000001</v>
      </c>
      <c r="F603" s="84">
        <v>142.07249160000001</v>
      </c>
    </row>
    <row r="604" spans="1:6" ht="12.75" customHeight="1" x14ac:dyDescent="0.2">
      <c r="A604" s="83" t="s">
        <v>165</v>
      </c>
      <c r="B604" s="83">
        <v>20</v>
      </c>
      <c r="C604" s="84">
        <v>973.07620651000002</v>
      </c>
      <c r="D604" s="84">
        <v>955.55354294999995</v>
      </c>
      <c r="E604" s="84">
        <v>139.26483031999999</v>
      </c>
      <c r="F604" s="84">
        <v>139.26483031999999</v>
      </c>
    </row>
    <row r="605" spans="1:6" ht="12.75" customHeight="1" x14ac:dyDescent="0.2">
      <c r="A605" s="83" t="s">
        <v>165</v>
      </c>
      <c r="B605" s="83">
        <v>21</v>
      </c>
      <c r="C605" s="84">
        <v>959.20107813000004</v>
      </c>
      <c r="D605" s="84">
        <v>951.44073242000002</v>
      </c>
      <c r="E605" s="84">
        <v>138.66541874000001</v>
      </c>
      <c r="F605" s="84">
        <v>138.66541874000001</v>
      </c>
    </row>
    <row r="606" spans="1:6" ht="12.75" customHeight="1" x14ac:dyDescent="0.2">
      <c r="A606" s="83" t="s">
        <v>165</v>
      </c>
      <c r="B606" s="83">
        <v>22</v>
      </c>
      <c r="C606" s="84">
        <v>966.53818107999996</v>
      </c>
      <c r="D606" s="84">
        <v>959.06064339</v>
      </c>
      <c r="E606" s="84">
        <v>139.77596414999999</v>
      </c>
      <c r="F606" s="84">
        <v>139.77596414999999</v>
      </c>
    </row>
    <row r="607" spans="1:6" ht="12.75" customHeight="1" x14ac:dyDescent="0.2">
      <c r="A607" s="83" t="s">
        <v>165</v>
      </c>
      <c r="B607" s="83">
        <v>23</v>
      </c>
      <c r="C607" s="84">
        <v>991.56486418999998</v>
      </c>
      <c r="D607" s="84">
        <v>983.58640646000003</v>
      </c>
      <c r="E607" s="84">
        <v>143.35041192</v>
      </c>
      <c r="F607" s="84">
        <v>143.35041192</v>
      </c>
    </row>
    <row r="608" spans="1:6" ht="12.75" customHeight="1" x14ac:dyDescent="0.2">
      <c r="A608" s="83" t="s">
        <v>165</v>
      </c>
      <c r="B608" s="83">
        <v>24</v>
      </c>
      <c r="C608" s="84">
        <v>1027.6895285600001</v>
      </c>
      <c r="D608" s="84">
        <v>1008.92052255</v>
      </c>
      <c r="E608" s="84">
        <v>147.04267114000001</v>
      </c>
      <c r="F608" s="84">
        <v>147.04267114000001</v>
      </c>
    </row>
    <row r="609" spans="1:6" ht="12.75" customHeight="1" x14ac:dyDescent="0.2">
      <c r="A609" s="83" t="s">
        <v>166</v>
      </c>
      <c r="B609" s="83">
        <v>1</v>
      </c>
      <c r="C609" s="84">
        <v>982.68958599999996</v>
      </c>
      <c r="D609" s="84">
        <v>954.34751509</v>
      </c>
      <c r="E609" s="84">
        <v>139.08906071999999</v>
      </c>
      <c r="F609" s="84">
        <v>139.08906071999999</v>
      </c>
    </row>
    <row r="610" spans="1:6" ht="12.75" customHeight="1" x14ac:dyDescent="0.2">
      <c r="A610" s="83" t="s">
        <v>166</v>
      </c>
      <c r="B610" s="83">
        <v>2</v>
      </c>
      <c r="C610" s="84">
        <v>1001.01126016</v>
      </c>
      <c r="D610" s="84">
        <v>977.88681469000005</v>
      </c>
      <c r="E610" s="84">
        <v>142.51973876</v>
      </c>
      <c r="F610" s="84">
        <v>142.51973876</v>
      </c>
    </row>
    <row r="611" spans="1:6" ht="12.75" customHeight="1" x14ac:dyDescent="0.2">
      <c r="A611" s="83" t="s">
        <v>166</v>
      </c>
      <c r="B611" s="83">
        <v>3</v>
      </c>
      <c r="C611" s="84">
        <v>1034.4571112199999</v>
      </c>
      <c r="D611" s="84">
        <v>1001.48840709</v>
      </c>
      <c r="E611" s="84">
        <v>145.95949553</v>
      </c>
      <c r="F611" s="84">
        <v>145.95949553</v>
      </c>
    </row>
    <row r="612" spans="1:6" ht="12.75" customHeight="1" x14ac:dyDescent="0.2">
      <c r="A612" s="83" t="s">
        <v>166</v>
      </c>
      <c r="B612" s="83">
        <v>4</v>
      </c>
      <c r="C612" s="84">
        <v>1022.45172036</v>
      </c>
      <c r="D612" s="84">
        <v>1006.6128394</v>
      </c>
      <c r="E612" s="84">
        <v>146.70634347000001</v>
      </c>
      <c r="F612" s="84">
        <v>146.70634347000001</v>
      </c>
    </row>
    <row r="613" spans="1:6" ht="12.75" customHeight="1" x14ac:dyDescent="0.2">
      <c r="A613" s="83" t="s">
        <v>166</v>
      </c>
      <c r="B613" s="83">
        <v>5</v>
      </c>
      <c r="C613" s="84">
        <v>1032.8868130799999</v>
      </c>
      <c r="D613" s="84">
        <v>1016.70388263</v>
      </c>
      <c r="E613" s="84">
        <v>148.17703804999999</v>
      </c>
      <c r="F613" s="84">
        <v>148.17703804999999</v>
      </c>
    </row>
    <row r="614" spans="1:6" ht="12.75" customHeight="1" x14ac:dyDescent="0.2">
      <c r="A614" s="83" t="s">
        <v>166</v>
      </c>
      <c r="B614" s="83">
        <v>6</v>
      </c>
      <c r="C614" s="84">
        <v>1012.6127345800001</v>
      </c>
      <c r="D614" s="84">
        <v>1001.33364704</v>
      </c>
      <c r="E614" s="84">
        <v>145.9369404</v>
      </c>
      <c r="F614" s="84">
        <v>145.9369404</v>
      </c>
    </row>
    <row r="615" spans="1:6" ht="12.75" customHeight="1" x14ac:dyDescent="0.2">
      <c r="A615" s="83" t="s">
        <v>166</v>
      </c>
      <c r="B615" s="83">
        <v>7</v>
      </c>
      <c r="C615" s="84">
        <v>964.05992094999999</v>
      </c>
      <c r="D615" s="84">
        <v>963.87609763</v>
      </c>
      <c r="E615" s="84">
        <v>140.47778084000001</v>
      </c>
      <c r="F615" s="84">
        <v>140.47778084000001</v>
      </c>
    </row>
    <row r="616" spans="1:6" ht="12.75" customHeight="1" x14ac:dyDescent="0.2">
      <c r="A616" s="83" t="s">
        <v>166</v>
      </c>
      <c r="B616" s="83">
        <v>8</v>
      </c>
      <c r="C616" s="84">
        <v>955.32725368000001</v>
      </c>
      <c r="D616" s="84">
        <v>944.73097842000004</v>
      </c>
      <c r="E616" s="84">
        <v>137.68752193</v>
      </c>
      <c r="F616" s="84">
        <v>137.68752193</v>
      </c>
    </row>
    <row r="617" spans="1:6" ht="12.75" customHeight="1" x14ac:dyDescent="0.2">
      <c r="A617" s="83" t="s">
        <v>166</v>
      </c>
      <c r="B617" s="83">
        <v>9</v>
      </c>
      <c r="C617" s="84">
        <v>960.84422060999998</v>
      </c>
      <c r="D617" s="84">
        <v>939.45188673999996</v>
      </c>
      <c r="E617" s="84">
        <v>136.91813354000001</v>
      </c>
      <c r="F617" s="84">
        <v>136.91813354000001</v>
      </c>
    </row>
    <row r="618" spans="1:6" ht="12.75" customHeight="1" x14ac:dyDescent="0.2">
      <c r="A618" s="83" t="s">
        <v>166</v>
      </c>
      <c r="B618" s="83">
        <v>10</v>
      </c>
      <c r="C618" s="84">
        <v>948.57082419999995</v>
      </c>
      <c r="D618" s="84">
        <v>941.35004649999996</v>
      </c>
      <c r="E618" s="84">
        <v>137.19477621999999</v>
      </c>
      <c r="F618" s="84">
        <v>137.19477621999999</v>
      </c>
    </row>
    <row r="619" spans="1:6" ht="12.75" customHeight="1" x14ac:dyDescent="0.2">
      <c r="A619" s="83" t="s">
        <v>166</v>
      </c>
      <c r="B619" s="83">
        <v>11</v>
      </c>
      <c r="C619" s="84">
        <v>966.02131133</v>
      </c>
      <c r="D619" s="84">
        <v>958.42591101999994</v>
      </c>
      <c r="E619" s="84">
        <v>139.68345661999999</v>
      </c>
      <c r="F619" s="84">
        <v>139.68345661999999</v>
      </c>
    </row>
    <row r="620" spans="1:6" ht="12.75" customHeight="1" x14ac:dyDescent="0.2">
      <c r="A620" s="83" t="s">
        <v>166</v>
      </c>
      <c r="B620" s="83">
        <v>12</v>
      </c>
      <c r="C620" s="84">
        <v>963.62210521999998</v>
      </c>
      <c r="D620" s="84">
        <v>954.92378969000004</v>
      </c>
      <c r="E620" s="84">
        <v>139.17304845999999</v>
      </c>
      <c r="F620" s="84">
        <v>139.17304845999999</v>
      </c>
    </row>
    <row r="621" spans="1:6" ht="12.75" customHeight="1" x14ac:dyDescent="0.2">
      <c r="A621" s="83" t="s">
        <v>166</v>
      </c>
      <c r="B621" s="83">
        <v>13</v>
      </c>
      <c r="C621" s="84">
        <v>986.45519234999995</v>
      </c>
      <c r="D621" s="84">
        <v>975.73980807999999</v>
      </c>
      <c r="E621" s="84">
        <v>142.2068285</v>
      </c>
      <c r="F621" s="84">
        <v>142.2068285</v>
      </c>
    </row>
    <row r="622" spans="1:6" ht="12.75" customHeight="1" x14ac:dyDescent="0.2">
      <c r="A622" s="83" t="s">
        <v>166</v>
      </c>
      <c r="B622" s="83">
        <v>14</v>
      </c>
      <c r="C622" s="84">
        <v>1022.70999682</v>
      </c>
      <c r="D622" s="84">
        <v>1014.491148</v>
      </c>
      <c r="E622" s="84">
        <v>147.85454841999999</v>
      </c>
      <c r="F622" s="84">
        <v>147.85454841999999</v>
      </c>
    </row>
    <row r="623" spans="1:6" ht="12.75" customHeight="1" x14ac:dyDescent="0.2">
      <c r="A623" s="83" t="s">
        <v>166</v>
      </c>
      <c r="B623" s="83">
        <v>15</v>
      </c>
      <c r="C623" s="84">
        <v>1004.36923919</v>
      </c>
      <c r="D623" s="84">
        <v>1001.11786333</v>
      </c>
      <c r="E623" s="84">
        <v>145.90549153000001</v>
      </c>
      <c r="F623" s="84">
        <v>145.90549153000001</v>
      </c>
    </row>
    <row r="624" spans="1:6" ht="12.75" customHeight="1" x14ac:dyDescent="0.2">
      <c r="A624" s="83" t="s">
        <v>166</v>
      </c>
      <c r="B624" s="83">
        <v>16</v>
      </c>
      <c r="C624" s="84">
        <v>1005.13866257</v>
      </c>
      <c r="D624" s="84">
        <v>998.53310084999998</v>
      </c>
      <c r="E624" s="84">
        <v>145.5287816</v>
      </c>
      <c r="F624" s="84">
        <v>145.5287816</v>
      </c>
    </row>
    <row r="625" spans="1:6" ht="12.75" customHeight="1" x14ac:dyDescent="0.2">
      <c r="A625" s="83" t="s">
        <v>166</v>
      </c>
      <c r="B625" s="83">
        <v>17</v>
      </c>
      <c r="C625" s="84">
        <v>1029.5146332899999</v>
      </c>
      <c r="D625" s="84">
        <v>1007.96443956</v>
      </c>
      <c r="E625" s="84">
        <v>146.90332914999999</v>
      </c>
      <c r="F625" s="84">
        <v>146.90332914999999</v>
      </c>
    </row>
    <row r="626" spans="1:6" ht="12.75" customHeight="1" x14ac:dyDescent="0.2">
      <c r="A626" s="83" t="s">
        <v>166</v>
      </c>
      <c r="B626" s="83">
        <v>18</v>
      </c>
      <c r="C626" s="84">
        <v>1031.51717362</v>
      </c>
      <c r="D626" s="84">
        <v>989.44706102999999</v>
      </c>
      <c r="E626" s="84">
        <v>144.20455878999999</v>
      </c>
      <c r="F626" s="84">
        <v>144.20455878999999</v>
      </c>
    </row>
    <row r="627" spans="1:6" ht="12.75" customHeight="1" x14ac:dyDescent="0.2">
      <c r="A627" s="83" t="s">
        <v>166</v>
      </c>
      <c r="B627" s="83">
        <v>19</v>
      </c>
      <c r="C627" s="84">
        <v>1024.0168169799999</v>
      </c>
      <c r="D627" s="84">
        <v>981.48021217999997</v>
      </c>
      <c r="E627" s="84">
        <v>143.04344975000001</v>
      </c>
      <c r="F627" s="84">
        <v>143.04344975000001</v>
      </c>
    </row>
    <row r="628" spans="1:6" ht="12.75" customHeight="1" x14ac:dyDescent="0.2">
      <c r="A628" s="83" t="s">
        <v>166</v>
      </c>
      <c r="B628" s="83">
        <v>20</v>
      </c>
      <c r="C628" s="84">
        <v>1009.55166503</v>
      </c>
      <c r="D628" s="84">
        <v>987.00010406000001</v>
      </c>
      <c r="E628" s="84">
        <v>143.84793299</v>
      </c>
      <c r="F628" s="84">
        <v>143.84793299</v>
      </c>
    </row>
    <row r="629" spans="1:6" ht="12.75" customHeight="1" x14ac:dyDescent="0.2">
      <c r="A629" s="83" t="s">
        <v>166</v>
      </c>
      <c r="B629" s="83">
        <v>21</v>
      </c>
      <c r="C629" s="84">
        <v>991.72897255999999</v>
      </c>
      <c r="D629" s="84">
        <v>982.54258443000003</v>
      </c>
      <c r="E629" s="84">
        <v>143.19828261999999</v>
      </c>
      <c r="F629" s="84">
        <v>143.19828261999999</v>
      </c>
    </row>
    <row r="630" spans="1:6" ht="12.75" customHeight="1" x14ac:dyDescent="0.2">
      <c r="A630" s="83" t="s">
        <v>166</v>
      </c>
      <c r="B630" s="83">
        <v>22</v>
      </c>
      <c r="C630" s="84">
        <v>979.40353766999999</v>
      </c>
      <c r="D630" s="84">
        <v>977.46139678999998</v>
      </c>
      <c r="E630" s="84">
        <v>142.45773727</v>
      </c>
      <c r="F630" s="84">
        <v>142.45773727</v>
      </c>
    </row>
    <row r="631" spans="1:6" ht="12.75" customHeight="1" x14ac:dyDescent="0.2">
      <c r="A631" s="83" t="s">
        <v>166</v>
      </c>
      <c r="B631" s="83">
        <v>23</v>
      </c>
      <c r="C631" s="84">
        <v>1006.08135412</v>
      </c>
      <c r="D631" s="84">
        <v>983.13489935999996</v>
      </c>
      <c r="E631" s="84">
        <v>143.28460812</v>
      </c>
      <c r="F631" s="84">
        <v>143.28460812</v>
      </c>
    </row>
    <row r="632" spans="1:6" ht="12.75" customHeight="1" x14ac:dyDescent="0.2">
      <c r="A632" s="83" t="s">
        <v>166</v>
      </c>
      <c r="B632" s="83">
        <v>24</v>
      </c>
      <c r="C632" s="84">
        <v>1017.83354576</v>
      </c>
      <c r="D632" s="84">
        <v>991.38604238000005</v>
      </c>
      <c r="E632" s="84">
        <v>144.48715092</v>
      </c>
      <c r="F632" s="84">
        <v>144.48715092</v>
      </c>
    </row>
    <row r="633" spans="1:6" ht="12.75" customHeight="1" x14ac:dyDescent="0.2">
      <c r="A633" s="83" t="s">
        <v>167</v>
      </c>
      <c r="B633" s="83">
        <v>1</v>
      </c>
      <c r="C633" s="84">
        <v>1000.53327849</v>
      </c>
      <c r="D633" s="84">
        <v>972.47313517999999</v>
      </c>
      <c r="E633" s="84">
        <v>141.73073518999999</v>
      </c>
      <c r="F633" s="84">
        <v>141.73073518999999</v>
      </c>
    </row>
    <row r="634" spans="1:6" ht="12.75" customHeight="1" x14ac:dyDescent="0.2">
      <c r="A634" s="83" t="s">
        <v>167</v>
      </c>
      <c r="B634" s="83">
        <v>2</v>
      </c>
      <c r="C634" s="84">
        <v>1006.55677203</v>
      </c>
      <c r="D634" s="84">
        <v>984.77986133000002</v>
      </c>
      <c r="E634" s="84">
        <v>143.52434911</v>
      </c>
      <c r="F634" s="84">
        <v>143.52434911</v>
      </c>
    </row>
    <row r="635" spans="1:6" ht="12.75" customHeight="1" x14ac:dyDescent="0.2">
      <c r="A635" s="83" t="s">
        <v>167</v>
      </c>
      <c r="B635" s="83">
        <v>3</v>
      </c>
      <c r="C635" s="84">
        <v>1049.35745464</v>
      </c>
      <c r="D635" s="84">
        <v>1012.96811758</v>
      </c>
      <c r="E635" s="84">
        <v>147.63257805000001</v>
      </c>
      <c r="F635" s="84">
        <v>147.63257805000001</v>
      </c>
    </row>
    <row r="636" spans="1:6" ht="12.75" customHeight="1" x14ac:dyDescent="0.2">
      <c r="A636" s="83" t="s">
        <v>167</v>
      </c>
      <c r="B636" s="83">
        <v>4</v>
      </c>
      <c r="C636" s="84">
        <v>1036.3027202000001</v>
      </c>
      <c r="D636" s="84">
        <v>1018.09333449</v>
      </c>
      <c r="E636" s="84">
        <v>148.37954034000001</v>
      </c>
      <c r="F636" s="84">
        <v>148.37954034000001</v>
      </c>
    </row>
    <row r="637" spans="1:6" ht="12.75" customHeight="1" x14ac:dyDescent="0.2">
      <c r="A637" s="83" t="s">
        <v>167</v>
      </c>
      <c r="B637" s="83">
        <v>5</v>
      </c>
      <c r="C637" s="84">
        <v>1046.9018584800001</v>
      </c>
      <c r="D637" s="84">
        <v>1028.68616935</v>
      </c>
      <c r="E637" s="84">
        <v>149.92336732999999</v>
      </c>
      <c r="F637" s="84">
        <v>149.92336732999999</v>
      </c>
    </row>
    <row r="638" spans="1:6" ht="12.75" customHeight="1" x14ac:dyDescent="0.2">
      <c r="A638" s="83" t="s">
        <v>167</v>
      </c>
      <c r="B638" s="83">
        <v>6</v>
      </c>
      <c r="C638" s="84">
        <v>1023.94544238</v>
      </c>
      <c r="D638" s="84">
        <v>1014.93349042</v>
      </c>
      <c r="E638" s="84">
        <v>147.91901654</v>
      </c>
      <c r="F638" s="84">
        <v>147.91901654</v>
      </c>
    </row>
    <row r="639" spans="1:6" ht="12.75" customHeight="1" x14ac:dyDescent="0.2">
      <c r="A639" s="83" t="s">
        <v>167</v>
      </c>
      <c r="B639" s="83">
        <v>7</v>
      </c>
      <c r="C639" s="84">
        <v>994.86565226000005</v>
      </c>
      <c r="D639" s="84">
        <v>986.79982823</v>
      </c>
      <c r="E639" s="84">
        <v>143.81874428</v>
      </c>
      <c r="F639" s="84">
        <v>143.81874428</v>
      </c>
    </row>
    <row r="640" spans="1:6" ht="12.75" customHeight="1" x14ac:dyDescent="0.2">
      <c r="A640" s="83" t="s">
        <v>167</v>
      </c>
      <c r="B640" s="83">
        <v>8</v>
      </c>
      <c r="C640" s="84">
        <v>979.41070467999998</v>
      </c>
      <c r="D640" s="84">
        <v>966.10515070999998</v>
      </c>
      <c r="E640" s="84">
        <v>140.80264876000001</v>
      </c>
      <c r="F640" s="84">
        <v>140.80264876000001</v>
      </c>
    </row>
    <row r="641" spans="1:6" ht="12.75" customHeight="1" x14ac:dyDescent="0.2">
      <c r="A641" s="83" t="s">
        <v>167</v>
      </c>
      <c r="B641" s="83">
        <v>9</v>
      </c>
      <c r="C641" s="84">
        <v>956.55838746999996</v>
      </c>
      <c r="D641" s="84">
        <v>951.45702588999995</v>
      </c>
      <c r="E641" s="84">
        <v>138.66779339000001</v>
      </c>
      <c r="F641" s="84">
        <v>138.66779339000001</v>
      </c>
    </row>
    <row r="642" spans="1:6" ht="12.75" customHeight="1" x14ac:dyDescent="0.2">
      <c r="A642" s="83" t="s">
        <v>167</v>
      </c>
      <c r="B642" s="83">
        <v>10</v>
      </c>
      <c r="C642" s="84">
        <v>963.67229383999995</v>
      </c>
      <c r="D642" s="84">
        <v>961.31068375999996</v>
      </c>
      <c r="E642" s="84">
        <v>140.10389082</v>
      </c>
      <c r="F642" s="84">
        <v>140.10389082</v>
      </c>
    </row>
    <row r="643" spans="1:6" ht="12.75" customHeight="1" x14ac:dyDescent="0.2">
      <c r="A643" s="83" t="s">
        <v>167</v>
      </c>
      <c r="B643" s="83">
        <v>11</v>
      </c>
      <c r="C643" s="84">
        <v>964.43133209999996</v>
      </c>
      <c r="D643" s="84">
        <v>962.83242171999996</v>
      </c>
      <c r="E643" s="84">
        <v>140.32567281999999</v>
      </c>
      <c r="F643" s="84">
        <v>140.32567281999999</v>
      </c>
    </row>
    <row r="644" spans="1:6" ht="12.75" customHeight="1" x14ac:dyDescent="0.2">
      <c r="A644" s="83" t="s">
        <v>167</v>
      </c>
      <c r="B644" s="83">
        <v>12</v>
      </c>
      <c r="C644" s="84">
        <v>962.37073002</v>
      </c>
      <c r="D644" s="84">
        <v>960.85212519000004</v>
      </c>
      <c r="E644" s="84">
        <v>140.03705932</v>
      </c>
      <c r="F644" s="84">
        <v>140.03705932</v>
      </c>
    </row>
    <row r="645" spans="1:6" ht="12.75" customHeight="1" x14ac:dyDescent="0.2">
      <c r="A645" s="83" t="s">
        <v>167</v>
      </c>
      <c r="B645" s="83">
        <v>13</v>
      </c>
      <c r="C645" s="84">
        <v>982.83132746000001</v>
      </c>
      <c r="D645" s="84">
        <v>979.56020483999998</v>
      </c>
      <c r="E645" s="84">
        <v>142.76362295000001</v>
      </c>
      <c r="F645" s="84">
        <v>142.76362295000001</v>
      </c>
    </row>
    <row r="646" spans="1:6" ht="12.75" customHeight="1" x14ac:dyDescent="0.2">
      <c r="A646" s="83" t="s">
        <v>167</v>
      </c>
      <c r="B646" s="83">
        <v>14</v>
      </c>
      <c r="C646" s="84">
        <v>990.23992236000004</v>
      </c>
      <c r="D646" s="84">
        <v>988.45470189000002</v>
      </c>
      <c r="E646" s="84">
        <v>144.05992982000001</v>
      </c>
      <c r="F646" s="84">
        <v>144.05992982000001</v>
      </c>
    </row>
    <row r="647" spans="1:6" ht="12.75" customHeight="1" x14ac:dyDescent="0.2">
      <c r="A647" s="83" t="s">
        <v>167</v>
      </c>
      <c r="B647" s="83">
        <v>15</v>
      </c>
      <c r="C647" s="84">
        <v>975.81156277000002</v>
      </c>
      <c r="D647" s="84">
        <v>974.38913749999995</v>
      </c>
      <c r="E647" s="84">
        <v>142.0099783</v>
      </c>
      <c r="F647" s="84">
        <v>142.0099783</v>
      </c>
    </row>
    <row r="648" spans="1:6" ht="12.75" customHeight="1" x14ac:dyDescent="0.2">
      <c r="A648" s="83" t="s">
        <v>167</v>
      </c>
      <c r="B648" s="83">
        <v>16</v>
      </c>
      <c r="C648" s="84">
        <v>982.19448453999996</v>
      </c>
      <c r="D648" s="84">
        <v>980.84101120000003</v>
      </c>
      <c r="E648" s="84">
        <v>142.95029095999999</v>
      </c>
      <c r="F648" s="84">
        <v>142.95029095999999</v>
      </c>
    </row>
    <row r="649" spans="1:6" ht="12.75" customHeight="1" x14ac:dyDescent="0.2">
      <c r="A649" s="83" t="s">
        <v>167</v>
      </c>
      <c r="B649" s="83">
        <v>17</v>
      </c>
      <c r="C649" s="84">
        <v>995.90954450000004</v>
      </c>
      <c r="D649" s="84">
        <v>992.43522256000006</v>
      </c>
      <c r="E649" s="84">
        <v>144.64006114</v>
      </c>
      <c r="F649" s="84">
        <v>144.64006114</v>
      </c>
    </row>
    <row r="650" spans="1:6" ht="12.75" customHeight="1" x14ac:dyDescent="0.2">
      <c r="A650" s="83" t="s">
        <v>167</v>
      </c>
      <c r="B650" s="83">
        <v>18</v>
      </c>
      <c r="C650" s="84">
        <v>993.13593910999998</v>
      </c>
      <c r="D650" s="84">
        <v>986.82513267000002</v>
      </c>
      <c r="E650" s="84">
        <v>143.82243220999999</v>
      </c>
      <c r="F650" s="84">
        <v>143.82243220999999</v>
      </c>
    </row>
    <row r="651" spans="1:6" ht="12.75" customHeight="1" x14ac:dyDescent="0.2">
      <c r="A651" s="83" t="s">
        <v>167</v>
      </c>
      <c r="B651" s="83">
        <v>19</v>
      </c>
      <c r="C651" s="84">
        <v>977.37274645000002</v>
      </c>
      <c r="D651" s="84">
        <v>975.98771277000003</v>
      </c>
      <c r="E651" s="84">
        <v>142.24295877</v>
      </c>
      <c r="F651" s="84">
        <v>142.24295877</v>
      </c>
    </row>
    <row r="652" spans="1:6" ht="12.75" customHeight="1" x14ac:dyDescent="0.2">
      <c r="A652" s="83" t="s">
        <v>167</v>
      </c>
      <c r="B652" s="83">
        <v>20</v>
      </c>
      <c r="C652" s="84">
        <v>980.54105771000002</v>
      </c>
      <c r="D652" s="84">
        <v>965.68132146999994</v>
      </c>
      <c r="E652" s="84">
        <v>140.74087879999999</v>
      </c>
      <c r="F652" s="84">
        <v>140.74087879999999</v>
      </c>
    </row>
    <row r="653" spans="1:6" ht="12.75" customHeight="1" x14ac:dyDescent="0.2">
      <c r="A653" s="83" t="s">
        <v>167</v>
      </c>
      <c r="B653" s="83">
        <v>21</v>
      </c>
      <c r="C653" s="84">
        <v>989.06347807999998</v>
      </c>
      <c r="D653" s="84">
        <v>969.20960671</v>
      </c>
      <c r="E653" s="84">
        <v>141.25510016000001</v>
      </c>
      <c r="F653" s="84">
        <v>141.25510016000001</v>
      </c>
    </row>
    <row r="654" spans="1:6" ht="12.75" customHeight="1" x14ac:dyDescent="0.2">
      <c r="A654" s="83" t="s">
        <v>167</v>
      </c>
      <c r="B654" s="83">
        <v>22</v>
      </c>
      <c r="C654" s="84">
        <v>979.50752818000001</v>
      </c>
      <c r="D654" s="84">
        <v>978.07572890999995</v>
      </c>
      <c r="E654" s="84">
        <v>142.54727161</v>
      </c>
      <c r="F654" s="84">
        <v>142.54727161</v>
      </c>
    </row>
    <row r="655" spans="1:6" ht="12.75" customHeight="1" x14ac:dyDescent="0.2">
      <c r="A655" s="83" t="s">
        <v>167</v>
      </c>
      <c r="B655" s="83">
        <v>23</v>
      </c>
      <c r="C655" s="84">
        <v>998.06421733000002</v>
      </c>
      <c r="D655" s="84">
        <v>995.64351517</v>
      </c>
      <c r="E655" s="84">
        <v>145.10764595000001</v>
      </c>
      <c r="F655" s="84">
        <v>145.10764595000001</v>
      </c>
    </row>
    <row r="656" spans="1:6" ht="12.75" customHeight="1" x14ac:dyDescent="0.2">
      <c r="A656" s="83" t="s">
        <v>167</v>
      </c>
      <c r="B656" s="83">
        <v>24</v>
      </c>
      <c r="C656" s="84">
        <v>1005.0904249500001</v>
      </c>
      <c r="D656" s="84">
        <v>998.55368784999996</v>
      </c>
      <c r="E656" s="84">
        <v>145.53178199999999</v>
      </c>
      <c r="F656" s="84">
        <v>145.53178199999999</v>
      </c>
    </row>
    <row r="657" spans="1:6" ht="12.75" customHeight="1" x14ac:dyDescent="0.2">
      <c r="A657" s="83" t="s">
        <v>168</v>
      </c>
      <c r="B657" s="83">
        <v>1</v>
      </c>
      <c r="C657" s="84">
        <v>1010.34066618</v>
      </c>
      <c r="D657" s="84">
        <v>1005.92247989</v>
      </c>
      <c r="E657" s="84">
        <v>146.60572869999999</v>
      </c>
      <c r="F657" s="84">
        <v>146.60572869999999</v>
      </c>
    </row>
    <row r="658" spans="1:6" ht="12.75" customHeight="1" x14ac:dyDescent="0.2">
      <c r="A658" s="83" t="s">
        <v>168</v>
      </c>
      <c r="B658" s="83">
        <v>2</v>
      </c>
      <c r="C658" s="84">
        <v>1018.39658748</v>
      </c>
      <c r="D658" s="84">
        <v>1013.7021688</v>
      </c>
      <c r="E658" s="84">
        <v>147.73956056</v>
      </c>
      <c r="F658" s="84">
        <v>147.73956056</v>
      </c>
    </row>
    <row r="659" spans="1:6" ht="12.75" customHeight="1" x14ac:dyDescent="0.2">
      <c r="A659" s="83" t="s">
        <v>168</v>
      </c>
      <c r="B659" s="83">
        <v>3</v>
      </c>
      <c r="C659" s="84">
        <v>1050.6763546300001</v>
      </c>
      <c r="D659" s="84">
        <v>1043.6445604600001</v>
      </c>
      <c r="E659" s="84">
        <v>152.10344171</v>
      </c>
      <c r="F659" s="84">
        <v>152.10344171</v>
      </c>
    </row>
    <row r="660" spans="1:6" ht="12.75" customHeight="1" x14ac:dyDescent="0.2">
      <c r="A660" s="83" t="s">
        <v>168</v>
      </c>
      <c r="B660" s="83">
        <v>4</v>
      </c>
      <c r="C660" s="84">
        <v>1052.8844864800001</v>
      </c>
      <c r="D660" s="84">
        <v>1049.59002885</v>
      </c>
      <c r="E660" s="84">
        <v>152.96994956</v>
      </c>
      <c r="F660" s="84">
        <v>152.96994956</v>
      </c>
    </row>
    <row r="661" spans="1:6" ht="12.75" customHeight="1" x14ac:dyDescent="0.2">
      <c r="A661" s="83" t="s">
        <v>168</v>
      </c>
      <c r="B661" s="83">
        <v>5</v>
      </c>
      <c r="C661" s="84">
        <v>1068.44439771</v>
      </c>
      <c r="D661" s="84">
        <v>1064.2806889000001</v>
      </c>
      <c r="E661" s="84">
        <v>155.11100413</v>
      </c>
      <c r="F661" s="84">
        <v>155.11100413</v>
      </c>
    </row>
    <row r="662" spans="1:6" ht="12.75" customHeight="1" x14ac:dyDescent="0.2">
      <c r="A662" s="83" t="s">
        <v>168</v>
      </c>
      <c r="B662" s="83">
        <v>6</v>
      </c>
      <c r="C662" s="84">
        <v>1068.86064074</v>
      </c>
      <c r="D662" s="84">
        <v>1057.9107759399999</v>
      </c>
      <c r="E662" s="84">
        <v>154.18263664</v>
      </c>
      <c r="F662" s="84">
        <v>154.18263664</v>
      </c>
    </row>
    <row r="663" spans="1:6" ht="12.75" customHeight="1" x14ac:dyDescent="0.2">
      <c r="A663" s="83" t="s">
        <v>168</v>
      </c>
      <c r="B663" s="83">
        <v>7</v>
      </c>
      <c r="C663" s="84">
        <v>1059.0098181999999</v>
      </c>
      <c r="D663" s="84">
        <v>1044.9825232799999</v>
      </c>
      <c r="E663" s="84">
        <v>152.29843984999999</v>
      </c>
      <c r="F663" s="84">
        <v>152.29843984999999</v>
      </c>
    </row>
    <row r="664" spans="1:6" ht="12.75" customHeight="1" x14ac:dyDescent="0.2">
      <c r="A664" s="83" t="s">
        <v>168</v>
      </c>
      <c r="B664" s="83">
        <v>8</v>
      </c>
      <c r="C664" s="84">
        <v>1060.79159712</v>
      </c>
      <c r="D664" s="84">
        <v>1030.11136429</v>
      </c>
      <c r="E664" s="84">
        <v>150.13107891000001</v>
      </c>
      <c r="F664" s="84">
        <v>150.13107891000001</v>
      </c>
    </row>
    <row r="665" spans="1:6" ht="12.75" customHeight="1" x14ac:dyDescent="0.2">
      <c r="A665" s="83" t="s">
        <v>168</v>
      </c>
      <c r="B665" s="83">
        <v>9</v>
      </c>
      <c r="C665" s="84">
        <v>1043.52535139</v>
      </c>
      <c r="D665" s="84">
        <v>1017.66765229</v>
      </c>
      <c r="E665" s="84">
        <v>148.31750031999999</v>
      </c>
      <c r="F665" s="84">
        <v>148.31750031999999</v>
      </c>
    </row>
    <row r="666" spans="1:6" ht="12.75" customHeight="1" x14ac:dyDescent="0.2">
      <c r="A666" s="83" t="s">
        <v>168</v>
      </c>
      <c r="B666" s="83">
        <v>10</v>
      </c>
      <c r="C666" s="84">
        <v>995.03966161000005</v>
      </c>
      <c r="D666" s="84">
        <v>985.81868068000006</v>
      </c>
      <c r="E666" s="84">
        <v>143.67574930999999</v>
      </c>
      <c r="F666" s="84">
        <v>143.67574930999999</v>
      </c>
    </row>
    <row r="667" spans="1:6" ht="12.75" customHeight="1" x14ac:dyDescent="0.2">
      <c r="A667" s="83" t="s">
        <v>168</v>
      </c>
      <c r="B667" s="83">
        <v>11</v>
      </c>
      <c r="C667" s="84">
        <v>993.25979630999996</v>
      </c>
      <c r="D667" s="84">
        <v>983.86710891999996</v>
      </c>
      <c r="E667" s="84">
        <v>143.39132222000001</v>
      </c>
      <c r="F667" s="84">
        <v>143.39132222000001</v>
      </c>
    </row>
    <row r="668" spans="1:6" ht="12.75" customHeight="1" x14ac:dyDescent="0.2">
      <c r="A668" s="83" t="s">
        <v>168</v>
      </c>
      <c r="B668" s="83">
        <v>12</v>
      </c>
      <c r="C668" s="84">
        <v>990.21076645999995</v>
      </c>
      <c r="D668" s="84">
        <v>980.59155927999996</v>
      </c>
      <c r="E668" s="84">
        <v>142.9139352</v>
      </c>
      <c r="F668" s="84">
        <v>142.9139352</v>
      </c>
    </row>
    <row r="669" spans="1:6" ht="12.75" customHeight="1" x14ac:dyDescent="0.2">
      <c r="A669" s="83" t="s">
        <v>168</v>
      </c>
      <c r="B669" s="83">
        <v>13</v>
      </c>
      <c r="C669" s="84">
        <v>996.29953147000003</v>
      </c>
      <c r="D669" s="84">
        <v>987.58473914000001</v>
      </c>
      <c r="E669" s="84">
        <v>143.93313921000001</v>
      </c>
      <c r="F669" s="84">
        <v>143.93313921000001</v>
      </c>
    </row>
    <row r="670" spans="1:6" ht="12.75" customHeight="1" x14ac:dyDescent="0.2">
      <c r="A670" s="83" t="s">
        <v>168</v>
      </c>
      <c r="B670" s="83">
        <v>14</v>
      </c>
      <c r="C670" s="84">
        <v>1010.68148203</v>
      </c>
      <c r="D670" s="84">
        <v>1001.38323296</v>
      </c>
      <c r="E670" s="84">
        <v>145.94416717999999</v>
      </c>
      <c r="F670" s="84">
        <v>145.94416717999999</v>
      </c>
    </row>
    <row r="671" spans="1:6" ht="12.75" customHeight="1" x14ac:dyDescent="0.2">
      <c r="A671" s="83" t="s">
        <v>168</v>
      </c>
      <c r="B671" s="83">
        <v>15</v>
      </c>
      <c r="C671" s="84">
        <v>997.89059527999996</v>
      </c>
      <c r="D671" s="84">
        <v>989.84434561</v>
      </c>
      <c r="E671" s="84">
        <v>144.26246007</v>
      </c>
      <c r="F671" s="84">
        <v>144.26246007</v>
      </c>
    </row>
    <row r="672" spans="1:6" ht="12.75" customHeight="1" x14ac:dyDescent="0.2">
      <c r="A672" s="83" t="s">
        <v>168</v>
      </c>
      <c r="B672" s="83">
        <v>16</v>
      </c>
      <c r="C672" s="84">
        <v>1010.9207512200001</v>
      </c>
      <c r="D672" s="84">
        <v>1002.22517079</v>
      </c>
      <c r="E672" s="84">
        <v>146.06687335999999</v>
      </c>
      <c r="F672" s="84">
        <v>146.06687335999999</v>
      </c>
    </row>
    <row r="673" spans="1:6" ht="12.75" customHeight="1" x14ac:dyDescent="0.2">
      <c r="A673" s="83" t="s">
        <v>168</v>
      </c>
      <c r="B673" s="83">
        <v>17</v>
      </c>
      <c r="C673" s="84">
        <v>1033.35543579</v>
      </c>
      <c r="D673" s="84">
        <v>1022.19906737</v>
      </c>
      <c r="E673" s="84">
        <v>148.97792041</v>
      </c>
      <c r="F673" s="84">
        <v>148.97792041</v>
      </c>
    </row>
    <row r="674" spans="1:6" ht="12.75" customHeight="1" x14ac:dyDescent="0.2">
      <c r="A674" s="83" t="s">
        <v>168</v>
      </c>
      <c r="B674" s="83">
        <v>18</v>
      </c>
      <c r="C674" s="84">
        <v>1009.53606591</v>
      </c>
      <c r="D674" s="84">
        <v>1005.0498692800001</v>
      </c>
      <c r="E674" s="84">
        <v>146.47855218000001</v>
      </c>
      <c r="F674" s="84">
        <v>146.47855218000001</v>
      </c>
    </row>
    <row r="675" spans="1:6" ht="12.75" customHeight="1" x14ac:dyDescent="0.2">
      <c r="A675" s="83" t="s">
        <v>168</v>
      </c>
      <c r="B675" s="83">
        <v>19</v>
      </c>
      <c r="C675" s="84">
        <v>1010.55584763</v>
      </c>
      <c r="D675" s="84">
        <v>1001.16390402</v>
      </c>
      <c r="E675" s="84">
        <v>145.91220161000001</v>
      </c>
      <c r="F675" s="84">
        <v>145.91220161000001</v>
      </c>
    </row>
    <row r="676" spans="1:6" ht="12.75" customHeight="1" x14ac:dyDescent="0.2">
      <c r="A676" s="83" t="s">
        <v>168</v>
      </c>
      <c r="B676" s="83">
        <v>20</v>
      </c>
      <c r="C676" s="84">
        <v>991.32206342999996</v>
      </c>
      <c r="D676" s="84">
        <v>987.78336426999999</v>
      </c>
      <c r="E676" s="84">
        <v>143.96208734999999</v>
      </c>
      <c r="F676" s="84">
        <v>143.96208734999999</v>
      </c>
    </row>
    <row r="677" spans="1:6" ht="12.75" customHeight="1" x14ac:dyDescent="0.2">
      <c r="A677" s="83" t="s">
        <v>168</v>
      </c>
      <c r="B677" s="83">
        <v>21</v>
      </c>
      <c r="C677" s="84">
        <v>1005.00899519</v>
      </c>
      <c r="D677" s="84">
        <v>996.60711356000002</v>
      </c>
      <c r="E677" s="84">
        <v>145.24808325999999</v>
      </c>
      <c r="F677" s="84">
        <v>145.24808325999999</v>
      </c>
    </row>
    <row r="678" spans="1:6" ht="12.75" customHeight="1" x14ac:dyDescent="0.2">
      <c r="A678" s="83" t="s">
        <v>168</v>
      </c>
      <c r="B678" s="83">
        <v>22</v>
      </c>
      <c r="C678" s="84">
        <v>1025.93200523</v>
      </c>
      <c r="D678" s="84">
        <v>1014.64414365</v>
      </c>
      <c r="E678" s="84">
        <v>147.87684640000001</v>
      </c>
      <c r="F678" s="84">
        <v>147.87684640000001</v>
      </c>
    </row>
    <row r="679" spans="1:6" ht="12.75" customHeight="1" x14ac:dyDescent="0.2">
      <c r="A679" s="83" t="s">
        <v>168</v>
      </c>
      <c r="B679" s="83">
        <v>23</v>
      </c>
      <c r="C679" s="84">
        <v>1046.37146205</v>
      </c>
      <c r="D679" s="84">
        <v>1021.89503214</v>
      </c>
      <c r="E679" s="84">
        <v>148.93360953000001</v>
      </c>
      <c r="F679" s="84">
        <v>148.93360953000001</v>
      </c>
    </row>
    <row r="680" spans="1:6" ht="12.75" customHeight="1" x14ac:dyDescent="0.2">
      <c r="A680" s="83" t="s">
        <v>168</v>
      </c>
      <c r="B680" s="83">
        <v>24</v>
      </c>
      <c r="C680" s="84">
        <v>1081.0878088500001</v>
      </c>
      <c r="D680" s="84">
        <v>1049.1843177999999</v>
      </c>
      <c r="E680" s="84">
        <v>152.91082019000001</v>
      </c>
      <c r="F680" s="84">
        <v>152.91082019000001</v>
      </c>
    </row>
    <row r="681" spans="1:6" ht="12.75" customHeight="1" x14ac:dyDescent="0.2">
      <c r="A681" s="83" t="s">
        <v>169</v>
      </c>
      <c r="B681" s="83">
        <v>1</v>
      </c>
      <c r="C681" s="84">
        <v>1007.75152142</v>
      </c>
      <c r="D681" s="84">
        <v>976.49148090999995</v>
      </c>
      <c r="E681" s="84">
        <v>142.31637923</v>
      </c>
      <c r="F681" s="84">
        <v>142.31637923</v>
      </c>
    </row>
    <row r="682" spans="1:6" ht="12.75" customHeight="1" x14ac:dyDescent="0.2">
      <c r="A682" s="83" t="s">
        <v>169</v>
      </c>
      <c r="B682" s="83">
        <v>2</v>
      </c>
      <c r="C682" s="84">
        <v>1017.08523645</v>
      </c>
      <c r="D682" s="84">
        <v>1011.81756078</v>
      </c>
      <c r="E682" s="84">
        <v>147.46489294</v>
      </c>
      <c r="F682" s="84">
        <v>147.46489294</v>
      </c>
    </row>
    <row r="683" spans="1:6" ht="12.75" customHeight="1" x14ac:dyDescent="0.2">
      <c r="A683" s="83" t="s">
        <v>169</v>
      </c>
      <c r="B683" s="83">
        <v>3</v>
      </c>
      <c r="C683" s="84">
        <v>1048.44305927</v>
      </c>
      <c r="D683" s="84">
        <v>1041.25616173</v>
      </c>
      <c r="E683" s="84">
        <v>151.75535034000001</v>
      </c>
      <c r="F683" s="84">
        <v>151.75535034000001</v>
      </c>
    </row>
    <row r="684" spans="1:6" ht="12.75" customHeight="1" x14ac:dyDescent="0.2">
      <c r="A684" s="83" t="s">
        <v>169</v>
      </c>
      <c r="B684" s="83">
        <v>4</v>
      </c>
      <c r="C684" s="84">
        <v>1057.7046539299999</v>
      </c>
      <c r="D684" s="84">
        <v>1053.92156854</v>
      </c>
      <c r="E684" s="84">
        <v>153.6012393</v>
      </c>
      <c r="F684" s="84">
        <v>153.6012393</v>
      </c>
    </row>
    <row r="685" spans="1:6" ht="12.75" customHeight="1" x14ac:dyDescent="0.2">
      <c r="A685" s="83" t="s">
        <v>169</v>
      </c>
      <c r="B685" s="83">
        <v>5</v>
      </c>
      <c r="C685" s="84">
        <v>1079.5271685800001</v>
      </c>
      <c r="D685" s="84">
        <v>1067.6646374300001</v>
      </c>
      <c r="E685" s="84">
        <v>155.60418949000001</v>
      </c>
      <c r="F685" s="84">
        <v>155.60418949000001</v>
      </c>
    </row>
    <row r="686" spans="1:6" ht="12.75" customHeight="1" x14ac:dyDescent="0.2">
      <c r="A686" s="83" t="s">
        <v>169</v>
      </c>
      <c r="B686" s="83">
        <v>6</v>
      </c>
      <c r="C686" s="84">
        <v>1097.35222256</v>
      </c>
      <c r="D686" s="84">
        <v>1060.83602505</v>
      </c>
      <c r="E686" s="84">
        <v>154.60896997</v>
      </c>
      <c r="F686" s="84">
        <v>154.60896997</v>
      </c>
    </row>
    <row r="687" spans="1:6" ht="12.75" customHeight="1" x14ac:dyDescent="0.2">
      <c r="A687" s="83" t="s">
        <v>169</v>
      </c>
      <c r="B687" s="83">
        <v>7</v>
      </c>
      <c r="C687" s="84">
        <v>1093.0498856900001</v>
      </c>
      <c r="D687" s="84">
        <v>1045.5724600999999</v>
      </c>
      <c r="E687" s="84">
        <v>152.38441875999999</v>
      </c>
      <c r="F687" s="84">
        <v>152.38441875999999</v>
      </c>
    </row>
    <row r="688" spans="1:6" ht="12.75" customHeight="1" x14ac:dyDescent="0.2">
      <c r="A688" s="83" t="s">
        <v>169</v>
      </c>
      <c r="B688" s="83">
        <v>8</v>
      </c>
      <c r="C688" s="84">
        <v>1041.72590896</v>
      </c>
      <c r="D688" s="84">
        <v>1023.27200799</v>
      </c>
      <c r="E688" s="84">
        <v>149.13429353000001</v>
      </c>
      <c r="F688" s="84">
        <v>149.13429353000001</v>
      </c>
    </row>
    <row r="689" spans="1:6" ht="12.75" customHeight="1" x14ac:dyDescent="0.2">
      <c r="A689" s="83" t="s">
        <v>169</v>
      </c>
      <c r="B689" s="83">
        <v>9</v>
      </c>
      <c r="C689" s="84">
        <v>985.21214637000003</v>
      </c>
      <c r="D689" s="84">
        <v>980.47941002000005</v>
      </c>
      <c r="E689" s="84">
        <v>142.89759026999999</v>
      </c>
      <c r="F689" s="84">
        <v>142.89759026999999</v>
      </c>
    </row>
    <row r="690" spans="1:6" ht="12.75" customHeight="1" x14ac:dyDescent="0.2">
      <c r="A690" s="83" t="s">
        <v>169</v>
      </c>
      <c r="B690" s="83">
        <v>10</v>
      </c>
      <c r="C690" s="84">
        <v>950.64413997999998</v>
      </c>
      <c r="D690" s="84">
        <v>949.06941080000001</v>
      </c>
      <c r="E690" s="84">
        <v>138.31981622000001</v>
      </c>
      <c r="F690" s="84">
        <v>138.31981622000001</v>
      </c>
    </row>
    <row r="691" spans="1:6" ht="12.75" customHeight="1" x14ac:dyDescent="0.2">
      <c r="A691" s="83" t="s">
        <v>169</v>
      </c>
      <c r="B691" s="83">
        <v>11</v>
      </c>
      <c r="C691" s="84">
        <v>951.56134728999996</v>
      </c>
      <c r="D691" s="84">
        <v>948.93872274</v>
      </c>
      <c r="E691" s="84">
        <v>138.30076940999999</v>
      </c>
      <c r="F691" s="84">
        <v>138.30076940999999</v>
      </c>
    </row>
    <row r="692" spans="1:6" ht="12.75" customHeight="1" x14ac:dyDescent="0.2">
      <c r="A692" s="83" t="s">
        <v>169</v>
      </c>
      <c r="B692" s="83">
        <v>12</v>
      </c>
      <c r="C692" s="84">
        <v>971.16081598999995</v>
      </c>
      <c r="D692" s="84">
        <v>961.84493988999998</v>
      </c>
      <c r="E692" s="84">
        <v>140.18175468000001</v>
      </c>
      <c r="F692" s="84">
        <v>140.18175468000001</v>
      </c>
    </row>
    <row r="693" spans="1:6" ht="12.75" customHeight="1" x14ac:dyDescent="0.2">
      <c r="A693" s="83" t="s">
        <v>169</v>
      </c>
      <c r="B693" s="83">
        <v>13</v>
      </c>
      <c r="C693" s="84">
        <v>1002.38789431</v>
      </c>
      <c r="D693" s="84">
        <v>993.28567571999997</v>
      </c>
      <c r="E693" s="84">
        <v>144.76400837</v>
      </c>
      <c r="F693" s="84">
        <v>144.76400837</v>
      </c>
    </row>
    <row r="694" spans="1:6" ht="12.75" customHeight="1" x14ac:dyDescent="0.2">
      <c r="A694" s="83" t="s">
        <v>169</v>
      </c>
      <c r="B694" s="83">
        <v>14</v>
      </c>
      <c r="C694" s="84">
        <v>1017.88590493</v>
      </c>
      <c r="D694" s="84">
        <v>1016.02893906</v>
      </c>
      <c r="E694" s="84">
        <v>148.07867003999999</v>
      </c>
      <c r="F694" s="84">
        <v>148.07867003999999</v>
      </c>
    </row>
    <row r="695" spans="1:6" ht="12.75" customHeight="1" x14ac:dyDescent="0.2">
      <c r="A695" s="83" t="s">
        <v>169</v>
      </c>
      <c r="B695" s="83">
        <v>15</v>
      </c>
      <c r="C695" s="84">
        <v>1003.52558326</v>
      </c>
      <c r="D695" s="84">
        <v>1002.09359008</v>
      </c>
      <c r="E695" s="84">
        <v>146.04769644999999</v>
      </c>
      <c r="F695" s="84">
        <v>146.04769644999999</v>
      </c>
    </row>
    <row r="696" spans="1:6" ht="12.75" customHeight="1" x14ac:dyDescent="0.2">
      <c r="A696" s="83" t="s">
        <v>169</v>
      </c>
      <c r="B696" s="83">
        <v>16</v>
      </c>
      <c r="C696" s="84">
        <v>1009.88344514</v>
      </c>
      <c r="D696" s="84">
        <v>1008.3545116</v>
      </c>
      <c r="E696" s="84">
        <v>146.96017925000001</v>
      </c>
      <c r="F696" s="84">
        <v>146.96017925000001</v>
      </c>
    </row>
    <row r="697" spans="1:6" ht="12.75" customHeight="1" x14ac:dyDescent="0.2">
      <c r="A697" s="83" t="s">
        <v>169</v>
      </c>
      <c r="B697" s="83">
        <v>17</v>
      </c>
      <c r="C697" s="84">
        <v>1025.4265071899999</v>
      </c>
      <c r="D697" s="84">
        <v>1019.98925048</v>
      </c>
      <c r="E697" s="84">
        <v>148.65585601000001</v>
      </c>
      <c r="F697" s="84">
        <v>148.65585601000001</v>
      </c>
    </row>
    <row r="698" spans="1:6" ht="12.75" customHeight="1" x14ac:dyDescent="0.2">
      <c r="A698" s="83" t="s">
        <v>169</v>
      </c>
      <c r="B698" s="83">
        <v>18</v>
      </c>
      <c r="C698" s="84">
        <v>1000.38591603</v>
      </c>
      <c r="D698" s="84">
        <v>995.33625930999995</v>
      </c>
      <c r="E698" s="84">
        <v>145.06286569</v>
      </c>
      <c r="F698" s="84">
        <v>145.06286569</v>
      </c>
    </row>
    <row r="699" spans="1:6" ht="12.75" customHeight="1" x14ac:dyDescent="0.2">
      <c r="A699" s="83" t="s">
        <v>169</v>
      </c>
      <c r="B699" s="83">
        <v>19</v>
      </c>
      <c r="C699" s="84">
        <v>988.98886533999996</v>
      </c>
      <c r="D699" s="84">
        <v>980.19967077000001</v>
      </c>
      <c r="E699" s="84">
        <v>142.85682036</v>
      </c>
      <c r="F699" s="84">
        <v>142.85682036</v>
      </c>
    </row>
    <row r="700" spans="1:6" ht="12.75" customHeight="1" x14ac:dyDescent="0.2">
      <c r="A700" s="83" t="s">
        <v>169</v>
      </c>
      <c r="B700" s="83">
        <v>20</v>
      </c>
      <c r="C700" s="84">
        <v>977.40903005999996</v>
      </c>
      <c r="D700" s="84">
        <v>966.6992563</v>
      </c>
      <c r="E700" s="84">
        <v>140.88923524</v>
      </c>
      <c r="F700" s="84">
        <v>140.88923524</v>
      </c>
    </row>
    <row r="701" spans="1:6" ht="12.75" customHeight="1" x14ac:dyDescent="0.2">
      <c r="A701" s="83" t="s">
        <v>169</v>
      </c>
      <c r="B701" s="83">
        <v>21</v>
      </c>
      <c r="C701" s="84">
        <v>1023.22935312</v>
      </c>
      <c r="D701" s="84">
        <v>979.74503475999995</v>
      </c>
      <c r="E701" s="84">
        <v>142.79056054</v>
      </c>
      <c r="F701" s="84">
        <v>142.79056054</v>
      </c>
    </row>
    <row r="702" spans="1:6" ht="12.75" customHeight="1" x14ac:dyDescent="0.2">
      <c r="A702" s="83" t="s">
        <v>169</v>
      </c>
      <c r="B702" s="83">
        <v>22</v>
      </c>
      <c r="C702" s="84">
        <v>1050.28466776</v>
      </c>
      <c r="D702" s="84">
        <v>1007.71147595</v>
      </c>
      <c r="E702" s="84">
        <v>146.86646157999999</v>
      </c>
      <c r="F702" s="84">
        <v>146.86646157999999</v>
      </c>
    </row>
    <row r="703" spans="1:6" ht="12.75" customHeight="1" x14ac:dyDescent="0.2">
      <c r="A703" s="83" t="s">
        <v>169</v>
      </c>
      <c r="B703" s="83">
        <v>23</v>
      </c>
      <c r="C703" s="84">
        <v>1071.85987877</v>
      </c>
      <c r="D703" s="84">
        <v>1027.2892947299999</v>
      </c>
      <c r="E703" s="84">
        <v>149.71978322999999</v>
      </c>
      <c r="F703" s="84">
        <v>149.71978322999999</v>
      </c>
    </row>
    <row r="704" spans="1:6" ht="12.75" customHeight="1" x14ac:dyDescent="0.2">
      <c r="A704" s="83" t="s">
        <v>169</v>
      </c>
      <c r="B704" s="83">
        <v>24</v>
      </c>
      <c r="C704" s="84">
        <v>1100.00916022</v>
      </c>
      <c r="D704" s="84">
        <v>1062.78083956</v>
      </c>
      <c r="E704" s="84">
        <v>154.89241222999999</v>
      </c>
      <c r="F704" s="84">
        <v>154.89241222999999</v>
      </c>
    </row>
    <row r="705" ht="12.75" customHeight="1" x14ac:dyDescent="0.2"/>
  </sheetData>
  <sheetProtection algorithmName="SHA-512" hashValue="p9ME9G4wyGGfDdt19yGXYtJCnWpw/vcgn41BAzCDlvqbiHWMXQGq18XrmcsybdaDDVHfnY5o+Ha4byh9chC3wA==" saltValue="jXuBj3z+TINYNCJdbM/+i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36"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36" r:id="rId4"/>
      </mc:Fallback>
    </mc:AlternateContent>
    <mc:AlternateContent xmlns:mc="http://schemas.openxmlformats.org/markup-compatibility/2006">
      <mc:Choice Requires="x14">
        <oleObject progId="Equation.3" shapeId="1137"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37" r:id="rId6"/>
      </mc:Fallback>
    </mc:AlternateContent>
    <mc:AlternateContent xmlns:mc="http://schemas.openxmlformats.org/markup-compatibility/2006">
      <mc:Choice Requires="x14">
        <oleObject progId="Equation.3" shapeId="1138"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38" r:id="rId8"/>
      </mc:Fallback>
    </mc:AlternateContent>
    <mc:AlternateContent xmlns:mc="http://schemas.openxmlformats.org/markup-compatibility/2006">
      <mc:Choice Requires="x14">
        <oleObject progId="Equation.3" shapeId="1139"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39" r:id="rId10"/>
      </mc:Fallback>
    </mc:AlternateContent>
    <mc:AlternateContent xmlns:mc="http://schemas.openxmlformats.org/markup-compatibility/2006">
      <mc:Choice Requires="x14">
        <oleObject progId="Equation.3" shapeId="1140"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40" r:id="rId12"/>
      </mc:Fallback>
    </mc:AlternateContent>
    <mc:AlternateContent xmlns:mc="http://schemas.openxmlformats.org/markup-compatibility/2006">
      <mc:Choice Requires="x14">
        <oleObject progId="Equation.3" shapeId="1141"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41" r:id="rId14"/>
      </mc:Fallback>
    </mc:AlternateContent>
    <mc:AlternateContent xmlns:mc="http://schemas.openxmlformats.org/markup-compatibility/2006">
      <mc:Choice Requires="x14">
        <oleObject progId="Equation.3" shapeId="1142"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42" r:id="rId16"/>
      </mc:Fallback>
    </mc:AlternateContent>
    <mc:AlternateContent xmlns:mc="http://schemas.openxmlformats.org/markup-compatibility/2006">
      <mc:Choice Requires="x14">
        <oleObject progId="Equation.3" shapeId="1143"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43" r:id="rId18"/>
      </mc:Fallback>
    </mc:AlternateContent>
    <mc:AlternateContent xmlns:mc="http://schemas.openxmlformats.org/markup-compatibility/2006">
      <mc:Choice Requires="x14">
        <oleObject progId="Equation.3" shapeId="1144"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44" r:id="rId20"/>
      </mc:Fallback>
    </mc:AlternateContent>
    <mc:AlternateContent xmlns:mc="http://schemas.openxmlformats.org/markup-compatibility/2006">
      <mc:Choice Requires="x14">
        <oleObject progId="Equation.3" shapeId="1145"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45" r:id="rId22"/>
      </mc:Fallback>
    </mc:AlternateContent>
    <mc:AlternateContent xmlns:mc="http://schemas.openxmlformats.org/markup-compatibility/2006">
      <mc:Choice Requires="x14">
        <oleObject progId="Equation.3" shapeId="1146"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46" r:id="rId24"/>
      </mc:Fallback>
    </mc:AlternateContent>
    <mc:AlternateContent xmlns:mc="http://schemas.openxmlformats.org/markup-compatibility/2006">
      <mc:Choice Requires="x14">
        <oleObject progId="Equation.3" shapeId="1147"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47" r:id="rId26"/>
      </mc:Fallback>
    </mc:AlternateContent>
    <mc:AlternateContent xmlns:mc="http://schemas.openxmlformats.org/markup-compatibility/2006">
      <mc:Choice Requires="x14">
        <oleObject progId="Equation.3" shapeId="1148"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48" r:id="rId28"/>
      </mc:Fallback>
    </mc:AlternateContent>
    <mc:AlternateContent xmlns:mc="http://schemas.openxmlformats.org/markup-compatibility/2006">
      <mc:Choice Requires="x14">
        <oleObject progId="Equation.3" shapeId="1149"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49"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2021-03-16T11:01:47Z</dcterms:modified>
</cp:coreProperties>
</file>