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embeddings/oleObject41.bin" ContentType="application/vnd.openxmlformats-officedocument.oleObject"/>
  <Override PartName="/xl/embeddings/oleObject42.bin" ContentType="application/vnd.openxmlformats-officedocument.oleObject"/>
  <Override PartName="/xl/embeddings/oleObject43.bin" ContentType="application/vnd.openxmlformats-officedocument.oleObject"/>
  <Override PartName="/xl/embeddings/oleObject44.bin" ContentType="application/vnd.openxmlformats-officedocument.oleObject"/>
  <Override PartName="/xl/embeddings/oleObject45.bin" ContentType="application/vnd.openxmlformats-officedocument.oleObject"/>
  <Override PartName="/xl/embeddings/oleObject46.bin" ContentType="application/vnd.openxmlformats-officedocument.oleObject"/>
  <Override PartName="/xl/embeddings/oleObject47.bin" ContentType="application/vnd.openxmlformats-officedocument.oleObject"/>
  <Override PartName="/xl/embeddings/oleObject48.bin" ContentType="application/vnd.openxmlformats-officedocument.oleObject"/>
  <Override PartName="/xl/embeddings/oleObject49.bin" ContentType="application/vnd.openxmlformats-officedocument.oleObject"/>
  <Override PartName="/xl/embeddings/oleObject50.bin" ContentType="application/vnd.openxmlformats-officedocument.oleObject"/>
  <Override PartName="/xl/embeddings/oleObject51.bin" ContentType="application/vnd.openxmlformats-officedocument.oleObject"/>
  <Override PartName="/xl/embeddings/oleObject52.bin" ContentType="application/vnd.openxmlformats-officedocument.oleObject"/>
  <Override PartName="/xl/embeddings/oleObject53.bin" ContentType="application/vnd.openxmlformats-officedocument.oleObject"/>
  <Override PartName="/xl/embeddings/oleObject54.bin" ContentType="application/vnd.openxmlformats-officedocument.oleObject"/>
  <Override PartName="/xl/embeddings/oleObject55.bin" ContentType="application/vnd.openxmlformats-officedocument.oleObject"/>
  <Override PartName="/xl/embeddings/oleObject56.bin" ContentType="application/vnd.openxmlformats-officedocument.oleObject"/>
  <Override PartName="/xl/embeddings/oleObject57.bin" ContentType="application/vnd.openxmlformats-officedocument.oleObject"/>
  <Override PartName="/xl/embeddings/oleObject58.bin" ContentType="application/vnd.openxmlformats-officedocument.oleObject"/>
  <Override PartName="/xl/embeddings/oleObject59.bin" ContentType="application/vnd.openxmlformats-officedocument.oleObject"/>
  <Override PartName="/xl/embeddings/oleObject60.bin" ContentType="application/vnd.openxmlformats-officedocument.oleObject"/>
  <Override PartName="/xl/embeddings/oleObject61.bin" ContentType="application/vnd.openxmlformats-officedocument.oleObject"/>
  <Override PartName="/xl/embeddings/oleObject62.bin" ContentType="application/vnd.openxmlformats-officedocument.oleObject"/>
  <Override PartName="/xl/embeddings/oleObject63.bin" ContentType="application/vnd.openxmlformats-officedocument.oleObject"/>
  <Override PartName="/xl/embeddings/oleObject64.bin" ContentType="application/vnd.openxmlformats-officedocument.oleObject"/>
  <Override PartName="/xl/embeddings/oleObject65.bin" ContentType="application/vnd.openxmlformats-officedocument.oleObject"/>
  <Override PartName="/xl/embeddings/oleObject66.bin" ContentType="application/vnd.openxmlformats-officedocument.oleObject"/>
  <Override PartName="/xl/embeddings/oleObject67.bin" ContentType="application/vnd.openxmlformats-officedocument.oleObject"/>
  <Override PartName="/xl/embeddings/oleObject68.bin" ContentType="application/vnd.openxmlformats-officedocument.oleObject"/>
  <Override PartName="/xl/embeddings/oleObject69.bin" ContentType="application/vnd.openxmlformats-officedocument.oleObject"/>
  <Override PartName="/xl/embeddings/oleObject70.bin" ContentType="application/vnd.openxmlformats-officedocument.oleObject"/>
  <Override PartName="/xl/embeddings/oleObject71.bin" ContentType="application/vnd.openxmlformats-officedocument.oleObject"/>
  <Override PartName="/xl/embeddings/oleObject72.bin" ContentType="application/vnd.openxmlformats-officedocument.oleObject"/>
  <Override PartName="/xl/embeddings/oleObject73.bin" ContentType="application/vnd.openxmlformats-officedocument.oleObject"/>
  <Override PartName="/xl/embeddings/oleObject7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35" tabRatio="646" activeTab="4"/>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Y150" i="19" l="1"/>
  <c r="X150" i="19"/>
  <c r="W150" i="19"/>
  <c r="V150" i="19"/>
  <c r="U150" i="19"/>
  <c r="T150" i="19"/>
  <c r="S150" i="19"/>
  <c r="R150" i="19"/>
  <c r="Q150" i="19"/>
  <c r="P150" i="19"/>
  <c r="O150" i="19"/>
  <c r="N150" i="19"/>
  <c r="M150" i="19"/>
  <c r="L150" i="19"/>
  <c r="K150" i="19"/>
  <c r="J150" i="19"/>
  <c r="I150" i="19"/>
  <c r="H150" i="19"/>
  <c r="G150" i="19"/>
  <c r="F150" i="19"/>
  <c r="E150" i="19"/>
  <c r="D150" i="19"/>
  <c r="C150" i="19"/>
  <c r="B150" i="19"/>
  <c r="Y149" i="19"/>
  <c r="X149" i="19"/>
  <c r="W149" i="19"/>
  <c r="V149" i="19"/>
  <c r="U149" i="19"/>
  <c r="T149" i="19"/>
  <c r="S149" i="19"/>
  <c r="R149" i="19"/>
  <c r="Q149" i="19"/>
  <c r="P149" i="19"/>
  <c r="O149" i="19"/>
  <c r="N149" i="19"/>
  <c r="M149" i="19"/>
  <c r="L149" i="19"/>
  <c r="K149" i="19"/>
  <c r="J149" i="19"/>
  <c r="I149" i="19"/>
  <c r="H149" i="19"/>
  <c r="G149" i="19"/>
  <c r="F149" i="19"/>
  <c r="E149" i="19"/>
  <c r="D149" i="19"/>
  <c r="C149" i="19"/>
  <c r="B149" i="19"/>
  <c r="Y148" i="19"/>
  <c r="X148" i="19"/>
  <c r="W148" i="19"/>
  <c r="V148" i="19"/>
  <c r="U148" i="19"/>
  <c r="T148" i="19"/>
  <c r="S148" i="19"/>
  <c r="R148" i="19"/>
  <c r="Q148" i="19"/>
  <c r="P148" i="19"/>
  <c r="O148" i="19"/>
  <c r="N148" i="19"/>
  <c r="M148" i="19"/>
  <c r="L148" i="19"/>
  <c r="K148" i="19"/>
  <c r="J148" i="19"/>
  <c r="I148" i="19"/>
  <c r="H148" i="19"/>
  <c r="G148" i="19"/>
  <c r="F148" i="19"/>
  <c r="E148" i="19"/>
  <c r="D148" i="19"/>
  <c r="C148" i="19"/>
  <c r="B148" i="19"/>
  <c r="Y147" i="19"/>
  <c r="X147" i="19"/>
  <c r="W147" i="19"/>
  <c r="V147" i="19"/>
  <c r="U147" i="19"/>
  <c r="T147" i="19"/>
  <c r="S147" i="19"/>
  <c r="R147" i="19"/>
  <c r="Q147" i="19"/>
  <c r="P147" i="19"/>
  <c r="O147" i="19"/>
  <c r="N147" i="19"/>
  <c r="M147" i="19"/>
  <c r="L147" i="19"/>
  <c r="K147" i="19"/>
  <c r="J147" i="19"/>
  <c r="I147" i="19"/>
  <c r="H147" i="19"/>
  <c r="G147" i="19"/>
  <c r="F147" i="19"/>
  <c r="E147" i="19"/>
  <c r="D147" i="19"/>
  <c r="C147" i="19"/>
  <c r="B147" i="19"/>
  <c r="Y146" i="19"/>
  <c r="X146" i="19"/>
  <c r="W146" i="19"/>
  <c r="V146" i="19"/>
  <c r="U146" i="19"/>
  <c r="T146" i="19"/>
  <c r="S146" i="19"/>
  <c r="R146" i="19"/>
  <c r="Q146" i="19"/>
  <c r="P146" i="19"/>
  <c r="O146" i="19"/>
  <c r="N146" i="19"/>
  <c r="M146" i="19"/>
  <c r="L146" i="19"/>
  <c r="K146" i="19"/>
  <c r="J146" i="19"/>
  <c r="I146" i="19"/>
  <c r="H146" i="19"/>
  <c r="G146" i="19"/>
  <c r="F146" i="19"/>
  <c r="E146" i="19"/>
  <c r="D146" i="19"/>
  <c r="C146" i="19"/>
  <c r="B146" i="19"/>
  <c r="Y145" i="19"/>
  <c r="X145" i="19"/>
  <c r="W145" i="19"/>
  <c r="V145" i="19"/>
  <c r="U145" i="19"/>
  <c r="T145" i="19"/>
  <c r="S145" i="19"/>
  <c r="R145" i="19"/>
  <c r="Q145" i="19"/>
  <c r="P145" i="19"/>
  <c r="O145" i="19"/>
  <c r="N145" i="19"/>
  <c r="M145" i="19"/>
  <c r="L145" i="19"/>
  <c r="K145" i="19"/>
  <c r="J145" i="19"/>
  <c r="I145" i="19"/>
  <c r="H145" i="19"/>
  <c r="G145" i="19"/>
  <c r="F145" i="19"/>
  <c r="E145" i="19"/>
  <c r="D145" i="19"/>
  <c r="C145" i="19"/>
  <c r="B145" i="19"/>
  <c r="Y144" i="19"/>
  <c r="X144" i="19"/>
  <c r="W144" i="19"/>
  <c r="V144" i="19"/>
  <c r="U144" i="19"/>
  <c r="T144" i="19"/>
  <c r="S144" i="19"/>
  <c r="R144" i="19"/>
  <c r="Q144" i="19"/>
  <c r="P144" i="19"/>
  <c r="O144" i="19"/>
  <c r="N144" i="19"/>
  <c r="M144" i="19"/>
  <c r="L144" i="19"/>
  <c r="K144" i="19"/>
  <c r="J144" i="19"/>
  <c r="I144" i="19"/>
  <c r="H144" i="19"/>
  <c r="G144" i="19"/>
  <c r="F144" i="19"/>
  <c r="E144" i="19"/>
  <c r="D144" i="19"/>
  <c r="C144" i="19"/>
  <c r="B144" i="19"/>
  <c r="Y143" i="19"/>
  <c r="X143" i="19"/>
  <c r="W143" i="19"/>
  <c r="V143" i="19"/>
  <c r="U143" i="19"/>
  <c r="T143" i="19"/>
  <c r="S143" i="19"/>
  <c r="R143" i="19"/>
  <c r="Q143" i="19"/>
  <c r="P143" i="19"/>
  <c r="O143" i="19"/>
  <c r="N143" i="19"/>
  <c r="M143" i="19"/>
  <c r="L143" i="19"/>
  <c r="K143" i="19"/>
  <c r="J143" i="19"/>
  <c r="I143" i="19"/>
  <c r="H143" i="19"/>
  <c r="G143" i="19"/>
  <c r="F143" i="19"/>
  <c r="E143" i="19"/>
  <c r="D143" i="19"/>
  <c r="C143" i="19"/>
  <c r="B143" i="19"/>
  <c r="Y142" i="19"/>
  <c r="X142" i="19"/>
  <c r="W142" i="19"/>
  <c r="V142" i="19"/>
  <c r="U142" i="19"/>
  <c r="T142" i="19"/>
  <c r="S142" i="19"/>
  <c r="R142" i="19"/>
  <c r="Q142" i="19"/>
  <c r="P142" i="19"/>
  <c r="O142" i="19"/>
  <c r="N142" i="19"/>
  <c r="M142" i="19"/>
  <c r="L142" i="19"/>
  <c r="K142" i="19"/>
  <c r="J142" i="19"/>
  <c r="I142" i="19"/>
  <c r="H142" i="19"/>
  <c r="G142" i="19"/>
  <c r="F142" i="19"/>
  <c r="E142" i="19"/>
  <c r="D142" i="19"/>
  <c r="C142" i="19"/>
  <c r="B142" i="19"/>
  <c r="Y141" i="19"/>
  <c r="X141" i="19"/>
  <c r="W141" i="19"/>
  <c r="V141" i="19"/>
  <c r="U141" i="19"/>
  <c r="T141" i="19"/>
  <c r="S141" i="19"/>
  <c r="R141" i="19"/>
  <c r="Q141" i="19"/>
  <c r="P141" i="19"/>
  <c r="O141" i="19"/>
  <c r="N141" i="19"/>
  <c r="M141" i="19"/>
  <c r="L141" i="19"/>
  <c r="K141" i="19"/>
  <c r="J141" i="19"/>
  <c r="I141" i="19"/>
  <c r="H141" i="19"/>
  <c r="G141" i="19"/>
  <c r="F141" i="19"/>
  <c r="E141" i="19"/>
  <c r="D141" i="19"/>
  <c r="C141" i="19"/>
  <c r="B141" i="19"/>
  <c r="Y140" i="19"/>
  <c r="X140" i="19"/>
  <c r="W140" i="19"/>
  <c r="V140" i="19"/>
  <c r="U140" i="19"/>
  <c r="T140" i="19"/>
  <c r="S140" i="19"/>
  <c r="R140" i="19"/>
  <c r="Q140" i="19"/>
  <c r="P140" i="19"/>
  <c r="O140" i="19"/>
  <c r="N140" i="19"/>
  <c r="M140" i="19"/>
  <c r="L140" i="19"/>
  <c r="K140" i="19"/>
  <c r="J140" i="19"/>
  <c r="I140" i="19"/>
  <c r="H140" i="19"/>
  <c r="G140" i="19"/>
  <c r="F140" i="19"/>
  <c r="E140" i="19"/>
  <c r="D140" i="19"/>
  <c r="C140" i="19"/>
  <c r="B140" i="19"/>
  <c r="Y139" i="19"/>
  <c r="X139" i="19"/>
  <c r="W139" i="19"/>
  <c r="V139" i="19"/>
  <c r="U139" i="19"/>
  <c r="T139" i="19"/>
  <c r="S139" i="19"/>
  <c r="R139" i="19"/>
  <c r="Q139" i="19"/>
  <c r="P139" i="19"/>
  <c r="O139" i="19"/>
  <c r="N139" i="19"/>
  <c r="M139" i="19"/>
  <c r="L139" i="19"/>
  <c r="K139" i="19"/>
  <c r="J139" i="19"/>
  <c r="I139" i="19"/>
  <c r="H139" i="19"/>
  <c r="G139" i="19"/>
  <c r="F139" i="19"/>
  <c r="E139" i="19"/>
  <c r="D139" i="19"/>
  <c r="C139" i="19"/>
  <c r="B139" i="19"/>
  <c r="Y138" i="19"/>
  <c r="X138" i="19"/>
  <c r="W138" i="19"/>
  <c r="V138" i="19"/>
  <c r="U138" i="19"/>
  <c r="T138" i="19"/>
  <c r="S138" i="19"/>
  <c r="R138" i="19"/>
  <c r="Q138" i="19"/>
  <c r="P138" i="19"/>
  <c r="O138" i="19"/>
  <c r="N138" i="19"/>
  <c r="M138" i="19"/>
  <c r="L138" i="19"/>
  <c r="K138" i="19"/>
  <c r="J138" i="19"/>
  <c r="I138" i="19"/>
  <c r="H138" i="19"/>
  <c r="G138" i="19"/>
  <c r="F138" i="19"/>
  <c r="E138" i="19"/>
  <c r="D138" i="19"/>
  <c r="C138" i="19"/>
  <c r="B138" i="19"/>
  <c r="Y137" i="19"/>
  <c r="X137" i="19"/>
  <c r="W137" i="19"/>
  <c r="V137" i="19"/>
  <c r="U137" i="19"/>
  <c r="T137" i="19"/>
  <c r="S137" i="19"/>
  <c r="R137" i="19"/>
  <c r="Q137" i="19"/>
  <c r="P137" i="19"/>
  <c r="O137" i="19"/>
  <c r="N137" i="19"/>
  <c r="M137" i="19"/>
  <c r="L137" i="19"/>
  <c r="K137" i="19"/>
  <c r="J137" i="19"/>
  <c r="I137" i="19"/>
  <c r="H137" i="19"/>
  <c r="G137" i="19"/>
  <c r="F137" i="19"/>
  <c r="E137" i="19"/>
  <c r="D137" i="19"/>
  <c r="C137" i="19"/>
  <c r="B137" i="19"/>
  <c r="Y136" i="19"/>
  <c r="X136" i="19"/>
  <c r="W136" i="19"/>
  <c r="V136" i="19"/>
  <c r="U136" i="19"/>
  <c r="T136" i="19"/>
  <c r="S136" i="19"/>
  <c r="R136" i="19"/>
  <c r="Q136" i="19"/>
  <c r="P136" i="19"/>
  <c r="O136" i="19"/>
  <c r="N136" i="19"/>
  <c r="M136" i="19"/>
  <c r="L136" i="19"/>
  <c r="K136" i="19"/>
  <c r="J136" i="19"/>
  <c r="I136" i="19"/>
  <c r="H136" i="19"/>
  <c r="G136" i="19"/>
  <c r="F136" i="19"/>
  <c r="E136" i="19"/>
  <c r="D136" i="19"/>
  <c r="C136" i="19"/>
  <c r="B136" i="19"/>
  <c r="Y135" i="19"/>
  <c r="X135" i="19"/>
  <c r="W135" i="19"/>
  <c r="V135" i="19"/>
  <c r="U135" i="19"/>
  <c r="T135" i="19"/>
  <c r="S135" i="19"/>
  <c r="R135" i="19"/>
  <c r="Q135" i="19"/>
  <c r="P135" i="19"/>
  <c r="O135" i="19"/>
  <c r="N135" i="19"/>
  <c r="M135" i="19"/>
  <c r="L135" i="19"/>
  <c r="K135" i="19"/>
  <c r="J135" i="19"/>
  <c r="I135" i="19"/>
  <c r="H135" i="19"/>
  <c r="G135" i="19"/>
  <c r="F135" i="19"/>
  <c r="E135" i="19"/>
  <c r="D135" i="19"/>
  <c r="C135" i="19"/>
  <c r="B135" i="19"/>
  <c r="Y134" i="19"/>
  <c r="X134" i="19"/>
  <c r="W134" i="19"/>
  <c r="V134" i="19"/>
  <c r="U134" i="19"/>
  <c r="T134" i="19"/>
  <c r="S134" i="19"/>
  <c r="R134" i="19"/>
  <c r="Q134" i="19"/>
  <c r="P134" i="19"/>
  <c r="O134" i="19"/>
  <c r="N134" i="19"/>
  <c r="M134" i="19"/>
  <c r="L134" i="19"/>
  <c r="K134" i="19"/>
  <c r="J134" i="19"/>
  <c r="I134" i="19"/>
  <c r="H134" i="19"/>
  <c r="G134" i="19"/>
  <c r="F134" i="19"/>
  <c r="E134" i="19"/>
  <c r="D134" i="19"/>
  <c r="C134" i="19"/>
  <c r="B134" i="19"/>
  <c r="Y133" i="19"/>
  <c r="X133" i="19"/>
  <c r="W133" i="19"/>
  <c r="V133" i="19"/>
  <c r="U133" i="19"/>
  <c r="T133" i="19"/>
  <c r="S133" i="19"/>
  <c r="R133" i="19"/>
  <c r="Q133" i="19"/>
  <c r="P133" i="19"/>
  <c r="O133" i="19"/>
  <c r="N133" i="19"/>
  <c r="M133" i="19"/>
  <c r="L133" i="19"/>
  <c r="K133" i="19"/>
  <c r="J133" i="19"/>
  <c r="I133" i="19"/>
  <c r="H133" i="19"/>
  <c r="G133" i="19"/>
  <c r="F133" i="19"/>
  <c r="E133" i="19"/>
  <c r="D133" i="19"/>
  <c r="C133" i="19"/>
  <c r="B133" i="19"/>
  <c r="Y132" i="19"/>
  <c r="X132" i="19"/>
  <c r="W132" i="19"/>
  <c r="V132" i="19"/>
  <c r="U132" i="19"/>
  <c r="T132" i="19"/>
  <c r="S132" i="19"/>
  <c r="R132" i="19"/>
  <c r="Q132" i="19"/>
  <c r="P132" i="19"/>
  <c r="O132" i="19"/>
  <c r="N132" i="19"/>
  <c r="M132" i="19"/>
  <c r="L132" i="19"/>
  <c r="K132" i="19"/>
  <c r="J132" i="19"/>
  <c r="I132" i="19"/>
  <c r="H132" i="19"/>
  <c r="G132" i="19"/>
  <c r="F132" i="19"/>
  <c r="E132" i="19"/>
  <c r="D132" i="19"/>
  <c r="C132" i="19"/>
  <c r="B132" i="19"/>
  <c r="Y131" i="19"/>
  <c r="X131" i="19"/>
  <c r="W131" i="19"/>
  <c r="V131" i="19"/>
  <c r="U131" i="19"/>
  <c r="T131" i="19"/>
  <c r="S131" i="19"/>
  <c r="R131" i="19"/>
  <c r="Q131" i="19"/>
  <c r="P131" i="19"/>
  <c r="O131" i="19"/>
  <c r="N131" i="19"/>
  <c r="M131" i="19"/>
  <c r="L131" i="19"/>
  <c r="K131" i="19"/>
  <c r="J131" i="19"/>
  <c r="I131" i="19"/>
  <c r="H131" i="19"/>
  <c r="G131" i="19"/>
  <c r="F131" i="19"/>
  <c r="E131" i="19"/>
  <c r="D131" i="19"/>
  <c r="C131" i="19"/>
  <c r="B131" i="19"/>
  <c r="Y130" i="19"/>
  <c r="X130" i="19"/>
  <c r="W130" i="19"/>
  <c r="V130" i="19"/>
  <c r="U130" i="19"/>
  <c r="T130" i="19"/>
  <c r="S130" i="19"/>
  <c r="R130" i="19"/>
  <c r="Q130" i="19"/>
  <c r="P130" i="19"/>
  <c r="O130" i="19"/>
  <c r="N130" i="19"/>
  <c r="M130" i="19"/>
  <c r="L130" i="19"/>
  <c r="K130" i="19"/>
  <c r="J130" i="19"/>
  <c r="I130" i="19"/>
  <c r="H130" i="19"/>
  <c r="G130" i="19"/>
  <c r="F130" i="19"/>
  <c r="E130" i="19"/>
  <c r="D130" i="19"/>
  <c r="C130" i="19"/>
  <c r="B130" i="19"/>
  <c r="Y129" i="19"/>
  <c r="X129" i="19"/>
  <c r="W129" i="19"/>
  <c r="V129" i="19"/>
  <c r="U129" i="19"/>
  <c r="T129" i="19"/>
  <c r="S129" i="19"/>
  <c r="R129" i="19"/>
  <c r="Q129" i="19"/>
  <c r="P129" i="19"/>
  <c r="O129" i="19"/>
  <c r="N129" i="19"/>
  <c r="M129" i="19"/>
  <c r="L129" i="19"/>
  <c r="K129" i="19"/>
  <c r="J129" i="19"/>
  <c r="I129" i="19"/>
  <c r="H129" i="19"/>
  <c r="G129" i="19"/>
  <c r="F129" i="19"/>
  <c r="E129" i="19"/>
  <c r="D129" i="19"/>
  <c r="C129" i="19"/>
  <c r="B129" i="19"/>
  <c r="Y128" i="19"/>
  <c r="X128" i="19"/>
  <c r="W128" i="19"/>
  <c r="V128" i="19"/>
  <c r="U128" i="19"/>
  <c r="T128" i="19"/>
  <c r="S128" i="19"/>
  <c r="R128" i="19"/>
  <c r="Q128" i="19"/>
  <c r="P128" i="19"/>
  <c r="O128" i="19"/>
  <c r="N128" i="19"/>
  <c r="M128" i="19"/>
  <c r="L128" i="19"/>
  <c r="K128" i="19"/>
  <c r="J128" i="19"/>
  <c r="I128" i="19"/>
  <c r="H128" i="19"/>
  <c r="G128" i="19"/>
  <c r="F128" i="19"/>
  <c r="E128" i="19"/>
  <c r="D128" i="19"/>
  <c r="C128" i="19"/>
  <c r="B128" i="19"/>
  <c r="Y127" i="19"/>
  <c r="X127" i="19"/>
  <c r="W127" i="19"/>
  <c r="V127" i="19"/>
  <c r="U127" i="19"/>
  <c r="T127" i="19"/>
  <c r="S127" i="19"/>
  <c r="R127" i="19"/>
  <c r="Q127" i="19"/>
  <c r="P127" i="19"/>
  <c r="O127" i="19"/>
  <c r="N127" i="19"/>
  <c r="M127" i="19"/>
  <c r="L127" i="19"/>
  <c r="K127" i="19"/>
  <c r="J127" i="19"/>
  <c r="I127" i="19"/>
  <c r="H127" i="19"/>
  <c r="G127" i="19"/>
  <c r="F127" i="19"/>
  <c r="E127" i="19"/>
  <c r="D127" i="19"/>
  <c r="C127" i="19"/>
  <c r="B127" i="19"/>
  <c r="Y126" i="19"/>
  <c r="X126" i="19"/>
  <c r="W126" i="19"/>
  <c r="V126" i="19"/>
  <c r="U126" i="19"/>
  <c r="T126" i="19"/>
  <c r="S126" i="19"/>
  <c r="R126" i="19"/>
  <c r="Q126" i="19"/>
  <c r="P126" i="19"/>
  <c r="O126" i="19"/>
  <c r="N126" i="19"/>
  <c r="M126" i="19"/>
  <c r="L126" i="19"/>
  <c r="K126" i="19"/>
  <c r="J126" i="19"/>
  <c r="I126" i="19"/>
  <c r="H126" i="19"/>
  <c r="G126" i="19"/>
  <c r="F126" i="19"/>
  <c r="E126" i="19"/>
  <c r="D126" i="19"/>
  <c r="C126" i="19"/>
  <c r="B126" i="19"/>
  <c r="Y125" i="19"/>
  <c r="X125" i="19"/>
  <c r="W125" i="19"/>
  <c r="V125" i="19"/>
  <c r="U125" i="19"/>
  <c r="T125" i="19"/>
  <c r="S125" i="19"/>
  <c r="R125" i="19"/>
  <c r="Q125" i="19"/>
  <c r="P125" i="19"/>
  <c r="O125" i="19"/>
  <c r="N125" i="19"/>
  <c r="M125" i="19"/>
  <c r="L125" i="19"/>
  <c r="K125" i="19"/>
  <c r="J125" i="19"/>
  <c r="I125" i="19"/>
  <c r="H125" i="19"/>
  <c r="G125" i="19"/>
  <c r="F125" i="19"/>
  <c r="E125" i="19"/>
  <c r="D125" i="19"/>
  <c r="C125" i="19"/>
  <c r="B125" i="19"/>
  <c r="Y124" i="19"/>
  <c r="X124" i="19"/>
  <c r="W124" i="19"/>
  <c r="V124" i="19"/>
  <c r="U124" i="19"/>
  <c r="T124" i="19"/>
  <c r="S124" i="19"/>
  <c r="R124" i="19"/>
  <c r="Q124" i="19"/>
  <c r="P124" i="19"/>
  <c r="O124" i="19"/>
  <c r="N124" i="19"/>
  <c r="M124" i="19"/>
  <c r="L124" i="19"/>
  <c r="K124" i="19"/>
  <c r="J124" i="19"/>
  <c r="I124" i="19"/>
  <c r="H124" i="19"/>
  <c r="G124" i="19"/>
  <c r="F124" i="19"/>
  <c r="E124" i="19"/>
  <c r="D124" i="19"/>
  <c r="C124" i="19"/>
  <c r="B124" i="19"/>
  <c r="Y123" i="19"/>
  <c r="X123" i="19"/>
  <c r="W123" i="19"/>
  <c r="V123" i="19"/>
  <c r="U123" i="19"/>
  <c r="T123" i="19"/>
  <c r="S123" i="19"/>
  <c r="R123" i="19"/>
  <c r="Q123" i="19"/>
  <c r="P123" i="19"/>
  <c r="O123" i="19"/>
  <c r="N123" i="19"/>
  <c r="M123" i="19"/>
  <c r="L123" i="19"/>
  <c r="K123" i="19"/>
  <c r="J123" i="19"/>
  <c r="I123" i="19"/>
  <c r="H123" i="19"/>
  <c r="G123" i="19"/>
  <c r="F123" i="19"/>
  <c r="E123" i="19"/>
  <c r="D123" i="19"/>
  <c r="C123" i="19"/>
  <c r="B123" i="19"/>
  <c r="Y122" i="19"/>
  <c r="X122" i="19"/>
  <c r="W122" i="19"/>
  <c r="V122" i="19"/>
  <c r="U122" i="19"/>
  <c r="T122" i="19"/>
  <c r="S122" i="19"/>
  <c r="R122" i="19"/>
  <c r="Q122" i="19"/>
  <c r="P122" i="19"/>
  <c r="O122" i="19"/>
  <c r="N122" i="19"/>
  <c r="M122" i="19"/>
  <c r="L122" i="19"/>
  <c r="K122" i="19"/>
  <c r="J122" i="19"/>
  <c r="I122" i="19"/>
  <c r="H122" i="19"/>
  <c r="G122" i="19"/>
  <c r="F122" i="19"/>
  <c r="E122" i="19"/>
  <c r="D122" i="19"/>
  <c r="C122" i="19"/>
  <c r="B122" i="19"/>
  <c r="Y121" i="19"/>
  <c r="X121" i="19"/>
  <c r="W121" i="19"/>
  <c r="V121" i="19"/>
  <c r="U121" i="19"/>
  <c r="T121" i="19"/>
  <c r="S121" i="19"/>
  <c r="R121" i="19"/>
  <c r="Q121" i="19"/>
  <c r="P121" i="19"/>
  <c r="O121" i="19"/>
  <c r="N121" i="19"/>
  <c r="M121" i="19"/>
  <c r="L121" i="19"/>
  <c r="K121" i="19"/>
  <c r="J121" i="19"/>
  <c r="I121" i="19"/>
  <c r="H121" i="19"/>
  <c r="G121" i="19"/>
  <c r="F121" i="19"/>
  <c r="E121" i="19"/>
  <c r="D121" i="19"/>
  <c r="C121" i="19"/>
  <c r="B121" i="19"/>
  <c r="Y120" i="19"/>
  <c r="X120" i="19"/>
  <c r="W120" i="19"/>
  <c r="V120" i="19"/>
  <c r="U120" i="19"/>
  <c r="T120" i="19"/>
  <c r="S120" i="19"/>
  <c r="R120" i="19"/>
  <c r="Q120" i="19"/>
  <c r="P120" i="19"/>
  <c r="O120" i="19"/>
  <c r="N120" i="19"/>
  <c r="M120" i="19"/>
  <c r="L120" i="19"/>
  <c r="K120" i="19"/>
  <c r="J120" i="19"/>
  <c r="I120" i="19"/>
  <c r="H120" i="19"/>
  <c r="G120" i="19"/>
  <c r="F120" i="19"/>
  <c r="E120" i="19"/>
  <c r="D120" i="19"/>
  <c r="C120" i="19"/>
  <c r="B120" i="19"/>
  <c r="Y114" i="19"/>
  <c r="X114" i="19"/>
  <c r="W114" i="19"/>
  <c r="V114" i="19"/>
  <c r="U114" i="19"/>
  <c r="T114" i="19"/>
  <c r="S114" i="19"/>
  <c r="R114" i="19"/>
  <c r="Q114" i="19"/>
  <c r="P114" i="19"/>
  <c r="O114" i="19"/>
  <c r="N114" i="19"/>
  <c r="M114" i="19"/>
  <c r="L114" i="19"/>
  <c r="K114" i="19"/>
  <c r="J114" i="19"/>
  <c r="I114" i="19"/>
  <c r="H114" i="19"/>
  <c r="G114" i="19"/>
  <c r="F114" i="19"/>
  <c r="E114" i="19"/>
  <c r="D114" i="19"/>
  <c r="C114" i="19"/>
  <c r="B114" i="19"/>
  <c r="Y113" i="19"/>
  <c r="X113" i="19"/>
  <c r="W113" i="19"/>
  <c r="V113" i="19"/>
  <c r="U113" i="19"/>
  <c r="T113" i="19"/>
  <c r="S113" i="19"/>
  <c r="R113" i="19"/>
  <c r="Q113" i="19"/>
  <c r="P113" i="19"/>
  <c r="O113" i="19"/>
  <c r="N113" i="19"/>
  <c r="M113" i="19"/>
  <c r="L113" i="19"/>
  <c r="K113" i="19"/>
  <c r="J113" i="19"/>
  <c r="I113" i="19"/>
  <c r="H113" i="19"/>
  <c r="G113" i="19"/>
  <c r="F113" i="19"/>
  <c r="E113" i="19"/>
  <c r="D113" i="19"/>
  <c r="C113" i="19"/>
  <c r="B113" i="19"/>
  <c r="Y112" i="19"/>
  <c r="X112" i="19"/>
  <c r="W112" i="19"/>
  <c r="V112" i="19"/>
  <c r="U112" i="19"/>
  <c r="T112" i="19"/>
  <c r="S112" i="19"/>
  <c r="R112" i="19"/>
  <c r="Q112" i="19"/>
  <c r="P112" i="19"/>
  <c r="O112" i="19"/>
  <c r="N112" i="19"/>
  <c r="M112" i="19"/>
  <c r="L112" i="19"/>
  <c r="K112" i="19"/>
  <c r="J112" i="19"/>
  <c r="I112" i="19"/>
  <c r="H112" i="19"/>
  <c r="G112" i="19"/>
  <c r="F112" i="19"/>
  <c r="E112" i="19"/>
  <c r="D112" i="19"/>
  <c r="C112" i="19"/>
  <c r="B112" i="19"/>
  <c r="Y111" i="19"/>
  <c r="X111" i="19"/>
  <c r="W111" i="19"/>
  <c r="V111" i="19"/>
  <c r="U111" i="19"/>
  <c r="T111" i="19"/>
  <c r="S111" i="19"/>
  <c r="R111" i="19"/>
  <c r="Q111" i="19"/>
  <c r="P111" i="19"/>
  <c r="O111" i="19"/>
  <c r="N111" i="19"/>
  <c r="M111" i="19"/>
  <c r="L111" i="19"/>
  <c r="K111" i="19"/>
  <c r="J111" i="19"/>
  <c r="I111" i="19"/>
  <c r="H111" i="19"/>
  <c r="G111" i="19"/>
  <c r="F111" i="19"/>
  <c r="E111" i="19"/>
  <c r="D111" i="19"/>
  <c r="C111" i="19"/>
  <c r="B111" i="19"/>
  <c r="Y110" i="19"/>
  <c r="X110" i="19"/>
  <c r="W110" i="19"/>
  <c r="V110" i="19"/>
  <c r="U110" i="19"/>
  <c r="T110" i="19"/>
  <c r="S110" i="19"/>
  <c r="R110" i="19"/>
  <c r="Q110" i="19"/>
  <c r="P110" i="19"/>
  <c r="O110" i="19"/>
  <c r="N110" i="19"/>
  <c r="M110" i="19"/>
  <c r="L110" i="19"/>
  <c r="K110" i="19"/>
  <c r="J110" i="19"/>
  <c r="I110" i="19"/>
  <c r="H110" i="19"/>
  <c r="G110" i="19"/>
  <c r="F110" i="19"/>
  <c r="E110" i="19"/>
  <c r="D110" i="19"/>
  <c r="C110" i="19"/>
  <c r="B110" i="19"/>
  <c r="Y109" i="19"/>
  <c r="X109" i="19"/>
  <c r="W109" i="19"/>
  <c r="V109" i="19"/>
  <c r="U109" i="19"/>
  <c r="T109" i="19"/>
  <c r="S109" i="19"/>
  <c r="R109" i="19"/>
  <c r="Q109" i="19"/>
  <c r="P109" i="19"/>
  <c r="O109" i="19"/>
  <c r="N109" i="19"/>
  <c r="M109" i="19"/>
  <c r="L109" i="19"/>
  <c r="K109" i="19"/>
  <c r="J109" i="19"/>
  <c r="I109" i="19"/>
  <c r="H109" i="19"/>
  <c r="G109" i="19"/>
  <c r="F109" i="19"/>
  <c r="E109" i="19"/>
  <c r="D109" i="19"/>
  <c r="C109" i="19"/>
  <c r="B109" i="19"/>
  <c r="Y108" i="19"/>
  <c r="X108" i="19"/>
  <c r="W108" i="19"/>
  <c r="V108" i="19"/>
  <c r="U108" i="19"/>
  <c r="T108" i="19"/>
  <c r="S108" i="19"/>
  <c r="R108" i="19"/>
  <c r="Q108" i="19"/>
  <c r="P108" i="19"/>
  <c r="O108" i="19"/>
  <c r="N108" i="19"/>
  <c r="M108" i="19"/>
  <c r="L108" i="19"/>
  <c r="K108" i="19"/>
  <c r="J108" i="19"/>
  <c r="I108" i="19"/>
  <c r="H108" i="19"/>
  <c r="G108" i="19"/>
  <c r="F108" i="19"/>
  <c r="E108" i="19"/>
  <c r="D108" i="19"/>
  <c r="C108" i="19"/>
  <c r="B108" i="19"/>
  <c r="Y107" i="19"/>
  <c r="X107" i="19"/>
  <c r="W107" i="19"/>
  <c r="V107" i="19"/>
  <c r="U107" i="19"/>
  <c r="T107" i="19"/>
  <c r="S107" i="19"/>
  <c r="R107" i="19"/>
  <c r="Q107" i="19"/>
  <c r="P107" i="19"/>
  <c r="O107" i="19"/>
  <c r="N107" i="19"/>
  <c r="M107" i="19"/>
  <c r="L107" i="19"/>
  <c r="K107" i="19"/>
  <c r="J107" i="19"/>
  <c r="I107" i="19"/>
  <c r="H107" i="19"/>
  <c r="G107" i="19"/>
  <c r="F107" i="19"/>
  <c r="E107" i="19"/>
  <c r="D107" i="19"/>
  <c r="C107" i="19"/>
  <c r="B107" i="19"/>
  <c r="Y106" i="19"/>
  <c r="X106" i="19"/>
  <c r="W106" i="19"/>
  <c r="V106" i="19"/>
  <c r="U106" i="19"/>
  <c r="T106" i="19"/>
  <c r="S106" i="19"/>
  <c r="R106" i="19"/>
  <c r="Q106" i="19"/>
  <c r="P106" i="19"/>
  <c r="O106" i="19"/>
  <c r="N106" i="19"/>
  <c r="M106" i="19"/>
  <c r="L106" i="19"/>
  <c r="K106" i="19"/>
  <c r="J106" i="19"/>
  <c r="I106" i="19"/>
  <c r="H106" i="19"/>
  <c r="G106" i="19"/>
  <c r="F106" i="19"/>
  <c r="E106" i="19"/>
  <c r="D106" i="19"/>
  <c r="C106" i="19"/>
  <c r="B106" i="19"/>
  <c r="Y105" i="19"/>
  <c r="X105" i="19"/>
  <c r="W105" i="19"/>
  <c r="V105" i="19"/>
  <c r="U105" i="19"/>
  <c r="T105" i="19"/>
  <c r="S105" i="19"/>
  <c r="R105" i="19"/>
  <c r="Q105" i="19"/>
  <c r="P105" i="19"/>
  <c r="O105" i="19"/>
  <c r="N105" i="19"/>
  <c r="M105" i="19"/>
  <c r="L105" i="19"/>
  <c r="K105" i="19"/>
  <c r="J105" i="19"/>
  <c r="I105" i="19"/>
  <c r="H105" i="19"/>
  <c r="G105" i="19"/>
  <c r="F105" i="19"/>
  <c r="E105" i="19"/>
  <c r="D105" i="19"/>
  <c r="C105" i="19"/>
  <c r="B105" i="19"/>
  <c r="Y104" i="19"/>
  <c r="X104" i="19"/>
  <c r="W104" i="19"/>
  <c r="V104" i="19"/>
  <c r="U104" i="19"/>
  <c r="T104" i="19"/>
  <c r="S104" i="19"/>
  <c r="R104" i="19"/>
  <c r="Q104" i="19"/>
  <c r="P104" i="19"/>
  <c r="O104" i="19"/>
  <c r="N104" i="19"/>
  <c r="M104" i="19"/>
  <c r="L104" i="19"/>
  <c r="K104" i="19"/>
  <c r="J104" i="19"/>
  <c r="I104" i="19"/>
  <c r="H104" i="19"/>
  <c r="G104" i="19"/>
  <c r="F104" i="19"/>
  <c r="E104" i="19"/>
  <c r="D104" i="19"/>
  <c r="C104" i="19"/>
  <c r="B104" i="19"/>
  <c r="Y103" i="19"/>
  <c r="X103" i="19"/>
  <c r="W103" i="19"/>
  <c r="V103" i="19"/>
  <c r="U103" i="19"/>
  <c r="T103" i="19"/>
  <c r="S103" i="19"/>
  <c r="R103" i="19"/>
  <c r="Q103" i="19"/>
  <c r="P103" i="19"/>
  <c r="O103" i="19"/>
  <c r="N103" i="19"/>
  <c r="M103" i="19"/>
  <c r="L103" i="19"/>
  <c r="K103" i="19"/>
  <c r="J103" i="19"/>
  <c r="I103" i="19"/>
  <c r="H103" i="19"/>
  <c r="G103" i="19"/>
  <c r="F103" i="19"/>
  <c r="E103" i="19"/>
  <c r="D103" i="19"/>
  <c r="C103" i="19"/>
  <c r="B103" i="19"/>
  <c r="Y102" i="19"/>
  <c r="X102" i="19"/>
  <c r="W102" i="19"/>
  <c r="V102" i="19"/>
  <c r="U102" i="19"/>
  <c r="T102" i="19"/>
  <c r="S102" i="19"/>
  <c r="R102" i="19"/>
  <c r="Q102" i="19"/>
  <c r="P102" i="19"/>
  <c r="O102" i="19"/>
  <c r="N102" i="19"/>
  <c r="M102" i="19"/>
  <c r="L102" i="19"/>
  <c r="K102" i="19"/>
  <c r="J102" i="19"/>
  <c r="I102" i="19"/>
  <c r="H102" i="19"/>
  <c r="G102" i="19"/>
  <c r="F102" i="19"/>
  <c r="E102" i="19"/>
  <c r="D102" i="19"/>
  <c r="C102" i="19"/>
  <c r="B102" i="19"/>
  <c r="Y101" i="19"/>
  <c r="X101" i="19"/>
  <c r="W101" i="19"/>
  <c r="V101" i="19"/>
  <c r="U101" i="19"/>
  <c r="T101" i="19"/>
  <c r="S101" i="19"/>
  <c r="R101" i="19"/>
  <c r="Q101" i="19"/>
  <c r="P101" i="19"/>
  <c r="O101" i="19"/>
  <c r="N101" i="19"/>
  <c r="M101" i="19"/>
  <c r="L101" i="19"/>
  <c r="K101" i="19"/>
  <c r="J101" i="19"/>
  <c r="I101" i="19"/>
  <c r="H101" i="19"/>
  <c r="G101" i="19"/>
  <c r="F101" i="19"/>
  <c r="E101" i="19"/>
  <c r="D101" i="19"/>
  <c r="C101" i="19"/>
  <c r="B101" i="19"/>
  <c r="Y100" i="19"/>
  <c r="X100" i="19"/>
  <c r="W100" i="19"/>
  <c r="V100" i="19"/>
  <c r="U100" i="19"/>
  <c r="T100" i="19"/>
  <c r="S100" i="19"/>
  <c r="R100" i="19"/>
  <c r="Q100" i="19"/>
  <c r="P100" i="19"/>
  <c r="O100" i="19"/>
  <c r="N100" i="19"/>
  <c r="M100" i="19"/>
  <c r="L100" i="19"/>
  <c r="K100" i="19"/>
  <c r="J100" i="19"/>
  <c r="I100" i="19"/>
  <c r="H100" i="19"/>
  <c r="G100" i="19"/>
  <c r="F100" i="19"/>
  <c r="E100" i="19"/>
  <c r="D100" i="19"/>
  <c r="C100" i="19"/>
  <c r="B100" i="19"/>
  <c r="Y99" i="19"/>
  <c r="X99" i="19"/>
  <c r="W99" i="19"/>
  <c r="V99" i="19"/>
  <c r="U99" i="19"/>
  <c r="T99" i="19"/>
  <c r="S99" i="19"/>
  <c r="R99" i="19"/>
  <c r="Q99" i="19"/>
  <c r="P99" i="19"/>
  <c r="O99" i="19"/>
  <c r="N99" i="19"/>
  <c r="M99" i="19"/>
  <c r="L99" i="19"/>
  <c r="K99" i="19"/>
  <c r="J99" i="19"/>
  <c r="I99" i="19"/>
  <c r="H99" i="19"/>
  <c r="G99" i="19"/>
  <c r="F99" i="19"/>
  <c r="E99" i="19"/>
  <c r="D99" i="19"/>
  <c r="C99" i="19"/>
  <c r="B99" i="19"/>
  <c r="Y98" i="19"/>
  <c r="X98" i="19"/>
  <c r="W98" i="19"/>
  <c r="V98" i="19"/>
  <c r="U98" i="19"/>
  <c r="T98" i="19"/>
  <c r="S98" i="19"/>
  <c r="R98" i="19"/>
  <c r="Q98" i="19"/>
  <c r="P98" i="19"/>
  <c r="O98" i="19"/>
  <c r="N98" i="19"/>
  <c r="M98" i="19"/>
  <c r="L98" i="19"/>
  <c r="K98" i="19"/>
  <c r="J98" i="19"/>
  <c r="I98" i="19"/>
  <c r="H98" i="19"/>
  <c r="G98" i="19"/>
  <c r="F98" i="19"/>
  <c r="E98" i="19"/>
  <c r="D98" i="19"/>
  <c r="C98" i="19"/>
  <c r="B98" i="19"/>
  <c r="Y97" i="19"/>
  <c r="X97" i="19"/>
  <c r="W97" i="19"/>
  <c r="V97" i="19"/>
  <c r="U97" i="19"/>
  <c r="T97" i="19"/>
  <c r="S97" i="19"/>
  <c r="R97" i="19"/>
  <c r="Q97" i="19"/>
  <c r="P97" i="19"/>
  <c r="O97" i="19"/>
  <c r="N97" i="19"/>
  <c r="M97" i="19"/>
  <c r="L97" i="19"/>
  <c r="K97" i="19"/>
  <c r="J97" i="19"/>
  <c r="I97" i="19"/>
  <c r="H97" i="19"/>
  <c r="G97" i="19"/>
  <c r="F97" i="19"/>
  <c r="E97" i="19"/>
  <c r="D97" i="19"/>
  <c r="C97" i="19"/>
  <c r="B97" i="19"/>
  <c r="Y96" i="19"/>
  <c r="X96" i="19"/>
  <c r="W96" i="19"/>
  <c r="V96" i="19"/>
  <c r="U96" i="19"/>
  <c r="T96" i="19"/>
  <c r="S96" i="19"/>
  <c r="R96" i="19"/>
  <c r="Q96" i="19"/>
  <c r="P96" i="19"/>
  <c r="O96" i="19"/>
  <c r="N96" i="19"/>
  <c r="M96" i="19"/>
  <c r="L96" i="19"/>
  <c r="K96" i="19"/>
  <c r="J96" i="19"/>
  <c r="I96" i="19"/>
  <c r="H96" i="19"/>
  <c r="G96" i="19"/>
  <c r="F96" i="19"/>
  <c r="E96" i="19"/>
  <c r="D96" i="19"/>
  <c r="C96" i="19"/>
  <c r="B96" i="19"/>
  <c r="Y95" i="19"/>
  <c r="X95" i="19"/>
  <c r="W95" i="19"/>
  <c r="V95" i="19"/>
  <c r="U95" i="19"/>
  <c r="T95" i="19"/>
  <c r="S95" i="19"/>
  <c r="R95" i="19"/>
  <c r="Q95" i="19"/>
  <c r="P95" i="19"/>
  <c r="O95" i="19"/>
  <c r="N95" i="19"/>
  <c r="M95" i="19"/>
  <c r="L95" i="19"/>
  <c r="K95" i="19"/>
  <c r="J95" i="19"/>
  <c r="I95" i="19"/>
  <c r="H95" i="19"/>
  <c r="G95" i="19"/>
  <c r="F95" i="19"/>
  <c r="E95" i="19"/>
  <c r="D95" i="19"/>
  <c r="C95" i="19"/>
  <c r="B95" i="19"/>
  <c r="Y94" i="19"/>
  <c r="X94" i="19"/>
  <c r="W94" i="19"/>
  <c r="V94" i="19"/>
  <c r="U94" i="19"/>
  <c r="T94" i="19"/>
  <c r="S94" i="19"/>
  <c r="R94" i="19"/>
  <c r="Q94" i="19"/>
  <c r="P94" i="19"/>
  <c r="O94" i="19"/>
  <c r="N94" i="19"/>
  <c r="M94" i="19"/>
  <c r="L94" i="19"/>
  <c r="K94" i="19"/>
  <c r="J94" i="19"/>
  <c r="I94" i="19"/>
  <c r="H94" i="19"/>
  <c r="G94" i="19"/>
  <c r="F94" i="19"/>
  <c r="E94" i="19"/>
  <c r="D94" i="19"/>
  <c r="C94" i="19"/>
  <c r="B94" i="19"/>
  <c r="Y93" i="19"/>
  <c r="X93" i="19"/>
  <c r="W93" i="19"/>
  <c r="V93" i="19"/>
  <c r="U93" i="19"/>
  <c r="T93" i="19"/>
  <c r="S93" i="19"/>
  <c r="R93" i="19"/>
  <c r="Q93" i="19"/>
  <c r="P93" i="19"/>
  <c r="O93" i="19"/>
  <c r="N93" i="19"/>
  <c r="M93" i="19"/>
  <c r="L93" i="19"/>
  <c r="K93" i="19"/>
  <c r="J93" i="19"/>
  <c r="I93" i="19"/>
  <c r="H93" i="19"/>
  <c r="G93" i="19"/>
  <c r="F93" i="19"/>
  <c r="E93" i="19"/>
  <c r="D93" i="19"/>
  <c r="C93" i="19"/>
  <c r="B93" i="19"/>
  <c r="Y92" i="19"/>
  <c r="X92" i="19"/>
  <c r="W92" i="19"/>
  <c r="V92" i="19"/>
  <c r="U92" i="19"/>
  <c r="T92" i="19"/>
  <c r="S92" i="19"/>
  <c r="R92" i="19"/>
  <c r="Q92" i="19"/>
  <c r="P92" i="19"/>
  <c r="O92" i="19"/>
  <c r="N92" i="19"/>
  <c r="M92" i="19"/>
  <c r="L92" i="19"/>
  <c r="K92" i="19"/>
  <c r="J92" i="19"/>
  <c r="I92" i="19"/>
  <c r="H92" i="19"/>
  <c r="G92" i="19"/>
  <c r="F92" i="19"/>
  <c r="E92" i="19"/>
  <c r="D92" i="19"/>
  <c r="C92" i="19"/>
  <c r="B92" i="19"/>
  <c r="Y91" i="19"/>
  <c r="X91" i="19"/>
  <c r="W91" i="19"/>
  <c r="V91" i="19"/>
  <c r="U91" i="19"/>
  <c r="T91" i="19"/>
  <c r="S91" i="19"/>
  <c r="R91" i="19"/>
  <c r="Q91" i="19"/>
  <c r="P91" i="19"/>
  <c r="O91" i="19"/>
  <c r="N91" i="19"/>
  <c r="M91" i="19"/>
  <c r="L91" i="19"/>
  <c r="K91" i="19"/>
  <c r="J91" i="19"/>
  <c r="I91" i="19"/>
  <c r="H91" i="19"/>
  <c r="G91" i="19"/>
  <c r="F91" i="19"/>
  <c r="E91" i="19"/>
  <c r="D91" i="19"/>
  <c r="C91" i="19"/>
  <c r="B91" i="19"/>
  <c r="Y90" i="19"/>
  <c r="X90" i="19"/>
  <c r="W90" i="19"/>
  <c r="V90" i="19"/>
  <c r="U90" i="19"/>
  <c r="T90" i="19"/>
  <c r="S90" i="19"/>
  <c r="R90" i="19"/>
  <c r="Q90" i="19"/>
  <c r="P90" i="19"/>
  <c r="O90" i="19"/>
  <c r="N90" i="19"/>
  <c r="M90" i="19"/>
  <c r="L90" i="19"/>
  <c r="K90" i="19"/>
  <c r="J90" i="19"/>
  <c r="I90" i="19"/>
  <c r="H90" i="19"/>
  <c r="G90" i="19"/>
  <c r="F90" i="19"/>
  <c r="E90" i="19"/>
  <c r="D90" i="19"/>
  <c r="C90" i="19"/>
  <c r="B90" i="19"/>
  <c r="Y89" i="19"/>
  <c r="X89" i="19"/>
  <c r="W89" i="19"/>
  <c r="V89" i="19"/>
  <c r="U89" i="19"/>
  <c r="T89" i="19"/>
  <c r="S89" i="19"/>
  <c r="R89" i="19"/>
  <c r="Q89" i="19"/>
  <c r="P89" i="19"/>
  <c r="O89" i="19"/>
  <c r="N89" i="19"/>
  <c r="M89" i="19"/>
  <c r="L89" i="19"/>
  <c r="K89" i="19"/>
  <c r="J89" i="19"/>
  <c r="I89" i="19"/>
  <c r="H89" i="19"/>
  <c r="G89" i="19"/>
  <c r="F89" i="19"/>
  <c r="E89" i="19"/>
  <c r="D89" i="19"/>
  <c r="C89" i="19"/>
  <c r="B89" i="19"/>
  <c r="Y88" i="19"/>
  <c r="X88" i="19"/>
  <c r="W88" i="19"/>
  <c r="V88" i="19"/>
  <c r="U88" i="19"/>
  <c r="T88" i="19"/>
  <c r="S88" i="19"/>
  <c r="R88" i="19"/>
  <c r="Q88" i="19"/>
  <c r="P88" i="19"/>
  <c r="O88" i="19"/>
  <c r="N88" i="19"/>
  <c r="M88" i="19"/>
  <c r="L88" i="19"/>
  <c r="K88" i="19"/>
  <c r="J88" i="19"/>
  <c r="I88" i="19"/>
  <c r="H88" i="19"/>
  <c r="G88" i="19"/>
  <c r="F88" i="19"/>
  <c r="E88" i="19"/>
  <c r="D88" i="19"/>
  <c r="C88" i="19"/>
  <c r="B88" i="19"/>
  <c r="Y87" i="19"/>
  <c r="X87" i="19"/>
  <c r="W87" i="19"/>
  <c r="V87" i="19"/>
  <c r="U87" i="19"/>
  <c r="T87" i="19"/>
  <c r="S87" i="19"/>
  <c r="R87" i="19"/>
  <c r="Q87" i="19"/>
  <c r="P87" i="19"/>
  <c r="O87" i="19"/>
  <c r="N87" i="19"/>
  <c r="M87" i="19"/>
  <c r="L87" i="19"/>
  <c r="K87" i="19"/>
  <c r="J87" i="19"/>
  <c r="I87" i="19"/>
  <c r="H87" i="19"/>
  <c r="G87" i="19"/>
  <c r="F87" i="19"/>
  <c r="E87" i="19"/>
  <c r="D87" i="19"/>
  <c r="C87" i="19"/>
  <c r="B87" i="19"/>
  <c r="Y86" i="19"/>
  <c r="X86" i="19"/>
  <c r="W86" i="19"/>
  <c r="V86" i="19"/>
  <c r="U86" i="19"/>
  <c r="T86" i="19"/>
  <c r="S86" i="19"/>
  <c r="R86" i="19"/>
  <c r="Q86" i="19"/>
  <c r="P86" i="19"/>
  <c r="O86" i="19"/>
  <c r="N86" i="19"/>
  <c r="M86" i="19"/>
  <c r="L86" i="19"/>
  <c r="K86" i="19"/>
  <c r="J86" i="19"/>
  <c r="I86" i="19"/>
  <c r="H86" i="19"/>
  <c r="G86" i="19"/>
  <c r="F86" i="19"/>
  <c r="E86" i="19"/>
  <c r="D86" i="19"/>
  <c r="C86" i="19"/>
  <c r="B86" i="19"/>
  <c r="Y85" i="19"/>
  <c r="X85" i="19"/>
  <c r="W85" i="19"/>
  <c r="V85" i="19"/>
  <c r="U85" i="19"/>
  <c r="T85" i="19"/>
  <c r="S85" i="19"/>
  <c r="R85" i="19"/>
  <c r="Q85" i="19"/>
  <c r="P85" i="19"/>
  <c r="O85" i="19"/>
  <c r="N85" i="19"/>
  <c r="M85" i="19"/>
  <c r="L85" i="19"/>
  <c r="K85" i="19"/>
  <c r="J85" i="19"/>
  <c r="I85" i="19"/>
  <c r="H85" i="19"/>
  <c r="G85" i="19"/>
  <c r="F85" i="19"/>
  <c r="E85" i="19"/>
  <c r="D85" i="19"/>
  <c r="C85" i="19"/>
  <c r="B85" i="19"/>
  <c r="Y84" i="19"/>
  <c r="X84" i="19"/>
  <c r="W84" i="19"/>
  <c r="V84" i="19"/>
  <c r="U84" i="19"/>
  <c r="T84" i="19"/>
  <c r="S84" i="19"/>
  <c r="R84" i="19"/>
  <c r="Q84" i="19"/>
  <c r="P84" i="19"/>
  <c r="O84" i="19"/>
  <c r="N84" i="19"/>
  <c r="M84" i="19"/>
  <c r="L84" i="19"/>
  <c r="K84" i="19"/>
  <c r="J84" i="19"/>
  <c r="I84" i="19"/>
  <c r="H84" i="19"/>
  <c r="G84" i="19"/>
  <c r="F84" i="19"/>
  <c r="E84" i="19"/>
  <c r="D84" i="19"/>
  <c r="C84" i="19"/>
  <c r="B84" i="19"/>
  <c r="Y78" i="19"/>
  <c r="X78" i="19"/>
  <c r="W78" i="19"/>
  <c r="V78" i="19"/>
  <c r="U78" i="19"/>
  <c r="T78" i="19"/>
  <c r="S78" i="19"/>
  <c r="R78" i="19"/>
  <c r="Q78" i="19"/>
  <c r="P78" i="19"/>
  <c r="O78" i="19"/>
  <c r="N78" i="19"/>
  <c r="M78" i="19"/>
  <c r="L78" i="19"/>
  <c r="K78" i="19"/>
  <c r="J78" i="19"/>
  <c r="I78" i="19"/>
  <c r="H78" i="19"/>
  <c r="G78" i="19"/>
  <c r="F78" i="19"/>
  <c r="E78" i="19"/>
  <c r="D78" i="19"/>
  <c r="C78" i="19"/>
  <c r="B78" i="19"/>
  <c r="Y77" i="19"/>
  <c r="X77" i="19"/>
  <c r="W77" i="19"/>
  <c r="V77" i="19"/>
  <c r="U77" i="19"/>
  <c r="T77" i="19"/>
  <c r="S77" i="19"/>
  <c r="R77" i="19"/>
  <c r="Q77" i="19"/>
  <c r="P77" i="19"/>
  <c r="O77" i="19"/>
  <c r="N77" i="19"/>
  <c r="M77" i="19"/>
  <c r="L77" i="19"/>
  <c r="K77" i="19"/>
  <c r="J77" i="19"/>
  <c r="I77" i="19"/>
  <c r="H77" i="19"/>
  <c r="G77" i="19"/>
  <c r="F77" i="19"/>
  <c r="E77" i="19"/>
  <c r="D77" i="19"/>
  <c r="C77" i="19"/>
  <c r="B77" i="19"/>
  <c r="Y76" i="19"/>
  <c r="X76" i="19"/>
  <c r="W76" i="19"/>
  <c r="V76" i="19"/>
  <c r="U76" i="19"/>
  <c r="T76" i="19"/>
  <c r="S76" i="19"/>
  <c r="R76" i="19"/>
  <c r="Q76" i="19"/>
  <c r="P76" i="19"/>
  <c r="O76" i="19"/>
  <c r="N76" i="19"/>
  <c r="M76" i="19"/>
  <c r="L76" i="19"/>
  <c r="K76" i="19"/>
  <c r="J76" i="19"/>
  <c r="I76" i="19"/>
  <c r="H76" i="19"/>
  <c r="G76" i="19"/>
  <c r="F76" i="19"/>
  <c r="E76" i="19"/>
  <c r="D76" i="19"/>
  <c r="C76" i="19"/>
  <c r="B76" i="19"/>
  <c r="Y75" i="19"/>
  <c r="X75" i="19"/>
  <c r="W75" i="19"/>
  <c r="V75" i="19"/>
  <c r="U75" i="19"/>
  <c r="T75" i="19"/>
  <c r="S75" i="19"/>
  <c r="R75" i="19"/>
  <c r="Q75" i="19"/>
  <c r="P75" i="19"/>
  <c r="O75" i="19"/>
  <c r="N75" i="19"/>
  <c r="M75" i="19"/>
  <c r="L75" i="19"/>
  <c r="K75" i="19"/>
  <c r="J75" i="19"/>
  <c r="I75" i="19"/>
  <c r="H75" i="19"/>
  <c r="G75" i="19"/>
  <c r="F75" i="19"/>
  <c r="E75" i="19"/>
  <c r="D75" i="19"/>
  <c r="C75" i="19"/>
  <c r="B75" i="19"/>
  <c r="Y74" i="19"/>
  <c r="X74" i="19"/>
  <c r="W74" i="19"/>
  <c r="V74" i="19"/>
  <c r="U74" i="19"/>
  <c r="T74" i="19"/>
  <c r="S74" i="19"/>
  <c r="R74" i="19"/>
  <c r="Q74" i="19"/>
  <c r="P74" i="19"/>
  <c r="O74" i="19"/>
  <c r="N74" i="19"/>
  <c r="M74" i="19"/>
  <c r="L74" i="19"/>
  <c r="K74" i="19"/>
  <c r="J74" i="19"/>
  <c r="I74" i="19"/>
  <c r="H74" i="19"/>
  <c r="G74" i="19"/>
  <c r="F74" i="19"/>
  <c r="E74" i="19"/>
  <c r="D74" i="19"/>
  <c r="C74" i="19"/>
  <c r="B74" i="19"/>
  <c r="Y73" i="19"/>
  <c r="X73" i="19"/>
  <c r="W73" i="19"/>
  <c r="V73" i="19"/>
  <c r="U73" i="19"/>
  <c r="T73" i="19"/>
  <c r="S73" i="19"/>
  <c r="R73" i="19"/>
  <c r="Q73" i="19"/>
  <c r="P73" i="19"/>
  <c r="O73" i="19"/>
  <c r="N73" i="19"/>
  <c r="M73" i="19"/>
  <c r="L73" i="19"/>
  <c r="K73" i="19"/>
  <c r="J73" i="19"/>
  <c r="I73" i="19"/>
  <c r="H73" i="19"/>
  <c r="G73" i="19"/>
  <c r="F73" i="19"/>
  <c r="E73" i="19"/>
  <c r="D73" i="19"/>
  <c r="C73" i="19"/>
  <c r="B73" i="19"/>
  <c r="Y72" i="19"/>
  <c r="X72" i="19"/>
  <c r="W72" i="19"/>
  <c r="V72" i="19"/>
  <c r="U72" i="19"/>
  <c r="T72" i="19"/>
  <c r="S72" i="19"/>
  <c r="R72" i="19"/>
  <c r="Q72" i="19"/>
  <c r="P72" i="19"/>
  <c r="O72" i="19"/>
  <c r="N72" i="19"/>
  <c r="M72" i="19"/>
  <c r="L72" i="19"/>
  <c r="K72" i="19"/>
  <c r="J72" i="19"/>
  <c r="I72" i="19"/>
  <c r="H72" i="19"/>
  <c r="G72" i="19"/>
  <c r="F72" i="19"/>
  <c r="E72" i="19"/>
  <c r="D72" i="19"/>
  <c r="C72" i="19"/>
  <c r="B72" i="19"/>
  <c r="Y71" i="19"/>
  <c r="X71" i="19"/>
  <c r="W71" i="19"/>
  <c r="V71" i="19"/>
  <c r="U71" i="19"/>
  <c r="T71" i="19"/>
  <c r="S71" i="19"/>
  <c r="R71" i="19"/>
  <c r="Q71" i="19"/>
  <c r="P71" i="19"/>
  <c r="O71" i="19"/>
  <c r="N71" i="19"/>
  <c r="M71" i="19"/>
  <c r="L71" i="19"/>
  <c r="K71" i="19"/>
  <c r="J71" i="19"/>
  <c r="I71" i="19"/>
  <c r="H71" i="19"/>
  <c r="G71" i="19"/>
  <c r="F71" i="19"/>
  <c r="E71" i="19"/>
  <c r="D71" i="19"/>
  <c r="C71" i="19"/>
  <c r="B71" i="19"/>
  <c r="Y70" i="19"/>
  <c r="X70" i="19"/>
  <c r="W70" i="19"/>
  <c r="V70" i="19"/>
  <c r="U70" i="19"/>
  <c r="T70" i="19"/>
  <c r="S70" i="19"/>
  <c r="R70" i="19"/>
  <c r="Q70" i="19"/>
  <c r="P70" i="19"/>
  <c r="O70" i="19"/>
  <c r="N70" i="19"/>
  <c r="M70" i="19"/>
  <c r="L70" i="19"/>
  <c r="K70" i="19"/>
  <c r="J70" i="19"/>
  <c r="I70" i="19"/>
  <c r="H70" i="19"/>
  <c r="G70" i="19"/>
  <c r="F70" i="19"/>
  <c r="E70" i="19"/>
  <c r="D70" i="19"/>
  <c r="C70" i="19"/>
  <c r="B70" i="19"/>
  <c r="Y69" i="19"/>
  <c r="X69" i="19"/>
  <c r="W69" i="19"/>
  <c r="V69" i="19"/>
  <c r="U69" i="19"/>
  <c r="T69" i="19"/>
  <c r="S69" i="19"/>
  <c r="R69" i="19"/>
  <c r="Q69" i="19"/>
  <c r="P69" i="19"/>
  <c r="O69" i="19"/>
  <c r="N69" i="19"/>
  <c r="M69" i="19"/>
  <c r="L69" i="19"/>
  <c r="K69" i="19"/>
  <c r="J69" i="19"/>
  <c r="I69" i="19"/>
  <c r="H69" i="19"/>
  <c r="G69" i="19"/>
  <c r="F69" i="19"/>
  <c r="E69" i="19"/>
  <c r="D69" i="19"/>
  <c r="C69" i="19"/>
  <c r="B69" i="19"/>
  <c r="Y68" i="19"/>
  <c r="X68" i="19"/>
  <c r="W68" i="19"/>
  <c r="V68" i="19"/>
  <c r="U68" i="19"/>
  <c r="T68" i="19"/>
  <c r="S68" i="19"/>
  <c r="R68" i="19"/>
  <c r="Q68" i="19"/>
  <c r="P68" i="19"/>
  <c r="O68" i="19"/>
  <c r="N68" i="19"/>
  <c r="M68" i="19"/>
  <c r="L68" i="19"/>
  <c r="K68" i="19"/>
  <c r="J68" i="19"/>
  <c r="I68" i="19"/>
  <c r="H68" i="19"/>
  <c r="G68" i="19"/>
  <c r="F68" i="19"/>
  <c r="E68" i="19"/>
  <c r="D68" i="19"/>
  <c r="C68" i="19"/>
  <c r="B68" i="19"/>
  <c r="Y67" i="19"/>
  <c r="X67" i="19"/>
  <c r="W67" i="19"/>
  <c r="V67" i="19"/>
  <c r="U67" i="19"/>
  <c r="T67" i="19"/>
  <c r="S67" i="19"/>
  <c r="R67" i="19"/>
  <c r="Q67" i="19"/>
  <c r="P67" i="19"/>
  <c r="O67" i="19"/>
  <c r="N67" i="19"/>
  <c r="M67" i="19"/>
  <c r="L67" i="19"/>
  <c r="K67" i="19"/>
  <c r="J67" i="19"/>
  <c r="I67" i="19"/>
  <c r="H67" i="19"/>
  <c r="G67" i="19"/>
  <c r="F67" i="19"/>
  <c r="E67" i="19"/>
  <c r="D67" i="19"/>
  <c r="C67" i="19"/>
  <c r="B67" i="19"/>
  <c r="Y66" i="19"/>
  <c r="X66" i="19"/>
  <c r="W66" i="19"/>
  <c r="V66" i="19"/>
  <c r="U66" i="19"/>
  <c r="T66" i="19"/>
  <c r="S66" i="19"/>
  <c r="R66" i="19"/>
  <c r="Q66" i="19"/>
  <c r="P66" i="19"/>
  <c r="O66" i="19"/>
  <c r="N66" i="19"/>
  <c r="M66" i="19"/>
  <c r="L66" i="19"/>
  <c r="K66" i="19"/>
  <c r="J66" i="19"/>
  <c r="I66" i="19"/>
  <c r="H66" i="19"/>
  <c r="G66" i="19"/>
  <c r="F66" i="19"/>
  <c r="E66" i="19"/>
  <c r="D66" i="19"/>
  <c r="C66" i="19"/>
  <c r="B66" i="19"/>
  <c r="Y65" i="19"/>
  <c r="X65" i="19"/>
  <c r="W65" i="19"/>
  <c r="V65" i="19"/>
  <c r="U65" i="19"/>
  <c r="T65" i="19"/>
  <c r="S65" i="19"/>
  <c r="R65" i="19"/>
  <c r="Q65" i="19"/>
  <c r="P65" i="19"/>
  <c r="O65" i="19"/>
  <c r="N65" i="19"/>
  <c r="M65" i="19"/>
  <c r="L65" i="19"/>
  <c r="K65" i="19"/>
  <c r="J65" i="19"/>
  <c r="I65" i="19"/>
  <c r="H65" i="19"/>
  <c r="G65" i="19"/>
  <c r="F65" i="19"/>
  <c r="E65" i="19"/>
  <c r="D65" i="19"/>
  <c r="C65" i="19"/>
  <c r="B65" i="19"/>
  <c r="Y64" i="19"/>
  <c r="X64" i="19"/>
  <c r="W64" i="19"/>
  <c r="V64" i="19"/>
  <c r="U64" i="19"/>
  <c r="T64" i="19"/>
  <c r="S64" i="19"/>
  <c r="R64" i="19"/>
  <c r="Q64" i="19"/>
  <c r="P64" i="19"/>
  <c r="O64" i="19"/>
  <c r="N64" i="19"/>
  <c r="M64" i="19"/>
  <c r="L64" i="19"/>
  <c r="K64" i="19"/>
  <c r="J64" i="19"/>
  <c r="I64" i="19"/>
  <c r="H64" i="19"/>
  <c r="G64" i="19"/>
  <c r="F64" i="19"/>
  <c r="E64" i="19"/>
  <c r="D64" i="19"/>
  <c r="C64" i="19"/>
  <c r="B64" i="19"/>
  <c r="Y63" i="19"/>
  <c r="X63" i="19"/>
  <c r="W63" i="19"/>
  <c r="V63" i="19"/>
  <c r="U63" i="19"/>
  <c r="T63" i="19"/>
  <c r="S63" i="19"/>
  <c r="R63" i="19"/>
  <c r="Q63" i="19"/>
  <c r="P63" i="19"/>
  <c r="O63" i="19"/>
  <c r="N63" i="19"/>
  <c r="M63" i="19"/>
  <c r="L63" i="19"/>
  <c r="K63" i="19"/>
  <c r="J63" i="19"/>
  <c r="I63" i="19"/>
  <c r="H63" i="19"/>
  <c r="G63" i="19"/>
  <c r="F63" i="19"/>
  <c r="E63" i="19"/>
  <c r="D63" i="19"/>
  <c r="C63" i="19"/>
  <c r="B63" i="19"/>
  <c r="Y62" i="19"/>
  <c r="X62" i="19"/>
  <c r="W62" i="19"/>
  <c r="V62" i="19"/>
  <c r="U62" i="19"/>
  <c r="T62" i="19"/>
  <c r="S62" i="19"/>
  <c r="R62" i="19"/>
  <c r="Q62" i="19"/>
  <c r="P62" i="19"/>
  <c r="O62" i="19"/>
  <c r="N62" i="19"/>
  <c r="M62" i="19"/>
  <c r="L62" i="19"/>
  <c r="K62" i="19"/>
  <c r="J62" i="19"/>
  <c r="I62" i="19"/>
  <c r="H62" i="19"/>
  <c r="G62" i="19"/>
  <c r="F62" i="19"/>
  <c r="E62" i="19"/>
  <c r="D62" i="19"/>
  <c r="C62" i="19"/>
  <c r="B62" i="19"/>
  <c r="Y61" i="19"/>
  <c r="X61" i="19"/>
  <c r="W61" i="19"/>
  <c r="V61" i="19"/>
  <c r="U61" i="19"/>
  <c r="T61" i="19"/>
  <c r="S61" i="19"/>
  <c r="R61" i="19"/>
  <c r="Q61" i="19"/>
  <c r="P61" i="19"/>
  <c r="O61" i="19"/>
  <c r="N61" i="19"/>
  <c r="M61" i="19"/>
  <c r="L61" i="19"/>
  <c r="K61" i="19"/>
  <c r="J61" i="19"/>
  <c r="I61" i="19"/>
  <c r="H61" i="19"/>
  <c r="G61" i="19"/>
  <c r="F61" i="19"/>
  <c r="E61" i="19"/>
  <c r="D61" i="19"/>
  <c r="C61" i="19"/>
  <c r="B61" i="19"/>
  <c r="Y60" i="19"/>
  <c r="X60" i="19"/>
  <c r="W60" i="19"/>
  <c r="V60" i="19"/>
  <c r="U60" i="19"/>
  <c r="T60" i="19"/>
  <c r="S60" i="19"/>
  <c r="R60" i="19"/>
  <c r="Q60" i="19"/>
  <c r="P60" i="19"/>
  <c r="O60" i="19"/>
  <c r="N60" i="19"/>
  <c r="M60" i="19"/>
  <c r="L60" i="19"/>
  <c r="K60" i="19"/>
  <c r="J60" i="19"/>
  <c r="I60" i="19"/>
  <c r="H60" i="19"/>
  <c r="G60" i="19"/>
  <c r="F60" i="19"/>
  <c r="E60" i="19"/>
  <c r="D60" i="19"/>
  <c r="C60" i="19"/>
  <c r="B60" i="19"/>
  <c r="Y59" i="19"/>
  <c r="X59" i="19"/>
  <c r="W59" i="19"/>
  <c r="V59" i="19"/>
  <c r="U59" i="19"/>
  <c r="T59" i="19"/>
  <c r="S59" i="19"/>
  <c r="R59" i="19"/>
  <c r="Q59" i="19"/>
  <c r="P59" i="19"/>
  <c r="O59" i="19"/>
  <c r="N59" i="19"/>
  <c r="M59" i="19"/>
  <c r="L59" i="19"/>
  <c r="K59" i="19"/>
  <c r="J59" i="19"/>
  <c r="I59" i="19"/>
  <c r="H59" i="19"/>
  <c r="G59" i="19"/>
  <c r="F59" i="19"/>
  <c r="E59" i="19"/>
  <c r="D59" i="19"/>
  <c r="C59" i="19"/>
  <c r="B59" i="19"/>
  <c r="Y58" i="19"/>
  <c r="X58" i="19"/>
  <c r="W58" i="19"/>
  <c r="V58" i="19"/>
  <c r="U58" i="19"/>
  <c r="T58" i="19"/>
  <c r="S58" i="19"/>
  <c r="R58" i="19"/>
  <c r="Q58" i="19"/>
  <c r="P58" i="19"/>
  <c r="O58" i="19"/>
  <c r="N58" i="19"/>
  <c r="M58" i="19"/>
  <c r="L58" i="19"/>
  <c r="K58" i="19"/>
  <c r="J58" i="19"/>
  <c r="I58" i="19"/>
  <c r="H58" i="19"/>
  <c r="G58" i="19"/>
  <c r="F58" i="19"/>
  <c r="E58" i="19"/>
  <c r="D58" i="19"/>
  <c r="C58" i="19"/>
  <c r="B58" i="19"/>
  <c r="Y57" i="19"/>
  <c r="X57" i="19"/>
  <c r="W57" i="19"/>
  <c r="V57" i="19"/>
  <c r="U57" i="19"/>
  <c r="T57" i="19"/>
  <c r="S57" i="19"/>
  <c r="R57" i="19"/>
  <c r="Q57" i="19"/>
  <c r="P57" i="19"/>
  <c r="O57" i="19"/>
  <c r="N57" i="19"/>
  <c r="M57" i="19"/>
  <c r="L57" i="19"/>
  <c r="K57" i="19"/>
  <c r="J57" i="19"/>
  <c r="I57" i="19"/>
  <c r="H57" i="19"/>
  <c r="G57" i="19"/>
  <c r="F57" i="19"/>
  <c r="E57" i="19"/>
  <c r="D57" i="19"/>
  <c r="C57" i="19"/>
  <c r="B57" i="19"/>
  <c r="Y56" i="19"/>
  <c r="X56" i="19"/>
  <c r="W56" i="19"/>
  <c r="V56" i="19"/>
  <c r="U56" i="19"/>
  <c r="T56" i="19"/>
  <c r="S56" i="19"/>
  <c r="R56" i="19"/>
  <c r="Q56" i="19"/>
  <c r="P56" i="19"/>
  <c r="O56" i="19"/>
  <c r="N56" i="19"/>
  <c r="M56" i="19"/>
  <c r="L56" i="19"/>
  <c r="K56" i="19"/>
  <c r="J56" i="19"/>
  <c r="I56" i="19"/>
  <c r="H56" i="19"/>
  <c r="G56" i="19"/>
  <c r="F56" i="19"/>
  <c r="E56" i="19"/>
  <c r="D56" i="19"/>
  <c r="C56" i="19"/>
  <c r="B56" i="19"/>
  <c r="Y55" i="19"/>
  <c r="X55" i="19"/>
  <c r="W55" i="19"/>
  <c r="V55" i="19"/>
  <c r="U55" i="19"/>
  <c r="T55" i="19"/>
  <c r="S55" i="19"/>
  <c r="R55" i="19"/>
  <c r="Q55" i="19"/>
  <c r="P55" i="19"/>
  <c r="O55" i="19"/>
  <c r="N55" i="19"/>
  <c r="M55" i="19"/>
  <c r="L55" i="19"/>
  <c r="K55" i="19"/>
  <c r="J55" i="19"/>
  <c r="I55" i="19"/>
  <c r="H55" i="19"/>
  <c r="G55" i="19"/>
  <c r="F55" i="19"/>
  <c r="E55" i="19"/>
  <c r="D55" i="19"/>
  <c r="C55" i="19"/>
  <c r="B55" i="19"/>
  <c r="Y54" i="19"/>
  <c r="X54" i="19"/>
  <c r="W54" i="19"/>
  <c r="V54" i="19"/>
  <c r="U54" i="19"/>
  <c r="T54" i="19"/>
  <c r="S54" i="19"/>
  <c r="R54" i="19"/>
  <c r="Q54" i="19"/>
  <c r="P54" i="19"/>
  <c r="O54" i="19"/>
  <c r="N54" i="19"/>
  <c r="M54" i="19"/>
  <c r="L54" i="19"/>
  <c r="K54" i="19"/>
  <c r="J54" i="19"/>
  <c r="I54" i="19"/>
  <c r="H54" i="19"/>
  <c r="G54" i="19"/>
  <c r="F54" i="19"/>
  <c r="E54" i="19"/>
  <c r="D54" i="19"/>
  <c r="C54" i="19"/>
  <c r="B54" i="19"/>
  <c r="Y53" i="19"/>
  <c r="X53" i="19"/>
  <c r="W53" i="19"/>
  <c r="V53" i="19"/>
  <c r="U53" i="19"/>
  <c r="T53" i="19"/>
  <c r="S53" i="19"/>
  <c r="R53" i="19"/>
  <c r="Q53" i="19"/>
  <c r="P53" i="19"/>
  <c r="O53" i="19"/>
  <c r="N53" i="19"/>
  <c r="M53" i="19"/>
  <c r="L53" i="19"/>
  <c r="K53" i="19"/>
  <c r="J53" i="19"/>
  <c r="I53" i="19"/>
  <c r="H53" i="19"/>
  <c r="G53" i="19"/>
  <c r="F53" i="19"/>
  <c r="E53" i="19"/>
  <c r="D53" i="19"/>
  <c r="C53" i="19"/>
  <c r="B53" i="19"/>
  <c r="Y52" i="19"/>
  <c r="X52" i="19"/>
  <c r="W52" i="19"/>
  <c r="V52" i="19"/>
  <c r="U52" i="19"/>
  <c r="T52" i="19"/>
  <c r="S52" i="19"/>
  <c r="R52" i="19"/>
  <c r="Q52" i="19"/>
  <c r="P52" i="19"/>
  <c r="O52" i="19"/>
  <c r="N52" i="19"/>
  <c r="M52" i="19"/>
  <c r="L52" i="19"/>
  <c r="K52" i="19"/>
  <c r="J52" i="19"/>
  <c r="I52" i="19"/>
  <c r="H52" i="19"/>
  <c r="G52" i="19"/>
  <c r="F52" i="19"/>
  <c r="E52" i="19"/>
  <c r="D52" i="19"/>
  <c r="C52" i="19"/>
  <c r="B52" i="19"/>
  <c r="Y51" i="19"/>
  <c r="X51" i="19"/>
  <c r="W51" i="19"/>
  <c r="V51" i="19"/>
  <c r="U51" i="19"/>
  <c r="T51" i="19"/>
  <c r="S51" i="19"/>
  <c r="R51" i="19"/>
  <c r="Q51" i="19"/>
  <c r="P51" i="19"/>
  <c r="O51" i="19"/>
  <c r="N51" i="19"/>
  <c r="M51" i="19"/>
  <c r="L51" i="19"/>
  <c r="K51" i="19"/>
  <c r="J51" i="19"/>
  <c r="I51" i="19"/>
  <c r="H51" i="19"/>
  <c r="G51" i="19"/>
  <c r="F51" i="19"/>
  <c r="E51" i="19"/>
  <c r="D51" i="19"/>
  <c r="C51" i="19"/>
  <c r="B51" i="19"/>
  <c r="Y50" i="19"/>
  <c r="X50" i="19"/>
  <c r="W50" i="19"/>
  <c r="V50" i="19"/>
  <c r="U50" i="19"/>
  <c r="T50" i="19"/>
  <c r="S50" i="19"/>
  <c r="R50" i="19"/>
  <c r="Q50" i="19"/>
  <c r="P50" i="19"/>
  <c r="O50" i="19"/>
  <c r="N50" i="19"/>
  <c r="M50" i="19"/>
  <c r="L50" i="19"/>
  <c r="K50" i="19"/>
  <c r="J50" i="19"/>
  <c r="I50" i="19"/>
  <c r="H50" i="19"/>
  <c r="G50" i="19"/>
  <c r="F50" i="19"/>
  <c r="E50" i="19"/>
  <c r="D50" i="19"/>
  <c r="C50" i="19"/>
  <c r="B50" i="19"/>
  <c r="Y49" i="19"/>
  <c r="X49" i="19"/>
  <c r="W49" i="19"/>
  <c r="V49" i="19"/>
  <c r="U49" i="19"/>
  <c r="T49" i="19"/>
  <c r="S49" i="19"/>
  <c r="R49" i="19"/>
  <c r="Q49" i="19"/>
  <c r="P49" i="19"/>
  <c r="O49" i="19"/>
  <c r="N49" i="19"/>
  <c r="M49" i="19"/>
  <c r="L49" i="19"/>
  <c r="K49" i="19"/>
  <c r="J49" i="19"/>
  <c r="I49" i="19"/>
  <c r="H49" i="19"/>
  <c r="G49" i="19"/>
  <c r="F49" i="19"/>
  <c r="E49" i="19"/>
  <c r="D49" i="19"/>
  <c r="C49" i="19"/>
  <c r="B49" i="19"/>
  <c r="Y48" i="19"/>
  <c r="X48" i="19"/>
  <c r="W48" i="19"/>
  <c r="V48" i="19"/>
  <c r="U48" i="19"/>
  <c r="T48" i="19"/>
  <c r="S48" i="19"/>
  <c r="R48" i="19"/>
  <c r="Q48" i="19"/>
  <c r="P48" i="19"/>
  <c r="O48" i="19"/>
  <c r="N48" i="19"/>
  <c r="M48" i="19"/>
  <c r="L48" i="19"/>
  <c r="K48" i="19"/>
  <c r="J48" i="19"/>
  <c r="I48" i="19"/>
  <c r="H48" i="19"/>
  <c r="G48" i="19"/>
  <c r="F48" i="19"/>
  <c r="E48" i="19"/>
  <c r="D48" i="19"/>
  <c r="C48" i="19"/>
  <c r="B48" i="19"/>
  <c r="Y42" i="19"/>
  <c r="X42" i="19"/>
  <c r="W42" i="19"/>
  <c r="V42" i="19"/>
  <c r="U42" i="19"/>
  <c r="T42" i="19"/>
  <c r="S42" i="19"/>
  <c r="R42" i="19"/>
  <c r="Q42" i="19"/>
  <c r="P42" i="19"/>
  <c r="O42" i="19"/>
  <c r="N42" i="19"/>
  <c r="M42" i="19"/>
  <c r="L42" i="19"/>
  <c r="K42" i="19"/>
  <c r="J42" i="19"/>
  <c r="I42" i="19"/>
  <c r="H42" i="19"/>
  <c r="G42" i="19"/>
  <c r="F42" i="19"/>
  <c r="E42" i="19"/>
  <c r="D42" i="19"/>
  <c r="C42" i="19"/>
  <c r="B42" i="19"/>
  <c r="Y41" i="19"/>
  <c r="X41" i="19"/>
  <c r="W41" i="19"/>
  <c r="V41" i="19"/>
  <c r="U41" i="19"/>
  <c r="T41" i="19"/>
  <c r="S41" i="19"/>
  <c r="R41" i="19"/>
  <c r="Q41" i="19"/>
  <c r="P41" i="19"/>
  <c r="O41" i="19"/>
  <c r="N41" i="19"/>
  <c r="M41" i="19"/>
  <c r="L41" i="19"/>
  <c r="K41" i="19"/>
  <c r="J41" i="19"/>
  <c r="I41" i="19"/>
  <c r="H41" i="19"/>
  <c r="G41" i="19"/>
  <c r="F41" i="19"/>
  <c r="E41" i="19"/>
  <c r="D41" i="19"/>
  <c r="C41" i="19"/>
  <c r="B41" i="19"/>
  <c r="Y40" i="19"/>
  <c r="X40" i="19"/>
  <c r="W40" i="19"/>
  <c r="V40" i="19"/>
  <c r="U40" i="19"/>
  <c r="T40" i="19"/>
  <c r="S40" i="19"/>
  <c r="R40" i="19"/>
  <c r="Q40" i="19"/>
  <c r="P40" i="19"/>
  <c r="O40" i="19"/>
  <c r="N40" i="19"/>
  <c r="M40" i="19"/>
  <c r="L40" i="19"/>
  <c r="K40" i="19"/>
  <c r="J40" i="19"/>
  <c r="I40" i="19"/>
  <c r="H40" i="19"/>
  <c r="G40" i="19"/>
  <c r="F40" i="19"/>
  <c r="E40" i="19"/>
  <c r="D40" i="19"/>
  <c r="C40" i="19"/>
  <c r="B40" i="19"/>
  <c r="Y39" i="19"/>
  <c r="X39" i="19"/>
  <c r="W39" i="19"/>
  <c r="V39" i="19"/>
  <c r="U39" i="19"/>
  <c r="T39" i="19"/>
  <c r="S39" i="19"/>
  <c r="R39" i="19"/>
  <c r="Q39" i="19"/>
  <c r="P39" i="19"/>
  <c r="O39" i="19"/>
  <c r="N39" i="19"/>
  <c r="M39" i="19"/>
  <c r="L39" i="19"/>
  <c r="K39" i="19"/>
  <c r="J39" i="19"/>
  <c r="I39" i="19"/>
  <c r="H39" i="19"/>
  <c r="G39" i="19"/>
  <c r="F39" i="19"/>
  <c r="E39" i="19"/>
  <c r="D39" i="19"/>
  <c r="C39" i="19"/>
  <c r="B39" i="19"/>
  <c r="Y38" i="19"/>
  <c r="X38" i="19"/>
  <c r="W38" i="19"/>
  <c r="V38" i="19"/>
  <c r="U38" i="19"/>
  <c r="T38" i="19"/>
  <c r="S38" i="19"/>
  <c r="R38" i="19"/>
  <c r="Q38" i="19"/>
  <c r="P38" i="19"/>
  <c r="O38" i="19"/>
  <c r="N38" i="19"/>
  <c r="M38" i="19"/>
  <c r="L38" i="19"/>
  <c r="K38" i="19"/>
  <c r="J38" i="19"/>
  <c r="I38" i="19"/>
  <c r="H38" i="19"/>
  <c r="G38" i="19"/>
  <c r="F38" i="19"/>
  <c r="E38" i="19"/>
  <c r="D38" i="19"/>
  <c r="C38" i="19"/>
  <c r="B38" i="19"/>
  <c r="Y37" i="19"/>
  <c r="X37" i="19"/>
  <c r="W37" i="19"/>
  <c r="V37" i="19"/>
  <c r="U37" i="19"/>
  <c r="T37" i="19"/>
  <c r="S37" i="19"/>
  <c r="R37" i="19"/>
  <c r="Q37" i="19"/>
  <c r="P37" i="19"/>
  <c r="O37" i="19"/>
  <c r="N37" i="19"/>
  <c r="M37" i="19"/>
  <c r="L37" i="19"/>
  <c r="K37" i="19"/>
  <c r="J37" i="19"/>
  <c r="I37" i="19"/>
  <c r="H37" i="19"/>
  <c r="G37" i="19"/>
  <c r="F37" i="19"/>
  <c r="E37" i="19"/>
  <c r="D37" i="19"/>
  <c r="C37" i="19"/>
  <c r="B37" i="19"/>
  <c r="Y36" i="19"/>
  <c r="X36" i="19"/>
  <c r="W36" i="19"/>
  <c r="V36" i="19"/>
  <c r="U36" i="19"/>
  <c r="T36" i="19"/>
  <c r="S36" i="19"/>
  <c r="R36" i="19"/>
  <c r="Q36" i="19"/>
  <c r="P36" i="19"/>
  <c r="O36" i="19"/>
  <c r="N36" i="19"/>
  <c r="M36" i="19"/>
  <c r="L36" i="19"/>
  <c r="K36" i="19"/>
  <c r="J36" i="19"/>
  <c r="I36" i="19"/>
  <c r="H36" i="19"/>
  <c r="G36" i="19"/>
  <c r="F36" i="19"/>
  <c r="E36" i="19"/>
  <c r="D36" i="19"/>
  <c r="C36" i="19"/>
  <c r="B36" i="19"/>
  <c r="Y35" i="19"/>
  <c r="X35" i="19"/>
  <c r="W35" i="19"/>
  <c r="V35" i="19"/>
  <c r="U35" i="19"/>
  <c r="T35" i="19"/>
  <c r="S35" i="19"/>
  <c r="R35" i="19"/>
  <c r="Q35" i="19"/>
  <c r="P35" i="19"/>
  <c r="O35" i="19"/>
  <c r="N35" i="19"/>
  <c r="M35" i="19"/>
  <c r="L35" i="19"/>
  <c r="K35" i="19"/>
  <c r="J35" i="19"/>
  <c r="I35" i="19"/>
  <c r="H35" i="19"/>
  <c r="G35" i="19"/>
  <c r="F35" i="19"/>
  <c r="E35" i="19"/>
  <c r="D35" i="19"/>
  <c r="C35" i="19"/>
  <c r="B35" i="19"/>
  <c r="Y34" i="19"/>
  <c r="X34" i="19"/>
  <c r="W34" i="19"/>
  <c r="V34" i="19"/>
  <c r="U34" i="19"/>
  <c r="T34" i="19"/>
  <c r="S34" i="19"/>
  <c r="R34" i="19"/>
  <c r="Q34" i="19"/>
  <c r="P34" i="19"/>
  <c r="O34" i="19"/>
  <c r="N34" i="19"/>
  <c r="M34" i="19"/>
  <c r="L34" i="19"/>
  <c r="K34" i="19"/>
  <c r="J34" i="19"/>
  <c r="I34" i="19"/>
  <c r="H34" i="19"/>
  <c r="G34" i="19"/>
  <c r="F34" i="19"/>
  <c r="E34" i="19"/>
  <c r="D34" i="19"/>
  <c r="C34" i="19"/>
  <c r="B34" i="19"/>
  <c r="Y33" i="19"/>
  <c r="X33" i="19"/>
  <c r="W33" i="19"/>
  <c r="V33" i="19"/>
  <c r="U33" i="19"/>
  <c r="T33" i="19"/>
  <c r="S33" i="19"/>
  <c r="R33" i="19"/>
  <c r="Q33" i="19"/>
  <c r="P33" i="19"/>
  <c r="O33" i="19"/>
  <c r="N33" i="19"/>
  <c r="M33" i="19"/>
  <c r="L33" i="19"/>
  <c r="K33" i="19"/>
  <c r="J33" i="19"/>
  <c r="I33" i="19"/>
  <c r="H33" i="19"/>
  <c r="G33" i="19"/>
  <c r="F33" i="19"/>
  <c r="E33" i="19"/>
  <c r="D33" i="19"/>
  <c r="C33" i="19"/>
  <c r="B33" i="19"/>
  <c r="Y32" i="19"/>
  <c r="X32" i="19"/>
  <c r="W32" i="19"/>
  <c r="V32" i="19"/>
  <c r="U32" i="19"/>
  <c r="T32" i="19"/>
  <c r="S32" i="19"/>
  <c r="R32" i="19"/>
  <c r="Q32" i="19"/>
  <c r="P32" i="19"/>
  <c r="O32" i="19"/>
  <c r="N32" i="19"/>
  <c r="M32" i="19"/>
  <c r="L32" i="19"/>
  <c r="K32" i="19"/>
  <c r="J32" i="19"/>
  <c r="I32" i="19"/>
  <c r="H32" i="19"/>
  <c r="G32" i="19"/>
  <c r="F32" i="19"/>
  <c r="E32" i="19"/>
  <c r="D32" i="19"/>
  <c r="C32" i="19"/>
  <c r="B32" i="19"/>
  <c r="Y31" i="19"/>
  <c r="X31" i="19"/>
  <c r="W31" i="19"/>
  <c r="V31" i="19"/>
  <c r="U31" i="19"/>
  <c r="T31" i="19"/>
  <c r="S31" i="19"/>
  <c r="R31" i="19"/>
  <c r="Q31" i="19"/>
  <c r="P31" i="19"/>
  <c r="O31" i="19"/>
  <c r="N31" i="19"/>
  <c r="M31" i="19"/>
  <c r="L31" i="19"/>
  <c r="K31" i="19"/>
  <c r="J31" i="19"/>
  <c r="I31" i="19"/>
  <c r="H31" i="19"/>
  <c r="G31" i="19"/>
  <c r="F31" i="19"/>
  <c r="E31" i="19"/>
  <c r="D31" i="19"/>
  <c r="C31" i="19"/>
  <c r="B31" i="19"/>
  <c r="Y30" i="19"/>
  <c r="X30" i="19"/>
  <c r="W30" i="19"/>
  <c r="V30" i="19"/>
  <c r="U30" i="19"/>
  <c r="T30" i="19"/>
  <c r="S30" i="19"/>
  <c r="R30" i="19"/>
  <c r="Q30" i="19"/>
  <c r="P30" i="19"/>
  <c r="O30" i="19"/>
  <c r="N30" i="19"/>
  <c r="M30" i="19"/>
  <c r="L30" i="19"/>
  <c r="K30" i="19"/>
  <c r="J30" i="19"/>
  <c r="I30" i="19"/>
  <c r="H30" i="19"/>
  <c r="G30" i="19"/>
  <c r="F30" i="19"/>
  <c r="E30" i="19"/>
  <c r="D30" i="19"/>
  <c r="C30" i="19"/>
  <c r="B30" i="19"/>
  <c r="Y29" i="19"/>
  <c r="X29" i="19"/>
  <c r="W29" i="19"/>
  <c r="V29" i="19"/>
  <c r="U29" i="19"/>
  <c r="T29" i="19"/>
  <c r="S29" i="19"/>
  <c r="R29" i="19"/>
  <c r="Q29" i="19"/>
  <c r="P29" i="19"/>
  <c r="O29" i="19"/>
  <c r="N29" i="19"/>
  <c r="M29" i="19"/>
  <c r="L29" i="19"/>
  <c r="K29" i="19"/>
  <c r="J29" i="19"/>
  <c r="I29" i="19"/>
  <c r="H29" i="19"/>
  <c r="G29" i="19"/>
  <c r="F29" i="19"/>
  <c r="E29" i="19"/>
  <c r="D29" i="19"/>
  <c r="C29" i="19"/>
  <c r="B29" i="19"/>
  <c r="Y28" i="19"/>
  <c r="X28" i="19"/>
  <c r="W28" i="19"/>
  <c r="V28" i="19"/>
  <c r="U28" i="19"/>
  <c r="T28" i="19"/>
  <c r="S28" i="19"/>
  <c r="R28" i="19"/>
  <c r="Q28" i="19"/>
  <c r="P28" i="19"/>
  <c r="O28" i="19"/>
  <c r="N28" i="19"/>
  <c r="M28" i="19"/>
  <c r="L28" i="19"/>
  <c r="K28" i="19"/>
  <c r="J28" i="19"/>
  <c r="I28" i="19"/>
  <c r="H28" i="19"/>
  <c r="G28" i="19"/>
  <c r="F28" i="19"/>
  <c r="E28" i="19"/>
  <c r="D28" i="19"/>
  <c r="C28" i="19"/>
  <c r="B28" i="19"/>
  <c r="Y27" i="19"/>
  <c r="X27" i="19"/>
  <c r="W27" i="19"/>
  <c r="V27" i="19"/>
  <c r="U27" i="19"/>
  <c r="T27" i="19"/>
  <c r="S27" i="19"/>
  <c r="R27" i="19"/>
  <c r="Q27" i="19"/>
  <c r="P27" i="19"/>
  <c r="O27" i="19"/>
  <c r="N27" i="19"/>
  <c r="M27" i="19"/>
  <c r="L27" i="19"/>
  <c r="K27" i="19"/>
  <c r="J27" i="19"/>
  <c r="I27" i="19"/>
  <c r="H27" i="19"/>
  <c r="G27" i="19"/>
  <c r="F27" i="19"/>
  <c r="E27" i="19"/>
  <c r="D27" i="19"/>
  <c r="C27" i="19"/>
  <c r="B27" i="19"/>
  <c r="Y26" i="19"/>
  <c r="X26" i="19"/>
  <c r="W26" i="19"/>
  <c r="V26" i="19"/>
  <c r="U26" i="19"/>
  <c r="T26" i="19"/>
  <c r="S26" i="19"/>
  <c r="R26" i="19"/>
  <c r="Q26" i="19"/>
  <c r="P26" i="19"/>
  <c r="O26" i="19"/>
  <c r="N26" i="19"/>
  <c r="M26" i="19"/>
  <c r="L26" i="19"/>
  <c r="K26" i="19"/>
  <c r="J26" i="19"/>
  <c r="I26" i="19"/>
  <c r="H26" i="19"/>
  <c r="G26" i="19"/>
  <c r="F26" i="19"/>
  <c r="E26" i="19"/>
  <c r="D26" i="19"/>
  <c r="C26" i="19"/>
  <c r="B26" i="19"/>
  <c r="Y25" i="19"/>
  <c r="X25" i="19"/>
  <c r="W25" i="19"/>
  <c r="V25" i="19"/>
  <c r="U25" i="19"/>
  <c r="T25" i="19"/>
  <c r="S25" i="19"/>
  <c r="R25" i="19"/>
  <c r="Q25" i="19"/>
  <c r="P25" i="19"/>
  <c r="O25" i="19"/>
  <c r="N25" i="19"/>
  <c r="M25" i="19"/>
  <c r="L25" i="19"/>
  <c r="K25" i="19"/>
  <c r="J25" i="19"/>
  <c r="I25" i="19"/>
  <c r="H25" i="19"/>
  <c r="G25" i="19"/>
  <c r="F25" i="19"/>
  <c r="E25" i="19"/>
  <c r="D25" i="19"/>
  <c r="C25" i="19"/>
  <c r="B25" i="19"/>
  <c r="Y24" i="19"/>
  <c r="X24" i="19"/>
  <c r="W24" i="19"/>
  <c r="V24" i="19"/>
  <c r="U24" i="19"/>
  <c r="T24" i="19"/>
  <c r="S24" i="19"/>
  <c r="R24" i="19"/>
  <c r="Q24" i="19"/>
  <c r="P24" i="19"/>
  <c r="O24" i="19"/>
  <c r="N24" i="19"/>
  <c r="M24" i="19"/>
  <c r="L24" i="19"/>
  <c r="K24" i="19"/>
  <c r="J24" i="19"/>
  <c r="I24" i="19"/>
  <c r="H24" i="19"/>
  <c r="G24" i="19"/>
  <c r="F24" i="19"/>
  <c r="E24" i="19"/>
  <c r="D24" i="19"/>
  <c r="C24" i="19"/>
  <c r="B24" i="19"/>
  <c r="Y23" i="19"/>
  <c r="X23" i="19"/>
  <c r="W23" i="19"/>
  <c r="V23" i="19"/>
  <c r="U23" i="19"/>
  <c r="T23" i="19"/>
  <c r="S23" i="19"/>
  <c r="R23" i="19"/>
  <c r="Q23" i="19"/>
  <c r="P23" i="19"/>
  <c r="O23" i="19"/>
  <c r="N23" i="19"/>
  <c r="M23" i="19"/>
  <c r="L23" i="19"/>
  <c r="K23" i="19"/>
  <c r="J23" i="19"/>
  <c r="I23" i="19"/>
  <c r="H23" i="19"/>
  <c r="G23" i="19"/>
  <c r="F23" i="19"/>
  <c r="E23" i="19"/>
  <c r="D23" i="19"/>
  <c r="C23" i="19"/>
  <c r="B23" i="19"/>
  <c r="Y22" i="19"/>
  <c r="X22" i="19"/>
  <c r="W22" i="19"/>
  <c r="V22" i="19"/>
  <c r="U22" i="19"/>
  <c r="T22" i="19"/>
  <c r="S22" i="19"/>
  <c r="R22" i="19"/>
  <c r="Q22" i="19"/>
  <c r="P22" i="19"/>
  <c r="O22" i="19"/>
  <c r="N22" i="19"/>
  <c r="M22" i="19"/>
  <c r="L22" i="19"/>
  <c r="K22" i="19"/>
  <c r="J22" i="19"/>
  <c r="I22" i="19"/>
  <c r="H22" i="19"/>
  <c r="G22" i="19"/>
  <c r="F22" i="19"/>
  <c r="E22" i="19"/>
  <c r="D22" i="19"/>
  <c r="C22" i="19"/>
  <c r="B22" i="19"/>
  <c r="Y21" i="19"/>
  <c r="X21" i="19"/>
  <c r="W21" i="19"/>
  <c r="V21" i="19"/>
  <c r="U21" i="19"/>
  <c r="T21" i="19"/>
  <c r="S21" i="19"/>
  <c r="R21" i="19"/>
  <c r="Q21" i="19"/>
  <c r="P21" i="19"/>
  <c r="O21" i="19"/>
  <c r="N21" i="19"/>
  <c r="M21" i="19"/>
  <c r="L21" i="19"/>
  <c r="K21" i="19"/>
  <c r="J21" i="19"/>
  <c r="I21" i="19"/>
  <c r="H21" i="19"/>
  <c r="G21" i="19"/>
  <c r="F21" i="19"/>
  <c r="E21" i="19"/>
  <c r="D21" i="19"/>
  <c r="C21" i="19"/>
  <c r="B21" i="19"/>
  <c r="Y20" i="19"/>
  <c r="X20" i="19"/>
  <c r="W20" i="19"/>
  <c r="V20" i="19"/>
  <c r="U20" i="19"/>
  <c r="T20" i="19"/>
  <c r="S20" i="19"/>
  <c r="R20" i="19"/>
  <c r="Q20" i="19"/>
  <c r="P20" i="19"/>
  <c r="O20" i="19"/>
  <c r="N20" i="19"/>
  <c r="M20" i="19"/>
  <c r="L20" i="19"/>
  <c r="K20" i="19"/>
  <c r="J20" i="19"/>
  <c r="I20" i="19"/>
  <c r="H20" i="19"/>
  <c r="G20" i="19"/>
  <c r="F20" i="19"/>
  <c r="E20" i="19"/>
  <c r="D20" i="19"/>
  <c r="C20" i="19"/>
  <c r="B20" i="19"/>
  <c r="Y19" i="19"/>
  <c r="X19" i="19"/>
  <c r="W19" i="19"/>
  <c r="V19" i="19"/>
  <c r="U19" i="19"/>
  <c r="T19" i="19"/>
  <c r="S19" i="19"/>
  <c r="R19" i="19"/>
  <c r="Q19" i="19"/>
  <c r="P19" i="19"/>
  <c r="O19" i="19"/>
  <c r="N19" i="19"/>
  <c r="M19" i="19"/>
  <c r="L19" i="19"/>
  <c r="K19" i="19"/>
  <c r="J19" i="19"/>
  <c r="I19" i="19"/>
  <c r="H19" i="19"/>
  <c r="G19" i="19"/>
  <c r="F19" i="19"/>
  <c r="E19" i="19"/>
  <c r="D19" i="19"/>
  <c r="C19" i="19"/>
  <c r="B19" i="19"/>
  <c r="Y18" i="19"/>
  <c r="X18" i="19"/>
  <c r="W18" i="19"/>
  <c r="V18" i="19"/>
  <c r="U18" i="19"/>
  <c r="T18" i="19"/>
  <c r="S18" i="19"/>
  <c r="R18" i="19"/>
  <c r="Q18" i="19"/>
  <c r="P18" i="19"/>
  <c r="O18" i="19"/>
  <c r="N18" i="19"/>
  <c r="M18" i="19"/>
  <c r="L18" i="19"/>
  <c r="K18" i="19"/>
  <c r="J18" i="19"/>
  <c r="I18" i="19"/>
  <c r="H18" i="19"/>
  <c r="G18" i="19"/>
  <c r="F18" i="19"/>
  <c r="E18" i="19"/>
  <c r="D18" i="19"/>
  <c r="C18" i="19"/>
  <c r="B18" i="19"/>
  <c r="Y17" i="19"/>
  <c r="X17" i="19"/>
  <c r="W17" i="19"/>
  <c r="V17" i="19"/>
  <c r="U17" i="19"/>
  <c r="T17" i="19"/>
  <c r="S17" i="19"/>
  <c r="R17" i="19"/>
  <c r="Q17" i="19"/>
  <c r="P17" i="19"/>
  <c r="O17" i="19"/>
  <c r="N17" i="19"/>
  <c r="M17" i="19"/>
  <c r="L17" i="19"/>
  <c r="K17" i="19"/>
  <c r="J17" i="19"/>
  <c r="I17" i="19"/>
  <c r="H17" i="19"/>
  <c r="G17" i="19"/>
  <c r="F17" i="19"/>
  <c r="E17" i="19"/>
  <c r="D17" i="19"/>
  <c r="C17" i="19"/>
  <c r="B17" i="19"/>
  <c r="Y16" i="19"/>
  <c r="X16" i="19"/>
  <c r="W16" i="19"/>
  <c r="V16" i="19"/>
  <c r="U16" i="19"/>
  <c r="T16" i="19"/>
  <c r="S16" i="19"/>
  <c r="R16" i="19"/>
  <c r="Q16" i="19"/>
  <c r="P16" i="19"/>
  <c r="O16" i="19"/>
  <c r="N16" i="19"/>
  <c r="M16" i="19"/>
  <c r="L16" i="19"/>
  <c r="K16" i="19"/>
  <c r="J16" i="19"/>
  <c r="I16" i="19"/>
  <c r="H16" i="19"/>
  <c r="G16" i="19"/>
  <c r="F16" i="19"/>
  <c r="E16" i="19"/>
  <c r="D16" i="19"/>
  <c r="C16" i="19"/>
  <c r="B16" i="19"/>
  <c r="Y15" i="19"/>
  <c r="X15" i="19"/>
  <c r="W15" i="19"/>
  <c r="V15" i="19"/>
  <c r="U15" i="19"/>
  <c r="T15" i="19"/>
  <c r="S15" i="19"/>
  <c r="R15" i="19"/>
  <c r="Q15" i="19"/>
  <c r="P15" i="19"/>
  <c r="O15" i="19"/>
  <c r="N15" i="19"/>
  <c r="M15" i="19"/>
  <c r="L15" i="19"/>
  <c r="K15" i="19"/>
  <c r="J15" i="19"/>
  <c r="I15" i="19"/>
  <c r="H15" i="19"/>
  <c r="G15" i="19"/>
  <c r="F15" i="19"/>
  <c r="E15" i="19"/>
  <c r="D15" i="19"/>
  <c r="C15" i="19"/>
  <c r="B15" i="19"/>
  <c r="Y14" i="19"/>
  <c r="X14" i="19"/>
  <c r="W14" i="19"/>
  <c r="V14" i="19"/>
  <c r="U14" i="19"/>
  <c r="T14" i="19"/>
  <c r="S14" i="19"/>
  <c r="R14" i="19"/>
  <c r="Q14" i="19"/>
  <c r="P14" i="19"/>
  <c r="O14" i="19"/>
  <c r="N14" i="19"/>
  <c r="M14" i="19"/>
  <c r="L14" i="19"/>
  <c r="K14" i="19"/>
  <c r="J14" i="19"/>
  <c r="I14" i="19"/>
  <c r="H14" i="19"/>
  <c r="G14" i="19"/>
  <c r="F14" i="19"/>
  <c r="E14" i="19"/>
  <c r="D14" i="19"/>
  <c r="C14" i="19"/>
  <c r="B14" i="19"/>
  <c r="Y13" i="19"/>
  <c r="X13" i="19"/>
  <c r="W13" i="19"/>
  <c r="V13" i="19"/>
  <c r="U13" i="19"/>
  <c r="T13" i="19"/>
  <c r="S13" i="19"/>
  <c r="R13" i="19"/>
  <c r="Q13" i="19"/>
  <c r="P13" i="19"/>
  <c r="O13" i="19"/>
  <c r="N13" i="19"/>
  <c r="M13" i="19"/>
  <c r="L13" i="19"/>
  <c r="K13" i="19"/>
  <c r="J13" i="19"/>
  <c r="I13" i="19"/>
  <c r="H13" i="19"/>
  <c r="G13" i="19"/>
  <c r="F13" i="19"/>
  <c r="E13" i="19"/>
  <c r="D13" i="19"/>
  <c r="C13" i="19"/>
  <c r="B13" i="19"/>
  <c r="Y12" i="19"/>
  <c r="X12" i="19"/>
  <c r="W12" i="19"/>
  <c r="V12" i="19"/>
  <c r="U12" i="19"/>
  <c r="T12" i="19"/>
  <c r="S12" i="19"/>
  <c r="R12" i="19"/>
  <c r="Q12" i="19"/>
  <c r="P12" i="19"/>
  <c r="O12" i="19"/>
  <c r="N12" i="19"/>
  <c r="M12" i="19"/>
  <c r="L12" i="19"/>
  <c r="K12" i="19"/>
  <c r="J12" i="19"/>
  <c r="I12" i="19"/>
  <c r="H12" i="19"/>
  <c r="G12" i="19"/>
  <c r="F12" i="19"/>
  <c r="E12" i="19"/>
  <c r="D12" i="19"/>
  <c r="C12" i="19"/>
  <c r="B12" i="19"/>
  <c r="Y150" i="25"/>
  <c r="X150" i="25"/>
  <c r="W150" i="25"/>
  <c r="V150" i="25"/>
  <c r="U150" i="25"/>
  <c r="T150" i="25"/>
  <c r="S150" i="25"/>
  <c r="R150" i="25"/>
  <c r="Q150" i="25"/>
  <c r="P150" i="25"/>
  <c r="O150" i="25"/>
  <c r="N150" i="25"/>
  <c r="M150" i="25"/>
  <c r="L150" i="25"/>
  <c r="K150" i="25"/>
  <c r="J150" i="25"/>
  <c r="I150" i="25"/>
  <c r="H150" i="25"/>
  <c r="G150" i="25"/>
  <c r="F150" i="25"/>
  <c r="E150" i="25"/>
  <c r="D150" i="25"/>
  <c r="C150" i="25"/>
  <c r="B150" i="25"/>
  <c r="Y149" i="25"/>
  <c r="X149" i="25"/>
  <c r="W149" i="25"/>
  <c r="V149" i="25"/>
  <c r="U149" i="25"/>
  <c r="T149" i="25"/>
  <c r="S149" i="25"/>
  <c r="R149" i="25"/>
  <c r="Q149" i="25"/>
  <c r="P149" i="25"/>
  <c r="O149" i="25"/>
  <c r="N149" i="25"/>
  <c r="M149" i="25"/>
  <c r="L149" i="25"/>
  <c r="K149" i="25"/>
  <c r="J149" i="25"/>
  <c r="I149" i="25"/>
  <c r="H149" i="25"/>
  <c r="G149" i="25"/>
  <c r="F149" i="25"/>
  <c r="E149" i="25"/>
  <c r="D149" i="25"/>
  <c r="C149" i="25"/>
  <c r="B149" i="25"/>
  <c r="Y148" i="25"/>
  <c r="X148" i="25"/>
  <c r="W148" i="25"/>
  <c r="V148" i="25"/>
  <c r="U148" i="25"/>
  <c r="T148" i="25"/>
  <c r="S148" i="25"/>
  <c r="R148" i="25"/>
  <c r="Q148" i="25"/>
  <c r="P148" i="25"/>
  <c r="O148" i="25"/>
  <c r="N148" i="25"/>
  <c r="M148" i="25"/>
  <c r="L148" i="25"/>
  <c r="K148" i="25"/>
  <c r="J148" i="25"/>
  <c r="I148" i="25"/>
  <c r="H148" i="25"/>
  <c r="G148" i="25"/>
  <c r="F148" i="25"/>
  <c r="E148" i="25"/>
  <c r="D148" i="25"/>
  <c r="C148" i="25"/>
  <c r="B148" i="25"/>
  <c r="Y147" i="25"/>
  <c r="X147" i="25"/>
  <c r="W147" i="25"/>
  <c r="V147" i="25"/>
  <c r="U147" i="25"/>
  <c r="T147" i="25"/>
  <c r="S147" i="25"/>
  <c r="R147" i="25"/>
  <c r="Q147" i="25"/>
  <c r="P147" i="25"/>
  <c r="O147" i="25"/>
  <c r="N147" i="25"/>
  <c r="M147" i="25"/>
  <c r="L147" i="25"/>
  <c r="K147" i="25"/>
  <c r="J147" i="25"/>
  <c r="I147" i="25"/>
  <c r="H147" i="25"/>
  <c r="G147" i="25"/>
  <c r="F147" i="25"/>
  <c r="E147" i="25"/>
  <c r="D147" i="25"/>
  <c r="C147" i="25"/>
  <c r="B147" i="25"/>
  <c r="Y146" i="25"/>
  <c r="X146" i="25"/>
  <c r="W146" i="25"/>
  <c r="V146" i="25"/>
  <c r="U146" i="25"/>
  <c r="T146" i="25"/>
  <c r="S146" i="25"/>
  <c r="R146" i="25"/>
  <c r="Q146" i="25"/>
  <c r="P146" i="25"/>
  <c r="O146" i="25"/>
  <c r="N146" i="25"/>
  <c r="M146" i="25"/>
  <c r="L146" i="25"/>
  <c r="K146" i="25"/>
  <c r="J146" i="25"/>
  <c r="I146" i="25"/>
  <c r="H146" i="25"/>
  <c r="G146" i="25"/>
  <c r="F146" i="25"/>
  <c r="E146" i="25"/>
  <c r="D146" i="25"/>
  <c r="C146" i="25"/>
  <c r="B146" i="25"/>
  <c r="Y145" i="25"/>
  <c r="X145" i="25"/>
  <c r="W145" i="25"/>
  <c r="V145" i="25"/>
  <c r="U145" i="25"/>
  <c r="T145" i="25"/>
  <c r="S145" i="25"/>
  <c r="R145" i="25"/>
  <c r="Q145" i="25"/>
  <c r="P145" i="25"/>
  <c r="O145" i="25"/>
  <c r="N145" i="25"/>
  <c r="M145" i="25"/>
  <c r="L145" i="25"/>
  <c r="K145" i="25"/>
  <c r="J145" i="25"/>
  <c r="I145" i="25"/>
  <c r="H145" i="25"/>
  <c r="G145" i="25"/>
  <c r="F145" i="25"/>
  <c r="E145" i="25"/>
  <c r="D145" i="25"/>
  <c r="C145" i="25"/>
  <c r="B145" i="25"/>
  <c r="Y144" i="25"/>
  <c r="X144" i="25"/>
  <c r="W144" i="25"/>
  <c r="V144" i="25"/>
  <c r="U144" i="25"/>
  <c r="T144" i="25"/>
  <c r="S144" i="25"/>
  <c r="R144" i="25"/>
  <c r="Q144" i="25"/>
  <c r="P144" i="25"/>
  <c r="O144" i="25"/>
  <c r="N144" i="25"/>
  <c r="M144" i="25"/>
  <c r="L144" i="25"/>
  <c r="K144" i="25"/>
  <c r="J144" i="25"/>
  <c r="I144" i="25"/>
  <c r="H144" i="25"/>
  <c r="G144" i="25"/>
  <c r="F144" i="25"/>
  <c r="E144" i="25"/>
  <c r="D144" i="25"/>
  <c r="C144" i="25"/>
  <c r="B144" i="25"/>
  <c r="Y143" i="25"/>
  <c r="X143" i="25"/>
  <c r="W143" i="25"/>
  <c r="V143" i="25"/>
  <c r="U143" i="25"/>
  <c r="T143" i="25"/>
  <c r="S143" i="25"/>
  <c r="R143" i="25"/>
  <c r="Q143" i="25"/>
  <c r="P143" i="25"/>
  <c r="O143" i="25"/>
  <c r="N143" i="25"/>
  <c r="M143" i="25"/>
  <c r="L143" i="25"/>
  <c r="K143" i="25"/>
  <c r="J143" i="25"/>
  <c r="I143" i="25"/>
  <c r="H143" i="25"/>
  <c r="G143" i="25"/>
  <c r="F143" i="25"/>
  <c r="E143" i="25"/>
  <c r="D143" i="25"/>
  <c r="C143" i="25"/>
  <c r="B143" i="25"/>
  <c r="Y142" i="25"/>
  <c r="X142" i="25"/>
  <c r="W142" i="25"/>
  <c r="V142" i="25"/>
  <c r="U142" i="25"/>
  <c r="T142" i="25"/>
  <c r="S142" i="25"/>
  <c r="R142" i="25"/>
  <c r="Q142" i="25"/>
  <c r="P142" i="25"/>
  <c r="O142" i="25"/>
  <c r="N142" i="25"/>
  <c r="M142" i="25"/>
  <c r="L142" i="25"/>
  <c r="K142" i="25"/>
  <c r="J142" i="25"/>
  <c r="I142" i="25"/>
  <c r="H142" i="25"/>
  <c r="G142" i="25"/>
  <c r="F142" i="25"/>
  <c r="E142" i="25"/>
  <c r="D142" i="25"/>
  <c r="C142" i="25"/>
  <c r="B142" i="25"/>
  <c r="Y141" i="25"/>
  <c r="X141" i="25"/>
  <c r="W141" i="25"/>
  <c r="V141" i="25"/>
  <c r="U141" i="25"/>
  <c r="T141" i="25"/>
  <c r="S141" i="25"/>
  <c r="R141" i="25"/>
  <c r="Q141" i="25"/>
  <c r="P141" i="25"/>
  <c r="O141" i="25"/>
  <c r="N141" i="25"/>
  <c r="M141" i="25"/>
  <c r="L141" i="25"/>
  <c r="K141" i="25"/>
  <c r="J141" i="25"/>
  <c r="I141" i="25"/>
  <c r="H141" i="25"/>
  <c r="G141" i="25"/>
  <c r="F141" i="25"/>
  <c r="E141" i="25"/>
  <c r="D141" i="25"/>
  <c r="C141" i="25"/>
  <c r="B141" i="25"/>
  <c r="Y140" i="25"/>
  <c r="X140" i="25"/>
  <c r="W140" i="25"/>
  <c r="V140" i="25"/>
  <c r="U140" i="25"/>
  <c r="T140" i="25"/>
  <c r="S140" i="25"/>
  <c r="R140" i="25"/>
  <c r="Q140" i="25"/>
  <c r="P140" i="25"/>
  <c r="O140" i="25"/>
  <c r="N140" i="25"/>
  <c r="M140" i="25"/>
  <c r="L140" i="25"/>
  <c r="K140" i="25"/>
  <c r="J140" i="25"/>
  <c r="I140" i="25"/>
  <c r="H140" i="25"/>
  <c r="G140" i="25"/>
  <c r="F140" i="25"/>
  <c r="E140" i="25"/>
  <c r="D140" i="25"/>
  <c r="C140" i="25"/>
  <c r="B140" i="25"/>
  <c r="Y139" i="25"/>
  <c r="X139" i="25"/>
  <c r="W139" i="25"/>
  <c r="V139" i="25"/>
  <c r="U139" i="25"/>
  <c r="T139" i="25"/>
  <c r="S139" i="25"/>
  <c r="R139" i="25"/>
  <c r="Q139" i="25"/>
  <c r="P139" i="25"/>
  <c r="O139" i="25"/>
  <c r="N139" i="25"/>
  <c r="M139" i="25"/>
  <c r="L139" i="25"/>
  <c r="K139" i="25"/>
  <c r="J139" i="25"/>
  <c r="I139" i="25"/>
  <c r="H139" i="25"/>
  <c r="G139" i="25"/>
  <c r="F139" i="25"/>
  <c r="E139" i="25"/>
  <c r="D139" i="25"/>
  <c r="C139" i="25"/>
  <c r="B139" i="25"/>
  <c r="Y138" i="25"/>
  <c r="X138" i="25"/>
  <c r="W138" i="25"/>
  <c r="V138" i="25"/>
  <c r="U138" i="25"/>
  <c r="T138" i="25"/>
  <c r="S138" i="25"/>
  <c r="R138" i="25"/>
  <c r="Q138" i="25"/>
  <c r="P138" i="25"/>
  <c r="O138" i="25"/>
  <c r="N138" i="25"/>
  <c r="M138" i="25"/>
  <c r="L138" i="25"/>
  <c r="K138" i="25"/>
  <c r="J138" i="25"/>
  <c r="I138" i="25"/>
  <c r="H138" i="25"/>
  <c r="G138" i="25"/>
  <c r="F138" i="25"/>
  <c r="E138" i="25"/>
  <c r="D138" i="25"/>
  <c r="C138" i="25"/>
  <c r="B138" i="25"/>
  <c r="Y137" i="25"/>
  <c r="X137" i="25"/>
  <c r="W137" i="25"/>
  <c r="V137" i="25"/>
  <c r="U137" i="25"/>
  <c r="T137" i="25"/>
  <c r="S137" i="25"/>
  <c r="R137" i="25"/>
  <c r="Q137" i="25"/>
  <c r="P137" i="25"/>
  <c r="O137" i="25"/>
  <c r="N137" i="25"/>
  <c r="M137" i="25"/>
  <c r="L137" i="25"/>
  <c r="K137" i="25"/>
  <c r="J137" i="25"/>
  <c r="I137" i="25"/>
  <c r="H137" i="25"/>
  <c r="G137" i="25"/>
  <c r="F137" i="25"/>
  <c r="E137" i="25"/>
  <c r="D137" i="25"/>
  <c r="C137" i="25"/>
  <c r="B137" i="25"/>
  <c r="Y136" i="25"/>
  <c r="X136" i="25"/>
  <c r="W136" i="25"/>
  <c r="V136" i="25"/>
  <c r="U136" i="25"/>
  <c r="T136" i="25"/>
  <c r="S136" i="25"/>
  <c r="R136" i="25"/>
  <c r="Q136" i="25"/>
  <c r="P136" i="25"/>
  <c r="O136" i="25"/>
  <c r="N136" i="25"/>
  <c r="M136" i="25"/>
  <c r="L136" i="25"/>
  <c r="K136" i="25"/>
  <c r="J136" i="25"/>
  <c r="I136" i="25"/>
  <c r="H136" i="25"/>
  <c r="G136" i="25"/>
  <c r="F136" i="25"/>
  <c r="E136" i="25"/>
  <c r="D136" i="25"/>
  <c r="C136" i="25"/>
  <c r="B136" i="25"/>
  <c r="Y135" i="25"/>
  <c r="X135" i="25"/>
  <c r="W135" i="25"/>
  <c r="V135" i="25"/>
  <c r="U135" i="25"/>
  <c r="T135" i="25"/>
  <c r="S135" i="25"/>
  <c r="R135" i="25"/>
  <c r="Q135" i="25"/>
  <c r="P135" i="25"/>
  <c r="O135" i="25"/>
  <c r="N135" i="25"/>
  <c r="M135" i="25"/>
  <c r="L135" i="25"/>
  <c r="K135" i="25"/>
  <c r="J135" i="25"/>
  <c r="I135" i="25"/>
  <c r="H135" i="25"/>
  <c r="G135" i="25"/>
  <c r="F135" i="25"/>
  <c r="E135" i="25"/>
  <c r="D135" i="25"/>
  <c r="C135" i="25"/>
  <c r="B135" i="25"/>
  <c r="Y134" i="25"/>
  <c r="X134" i="25"/>
  <c r="W134" i="25"/>
  <c r="V134" i="25"/>
  <c r="U134" i="25"/>
  <c r="T134" i="25"/>
  <c r="S134" i="25"/>
  <c r="R134" i="25"/>
  <c r="Q134" i="25"/>
  <c r="P134" i="25"/>
  <c r="O134" i="25"/>
  <c r="N134" i="25"/>
  <c r="M134" i="25"/>
  <c r="L134" i="25"/>
  <c r="K134" i="25"/>
  <c r="J134" i="25"/>
  <c r="I134" i="25"/>
  <c r="H134" i="25"/>
  <c r="G134" i="25"/>
  <c r="F134" i="25"/>
  <c r="E134" i="25"/>
  <c r="D134" i="25"/>
  <c r="C134" i="25"/>
  <c r="B134" i="25"/>
  <c r="Y133" i="25"/>
  <c r="X133" i="25"/>
  <c r="W133" i="25"/>
  <c r="V133" i="25"/>
  <c r="U133" i="25"/>
  <c r="T133" i="25"/>
  <c r="S133" i="25"/>
  <c r="R133" i="25"/>
  <c r="Q133" i="25"/>
  <c r="P133" i="25"/>
  <c r="O133" i="25"/>
  <c r="N133" i="25"/>
  <c r="M133" i="25"/>
  <c r="L133" i="25"/>
  <c r="K133" i="25"/>
  <c r="J133" i="25"/>
  <c r="I133" i="25"/>
  <c r="H133" i="25"/>
  <c r="G133" i="25"/>
  <c r="F133" i="25"/>
  <c r="E133" i="25"/>
  <c r="D133" i="25"/>
  <c r="C133" i="25"/>
  <c r="B133" i="25"/>
  <c r="Y132" i="25"/>
  <c r="X132" i="25"/>
  <c r="W132" i="25"/>
  <c r="V132" i="25"/>
  <c r="U132" i="25"/>
  <c r="T132" i="25"/>
  <c r="S132" i="25"/>
  <c r="R132" i="25"/>
  <c r="Q132" i="25"/>
  <c r="P132" i="25"/>
  <c r="O132" i="25"/>
  <c r="N132" i="25"/>
  <c r="M132" i="25"/>
  <c r="L132" i="25"/>
  <c r="K132" i="25"/>
  <c r="J132" i="25"/>
  <c r="I132" i="25"/>
  <c r="H132" i="25"/>
  <c r="G132" i="25"/>
  <c r="F132" i="25"/>
  <c r="E132" i="25"/>
  <c r="D132" i="25"/>
  <c r="C132" i="25"/>
  <c r="B132" i="25"/>
  <c r="Y131" i="25"/>
  <c r="X131" i="25"/>
  <c r="W131" i="25"/>
  <c r="V131" i="25"/>
  <c r="U131" i="25"/>
  <c r="T131" i="25"/>
  <c r="S131" i="25"/>
  <c r="R131" i="25"/>
  <c r="Q131" i="25"/>
  <c r="P131" i="25"/>
  <c r="O131" i="25"/>
  <c r="N131" i="25"/>
  <c r="M131" i="25"/>
  <c r="L131" i="25"/>
  <c r="K131" i="25"/>
  <c r="J131" i="25"/>
  <c r="I131" i="25"/>
  <c r="H131" i="25"/>
  <c r="G131" i="25"/>
  <c r="F131" i="25"/>
  <c r="E131" i="25"/>
  <c r="D131" i="25"/>
  <c r="C131" i="25"/>
  <c r="B131" i="25"/>
  <c r="Y130" i="25"/>
  <c r="X130" i="25"/>
  <c r="W130" i="25"/>
  <c r="V130" i="25"/>
  <c r="U130" i="25"/>
  <c r="T130" i="25"/>
  <c r="S130" i="25"/>
  <c r="R130" i="25"/>
  <c r="Q130" i="25"/>
  <c r="P130" i="25"/>
  <c r="O130" i="25"/>
  <c r="N130" i="25"/>
  <c r="M130" i="25"/>
  <c r="L130" i="25"/>
  <c r="K130" i="25"/>
  <c r="J130" i="25"/>
  <c r="I130" i="25"/>
  <c r="H130" i="25"/>
  <c r="G130" i="25"/>
  <c r="F130" i="25"/>
  <c r="E130" i="25"/>
  <c r="D130" i="25"/>
  <c r="C130" i="25"/>
  <c r="B130" i="25"/>
  <c r="Y129" i="25"/>
  <c r="X129" i="25"/>
  <c r="W129" i="25"/>
  <c r="V129" i="25"/>
  <c r="U129" i="25"/>
  <c r="T129" i="25"/>
  <c r="S129" i="25"/>
  <c r="R129" i="25"/>
  <c r="Q129" i="25"/>
  <c r="P129" i="25"/>
  <c r="O129" i="25"/>
  <c r="N129" i="25"/>
  <c r="M129" i="25"/>
  <c r="L129" i="25"/>
  <c r="K129" i="25"/>
  <c r="J129" i="25"/>
  <c r="I129" i="25"/>
  <c r="H129" i="25"/>
  <c r="G129" i="25"/>
  <c r="F129" i="25"/>
  <c r="E129" i="25"/>
  <c r="D129" i="25"/>
  <c r="C129" i="25"/>
  <c r="B129" i="25"/>
  <c r="Y128" i="25"/>
  <c r="X128" i="25"/>
  <c r="W128" i="25"/>
  <c r="V128" i="25"/>
  <c r="U128" i="25"/>
  <c r="T128" i="25"/>
  <c r="S128" i="25"/>
  <c r="R128" i="25"/>
  <c r="Q128" i="25"/>
  <c r="P128" i="25"/>
  <c r="O128" i="25"/>
  <c r="N128" i="25"/>
  <c r="M128" i="25"/>
  <c r="L128" i="25"/>
  <c r="K128" i="25"/>
  <c r="J128" i="25"/>
  <c r="I128" i="25"/>
  <c r="H128" i="25"/>
  <c r="G128" i="25"/>
  <c r="F128" i="25"/>
  <c r="E128" i="25"/>
  <c r="D128" i="25"/>
  <c r="C128" i="25"/>
  <c r="B128" i="25"/>
  <c r="Y127" i="25"/>
  <c r="X127" i="25"/>
  <c r="W127" i="25"/>
  <c r="V127" i="25"/>
  <c r="U127" i="25"/>
  <c r="T127" i="25"/>
  <c r="S127" i="25"/>
  <c r="R127" i="25"/>
  <c r="Q127" i="25"/>
  <c r="P127" i="25"/>
  <c r="O127" i="25"/>
  <c r="N127" i="25"/>
  <c r="M127" i="25"/>
  <c r="L127" i="25"/>
  <c r="K127" i="25"/>
  <c r="J127" i="25"/>
  <c r="I127" i="25"/>
  <c r="H127" i="25"/>
  <c r="G127" i="25"/>
  <c r="F127" i="25"/>
  <c r="E127" i="25"/>
  <c r="D127" i="25"/>
  <c r="C127" i="25"/>
  <c r="B127" i="25"/>
  <c r="Y126" i="25"/>
  <c r="X126" i="25"/>
  <c r="W126" i="25"/>
  <c r="V126" i="25"/>
  <c r="U126" i="25"/>
  <c r="T126" i="25"/>
  <c r="S126" i="25"/>
  <c r="R126" i="25"/>
  <c r="Q126" i="25"/>
  <c r="P126" i="25"/>
  <c r="O126" i="25"/>
  <c r="N126" i="25"/>
  <c r="M126" i="25"/>
  <c r="L126" i="25"/>
  <c r="K126" i="25"/>
  <c r="J126" i="25"/>
  <c r="I126" i="25"/>
  <c r="H126" i="25"/>
  <c r="G126" i="25"/>
  <c r="F126" i="25"/>
  <c r="E126" i="25"/>
  <c r="D126" i="25"/>
  <c r="C126" i="25"/>
  <c r="B126" i="25"/>
  <c r="Y125" i="25"/>
  <c r="X125" i="25"/>
  <c r="W125" i="25"/>
  <c r="V125" i="25"/>
  <c r="U125" i="25"/>
  <c r="T125" i="25"/>
  <c r="S125" i="25"/>
  <c r="R125" i="25"/>
  <c r="Q125" i="25"/>
  <c r="P125" i="25"/>
  <c r="O125" i="25"/>
  <c r="N125" i="25"/>
  <c r="M125" i="25"/>
  <c r="L125" i="25"/>
  <c r="K125" i="25"/>
  <c r="J125" i="25"/>
  <c r="I125" i="25"/>
  <c r="H125" i="25"/>
  <c r="G125" i="25"/>
  <c r="F125" i="25"/>
  <c r="E125" i="25"/>
  <c r="D125" i="25"/>
  <c r="C125" i="25"/>
  <c r="B125" i="25"/>
  <c r="Y124" i="25"/>
  <c r="X124" i="25"/>
  <c r="W124" i="25"/>
  <c r="V124" i="25"/>
  <c r="U124" i="25"/>
  <c r="T124" i="25"/>
  <c r="S124" i="25"/>
  <c r="R124" i="25"/>
  <c r="Q124" i="25"/>
  <c r="P124" i="25"/>
  <c r="O124" i="25"/>
  <c r="N124" i="25"/>
  <c r="M124" i="25"/>
  <c r="L124" i="25"/>
  <c r="K124" i="25"/>
  <c r="J124" i="25"/>
  <c r="I124" i="25"/>
  <c r="H124" i="25"/>
  <c r="G124" i="25"/>
  <c r="F124" i="25"/>
  <c r="E124" i="25"/>
  <c r="D124" i="25"/>
  <c r="C124" i="25"/>
  <c r="B124" i="25"/>
  <c r="Y123" i="25"/>
  <c r="X123" i="25"/>
  <c r="W123" i="25"/>
  <c r="V123" i="25"/>
  <c r="U123" i="25"/>
  <c r="T123" i="25"/>
  <c r="S123" i="25"/>
  <c r="R123" i="25"/>
  <c r="Q123" i="25"/>
  <c r="P123" i="25"/>
  <c r="O123" i="25"/>
  <c r="N123" i="25"/>
  <c r="M123" i="25"/>
  <c r="L123" i="25"/>
  <c r="K123" i="25"/>
  <c r="J123" i="25"/>
  <c r="I123" i="25"/>
  <c r="H123" i="25"/>
  <c r="G123" i="25"/>
  <c r="F123" i="25"/>
  <c r="E123" i="25"/>
  <c r="D123" i="25"/>
  <c r="C123" i="25"/>
  <c r="B123" i="25"/>
  <c r="Y122" i="25"/>
  <c r="X122" i="25"/>
  <c r="W122" i="25"/>
  <c r="V122" i="25"/>
  <c r="U122" i="25"/>
  <c r="T122" i="25"/>
  <c r="S122" i="25"/>
  <c r="R122" i="25"/>
  <c r="Q122" i="25"/>
  <c r="P122" i="25"/>
  <c r="O122" i="25"/>
  <c r="N122" i="25"/>
  <c r="M122" i="25"/>
  <c r="L122" i="25"/>
  <c r="K122" i="25"/>
  <c r="J122" i="25"/>
  <c r="I122" i="25"/>
  <c r="H122" i="25"/>
  <c r="G122" i="25"/>
  <c r="F122" i="25"/>
  <c r="E122" i="25"/>
  <c r="D122" i="25"/>
  <c r="C122" i="25"/>
  <c r="B122" i="25"/>
  <c r="Y121" i="25"/>
  <c r="X121" i="25"/>
  <c r="W121" i="25"/>
  <c r="V121" i="25"/>
  <c r="U121" i="25"/>
  <c r="T121" i="25"/>
  <c r="S121" i="25"/>
  <c r="R121" i="25"/>
  <c r="Q121" i="25"/>
  <c r="P121" i="25"/>
  <c r="O121" i="25"/>
  <c r="N121" i="25"/>
  <c r="M121" i="25"/>
  <c r="L121" i="25"/>
  <c r="K121" i="25"/>
  <c r="J121" i="25"/>
  <c r="I121" i="25"/>
  <c r="H121" i="25"/>
  <c r="G121" i="25"/>
  <c r="F121" i="25"/>
  <c r="E121" i="25"/>
  <c r="D121" i="25"/>
  <c r="C121" i="25"/>
  <c r="B121" i="25"/>
  <c r="Y120" i="25"/>
  <c r="X120" i="25"/>
  <c r="W120" i="25"/>
  <c r="V120" i="25"/>
  <c r="U120" i="25"/>
  <c r="T120" i="25"/>
  <c r="S120" i="25"/>
  <c r="R120" i="25"/>
  <c r="Q120" i="25"/>
  <c r="P120" i="25"/>
  <c r="O120" i="25"/>
  <c r="N120" i="25"/>
  <c r="M120" i="25"/>
  <c r="L120" i="25"/>
  <c r="K120" i="25"/>
  <c r="J120" i="25"/>
  <c r="I120" i="25"/>
  <c r="H120" i="25"/>
  <c r="G120" i="25"/>
  <c r="F120" i="25"/>
  <c r="E120" i="25"/>
  <c r="D120" i="25"/>
  <c r="C120" i="25"/>
  <c r="B120" i="25"/>
  <c r="Y114" i="25"/>
  <c r="X114" i="25"/>
  <c r="W114" i="25"/>
  <c r="V114" i="25"/>
  <c r="U114" i="25"/>
  <c r="T114" i="25"/>
  <c r="S114" i="25"/>
  <c r="R114" i="25"/>
  <c r="Q114" i="25"/>
  <c r="P114" i="25"/>
  <c r="O114" i="25"/>
  <c r="N114" i="25"/>
  <c r="M114" i="25"/>
  <c r="L114" i="25"/>
  <c r="K114" i="25"/>
  <c r="J114" i="25"/>
  <c r="I114" i="25"/>
  <c r="H114" i="25"/>
  <c r="G114" i="25"/>
  <c r="F114" i="25"/>
  <c r="E114" i="25"/>
  <c r="D114" i="25"/>
  <c r="C114" i="25"/>
  <c r="B114" i="25"/>
  <c r="Y113" i="25"/>
  <c r="X113" i="25"/>
  <c r="W113" i="25"/>
  <c r="V113" i="25"/>
  <c r="U113" i="25"/>
  <c r="T113" i="25"/>
  <c r="S113" i="25"/>
  <c r="R113" i="25"/>
  <c r="Q113" i="25"/>
  <c r="P113" i="25"/>
  <c r="O113" i="25"/>
  <c r="N113" i="25"/>
  <c r="M113" i="25"/>
  <c r="L113" i="25"/>
  <c r="K113" i="25"/>
  <c r="J113" i="25"/>
  <c r="I113" i="25"/>
  <c r="H113" i="25"/>
  <c r="G113" i="25"/>
  <c r="F113" i="25"/>
  <c r="E113" i="25"/>
  <c r="D113" i="25"/>
  <c r="C113" i="25"/>
  <c r="B113" i="25"/>
  <c r="Y112" i="25"/>
  <c r="X112" i="25"/>
  <c r="W112" i="25"/>
  <c r="V112" i="25"/>
  <c r="U112" i="25"/>
  <c r="T112" i="25"/>
  <c r="S112" i="25"/>
  <c r="R112" i="25"/>
  <c r="Q112" i="25"/>
  <c r="P112" i="25"/>
  <c r="O112" i="25"/>
  <c r="N112" i="25"/>
  <c r="M112" i="25"/>
  <c r="L112" i="25"/>
  <c r="K112" i="25"/>
  <c r="J112" i="25"/>
  <c r="I112" i="25"/>
  <c r="H112" i="25"/>
  <c r="G112" i="25"/>
  <c r="F112" i="25"/>
  <c r="E112" i="25"/>
  <c r="D112" i="25"/>
  <c r="C112" i="25"/>
  <c r="B112" i="25"/>
  <c r="Y111" i="25"/>
  <c r="X111" i="25"/>
  <c r="W111" i="25"/>
  <c r="V111" i="25"/>
  <c r="U111" i="25"/>
  <c r="T111" i="25"/>
  <c r="S111" i="25"/>
  <c r="R111" i="25"/>
  <c r="Q111" i="25"/>
  <c r="P111" i="25"/>
  <c r="O111" i="25"/>
  <c r="N111" i="25"/>
  <c r="M111" i="25"/>
  <c r="L111" i="25"/>
  <c r="K111" i="25"/>
  <c r="J111" i="25"/>
  <c r="I111" i="25"/>
  <c r="H111" i="25"/>
  <c r="G111" i="25"/>
  <c r="F111" i="25"/>
  <c r="E111" i="25"/>
  <c r="D111" i="25"/>
  <c r="C111" i="25"/>
  <c r="B111" i="25"/>
  <c r="Y110" i="25"/>
  <c r="X110" i="25"/>
  <c r="W110" i="25"/>
  <c r="V110" i="25"/>
  <c r="U110" i="25"/>
  <c r="T110" i="25"/>
  <c r="S110" i="25"/>
  <c r="R110" i="25"/>
  <c r="Q110" i="25"/>
  <c r="P110" i="25"/>
  <c r="O110" i="25"/>
  <c r="N110" i="25"/>
  <c r="M110" i="25"/>
  <c r="L110" i="25"/>
  <c r="K110" i="25"/>
  <c r="J110" i="25"/>
  <c r="I110" i="25"/>
  <c r="H110" i="25"/>
  <c r="G110" i="25"/>
  <c r="F110" i="25"/>
  <c r="E110" i="25"/>
  <c r="D110" i="25"/>
  <c r="C110" i="25"/>
  <c r="B110" i="25"/>
  <c r="Y109" i="25"/>
  <c r="X109" i="25"/>
  <c r="W109" i="25"/>
  <c r="V109" i="25"/>
  <c r="U109" i="25"/>
  <c r="T109" i="25"/>
  <c r="S109" i="25"/>
  <c r="R109" i="25"/>
  <c r="Q109" i="25"/>
  <c r="P109" i="25"/>
  <c r="O109" i="25"/>
  <c r="N109" i="25"/>
  <c r="M109" i="25"/>
  <c r="L109" i="25"/>
  <c r="K109" i="25"/>
  <c r="J109" i="25"/>
  <c r="I109" i="25"/>
  <c r="H109" i="25"/>
  <c r="G109" i="25"/>
  <c r="F109" i="25"/>
  <c r="E109" i="25"/>
  <c r="D109" i="25"/>
  <c r="C109" i="25"/>
  <c r="B109" i="25"/>
  <c r="Y108" i="25"/>
  <c r="X108" i="25"/>
  <c r="W108" i="25"/>
  <c r="V108" i="25"/>
  <c r="U108" i="25"/>
  <c r="T108" i="25"/>
  <c r="S108" i="25"/>
  <c r="R108" i="25"/>
  <c r="Q108" i="25"/>
  <c r="P108" i="25"/>
  <c r="O108" i="25"/>
  <c r="N108" i="25"/>
  <c r="M108" i="25"/>
  <c r="L108" i="25"/>
  <c r="K108" i="25"/>
  <c r="J108" i="25"/>
  <c r="I108" i="25"/>
  <c r="H108" i="25"/>
  <c r="G108" i="25"/>
  <c r="F108" i="25"/>
  <c r="E108" i="25"/>
  <c r="D108" i="25"/>
  <c r="C108" i="25"/>
  <c r="B108" i="25"/>
  <c r="Y107" i="25"/>
  <c r="X107" i="25"/>
  <c r="W107" i="25"/>
  <c r="V107" i="25"/>
  <c r="U107" i="25"/>
  <c r="T107" i="25"/>
  <c r="S107" i="25"/>
  <c r="R107" i="25"/>
  <c r="Q107" i="25"/>
  <c r="P107" i="25"/>
  <c r="O107" i="25"/>
  <c r="N107" i="25"/>
  <c r="M107" i="25"/>
  <c r="L107" i="25"/>
  <c r="K107" i="25"/>
  <c r="J107" i="25"/>
  <c r="I107" i="25"/>
  <c r="H107" i="25"/>
  <c r="G107" i="25"/>
  <c r="F107" i="25"/>
  <c r="E107" i="25"/>
  <c r="D107" i="25"/>
  <c r="C107" i="25"/>
  <c r="B107" i="25"/>
  <c r="Y106" i="25"/>
  <c r="X106" i="25"/>
  <c r="W106" i="25"/>
  <c r="V106" i="25"/>
  <c r="U106" i="25"/>
  <c r="T106" i="25"/>
  <c r="S106" i="25"/>
  <c r="R106" i="25"/>
  <c r="Q106" i="25"/>
  <c r="P106" i="25"/>
  <c r="O106" i="25"/>
  <c r="N106" i="25"/>
  <c r="M106" i="25"/>
  <c r="L106" i="25"/>
  <c r="K106" i="25"/>
  <c r="J106" i="25"/>
  <c r="I106" i="25"/>
  <c r="H106" i="25"/>
  <c r="G106" i="25"/>
  <c r="F106" i="25"/>
  <c r="E106" i="25"/>
  <c r="D106" i="25"/>
  <c r="C106" i="25"/>
  <c r="B106" i="25"/>
  <c r="Y105" i="25"/>
  <c r="X105" i="25"/>
  <c r="W105" i="25"/>
  <c r="V105" i="25"/>
  <c r="U105" i="25"/>
  <c r="T105" i="25"/>
  <c r="S105" i="25"/>
  <c r="R105" i="25"/>
  <c r="Q105" i="25"/>
  <c r="P105" i="25"/>
  <c r="O105" i="25"/>
  <c r="N105" i="25"/>
  <c r="M105" i="25"/>
  <c r="L105" i="25"/>
  <c r="K105" i="25"/>
  <c r="J105" i="25"/>
  <c r="I105" i="25"/>
  <c r="H105" i="25"/>
  <c r="G105" i="25"/>
  <c r="F105" i="25"/>
  <c r="E105" i="25"/>
  <c r="D105" i="25"/>
  <c r="C105" i="25"/>
  <c r="B105" i="25"/>
  <c r="Y104" i="25"/>
  <c r="X104" i="25"/>
  <c r="W104" i="25"/>
  <c r="V104" i="25"/>
  <c r="U104" i="25"/>
  <c r="T104" i="25"/>
  <c r="S104" i="25"/>
  <c r="R104" i="25"/>
  <c r="Q104" i="25"/>
  <c r="P104" i="25"/>
  <c r="O104" i="25"/>
  <c r="N104" i="25"/>
  <c r="M104" i="25"/>
  <c r="L104" i="25"/>
  <c r="K104" i="25"/>
  <c r="J104" i="25"/>
  <c r="I104" i="25"/>
  <c r="H104" i="25"/>
  <c r="G104" i="25"/>
  <c r="F104" i="25"/>
  <c r="E104" i="25"/>
  <c r="D104" i="25"/>
  <c r="C104" i="25"/>
  <c r="B104" i="25"/>
  <c r="Y103" i="25"/>
  <c r="X103" i="25"/>
  <c r="W103" i="25"/>
  <c r="V103" i="25"/>
  <c r="U103" i="25"/>
  <c r="T103" i="25"/>
  <c r="S103" i="25"/>
  <c r="R103" i="25"/>
  <c r="Q103" i="25"/>
  <c r="P103" i="25"/>
  <c r="O103" i="25"/>
  <c r="N103" i="25"/>
  <c r="M103" i="25"/>
  <c r="L103" i="25"/>
  <c r="K103" i="25"/>
  <c r="J103" i="25"/>
  <c r="I103" i="25"/>
  <c r="H103" i="25"/>
  <c r="G103" i="25"/>
  <c r="F103" i="25"/>
  <c r="E103" i="25"/>
  <c r="D103" i="25"/>
  <c r="C103" i="25"/>
  <c r="B103" i="25"/>
  <c r="Y102" i="25"/>
  <c r="X102" i="25"/>
  <c r="W102" i="25"/>
  <c r="V102" i="25"/>
  <c r="U102" i="25"/>
  <c r="T102" i="25"/>
  <c r="S102" i="25"/>
  <c r="R102" i="25"/>
  <c r="Q102" i="25"/>
  <c r="P102" i="25"/>
  <c r="O102" i="25"/>
  <c r="N102" i="25"/>
  <c r="M102" i="25"/>
  <c r="L102" i="25"/>
  <c r="K102" i="25"/>
  <c r="J102" i="25"/>
  <c r="I102" i="25"/>
  <c r="H102" i="25"/>
  <c r="G102" i="25"/>
  <c r="F102" i="25"/>
  <c r="E102" i="25"/>
  <c r="D102" i="25"/>
  <c r="C102" i="25"/>
  <c r="B102" i="25"/>
  <c r="Y101" i="25"/>
  <c r="X101" i="25"/>
  <c r="W101" i="25"/>
  <c r="V101" i="25"/>
  <c r="U101" i="25"/>
  <c r="T101" i="25"/>
  <c r="S101" i="25"/>
  <c r="R101" i="25"/>
  <c r="Q101" i="25"/>
  <c r="P101" i="25"/>
  <c r="O101" i="25"/>
  <c r="N101" i="25"/>
  <c r="M101" i="25"/>
  <c r="L101" i="25"/>
  <c r="K101" i="25"/>
  <c r="J101" i="25"/>
  <c r="I101" i="25"/>
  <c r="H101" i="25"/>
  <c r="G101" i="25"/>
  <c r="F101" i="25"/>
  <c r="E101" i="25"/>
  <c r="D101" i="25"/>
  <c r="C101" i="25"/>
  <c r="B101" i="25"/>
  <c r="Y100" i="25"/>
  <c r="X100" i="25"/>
  <c r="W100" i="25"/>
  <c r="V100" i="25"/>
  <c r="U100" i="25"/>
  <c r="T100" i="25"/>
  <c r="S100" i="25"/>
  <c r="R100" i="25"/>
  <c r="Q100" i="25"/>
  <c r="P100" i="25"/>
  <c r="O100" i="25"/>
  <c r="N100" i="25"/>
  <c r="M100" i="25"/>
  <c r="L100" i="25"/>
  <c r="K100" i="25"/>
  <c r="J100" i="25"/>
  <c r="I100" i="25"/>
  <c r="H100" i="25"/>
  <c r="G100" i="25"/>
  <c r="F100" i="25"/>
  <c r="E100" i="25"/>
  <c r="D100" i="25"/>
  <c r="C100" i="25"/>
  <c r="B100" i="25"/>
  <c r="Y99" i="25"/>
  <c r="X99" i="25"/>
  <c r="W99" i="25"/>
  <c r="V99" i="25"/>
  <c r="U99" i="25"/>
  <c r="T99" i="25"/>
  <c r="S99" i="25"/>
  <c r="R99" i="25"/>
  <c r="Q99" i="25"/>
  <c r="P99" i="25"/>
  <c r="O99" i="25"/>
  <c r="N99" i="25"/>
  <c r="M99" i="25"/>
  <c r="L99" i="25"/>
  <c r="K99" i="25"/>
  <c r="J99" i="25"/>
  <c r="I99" i="25"/>
  <c r="H99" i="25"/>
  <c r="G99" i="25"/>
  <c r="F99" i="25"/>
  <c r="E99" i="25"/>
  <c r="D99" i="25"/>
  <c r="C99" i="25"/>
  <c r="B99" i="25"/>
  <c r="Y98" i="25"/>
  <c r="X98" i="25"/>
  <c r="W98" i="25"/>
  <c r="V98" i="25"/>
  <c r="U98" i="25"/>
  <c r="T98" i="25"/>
  <c r="S98" i="25"/>
  <c r="R98" i="25"/>
  <c r="Q98" i="25"/>
  <c r="P98" i="25"/>
  <c r="O98" i="25"/>
  <c r="N98" i="25"/>
  <c r="M98" i="25"/>
  <c r="L98" i="25"/>
  <c r="K98" i="25"/>
  <c r="J98" i="25"/>
  <c r="I98" i="25"/>
  <c r="H98" i="25"/>
  <c r="G98" i="25"/>
  <c r="F98" i="25"/>
  <c r="E98" i="25"/>
  <c r="D98" i="25"/>
  <c r="C98" i="25"/>
  <c r="B98" i="25"/>
  <c r="Y97" i="25"/>
  <c r="X97" i="25"/>
  <c r="W97" i="25"/>
  <c r="V97" i="25"/>
  <c r="U97" i="25"/>
  <c r="T97" i="25"/>
  <c r="S97" i="25"/>
  <c r="R97" i="25"/>
  <c r="Q97" i="25"/>
  <c r="P97" i="25"/>
  <c r="O97" i="25"/>
  <c r="N97" i="25"/>
  <c r="M97" i="25"/>
  <c r="L97" i="25"/>
  <c r="K97" i="25"/>
  <c r="J97" i="25"/>
  <c r="I97" i="25"/>
  <c r="H97" i="25"/>
  <c r="G97" i="25"/>
  <c r="F97" i="25"/>
  <c r="E97" i="25"/>
  <c r="D97" i="25"/>
  <c r="C97" i="25"/>
  <c r="B97" i="25"/>
  <c r="Y96" i="25"/>
  <c r="X96" i="25"/>
  <c r="W96" i="25"/>
  <c r="V96" i="25"/>
  <c r="U96" i="25"/>
  <c r="T96" i="25"/>
  <c r="S96" i="25"/>
  <c r="R96" i="25"/>
  <c r="Q96" i="25"/>
  <c r="P96" i="25"/>
  <c r="O96" i="25"/>
  <c r="N96" i="25"/>
  <c r="M96" i="25"/>
  <c r="L96" i="25"/>
  <c r="K96" i="25"/>
  <c r="J96" i="25"/>
  <c r="I96" i="25"/>
  <c r="H96" i="25"/>
  <c r="G96" i="25"/>
  <c r="F96" i="25"/>
  <c r="E96" i="25"/>
  <c r="D96" i="25"/>
  <c r="C96" i="25"/>
  <c r="B96" i="25"/>
  <c r="Y95" i="25"/>
  <c r="X95" i="25"/>
  <c r="W95" i="25"/>
  <c r="V95" i="25"/>
  <c r="U95" i="25"/>
  <c r="T95" i="25"/>
  <c r="S95" i="25"/>
  <c r="R95" i="25"/>
  <c r="Q95" i="25"/>
  <c r="P95" i="25"/>
  <c r="O95" i="25"/>
  <c r="N95" i="25"/>
  <c r="M95" i="25"/>
  <c r="L95" i="25"/>
  <c r="K95" i="25"/>
  <c r="J95" i="25"/>
  <c r="I95" i="25"/>
  <c r="H95" i="25"/>
  <c r="G95" i="25"/>
  <c r="F95" i="25"/>
  <c r="E95" i="25"/>
  <c r="D95" i="25"/>
  <c r="C95" i="25"/>
  <c r="B95" i="25"/>
  <c r="Y94" i="25"/>
  <c r="X94" i="25"/>
  <c r="W94" i="25"/>
  <c r="V94" i="25"/>
  <c r="U94" i="25"/>
  <c r="T94" i="25"/>
  <c r="S94" i="25"/>
  <c r="R94" i="25"/>
  <c r="Q94" i="25"/>
  <c r="P94" i="25"/>
  <c r="O94" i="25"/>
  <c r="N94" i="25"/>
  <c r="M94" i="25"/>
  <c r="L94" i="25"/>
  <c r="K94" i="25"/>
  <c r="J94" i="25"/>
  <c r="I94" i="25"/>
  <c r="H94" i="25"/>
  <c r="G94" i="25"/>
  <c r="F94" i="25"/>
  <c r="E94" i="25"/>
  <c r="D94" i="25"/>
  <c r="C94" i="25"/>
  <c r="B94" i="25"/>
  <c r="Y93" i="25"/>
  <c r="X93" i="25"/>
  <c r="W93" i="25"/>
  <c r="V93" i="25"/>
  <c r="U93" i="25"/>
  <c r="T93" i="25"/>
  <c r="S93" i="25"/>
  <c r="R93" i="25"/>
  <c r="Q93" i="25"/>
  <c r="P93" i="25"/>
  <c r="O93" i="25"/>
  <c r="N93" i="25"/>
  <c r="M93" i="25"/>
  <c r="L93" i="25"/>
  <c r="K93" i="25"/>
  <c r="J93" i="25"/>
  <c r="I93" i="25"/>
  <c r="H93" i="25"/>
  <c r="G93" i="25"/>
  <c r="F93" i="25"/>
  <c r="E93" i="25"/>
  <c r="D93" i="25"/>
  <c r="C93" i="25"/>
  <c r="B93" i="25"/>
  <c r="Y92" i="25"/>
  <c r="X92" i="25"/>
  <c r="W92" i="25"/>
  <c r="V92" i="25"/>
  <c r="U92" i="25"/>
  <c r="T92" i="25"/>
  <c r="S92" i="25"/>
  <c r="R92" i="25"/>
  <c r="Q92" i="25"/>
  <c r="P92" i="25"/>
  <c r="O92" i="25"/>
  <c r="N92" i="25"/>
  <c r="M92" i="25"/>
  <c r="L92" i="25"/>
  <c r="K92" i="25"/>
  <c r="J92" i="25"/>
  <c r="I92" i="25"/>
  <c r="H92" i="25"/>
  <c r="G92" i="25"/>
  <c r="F92" i="25"/>
  <c r="E92" i="25"/>
  <c r="D92" i="25"/>
  <c r="C92" i="25"/>
  <c r="B92" i="25"/>
  <c r="Y91" i="25"/>
  <c r="X91" i="25"/>
  <c r="W91" i="25"/>
  <c r="V91" i="25"/>
  <c r="U91" i="25"/>
  <c r="T91" i="25"/>
  <c r="S91" i="25"/>
  <c r="R91" i="25"/>
  <c r="Q91" i="25"/>
  <c r="P91" i="25"/>
  <c r="O91" i="25"/>
  <c r="N91" i="25"/>
  <c r="M91" i="25"/>
  <c r="L91" i="25"/>
  <c r="K91" i="25"/>
  <c r="J91" i="25"/>
  <c r="I91" i="25"/>
  <c r="H91" i="25"/>
  <c r="G91" i="25"/>
  <c r="F91" i="25"/>
  <c r="E91" i="25"/>
  <c r="D91" i="25"/>
  <c r="C91" i="25"/>
  <c r="B91" i="25"/>
  <c r="Y90" i="25"/>
  <c r="X90" i="25"/>
  <c r="W90" i="25"/>
  <c r="V90" i="25"/>
  <c r="U90" i="25"/>
  <c r="T90" i="25"/>
  <c r="S90" i="25"/>
  <c r="R90" i="25"/>
  <c r="Q90" i="25"/>
  <c r="P90" i="25"/>
  <c r="O90" i="25"/>
  <c r="N90" i="25"/>
  <c r="M90" i="25"/>
  <c r="L90" i="25"/>
  <c r="K90" i="25"/>
  <c r="J90" i="25"/>
  <c r="I90" i="25"/>
  <c r="H90" i="25"/>
  <c r="G90" i="25"/>
  <c r="F90" i="25"/>
  <c r="E90" i="25"/>
  <c r="D90" i="25"/>
  <c r="C90" i="25"/>
  <c r="B90" i="25"/>
  <c r="Y89" i="25"/>
  <c r="X89" i="25"/>
  <c r="W89" i="25"/>
  <c r="V89" i="25"/>
  <c r="U89" i="25"/>
  <c r="T89" i="25"/>
  <c r="S89" i="25"/>
  <c r="R89" i="25"/>
  <c r="Q89" i="25"/>
  <c r="P89" i="25"/>
  <c r="O89" i="25"/>
  <c r="N89" i="25"/>
  <c r="M89" i="25"/>
  <c r="L89" i="25"/>
  <c r="K89" i="25"/>
  <c r="J89" i="25"/>
  <c r="I89" i="25"/>
  <c r="H89" i="25"/>
  <c r="G89" i="25"/>
  <c r="F89" i="25"/>
  <c r="E89" i="25"/>
  <c r="D89" i="25"/>
  <c r="C89" i="25"/>
  <c r="B89" i="25"/>
  <c r="Y88" i="25"/>
  <c r="X88" i="25"/>
  <c r="W88" i="25"/>
  <c r="V88" i="25"/>
  <c r="U88" i="25"/>
  <c r="T88" i="25"/>
  <c r="S88" i="25"/>
  <c r="R88" i="25"/>
  <c r="Q88" i="25"/>
  <c r="P88" i="25"/>
  <c r="O88" i="25"/>
  <c r="N88" i="25"/>
  <c r="M88" i="25"/>
  <c r="L88" i="25"/>
  <c r="K88" i="25"/>
  <c r="J88" i="25"/>
  <c r="I88" i="25"/>
  <c r="H88" i="25"/>
  <c r="G88" i="25"/>
  <c r="F88" i="25"/>
  <c r="E88" i="25"/>
  <c r="D88" i="25"/>
  <c r="C88" i="25"/>
  <c r="B88" i="25"/>
  <c r="Y87" i="25"/>
  <c r="X87" i="25"/>
  <c r="W87" i="25"/>
  <c r="V87" i="25"/>
  <c r="U87" i="25"/>
  <c r="T87" i="25"/>
  <c r="S87" i="25"/>
  <c r="R87" i="25"/>
  <c r="Q87" i="25"/>
  <c r="P87" i="25"/>
  <c r="O87" i="25"/>
  <c r="N87" i="25"/>
  <c r="M87" i="25"/>
  <c r="L87" i="25"/>
  <c r="K87" i="25"/>
  <c r="J87" i="25"/>
  <c r="I87" i="25"/>
  <c r="H87" i="25"/>
  <c r="G87" i="25"/>
  <c r="F87" i="25"/>
  <c r="E87" i="25"/>
  <c r="D87" i="25"/>
  <c r="C87" i="25"/>
  <c r="B87" i="25"/>
  <c r="Y86" i="25"/>
  <c r="X86" i="25"/>
  <c r="W86" i="25"/>
  <c r="V86" i="25"/>
  <c r="U86" i="25"/>
  <c r="T86" i="25"/>
  <c r="S86" i="25"/>
  <c r="R86" i="25"/>
  <c r="Q86" i="25"/>
  <c r="P86" i="25"/>
  <c r="O86" i="25"/>
  <c r="N86" i="25"/>
  <c r="M86" i="25"/>
  <c r="L86" i="25"/>
  <c r="K86" i="25"/>
  <c r="J86" i="25"/>
  <c r="I86" i="25"/>
  <c r="H86" i="25"/>
  <c r="G86" i="25"/>
  <c r="F86" i="25"/>
  <c r="E86" i="25"/>
  <c r="D86" i="25"/>
  <c r="C86" i="25"/>
  <c r="B86" i="25"/>
  <c r="Y85" i="25"/>
  <c r="X85" i="25"/>
  <c r="W85" i="25"/>
  <c r="V85" i="25"/>
  <c r="U85" i="25"/>
  <c r="T85" i="25"/>
  <c r="S85" i="25"/>
  <c r="R85" i="25"/>
  <c r="Q85" i="25"/>
  <c r="P85" i="25"/>
  <c r="O85" i="25"/>
  <c r="N85" i="25"/>
  <c r="M85" i="25"/>
  <c r="L85" i="25"/>
  <c r="K85" i="25"/>
  <c r="J85" i="25"/>
  <c r="I85" i="25"/>
  <c r="H85" i="25"/>
  <c r="G85" i="25"/>
  <c r="F85" i="25"/>
  <c r="E85" i="25"/>
  <c r="D85" i="25"/>
  <c r="C85" i="25"/>
  <c r="B85" i="25"/>
  <c r="Y84" i="25"/>
  <c r="X84" i="25"/>
  <c r="W84" i="25"/>
  <c r="V84" i="25"/>
  <c r="U84" i="25"/>
  <c r="T84" i="25"/>
  <c r="S84" i="25"/>
  <c r="R84" i="25"/>
  <c r="Q84" i="25"/>
  <c r="P84" i="25"/>
  <c r="O84" i="25"/>
  <c r="N84" i="25"/>
  <c r="M84" i="25"/>
  <c r="L84" i="25"/>
  <c r="K84" i="25"/>
  <c r="J84" i="25"/>
  <c r="I84" i="25"/>
  <c r="H84" i="25"/>
  <c r="G84" i="25"/>
  <c r="F84" i="25"/>
  <c r="E84" i="25"/>
  <c r="D84" i="25"/>
  <c r="C84" i="25"/>
  <c r="B84" i="25"/>
  <c r="Y78" i="25"/>
  <c r="X78" i="25"/>
  <c r="W78" i="25"/>
  <c r="V78" i="25"/>
  <c r="U78" i="25"/>
  <c r="T78" i="25"/>
  <c r="S78" i="25"/>
  <c r="R78" i="25"/>
  <c r="Q78" i="25"/>
  <c r="P78" i="25"/>
  <c r="O78" i="25"/>
  <c r="N78" i="25"/>
  <c r="M78" i="25"/>
  <c r="L78" i="25"/>
  <c r="K78" i="25"/>
  <c r="J78" i="25"/>
  <c r="I78" i="25"/>
  <c r="H78" i="25"/>
  <c r="G78" i="25"/>
  <c r="F78" i="25"/>
  <c r="E78" i="25"/>
  <c r="D78" i="25"/>
  <c r="C78" i="25"/>
  <c r="B78" i="25"/>
  <c r="Y77" i="25"/>
  <c r="X77" i="25"/>
  <c r="W77" i="25"/>
  <c r="V77" i="25"/>
  <c r="U77" i="25"/>
  <c r="T77" i="25"/>
  <c r="S77" i="25"/>
  <c r="R77" i="25"/>
  <c r="Q77" i="25"/>
  <c r="P77" i="25"/>
  <c r="O77" i="25"/>
  <c r="N77" i="25"/>
  <c r="M77" i="25"/>
  <c r="L77" i="25"/>
  <c r="K77" i="25"/>
  <c r="J77" i="25"/>
  <c r="I77" i="25"/>
  <c r="H77" i="25"/>
  <c r="G77" i="25"/>
  <c r="F77" i="25"/>
  <c r="E77" i="25"/>
  <c r="D77" i="25"/>
  <c r="C77" i="25"/>
  <c r="B77" i="25"/>
  <c r="Y76" i="25"/>
  <c r="X76" i="25"/>
  <c r="W76" i="25"/>
  <c r="V76" i="25"/>
  <c r="U76" i="25"/>
  <c r="T76" i="25"/>
  <c r="S76" i="25"/>
  <c r="R76" i="25"/>
  <c r="Q76" i="25"/>
  <c r="P76" i="25"/>
  <c r="O76" i="25"/>
  <c r="N76" i="25"/>
  <c r="M76" i="25"/>
  <c r="L76" i="25"/>
  <c r="K76" i="25"/>
  <c r="J76" i="25"/>
  <c r="I76" i="25"/>
  <c r="H76" i="25"/>
  <c r="G76" i="25"/>
  <c r="F76" i="25"/>
  <c r="E76" i="25"/>
  <c r="D76" i="25"/>
  <c r="C76" i="25"/>
  <c r="B76" i="25"/>
  <c r="Y75" i="25"/>
  <c r="X75" i="25"/>
  <c r="W75" i="25"/>
  <c r="V75" i="25"/>
  <c r="U75" i="25"/>
  <c r="T75" i="25"/>
  <c r="S75" i="25"/>
  <c r="R75" i="25"/>
  <c r="Q75" i="25"/>
  <c r="P75" i="25"/>
  <c r="O75" i="25"/>
  <c r="N75" i="25"/>
  <c r="M75" i="25"/>
  <c r="L75" i="25"/>
  <c r="K75" i="25"/>
  <c r="J75" i="25"/>
  <c r="I75" i="25"/>
  <c r="H75" i="25"/>
  <c r="G75" i="25"/>
  <c r="F75" i="25"/>
  <c r="E75" i="25"/>
  <c r="D75" i="25"/>
  <c r="C75" i="25"/>
  <c r="B75" i="25"/>
  <c r="Y74" i="25"/>
  <c r="X74" i="25"/>
  <c r="W74" i="25"/>
  <c r="V74" i="25"/>
  <c r="U74" i="25"/>
  <c r="T74" i="25"/>
  <c r="S74" i="25"/>
  <c r="R74" i="25"/>
  <c r="Q74" i="25"/>
  <c r="P74" i="25"/>
  <c r="O74" i="25"/>
  <c r="N74" i="25"/>
  <c r="M74" i="25"/>
  <c r="L74" i="25"/>
  <c r="K74" i="25"/>
  <c r="J74" i="25"/>
  <c r="I74" i="25"/>
  <c r="H74" i="25"/>
  <c r="G74" i="25"/>
  <c r="F74" i="25"/>
  <c r="E74" i="25"/>
  <c r="D74" i="25"/>
  <c r="C74" i="25"/>
  <c r="B74" i="25"/>
  <c r="Y73" i="25"/>
  <c r="X73" i="25"/>
  <c r="W73" i="25"/>
  <c r="V73" i="25"/>
  <c r="U73" i="25"/>
  <c r="T73" i="25"/>
  <c r="S73" i="25"/>
  <c r="R73" i="25"/>
  <c r="Q73" i="25"/>
  <c r="P73" i="25"/>
  <c r="O73" i="25"/>
  <c r="N73" i="25"/>
  <c r="M73" i="25"/>
  <c r="L73" i="25"/>
  <c r="K73" i="25"/>
  <c r="J73" i="25"/>
  <c r="I73" i="25"/>
  <c r="H73" i="25"/>
  <c r="G73" i="25"/>
  <c r="F73" i="25"/>
  <c r="E73" i="25"/>
  <c r="D73" i="25"/>
  <c r="C73" i="25"/>
  <c r="B73" i="25"/>
  <c r="Y72" i="25"/>
  <c r="X72" i="25"/>
  <c r="W72" i="25"/>
  <c r="V72" i="25"/>
  <c r="U72" i="25"/>
  <c r="T72" i="25"/>
  <c r="S72" i="25"/>
  <c r="R72" i="25"/>
  <c r="Q72" i="25"/>
  <c r="P72" i="25"/>
  <c r="O72" i="25"/>
  <c r="N72" i="25"/>
  <c r="M72" i="25"/>
  <c r="L72" i="25"/>
  <c r="K72" i="25"/>
  <c r="J72" i="25"/>
  <c r="I72" i="25"/>
  <c r="H72" i="25"/>
  <c r="G72" i="25"/>
  <c r="F72" i="25"/>
  <c r="E72" i="25"/>
  <c r="D72" i="25"/>
  <c r="C72" i="25"/>
  <c r="B72" i="25"/>
  <c r="Y71" i="25"/>
  <c r="X71" i="25"/>
  <c r="W71" i="25"/>
  <c r="V71" i="25"/>
  <c r="U71" i="25"/>
  <c r="T71" i="25"/>
  <c r="S71" i="25"/>
  <c r="R71" i="25"/>
  <c r="Q71" i="25"/>
  <c r="P71" i="25"/>
  <c r="O71" i="25"/>
  <c r="N71" i="25"/>
  <c r="M71" i="25"/>
  <c r="L71" i="25"/>
  <c r="K71" i="25"/>
  <c r="J71" i="25"/>
  <c r="I71" i="25"/>
  <c r="H71" i="25"/>
  <c r="G71" i="25"/>
  <c r="F71" i="25"/>
  <c r="E71" i="25"/>
  <c r="D71" i="25"/>
  <c r="C71" i="25"/>
  <c r="B71" i="25"/>
  <c r="Y70" i="25"/>
  <c r="X70" i="25"/>
  <c r="W70" i="25"/>
  <c r="V70" i="25"/>
  <c r="U70" i="25"/>
  <c r="T70" i="25"/>
  <c r="S70" i="25"/>
  <c r="R70" i="25"/>
  <c r="Q70" i="25"/>
  <c r="P70" i="25"/>
  <c r="O70" i="25"/>
  <c r="N70" i="25"/>
  <c r="M70" i="25"/>
  <c r="L70" i="25"/>
  <c r="K70" i="25"/>
  <c r="J70" i="25"/>
  <c r="I70" i="25"/>
  <c r="H70" i="25"/>
  <c r="G70" i="25"/>
  <c r="F70" i="25"/>
  <c r="E70" i="25"/>
  <c r="D70" i="25"/>
  <c r="C70" i="25"/>
  <c r="B70" i="25"/>
  <c r="Y69" i="25"/>
  <c r="X69" i="25"/>
  <c r="W69" i="25"/>
  <c r="V69" i="25"/>
  <c r="U69" i="25"/>
  <c r="T69" i="25"/>
  <c r="S69" i="25"/>
  <c r="R69" i="25"/>
  <c r="Q69" i="25"/>
  <c r="P69" i="25"/>
  <c r="O69" i="25"/>
  <c r="N69" i="25"/>
  <c r="M69" i="25"/>
  <c r="L69" i="25"/>
  <c r="K69" i="25"/>
  <c r="J69" i="25"/>
  <c r="I69" i="25"/>
  <c r="H69" i="25"/>
  <c r="G69" i="25"/>
  <c r="F69" i="25"/>
  <c r="E69" i="25"/>
  <c r="D69" i="25"/>
  <c r="C69" i="25"/>
  <c r="B69" i="25"/>
  <c r="Y68" i="25"/>
  <c r="X68" i="25"/>
  <c r="W68" i="25"/>
  <c r="V68" i="25"/>
  <c r="U68" i="25"/>
  <c r="T68" i="25"/>
  <c r="S68" i="25"/>
  <c r="R68" i="25"/>
  <c r="Q68" i="25"/>
  <c r="P68" i="25"/>
  <c r="O68" i="25"/>
  <c r="N68" i="25"/>
  <c r="M68" i="25"/>
  <c r="L68" i="25"/>
  <c r="K68" i="25"/>
  <c r="J68" i="25"/>
  <c r="I68" i="25"/>
  <c r="H68" i="25"/>
  <c r="G68" i="25"/>
  <c r="F68" i="25"/>
  <c r="E68" i="25"/>
  <c r="D68" i="25"/>
  <c r="C68" i="25"/>
  <c r="B68" i="25"/>
  <c r="Y67" i="25"/>
  <c r="X67" i="25"/>
  <c r="W67" i="25"/>
  <c r="V67" i="25"/>
  <c r="U67" i="25"/>
  <c r="T67" i="25"/>
  <c r="S67" i="25"/>
  <c r="R67" i="25"/>
  <c r="Q67" i="25"/>
  <c r="P67" i="25"/>
  <c r="O67" i="25"/>
  <c r="N67" i="25"/>
  <c r="M67" i="25"/>
  <c r="L67" i="25"/>
  <c r="K67" i="25"/>
  <c r="J67" i="25"/>
  <c r="I67" i="25"/>
  <c r="H67" i="25"/>
  <c r="G67" i="25"/>
  <c r="F67" i="25"/>
  <c r="E67" i="25"/>
  <c r="D67" i="25"/>
  <c r="C67" i="25"/>
  <c r="B67" i="25"/>
  <c r="Y66" i="25"/>
  <c r="X66" i="25"/>
  <c r="W66" i="25"/>
  <c r="V66" i="25"/>
  <c r="U66" i="25"/>
  <c r="T66" i="25"/>
  <c r="S66" i="25"/>
  <c r="R66" i="25"/>
  <c r="Q66" i="25"/>
  <c r="P66" i="25"/>
  <c r="O66" i="25"/>
  <c r="N66" i="25"/>
  <c r="M66" i="25"/>
  <c r="L66" i="25"/>
  <c r="K66" i="25"/>
  <c r="J66" i="25"/>
  <c r="I66" i="25"/>
  <c r="H66" i="25"/>
  <c r="G66" i="25"/>
  <c r="F66" i="25"/>
  <c r="E66" i="25"/>
  <c r="D66" i="25"/>
  <c r="C66" i="25"/>
  <c r="B66" i="25"/>
  <c r="Y65" i="25"/>
  <c r="X65" i="25"/>
  <c r="W65" i="25"/>
  <c r="V65" i="25"/>
  <c r="U65" i="25"/>
  <c r="T65" i="25"/>
  <c r="S65" i="25"/>
  <c r="R65" i="25"/>
  <c r="Q65" i="25"/>
  <c r="P65" i="25"/>
  <c r="O65" i="25"/>
  <c r="N65" i="25"/>
  <c r="M65" i="25"/>
  <c r="L65" i="25"/>
  <c r="K65" i="25"/>
  <c r="J65" i="25"/>
  <c r="I65" i="25"/>
  <c r="H65" i="25"/>
  <c r="G65" i="25"/>
  <c r="F65" i="25"/>
  <c r="E65" i="25"/>
  <c r="D65" i="25"/>
  <c r="C65" i="25"/>
  <c r="B65" i="25"/>
  <c r="Y64" i="25"/>
  <c r="X64" i="25"/>
  <c r="W64" i="25"/>
  <c r="V64" i="25"/>
  <c r="U64" i="25"/>
  <c r="T64" i="25"/>
  <c r="S64" i="25"/>
  <c r="R64" i="25"/>
  <c r="Q64" i="25"/>
  <c r="P64" i="25"/>
  <c r="O64" i="25"/>
  <c r="N64" i="25"/>
  <c r="M64" i="25"/>
  <c r="L64" i="25"/>
  <c r="K64" i="25"/>
  <c r="J64" i="25"/>
  <c r="I64" i="25"/>
  <c r="H64" i="25"/>
  <c r="G64" i="25"/>
  <c r="F64" i="25"/>
  <c r="E64" i="25"/>
  <c r="D64" i="25"/>
  <c r="C64" i="25"/>
  <c r="B64" i="25"/>
  <c r="Y63" i="25"/>
  <c r="X63" i="25"/>
  <c r="W63" i="25"/>
  <c r="V63" i="25"/>
  <c r="U63" i="25"/>
  <c r="T63" i="25"/>
  <c r="S63" i="25"/>
  <c r="R63" i="25"/>
  <c r="Q63" i="25"/>
  <c r="P63" i="25"/>
  <c r="O63" i="25"/>
  <c r="N63" i="25"/>
  <c r="M63" i="25"/>
  <c r="L63" i="25"/>
  <c r="K63" i="25"/>
  <c r="J63" i="25"/>
  <c r="I63" i="25"/>
  <c r="H63" i="25"/>
  <c r="G63" i="25"/>
  <c r="F63" i="25"/>
  <c r="E63" i="25"/>
  <c r="D63" i="25"/>
  <c r="C63" i="25"/>
  <c r="B63" i="25"/>
  <c r="Y62" i="25"/>
  <c r="X62" i="25"/>
  <c r="W62" i="25"/>
  <c r="V62" i="25"/>
  <c r="U62" i="25"/>
  <c r="T62" i="25"/>
  <c r="S62" i="25"/>
  <c r="R62" i="25"/>
  <c r="Q62" i="25"/>
  <c r="P62" i="25"/>
  <c r="O62" i="25"/>
  <c r="N62" i="25"/>
  <c r="M62" i="25"/>
  <c r="L62" i="25"/>
  <c r="K62" i="25"/>
  <c r="J62" i="25"/>
  <c r="I62" i="25"/>
  <c r="H62" i="25"/>
  <c r="G62" i="25"/>
  <c r="F62" i="25"/>
  <c r="E62" i="25"/>
  <c r="D62" i="25"/>
  <c r="C62" i="25"/>
  <c r="B62" i="25"/>
  <c r="Y61" i="25"/>
  <c r="X61" i="25"/>
  <c r="W61" i="25"/>
  <c r="V61" i="25"/>
  <c r="U61" i="25"/>
  <c r="T61" i="25"/>
  <c r="S61" i="25"/>
  <c r="R61" i="25"/>
  <c r="Q61" i="25"/>
  <c r="P61" i="25"/>
  <c r="O61" i="25"/>
  <c r="N61" i="25"/>
  <c r="M61" i="25"/>
  <c r="L61" i="25"/>
  <c r="K61" i="25"/>
  <c r="J61" i="25"/>
  <c r="I61" i="25"/>
  <c r="H61" i="25"/>
  <c r="G61" i="25"/>
  <c r="F61" i="25"/>
  <c r="E61" i="25"/>
  <c r="D61" i="25"/>
  <c r="C61" i="25"/>
  <c r="B61" i="25"/>
  <c r="Y60" i="25"/>
  <c r="X60" i="25"/>
  <c r="W60" i="25"/>
  <c r="V60" i="25"/>
  <c r="U60" i="25"/>
  <c r="T60" i="25"/>
  <c r="S60" i="25"/>
  <c r="R60" i="25"/>
  <c r="Q60" i="25"/>
  <c r="P60" i="25"/>
  <c r="O60" i="25"/>
  <c r="N60" i="25"/>
  <c r="M60" i="25"/>
  <c r="L60" i="25"/>
  <c r="K60" i="25"/>
  <c r="J60" i="25"/>
  <c r="I60" i="25"/>
  <c r="H60" i="25"/>
  <c r="G60" i="25"/>
  <c r="F60" i="25"/>
  <c r="E60" i="25"/>
  <c r="D60" i="25"/>
  <c r="C60" i="25"/>
  <c r="B60" i="25"/>
  <c r="Y59" i="25"/>
  <c r="X59" i="25"/>
  <c r="W59" i="25"/>
  <c r="V59" i="25"/>
  <c r="U59" i="25"/>
  <c r="T59" i="25"/>
  <c r="S59" i="25"/>
  <c r="R59" i="25"/>
  <c r="Q59" i="25"/>
  <c r="P59" i="25"/>
  <c r="O59" i="25"/>
  <c r="N59" i="25"/>
  <c r="M59" i="25"/>
  <c r="L59" i="25"/>
  <c r="K59" i="25"/>
  <c r="J59" i="25"/>
  <c r="I59" i="25"/>
  <c r="H59" i="25"/>
  <c r="G59" i="25"/>
  <c r="F59" i="25"/>
  <c r="E59" i="25"/>
  <c r="D59" i="25"/>
  <c r="C59" i="25"/>
  <c r="B59" i="25"/>
  <c r="Y58" i="25"/>
  <c r="X58" i="25"/>
  <c r="W58" i="25"/>
  <c r="V58" i="25"/>
  <c r="U58" i="25"/>
  <c r="T58" i="25"/>
  <c r="S58" i="25"/>
  <c r="R58" i="25"/>
  <c r="Q58" i="25"/>
  <c r="P58" i="25"/>
  <c r="O58" i="25"/>
  <c r="N58" i="25"/>
  <c r="M58" i="25"/>
  <c r="L58" i="25"/>
  <c r="K58" i="25"/>
  <c r="J58" i="25"/>
  <c r="I58" i="25"/>
  <c r="H58" i="25"/>
  <c r="G58" i="25"/>
  <c r="F58" i="25"/>
  <c r="E58" i="25"/>
  <c r="D58" i="25"/>
  <c r="C58" i="25"/>
  <c r="B58" i="25"/>
  <c r="Y57" i="25"/>
  <c r="X57" i="25"/>
  <c r="W57" i="25"/>
  <c r="V57" i="25"/>
  <c r="U57" i="25"/>
  <c r="T57" i="25"/>
  <c r="S57" i="25"/>
  <c r="R57" i="25"/>
  <c r="Q57" i="25"/>
  <c r="P57" i="25"/>
  <c r="O57" i="25"/>
  <c r="N57" i="25"/>
  <c r="M57" i="25"/>
  <c r="L57" i="25"/>
  <c r="K57" i="25"/>
  <c r="J57" i="25"/>
  <c r="I57" i="25"/>
  <c r="H57" i="25"/>
  <c r="G57" i="25"/>
  <c r="F57" i="25"/>
  <c r="E57" i="25"/>
  <c r="D57" i="25"/>
  <c r="C57" i="25"/>
  <c r="B57" i="25"/>
  <c r="Y56" i="25"/>
  <c r="X56" i="25"/>
  <c r="W56" i="25"/>
  <c r="V56" i="25"/>
  <c r="U56" i="25"/>
  <c r="T56" i="25"/>
  <c r="S56" i="25"/>
  <c r="R56" i="25"/>
  <c r="Q56" i="25"/>
  <c r="P56" i="25"/>
  <c r="O56" i="25"/>
  <c r="N56" i="25"/>
  <c r="M56" i="25"/>
  <c r="L56" i="25"/>
  <c r="K56" i="25"/>
  <c r="J56" i="25"/>
  <c r="I56" i="25"/>
  <c r="H56" i="25"/>
  <c r="G56" i="25"/>
  <c r="F56" i="25"/>
  <c r="E56" i="25"/>
  <c r="D56" i="25"/>
  <c r="C56" i="25"/>
  <c r="B56" i="25"/>
  <c r="Y55" i="25"/>
  <c r="X55" i="25"/>
  <c r="W55" i="25"/>
  <c r="V55" i="25"/>
  <c r="U55" i="25"/>
  <c r="T55" i="25"/>
  <c r="S55" i="25"/>
  <c r="R55" i="25"/>
  <c r="Q55" i="25"/>
  <c r="P55" i="25"/>
  <c r="O55" i="25"/>
  <c r="N55" i="25"/>
  <c r="M55" i="25"/>
  <c r="L55" i="25"/>
  <c r="K55" i="25"/>
  <c r="J55" i="25"/>
  <c r="I55" i="25"/>
  <c r="H55" i="25"/>
  <c r="G55" i="25"/>
  <c r="F55" i="25"/>
  <c r="E55" i="25"/>
  <c r="D55" i="25"/>
  <c r="C55" i="25"/>
  <c r="B55" i="25"/>
  <c r="Y54" i="25"/>
  <c r="X54" i="25"/>
  <c r="W54" i="25"/>
  <c r="V54" i="25"/>
  <c r="U54" i="25"/>
  <c r="T54" i="25"/>
  <c r="S54" i="25"/>
  <c r="R54" i="25"/>
  <c r="Q54" i="25"/>
  <c r="P54" i="25"/>
  <c r="O54" i="25"/>
  <c r="N54" i="25"/>
  <c r="M54" i="25"/>
  <c r="L54" i="25"/>
  <c r="K54" i="25"/>
  <c r="J54" i="25"/>
  <c r="I54" i="25"/>
  <c r="H54" i="25"/>
  <c r="G54" i="25"/>
  <c r="F54" i="25"/>
  <c r="E54" i="25"/>
  <c r="D54" i="25"/>
  <c r="C54" i="25"/>
  <c r="B54" i="25"/>
  <c r="Y53" i="25"/>
  <c r="X53" i="25"/>
  <c r="W53" i="25"/>
  <c r="V53" i="25"/>
  <c r="U53" i="25"/>
  <c r="T53" i="25"/>
  <c r="S53" i="25"/>
  <c r="R53" i="25"/>
  <c r="Q53" i="25"/>
  <c r="P53" i="25"/>
  <c r="O53" i="25"/>
  <c r="N53" i="25"/>
  <c r="M53" i="25"/>
  <c r="L53" i="25"/>
  <c r="K53" i="25"/>
  <c r="J53" i="25"/>
  <c r="I53" i="25"/>
  <c r="H53" i="25"/>
  <c r="G53" i="25"/>
  <c r="F53" i="25"/>
  <c r="E53" i="25"/>
  <c r="D53" i="25"/>
  <c r="C53" i="25"/>
  <c r="B53" i="25"/>
  <c r="Y52" i="25"/>
  <c r="X52" i="25"/>
  <c r="W52" i="25"/>
  <c r="V52" i="25"/>
  <c r="U52" i="25"/>
  <c r="T52" i="25"/>
  <c r="S52" i="25"/>
  <c r="R52" i="25"/>
  <c r="Q52" i="25"/>
  <c r="P52" i="25"/>
  <c r="O52" i="25"/>
  <c r="N52" i="25"/>
  <c r="M52" i="25"/>
  <c r="L52" i="25"/>
  <c r="K52" i="25"/>
  <c r="J52" i="25"/>
  <c r="I52" i="25"/>
  <c r="H52" i="25"/>
  <c r="G52" i="25"/>
  <c r="F52" i="25"/>
  <c r="E52" i="25"/>
  <c r="D52" i="25"/>
  <c r="C52" i="25"/>
  <c r="B52" i="25"/>
  <c r="Y51" i="25"/>
  <c r="X51" i="25"/>
  <c r="W51" i="25"/>
  <c r="V51" i="25"/>
  <c r="U51" i="25"/>
  <c r="T51" i="25"/>
  <c r="S51" i="25"/>
  <c r="R51" i="25"/>
  <c r="Q51" i="25"/>
  <c r="P51" i="25"/>
  <c r="O51" i="25"/>
  <c r="N51" i="25"/>
  <c r="M51" i="25"/>
  <c r="L51" i="25"/>
  <c r="K51" i="25"/>
  <c r="J51" i="25"/>
  <c r="I51" i="25"/>
  <c r="H51" i="25"/>
  <c r="G51" i="25"/>
  <c r="F51" i="25"/>
  <c r="E51" i="25"/>
  <c r="D51" i="25"/>
  <c r="C51" i="25"/>
  <c r="B51" i="25"/>
  <c r="Y50" i="25"/>
  <c r="X50" i="25"/>
  <c r="W50" i="25"/>
  <c r="V50" i="25"/>
  <c r="U50" i="25"/>
  <c r="T50" i="25"/>
  <c r="S50" i="25"/>
  <c r="R50" i="25"/>
  <c r="Q50" i="25"/>
  <c r="P50" i="25"/>
  <c r="O50" i="25"/>
  <c r="N50" i="25"/>
  <c r="M50" i="25"/>
  <c r="L50" i="25"/>
  <c r="K50" i="25"/>
  <c r="J50" i="25"/>
  <c r="I50" i="25"/>
  <c r="H50" i="25"/>
  <c r="G50" i="25"/>
  <c r="F50" i="25"/>
  <c r="E50" i="25"/>
  <c r="D50" i="25"/>
  <c r="C50" i="25"/>
  <c r="B50" i="25"/>
  <c r="Y49" i="25"/>
  <c r="X49" i="25"/>
  <c r="W49" i="25"/>
  <c r="V49" i="25"/>
  <c r="U49" i="25"/>
  <c r="T49" i="25"/>
  <c r="S49" i="25"/>
  <c r="R49" i="25"/>
  <c r="Q49" i="25"/>
  <c r="P49" i="25"/>
  <c r="O49" i="25"/>
  <c r="N49" i="25"/>
  <c r="M49" i="25"/>
  <c r="L49" i="25"/>
  <c r="K49" i="25"/>
  <c r="J49" i="25"/>
  <c r="I49" i="25"/>
  <c r="H49" i="25"/>
  <c r="G49" i="25"/>
  <c r="F49" i="25"/>
  <c r="E49" i="25"/>
  <c r="D49" i="25"/>
  <c r="C49" i="25"/>
  <c r="B49" i="25"/>
  <c r="Y48" i="25"/>
  <c r="X48" i="25"/>
  <c r="W48" i="25"/>
  <c r="V48" i="25"/>
  <c r="U48" i="25"/>
  <c r="T48" i="25"/>
  <c r="S48" i="25"/>
  <c r="R48" i="25"/>
  <c r="Q48" i="25"/>
  <c r="P48" i="25"/>
  <c r="O48" i="25"/>
  <c r="N48" i="25"/>
  <c r="M48" i="25"/>
  <c r="L48" i="25"/>
  <c r="K48" i="25"/>
  <c r="J48" i="25"/>
  <c r="I48" i="25"/>
  <c r="H48" i="25"/>
  <c r="G48" i="25"/>
  <c r="F48" i="25"/>
  <c r="E48" i="25"/>
  <c r="D48" i="25"/>
  <c r="C48" i="25"/>
  <c r="B48" i="25"/>
  <c r="Y42" i="25"/>
  <c r="X42" i="25"/>
  <c r="W42" i="25"/>
  <c r="V42" i="25"/>
  <c r="U42" i="25"/>
  <c r="T42" i="25"/>
  <c r="S42" i="25"/>
  <c r="R42" i="25"/>
  <c r="Q42" i="25"/>
  <c r="P42" i="25"/>
  <c r="O42" i="25"/>
  <c r="N42" i="25"/>
  <c r="M42" i="25"/>
  <c r="L42" i="25"/>
  <c r="K42" i="25"/>
  <c r="J42" i="25"/>
  <c r="I42" i="25"/>
  <c r="H42" i="25"/>
  <c r="G42" i="25"/>
  <c r="F42" i="25"/>
  <c r="E42" i="25"/>
  <c r="D42" i="25"/>
  <c r="C42" i="25"/>
  <c r="B42" i="25"/>
  <c r="Y41" i="25"/>
  <c r="X41" i="25"/>
  <c r="W41" i="25"/>
  <c r="V41" i="25"/>
  <c r="U41" i="25"/>
  <c r="T41" i="25"/>
  <c r="S41" i="25"/>
  <c r="R41" i="25"/>
  <c r="Q41" i="25"/>
  <c r="P41" i="25"/>
  <c r="O41" i="25"/>
  <c r="N41" i="25"/>
  <c r="M41" i="25"/>
  <c r="L41" i="25"/>
  <c r="K41" i="25"/>
  <c r="J41" i="25"/>
  <c r="I41" i="25"/>
  <c r="H41" i="25"/>
  <c r="G41" i="25"/>
  <c r="F41" i="25"/>
  <c r="E41" i="25"/>
  <c r="D41" i="25"/>
  <c r="C41" i="25"/>
  <c r="B41" i="25"/>
  <c r="Y40" i="25"/>
  <c r="X40" i="25"/>
  <c r="W40" i="25"/>
  <c r="V40" i="25"/>
  <c r="U40" i="25"/>
  <c r="T40" i="25"/>
  <c r="S40" i="25"/>
  <c r="R40" i="25"/>
  <c r="Q40" i="25"/>
  <c r="P40" i="25"/>
  <c r="O40" i="25"/>
  <c r="N40" i="25"/>
  <c r="M40" i="25"/>
  <c r="L40" i="25"/>
  <c r="K40" i="25"/>
  <c r="J40" i="25"/>
  <c r="I40" i="25"/>
  <c r="H40" i="25"/>
  <c r="G40" i="25"/>
  <c r="F40" i="25"/>
  <c r="E40" i="25"/>
  <c r="D40" i="25"/>
  <c r="C40" i="25"/>
  <c r="B40" i="25"/>
  <c r="Y39" i="25"/>
  <c r="X39" i="25"/>
  <c r="W39" i="25"/>
  <c r="V39" i="25"/>
  <c r="U39" i="25"/>
  <c r="T39" i="25"/>
  <c r="S39" i="25"/>
  <c r="R39" i="25"/>
  <c r="Q39" i="25"/>
  <c r="P39" i="25"/>
  <c r="O39" i="25"/>
  <c r="N39" i="25"/>
  <c r="M39" i="25"/>
  <c r="L39" i="25"/>
  <c r="K39" i="25"/>
  <c r="J39" i="25"/>
  <c r="I39" i="25"/>
  <c r="H39" i="25"/>
  <c r="G39" i="25"/>
  <c r="F39" i="25"/>
  <c r="E39" i="25"/>
  <c r="D39" i="25"/>
  <c r="C39" i="25"/>
  <c r="B39" i="25"/>
  <c r="Y38" i="25"/>
  <c r="X38" i="25"/>
  <c r="W38" i="25"/>
  <c r="V38" i="25"/>
  <c r="U38" i="25"/>
  <c r="T38" i="25"/>
  <c r="S38" i="25"/>
  <c r="R38" i="25"/>
  <c r="Q38" i="25"/>
  <c r="P38" i="25"/>
  <c r="O38" i="25"/>
  <c r="N38" i="25"/>
  <c r="M38" i="25"/>
  <c r="L38" i="25"/>
  <c r="K38" i="25"/>
  <c r="J38" i="25"/>
  <c r="I38" i="25"/>
  <c r="H38" i="25"/>
  <c r="G38" i="25"/>
  <c r="F38" i="25"/>
  <c r="E38" i="25"/>
  <c r="D38" i="25"/>
  <c r="C38" i="25"/>
  <c r="B38" i="25"/>
  <c r="Y37" i="25"/>
  <c r="X37" i="25"/>
  <c r="W37" i="25"/>
  <c r="V37" i="25"/>
  <c r="U37" i="25"/>
  <c r="T37" i="25"/>
  <c r="S37" i="25"/>
  <c r="R37" i="25"/>
  <c r="Q37" i="25"/>
  <c r="P37" i="25"/>
  <c r="O37" i="25"/>
  <c r="N37" i="25"/>
  <c r="M37" i="25"/>
  <c r="L37" i="25"/>
  <c r="K37" i="25"/>
  <c r="J37" i="25"/>
  <c r="I37" i="25"/>
  <c r="H37" i="25"/>
  <c r="G37" i="25"/>
  <c r="F37" i="25"/>
  <c r="E37" i="25"/>
  <c r="D37" i="25"/>
  <c r="C37" i="25"/>
  <c r="B37" i="25"/>
  <c r="Y36" i="25"/>
  <c r="X36" i="25"/>
  <c r="W36" i="25"/>
  <c r="V36" i="25"/>
  <c r="U36" i="25"/>
  <c r="T36" i="25"/>
  <c r="S36" i="25"/>
  <c r="R36" i="25"/>
  <c r="Q36" i="25"/>
  <c r="P36" i="25"/>
  <c r="O36" i="25"/>
  <c r="N36" i="25"/>
  <c r="M36" i="25"/>
  <c r="L36" i="25"/>
  <c r="K36" i="25"/>
  <c r="J36" i="25"/>
  <c r="I36" i="25"/>
  <c r="H36" i="25"/>
  <c r="G36" i="25"/>
  <c r="F36" i="25"/>
  <c r="E36" i="25"/>
  <c r="D36" i="25"/>
  <c r="C36" i="25"/>
  <c r="B36" i="25"/>
  <c r="Y35" i="25"/>
  <c r="X35" i="25"/>
  <c r="W35" i="25"/>
  <c r="V35" i="25"/>
  <c r="U35" i="25"/>
  <c r="T35" i="25"/>
  <c r="S35" i="25"/>
  <c r="R35" i="25"/>
  <c r="Q35" i="25"/>
  <c r="P35" i="25"/>
  <c r="O35" i="25"/>
  <c r="N35" i="25"/>
  <c r="M35" i="25"/>
  <c r="L35" i="25"/>
  <c r="K35" i="25"/>
  <c r="J35" i="25"/>
  <c r="I35" i="25"/>
  <c r="H35" i="25"/>
  <c r="G35" i="25"/>
  <c r="F35" i="25"/>
  <c r="E35" i="25"/>
  <c r="D35" i="25"/>
  <c r="C35" i="25"/>
  <c r="B35" i="25"/>
  <c r="Y34" i="25"/>
  <c r="X34" i="25"/>
  <c r="W34" i="25"/>
  <c r="V34" i="25"/>
  <c r="U34" i="25"/>
  <c r="T34" i="25"/>
  <c r="S34" i="25"/>
  <c r="R34" i="25"/>
  <c r="Q34" i="25"/>
  <c r="P34" i="25"/>
  <c r="O34" i="25"/>
  <c r="N34" i="25"/>
  <c r="M34" i="25"/>
  <c r="L34" i="25"/>
  <c r="K34" i="25"/>
  <c r="J34" i="25"/>
  <c r="I34" i="25"/>
  <c r="H34" i="25"/>
  <c r="G34" i="25"/>
  <c r="F34" i="25"/>
  <c r="E34" i="25"/>
  <c r="D34" i="25"/>
  <c r="C34" i="25"/>
  <c r="B34" i="25"/>
  <c r="Y33" i="25"/>
  <c r="X33" i="25"/>
  <c r="W33" i="25"/>
  <c r="V33" i="25"/>
  <c r="U33" i="25"/>
  <c r="T33" i="25"/>
  <c r="S33" i="25"/>
  <c r="R33" i="25"/>
  <c r="Q33" i="25"/>
  <c r="P33" i="25"/>
  <c r="O33" i="25"/>
  <c r="N33" i="25"/>
  <c r="M33" i="25"/>
  <c r="L33" i="25"/>
  <c r="K33" i="25"/>
  <c r="J33" i="25"/>
  <c r="I33" i="25"/>
  <c r="H33" i="25"/>
  <c r="G33" i="25"/>
  <c r="F33" i="25"/>
  <c r="E33" i="25"/>
  <c r="D33" i="25"/>
  <c r="C33" i="25"/>
  <c r="B33" i="25"/>
  <c r="Y32" i="25"/>
  <c r="X32" i="25"/>
  <c r="W32" i="25"/>
  <c r="V32" i="25"/>
  <c r="U32" i="25"/>
  <c r="T32" i="25"/>
  <c r="S32" i="25"/>
  <c r="R32" i="25"/>
  <c r="Q32" i="25"/>
  <c r="P32" i="25"/>
  <c r="O32" i="25"/>
  <c r="N32" i="25"/>
  <c r="M32" i="25"/>
  <c r="L32" i="25"/>
  <c r="K32" i="25"/>
  <c r="J32" i="25"/>
  <c r="I32" i="25"/>
  <c r="H32" i="25"/>
  <c r="G32" i="25"/>
  <c r="F32" i="25"/>
  <c r="E32" i="25"/>
  <c r="D32" i="25"/>
  <c r="C32" i="25"/>
  <c r="B32" i="25"/>
  <c r="Y31" i="25"/>
  <c r="X31" i="25"/>
  <c r="W31" i="25"/>
  <c r="V31" i="25"/>
  <c r="U31" i="25"/>
  <c r="T31" i="25"/>
  <c r="S31" i="25"/>
  <c r="R31" i="25"/>
  <c r="Q31" i="25"/>
  <c r="P31" i="25"/>
  <c r="O31" i="25"/>
  <c r="N31" i="25"/>
  <c r="M31" i="25"/>
  <c r="L31" i="25"/>
  <c r="K31" i="25"/>
  <c r="J31" i="25"/>
  <c r="I31" i="25"/>
  <c r="H31" i="25"/>
  <c r="G31" i="25"/>
  <c r="F31" i="25"/>
  <c r="E31" i="25"/>
  <c r="D31" i="25"/>
  <c r="C31" i="25"/>
  <c r="B31" i="25"/>
  <c r="Y30" i="25"/>
  <c r="X30" i="25"/>
  <c r="W30" i="25"/>
  <c r="V30" i="25"/>
  <c r="U30" i="25"/>
  <c r="T30" i="25"/>
  <c r="S30" i="25"/>
  <c r="R30" i="25"/>
  <c r="Q30" i="25"/>
  <c r="P30" i="25"/>
  <c r="O30" i="25"/>
  <c r="N30" i="25"/>
  <c r="M30" i="25"/>
  <c r="L30" i="25"/>
  <c r="K30" i="25"/>
  <c r="J30" i="25"/>
  <c r="I30" i="25"/>
  <c r="H30" i="25"/>
  <c r="G30" i="25"/>
  <c r="F30" i="25"/>
  <c r="E30" i="25"/>
  <c r="D30" i="25"/>
  <c r="C30" i="25"/>
  <c r="B30" i="25"/>
  <c r="Y29" i="25"/>
  <c r="X29" i="25"/>
  <c r="W29" i="25"/>
  <c r="V29" i="25"/>
  <c r="U29" i="25"/>
  <c r="T29" i="25"/>
  <c r="S29" i="25"/>
  <c r="R29" i="25"/>
  <c r="Q29" i="25"/>
  <c r="P29" i="25"/>
  <c r="O29" i="25"/>
  <c r="N29" i="25"/>
  <c r="M29" i="25"/>
  <c r="L29" i="25"/>
  <c r="K29" i="25"/>
  <c r="J29" i="25"/>
  <c r="I29" i="25"/>
  <c r="H29" i="25"/>
  <c r="G29" i="25"/>
  <c r="F29" i="25"/>
  <c r="E29" i="25"/>
  <c r="D29" i="25"/>
  <c r="C29" i="25"/>
  <c r="B29" i="25"/>
  <c r="Y28" i="25"/>
  <c r="X28" i="25"/>
  <c r="W28" i="25"/>
  <c r="V28" i="25"/>
  <c r="U28" i="25"/>
  <c r="T28" i="25"/>
  <c r="S28" i="25"/>
  <c r="R28" i="25"/>
  <c r="Q28" i="25"/>
  <c r="P28" i="25"/>
  <c r="O28" i="25"/>
  <c r="N28" i="25"/>
  <c r="M28" i="25"/>
  <c r="L28" i="25"/>
  <c r="K28" i="25"/>
  <c r="J28" i="25"/>
  <c r="I28" i="25"/>
  <c r="H28" i="25"/>
  <c r="G28" i="25"/>
  <c r="F28" i="25"/>
  <c r="E28" i="25"/>
  <c r="D28" i="25"/>
  <c r="C28" i="25"/>
  <c r="B28" i="25"/>
  <c r="Y27" i="25"/>
  <c r="X27" i="25"/>
  <c r="W27" i="25"/>
  <c r="V27" i="25"/>
  <c r="U27" i="25"/>
  <c r="T27" i="25"/>
  <c r="S27" i="25"/>
  <c r="R27" i="25"/>
  <c r="Q27" i="25"/>
  <c r="P27" i="25"/>
  <c r="O27" i="25"/>
  <c r="N27" i="25"/>
  <c r="M27" i="25"/>
  <c r="L27" i="25"/>
  <c r="K27" i="25"/>
  <c r="J27" i="25"/>
  <c r="I27" i="25"/>
  <c r="H27" i="25"/>
  <c r="G27" i="25"/>
  <c r="F27" i="25"/>
  <c r="E27" i="25"/>
  <c r="D27" i="25"/>
  <c r="C27" i="25"/>
  <c r="B27" i="25"/>
  <c r="Y26" i="25"/>
  <c r="X26" i="25"/>
  <c r="W26" i="25"/>
  <c r="V26" i="25"/>
  <c r="U26" i="25"/>
  <c r="T26" i="25"/>
  <c r="S26" i="25"/>
  <c r="R26" i="25"/>
  <c r="Q26" i="25"/>
  <c r="P26" i="25"/>
  <c r="O26" i="25"/>
  <c r="N26" i="25"/>
  <c r="M26" i="25"/>
  <c r="L26" i="25"/>
  <c r="K26" i="25"/>
  <c r="J26" i="25"/>
  <c r="I26" i="25"/>
  <c r="H26" i="25"/>
  <c r="G26" i="25"/>
  <c r="F26" i="25"/>
  <c r="E26" i="25"/>
  <c r="D26" i="25"/>
  <c r="C26" i="25"/>
  <c r="B26" i="25"/>
  <c r="Y25" i="25"/>
  <c r="X25" i="25"/>
  <c r="W25" i="25"/>
  <c r="V25" i="25"/>
  <c r="U25" i="25"/>
  <c r="T25" i="25"/>
  <c r="S25" i="25"/>
  <c r="R25" i="25"/>
  <c r="Q25" i="25"/>
  <c r="P25" i="25"/>
  <c r="O25" i="25"/>
  <c r="N25" i="25"/>
  <c r="M25" i="25"/>
  <c r="L25" i="25"/>
  <c r="K25" i="25"/>
  <c r="J25" i="25"/>
  <c r="I25" i="25"/>
  <c r="H25" i="25"/>
  <c r="G25" i="25"/>
  <c r="F25" i="25"/>
  <c r="E25" i="25"/>
  <c r="D25" i="25"/>
  <c r="C25" i="25"/>
  <c r="B25" i="25"/>
  <c r="Y24" i="25"/>
  <c r="X24" i="25"/>
  <c r="W24" i="25"/>
  <c r="V24" i="25"/>
  <c r="U24" i="25"/>
  <c r="T24" i="25"/>
  <c r="S24" i="25"/>
  <c r="R24" i="25"/>
  <c r="Q24" i="25"/>
  <c r="P24" i="25"/>
  <c r="O24" i="25"/>
  <c r="N24" i="25"/>
  <c r="M24" i="25"/>
  <c r="L24" i="25"/>
  <c r="K24" i="25"/>
  <c r="J24" i="25"/>
  <c r="I24" i="25"/>
  <c r="H24" i="25"/>
  <c r="G24" i="25"/>
  <c r="F24" i="25"/>
  <c r="E24" i="25"/>
  <c r="D24" i="25"/>
  <c r="C24" i="25"/>
  <c r="B24" i="25"/>
  <c r="Y23" i="25"/>
  <c r="X23" i="25"/>
  <c r="W23" i="25"/>
  <c r="V23" i="25"/>
  <c r="U23" i="25"/>
  <c r="T23" i="25"/>
  <c r="S23" i="25"/>
  <c r="R23" i="25"/>
  <c r="Q23" i="25"/>
  <c r="P23" i="25"/>
  <c r="O23" i="25"/>
  <c r="N23" i="25"/>
  <c r="M23" i="25"/>
  <c r="L23" i="25"/>
  <c r="K23" i="25"/>
  <c r="J23" i="25"/>
  <c r="I23" i="25"/>
  <c r="H23" i="25"/>
  <c r="G23" i="25"/>
  <c r="F23" i="25"/>
  <c r="E23" i="25"/>
  <c r="D23" i="25"/>
  <c r="C23" i="25"/>
  <c r="B23" i="25"/>
  <c r="Y22" i="25"/>
  <c r="X22" i="25"/>
  <c r="W22" i="25"/>
  <c r="V22" i="25"/>
  <c r="U22" i="25"/>
  <c r="T22" i="25"/>
  <c r="S22" i="25"/>
  <c r="R22" i="25"/>
  <c r="Q22" i="25"/>
  <c r="P22" i="25"/>
  <c r="O22" i="25"/>
  <c r="N22" i="25"/>
  <c r="M22" i="25"/>
  <c r="L22" i="25"/>
  <c r="K22" i="25"/>
  <c r="J22" i="25"/>
  <c r="I22" i="25"/>
  <c r="H22" i="25"/>
  <c r="G22" i="25"/>
  <c r="F22" i="25"/>
  <c r="E22" i="25"/>
  <c r="D22" i="25"/>
  <c r="C22" i="25"/>
  <c r="B22" i="25"/>
  <c r="Y21" i="25"/>
  <c r="X21" i="25"/>
  <c r="W21" i="25"/>
  <c r="V21" i="25"/>
  <c r="U21" i="25"/>
  <c r="T21" i="25"/>
  <c r="S21" i="25"/>
  <c r="R21" i="25"/>
  <c r="Q21" i="25"/>
  <c r="P21" i="25"/>
  <c r="O21" i="25"/>
  <c r="N21" i="25"/>
  <c r="M21" i="25"/>
  <c r="L21" i="25"/>
  <c r="K21" i="25"/>
  <c r="J21" i="25"/>
  <c r="I21" i="25"/>
  <c r="H21" i="25"/>
  <c r="G21" i="25"/>
  <c r="F21" i="25"/>
  <c r="E21" i="25"/>
  <c r="D21" i="25"/>
  <c r="C21" i="25"/>
  <c r="B21" i="25"/>
  <c r="Y20" i="25"/>
  <c r="X20" i="25"/>
  <c r="W20" i="25"/>
  <c r="V20" i="25"/>
  <c r="U20" i="25"/>
  <c r="T20" i="25"/>
  <c r="S20" i="25"/>
  <c r="R20" i="25"/>
  <c r="Q20" i="25"/>
  <c r="P20" i="25"/>
  <c r="O20" i="25"/>
  <c r="N20" i="25"/>
  <c r="M20" i="25"/>
  <c r="L20" i="25"/>
  <c r="K20" i="25"/>
  <c r="J20" i="25"/>
  <c r="I20" i="25"/>
  <c r="H20" i="25"/>
  <c r="G20" i="25"/>
  <c r="F20" i="25"/>
  <c r="E20" i="25"/>
  <c r="D20" i="25"/>
  <c r="C20" i="25"/>
  <c r="B20" i="25"/>
  <c r="Y19" i="25"/>
  <c r="X19" i="25"/>
  <c r="W19" i="25"/>
  <c r="V19" i="25"/>
  <c r="U19" i="25"/>
  <c r="T19" i="25"/>
  <c r="S19" i="25"/>
  <c r="R19" i="25"/>
  <c r="Q19" i="25"/>
  <c r="P19" i="25"/>
  <c r="O19" i="25"/>
  <c r="N19" i="25"/>
  <c r="M19" i="25"/>
  <c r="L19" i="25"/>
  <c r="K19" i="25"/>
  <c r="J19" i="25"/>
  <c r="I19" i="25"/>
  <c r="H19" i="25"/>
  <c r="G19" i="25"/>
  <c r="F19" i="25"/>
  <c r="E19" i="25"/>
  <c r="D19" i="25"/>
  <c r="C19" i="25"/>
  <c r="B19" i="25"/>
  <c r="Y18" i="25"/>
  <c r="X18" i="25"/>
  <c r="W18" i="25"/>
  <c r="V18" i="25"/>
  <c r="U18" i="25"/>
  <c r="T18" i="25"/>
  <c r="S18" i="25"/>
  <c r="R18" i="25"/>
  <c r="Q18" i="25"/>
  <c r="P18" i="25"/>
  <c r="O18" i="25"/>
  <c r="N18" i="25"/>
  <c r="M18" i="25"/>
  <c r="L18" i="25"/>
  <c r="K18" i="25"/>
  <c r="J18" i="25"/>
  <c r="I18" i="25"/>
  <c r="H18" i="25"/>
  <c r="G18" i="25"/>
  <c r="F18" i="25"/>
  <c r="E18" i="25"/>
  <c r="D18" i="25"/>
  <c r="C18" i="25"/>
  <c r="B18" i="25"/>
  <c r="Y17" i="25"/>
  <c r="X17" i="25"/>
  <c r="W17" i="25"/>
  <c r="V17" i="25"/>
  <c r="U17" i="25"/>
  <c r="T17" i="25"/>
  <c r="S17" i="25"/>
  <c r="R17" i="25"/>
  <c r="Q17" i="25"/>
  <c r="P17" i="25"/>
  <c r="O17" i="25"/>
  <c r="N17" i="25"/>
  <c r="M17" i="25"/>
  <c r="L17" i="25"/>
  <c r="K17" i="25"/>
  <c r="J17" i="25"/>
  <c r="I17" i="25"/>
  <c r="H17" i="25"/>
  <c r="G17" i="25"/>
  <c r="F17" i="25"/>
  <c r="E17" i="25"/>
  <c r="D17" i="25"/>
  <c r="C17" i="25"/>
  <c r="B17" i="25"/>
  <c r="Y16" i="25"/>
  <c r="X16" i="25"/>
  <c r="W16" i="25"/>
  <c r="V16" i="25"/>
  <c r="U16" i="25"/>
  <c r="T16" i="25"/>
  <c r="S16" i="25"/>
  <c r="R16" i="25"/>
  <c r="Q16" i="25"/>
  <c r="P16" i="25"/>
  <c r="O16" i="25"/>
  <c r="N16" i="25"/>
  <c r="M16" i="25"/>
  <c r="L16" i="25"/>
  <c r="K16" i="25"/>
  <c r="J16" i="25"/>
  <c r="I16" i="25"/>
  <c r="H16" i="25"/>
  <c r="G16" i="25"/>
  <c r="F16" i="25"/>
  <c r="E16" i="25"/>
  <c r="D16" i="25"/>
  <c r="C16" i="25"/>
  <c r="B16" i="25"/>
  <c r="Y15" i="25"/>
  <c r="X15" i="25"/>
  <c r="W15" i="25"/>
  <c r="V15" i="25"/>
  <c r="U15" i="25"/>
  <c r="T15" i="25"/>
  <c r="S15" i="25"/>
  <c r="R15" i="25"/>
  <c r="Q15" i="25"/>
  <c r="P15" i="25"/>
  <c r="O15" i="25"/>
  <c r="N15" i="25"/>
  <c r="M15" i="25"/>
  <c r="L15" i="25"/>
  <c r="K15" i="25"/>
  <c r="J15" i="25"/>
  <c r="I15" i="25"/>
  <c r="H15" i="25"/>
  <c r="G15" i="25"/>
  <c r="F15" i="25"/>
  <c r="E15" i="25"/>
  <c r="D15" i="25"/>
  <c r="C15" i="25"/>
  <c r="B15" i="25"/>
  <c r="Y14" i="25"/>
  <c r="X14" i="25"/>
  <c r="W14" i="25"/>
  <c r="V14" i="25"/>
  <c r="U14" i="25"/>
  <c r="T14" i="25"/>
  <c r="S14" i="25"/>
  <c r="R14" i="25"/>
  <c r="Q14" i="25"/>
  <c r="P14" i="25"/>
  <c r="O14" i="25"/>
  <c r="N14" i="25"/>
  <c r="M14" i="25"/>
  <c r="L14" i="25"/>
  <c r="K14" i="25"/>
  <c r="J14" i="25"/>
  <c r="I14" i="25"/>
  <c r="H14" i="25"/>
  <c r="G14" i="25"/>
  <c r="F14" i="25"/>
  <c r="E14" i="25"/>
  <c r="D14" i="25"/>
  <c r="C14" i="25"/>
  <c r="B14" i="25"/>
  <c r="Y13" i="25"/>
  <c r="X13" i="25"/>
  <c r="W13" i="25"/>
  <c r="V13" i="25"/>
  <c r="U13" i="25"/>
  <c r="T13" i="25"/>
  <c r="S13" i="25"/>
  <c r="R13" i="25"/>
  <c r="Q13" i="25"/>
  <c r="P13" i="25"/>
  <c r="O13" i="25"/>
  <c r="N13" i="25"/>
  <c r="M13" i="25"/>
  <c r="L13" i="25"/>
  <c r="K13" i="25"/>
  <c r="J13" i="25"/>
  <c r="I13" i="25"/>
  <c r="H13" i="25"/>
  <c r="G13" i="25"/>
  <c r="F13" i="25"/>
  <c r="E13" i="25"/>
  <c r="D13" i="25"/>
  <c r="C13" i="25"/>
  <c r="B13" i="25"/>
  <c r="Y12" i="25"/>
  <c r="X12" i="25"/>
  <c r="W12" i="25"/>
  <c r="V12" i="25"/>
  <c r="U12" i="25"/>
  <c r="T12" i="25"/>
  <c r="S12" i="25"/>
  <c r="R12" i="25"/>
  <c r="Q12" i="25"/>
  <c r="P12" i="25"/>
  <c r="O12" i="25"/>
  <c r="N12" i="25"/>
  <c r="M12" i="25"/>
  <c r="L12" i="25"/>
  <c r="K12" i="25"/>
  <c r="J12" i="25"/>
  <c r="I12" i="25"/>
  <c r="H12" i="25"/>
  <c r="G12" i="25"/>
  <c r="F12" i="25"/>
  <c r="E12" i="25"/>
  <c r="D12" i="25"/>
  <c r="C12" i="25"/>
  <c r="B12" i="25"/>
  <c r="T443" i="28" l="1"/>
  <c r="R443" i="28"/>
  <c r="P443" i="28"/>
  <c r="N443" i="28"/>
  <c r="T439" i="28"/>
  <c r="R439" i="28"/>
  <c r="P439" i="28"/>
  <c r="N439" i="28"/>
  <c r="L435" i="28"/>
  <c r="Y432" i="28"/>
  <c r="X432" i="28"/>
  <c r="W432" i="28"/>
  <c r="V432" i="28"/>
  <c r="U432" i="28"/>
  <c r="T432" i="28"/>
  <c r="S432" i="28"/>
  <c r="R432" i="28"/>
  <c r="Q432" i="28"/>
  <c r="P432" i="28"/>
  <c r="O432" i="28"/>
  <c r="N432" i="28"/>
  <c r="M432" i="28"/>
  <c r="L432" i="28"/>
  <c r="K432" i="28"/>
  <c r="J432" i="28"/>
  <c r="I432" i="28"/>
  <c r="H432" i="28"/>
  <c r="G432" i="28"/>
  <c r="F432" i="28"/>
  <c r="E432" i="28"/>
  <c r="D432" i="28"/>
  <c r="C432" i="28"/>
  <c r="B432" i="28"/>
  <c r="A432" i="28"/>
  <c r="Y431" i="28"/>
  <c r="X431" i="28"/>
  <c r="W431" i="28"/>
  <c r="V431" i="28"/>
  <c r="U431" i="28"/>
  <c r="T431" i="28"/>
  <c r="S431" i="28"/>
  <c r="R431" i="28"/>
  <c r="Q431" i="28"/>
  <c r="P431" i="28"/>
  <c r="O431" i="28"/>
  <c r="N431" i="28"/>
  <c r="M431" i="28"/>
  <c r="L431" i="28"/>
  <c r="K431" i="28"/>
  <c r="J431" i="28"/>
  <c r="I431" i="28"/>
  <c r="H431" i="28"/>
  <c r="G431" i="28"/>
  <c r="F431" i="28"/>
  <c r="E431" i="28"/>
  <c r="D431" i="28"/>
  <c r="C431" i="28"/>
  <c r="B431" i="28"/>
  <c r="A431" i="28"/>
  <c r="Y430" i="28"/>
  <c r="X430" i="28"/>
  <c r="W430" i="28"/>
  <c r="V430" i="28"/>
  <c r="U430" i="28"/>
  <c r="T430" i="28"/>
  <c r="S430" i="28"/>
  <c r="R430" i="28"/>
  <c r="Q430" i="28"/>
  <c r="P430" i="28"/>
  <c r="O430" i="28"/>
  <c r="N430" i="28"/>
  <c r="M430" i="28"/>
  <c r="L430" i="28"/>
  <c r="K430" i="28"/>
  <c r="J430" i="28"/>
  <c r="I430" i="28"/>
  <c r="H430" i="28"/>
  <c r="G430" i="28"/>
  <c r="F430" i="28"/>
  <c r="E430" i="28"/>
  <c r="D430" i="28"/>
  <c r="C430" i="28"/>
  <c r="B430" i="28"/>
  <c r="A430" i="28"/>
  <c r="Y429" i="28"/>
  <c r="X429" i="28"/>
  <c r="W429" i="28"/>
  <c r="V429" i="28"/>
  <c r="U429" i="28"/>
  <c r="T429" i="28"/>
  <c r="S429" i="28"/>
  <c r="R429" i="28"/>
  <c r="Q429" i="28"/>
  <c r="P429" i="28"/>
  <c r="O429" i="28"/>
  <c r="N429" i="28"/>
  <c r="M429" i="28"/>
  <c r="L429" i="28"/>
  <c r="K429" i="28"/>
  <c r="J429" i="28"/>
  <c r="I429" i="28"/>
  <c r="H429" i="28"/>
  <c r="G429" i="28"/>
  <c r="F429" i="28"/>
  <c r="E429" i="28"/>
  <c r="D429" i="28"/>
  <c r="C429" i="28"/>
  <c r="B429" i="28"/>
  <c r="A429" i="28"/>
  <c r="Y428" i="28"/>
  <c r="X428" i="28"/>
  <c r="W428" i="28"/>
  <c r="V428" i="28"/>
  <c r="U428" i="28"/>
  <c r="T428" i="28"/>
  <c r="S428" i="28"/>
  <c r="R428" i="28"/>
  <c r="Q428" i="28"/>
  <c r="P428" i="28"/>
  <c r="O428" i="28"/>
  <c r="N428" i="28"/>
  <c r="M428" i="28"/>
  <c r="L428" i="28"/>
  <c r="K428" i="28"/>
  <c r="J428" i="28"/>
  <c r="I428" i="28"/>
  <c r="H428" i="28"/>
  <c r="G428" i="28"/>
  <c r="F428" i="28"/>
  <c r="E428" i="28"/>
  <c r="D428" i="28"/>
  <c r="C428" i="28"/>
  <c r="B428" i="28"/>
  <c r="A428" i="28"/>
  <c r="Y427" i="28"/>
  <c r="X427" i="28"/>
  <c r="W427" i="28"/>
  <c r="V427" i="28"/>
  <c r="U427" i="28"/>
  <c r="T427" i="28"/>
  <c r="S427" i="28"/>
  <c r="R427" i="28"/>
  <c r="Q427" i="28"/>
  <c r="P427" i="28"/>
  <c r="O427" i="28"/>
  <c r="N427" i="28"/>
  <c r="M427" i="28"/>
  <c r="L427" i="28"/>
  <c r="K427" i="28"/>
  <c r="J427" i="28"/>
  <c r="I427" i="28"/>
  <c r="H427" i="28"/>
  <c r="G427" i="28"/>
  <c r="F427" i="28"/>
  <c r="E427" i="28"/>
  <c r="D427" i="28"/>
  <c r="C427" i="28"/>
  <c r="B427" i="28"/>
  <c r="A427" i="28"/>
  <c r="Y426" i="28"/>
  <c r="X426" i="28"/>
  <c r="W426" i="28"/>
  <c r="V426" i="28"/>
  <c r="U426" i="28"/>
  <c r="T426" i="28"/>
  <c r="S426" i="28"/>
  <c r="R426" i="28"/>
  <c r="Q426" i="28"/>
  <c r="P426" i="28"/>
  <c r="O426" i="28"/>
  <c r="N426" i="28"/>
  <c r="M426" i="28"/>
  <c r="L426" i="28"/>
  <c r="K426" i="28"/>
  <c r="J426" i="28"/>
  <c r="I426" i="28"/>
  <c r="H426" i="28"/>
  <c r="G426" i="28"/>
  <c r="F426" i="28"/>
  <c r="E426" i="28"/>
  <c r="D426" i="28"/>
  <c r="C426" i="28"/>
  <c r="B426" i="28"/>
  <c r="A426" i="28"/>
  <c r="Y425" i="28"/>
  <c r="X425" i="28"/>
  <c r="W425" i="28"/>
  <c r="V425" i="28"/>
  <c r="U425" i="28"/>
  <c r="T425" i="28"/>
  <c r="S425" i="28"/>
  <c r="R425" i="28"/>
  <c r="Q425" i="28"/>
  <c r="P425" i="28"/>
  <c r="O425" i="28"/>
  <c r="N425" i="28"/>
  <c r="M425" i="28"/>
  <c r="L425" i="28"/>
  <c r="K425" i="28"/>
  <c r="J425" i="28"/>
  <c r="I425" i="28"/>
  <c r="H425" i="28"/>
  <c r="G425" i="28"/>
  <c r="F425" i="28"/>
  <c r="E425" i="28"/>
  <c r="D425" i="28"/>
  <c r="C425" i="28"/>
  <c r="B425" i="28"/>
  <c r="A425" i="28"/>
  <c r="Y424" i="28"/>
  <c r="X424" i="28"/>
  <c r="W424" i="28"/>
  <c r="V424" i="28"/>
  <c r="U424" i="28"/>
  <c r="T424" i="28"/>
  <c r="S424" i="28"/>
  <c r="R424" i="28"/>
  <c r="Q424" i="28"/>
  <c r="P424" i="28"/>
  <c r="O424" i="28"/>
  <c r="N424" i="28"/>
  <c r="M424" i="28"/>
  <c r="L424" i="28"/>
  <c r="K424" i="28"/>
  <c r="J424" i="28"/>
  <c r="I424" i="28"/>
  <c r="H424" i="28"/>
  <c r="G424" i="28"/>
  <c r="F424" i="28"/>
  <c r="E424" i="28"/>
  <c r="D424" i="28"/>
  <c r="C424" i="28"/>
  <c r="B424" i="28"/>
  <c r="A424" i="28"/>
  <c r="Y423" i="28"/>
  <c r="X423" i="28"/>
  <c r="W423" i="28"/>
  <c r="V423" i="28"/>
  <c r="U423" i="28"/>
  <c r="T423" i="28"/>
  <c r="S423" i="28"/>
  <c r="R423" i="28"/>
  <c r="Q423" i="28"/>
  <c r="P423" i="28"/>
  <c r="O423" i="28"/>
  <c r="N423" i="28"/>
  <c r="M423" i="28"/>
  <c r="L423" i="28"/>
  <c r="K423" i="28"/>
  <c r="J423" i="28"/>
  <c r="I423" i="28"/>
  <c r="H423" i="28"/>
  <c r="G423" i="28"/>
  <c r="F423" i="28"/>
  <c r="E423" i="28"/>
  <c r="D423" i="28"/>
  <c r="C423" i="28"/>
  <c r="B423" i="28"/>
  <c r="A423" i="28"/>
  <c r="Y422" i="28"/>
  <c r="X422" i="28"/>
  <c r="W422" i="28"/>
  <c r="V422" i="28"/>
  <c r="U422" i="28"/>
  <c r="T422" i="28"/>
  <c r="S422" i="28"/>
  <c r="R422" i="28"/>
  <c r="Q422" i="28"/>
  <c r="P422" i="28"/>
  <c r="O422" i="28"/>
  <c r="N422" i="28"/>
  <c r="M422" i="28"/>
  <c r="L422" i="28"/>
  <c r="K422" i="28"/>
  <c r="J422" i="28"/>
  <c r="I422" i="28"/>
  <c r="H422" i="28"/>
  <c r="G422" i="28"/>
  <c r="F422" i="28"/>
  <c r="E422" i="28"/>
  <c r="D422" i="28"/>
  <c r="C422" i="28"/>
  <c r="B422" i="28"/>
  <c r="A422" i="28"/>
  <c r="Y421" i="28"/>
  <c r="X421" i="28"/>
  <c r="W421" i="28"/>
  <c r="V421" i="28"/>
  <c r="U421" i="28"/>
  <c r="T421" i="28"/>
  <c r="S421" i="28"/>
  <c r="R421" i="28"/>
  <c r="Q421" i="28"/>
  <c r="P421" i="28"/>
  <c r="O421" i="28"/>
  <c r="N421" i="28"/>
  <c r="M421" i="28"/>
  <c r="L421" i="28"/>
  <c r="K421" i="28"/>
  <c r="J421" i="28"/>
  <c r="I421" i="28"/>
  <c r="H421" i="28"/>
  <c r="G421" i="28"/>
  <c r="F421" i="28"/>
  <c r="E421" i="28"/>
  <c r="D421" i="28"/>
  <c r="C421" i="28"/>
  <c r="B421" i="28"/>
  <c r="A421" i="28"/>
  <c r="Y420" i="28"/>
  <c r="X420" i="28"/>
  <c r="W420" i="28"/>
  <c r="V420" i="28"/>
  <c r="U420" i="28"/>
  <c r="T420" i="28"/>
  <c r="S420" i="28"/>
  <c r="R420" i="28"/>
  <c r="Q420" i="28"/>
  <c r="P420" i="28"/>
  <c r="O420" i="28"/>
  <c r="N420" i="28"/>
  <c r="M420" i="28"/>
  <c r="L420" i="28"/>
  <c r="K420" i="28"/>
  <c r="J420" i="28"/>
  <c r="I420" i="28"/>
  <c r="H420" i="28"/>
  <c r="G420" i="28"/>
  <c r="F420" i="28"/>
  <c r="E420" i="28"/>
  <c r="D420" i="28"/>
  <c r="C420" i="28"/>
  <c r="B420" i="28"/>
  <c r="A420" i="28"/>
  <c r="Y419" i="28"/>
  <c r="X419" i="28"/>
  <c r="W419" i="28"/>
  <c r="V419" i="28"/>
  <c r="U419" i="28"/>
  <c r="T419" i="28"/>
  <c r="S419" i="28"/>
  <c r="R419" i="28"/>
  <c r="Q419" i="28"/>
  <c r="P419" i="28"/>
  <c r="O419" i="28"/>
  <c r="N419" i="28"/>
  <c r="M419" i="28"/>
  <c r="L419" i="28"/>
  <c r="K419" i="28"/>
  <c r="J419" i="28"/>
  <c r="I419" i="28"/>
  <c r="H419" i="28"/>
  <c r="G419" i="28"/>
  <c r="F419" i="28"/>
  <c r="E419" i="28"/>
  <c r="D419" i="28"/>
  <c r="C419" i="28"/>
  <c r="B419" i="28"/>
  <c r="A419" i="28"/>
  <c r="Y418" i="28"/>
  <c r="X418" i="28"/>
  <c r="W418" i="28"/>
  <c r="V418" i="28"/>
  <c r="U418" i="28"/>
  <c r="T418" i="28"/>
  <c r="S418" i="28"/>
  <c r="R418" i="28"/>
  <c r="Q418" i="28"/>
  <c r="P418" i="28"/>
  <c r="O418" i="28"/>
  <c r="N418" i="28"/>
  <c r="M418" i="28"/>
  <c r="L418" i="28"/>
  <c r="K418" i="28"/>
  <c r="J418" i="28"/>
  <c r="I418" i="28"/>
  <c r="H418" i="28"/>
  <c r="G418" i="28"/>
  <c r="F418" i="28"/>
  <c r="E418" i="28"/>
  <c r="D418" i="28"/>
  <c r="C418" i="28"/>
  <c r="B418" i="28"/>
  <c r="A418" i="28"/>
  <c r="Y417" i="28"/>
  <c r="X417" i="28"/>
  <c r="W417" i="28"/>
  <c r="V417" i="28"/>
  <c r="U417" i="28"/>
  <c r="T417" i="28"/>
  <c r="S417" i="28"/>
  <c r="R417" i="28"/>
  <c r="Q417" i="28"/>
  <c r="P417" i="28"/>
  <c r="O417" i="28"/>
  <c r="N417" i="28"/>
  <c r="M417" i="28"/>
  <c r="L417" i="28"/>
  <c r="K417" i="28"/>
  <c r="J417" i="28"/>
  <c r="I417" i="28"/>
  <c r="H417" i="28"/>
  <c r="G417" i="28"/>
  <c r="F417" i="28"/>
  <c r="E417" i="28"/>
  <c r="D417" i="28"/>
  <c r="C417" i="28"/>
  <c r="B417" i="28"/>
  <c r="A417" i="28"/>
  <c r="Y416" i="28"/>
  <c r="X416" i="28"/>
  <c r="W416" i="28"/>
  <c r="V416" i="28"/>
  <c r="U416" i="28"/>
  <c r="T416" i="28"/>
  <c r="S416" i="28"/>
  <c r="R416" i="28"/>
  <c r="Q416" i="28"/>
  <c r="P416" i="28"/>
  <c r="O416" i="28"/>
  <c r="N416" i="28"/>
  <c r="M416" i="28"/>
  <c r="L416" i="28"/>
  <c r="K416" i="28"/>
  <c r="J416" i="28"/>
  <c r="I416" i="28"/>
  <c r="H416" i="28"/>
  <c r="G416" i="28"/>
  <c r="F416" i="28"/>
  <c r="E416" i="28"/>
  <c r="D416" i="28"/>
  <c r="C416" i="28"/>
  <c r="B416" i="28"/>
  <c r="A416" i="28"/>
  <c r="Y415" i="28"/>
  <c r="X415" i="28"/>
  <c r="W415" i="28"/>
  <c r="V415" i="28"/>
  <c r="U415" i="28"/>
  <c r="T415" i="28"/>
  <c r="S415" i="28"/>
  <c r="R415" i="28"/>
  <c r="Q415" i="28"/>
  <c r="P415" i="28"/>
  <c r="O415" i="28"/>
  <c r="N415" i="28"/>
  <c r="M415" i="28"/>
  <c r="L415" i="28"/>
  <c r="K415" i="28"/>
  <c r="J415" i="28"/>
  <c r="I415" i="28"/>
  <c r="H415" i="28"/>
  <c r="G415" i="28"/>
  <c r="F415" i="28"/>
  <c r="E415" i="28"/>
  <c r="D415" i="28"/>
  <c r="C415" i="28"/>
  <c r="B415" i="28"/>
  <c r="A415" i="28"/>
  <c r="Y414" i="28"/>
  <c r="X414" i="28"/>
  <c r="W414" i="28"/>
  <c r="V414" i="28"/>
  <c r="U414" i="28"/>
  <c r="T414" i="28"/>
  <c r="S414" i="28"/>
  <c r="R414" i="28"/>
  <c r="Q414" i="28"/>
  <c r="P414" i="28"/>
  <c r="O414" i="28"/>
  <c r="N414" i="28"/>
  <c r="M414" i="28"/>
  <c r="L414" i="28"/>
  <c r="K414" i="28"/>
  <c r="J414" i="28"/>
  <c r="I414" i="28"/>
  <c r="H414" i="28"/>
  <c r="G414" i="28"/>
  <c r="F414" i="28"/>
  <c r="E414" i="28"/>
  <c r="D414" i="28"/>
  <c r="C414" i="28"/>
  <c r="B414" i="28"/>
  <c r="A414" i="28"/>
  <c r="Y413" i="28"/>
  <c r="X413" i="28"/>
  <c r="W413" i="28"/>
  <c r="V413" i="28"/>
  <c r="U413" i="28"/>
  <c r="T413" i="28"/>
  <c r="S413" i="28"/>
  <c r="R413" i="28"/>
  <c r="Q413" i="28"/>
  <c r="P413" i="28"/>
  <c r="O413" i="28"/>
  <c r="N413" i="28"/>
  <c r="M413" i="28"/>
  <c r="L413" i="28"/>
  <c r="K413" i="28"/>
  <c r="J413" i="28"/>
  <c r="I413" i="28"/>
  <c r="H413" i="28"/>
  <c r="G413" i="28"/>
  <c r="F413" i="28"/>
  <c r="E413" i="28"/>
  <c r="D413" i="28"/>
  <c r="C413" i="28"/>
  <c r="B413" i="28"/>
  <c r="A413" i="28"/>
  <c r="Y412" i="28"/>
  <c r="X412" i="28"/>
  <c r="W412" i="28"/>
  <c r="V412" i="28"/>
  <c r="U412" i="28"/>
  <c r="T412" i="28"/>
  <c r="S412" i="28"/>
  <c r="R412" i="28"/>
  <c r="Q412" i="28"/>
  <c r="P412" i="28"/>
  <c r="O412" i="28"/>
  <c r="N412" i="28"/>
  <c r="M412" i="28"/>
  <c r="L412" i="28"/>
  <c r="K412" i="28"/>
  <c r="J412" i="28"/>
  <c r="I412" i="28"/>
  <c r="H412" i="28"/>
  <c r="G412" i="28"/>
  <c r="F412" i="28"/>
  <c r="E412" i="28"/>
  <c r="D412" i="28"/>
  <c r="C412" i="28"/>
  <c r="B412" i="28"/>
  <c r="A412" i="28"/>
  <c r="Y411" i="28"/>
  <c r="X411" i="28"/>
  <c r="W411" i="28"/>
  <c r="V411" i="28"/>
  <c r="U411" i="28"/>
  <c r="T411" i="28"/>
  <c r="S411" i="28"/>
  <c r="R411" i="28"/>
  <c r="Q411" i="28"/>
  <c r="P411" i="28"/>
  <c r="O411" i="28"/>
  <c r="N411" i="28"/>
  <c r="M411" i="28"/>
  <c r="L411" i="28"/>
  <c r="K411" i="28"/>
  <c r="J411" i="28"/>
  <c r="I411" i="28"/>
  <c r="H411" i="28"/>
  <c r="G411" i="28"/>
  <c r="F411" i="28"/>
  <c r="E411" i="28"/>
  <c r="D411" i="28"/>
  <c r="C411" i="28"/>
  <c r="B411" i="28"/>
  <c r="A411" i="28"/>
  <c r="Y410" i="28"/>
  <c r="X410" i="28"/>
  <c r="W410" i="28"/>
  <c r="V410" i="28"/>
  <c r="U410" i="28"/>
  <c r="T410" i="28"/>
  <c r="S410" i="28"/>
  <c r="R410" i="28"/>
  <c r="Q410" i="28"/>
  <c r="P410" i="28"/>
  <c r="O410" i="28"/>
  <c r="N410" i="28"/>
  <c r="M410" i="28"/>
  <c r="L410" i="28"/>
  <c r="K410" i="28"/>
  <c r="J410" i="28"/>
  <c r="I410" i="28"/>
  <c r="H410" i="28"/>
  <c r="G410" i="28"/>
  <c r="F410" i="28"/>
  <c r="E410" i="28"/>
  <c r="D410" i="28"/>
  <c r="C410" i="28"/>
  <c r="B410" i="28"/>
  <c r="A410" i="28"/>
  <c r="Y409" i="28"/>
  <c r="X409" i="28"/>
  <c r="W409" i="28"/>
  <c r="V409" i="28"/>
  <c r="U409" i="28"/>
  <c r="T409" i="28"/>
  <c r="S409" i="28"/>
  <c r="R409" i="28"/>
  <c r="Q409" i="28"/>
  <c r="P409" i="28"/>
  <c r="O409" i="28"/>
  <c r="N409" i="28"/>
  <c r="M409" i="28"/>
  <c r="L409" i="28"/>
  <c r="K409" i="28"/>
  <c r="J409" i="28"/>
  <c r="I409" i="28"/>
  <c r="H409" i="28"/>
  <c r="G409" i="28"/>
  <c r="F409" i="28"/>
  <c r="E409" i="28"/>
  <c r="D409" i="28"/>
  <c r="C409" i="28"/>
  <c r="B409" i="28"/>
  <c r="A409" i="28"/>
  <c r="Y408" i="28"/>
  <c r="X408" i="28"/>
  <c r="W408" i="28"/>
  <c r="V408" i="28"/>
  <c r="U408" i="28"/>
  <c r="T408" i="28"/>
  <c r="S408" i="28"/>
  <c r="R408" i="28"/>
  <c r="Q408" i="28"/>
  <c r="P408" i="28"/>
  <c r="O408" i="28"/>
  <c r="N408" i="28"/>
  <c r="M408" i="28"/>
  <c r="L408" i="28"/>
  <c r="K408" i="28"/>
  <c r="J408" i="28"/>
  <c r="I408" i="28"/>
  <c r="H408" i="28"/>
  <c r="G408" i="28"/>
  <c r="F408" i="28"/>
  <c r="E408" i="28"/>
  <c r="D408" i="28"/>
  <c r="C408" i="28"/>
  <c r="B408" i="28"/>
  <c r="A408" i="28"/>
  <c r="Y407" i="28"/>
  <c r="X407" i="28"/>
  <c r="W407" i="28"/>
  <c r="V407" i="28"/>
  <c r="U407" i="28"/>
  <c r="T407" i="28"/>
  <c r="S407" i="28"/>
  <c r="R407" i="28"/>
  <c r="Q407" i="28"/>
  <c r="P407" i="28"/>
  <c r="O407" i="28"/>
  <c r="N407" i="28"/>
  <c r="M407" i="28"/>
  <c r="L407" i="28"/>
  <c r="K407" i="28"/>
  <c r="J407" i="28"/>
  <c r="I407" i="28"/>
  <c r="H407" i="28"/>
  <c r="G407" i="28"/>
  <c r="F407" i="28"/>
  <c r="E407" i="28"/>
  <c r="D407" i="28"/>
  <c r="C407" i="28"/>
  <c r="B407" i="28"/>
  <c r="A407" i="28"/>
  <c r="Y406" i="28"/>
  <c r="X406" i="28"/>
  <c r="W406" i="28"/>
  <c r="V406" i="28"/>
  <c r="U406" i="28"/>
  <c r="T406" i="28"/>
  <c r="S406" i="28"/>
  <c r="R406" i="28"/>
  <c r="Q406" i="28"/>
  <c r="P406" i="28"/>
  <c r="O406" i="28"/>
  <c r="N406" i="28"/>
  <c r="M406" i="28"/>
  <c r="L406" i="28"/>
  <c r="K406" i="28"/>
  <c r="J406" i="28"/>
  <c r="I406" i="28"/>
  <c r="H406" i="28"/>
  <c r="G406" i="28"/>
  <c r="F406" i="28"/>
  <c r="E406" i="28"/>
  <c r="D406" i="28"/>
  <c r="C406" i="28"/>
  <c r="B406" i="28"/>
  <c r="A406" i="28"/>
  <c r="Y405" i="28"/>
  <c r="X405" i="28"/>
  <c r="W405" i="28"/>
  <c r="V405" i="28"/>
  <c r="U405" i="28"/>
  <c r="T405" i="28"/>
  <c r="S405" i="28"/>
  <c r="R405" i="28"/>
  <c r="Q405" i="28"/>
  <c r="P405" i="28"/>
  <c r="O405" i="28"/>
  <c r="N405" i="28"/>
  <c r="M405" i="28"/>
  <c r="L405" i="28"/>
  <c r="K405" i="28"/>
  <c r="J405" i="28"/>
  <c r="I405" i="28"/>
  <c r="H405" i="28"/>
  <c r="G405" i="28"/>
  <c r="F405" i="28"/>
  <c r="E405" i="28"/>
  <c r="D405" i="28"/>
  <c r="C405" i="28"/>
  <c r="B405" i="28"/>
  <c r="A405" i="28"/>
  <c r="Y404" i="28"/>
  <c r="X404" i="28"/>
  <c r="W404" i="28"/>
  <c r="V404" i="28"/>
  <c r="U404" i="28"/>
  <c r="T404" i="28"/>
  <c r="S404" i="28"/>
  <c r="R404" i="28"/>
  <c r="Q404" i="28"/>
  <c r="P404" i="28"/>
  <c r="O404" i="28"/>
  <c r="N404" i="28"/>
  <c r="M404" i="28"/>
  <c r="L404" i="28"/>
  <c r="K404" i="28"/>
  <c r="J404" i="28"/>
  <c r="I404" i="28"/>
  <c r="H404" i="28"/>
  <c r="G404" i="28"/>
  <c r="F404" i="28"/>
  <c r="E404" i="28"/>
  <c r="D404" i="28"/>
  <c r="C404" i="28"/>
  <c r="B404" i="28"/>
  <c r="A404" i="28"/>
  <c r="Y403" i="28"/>
  <c r="X403" i="28"/>
  <c r="W403" i="28"/>
  <c r="V403" i="28"/>
  <c r="U403" i="28"/>
  <c r="T403" i="28"/>
  <c r="S403" i="28"/>
  <c r="R403" i="28"/>
  <c r="Q403" i="28"/>
  <c r="P403" i="28"/>
  <c r="O403" i="28"/>
  <c r="N403" i="28"/>
  <c r="M403" i="28"/>
  <c r="L403" i="28"/>
  <c r="K403" i="28"/>
  <c r="J403" i="28"/>
  <c r="I403" i="28"/>
  <c r="H403" i="28"/>
  <c r="G403" i="28"/>
  <c r="F403" i="28"/>
  <c r="E403" i="28"/>
  <c r="D403" i="28"/>
  <c r="C403" i="28"/>
  <c r="B403" i="28"/>
  <c r="A403" i="28"/>
  <c r="Y402" i="28"/>
  <c r="X402" i="28"/>
  <c r="W402" i="28"/>
  <c r="V402" i="28"/>
  <c r="U402" i="28"/>
  <c r="T402" i="28"/>
  <c r="S402" i="28"/>
  <c r="R402" i="28"/>
  <c r="Q402" i="28"/>
  <c r="P402" i="28"/>
  <c r="O402" i="28"/>
  <c r="N402" i="28"/>
  <c r="M402" i="28"/>
  <c r="L402" i="28"/>
  <c r="K402" i="28"/>
  <c r="J402" i="28"/>
  <c r="I402" i="28"/>
  <c r="H402" i="28"/>
  <c r="G402" i="28"/>
  <c r="F402" i="28"/>
  <c r="E402" i="28"/>
  <c r="D402" i="28"/>
  <c r="C402" i="28"/>
  <c r="B402" i="28"/>
  <c r="A402" i="28"/>
  <c r="Y397" i="28"/>
  <c r="X397" i="28"/>
  <c r="W397" i="28"/>
  <c r="V397" i="28"/>
  <c r="U397" i="28"/>
  <c r="T397" i="28"/>
  <c r="S397" i="28"/>
  <c r="R397" i="28"/>
  <c r="Q397" i="28"/>
  <c r="P397" i="28"/>
  <c r="O397" i="28"/>
  <c r="N397" i="28"/>
  <c r="M397" i="28"/>
  <c r="L397" i="28"/>
  <c r="K397" i="28"/>
  <c r="J397" i="28"/>
  <c r="I397" i="28"/>
  <c r="H397" i="28"/>
  <c r="G397" i="28"/>
  <c r="F397" i="28"/>
  <c r="E397" i="28"/>
  <c r="D397" i="28"/>
  <c r="C397" i="28"/>
  <c r="B397" i="28"/>
  <c r="A397" i="28"/>
  <c r="Y396" i="28"/>
  <c r="X396" i="28"/>
  <c r="W396" i="28"/>
  <c r="V396" i="28"/>
  <c r="U396" i="28"/>
  <c r="T396" i="28"/>
  <c r="S396" i="28"/>
  <c r="R396" i="28"/>
  <c r="Q396" i="28"/>
  <c r="P396" i="28"/>
  <c r="O396" i="28"/>
  <c r="N396" i="28"/>
  <c r="M396" i="28"/>
  <c r="L396" i="28"/>
  <c r="K396" i="28"/>
  <c r="J396" i="28"/>
  <c r="I396" i="28"/>
  <c r="H396" i="28"/>
  <c r="G396" i="28"/>
  <c r="F396" i="28"/>
  <c r="E396" i="28"/>
  <c r="D396" i="28"/>
  <c r="C396" i="28"/>
  <c r="B396" i="28"/>
  <c r="A396" i="28"/>
  <c r="Y395" i="28"/>
  <c r="X395" i="28"/>
  <c r="W395" i="28"/>
  <c r="V395" i="28"/>
  <c r="U395" i="28"/>
  <c r="T395" i="28"/>
  <c r="S395" i="28"/>
  <c r="R395" i="28"/>
  <c r="Q395" i="28"/>
  <c r="P395" i="28"/>
  <c r="O395" i="28"/>
  <c r="N395" i="28"/>
  <c r="M395" i="28"/>
  <c r="L395" i="28"/>
  <c r="K395" i="28"/>
  <c r="J395" i="28"/>
  <c r="I395" i="28"/>
  <c r="H395" i="28"/>
  <c r="G395" i="28"/>
  <c r="F395" i="28"/>
  <c r="E395" i="28"/>
  <c r="D395" i="28"/>
  <c r="C395" i="28"/>
  <c r="B395" i="28"/>
  <c r="A395" i="28"/>
  <c r="Y394" i="28"/>
  <c r="X394" i="28"/>
  <c r="W394" i="28"/>
  <c r="V394" i="28"/>
  <c r="U394" i="28"/>
  <c r="T394" i="28"/>
  <c r="S394" i="28"/>
  <c r="R394" i="28"/>
  <c r="Q394" i="28"/>
  <c r="P394" i="28"/>
  <c r="O394" i="28"/>
  <c r="N394" i="28"/>
  <c r="M394" i="28"/>
  <c r="L394" i="28"/>
  <c r="K394" i="28"/>
  <c r="J394" i="28"/>
  <c r="I394" i="28"/>
  <c r="H394" i="28"/>
  <c r="G394" i="28"/>
  <c r="F394" i="28"/>
  <c r="E394" i="28"/>
  <c r="D394" i="28"/>
  <c r="C394" i="28"/>
  <c r="B394" i="28"/>
  <c r="A394" i="28"/>
  <c r="Y393" i="28"/>
  <c r="X393" i="28"/>
  <c r="W393" i="28"/>
  <c r="V393" i="28"/>
  <c r="U393" i="28"/>
  <c r="T393" i="28"/>
  <c r="S393" i="28"/>
  <c r="R393" i="28"/>
  <c r="Q393" i="28"/>
  <c r="P393" i="28"/>
  <c r="O393" i="28"/>
  <c r="N393" i="28"/>
  <c r="M393" i="28"/>
  <c r="L393" i="28"/>
  <c r="K393" i="28"/>
  <c r="J393" i="28"/>
  <c r="I393" i="28"/>
  <c r="H393" i="28"/>
  <c r="G393" i="28"/>
  <c r="F393" i="28"/>
  <c r="E393" i="28"/>
  <c r="D393" i="28"/>
  <c r="C393" i="28"/>
  <c r="B393" i="28"/>
  <c r="A393" i="28"/>
  <c r="Y392" i="28"/>
  <c r="X392" i="28"/>
  <c r="W392" i="28"/>
  <c r="V392" i="28"/>
  <c r="U392" i="28"/>
  <c r="T392" i="28"/>
  <c r="S392" i="28"/>
  <c r="R392" i="28"/>
  <c r="Q392" i="28"/>
  <c r="P392" i="28"/>
  <c r="O392" i="28"/>
  <c r="N392" i="28"/>
  <c r="M392" i="28"/>
  <c r="L392" i="28"/>
  <c r="K392" i="28"/>
  <c r="J392" i="28"/>
  <c r="I392" i="28"/>
  <c r="H392" i="28"/>
  <c r="G392" i="28"/>
  <c r="F392" i="28"/>
  <c r="E392" i="28"/>
  <c r="D392" i="28"/>
  <c r="C392" i="28"/>
  <c r="B392" i="28"/>
  <c r="A392" i="28"/>
  <c r="Y391" i="28"/>
  <c r="X391" i="28"/>
  <c r="W391" i="28"/>
  <c r="V391" i="28"/>
  <c r="U391" i="28"/>
  <c r="T391" i="28"/>
  <c r="S391" i="28"/>
  <c r="R391" i="28"/>
  <c r="Q391" i="28"/>
  <c r="P391" i="28"/>
  <c r="O391" i="28"/>
  <c r="N391" i="28"/>
  <c r="M391" i="28"/>
  <c r="L391" i="28"/>
  <c r="K391" i="28"/>
  <c r="J391" i="28"/>
  <c r="I391" i="28"/>
  <c r="H391" i="28"/>
  <c r="G391" i="28"/>
  <c r="F391" i="28"/>
  <c r="E391" i="28"/>
  <c r="D391" i="28"/>
  <c r="C391" i="28"/>
  <c r="B391" i="28"/>
  <c r="A391" i="28"/>
  <c r="Y390" i="28"/>
  <c r="X390" i="28"/>
  <c r="W390" i="28"/>
  <c r="V390" i="28"/>
  <c r="U390" i="28"/>
  <c r="T390" i="28"/>
  <c r="S390" i="28"/>
  <c r="R390" i="28"/>
  <c r="Q390" i="28"/>
  <c r="P390" i="28"/>
  <c r="O390" i="28"/>
  <c r="N390" i="28"/>
  <c r="M390" i="28"/>
  <c r="L390" i="28"/>
  <c r="K390" i="28"/>
  <c r="J390" i="28"/>
  <c r="I390" i="28"/>
  <c r="H390" i="28"/>
  <c r="G390" i="28"/>
  <c r="F390" i="28"/>
  <c r="E390" i="28"/>
  <c r="D390" i="28"/>
  <c r="C390" i="28"/>
  <c r="B390" i="28"/>
  <c r="A390" i="28"/>
  <c r="Y389" i="28"/>
  <c r="X389" i="28"/>
  <c r="W389" i="28"/>
  <c r="V389" i="28"/>
  <c r="U389" i="28"/>
  <c r="T389" i="28"/>
  <c r="S389" i="28"/>
  <c r="R389" i="28"/>
  <c r="Q389" i="28"/>
  <c r="P389" i="28"/>
  <c r="O389" i="28"/>
  <c r="N389" i="28"/>
  <c r="M389" i="28"/>
  <c r="L389" i="28"/>
  <c r="K389" i="28"/>
  <c r="J389" i="28"/>
  <c r="I389" i="28"/>
  <c r="H389" i="28"/>
  <c r="G389" i="28"/>
  <c r="F389" i="28"/>
  <c r="E389" i="28"/>
  <c r="D389" i="28"/>
  <c r="C389" i="28"/>
  <c r="B389" i="28"/>
  <c r="A389" i="28"/>
  <c r="Y388" i="28"/>
  <c r="X388" i="28"/>
  <c r="W388" i="28"/>
  <c r="V388" i="28"/>
  <c r="U388" i="28"/>
  <c r="T388" i="28"/>
  <c r="S388" i="28"/>
  <c r="R388" i="28"/>
  <c r="Q388" i="28"/>
  <c r="P388" i="28"/>
  <c r="O388" i="28"/>
  <c r="N388" i="28"/>
  <c r="M388" i="28"/>
  <c r="L388" i="28"/>
  <c r="K388" i="28"/>
  <c r="J388" i="28"/>
  <c r="I388" i="28"/>
  <c r="H388" i="28"/>
  <c r="G388" i="28"/>
  <c r="F388" i="28"/>
  <c r="E388" i="28"/>
  <c r="D388" i="28"/>
  <c r="C388" i="28"/>
  <c r="B388" i="28"/>
  <c r="A388" i="28"/>
  <c r="Y387" i="28"/>
  <c r="X387" i="28"/>
  <c r="W387" i="28"/>
  <c r="V387" i="28"/>
  <c r="U387" i="28"/>
  <c r="T387" i="28"/>
  <c r="S387" i="28"/>
  <c r="R387" i="28"/>
  <c r="Q387" i="28"/>
  <c r="P387" i="28"/>
  <c r="O387" i="28"/>
  <c r="N387" i="28"/>
  <c r="M387" i="28"/>
  <c r="L387" i="28"/>
  <c r="K387" i="28"/>
  <c r="J387" i="28"/>
  <c r="I387" i="28"/>
  <c r="H387" i="28"/>
  <c r="G387" i="28"/>
  <c r="F387" i="28"/>
  <c r="E387" i="28"/>
  <c r="D387" i="28"/>
  <c r="C387" i="28"/>
  <c r="B387" i="28"/>
  <c r="A387" i="28"/>
  <c r="Y386" i="28"/>
  <c r="X386" i="28"/>
  <c r="W386" i="28"/>
  <c r="V386" i="28"/>
  <c r="U386" i="28"/>
  <c r="T386" i="28"/>
  <c r="S386" i="28"/>
  <c r="R386" i="28"/>
  <c r="Q386" i="28"/>
  <c r="P386" i="28"/>
  <c r="O386" i="28"/>
  <c r="N386" i="28"/>
  <c r="M386" i="28"/>
  <c r="L386" i="28"/>
  <c r="K386" i="28"/>
  <c r="J386" i="28"/>
  <c r="I386" i="28"/>
  <c r="H386" i="28"/>
  <c r="G386" i="28"/>
  <c r="F386" i="28"/>
  <c r="E386" i="28"/>
  <c r="D386" i="28"/>
  <c r="C386" i="28"/>
  <c r="B386" i="28"/>
  <c r="A386" i="28"/>
  <c r="Y385" i="28"/>
  <c r="X385" i="28"/>
  <c r="W385" i="28"/>
  <c r="V385" i="28"/>
  <c r="U385" i="28"/>
  <c r="T385" i="28"/>
  <c r="S385" i="28"/>
  <c r="R385" i="28"/>
  <c r="Q385" i="28"/>
  <c r="P385" i="28"/>
  <c r="O385" i="28"/>
  <c r="N385" i="28"/>
  <c r="M385" i="28"/>
  <c r="L385" i="28"/>
  <c r="K385" i="28"/>
  <c r="J385" i="28"/>
  <c r="I385" i="28"/>
  <c r="H385" i="28"/>
  <c r="G385" i="28"/>
  <c r="F385" i="28"/>
  <c r="E385" i="28"/>
  <c r="D385" i="28"/>
  <c r="C385" i="28"/>
  <c r="B385" i="28"/>
  <c r="A385" i="28"/>
  <c r="Y384" i="28"/>
  <c r="X384" i="28"/>
  <c r="W384" i="28"/>
  <c r="V384" i="28"/>
  <c r="U384" i="28"/>
  <c r="T384" i="28"/>
  <c r="S384" i="28"/>
  <c r="R384" i="28"/>
  <c r="Q384" i="28"/>
  <c r="P384" i="28"/>
  <c r="O384" i="28"/>
  <c r="N384" i="28"/>
  <c r="M384" i="28"/>
  <c r="L384" i="28"/>
  <c r="K384" i="28"/>
  <c r="J384" i="28"/>
  <c r="I384" i="28"/>
  <c r="H384" i="28"/>
  <c r="G384" i="28"/>
  <c r="F384" i="28"/>
  <c r="E384" i="28"/>
  <c r="D384" i="28"/>
  <c r="C384" i="28"/>
  <c r="B384" i="28"/>
  <c r="A384" i="28"/>
  <c r="Y383" i="28"/>
  <c r="X383" i="28"/>
  <c r="W383" i="28"/>
  <c r="V383" i="28"/>
  <c r="U383" i="28"/>
  <c r="T383" i="28"/>
  <c r="S383" i="28"/>
  <c r="R383" i="28"/>
  <c r="Q383" i="28"/>
  <c r="P383" i="28"/>
  <c r="O383" i="28"/>
  <c r="N383" i="28"/>
  <c r="M383" i="28"/>
  <c r="L383" i="28"/>
  <c r="K383" i="28"/>
  <c r="J383" i="28"/>
  <c r="I383" i="28"/>
  <c r="H383" i="28"/>
  <c r="G383" i="28"/>
  <c r="F383" i="28"/>
  <c r="E383" i="28"/>
  <c r="D383" i="28"/>
  <c r="C383" i="28"/>
  <c r="B383" i="28"/>
  <c r="A383" i="28"/>
  <c r="Y382" i="28"/>
  <c r="X382" i="28"/>
  <c r="W382" i="28"/>
  <c r="V382" i="28"/>
  <c r="U382" i="28"/>
  <c r="T382" i="28"/>
  <c r="S382" i="28"/>
  <c r="R382" i="28"/>
  <c r="Q382" i="28"/>
  <c r="P382" i="28"/>
  <c r="O382" i="28"/>
  <c r="N382" i="28"/>
  <c r="M382" i="28"/>
  <c r="L382" i="28"/>
  <c r="K382" i="28"/>
  <c r="J382" i="28"/>
  <c r="I382" i="28"/>
  <c r="H382" i="28"/>
  <c r="G382" i="28"/>
  <c r="F382" i="28"/>
  <c r="E382" i="28"/>
  <c r="D382" i="28"/>
  <c r="C382" i="28"/>
  <c r="B382" i="28"/>
  <c r="A382" i="28"/>
  <c r="Y381" i="28"/>
  <c r="X381" i="28"/>
  <c r="W381" i="28"/>
  <c r="V381" i="28"/>
  <c r="U381" i="28"/>
  <c r="T381" i="28"/>
  <c r="S381" i="28"/>
  <c r="R381" i="28"/>
  <c r="Q381" i="28"/>
  <c r="P381" i="28"/>
  <c r="O381" i="28"/>
  <c r="N381" i="28"/>
  <c r="M381" i="28"/>
  <c r="L381" i="28"/>
  <c r="K381" i="28"/>
  <c r="J381" i="28"/>
  <c r="I381" i="28"/>
  <c r="H381" i="28"/>
  <c r="G381" i="28"/>
  <c r="F381" i="28"/>
  <c r="E381" i="28"/>
  <c r="D381" i="28"/>
  <c r="C381" i="28"/>
  <c r="B381" i="28"/>
  <c r="A381" i="28"/>
  <c r="Y380" i="28"/>
  <c r="X380" i="28"/>
  <c r="W380" i="28"/>
  <c r="V380" i="28"/>
  <c r="U380" i="28"/>
  <c r="T380" i="28"/>
  <c r="S380" i="28"/>
  <c r="R380" i="28"/>
  <c r="Q380" i="28"/>
  <c r="P380" i="28"/>
  <c r="O380" i="28"/>
  <c r="N380" i="28"/>
  <c r="M380" i="28"/>
  <c r="L380" i="28"/>
  <c r="K380" i="28"/>
  <c r="J380" i="28"/>
  <c r="I380" i="28"/>
  <c r="H380" i="28"/>
  <c r="G380" i="28"/>
  <c r="F380" i="28"/>
  <c r="E380" i="28"/>
  <c r="D380" i="28"/>
  <c r="C380" i="28"/>
  <c r="B380" i="28"/>
  <c r="A380" i="28"/>
  <c r="Y379" i="28"/>
  <c r="X379" i="28"/>
  <c r="W379" i="28"/>
  <c r="V379" i="28"/>
  <c r="U379" i="28"/>
  <c r="T379" i="28"/>
  <c r="S379" i="28"/>
  <c r="R379" i="28"/>
  <c r="Q379" i="28"/>
  <c r="P379" i="28"/>
  <c r="O379" i="28"/>
  <c r="N379" i="28"/>
  <c r="M379" i="28"/>
  <c r="L379" i="28"/>
  <c r="K379" i="28"/>
  <c r="J379" i="28"/>
  <c r="I379" i="28"/>
  <c r="H379" i="28"/>
  <c r="G379" i="28"/>
  <c r="F379" i="28"/>
  <c r="E379" i="28"/>
  <c r="D379" i="28"/>
  <c r="C379" i="28"/>
  <c r="B379" i="28"/>
  <c r="A379" i="28"/>
  <c r="Y378" i="28"/>
  <c r="X378" i="28"/>
  <c r="W378" i="28"/>
  <c r="V378" i="28"/>
  <c r="U378" i="28"/>
  <c r="T378" i="28"/>
  <c r="S378" i="28"/>
  <c r="R378" i="28"/>
  <c r="Q378" i="28"/>
  <c r="P378" i="28"/>
  <c r="O378" i="28"/>
  <c r="N378" i="28"/>
  <c r="M378" i="28"/>
  <c r="L378" i="28"/>
  <c r="K378" i="28"/>
  <c r="J378" i="28"/>
  <c r="I378" i="28"/>
  <c r="H378" i="28"/>
  <c r="G378" i="28"/>
  <c r="F378" i="28"/>
  <c r="E378" i="28"/>
  <c r="D378" i="28"/>
  <c r="C378" i="28"/>
  <c r="B378" i="28"/>
  <c r="A378" i="28"/>
  <c r="Y377" i="28"/>
  <c r="X377" i="28"/>
  <c r="W377" i="28"/>
  <c r="V377" i="28"/>
  <c r="U377" i="28"/>
  <c r="T377" i="28"/>
  <c r="S377" i="28"/>
  <c r="R377" i="28"/>
  <c r="Q377" i="28"/>
  <c r="P377" i="28"/>
  <c r="O377" i="28"/>
  <c r="N377" i="28"/>
  <c r="M377" i="28"/>
  <c r="L377" i="28"/>
  <c r="K377" i="28"/>
  <c r="J377" i="28"/>
  <c r="I377" i="28"/>
  <c r="H377" i="28"/>
  <c r="G377" i="28"/>
  <c r="F377" i="28"/>
  <c r="E377" i="28"/>
  <c r="D377" i="28"/>
  <c r="C377" i="28"/>
  <c r="B377" i="28"/>
  <c r="A377" i="28"/>
  <c r="Y376" i="28"/>
  <c r="X376" i="28"/>
  <c r="W376" i="28"/>
  <c r="V376" i="28"/>
  <c r="U376" i="28"/>
  <c r="T376" i="28"/>
  <c r="S376" i="28"/>
  <c r="R376" i="28"/>
  <c r="Q376" i="28"/>
  <c r="P376" i="28"/>
  <c r="O376" i="28"/>
  <c r="N376" i="28"/>
  <c r="M376" i="28"/>
  <c r="L376" i="28"/>
  <c r="K376" i="28"/>
  <c r="J376" i="28"/>
  <c r="I376" i="28"/>
  <c r="H376" i="28"/>
  <c r="G376" i="28"/>
  <c r="F376" i="28"/>
  <c r="E376" i="28"/>
  <c r="D376" i="28"/>
  <c r="C376" i="28"/>
  <c r="B376" i="28"/>
  <c r="A376" i="28"/>
  <c r="Y375" i="28"/>
  <c r="X375" i="28"/>
  <c r="W375" i="28"/>
  <c r="V375" i="28"/>
  <c r="U375" i="28"/>
  <c r="T375" i="28"/>
  <c r="S375" i="28"/>
  <c r="R375" i="28"/>
  <c r="Q375" i="28"/>
  <c r="P375" i="28"/>
  <c r="O375" i="28"/>
  <c r="N375" i="28"/>
  <c r="M375" i="28"/>
  <c r="L375" i="28"/>
  <c r="K375" i="28"/>
  <c r="J375" i="28"/>
  <c r="I375" i="28"/>
  <c r="H375" i="28"/>
  <c r="G375" i="28"/>
  <c r="F375" i="28"/>
  <c r="E375" i="28"/>
  <c r="D375" i="28"/>
  <c r="C375" i="28"/>
  <c r="B375" i="28"/>
  <c r="A375" i="28"/>
  <c r="Y374" i="28"/>
  <c r="X374" i="28"/>
  <c r="W374" i="28"/>
  <c r="V374" i="28"/>
  <c r="U374" i="28"/>
  <c r="T374" i="28"/>
  <c r="S374" i="28"/>
  <c r="R374" i="28"/>
  <c r="Q374" i="28"/>
  <c r="P374" i="28"/>
  <c r="O374" i="28"/>
  <c r="N374" i="28"/>
  <c r="M374" i="28"/>
  <c r="L374" i="28"/>
  <c r="K374" i="28"/>
  <c r="J374" i="28"/>
  <c r="I374" i="28"/>
  <c r="H374" i="28"/>
  <c r="G374" i="28"/>
  <c r="F374" i="28"/>
  <c r="E374" i="28"/>
  <c r="D374" i="28"/>
  <c r="C374" i="28"/>
  <c r="B374" i="28"/>
  <c r="A374" i="28"/>
  <c r="Y373" i="28"/>
  <c r="X373" i="28"/>
  <c r="W373" i="28"/>
  <c r="V373" i="28"/>
  <c r="U373" i="28"/>
  <c r="T373" i="28"/>
  <c r="S373" i="28"/>
  <c r="R373" i="28"/>
  <c r="Q373" i="28"/>
  <c r="P373" i="28"/>
  <c r="O373" i="28"/>
  <c r="N373" i="28"/>
  <c r="M373" i="28"/>
  <c r="L373" i="28"/>
  <c r="K373" i="28"/>
  <c r="J373" i="28"/>
  <c r="I373" i="28"/>
  <c r="H373" i="28"/>
  <c r="G373" i="28"/>
  <c r="F373" i="28"/>
  <c r="E373" i="28"/>
  <c r="D373" i="28"/>
  <c r="C373" i="28"/>
  <c r="B373" i="28"/>
  <c r="A373" i="28"/>
  <c r="Y372" i="28"/>
  <c r="X372" i="28"/>
  <c r="W372" i="28"/>
  <c r="V372" i="28"/>
  <c r="U372" i="28"/>
  <c r="T372" i="28"/>
  <c r="S372" i="28"/>
  <c r="R372" i="28"/>
  <c r="Q372" i="28"/>
  <c r="P372" i="28"/>
  <c r="O372" i="28"/>
  <c r="N372" i="28"/>
  <c r="M372" i="28"/>
  <c r="L372" i="28"/>
  <c r="K372" i="28"/>
  <c r="J372" i="28"/>
  <c r="I372" i="28"/>
  <c r="H372" i="28"/>
  <c r="G372" i="28"/>
  <c r="F372" i="28"/>
  <c r="E372" i="28"/>
  <c r="D372" i="28"/>
  <c r="C372" i="28"/>
  <c r="B372" i="28"/>
  <c r="A372" i="28"/>
  <c r="Y371" i="28"/>
  <c r="X371" i="28"/>
  <c r="W371" i="28"/>
  <c r="V371" i="28"/>
  <c r="U371" i="28"/>
  <c r="T371" i="28"/>
  <c r="S371" i="28"/>
  <c r="R371" i="28"/>
  <c r="Q371" i="28"/>
  <c r="P371" i="28"/>
  <c r="O371" i="28"/>
  <c r="N371" i="28"/>
  <c r="M371" i="28"/>
  <c r="L371" i="28"/>
  <c r="K371" i="28"/>
  <c r="J371" i="28"/>
  <c r="I371" i="28"/>
  <c r="H371" i="28"/>
  <c r="G371" i="28"/>
  <c r="F371" i="28"/>
  <c r="E371" i="28"/>
  <c r="D371" i="28"/>
  <c r="C371" i="28"/>
  <c r="B371" i="28"/>
  <c r="A371" i="28"/>
  <c r="Y370" i="28"/>
  <c r="X370" i="28"/>
  <c r="W370" i="28"/>
  <c r="V370" i="28"/>
  <c r="U370" i="28"/>
  <c r="T370" i="28"/>
  <c r="S370" i="28"/>
  <c r="R370" i="28"/>
  <c r="Q370" i="28"/>
  <c r="P370" i="28"/>
  <c r="O370" i="28"/>
  <c r="N370" i="28"/>
  <c r="M370" i="28"/>
  <c r="L370" i="28"/>
  <c r="K370" i="28"/>
  <c r="J370" i="28"/>
  <c r="I370" i="28"/>
  <c r="H370" i="28"/>
  <c r="G370" i="28"/>
  <c r="F370" i="28"/>
  <c r="E370" i="28"/>
  <c r="D370" i="28"/>
  <c r="C370" i="28"/>
  <c r="B370" i="28"/>
  <c r="A370" i="28"/>
  <c r="Y369" i="28"/>
  <c r="X369" i="28"/>
  <c r="W369" i="28"/>
  <c r="V369" i="28"/>
  <c r="U369" i="28"/>
  <c r="T369" i="28"/>
  <c r="S369" i="28"/>
  <c r="R369" i="28"/>
  <c r="Q369" i="28"/>
  <c r="P369" i="28"/>
  <c r="O369" i="28"/>
  <c r="N369" i="28"/>
  <c r="M369" i="28"/>
  <c r="L369" i="28"/>
  <c r="K369" i="28"/>
  <c r="J369" i="28"/>
  <c r="I369" i="28"/>
  <c r="H369" i="28"/>
  <c r="G369" i="28"/>
  <c r="F369" i="28"/>
  <c r="E369" i="28"/>
  <c r="D369" i="28"/>
  <c r="C369" i="28"/>
  <c r="B369" i="28"/>
  <c r="A369" i="28"/>
  <c r="Y368" i="28"/>
  <c r="X368" i="28"/>
  <c r="W368" i="28"/>
  <c r="V368" i="28"/>
  <c r="U368" i="28"/>
  <c r="T368" i="28"/>
  <c r="S368" i="28"/>
  <c r="R368" i="28"/>
  <c r="Q368" i="28"/>
  <c r="P368" i="28"/>
  <c r="O368" i="28"/>
  <c r="N368" i="28"/>
  <c r="M368" i="28"/>
  <c r="L368" i="28"/>
  <c r="K368" i="28"/>
  <c r="J368" i="28"/>
  <c r="I368" i="28"/>
  <c r="H368" i="28"/>
  <c r="G368" i="28"/>
  <c r="F368" i="28"/>
  <c r="E368" i="28"/>
  <c r="D368" i="28"/>
  <c r="C368" i="28"/>
  <c r="B368" i="28"/>
  <c r="A368" i="28"/>
  <c r="Y367" i="28"/>
  <c r="X367" i="28"/>
  <c r="W367" i="28"/>
  <c r="V367" i="28"/>
  <c r="U367" i="28"/>
  <c r="T367" i="28"/>
  <c r="S367" i="28"/>
  <c r="R367" i="28"/>
  <c r="Q367" i="28"/>
  <c r="P367" i="28"/>
  <c r="O367" i="28"/>
  <c r="N367" i="28"/>
  <c r="M367" i="28"/>
  <c r="L367" i="28"/>
  <c r="K367" i="28"/>
  <c r="J367" i="28"/>
  <c r="I367" i="28"/>
  <c r="H367" i="28"/>
  <c r="G367" i="28"/>
  <c r="F367" i="28"/>
  <c r="E367" i="28"/>
  <c r="D367" i="28"/>
  <c r="C367" i="28"/>
  <c r="B367" i="28"/>
  <c r="A367" i="28"/>
  <c r="Y362" i="28"/>
  <c r="X362" i="28"/>
  <c r="W362" i="28"/>
  <c r="V362" i="28"/>
  <c r="U362" i="28"/>
  <c r="T362" i="28"/>
  <c r="S362" i="28"/>
  <c r="R362" i="28"/>
  <c r="Q362" i="28"/>
  <c r="P362" i="28"/>
  <c r="O362" i="28"/>
  <c r="N362" i="28"/>
  <c r="M362" i="28"/>
  <c r="L362" i="28"/>
  <c r="K362" i="28"/>
  <c r="J362" i="28"/>
  <c r="I362" i="28"/>
  <c r="H362" i="28"/>
  <c r="G362" i="28"/>
  <c r="F362" i="28"/>
  <c r="E362" i="28"/>
  <c r="D362" i="28"/>
  <c r="C362" i="28"/>
  <c r="B362" i="28"/>
  <c r="A362" i="28"/>
  <c r="Y361" i="28"/>
  <c r="X361" i="28"/>
  <c r="W361" i="28"/>
  <c r="V361" i="28"/>
  <c r="U361" i="28"/>
  <c r="T361" i="28"/>
  <c r="S361" i="28"/>
  <c r="R361" i="28"/>
  <c r="Q361" i="28"/>
  <c r="P361" i="28"/>
  <c r="O361" i="28"/>
  <c r="N361" i="28"/>
  <c r="M361" i="28"/>
  <c r="L361" i="28"/>
  <c r="K361" i="28"/>
  <c r="J361" i="28"/>
  <c r="I361" i="28"/>
  <c r="H361" i="28"/>
  <c r="G361" i="28"/>
  <c r="F361" i="28"/>
  <c r="E361" i="28"/>
  <c r="D361" i="28"/>
  <c r="C361" i="28"/>
  <c r="B361" i="28"/>
  <c r="A361" i="28"/>
  <c r="Y360" i="28"/>
  <c r="X360" i="28"/>
  <c r="W360" i="28"/>
  <c r="V360" i="28"/>
  <c r="U360" i="28"/>
  <c r="T360" i="28"/>
  <c r="S360" i="28"/>
  <c r="R360" i="28"/>
  <c r="Q360" i="28"/>
  <c r="P360" i="28"/>
  <c r="O360" i="28"/>
  <c r="N360" i="28"/>
  <c r="M360" i="28"/>
  <c r="L360" i="28"/>
  <c r="K360" i="28"/>
  <c r="J360" i="28"/>
  <c r="I360" i="28"/>
  <c r="H360" i="28"/>
  <c r="G360" i="28"/>
  <c r="F360" i="28"/>
  <c r="E360" i="28"/>
  <c r="D360" i="28"/>
  <c r="C360" i="28"/>
  <c r="B360" i="28"/>
  <c r="A360" i="28"/>
  <c r="Y359" i="28"/>
  <c r="X359" i="28"/>
  <c r="W359" i="28"/>
  <c r="V359" i="28"/>
  <c r="U359" i="28"/>
  <c r="T359" i="28"/>
  <c r="S359" i="28"/>
  <c r="R359" i="28"/>
  <c r="Q359" i="28"/>
  <c r="P359" i="28"/>
  <c r="O359" i="28"/>
  <c r="N359" i="28"/>
  <c r="M359" i="28"/>
  <c r="L359" i="28"/>
  <c r="K359" i="28"/>
  <c r="J359" i="28"/>
  <c r="I359" i="28"/>
  <c r="H359" i="28"/>
  <c r="G359" i="28"/>
  <c r="F359" i="28"/>
  <c r="E359" i="28"/>
  <c r="D359" i="28"/>
  <c r="C359" i="28"/>
  <c r="B359" i="28"/>
  <c r="A359" i="28"/>
  <c r="Y358" i="28"/>
  <c r="X358" i="28"/>
  <c r="W358" i="28"/>
  <c r="V358" i="28"/>
  <c r="U358" i="28"/>
  <c r="T358" i="28"/>
  <c r="S358" i="28"/>
  <c r="R358" i="28"/>
  <c r="Q358" i="28"/>
  <c r="P358" i="28"/>
  <c r="O358" i="28"/>
  <c r="N358" i="28"/>
  <c r="M358" i="28"/>
  <c r="L358" i="28"/>
  <c r="K358" i="28"/>
  <c r="J358" i="28"/>
  <c r="I358" i="28"/>
  <c r="H358" i="28"/>
  <c r="G358" i="28"/>
  <c r="F358" i="28"/>
  <c r="E358" i="28"/>
  <c r="D358" i="28"/>
  <c r="C358" i="28"/>
  <c r="B358" i="28"/>
  <c r="A358" i="28"/>
  <c r="Y357" i="28"/>
  <c r="X357" i="28"/>
  <c r="W357" i="28"/>
  <c r="V357" i="28"/>
  <c r="U357" i="28"/>
  <c r="T357" i="28"/>
  <c r="S357" i="28"/>
  <c r="R357" i="28"/>
  <c r="Q357" i="28"/>
  <c r="P357" i="28"/>
  <c r="O357" i="28"/>
  <c r="N357" i="28"/>
  <c r="M357" i="28"/>
  <c r="L357" i="28"/>
  <c r="K357" i="28"/>
  <c r="J357" i="28"/>
  <c r="I357" i="28"/>
  <c r="H357" i="28"/>
  <c r="G357" i="28"/>
  <c r="F357" i="28"/>
  <c r="E357" i="28"/>
  <c r="D357" i="28"/>
  <c r="C357" i="28"/>
  <c r="B357" i="28"/>
  <c r="A357" i="28"/>
  <c r="Y356" i="28"/>
  <c r="X356" i="28"/>
  <c r="W356" i="28"/>
  <c r="V356" i="28"/>
  <c r="U356" i="28"/>
  <c r="T356" i="28"/>
  <c r="S356" i="28"/>
  <c r="R356" i="28"/>
  <c r="Q356" i="28"/>
  <c r="P356" i="28"/>
  <c r="O356" i="28"/>
  <c r="N356" i="28"/>
  <c r="M356" i="28"/>
  <c r="L356" i="28"/>
  <c r="K356" i="28"/>
  <c r="J356" i="28"/>
  <c r="I356" i="28"/>
  <c r="H356" i="28"/>
  <c r="G356" i="28"/>
  <c r="F356" i="28"/>
  <c r="E356" i="28"/>
  <c r="D356" i="28"/>
  <c r="C356" i="28"/>
  <c r="B356" i="28"/>
  <c r="A356" i="28"/>
  <c r="Y355" i="28"/>
  <c r="X355" i="28"/>
  <c r="W355" i="28"/>
  <c r="V355" i="28"/>
  <c r="U355" i="28"/>
  <c r="T355" i="28"/>
  <c r="S355" i="28"/>
  <c r="R355" i="28"/>
  <c r="Q355" i="28"/>
  <c r="P355" i="28"/>
  <c r="O355" i="28"/>
  <c r="N355" i="28"/>
  <c r="M355" i="28"/>
  <c r="L355" i="28"/>
  <c r="K355" i="28"/>
  <c r="J355" i="28"/>
  <c r="I355" i="28"/>
  <c r="H355" i="28"/>
  <c r="G355" i="28"/>
  <c r="F355" i="28"/>
  <c r="E355" i="28"/>
  <c r="D355" i="28"/>
  <c r="C355" i="28"/>
  <c r="B355" i="28"/>
  <c r="A355" i="28"/>
  <c r="Y354" i="28"/>
  <c r="X354" i="28"/>
  <c r="W354" i="28"/>
  <c r="V354" i="28"/>
  <c r="U354" i="28"/>
  <c r="T354" i="28"/>
  <c r="S354" i="28"/>
  <c r="R354" i="28"/>
  <c r="Q354" i="28"/>
  <c r="P354" i="28"/>
  <c r="O354" i="28"/>
  <c r="N354" i="28"/>
  <c r="M354" i="28"/>
  <c r="L354" i="28"/>
  <c r="K354" i="28"/>
  <c r="J354" i="28"/>
  <c r="I354" i="28"/>
  <c r="H354" i="28"/>
  <c r="G354" i="28"/>
  <c r="F354" i="28"/>
  <c r="E354" i="28"/>
  <c r="D354" i="28"/>
  <c r="C354" i="28"/>
  <c r="B354" i="28"/>
  <c r="A354" i="28"/>
  <c r="Y353" i="28"/>
  <c r="X353" i="28"/>
  <c r="W353" i="28"/>
  <c r="V353" i="28"/>
  <c r="U353" i="28"/>
  <c r="T353" i="28"/>
  <c r="S353" i="28"/>
  <c r="R353" i="28"/>
  <c r="Q353" i="28"/>
  <c r="P353" i="28"/>
  <c r="O353" i="28"/>
  <c r="N353" i="28"/>
  <c r="M353" i="28"/>
  <c r="L353" i="28"/>
  <c r="K353" i="28"/>
  <c r="J353" i="28"/>
  <c r="I353" i="28"/>
  <c r="H353" i="28"/>
  <c r="G353" i="28"/>
  <c r="F353" i="28"/>
  <c r="E353" i="28"/>
  <c r="D353" i="28"/>
  <c r="C353" i="28"/>
  <c r="B353" i="28"/>
  <c r="A353" i="28"/>
  <c r="Y352" i="28"/>
  <c r="X352" i="28"/>
  <c r="W352" i="28"/>
  <c r="V352" i="28"/>
  <c r="U352" i="28"/>
  <c r="T352" i="28"/>
  <c r="S352" i="28"/>
  <c r="R352" i="28"/>
  <c r="Q352" i="28"/>
  <c r="P352" i="28"/>
  <c r="O352" i="28"/>
  <c r="N352" i="28"/>
  <c r="M352" i="28"/>
  <c r="L352" i="28"/>
  <c r="K352" i="28"/>
  <c r="J352" i="28"/>
  <c r="I352" i="28"/>
  <c r="H352" i="28"/>
  <c r="G352" i="28"/>
  <c r="F352" i="28"/>
  <c r="E352" i="28"/>
  <c r="D352" i="28"/>
  <c r="C352" i="28"/>
  <c r="B352" i="28"/>
  <c r="A352" i="28"/>
  <c r="Y351" i="28"/>
  <c r="X351" i="28"/>
  <c r="W351" i="28"/>
  <c r="V351" i="28"/>
  <c r="U351" i="28"/>
  <c r="T351" i="28"/>
  <c r="S351" i="28"/>
  <c r="R351" i="28"/>
  <c r="Q351" i="28"/>
  <c r="P351" i="28"/>
  <c r="O351" i="28"/>
  <c r="N351" i="28"/>
  <c r="M351" i="28"/>
  <c r="L351" i="28"/>
  <c r="K351" i="28"/>
  <c r="J351" i="28"/>
  <c r="I351" i="28"/>
  <c r="H351" i="28"/>
  <c r="G351" i="28"/>
  <c r="F351" i="28"/>
  <c r="E351" i="28"/>
  <c r="D351" i="28"/>
  <c r="C351" i="28"/>
  <c r="B351" i="28"/>
  <c r="A351" i="28"/>
  <c r="Y350" i="28"/>
  <c r="X350" i="28"/>
  <c r="W350" i="28"/>
  <c r="V350" i="28"/>
  <c r="U350" i="28"/>
  <c r="T350" i="28"/>
  <c r="S350" i="28"/>
  <c r="R350" i="28"/>
  <c r="Q350" i="28"/>
  <c r="P350" i="28"/>
  <c r="O350" i="28"/>
  <c r="N350" i="28"/>
  <c r="M350" i="28"/>
  <c r="L350" i="28"/>
  <c r="K350" i="28"/>
  <c r="J350" i="28"/>
  <c r="I350" i="28"/>
  <c r="H350" i="28"/>
  <c r="G350" i="28"/>
  <c r="F350" i="28"/>
  <c r="E350" i="28"/>
  <c r="D350" i="28"/>
  <c r="C350" i="28"/>
  <c r="B350" i="28"/>
  <c r="A350" i="28"/>
  <c r="Y349" i="28"/>
  <c r="X349" i="28"/>
  <c r="W349" i="28"/>
  <c r="V349" i="28"/>
  <c r="U349" i="28"/>
  <c r="T349" i="28"/>
  <c r="S349" i="28"/>
  <c r="R349" i="28"/>
  <c r="Q349" i="28"/>
  <c r="P349" i="28"/>
  <c r="O349" i="28"/>
  <c r="N349" i="28"/>
  <c r="M349" i="28"/>
  <c r="L349" i="28"/>
  <c r="K349" i="28"/>
  <c r="J349" i="28"/>
  <c r="I349" i="28"/>
  <c r="H349" i="28"/>
  <c r="G349" i="28"/>
  <c r="F349" i="28"/>
  <c r="E349" i="28"/>
  <c r="D349" i="28"/>
  <c r="C349" i="28"/>
  <c r="B349" i="28"/>
  <c r="A349" i="28"/>
  <c r="Y348" i="28"/>
  <c r="X348" i="28"/>
  <c r="W348" i="28"/>
  <c r="V348" i="28"/>
  <c r="U348" i="28"/>
  <c r="T348" i="28"/>
  <c r="S348" i="28"/>
  <c r="R348" i="28"/>
  <c r="Q348" i="28"/>
  <c r="P348" i="28"/>
  <c r="O348" i="28"/>
  <c r="N348" i="28"/>
  <c r="M348" i="28"/>
  <c r="L348" i="28"/>
  <c r="K348" i="28"/>
  <c r="J348" i="28"/>
  <c r="I348" i="28"/>
  <c r="H348" i="28"/>
  <c r="G348" i="28"/>
  <c r="F348" i="28"/>
  <c r="E348" i="28"/>
  <c r="D348" i="28"/>
  <c r="C348" i="28"/>
  <c r="B348" i="28"/>
  <c r="A348" i="28"/>
  <c r="Y347" i="28"/>
  <c r="X347" i="28"/>
  <c r="W347" i="28"/>
  <c r="V347" i="28"/>
  <c r="U347" i="28"/>
  <c r="T347" i="28"/>
  <c r="S347" i="28"/>
  <c r="R347" i="28"/>
  <c r="Q347" i="28"/>
  <c r="P347" i="28"/>
  <c r="O347" i="28"/>
  <c r="N347" i="28"/>
  <c r="M347" i="28"/>
  <c r="L347" i="28"/>
  <c r="K347" i="28"/>
  <c r="J347" i="28"/>
  <c r="I347" i="28"/>
  <c r="H347" i="28"/>
  <c r="G347" i="28"/>
  <c r="F347" i="28"/>
  <c r="E347" i="28"/>
  <c r="D347" i="28"/>
  <c r="C347" i="28"/>
  <c r="B347" i="28"/>
  <c r="A347" i="28"/>
  <c r="Y346" i="28"/>
  <c r="X346" i="28"/>
  <c r="W346" i="28"/>
  <c r="V346" i="28"/>
  <c r="U346" i="28"/>
  <c r="T346" i="28"/>
  <c r="S346" i="28"/>
  <c r="R346" i="28"/>
  <c r="Q346" i="28"/>
  <c r="P346" i="28"/>
  <c r="O346" i="28"/>
  <c r="N346" i="28"/>
  <c r="M346" i="28"/>
  <c r="L346" i="28"/>
  <c r="K346" i="28"/>
  <c r="J346" i="28"/>
  <c r="I346" i="28"/>
  <c r="H346" i="28"/>
  <c r="G346" i="28"/>
  <c r="F346" i="28"/>
  <c r="E346" i="28"/>
  <c r="D346" i="28"/>
  <c r="C346" i="28"/>
  <c r="B346" i="28"/>
  <c r="A346" i="28"/>
  <c r="Y345" i="28"/>
  <c r="X345" i="28"/>
  <c r="W345" i="28"/>
  <c r="V345" i="28"/>
  <c r="U345" i="28"/>
  <c r="T345" i="28"/>
  <c r="S345" i="28"/>
  <c r="R345" i="28"/>
  <c r="Q345" i="28"/>
  <c r="P345" i="28"/>
  <c r="O345" i="28"/>
  <c r="N345" i="28"/>
  <c r="M345" i="28"/>
  <c r="L345" i="28"/>
  <c r="K345" i="28"/>
  <c r="J345" i="28"/>
  <c r="I345" i="28"/>
  <c r="H345" i="28"/>
  <c r="G345" i="28"/>
  <c r="F345" i="28"/>
  <c r="E345" i="28"/>
  <c r="D345" i="28"/>
  <c r="C345" i="28"/>
  <c r="B345" i="28"/>
  <c r="A345" i="28"/>
  <c r="Y344" i="28"/>
  <c r="X344" i="28"/>
  <c r="W344" i="28"/>
  <c r="V344" i="28"/>
  <c r="U344" i="28"/>
  <c r="T344" i="28"/>
  <c r="S344" i="28"/>
  <c r="R344" i="28"/>
  <c r="Q344" i="28"/>
  <c r="P344" i="28"/>
  <c r="O344" i="28"/>
  <c r="N344" i="28"/>
  <c r="M344" i="28"/>
  <c r="L344" i="28"/>
  <c r="K344" i="28"/>
  <c r="J344" i="28"/>
  <c r="I344" i="28"/>
  <c r="H344" i="28"/>
  <c r="G344" i="28"/>
  <c r="F344" i="28"/>
  <c r="E344" i="28"/>
  <c r="D344" i="28"/>
  <c r="C344" i="28"/>
  <c r="B344" i="28"/>
  <c r="A344" i="28"/>
  <c r="Y343" i="28"/>
  <c r="X343" i="28"/>
  <c r="W343" i="28"/>
  <c r="V343" i="28"/>
  <c r="U343" i="28"/>
  <c r="T343" i="28"/>
  <c r="S343" i="28"/>
  <c r="R343" i="28"/>
  <c r="Q343" i="28"/>
  <c r="P343" i="28"/>
  <c r="O343" i="28"/>
  <c r="N343" i="28"/>
  <c r="M343" i="28"/>
  <c r="L343" i="28"/>
  <c r="K343" i="28"/>
  <c r="J343" i="28"/>
  <c r="I343" i="28"/>
  <c r="H343" i="28"/>
  <c r="G343" i="28"/>
  <c r="F343" i="28"/>
  <c r="E343" i="28"/>
  <c r="D343" i="28"/>
  <c r="C343" i="28"/>
  <c r="B343" i="28"/>
  <c r="A343" i="28"/>
  <c r="Y342" i="28"/>
  <c r="X342" i="28"/>
  <c r="W342" i="28"/>
  <c r="V342" i="28"/>
  <c r="U342" i="28"/>
  <c r="T342" i="28"/>
  <c r="S342" i="28"/>
  <c r="R342" i="28"/>
  <c r="Q342" i="28"/>
  <c r="P342" i="28"/>
  <c r="O342" i="28"/>
  <c r="N342" i="28"/>
  <c r="M342" i="28"/>
  <c r="L342" i="28"/>
  <c r="K342" i="28"/>
  <c r="J342" i="28"/>
  <c r="I342" i="28"/>
  <c r="H342" i="28"/>
  <c r="G342" i="28"/>
  <c r="F342" i="28"/>
  <c r="E342" i="28"/>
  <c r="D342" i="28"/>
  <c r="C342" i="28"/>
  <c r="B342" i="28"/>
  <c r="A342" i="28"/>
  <c r="Y341" i="28"/>
  <c r="X341" i="28"/>
  <c r="W341" i="28"/>
  <c r="V341" i="28"/>
  <c r="U341" i="28"/>
  <c r="T341" i="28"/>
  <c r="S341" i="28"/>
  <c r="R341" i="28"/>
  <c r="Q341" i="28"/>
  <c r="P341" i="28"/>
  <c r="O341" i="28"/>
  <c r="N341" i="28"/>
  <c r="M341" i="28"/>
  <c r="L341" i="28"/>
  <c r="K341" i="28"/>
  <c r="J341" i="28"/>
  <c r="I341" i="28"/>
  <c r="H341" i="28"/>
  <c r="G341" i="28"/>
  <c r="F341" i="28"/>
  <c r="E341" i="28"/>
  <c r="D341" i="28"/>
  <c r="C341" i="28"/>
  <c r="B341" i="28"/>
  <c r="A341" i="28"/>
  <c r="Y340" i="28"/>
  <c r="X340" i="28"/>
  <c r="W340" i="28"/>
  <c r="V340" i="28"/>
  <c r="U340" i="28"/>
  <c r="T340" i="28"/>
  <c r="S340" i="28"/>
  <c r="R340" i="28"/>
  <c r="Q340" i="28"/>
  <c r="P340" i="28"/>
  <c r="O340" i="28"/>
  <c r="N340" i="28"/>
  <c r="M340" i="28"/>
  <c r="L340" i="28"/>
  <c r="K340" i="28"/>
  <c r="J340" i="28"/>
  <c r="I340" i="28"/>
  <c r="H340" i="28"/>
  <c r="G340" i="28"/>
  <c r="F340" i="28"/>
  <c r="E340" i="28"/>
  <c r="D340" i="28"/>
  <c r="C340" i="28"/>
  <c r="B340" i="28"/>
  <c r="A340" i="28"/>
  <c r="Y339" i="28"/>
  <c r="X339" i="28"/>
  <c r="W339" i="28"/>
  <c r="V339" i="28"/>
  <c r="U339" i="28"/>
  <c r="T339" i="28"/>
  <c r="S339" i="28"/>
  <c r="R339" i="28"/>
  <c r="Q339" i="28"/>
  <c r="P339" i="28"/>
  <c r="O339" i="28"/>
  <c r="N339" i="28"/>
  <c r="M339" i="28"/>
  <c r="L339" i="28"/>
  <c r="K339" i="28"/>
  <c r="J339" i="28"/>
  <c r="I339" i="28"/>
  <c r="H339" i="28"/>
  <c r="G339" i="28"/>
  <c r="F339" i="28"/>
  <c r="E339" i="28"/>
  <c r="D339" i="28"/>
  <c r="C339" i="28"/>
  <c r="B339" i="28"/>
  <c r="A339" i="28"/>
  <c r="Y338" i="28"/>
  <c r="X338" i="28"/>
  <c r="W338" i="28"/>
  <c r="V338" i="28"/>
  <c r="U338" i="28"/>
  <c r="T338" i="28"/>
  <c r="S338" i="28"/>
  <c r="R338" i="28"/>
  <c r="Q338" i="28"/>
  <c r="P338" i="28"/>
  <c r="O338" i="28"/>
  <c r="N338" i="28"/>
  <c r="M338" i="28"/>
  <c r="L338" i="28"/>
  <c r="K338" i="28"/>
  <c r="J338" i="28"/>
  <c r="I338" i="28"/>
  <c r="H338" i="28"/>
  <c r="G338" i="28"/>
  <c r="F338" i="28"/>
  <c r="E338" i="28"/>
  <c r="D338" i="28"/>
  <c r="C338" i="28"/>
  <c r="B338" i="28"/>
  <c r="A338" i="28"/>
  <c r="Y337" i="28"/>
  <c r="X337" i="28"/>
  <c r="W337" i="28"/>
  <c r="V337" i="28"/>
  <c r="U337" i="28"/>
  <c r="T337" i="28"/>
  <c r="S337" i="28"/>
  <c r="R337" i="28"/>
  <c r="Q337" i="28"/>
  <c r="P337" i="28"/>
  <c r="O337" i="28"/>
  <c r="N337" i="28"/>
  <c r="M337" i="28"/>
  <c r="L337" i="28"/>
  <c r="K337" i="28"/>
  <c r="J337" i="28"/>
  <c r="I337" i="28"/>
  <c r="H337" i="28"/>
  <c r="G337" i="28"/>
  <c r="F337" i="28"/>
  <c r="E337" i="28"/>
  <c r="D337" i="28"/>
  <c r="C337" i="28"/>
  <c r="B337" i="28"/>
  <c r="A337" i="28"/>
  <c r="Y336" i="28"/>
  <c r="X336" i="28"/>
  <c r="W336" i="28"/>
  <c r="V336" i="28"/>
  <c r="U336" i="28"/>
  <c r="T336" i="28"/>
  <c r="S336" i="28"/>
  <c r="R336" i="28"/>
  <c r="Q336" i="28"/>
  <c r="P336" i="28"/>
  <c r="O336" i="28"/>
  <c r="N336" i="28"/>
  <c r="M336" i="28"/>
  <c r="L336" i="28"/>
  <c r="K336" i="28"/>
  <c r="J336" i="28"/>
  <c r="I336" i="28"/>
  <c r="H336" i="28"/>
  <c r="G336" i="28"/>
  <c r="F336" i="28"/>
  <c r="E336" i="28"/>
  <c r="D336" i="28"/>
  <c r="C336" i="28"/>
  <c r="B336" i="28"/>
  <c r="A336" i="28"/>
  <c r="Y335" i="28"/>
  <c r="X335" i="28"/>
  <c r="W335" i="28"/>
  <c r="V335" i="28"/>
  <c r="U335" i="28"/>
  <c r="T335" i="28"/>
  <c r="S335" i="28"/>
  <c r="R335" i="28"/>
  <c r="Q335" i="28"/>
  <c r="P335" i="28"/>
  <c r="O335" i="28"/>
  <c r="N335" i="28"/>
  <c r="M335" i="28"/>
  <c r="L335" i="28"/>
  <c r="K335" i="28"/>
  <c r="J335" i="28"/>
  <c r="I335" i="28"/>
  <c r="H335" i="28"/>
  <c r="G335" i="28"/>
  <c r="F335" i="28"/>
  <c r="E335" i="28"/>
  <c r="D335" i="28"/>
  <c r="C335" i="28"/>
  <c r="B335" i="28"/>
  <c r="A335" i="28"/>
  <c r="Y334" i="28"/>
  <c r="X334" i="28"/>
  <c r="W334" i="28"/>
  <c r="V334" i="28"/>
  <c r="U334" i="28"/>
  <c r="T334" i="28"/>
  <c r="S334" i="28"/>
  <c r="R334" i="28"/>
  <c r="Q334" i="28"/>
  <c r="P334" i="28"/>
  <c r="O334" i="28"/>
  <c r="N334" i="28"/>
  <c r="M334" i="28"/>
  <c r="L334" i="28"/>
  <c r="K334" i="28"/>
  <c r="J334" i="28"/>
  <c r="I334" i="28"/>
  <c r="H334" i="28"/>
  <c r="G334" i="28"/>
  <c r="F334" i="28"/>
  <c r="E334" i="28"/>
  <c r="D334" i="28"/>
  <c r="C334" i="28"/>
  <c r="B334" i="28"/>
  <c r="A334" i="28"/>
  <c r="Y333" i="28"/>
  <c r="X333" i="28"/>
  <c r="W333" i="28"/>
  <c r="V333" i="28"/>
  <c r="U333" i="28"/>
  <c r="T333" i="28"/>
  <c r="S333" i="28"/>
  <c r="R333" i="28"/>
  <c r="Q333" i="28"/>
  <c r="P333" i="28"/>
  <c r="O333" i="28"/>
  <c r="N333" i="28"/>
  <c r="M333" i="28"/>
  <c r="L333" i="28"/>
  <c r="K333" i="28"/>
  <c r="J333" i="28"/>
  <c r="I333" i="28"/>
  <c r="H333" i="28"/>
  <c r="G333" i="28"/>
  <c r="F333" i="28"/>
  <c r="E333" i="28"/>
  <c r="D333" i="28"/>
  <c r="C333" i="28"/>
  <c r="B333" i="28"/>
  <c r="A333" i="28"/>
  <c r="Y332" i="28"/>
  <c r="X332" i="28"/>
  <c r="W332" i="28"/>
  <c r="V332" i="28"/>
  <c r="U332" i="28"/>
  <c r="T332" i="28"/>
  <c r="S332" i="28"/>
  <c r="R332" i="28"/>
  <c r="Q332" i="28"/>
  <c r="P332" i="28"/>
  <c r="O332" i="28"/>
  <c r="N332" i="28"/>
  <c r="M332" i="28"/>
  <c r="L332" i="28"/>
  <c r="K332" i="28"/>
  <c r="J332" i="28"/>
  <c r="I332" i="28"/>
  <c r="H332" i="28"/>
  <c r="G332" i="28"/>
  <c r="F332" i="28"/>
  <c r="E332" i="28"/>
  <c r="D332" i="28"/>
  <c r="C332" i="28"/>
  <c r="B332" i="28"/>
  <c r="A332" i="28"/>
  <c r="Y327" i="28"/>
  <c r="X327" i="28"/>
  <c r="W327" i="28"/>
  <c r="V327" i="28"/>
  <c r="U327" i="28"/>
  <c r="T327" i="28"/>
  <c r="S327" i="28"/>
  <c r="R327" i="28"/>
  <c r="Q327" i="28"/>
  <c r="P327" i="28"/>
  <c r="O327" i="28"/>
  <c r="N327" i="28"/>
  <c r="M327" i="28"/>
  <c r="L327" i="28"/>
  <c r="K327" i="28"/>
  <c r="J327" i="28"/>
  <c r="I327" i="28"/>
  <c r="H327" i="28"/>
  <c r="G327" i="28"/>
  <c r="F327" i="28"/>
  <c r="E327" i="28"/>
  <c r="D327" i="28"/>
  <c r="C327" i="28"/>
  <c r="B327" i="28"/>
  <c r="A327" i="28"/>
  <c r="Y326" i="28"/>
  <c r="X326" i="28"/>
  <c r="W326" i="28"/>
  <c r="V326" i="28"/>
  <c r="U326" i="28"/>
  <c r="T326" i="28"/>
  <c r="S326" i="28"/>
  <c r="R326" i="28"/>
  <c r="Q326" i="28"/>
  <c r="P326" i="28"/>
  <c r="O326" i="28"/>
  <c r="N326" i="28"/>
  <c r="M326" i="28"/>
  <c r="L326" i="28"/>
  <c r="K326" i="28"/>
  <c r="J326" i="28"/>
  <c r="I326" i="28"/>
  <c r="H326" i="28"/>
  <c r="G326" i="28"/>
  <c r="F326" i="28"/>
  <c r="E326" i="28"/>
  <c r="D326" i="28"/>
  <c r="C326" i="28"/>
  <c r="B326" i="28"/>
  <c r="A326" i="28"/>
  <c r="Y325" i="28"/>
  <c r="X325" i="28"/>
  <c r="W325" i="28"/>
  <c r="V325" i="28"/>
  <c r="U325" i="28"/>
  <c r="T325" i="28"/>
  <c r="S325" i="28"/>
  <c r="R325" i="28"/>
  <c r="Q325" i="28"/>
  <c r="P325" i="28"/>
  <c r="O325" i="28"/>
  <c r="N325" i="28"/>
  <c r="M325" i="28"/>
  <c r="L325" i="28"/>
  <c r="K325" i="28"/>
  <c r="J325" i="28"/>
  <c r="I325" i="28"/>
  <c r="H325" i="28"/>
  <c r="G325" i="28"/>
  <c r="F325" i="28"/>
  <c r="E325" i="28"/>
  <c r="D325" i="28"/>
  <c r="C325" i="28"/>
  <c r="B325" i="28"/>
  <c r="A325" i="28"/>
  <c r="Y324" i="28"/>
  <c r="X324" i="28"/>
  <c r="W324" i="28"/>
  <c r="V324" i="28"/>
  <c r="U324" i="28"/>
  <c r="T324" i="28"/>
  <c r="S324" i="28"/>
  <c r="R324" i="28"/>
  <c r="Q324" i="28"/>
  <c r="P324" i="28"/>
  <c r="O324" i="28"/>
  <c r="N324" i="28"/>
  <c r="M324" i="28"/>
  <c r="L324" i="28"/>
  <c r="K324" i="28"/>
  <c r="J324" i="28"/>
  <c r="I324" i="28"/>
  <c r="H324" i="28"/>
  <c r="G324" i="28"/>
  <c r="F324" i="28"/>
  <c r="E324" i="28"/>
  <c r="D324" i="28"/>
  <c r="C324" i="28"/>
  <c r="B324" i="28"/>
  <c r="A324" i="28"/>
  <c r="Y323" i="28"/>
  <c r="X323" i="28"/>
  <c r="W323" i="28"/>
  <c r="V323" i="28"/>
  <c r="U323" i="28"/>
  <c r="T323" i="28"/>
  <c r="S323" i="28"/>
  <c r="R323" i="28"/>
  <c r="Q323" i="28"/>
  <c r="P323" i="28"/>
  <c r="O323" i="28"/>
  <c r="N323" i="28"/>
  <c r="M323" i="28"/>
  <c r="L323" i="28"/>
  <c r="K323" i="28"/>
  <c r="J323" i="28"/>
  <c r="I323" i="28"/>
  <c r="H323" i="28"/>
  <c r="G323" i="28"/>
  <c r="F323" i="28"/>
  <c r="E323" i="28"/>
  <c r="D323" i="28"/>
  <c r="C323" i="28"/>
  <c r="B323" i="28"/>
  <c r="A323" i="28"/>
  <c r="Y322" i="28"/>
  <c r="X322" i="28"/>
  <c r="W322" i="28"/>
  <c r="V322" i="28"/>
  <c r="U322" i="28"/>
  <c r="T322" i="28"/>
  <c r="S322" i="28"/>
  <c r="R322" i="28"/>
  <c r="Q322" i="28"/>
  <c r="P322" i="28"/>
  <c r="O322" i="28"/>
  <c r="N322" i="28"/>
  <c r="M322" i="28"/>
  <c r="L322" i="28"/>
  <c r="K322" i="28"/>
  <c r="J322" i="28"/>
  <c r="I322" i="28"/>
  <c r="H322" i="28"/>
  <c r="G322" i="28"/>
  <c r="F322" i="28"/>
  <c r="E322" i="28"/>
  <c r="D322" i="28"/>
  <c r="C322" i="28"/>
  <c r="B322" i="28"/>
  <c r="A322" i="28"/>
  <c r="Y321" i="28"/>
  <c r="X321" i="28"/>
  <c r="W321" i="28"/>
  <c r="V321" i="28"/>
  <c r="U321" i="28"/>
  <c r="T321" i="28"/>
  <c r="S321" i="28"/>
  <c r="R321" i="28"/>
  <c r="Q321" i="28"/>
  <c r="P321" i="28"/>
  <c r="O321" i="28"/>
  <c r="N321" i="28"/>
  <c r="M321" i="28"/>
  <c r="L321" i="28"/>
  <c r="K321" i="28"/>
  <c r="J321" i="28"/>
  <c r="I321" i="28"/>
  <c r="H321" i="28"/>
  <c r="G321" i="28"/>
  <c r="F321" i="28"/>
  <c r="E321" i="28"/>
  <c r="D321" i="28"/>
  <c r="C321" i="28"/>
  <c r="B321" i="28"/>
  <c r="A321" i="28"/>
  <c r="Y320" i="28"/>
  <c r="X320" i="28"/>
  <c r="W320" i="28"/>
  <c r="V320" i="28"/>
  <c r="U320" i="28"/>
  <c r="T320" i="28"/>
  <c r="S320" i="28"/>
  <c r="R320" i="28"/>
  <c r="Q320" i="28"/>
  <c r="P320" i="28"/>
  <c r="O320" i="28"/>
  <c r="N320" i="28"/>
  <c r="M320" i="28"/>
  <c r="L320" i="28"/>
  <c r="K320" i="28"/>
  <c r="J320" i="28"/>
  <c r="I320" i="28"/>
  <c r="H320" i="28"/>
  <c r="G320" i="28"/>
  <c r="F320" i="28"/>
  <c r="E320" i="28"/>
  <c r="D320" i="28"/>
  <c r="C320" i="28"/>
  <c r="B320" i="28"/>
  <c r="A320" i="28"/>
  <c r="Y319" i="28"/>
  <c r="X319" i="28"/>
  <c r="W319" i="28"/>
  <c r="V319" i="28"/>
  <c r="U319" i="28"/>
  <c r="T319" i="28"/>
  <c r="S319" i="28"/>
  <c r="R319" i="28"/>
  <c r="Q319" i="28"/>
  <c r="P319" i="28"/>
  <c r="O319" i="28"/>
  <c r="N319" i="28"/>
  <c r="M319" i="28"/>
  <c r="L319" i="28"/>
  <c r="K319" i="28"/>
  <c r="J319" i="28"/>
  <c r="I319" i="28"/>
  <c r="H319" i="28"/>
  <c r="G319" i="28"/>
  <c r="F319" i="28"/>
  <c r="E319" i="28"/>
  <c r="D319" i="28"/>
  <c r="C319" i="28"/>
  <c r="B319" i="28"/>
  <c r="A319" i="28"/>
  <c r="Y318" i="28"/>
  <c r="X318" i="28"/>
  <c r="W318" i="28"/>
  <c r="V318" i="28"/>
  <c r="U318" i="28"/>
  <c r="T318" i="28"/>
  <c r="S318" i="28"/>
  <c r="R318" i="28"/>
  <c r="Q318" i="28"/>
  <c r="P318" i="28"/>
  <c r="O318" i="28"/>
  <c r="N318" i="28"/>
  <c r="M318" i="28"/>
  <c r="L318" i="28"/>
  <c r="K318" i="28"/>
  <c r="J318" i="28"/>
  <c r="I318" i="28"/>
  <c r="H318" i="28"/>
  <c r="G318" i="28"/>
  <c r="F318" i="28"/>
  <c r="E318" i="28"/>
  <c r="D318" i="28"/>
  <c r="C318" i="28"/>
  <c r="B318" i="28"/>
  <c r="A318" i="28"/>
  <c r="Y317" i="28"/>
  <c r="X317" i="28"/>
  <c r="W317" i="28"/>
  <c r="V317" i="28"/>
  <c r="U317" i="28"/>
  <c r="T317" i="28"/>
  <c r="S317" i="28"/>
  <c r="R317" i="28"/>
  <c r="Q317" i="28"/>
  <c r="P317" i="28"/>
  <c r="O317" i="28"/>
  <c r="N317" i="28"/>
  <c r="M317" i="28"/>
  <c r="L317" i="28"/>
  <c r="K317" i="28"/>
  <c r="J317" i="28"/>
  <c r="I317" i="28"/>
  <c r="H317" i="28"/>
  <c r="G317" i="28"/>
  <c r="F317" i="28"/>
  <c r="E317" i="28"/>
  <c r="D317" i="28"/>
  <c r="C317" i="28"/>
  <c r="B317" i="28"/>
  <c r="A317" i="28"/>
  <c r="Y316" i="28"/>
  <c r="X316" i="28"/>
  <c r="W316" i="28"/>
  <c r="V316" i="28"/>
  <c r="U316" i="28"/>
  <c r="T316" i="28"/>
  <c r="S316" i="28"/>
  <c r="R316" i="28"/>
  <c r="Q316" i="28"/>
  <c r="P316" i="28"/>
  <c r="O316" i="28"/>
  <c r="N316" i="28"/>
  <c r="M316" i="28"/>
  <c r="L316" i="28"/>
  <c r="K316" i="28"/>
  <c r="J316" i="28"/>
  <c r="I316" i="28"/>
  <c r="H316" i="28"/>
  <c r="G316" i="28"/>
  <c r="F316" i="28"/>
  <c r="E316" i="28"/>
  <c r="D316" i="28"/>
  <c r="C316" i="28"/>
  <c r="B316" i="28"/>
  <c r="A316" i="28"/>
  <c r="Y315" i="28"/>
  <c r="X315" i="28"/>
  <c r="W315" i="28"/>
  <c r="V315" i="28"/>
  <c r="U315" i="28"/>
  <c r="T315" i="28"/>
  <c r="S315" i="28"/>
  <c r="R315" i="28"/>
  <c r="Q315" i="28"/>
  <c r="P315" i="28"/>
  <c r="O315" i="28"/>
  <c r="N315" i="28"/>
  <c r="M315" i="28"/>
  <c r="L315" i="28"/>
  <c r="K315" i="28"/>
  <c r="J315" i="28"/>
  <c r="I315" i="28"/>
  <c r="H315" i="28"/>
  <c r="G315" i="28"/>
  <c r="F315" i="28"/>
  <c r="E315" i="28"/>
  <c r="D315" i="28"/>
  <c r="C315" i="28"/>
  <c r="B315" i="28"/>
  <c r="A315" i="28"/>
  <c r="Y314" i="28"/>
  <c r="X314" i="28"/>
  <c r="W314" i="28"/>
  <c r="V314" i="28"/>
  <c r="U314" i="28"/>
  <c r="T314" i="28"/>
  <c r="S314" i="28"/>
  <c r="R314" i="28"/>
  <c r="Q314" i="28"/>
  <c r="P314" i="28"/>
  <c r="O314" i="28"/>
  <c r="N314" i="28"/>
  <c r="M314" i="28"/>
  <c r="L314" i="28"/>
  <c r="K314" i="28"/>
  <c r="J314" i="28"/>
  <c r="I314" i="28"/>
  <c r="H314" i="28"/>
  <c r="G314" i="28"/>
  <c r="F314" i="28"/>
  <c r="E314" i="28"/>
  <c r="D314" i="28"/>
  <c r="C314" i="28"/>
  <c r="B314" i="28"/>
  <c r="A314" i="28"/>
  <c r="Y313" i="28"/>
  <c r="X313" i="28"/>
  <c r="W313" i="28"/>
  <c r="V313" i="28"/>
  <c r="U313" i="28"/>
  <c r="T313" i="28"/>
  <c r="S313" i="28"/>
  <c r="R313" i="28"/>
  <c r="Q313" i="28"/>
  <c r="P313" i="28"/>
  <c r="O313" i="28"/>
  <c r="N313" i="28"/>
  <c r="M313" i="28"/>
  <c r="L313" i="28"/>
  <c r="K313" i="28"/>
  <c r="J313" i="28"/>
  <c r="I313" i="28"/>
  <c r="H313" i="28"/>
  <c r="G313" i="28"/>
  <c r="F313" i="28"/>
  <c r="E313" i="28"/>
  <c r="D313" i="28"/>
  <c r="C313" i="28"/>
  <c r="B313" i="28"/>
  <c r="A313" i="28"/>
  <c r="Y312" i="28"/>
  <c r="X312" i="28"/>
  <c r="W312" i="28"/>
  <c r="V312" i="28"/>
  <c r="U312" i="28"/>
  <c r="T312" i="28"/>
  <c r="S312" i="28"/>
  <c r="R312" i="28"/>
  <c r="Q312" i="28"/>
  <c r="P312" i="28"/>
  <c r="O312" i="28"/>
  <c r="N312" i="28"/>
  <c r="M312" i="28"/>
  <c r="L312" i="28"/>
  <c r="K312" i="28"/>
  <c r="J312" i="28"/>
  <c r="I312" i="28"/>
  <c r="H312" i="28"/>
  <c r="G312" i="28"/>
  <c r="F312" i="28"/>
  <c r="E312" i="28"/>
  <c r="D312" i="28"/>
  <c r="C312" i="28"/>
  <c r="B312" i="28"/>
  <c r="A312" i="28"/>
  <c r="Y311" i="28"/>
  <c r="X311" i="28"/>
  <c r="W311" i="28"/>
  <c r="V311" i="28"/>
  <c r="U311" i="28"/>
  <c r="T311" i="28"/>
  <c r="S311" i="28"/>
  <c r="R311" i="28"/>
  <c r="Q311" i="28"/>
  <c r="P311" i="28"/>
  <c r="O311" i="28"/>
  <c r="N311" i="28"/>
  <c r="M311" i="28"/>
  <c r="L311" i="28"/>
  <c r="K311" i="28"/>
  <c r="J311" i="28"/>
  <c r="I311" i="28"/>
  <c r="H311" i="28"/>
  <c r="G311" i="28"/>
  <c r="F311" i="28"/>
  <c r="E311" i="28"/>
  <c r="D311" i="28"/>
  <c r="C311" i="28"/>
  <c r="B311" i="28"/>
  <c r="A311" i="28"/>
  <c r="Y310" i="28"/>
  <c r="X310" i="28"/>
  <c r="W310" i="28"/>
  <c r="V310" i="28"/>
  <c r="U310" i="28"/>
  <c r="T310" i="28"/>
  <c r="S310" i="28"/>
  <c r="R310" i="28"/>
  <c r="Q310" i="28"/>
  <c r="P310" i="28"/>
  <c r="O310" i="28"/>
  <c r="N310" i="28"/>
  <c r="M310" i="28"/>
  <c r="L310" i="28"/>
  <c r="K310" i="28"/>
  <c r="J310" i="28"/>
  <c r="I310" i="28"/>
  <c r="H310" i="28"/>
  <c r="G310" i="28"/>
  <c r="F310" i="28"/>
  <c r="E310" i="28"/>
  <c r="D310" i="28"/>
  <c r="C310" i="28"/>
  <c r="B310" i="28"/>
  <c r="A310" i="28"/>
  <c r="Y309" i="28"/>
  <c r="X309" i="28"/>
  <c r="W309" i="28"/>
  <c r="V309" i="28"/>
  <c r="U309" i="28"/>
  <c r="T309" i="28"/>
  <c r="S309" i="28"/>
  <c r="R309" i="28"/>
  <c r="Q309" i="28"/>
  <c r="P309" i="28"/>
  <c r="O309" i="28"/>
  <c r="N309" i="28"/>
  <c r="M309" i="28"/>
  <c r="L309" i="28"/>
  <c r="K309" i="28"/>
  <c r="J309" i="28"/>
  <c r="I309" i="28"/>
  <c r="H309" i="28"/>
  <c r="G309" i="28"/>
  <c r="F309" i="28"/>
  <c r="E309" i="28"/>
  <c r="D309" i="28"/>
  <c r="C309" i="28"/>
  <c r="B309" i="28"/>
  <c r="A309" i="28"/>
  <c r="Y308" i="28"/>
  <c r="X308" i="28"/>
  <c r="W308" i="28"/>
  <c r="V308" i="28"/>
  <c r="U308" i="28"/>
  <c r="T308" i="28"/>
  <c r="S308" i="28"/>
  <c r="R308" i="28"/>
  <c r="Q308" i="28"/>
  <c r="P308" i="28"/>
  <c r="O308" i="28"/>
  <c r="N308" i="28"/>
  <c r="M308" i="28"/>
  <c r="L308" i="28"/>
  <c r="K308" i="28"/>
  <c r="J308" i="28"/>
  <c r="I308" i="28"/>
  <c r="H308" i="28"/>
  <c r="G308" i="28"/>
  <c r="F308" i="28"/>
  <c r="E308" i="28"/>
  <c r="D308" i="28"/>
  <c r="C308" i="28"/>
  <c r="B308" i="28"/>
  <c r="A308" i="28"/>
  <c r="Y307" i="28"/>
  <c r="X307" i="28"/>
  <c r="W307" i="28"/>
  <c r="V307" i="28"/>
  <c r="U307" i="28"/>
  <c r="T307" i="28"/>
  <c r="S307" i="28"/>
  <c r="R307" i="28"/>
  <c r="Q307" i="28"/>
  <c r="P307" i="28"/>
  <c r="O307" i="28"/>
  <c r="N307" i="28"/>
  <c r="M307" i="28"/>
  <c r="L307" i="28"/>
  <c r="K307" i="28"/>
  <c r="J307" i="28"/>
  <c r="I307" i="28"/>
  <c r="H307" i="28"/>
  <c r="G307" i="28"/>
  <c r="F307" i="28"/>
  <c r="E307" i="28"/>
  <c r="D307" i="28"/>
  <c r="C307" i="28"/>
  <c r="B307" i="28"/>
  <c r="A307" i="28"/>
  <c r="Y306" i="28"/>
  <c r="X306" i="28"/>
  <c r="W306" i="28"/>
  <c r="V306" i="28"/>
  <c r="U306" i="28"/>
  <c r="T306" i="28"/>
  <c r="S306" i="28"/>
  <c r="R306" i="28"/>
  <c r="Q306" i="28"/>
  <c r="P306" i="28"/>
  <c r="O306" i="28"/>
  <c r="N306" i="28"/>
  <c r="M306" i="28"/>
  <c r="L306" i="28"/>
  <c r="K306" i="28"/>
  <c r="J306" i="28"/>
  <c r="I306" i="28"/>
  <c r="H306" i="28"/>
  <c r="G306" i="28"/>
  <c r="F306" i="28"/>
  <c r="E306" i="28"/>
  <c r="D306" i="28"/>
  <c r="C306" i="28"/>
  <c r="B306" i="28"/>
  <c r="A306" i="28"/>
  <c r="Y305" i="28"/>
  <c r="X305" i="28"/>
  <c r="W305" i="28"/>
  <c r="V305" i="28"/>
  <c r="U305" i="28"/>
  <c r="T305" i="28"/>
  <c r="S305" i="28"/>
  <c r="R305" i="28"/>
  <c r="Q305" i="28"/>
  <c r="P305" i="28"/>
  <c r="O305" i="28"/>
  <c r="N305" i="28"/>
  <c r="M305" i="28"/>
  <c r="L305" i="28"/>
  <c r="K305" i="28"/>
  <c r="J305" i="28"/>
  <c r="I305" i="28"/>
  <c r="H305" i="28"/>
  <c r="G305" i="28"/>
  <c r="F305" i="28"/>
  <c r="E305" i="28"/>
  <c r="D305" i="28"/>
  <c r="C305" i="28"/>
  <c r="B305" i="28"/>
  <c r="A305" i="28"/>
  <c r="Y304" i="28"/>
  <c r="X304" i="28"/>
  <c r="W304" i="28"/>
  <c r="V304" i="28"/>
  <c r="U304" i="28"/>
  <c r="T304" i="28"/>
  <c r="S304" i="28"/>
  <c r="R304" i="28"/>
  <c r="Q304" i="28"/>
  <c r="P304" i="28"/>
  <c r="O304" i="28"/>
  <c r="N304" i="28"/>
  <c r="M304" i="28"/>
  <c r="L304" i="28"/>
  <c r="K304" i="28"/>
  <c r="J304" i="28"/>
  <c r="I304" i="28"/>
  <c r="H304" i="28"/>
  <c r="G304" i="28"/>
  <c r="F304" i="28"/>
  <c r="E304" i="28"/>
  <c r="D304" i="28"/>
  <c r="C304" i="28"/>
  <c r="B304" i="28"/>
  <c r="A304" i="28"/>
  <c r="Y303" i="28"/>
  <c r="X303" i="28"/>
  <c r="W303" i="28"/>
  <c r="V303" i="28"/>
  <c r="U303" i="28"/>
  <c r="T303" i="28"/>
  <c r="S303" i="28"/>
  <c r="R303" i="28"/>
  <c r="Q303" i="28"/>
  <c r="P303" i="28"/>
  <c r="O303" i="28"/>
  <c r="N303" i="28"/>
  <c r="M303" i="28"/>
  <c r="L303" i="28"/>
  <c r="K303" i="28"/>
  <c r="J303" i="28"/>
  <c r="I303" i="28"/>
  <c r="H303" i="28"/>
  <c r="G303" i="28"/>
  <c r="F303" i="28"/>
  <c r="E303" i="28"/>
  <c r="D303" i="28"/>
  <c r="C303" i="28"/>
  <c r="B303" i="28"/>
  <c r="A303" i="28"/>
  <c r="Y302" i="28"/>
  <c r="X302" i="28"/>
  <c r="W302" i="28"/>
  <c r="V302" i="28"/>
  <c r="U302" i="28"/>
  <c r="T302" i="28"/>
  <c r="S302" i="28"/>
  <c r="R302" i="28"/>
  <c r="Q302" i="28"/>
  <c r="P302" i="28"/>
  <c r="O302" i="28"/>
  <c r="N302" i="28"/>
  <c r="M302" i="28"/>
  <c r="L302" i="28"/>
  <c r="K302" i="28"/>
  <c r="J302" i="28"/>
  <c r="I302" i="28"/>
  <c r="H302" i="28"/>
  <c r="G302" i="28"/>
  <c r="F302" i="28"/>
  <c r="E302" i="28"/>
  <c r="D302" i="28"/>
  <c r="C302" i="28"/>
  <c r="B302" i="28"/>
  <c r="A302" i="28"/>
  <c r="Y301" i="28"/>
  <c r="X301" i="28"/>
  <c r="W301" i="28"/>
  <c r="V301" i="28"/>
  <c r="U301" i="28"/>
  <c r="T301" i="28"/>
  <c r="S301" i="28"/>
  <c r="R301" i="28"/>
  <c r="Q301" i="28"/>
  <c r="P301" i="28"/>
  <c r="O301" i="28"/>
  <c r="N301" i="28"/>
  <c r="M301" i="28"/>
  <c r="L301" i="28"/>
  <c r="K301" i="28"/>
  <c r="J301" i="28"/>
  <c r="I301" i="28"/>
  <c r="H301" i="28"/>
  <c r="G301" i="28"/>
  <c r="F301" i="28"/>
  <c r="E301" i="28"/>
  <c r="D301" i="28"/>
  <c r="C301" i="28"/>
  <c r="B301" i="28"/>
  <c r="A301" i="28"/>
  <c r="Y300" i="28"/>
  <c r="X300" i="28"/>
  <c r="W300" i="28"/>
  <c r="V300" i="28"/>
  <c r="U300" i="28"/>
  <c r="T300" i="28"/>
  <c r="S300" i="28"/>
  <c r="R300" i="28"/>
  <c r="Q300" i="28"/>
  <c r="P300" i="28"/>
  <c r="O300" i="28"/>
  <c r="N300" i="28"/>
  <c r="M300" i="28"/>
  <c r="L300" i="28"/>
  <c r="K300" i="28"/>
  <c r="J300" i="28"/>
  <c r="I300" i="28"/>
  <c r="H300" i="28"/>
  <c r="G300" i="28"/>
  <c r="F300" i="28"/>
  <c r="E300" i="28"/>
  <c r="D300" i="28"/>
  <c r="C300" i="28"/>
  <c r="B300" i="28"/>
  <c r="A300" i="28"/>
  <c r="Y299" i="28"/>
  <c r="X299" i="28"/>
  <c r="W299" i="28"/>
  <c r="V299" i="28"/>
  <c r="U299" i="28"/>
  <c r="T299" i="28"/>
  <c r="S299" i="28"/>
  <c r="R299" i="28"/>
  <c r="Q299" i="28"/>
  <c r="P299" i="28"/>
  <c r="O299" i="28"/>
  <c r="N299" i="28"/>
  <c r="M299" i="28"/>
  <c r="L299" i="28"/>
  <c r="K299" i="28"/>
  <c r="J299" i="28"/>
  <c r="I299" i="28"/>
  <c r="H299" i="28"/>
  <c r="G299" i="28"/>
  <c r="F299" i="28"/>
  <c r="E299" i="28"/>
  <c r="D299" i="28"/>
  <c r="C299" i="28"/>
  <c r="B299" i="28"/>
  <c r="A299" i="28"/>
  <c r="Y298" i="28"/>
  <c r="X298" i="28"/>
  <c r="W298" i="28"/>
  <c r="V298" i="28"/>
  <c r="U298" i="28"/>
  <c r="T298" i="28"/>
  <c r="S298" i="28"/>
  <c r="R298" i="28"/>
  <c r="Q298" i="28"/>
  <c r="P298" i="28"/>
  <c r="O298" i="28"/>
  <c r="N298" i="28"/>
  <c r="M298" i="28"/>
  <c r="L298" i="28"/>
  <c r="K298" i="28"/>
  <c r="J298" i="28"/>
  <c r="I298" i="28"/>
  <c r="H298" i="28"/>
  <c r="G298" i="28"/>
  <c r="F298" i="28"/>
  <c r="E298" i="28"/>
  <c r="D298" i="28"/>
  <c r="C298" i="28"/>
  <c r="B298" i="28"/>
  <c r="A298" i="28"/>
  <c r="Y297" i="28"/>
  <c r="X297" i="28"/>
  <c r="W297" i="28"/>
  <c r="V297" i="28"/>
  <c r="U297" i="28"/>
  <c r="T297" i="28"/>
  <c r="S297" i="28"/>
  <c r="R297" i="28"/>
  <c r="Q297" i="28"/>
  <c r="P297" i="28"/>
  <c r="O297" i="28"/>
  <c r="N297" i="28"/>
  <c r="M297" i="28"/>
  <c r="L297" i="28"/>
  <c r="K297" i="28"/>
  <c r="J297" i="28"/>
  <c r="I297" i="28"/>
  <c r="H297" i="28"/>
  <c r="G297" i="28"/>
  <c r="F297" i="28"/>
  <c r="E297" i="28"/>
  <c r="D297" i="28"/>
  <c r="C297" i="28"/>
  <c r="B297" i="28"/>
  <c r="A297" i="28"/>
  <c r="Y291" i="28"/>
  <c r="X291" i="28"/>
  <c r="W291" i="28"/>
  <c r="V291" i="28"/>
  <c r="U291" i="28"/>
  <c r="T291" i="28"/>
  <c r="S291" i="28"/>
  <c r="R291" i="28"/>
  <c r="Q291" i="28"/>
  <c r="P291" i="28"/>
  <c r="O291" i="28"/>
  <c r="N291" i="28"/>
  <c r="M291" i="28"/>
  <c r="L291" i="28"/>
  <c r="K291" i="28"/>
  <c r="J291" i="28"/>
  <c r="I291" i="28"/>
  <c r="H291" i="28"/>
  <c r="G291" i="28"/>
  <c r="F291" i="28"/>
  <c r="E291" i="28"/>
  <c r="D291" i="28"/>
  <c r="C291" i="28"/>
  <c r="B291" i="28"/>
  <c r="A291" i="28"/>
  <c r="Y290" i="28"/>
  <c r="X290" i="28"/>
  <c r="W290" i="28"/>
  <c r="V290" i="28"/>
  <c r="U290" i="28"/>
  <c r="T290" i="28"/>
  <c r="S290" i="28"/>
  <c r="R290" i="28"/>
  <c r="Q290" i="28"/>
  <c r="P290" i="28"/>
  <c r="O290" i="28"/>
  <c r="N290" i="28"/>
  <c r="M290" i="28"/>
  <c r="L290" i="28"/>
  <c r="K290" i="28"/>
  <c r="J290" i="28"/>
  <c r="I290" i="28"/>
  <c r="H290" i="28"/>
  <c r="G290" i="28"/>
  <c r="F290" i="28"/>
  <c r="E290" i="28"/>
  <c r="D290" i="28"/>
  <c r="C290" i="28"/>
  <c r="B290" i="28"/>
  <c r="A290" i="28"/>
  <c r="Y289" i="28"/>
  <c r="X289" i="28"/>
  <c r="W289" i="28"/>
  <c r="V289" i="28"/>
  <c r="U289" i="28"/>
  <c r="T289" i="28"/>
  <c r="S289" i="28"/>
  <c r="R289" i="28"/>
  <c r="Q289" i="28"/>
  <c r="P289" i="28"/>
  <c r="O289" i="28"/>
  <c r="N289" i="28"/>
  <c r="M289" i="28"/>
  <c r="L289" i="28"/>
  <c r="K289" i="28"/>
  <c r="J289" i="28"/>
  <c r="I289" i="28"/>
  <c r="H289" i="28"/>
  <c r="G289" i="28"/>
  <c r="F289" i="28"/>
  <c r="E289" i="28"/>
  <c r="D289" i="28"/>
  <c r="C289" i="28"/>
  <c r="B289" i="28"/>
  <c r="A289" i="28"/>
  <c r="Y288" i="28"/>
  <c r="X288" i="28"/>
  <c r="W288" i="28"/>
  <c r="V288" i="28"/>
  <c r="U288" i="28"/>
  <c r="T288" i="28"/>
  <c r="S288" i="28"/>
  <c r="R288" i="28"/>
  <c r="Q288" i="28"/>
  <c r="P288" i="28"/>
  <c r="O288" i="28"/>
  <c r="N288" i="28"/>
  <c r="M288" i="28"/>
  <c r="L288" i="28"/>
  <c r="K288" i="28"/>
  <c r="J288" i="28"/>
  <c r="I288" i="28"/>
  <c r="H288" i="28"/>
  <c r="G288" i="28"/>
  <c r="F288" i="28"/>
  <c r="E288" i="28"/>
  <c r="D288" i="28"/>
  <c r="C288" i="28"/>
  <c r="B288" i="28"/>
  <c r="A288" i="28"/>
  <c r="Y287" i="28"/>
  <c r="X287" i="28"/>
  <c r="W287" i="28"/>
  <c r="V287" i="28"/>
  <c r="U287" i="28"/>
  <c r="T287" i="28"/>
  <c r="S287" i="28"/>
  <c r="R287" i="28"/>
  <c r="Q287" i="28"/>
  <c r="P287" i="28"/>
  <c r="O287" i="28"/>
  <c r="N287" i="28"/>
  <c r="M287" i="28"/>
  <c r="L287" i="28"/>
  <c r="K287" i="28"/>
  <c r="J287" i="28"/>
  <c r="I287" i="28"/>
  <c r="H287" i="28"/>
  <c r="G287" i="28"/>
  <c r="F287" i="28"/>
  <c r="E287" i="28"/>
  <c r="D287" i="28"/>
  <c r="C287" i="28"/>
  <c r="B287" i="28"/>
  <c r="A287" i="28"/>
  <c r="Y286" i="28"/>
  <c r="X286" i="28"/>
  <c r="W286" i="28"/>
  <c r="V286" i="28"/>
  <c r="U286" i="28"/>
  <c r="T286" i="28"/>
  <c r="S286" i="28"/>
  <c r="R286" i="28"/>
  <c r="Q286" i="28"/>
  <c r="P286" i="28"/>
  <c r="O286" i="28"/>
  <c r="N286" i="28"/>
  <c r="M286" i="28"/>
  <c r="L286" i="28"/>
  <c r="K286" i="28"/>
  <c r="J286" i="28"/>
  <c r="I286" i="28"/>
  <c r="H286" i="28"/>
  <c r="G286" i="28"/>
  <c r="F286" i="28"/>
  <c r="E286" i="28"/>
  <c r="D286" i="28"/>
  <c r="C286" i="28"/>
  <c r="B286" i="28"/>
  <c r="A286" i="28"/>
  <c r="Y285" i="28"/>
  <c r="X285" i="28"/>
  <c r="W285" i="28"/>
  <c r="V285" i="28"/>
  <c r="U285" i="28"/>
  <c r="T285" i="28"/>
  <c r="S285" i="28"/>
  <c r="R285" i="28"/>
  <c r="Q285" i="28"/>
  <c r="P285" i="28"/>
  <c r="O285" i="28"/>
  <c r="N285" i="28"/>
  <c r="M285" i="28"/>
  <c r="L285" i="28"/>
  <c r="K285" i="28"/>
  <c r="J285" i="28"/>
  <c r="I285" i="28"/>
  <c r="H285" i="28"/>
  <c r="G285" i="28"/>
  <c r="F285" i="28"/>
  <c r="E285" i="28"/>
  <c r="D285" i="28"/>
  <c r="C285" i="28"/>
  <c r="B285" i="28"/>
  <c r="A285" i="28"/>
  <c r="Y284" i="28"/>
  <c r="X284" i="28"/>
  <c r="W284" i="28"/>
  <c r="V284" i="28"/>
  <c r="U284" i="28"/>
  <c r="T284" i="28"/>
  <c r="S284" i="28"/>
  <c r="R284" i="28"/>
  <c r="Q284" i="28"/>
  <c r="P284" i="28"/>
  <c r="O284" i="28"/>
  <c r="N284" i="28"/>
  <c r="M284" i="28"/>
  <c r="L284" i="28"/>
  <c r="K284" i="28"/>
  <c r="J284" i="28"/>
  <c r="I284" i="28"/>
  <c r="H284" i="28"/>
  <c r="G284" i="28"/>
  <c r="F284" i="28"/>
  <c r="E284" i="28"/>
  <c r="D284" i="28"/>
  <c r="C284" i="28"/>
  <c r="B284" i="28"/>
  <c r="A284" i="28"/>
  <c r="Y283" i="28"/>
  <c r="X283" i="28"/>
  <c r="W283" i="28"/>
  <c r="V283" i="28"/>
  <c r="U283" i="28"/>
  <c r="T283" i="28"/>
  <c r="S283" i="28"/>
  <c r="R283" i="28"/>
  <c r="Q283" i="28"/>
  <c r="P283" i="28"/>
  <c r="O283" i="28"/>
  <c r="N283" i="28"/>
  <c r="M283" i="28"/>
  <c r="L283" i="28"/>
  <c r="K283" i="28"/>
  <c r="J283" i="28"/>
  <c r="I283" i="28"/>
  <c r="H283" i="28"/>
  <c r="G283" i="28"/>
  <c r="F283" i="28"/>
  <c r="E283" i="28"/>
  <c r="D283" i="28"/>
  <c r="C283" i="28"/>
  <c r="B283" i="28"/>
  <c r="A283" i="28"/>
  <c r="Y282" i="28"/>
  <c r="X282" i="28"/>
  <c r="W282" i="28"/>
  <c r="V282" i="28"/>
  <c r="U282" i="28"/>
  <c r="T282" i="28"/>
  <c r="S282" i="28"/>
  <c r="R282" i="28"/>
  <c r="Q282" i="28"/>
  <c r="P282" i="28"/>
  <c r="O282" i="28"/>
  <c r="N282" i="28"/>
  <c r="M282" i="28"/>
  <c r="L282" i="28"/>
  <c r="K282" i="28"/>
  <c r="J282" i="28"/>
  <c r="I282" i="28"/>
  <c r="H282" i="28"/>
  <c r="G282" i="28"/>
  <c r="F282" i="28"/>
  <c r="E282" i="28"/>
  <c r="D282" i="28"/>
  <c r="C282" i="28"/>
  <c r="B282" i="28"/>
  <c r="A282" i="28"/>
  <c r="Y281" i="28"/>
  <c r="X281" i="28"/>
  <c r="W281" i="28"/>
  <c r="V281" i="28"/>
  <c r="U281" i="28"/>
  <c r="T281" i="28"/>
  <c r="S281" i="28"/>
  <c r="R281" i="28"/>
  <c r="Q281" i="28"/>
  <c r="P281" i="28"/>
  <c r="O281" i="28"/>
  <c r="N281" i="28"/>
  <c r="M281" i="28"/>
  <c r="L281" i="28"/>
  <c r="K281" i="28"/>
  <c r="J281" i="28"/>
  <c r="I281" i="28"/>
  <c r="H281" i="28"/>
  <c r="G281" i="28"/>
  <c r="F281" i="28"/>
  <c r="E281" i="28"/>
  <c r="D281" i="28"/>
  <c r="C281" i="28"/>
  <c r="B281" i="28"/>
  <c r="A281" i="28"/>
  <c r="Y280" i="28"/>
  <c r="X280" i="28"/>
  <c r="W280" i="28"/>
  <c r="V280" i="28"/>
  <c r="U280" i="28"/>
  <c r="T280" i="28"/>
  <c r="S280" i="28"/>
  <c r="R280" i="28"/>
  <c r="Q280" i="28"/>
  <c r="P280" i="28"/>
  <c r="O280" i="28"/>
  <c r="N280" i="28"/>
  <c r="M280" i="28"/>
  <c r="L280" i="28"/>
  <c r="K280" i="28"/>
  <c r="J280" i="28"/>
  <c r="I280" i="28"/>
  <c r="H280" i="28"/>
  <c r="G280" i="28"/>
  <c r="F280" i="28"/>
  <c r="E280" i="28"/>
  <c r="D280" i="28"/>
  <c r="C280" i="28"/>
  <c r="B280" i="28"/>
  <c r="A280" i="28"/>
  <c r="Y279" i="28"/>
  <c r="X279" i="28"/>
  <c r="W279" i="28"/>
  <c r="V279" i="28"/>
  <c r="U279" i="28"/>
  <c r="T279" i="28"/>
  <c r="S279" i="28"/>
  <c r="R279" i="28"/>
  <c r="Q279" i="28"/>
  <c r="P279" i="28"/>
  <c r="O279" i="28"/>
  <c r="N279" i="28"/>
  <c r="M279" i="28"/>
  <c r="L279" i="28"/>
  <c r="K279" i="28"/>
  <c r="J279" i="28"/>
  <c r="I279" i="28"/>
  <c r="H279" i="28"/>
  <c r="G279" i="28"/>
  <c r="F279" i="28"/>
  <c r="E279" i="28"/>
  <c r="D279" i="28"/>
  <c r="C279" i="28"/>
  <c r="B279" i="28"/>
  <c r="A279" i="28"/>
  <c r="Y278" i="28"/>
  <c r="X278" i="28"/>
  <c r="W278" i="28"/>
  <c r="V278" i="28"/>
  <c r="U278" i="28"/>
  <c r="T278" i="28"/>
  <c r="S278" i="28"/>
  <c r="R278" i="28"/>
  <c r="Q278" i="28"/>
  <c r="P278" i="28"/>
  <c r="O278" i="28"/>
  <c r="N278" i="28"/>
  <c r="M278" i="28"/>
  <c r="L278" i="28"/>
  <c r="K278" i="28"/>
  <c r="J278" i="28"/>
  <c r="I278" i="28"/>
  <c r="H278" i="28"/>
  <c r="G278" i="28"/>
  <c r="F278" i="28"/>
  <c r="E278" i="28"/>
  <c r="D278" i="28"/>
  <c r="C278" i="28"/>
  <c r="B278" i="28"/>
  <c r="A278" i="28"/>
  <c r="Y277" i="28"/>
  <c r="X277" i="28"/>
  <c r="W277" i="28"/>
  <c r="V277" i="28"/>
  <c r="U277" i="28"/>
  <c r="T277" i="28"/>
  <c r="S277" i="28"/>
  <c r="R277" i="28"/>
  <c r="Q277" i="28"/>
  <c r="P277" i="28"/>
  <c r="O277" i="28"/>
  <c r="N277" i="28"/>
  <c r="M277" i="28"/>
  <c r="L277" i="28"/>
  <c r="K277" i="28"/>
  <c r="J277" i="28"/>
  <c r="I277" i="28"/>
  <c r="H277" i="28"/>
  <c r="G277" i="28"/>
  <c r="F277" i="28"/>
  <c r="E277" i="28"/>
  <c r="D277" i="28"/>
  <c r="C277" i="28"/>
  <c r="B277" i="28"/>
  <c r="A277" i="28"/>
  <c r="Y276" i="28"/>
  <c r="X276" i="28"/>
  <c r="W276" i="28"/>
  <c r="V276" i="28"/>
  <c r="U276" i="28"/>
  <c r="T276" i="28"/>
  <c r="S276" i="28"/>
  <c r="R276" i="28"/>
  <c r="Q276" i="28"/>
  <c r="P276" i="28"/>
  <c r="O276" i="28"/>
  <c r="N276" i="28"/>
  <c r="M276" i="28"/>
  <c r="L276" i="28"/>
  <c r="K276" i="28"/>
  <c r="J276" i="28"/>
  <c r="I276" i="28"/>
  <c r="H276" i="28"/>
  <c r="G276" i="28"/>
  <c r="F276" i="28"/>
  <c r="E276" i="28"/>
  <c r="D276" i="28"/>
  <c r="C276" i="28"/>
  <c r="B276" i="28"/>
  <c r="A276" i="28"/>
  <c r="Y275" i="28"/>
  <c r="X275" i="28"/>
  <c r="W275" i="28"/>
  <c r="V275" i="28"/>
  <c r="U275" i="28"/>
  <c r="T275" i="28"/>
  <c r="S275" i="28"/>
  <c r="R275" i="28"/>
  <c r="Q275" i="28"/>
  <c r="P275" i="28"/>
  <c r="O275" i="28"/>
  <c r="N275" i="28"/>
  <c r="M275" i="28"/>
  <c r="L275" i="28"/>
  <c r="K275" i="28"/>
  <c r="J275" i="28"/>
  <c r="I275" i="28"/>
  <c r="H275" i="28"/>
  <c r="G275" i="28"/>
  <c r="F275" i="28"/>
  <c r="E275" i="28"/>
  <c r="D275" i="28"/>
  <c r="C275" i="28"/>
  <c r="B275" i="28"/>
  <c r="A275" i="28"/>
  <c r="Y274" i="28"/>
  <c r="X274" i="28"/>
  <c r="W274" i="28"/>
  <c r="V274" i="28"/>
  <c r="U274" i="28"/>
  <c r="T274" i="28"/>
  <c r="S274" i="28"/>
  <c r="R274" i="28"/>
  <c r="Q274" i="28"/>
  <c r="P274" i="28"/>
  <c r="O274" i="28"/>
  <c r="N274" i="28"/>
  <c r="M274" i="28"/>
  <c r="L274" i="28"/>
  <c r="K274" i="28"/>
  <c r="J274" i="28"/>
  <c r="I274" i="28"/>
  <c r="H274" i="28"/>
  <c r="G274" i="28"/>
  <c r="F274" i="28"/>
  <c r="E274" i="28"/>
  <c r="D274" i="28"/>
  <c r="C274" i="28"/>
  <c r="B274" i="28"/>
  <c r="A274" i="28"/>
  <c r="Y273" i="28"/>
  <c r="X273" i="28"/>
  <c r="W273" i="28"/>
  <c r="V273" i="28"/>
  <c r="U273" i="28"/>
  <c r="T273" i="28"/>
  <c r="S273" i="28"/>
  <c r="R273" i="28"/>
  <c r="Q273" i="28"/>
  <c r="P273" i="28"/>
  <c r="O273" i="28"/>
  <c r="N273" i="28"/>
  <c r="M273" i="28"/>
  <c r="L273" i="28"/>
  <c r="K273" i="28"/>
  <c r="J273" i="28"/>
  <c r="I273" i="28"/>
  <c r="H273" i="28"/>
  <c r="G273" i="28"/>
  <c r="F273" i="28"/>
  <c r="E273" i="28"/>
  <c r="D273" i="28"/>
  <c r="C273" i="28"/>
  <c r="B273" i="28"/>
  <c r="A273" i="28"/>
  <c r="Y272" i="28"/>
  <c r="X272" i="28"/>
  <c r="W272" i="28"/>
  <c r="V272" i="28"/>
  <c r="U272" i="28"/>
  <c r="T272" i="28"/>
  <c r="S272" i="28"/>
  <c r="R272" i="28"/>
  <c r="Q272" i="28"/>
  <c r="P272" i="28"/>
  <c r="O272" i="28"/>
  <c r="N272" i="28"/>
  <c r="M272" i="28"/>
  <c r="L272" i="28"/>
  <c r="K272" i="28"/>
  <c r="J272" i="28"/>
  <c r="I272" i="28"/>
  <c r="H272" i="28"/>
  <c r="G272" i="28"/>
  <c r="F272" i="28"/>
  <c r="E272" i="28"/>
  <c r="D272" i="28"/>
  <c r="C272" i="28"/>
  <c r="B272" i="28"/>
  <c r="A272" i="28"/>
  <c r="Y271" i="28"/>
  <c r="X271" i="28"/>
  <c r="W271" i="28"/>
  <c r="V271" i="28"/>
  <c r="U271" i="28"/>
  <c r="T271" i="28"/>
  <c r="S271" i="28"/>
  <c r="R271" i="28"/>
  <c r="Q271" i="28"/>
  <c r="P271" i="28"/>
  <c r="O271" i="28"/>
  <c r="N271" i="28"/>
  <c r="M271" i="28"/>
  <c r="L271" i="28"/>
  <c r="K271" i="28"/>
  <c r="J271" i="28"/>
  <c r="I271" i="28"/>
  <c r="H271" i="28"/>
  <c r="G271" i="28"/>
  <c r="F271" i="28"/>
  <c r="E271" i="28"/>
  <c r="D271" i="28"/>
  <c r="C271" i="28"/>
  <c r="B271" i="28"/>
  <c r="A271" i="28"/>
  <c r="Y270" i="28"/>
  <c r="X270" i="28"/>
  <c r="W270" i="28"/>
  <c r="V270" i="28"/>
  <c r="U270" i="28"/>
  <c r="T270" i="28"/>
  <c r="S270" i="28"/>
  <c r="R270" i="28"/>
  <c r="Q270" i="28"/>
  <c r="P270" i="28"/>
  <c r="O270" i="28"/>
  <c r="N270" i="28"/>
  <c r="M270" i="28"/>
  <c r="L270" i="28"/>
  <c r="K270" i="28"/>
  <c r="J270" i="28"/>
  <c r="I270" i="28"/>
  <c r="H270" i="28"/>
  <c r="G270" i="28"/>
  <c r="F270" i="28"/>
  <c r="E270" i="28"/>
  <c r="D270" i="28"/>
  <c r="C270" i="28"/>
  <c r="B270" i="28"/>
  <c r="A270" i="28"/>
  <c r="Y269" i="28"/>
  <c r="X269" i="28"/>
  <c r="W269" i="28"/>
  <c r="V269" i="28"/>
  <c r="U269" i="28"/>
  <c r="T269" i="28"/>
  <c r="S269" i="28"/>
  <c r="R269" i="28"/>
  <c r="Q269" i="28"/>
  <c r="P269" i="28"/>
  <c r="O269" i="28"/>
  <c r="N269" i="28"/>
  <c r="M269" i="28"/>
  <c r="L269" i="28"/>
  <c r="K269" i="28"/>
  <c r="J269" i="28"/>
  <c r="I269" i="28"/>
  <c r="H269" i="28"/>
  <c r="G269" i="28"/>
  <c r="F269" i="28"/>
  <c r="E269" i="28"/>
  <c r="D269" i="28"/>
  <c r="C269" i="28"/>
  <c r="B269" i="28"/>
  <c r="A269" i="28"/>
  <c r="Y268" i="28"/>
  <c r="X268" i="28"/>
  <c r="W268" i="28"/>
  <c r="V268" i="28"/>
  <c r="U268" i="28"/>
  <c r="T268" i="28"/>
  <c r="S268" i="28"/>
  <c r="R268" i="28"/>
  <c r="Q268" i="28"/>
  <c r="P268" i="28"/>
  <c r="O268" i="28"/>
  <c r="N268" i="28"/>
  <c r="M268" i="28"/>
  <c r="L268" i="28"/>
  <c r="K268" i="28"/>
  <c r="J268" i="28"/>
  <c r="I268" i="28"/>
  <c r="H268" i="28"/>
  <c r="G268" i="28"/>
  <c r="F268" i="28"/>
  <c r="E268" i="28"/>
  <c r="D268" i="28"/>
  <c r="C268" i="28"/>
  <c r="B268" i="28"/>
  <c r="A268" i="28"/>
  <c r="Y267" i="28"/>
  <c r="X267" i="28"/>
  <c r="W267" i="28"/>
  <c r="V267" i="28"/>
  <c r="U267" i="28"/>
  <c r="T267" i="28"/>
  <c r="S267" i="28"/>
  <c r="R267" i="28"/>
  <c r="Q267" i="28"/>
  <c r="P267" i="28"/>
  <c r="O267" i="28"/>
  <c r="N267" i="28"/>
  <c r="M267" i="28"/>
  <c r="L267" i="28"/>
  <c r="K267" i="28"/>
  <c r="J267" i="28"/>
  <c r="I267" i="28"/>
  <c r="H267" i="28"/>
  <c r="G267" i="28"/>
  <c r="F267" i="28"/>
  <c r="E267" i="28"/>
  <c r="D267" i="28"/>
  <c r="C267" i="28"/>
  <c r="B267" i="28"/>
  <c r="A267" i="28"/>
  <c r="Y266" i="28"/>
  <c r="X266" i="28"/>
  <c r="W266" i="28"/>
  <c r="V266" i="28"/>
  <c r="U266" i="28"/>
  <c r="T266" i="28"/>
  <c r="S266" i="28"/>
  <c r="R266" i="28"/>
  <c r="Q266" i="28"/>
  <c r="P266" i="28"/>
  <c r="O266" i="28"/>
  <c r="N266" i="28"/>
  <c r="M266" i="28"/>
  <c r="L266" i="28"/>
  <c r="K266" i="28"/>
  <c r="J266" i="28"/>
  <c r="I266" i="28"/>
  <c r="H266" i="28"/>
  <c r="G266" i="28"/>
  <c r="F266" i="28"/>
  <c r="E266" i="28"/>
  <c r="D266" i="28"/>
  <c r="C266" i="28"/>
  <c r="B266" i="28"/>
  <c r="A266" i="28"/>
  <c r="Y265" i="28"/>
  <c r="X265" i="28"/>
  <c r="W265" i="28"/>
  <c r="V265" i="28"/>
  <c r="U265" i="28"/>
  <c r="T265" i="28"/>
  <c r="S265" i="28"/>
  <c r="R265" i="28"/>
  <c r="Q265" i="28"/>
  <c r="P265" i="28"/>
  <c r="O265" i="28"/>
  <c r="N265" i="28"/>
  <c r="M265" i="28"/>
  <c r="L265" i="28"/>
  <c r="K265" i="28"/>
  <c r="J265" i="28"/>
  <c r="I265" i="28"/>
  <c r="H265" i="28"/>
  <c r="G265" i="28"/>
  <c r="F265" i="28"/>
  <c r="E265" i="28"/>
  <c r="D265" i="28"/>
  <c r="C265" i="28"/>
  <c r="B265" i="28"/>
  <c r="A265" i="28"/>
  <c r="Y264" i="28"/>
  <c r="X264" i="28"/>
  <c r="W264" i="28"/>
  <c r="V264" i="28"/>
  <c r="U264" i="28"/>
  <c r="T264" i="28"/>
  <c r="S264" i="28"/>
  <c r="R264" i="28"/>
  <c r="Q264" i="28"/>
  <c r="P264" i="28"/>
  <c r="O264" i="28"/>
  <c r="N264" i="28"/>
  <c r="M264" i="28"/>
  <c r="L264" i="28"/>
  <c r="K264" i="28"/>
  <c r="J264" i="28"/>
  <c r="I264" i="28"/>
  <c r="H264" i="28"/>
  <c r="G264" i="28"/>
  <c r="F264" i="28"/>
  <c r="E264" i="28"/>
  <c r="D264" i="28"/>
  <c r="C264" i="28"/>
  <c r="B264" i="28"/>
  <c r="A264" i="28"/>
  <c r="Y263" i="28"/>
  <c r="X263" i="28"/>
  <c r="W263" i="28"/>
  <c r="V263" i="28"/>
  <c r="U263" i="28"/>
  <c r="T263" i="28"/>
  <c r="S263" i="28"/>
  <c r="R263" i="28"/>
  <c r="Q263" i="28"/>
  <c r="P263" i="28"/>
  <c r="O263" i="28"/>
  <c r="N263" i="28"/>
  <c r="M263" i="28"/>
  <c r="L263" i="28"/>
  <c r="K263" i="28"/>
  <c r="J263" i="28"/>
  <c r="I263" i="28"/>
  <c r="H263" i="28"/>
  <c r="G263" i="28"/>
  <c r="F263" i="28"/>
  <c r="E263" i="28"/>
  <c r="D263" i="28"/>
  <c r="C263" i="28"/>
  <c r="B263" i="28"/>
  <c r="A263" i="28"/>
  <c r="Y262" i="28"/>
  <c r="X262" i="28"/>
  <c r="W262" i="28"/>
  <c r="V262" i="28"/>
  <c r="U262" i="28"/>
  <c r="T262" i="28"/>
  <c r="S262" i="28"/>
  <c r="R262" i="28"/>
  <c r="Q262" i="28"/>
  <c r="P262" i="28"/>
  <c r="O262" i="28"/>
  <c r="N262" i="28"/>
  <c r="M262" i="28"/>
  <c r="L262" i="28"/>
  <c r="K262" i="28"/>
  <c r="J262" i="28"/>
  <c r="I262" i="28"/>
  <c r="H262" i="28"/>
  <c r="G262" i="28"/>
  <c r="F262" i="28"/>
  <c r="E262" i="28"/>
  <c r="D262" i="28"/>
  <c r="C262" i="28"/>
  <c r="B262" i="28"/>
  <c r="A262" i="28"/>
  <c r="Y261" i="28"/>
  <c r="X261" i="28"/>
  <c r="W261" i="28"/>
  <c r="V261" i="28"/>
  <c r="U261" i="28"/>
  <c r="T261" i="28"/>
  <c r="S261" i="28"/>
  <c r="R261" i="28"/>
  <c r="Q261" i="28"/>
  <c r="P261" i="28"/>
  <c r="O261" i="28"/>
  <c r="N261" i="28"/>
  <c r="M261" i="28"/>
  <c r="L261" i="28"/>
  <c r="K261" i="28"/>
  <c r="J261" i="28"/>
  <c r="I261" i="28"/>
  <c r="H261" i="28"/>
  <c r="G261" i="28"/>
  <c r="F261" i="28"/>
  <c r="E261" i="28"/>
  <c r="D261" i="28"/>
  <c r="C261" i="28"/>
  <c r="B261" i="28"/>
  <c r="A261" i="28"/>
  <c r="Y256" i="28"/>
  <c r="X256" i="28"/>
  <c r="W256" i="28"/>
  <c r="V256" i="28"/>
  <c r="U256" i="28"/>
  <c r="T256" i="28"/>
  <c r="S256" i="28"/>
  <c r="R256" i="28"/>
  <c r="Q256" i="28"/>
  <c r="P256" i="28"/>
  <c r="O256" i="28"/>
  <c r="N256" i="28"/>
  <c r="M256" i="28"/>
  <c r="L256" i="28"/>
  <c r="K256" i="28"/>
  <c r="J256" i="28"/>
  <c r="I256" i="28"/>
  <c r="H256" i="28"/>
  <c r="G256" i="28"/>
  <c r="F256" i="28"/>
  <c r="E256" i="28"/>
  <c r="D256" i="28"/>
  <c r="C256" i="28"/>
  <c r="B256" i="28"/>
  <c r="A256" i="28"/>
  <c r="Y255" i="28"/>
  <c r="X255" i="28"/>
  <c r="W255" i="28"/>
  <c r="V255" i="28"/>
  <c r="U255" i="28"/>
  <c r="T255" i="28"/>
  <c r="S255" i="28"/>
  <c r="R255" i="28"/>
  <c r="Q255" i="28"/>
  <c r="P255" i="28"/>
  <c r="O255" i="28"/>
  <c r="N255" i="28"/>
  <c r="M255" i="28"/>
  <c r="L255" i="28"/>
  <c r="K255" i="28"/>
  <c r="J255" i="28"/>
  <c r="I255" i="28"/>
  <c r="H255" i="28"/>
  <c r="G255" i="28"/>
  <c r="F255" i="28"/>
  <c r="E255" i="28"/>
  <c r="D255" i="28"/>
  <c r="C255" i="28"/>
  <c r="B255" i="28"/>
  <c r="A255" i="28"/>
  <c r="Y254" i="28"/>
  <c r="X254" i="28"/>
  <c r="W254" i="28"/>
  <c r="V254" i="28"/>
  <c r="U254" i="28"/>
  <c r="T254" i="28"/>
  <c r="S254" i="28"/>
  <c r="R254" i="28"/>
  <c r="Q254" i="28"/>
  <c r="P254" i="28"/>
  <c r="O254" i="28"/>
  <c r="N254" i="28"/>
  <c r="M254" i="28"/>
  <c r="L254" i="28"/>
  <c r="K254" i="28"/>
  <c r="J254" i="28"/>
  <c r="I254" i="28"/>
  <c r="H254" i="28"/>
  <c r="G254" i="28"/>
  <c r="F254" i="28"/>
  <c r="E254" i="28"/>
  <c r="D254" i="28"/>
  <c r="C254" i="28"/>
  <c r="B254" i="28"/>
  <c r="A254" i="28"/>
  <c r="Y253" i="28"/>
  <c r="X253" i="28"/>
  <c r="W253" i="28"/>
  <c r="V253" i="28"/>
  <c r="U253" i="28"/>
  <c r="T253" i="28"/>
  <c r="S253" i="28"/>
  <c r="R253" i="28"/>
  <c r="Q253" i="28"/>
  <c r="P253" i="28"/>
  <c r="O253" i="28"/>
  <c r="N253" i="28"/>
  <c r="M253" i="28"/>
  <c r="L253" i="28"/>
  <c r="K253" i="28"/>
  <c r="J253" i="28"/>
  <c r="I253" i="28"/>
  <c r="H253" i="28"/>
  <c r="G253" i="28"/>
  <c r="F253" i="28"/>
  <c r="E253" i="28"/>
  <c r="D253" i="28"/>
  <c r="C253" i="28"/>
  <c r="B253" i="28"/>
  <c r="A253" i="28"/>
  <c r="Y252" i="28"/>
  <c r="X252" i="28"/>
  <c r="W252" i="28"/>
  <c r="V252" i="28"/>
  <c r="U252" i="28"/>
  <c r="T252" i="28"/>
  <c r="S252" i="28"/>
  <c r="R252" i="28"/>
  <c r="Q252" i="28"/>
  <c r="P252" i="28"/>
  <c r="O252" i="28"/>
  <c r="N252" i="28"/>
  <c r="M252" i="28"/>
  <c r="L252" i="28"/>
  <c r="K252" i="28"/>
  <c r="J252" i="28"/>
  <c r="I252" i="28"/>
  <c r="H252" i="28"/>
  <c r="G252" i="28"/>
  <c r="F252" i="28"/>
  <c r="E252" i="28"/>
  <c r="D252" i="28"/>
  <c r="C252" i="28"/>
  <c r="B252" i="28"/>
  <c r="A252" i="28"/>
  <c r="Y251" i="28"/>
  <c r="X251" i="28"/>
  <c r="W251" i="28"/>
  <c r="V251" i="28"/>
  <c r="U251" i="28"/>
  <c r="T251" i="28"/>
  <c r="S251" i="28"/>
  <c r="R251" i="28"/>
  <c r="Q251" i="28"/>
  <c r="P251" i="28"/>
  <c r="O251" i="28"/>
  <c r="N251" i="28"/>
  <c r="M251" i="28"/>
  <c r="L251" i="28"/>
  <c r="K251" i="28"/>
  <c r="J251" i="28"/>
  <c r="I251" i="28"/>
  <c r="H251" i="28"/>
  <c r="G251" i="28"/>
  <c r="F251" i="28"/>
  <c r="E251" i="28"/>
  <c r="D251" i="28"/>
  <c r="C251" i="28"/>
  <c r="B251" i="28"/>
  <c r="A251" i="28"/>
  <c r="Y250" i="28"/>
  <c r="X250" i="28"/>
  <c r="W250" i="28"/>
  <c r="V250" i="28"/>
  <c r="U250" i="28"/>
  <c r="T250" i="28"/>
  <c r="S250" i="28"/>
  <c r="R250" i="28"/>
  <c r="Q250" i="28"/>
  <c r="P250" i="28"/>
  <c r="O250" i="28"/>
  <c r="N250" i="28"/>
  <c r="M250" i="28"/>
  <c r="L250" i="28"/>
  <c r="K250" i="28"/>
  <c r="J250" i="28"/>
  <c r="I250" i="28"/>
  <c r="H250" i="28"/>
  <c r="G250" i="28"/>
  <c r="F250" i="28"/>
  <c r="E250" i="28"/>
  <c r="D250" i="28"/>
  <c r="C250" i="28"/>
  <c r="B250" i="28"/>
  <c r="A250" i="28"/>
  <c r="Y249" i="28"/>
  <c r="X249" i="28"/>
  <c r="W249" i="28"/>
  <c r="V249" i="28"/>
  <c r="U249" i="28"/>
  <c r="T249" i="28"/>
  <c r="S249" i="28"/>
  <c r="R249" i="28"/>
  <c r="Q249" i="28"/>
  <c r="P249" i="28"/>
  <c r="O249" i="28"/>
  <c r="N249" i="28"/>
  <c r="M249" i="28"/>
  <c r="L249" i="28"/>
  <c r="K249" i="28"/>
  <c r="J249" i="28"/>
  <c r="I249" i="28"/>
  <c r="H249" i="28"/>
  <c r="G249" i="28"/>
  <c r="F249" i="28"/>
  <c r="E249" i="28"/>
  <c r="D249" i="28"/>
  <c r="C249" i="28"/>
  <c r="B249" i="28"/>
  <c r="A249" i="28"/>
  <c r="Y248" i="28"/>
  <c r="X248" i="28"/>
  <c r="W248" i="28"/>
  <c r="V248" i="28"/>
  <c r="U248" i="28"/>
  <c r="T248" i="28"/>
  <c r="S248" i="28"/>
  <c r="R248" i="28"/>
  <c r="Q248" i="28"/>
  <c r="P248" i="28"/>
  <c r="O248" i="28"/>
  <c r="N248" i="28"/>
  <c r="M248" i="28"/>
  <c r="L248" i="28"/>
  <c r="K248" i="28"/>
  <c r="J248" i="28"/>
  <c r="I248" i="28"/>
  <c r="H248" i="28"/>
  <c r="G248" i="28"/>
  <c r="F248" i="28"/>
  <c r="E248" i="28"/>
  <c r="D248" i="28"/>
  <c r="C248" i="28"/>
  <c r="B248" i="28"/>
  <c r="A248" i="28"/>
  <c r="Y247" i="28"/>
  <c r="X247" i="28"/>
  <c r="W247" i="28"/>
  <c r="V247" i="28"/>
  <c r="U247" i="28"/>
  <c r="T247" i="28"/>
  <c r="S247" i="28"/>
  <c r="R247" i="28"/>
  <c r="Q247" i="28"/>
  <c r="P247" i="28"/>
  <c r="O247" i="28"/>
  <c r="N247" i="28"/>
  <c r="M247" i="28"/>
  <c r="L247" i="28"/>
  <c r="K247" i="28"/>
  <c r="J247" i="28"/>
  <c r="I247" i="28"/>
  <c r="H247" i="28"/>
  <c r="G247" i="28"/>
  <c r="F247" i="28"/>
  <c r="E247" i="28"/>
  <c r="D247" i="28"/>
  <c r="C247" i="28"/>
  <c r="B247" i="28"/>
  <c r="A247" i="28"/>
  <c r="Y246" i="28"/>
  <c r="X246" i="28"/>
  <c r="W246" i="28"/>
  <c r="V246" i="28"/>
  <c r="U246" i="28"/>
  <c r="T246" i="28"/>
  <c r="S246" i="28"/>
  <c r="R246" i="28"/>
  <c r="Q246" i="28"/>
  <c r="P246" i="28"/>
  <c r="O246" i="28"/>
  <c r="N246" i="28"/>
  <c r="M246" i="28"/>
  <c r="L246" i="28"/>
  <c r="K246" i="28"/>
  <c r="J246" i="28"/>
  <c r="I246" i="28"/>
  <c r="H246" i="28"/>
  <c r="G246" i="28"/>
  <c r="F246" i="28"/>
  <c r="E246" i="28"/>
  <c r="D246" i="28"/>
  <c r="C246" i="28"/>
  <c r="B246" i="28"/>
  <c r="A246" i="28"/>
  <c r="Y245" i="28"/>
  <c r="X245" i="28"/>
  <c r="W245" i="28"/>
  <c r="V245" i="28"/>
  <c r="U245" i="28"/>
  <c r="T245" i="28"/>
  <c r="S245" i="28"/>
  <c r="R245" i="28"/>
  <c r="Q245" i="28"/>
  <c r="P245" i="28"/>
  <c r="O245" i="28"/>
  <c r="N245" i="28"/>
  <c r="M245" i="28"/>
  <c r="L245" i="28"/>
  <c r="K245" i="28"/>
  <c r="J245" i="28"/>
  <c r="I245" i="28"/>
  <c r="H245" i="28"/>
  <c r="G245" i="28"/>
  <c r="F245" i="28"/>
  <c r="E245" i="28"/>
  <c r="D245" i="28"/>
  <c r="C245" i="28"/>
  <c r="B245" i="28"/>
  <c r="A245" i="28"/>
  <c r="Y244" i="28"/>
  <c r="X244" i="28"/>
  <c r="W244" i="28"/>
  <c r="V244" i="28"/>
  <c r="U244" i="28"/>
  <c r="T244" i="28"/>
  <c r="S244" i="28"/>
  <c r="R244" i="28"/>
  <c r="Q244" i="28"/>
  <c r="P244" i="28"/>
  <c r="O244" i="28"/>
  <c r="N244" i="28"/>
  <c r="M244" i="28"/>
  <c r="L244" i="28"/>
  <c r="K244" i="28"/>
  <c r="J244" i="28"/>
  <c r="I244" i="28"/>
  <c r="H244" i="28"/>
  <c r="G244" i="28"/>
  <c r="F244" i="28"/>
  <c r="E244" i="28"/>
  <c r="D244" i="28"/>
  <c r="C244" i="28"/>
  <c r="B244" i="28"/>
  <c r="A244" i="28"/>
  <c r="Y243" i="28"/>
  <c r="X243" i="28"/>
  <c r="W243" i="28"/>
  <c r="V243" i="28"/>
  <c r="U243" i="28"/>
  <c r="T243" i="28"/>
  <c r="S243" i="28"/>
  <c r="R243" i="28"/>
  <c r="Q243" i="28"/>
  <c r="P243" i="28"/>
  <c r="O243" i="28"/>
  <c r="N243" i="28"/>
  <c r="M243" i="28"/>
  <c r="L243" i="28"/>
  <c r="K243" i="28"/>
  <c r="J243" i="28"/>
  <c r="I243" i="28"/>
  <c r="H243" i="28"/>
  <c r="G243" i="28"/>
  <c r="F243" i="28"/>
  <c r="E243" i="28"/>
  <c r="D243" i="28"/>
  <c r="C243" i="28"/>
  <c r="B243" i="28"/>
  <c r="A243" i="28"/>
  <c r="Y242" i="28"/>
  <c r="X242" i="28"/>
  <c r="W242" i="28"/>
  <c r="V242" i="28"/>
  <c r="U242" i="28"/>
  <c r="T242" i="28"/>
  <c r="S242" i="28"/>
  <c r="R242" i="28"/>
  <c r="Q242" i="28"/>
  <c r="P242" i="28"/>
  <c r="O242" i="28"/>
  <c r="N242" i="28"/>
  <c r="M242" i="28"/>
  <c r="L242" i="28"/>
  <c r="K242" i="28"/>
  <c r="J242" i="28"/>
  <c r="I242" i="28"/>
  <c r="H242" i="28"/>
  <c r="G242" i="28"/>
  <c r="F242" i="28"/>
  <c r="E242" i="28"/>
  <c r="D242" i="28"/>
  <c r="C242" i="28"/>
  <c r="B242" i="28"/>
  <c r="A242" i="28"/>
  <c r="Y241" i="28"/>
  <c r="X241" i="28"/>
  <c r="W241" i="28"/>
  <c r="V241" i="28"/>
  <c r="U241" i="28"/>
  <c r="T241" i="28"/>
  <c r="S241" i="28"/>
  <c r="R241" i="28"/>
  <c r="Q241" i="28"/>
  <c r="P241" i="28"/>
  <c r="O241" i="28"/>
  <c r="N241" i="28"/>
  <c r="M241" i="28"/>
  <c r="L241" i="28"/>
  <c r="K241" i="28"/>
  <c r="J241" i="28"/>
  <c r="I241" i="28"/>
  <c r="H241" i="28"/>
  <c r="G241" i="28"/>
  <c r="F241" i="28"/>
  <c r="E241" i="28"/>
  <c r="D241" i="28"/>
  <c r="C241" i="28"/>
  <c r="B241" i="28"/>
  <c r="A241" i="28"/>
  <c r="Y240" i="28"/>
  <c r="X240" i="28"/>
  <c r="W240" i="28"/>
  <c r="V240" i="28"/>
  <c r="U240" i="28"/>
  <c r="T240" i="28"/>
  <c r="S240" i="28"/>
  <c r="R240" i="28"/>
  <c r="Q240" i="28"/>
  <c r="P240" i="28"/>
  <c r="O240" i="28"/>
  <c r="N240" i="28"/>
  <c r="M240" i="28"/>
  <c r="L240" i="28"/>
  <c r="K240" i="28"/>
  <c r="J240" i="28"/>
  <c r="I240" i="28"/>
  <c r="H240" i="28"/>
  <c r="G240" i="28"/>
  <c r="F240" i="28"/>
  <c r="E240" i="28"/>
  <c r="D240" i="28"/>
  <c r="C240" i="28"/>
  <c r="B240" i="28"/>
  <c r="A240" i="28"/>
  <c r="Y239" i="28"/>
  <c r="X239" i="28"/>
  <c r="W239" i="28"/>
  <c r="V239" i="28"/>
  <c r="U239" i="28"/>
  <c r="T239" i="28"/>
  <c r="S239" i="28"/>
  <c r="R239" i="28"/>
  <c r="Q239" i="28"/>
  <c r="P239" i="28"/>
  <c r="O239" i="28"/>
  <c r="N239" i="28"/>
  <c r="M239" i="28"/>
  <c r="L239" i="28"/>
  <c r="K239" i="28"/>
  <c r="J239" i="28"/>
  <c r="I239" i="28"/>
  <c r="H239" i="28"/>
  <c r="G239" i="28"/>
  <c r="F239" i="28"/>
  <c r="E239" i="28"/>
  <c r="D239" i="28"/>
  <c r="C239" i="28"/>
  <c r="B239" i="28"/>
  <c r="A239" i="28"/>
  <c r="Y238" i="28"/>
  <c r="X238" i="28"/>
  <c r="W238" i="28"/>
  <c r="V238" i="28"/>
  <c r="U238" i="28"/>
  <c r="T238" i="28"/>
  <c r="S238" i="28"/>
  <c r="R238" i="28"/>
  <c r="Q238" i="28"/>
  <c r="P238" i="28"/>
  <c r="O238" i="28"/>
  <c r="N238" i="28"/>
  <c r="M238" i="28"/>
  <c r="L238" i="28"/>
  <c r="K238" i="28"/>
  <c r="J238" i="28"/>
  <c r="I238" i="28"/>
  <c r="H238" i="28"/>
  <c r="G238" i="28"/>
  <c r="F238" i="28"/>
  <c r="E238" i="28"/>
  <c r="D238" i="28"/>
  <c r="C238" i="28"/>
  <c r="B238" i="28"/>
  <c r="A238" i="28"/>
  <c r="Y237" i="28"/>
  <c r="X237" i="28"/>
  <c r="W237" i="28"/>
  <c r="V237" i="28"/>
  <c r="U237" i="28"/>
  <c r="T237" i="28"/>
  <c r="S237" i="28"/>
  <c r="R237" i="28"/>
  <c r="Q237" i="28"/>
  <c r="P237" i="28"/>
  <c r="O237" i="28"/>
  <c r="N237" i="28"/>
  <c r="M237" i="28"/>
  <c r="L237" i="28"/>
  <c r="K237" i="28"/>
  <c r="J237" i="28"/>
  <c r="I237" i="28"/>
  <c r="H237" i="28"/>
  <c r="G237" i="28"/>
  <c r="F237" i="28"/>
  <c r="E237" i="28"/>
  <c r="D237" i="28"/>
  <c r="C237" i="28"/>
  <c r="B237" i="28"/>
  <c r="A237" i="28"/>
  <c r="Y236" i="28"/>
  <c r="X236" i="28"/>
  <c r="W236" i="28"/>
  <c r="V236" i="28"/>
  <c r="U236" i="28"/>
  <c r="T236" i="28"/>
  <c r="S236" i="28"/>
  <c r="R236" i="28"/>
  <c r="Q236" i="28"/>
  <c r="P236" i="28"/>
  <c r="O236" i="28"/>
  <c r="N236" i="28"/>
  <c r="M236" i="28"/>
  <c r="L236" i="28"/>
  <c r="K236" i="28"/>
  <c r="J236" i="28"/>
  <c r="I236" i="28"/>
  <c r="H236" i="28"/>
  <c r="G236" i="28"/>
  <c r="F236" i="28"/>
  <c r="E236" i="28"/>
  <c r="D236" i="28"/>
  <c r="C236" i="28"/>
  <c r="B236" i="28"/>
  <c r="A236" i="28"/>
  <c r="Y235" i="28"/>
  <c r="X235" i="28"/>
  <c r="W235" i="28"/>
  <c r="V235" i="28"/>
  <c r="U235" i="28"/>
  <c r="T235" i="28"/>
  <c r="S235" i="28"/>
  <c r="R235" i="28"/>
  <c r="Q235" i="28"/>
  <c r="P235" i="28"/>
  <c r="O235" i="28"/>
  <c r="N235" i="28"/>
  <c r="M235" i="28"/>
  <c r="L235" i="28"/>
  <c r="K235" i="28"/>
  <c r="J235" i="28"/>
  <c r="I235" i="28"/>
  <c r="H235" i="28"/>
  <c r="G235" i="28"/>
  <c r="F235" i="28"/>
  <c r="E235" i="28"/>
  <c r="D235" i="28"/>
  <c r="C235" i="28"/>
  <c r="B235" i="28"/>
  <c r="A235" i="28"/>
  <c r="Y234" i="28"/>
  <c r="X234" i="28"/>
  <c r="W234" i="28"/>
  <c r="V234" i="28"/>
  <c r="U234" i="28"/>
  <c r="T234" i="28"/>
  <c r="S234" i="28"/>
  <c r="R234" i="28"/>
  <c r="Q234" i="28"/>
  <c r="P234" i="28"/>
  <c r="O234" i="28"/>
  <c r="N234" i="28"/>
  <c r="M234" i="28"/>
  <c r="L234" i="28"/>
  <c r="K234" i="28"/>
  <c r="J234" i="28"/>
  <c r="I234" i="28"/>
  <c r="H234" i="28"/>
  <c r="G234" i="28"/>
  <c r="F234" i="28"/>
  <c r="E234" i="28"/>
  <c r="D234" i="28"/>
  <c r="C234" i="28"/>
  <c r="B234" i="28"/>
  <c r="A234" i="28"/>
  <c r="Y233" i="28"/>
  <c r="X233" i="28"/>
  <c r="W233" i="28"/>
  <c r="V233" i="28"/>
  <c r="U233" i="28"/>
  <c r="T233" i="28"/>
  <c r="S233" i="28"/>
  <c r="R233" i="28"/>
  <c r="Q233" i="28"/>
  <c r="P233" i="28"/>
  <c r="O233" i="28"/>
  <c r="N233" i="28"/>
  <c r="M233" i="28"/>
  <c r="L233" i="28"/>
  <c r="K233" i="28"/>
  <c r="J233" i="28"/>
  <c r="I233" i="28"/>
  <c r="H233" i="28"/>
  <c r="G233" i="28"/>
  <c r="F233" i="28"/>
  <c r="E233" i="28"/>
  <c r="D233" i="28"/>
  <c r="C233" i="28"/>
  <c r="B233" i="28"/>
  <c r="A233" i="28"/>
  <c r="Y232" i="28"/>
  <c r="X232" i="28"/>
  <c r="W232" i="28"/>
  <c r="V232" i="28"/>
  <c r="U232" i="28"/>
  <c r="T232" i="28"/>
  <c r="S232" i="28"/>
  <c r="R232" i="28"/>
  <c r="Q232" i="28"/>
  <c r="P232" i="28"/>
  <c r="O232" i="28"/>
  <c r="N232" i="28"/>
  <c r="M232" i="28"/>
  <c r="L232" i="28"/>
  <c r="K232" i="28"/>
  <c r="J232" i="28"/>
  <c r="I232" i="28"/>
  <c r="H232" i="28"/>
  <c r="G232" i="28"/>
  <c r="F232" i="28"/>
  <c r="E232" i="28"/>
  <c r="D232" i="28"/>
  <c r="C232" i="28"/>
  <c r="B232" i="28"/>
  <c r="A232" i="28"/>
  <c r="Y231" i="28"/>
  <c r="X231" i="28"/>
  <c r="W231" i="28"/>
  <c r="V231" i="28"/>
  <c r="U231" i="28"/>
  <c r="T231" i="28"/>
  <c r="S231" i="28"/>
  <c r="R231" i="28"/>
  <c r="Q231" i="28"/>
  <c r="P231" i="28"/>
  <c r="O231" i="28"/>
  <c r="N231" i="28"/>
  <c r="M231" i="28"/>
  <c r="L231" i="28"/>
  <c r="K231" i="28"/>
  <c r="J231" i="28"/>
  <c r="I231" i="28"/>
  <c r="H231" i="28"/>
  <c r="G231" i="28"/>
  <c r="F231" i="28"/>
  <c r="E231" i="28"/>
  <c r="D231" i="28"/>
  <c r="C231" i="28"/>
  <c r="B231" i="28"/>
  <c r="A231" i="28"/>
  <c r="Y230" i="28"/>
  <c r="X230" i="28"/>
  <c r="W230" i="28"/>
  <c r="V230" i="28"/>
  <c r="U230" i="28"/>
  <c r="T230" i="28"/>
  <c r="S230" i="28"/>
  <c r="R230" i="28"/>
  <c r="Q230" i="28"/>
  <c r="P230" i="28"/>
  <c r="O230" i="28"/>
  <c r="N230" i="28"/>
  <c r="M230" i="28"/>
  <c r="L230" i="28"/>
  <c r="K230" i="28"/>
  <c r="J230" i="28"/>
  <c r="I230" i="28"/>
  <c r="H230" i="28"/>
  <c r="G230" i="28"/>
  <c r="F230" i="28"/>
  <c r="E230" i="28"/>
  <c r="D230" i="28"/>
  <c r="C230" i="28"/>
  <c r="B230" i="28"/>
  <c r="A230" i="28"/>
  <c r="Y229" i="28"/>
  <c r="X229" i="28"/>
  <c r="W229" i="28"/>
  <c r="V229" i="28"/>
  <c r="U229" i="28"/>
  <c r="T229" i="28"/>
  <c r="S229" i="28"/>
  <c r="R229" i="28"/>
  <c r="Q229" i="28"/>
  <c r="P229" i="28"/>
  <c r="O229" i="28"/>
  <c r="N229" i="28"/>
  <c r="M229" i="28"/>
  <c r="L229" i="28"/>
  <c r="K229" i="28"/>
  <c r="J229" i="28"/>
  <c r="I229" i="28"/>
  <c r="H229" i="28"/>
  <c r="G229" i="28"/>
  <c r="F229" i="28"/>
  <c r="E229" i="28"/>
  <c r="D229" i="28"/>
  <c r="C229" i="28"/>
  <c r="B229" i="28"/>
  <c r="A229" i="28"/>
  <c r="Y228" i="28"/>
  <c r="X228" i="28"/>
  <c r="W228" i="28"/>
  <c r="V228" i="28"/>
  <c r="U228" i="28"/>
  <c r="T228" i="28"/>
  <c r="S228" i="28"/>
  <c r="R228" i="28"/>
  <c r="Q228" i="28"/>
  <c r="P228" i="28"/>
  <c r="O228" i="28"/>
  <c r="N228" i="28"/>
  <c r="M228" i="28"/>
  <c r="L228" i="28"/>
  <c r="K228" i="28"/>
  <c r="J228" i="28"/>
  <c r="I228" i="28"/>
  <c r="H228" i="28"/>
  <c r="G228" i="28"/>
  <c r="F228" i="28"/>
  <c r="E228" i="28"/>
  <c r="D228" i="28"/>
  <c r="C228" i="28"/>
  <c r="B228" i="28"/>
  <c r="A228" i="28"/>
  <c r="Y227" i="28"/>
  <c r="X227" i="28"/>
  <c r="W227" i="28"/>
  <c r="V227" i="28"/>
  <c r="U227" i="28"/>
  <c r="T227" i="28"/>
  <c r="S227" i="28"/>
  <c r="R227" i="28"/>
  <c r="Q227" i="28"/>
  <c r="P227" i="28"/>
  <c r="O227" i="28"/>
  <c r="N227" i="28"/>
  <c r="M227" i="28"/>
  <c r="L227" i="28"/>
  <c r="K227" i="28"/>
  <c r="J227" i="28"/>
  <c r="I227" i="28"/>
  <c r="H227" i="28"/>
  <c r="G227" i="28"/>
  <c r="F227" i="28"/>
  <c r="E227" i="28"/>
  <c r="D227" i="28"/>
  <c r="C227" i="28"/>
  <c r="B227" i="28"/>
  <c r="A227" i="28"/>
  <c r="Y226" i="28"/>
  <c r="X226" i="28"/>
  <c r="W226" i="28"/>
  <c r="V226" i="28"/>
  <c r="U226" i="28"/>
  <c r="T226" i="28"/>
  <c r="S226" i="28"/>
  <c r="R226" i="28"/>
  <c r="Q226" i="28"/>
  <c r="P226" i="28"/>
  <c r="O226" i="28"/>
  <c r="N226" i="28"/>
  <c r="M226" i="28"/>
  <c r="L226" i="28"/>
  <c r="K226" i="28"/>
  <c r="J226" i="28"/>
  <c r="I226" i="28"/>
  <c r="H226" i="28"/>
  <c r="G226" i="28"/>
  <c r="F226" i="28"/>
  <c r="E226" i="28"/>
  <c r="D226" i="28"/>
  <c r="C226" i="28"/>
  <c r="B226" i="28"/>
  <c r="A226" i="28"/>
  <c r="Y221" i="28"/>
  <c r="X221" i="28"/>
  <c r="W221" i="28"/>
  <c r="V221" i="28"/>
  <c r="U221" i="28"/>
  <c r="T221" i="28"/>
  <c r="S221" i="28"/>
  <c r="R221" i="28"/>
  <c r="Q221" i="28"/>
  <c r="P221" i="28"/>
  <c r="O221" i="28"/>
  <c r="N221" i="28"/>
  <c r="M221" i="28"/>
  <c r="L221" i="28"/>
  <c r="K221" i="28"/>
  <c r="J221" i="28"/>
  <c r="I221" i="28"/>
  <c r="H221" i="28"/>
  <c r="G221" i="28"/>
  <c r="F221" i="28"/>
  <c r="E221" i="28"/>
  <c r="D221" i="28"/>
  <c r="C221" i="28"/>
  <c r="B221" i="28"/>
  <c r="A221" i="28"/>
  <c r="Y220" i="28"/>
  <c r="X220" i="28"/>
  <c r="W220" i="28"/>
  <c r="V220" i="28"/>
  <c r="U220" i="28"/>
  <c r="T220" i="28"/>
  <c r="S220" i="28"/>
  <c r="R220" i="28"/>
  <c r="Q220" i="28"/>
  <c r="P220" i="28"/>
  <c r="O220" i="28"/>
  <c r="N220" i="28"/>
  <c r="M220" i="28"/>
  <c r="L220" i="28"/>
  <c r="K220" i="28"/>
  <c r="J220" i="28"/>
  <c r="I220" i="28"/>
  <c r="H220" i="28"/>
  <c r="G220" i="28"/>
  <c r="F220" i="28"/>
  <c r="E220" i="28"/>
  <c r="D220" i="28"/>
  <c r="C220" i="28"/>
  <c r="B220" i="28"/>
  <c r="A220" i="28"/>
  <c r="Y219" i="28"/>
  <c r="X219" i="28"/>
  <c r="W219" i="28"/>
  <c r="V219" i="28"/>
  <c r="U219" i="28"/>
  <c r="T219" i="28"/>
  <c r="S219" i="28"/>
  <c r="R219" i="28"/>
  <c r="Q219" i="28"/>
  <c r="P219" i="28"/>
  <c r="O219" i="28"/>
  <c r="N219" i="28"/>
  <c r="M219" i="28"/>
  <c r="L219" i="28"/>
  <c r="K219" i="28"/>
  <c r="J219" i="28"/>
  <c r="I219" i="28"/>
  <c r="H219" i="28"/>
  <c r="G219" i="28"/>
  <c r="F219" i="28"/>
  <c r="E219" i="28"/>
  <c r="D219" i="28"/>
  <c r="C219" i="28"/>
  <c r="B219" i="28"/>
  <c r="A219" i="28"/>
  <c r="Y218" i="28"/>
  <c r="X218" i="28"/>
  <c r="W218" i="28"/>
  <c r="V218" i="28"/>
  <c r="U218" i="28"/>
  <c r="T218" i="28"/>
  <c r="S218" i="28"/>
  <c r="R218" i="28"/>
  <c r="Q218" i="28"/>
  <c r="P218" i="28"/>
  <c r="O218" i="28"/>
  <c r="N218" i="28"/>
  <c r="M218" i="28"/>
  <c r="L218" i="28"/>
  <c r="K218" i="28"/>
  <c r="J218" i="28"/>
  <c r="I218" i="28"/>
  <c r="H218" i="28"/>
  <c r="G218" i="28"/>
  <c r="F218" i="28"/>
  <c r="E218" i="28"/>
  <c r="D218" i="28"/>
  <c r="C218" i="28"/>
  <c r="B218" i="28"/>
  <c r="A218" i="28"/>
  <c r="Y217" i="28"/>
  <c r="X217" i="28"/>
  <c r="W217" i="28"/>
  <c r="V217" i="28"/>
  <c r="U217" i="28"/>
  <c r="T217" i="28"/>
  <c r="S217" i="28"/>
  <c r="R217" i="28"/>
  <c r="Q217" i="28"/>
  <c r="P217" i="28"/>
  <c r="O217" i="28"/>
  <c r="N217" i="28"/>
  <c r="M217" i="28"/>
  <c r="L217" i="28"/>
  <c r="K217" i="28"/>
  <c r="J217" i="28"/>
  <c r="I217" i="28"/>
  <c r="H217" i="28"/>
  <c r="G217" i="28"/>
  <c r="F217" i="28"/>
  <c r="E217" i="28"/>
  <c r="D217" i="28"/>
  <c r="C217" i="28"/>
  <c r="B217" i="28"/>
  <c r="A217" i="28"/>
  <c r="Y216" i="28"/>
  <c r="X216" i="28"/>
  <c r="W216" i="28"/>
  <c r="V216" i="28"/>
  <c r="U216" i="28"/>
  <c r="T216" i="28"/>
  <c r="S216" i="28"/>
  <c r="R216" i="28"/>
  <c r="Q216" i="28"/>
  <c r="P216" i="28"/>
  <c r="O216" i="28"/>
  <c r="N216" i="28"/>
  <c r="M216" i="28"/>
  <c r="L216" i="28"/>
  <c r="K216" i="28"/>
  <c r="J216" i="28"/>
  <c r="I216" i="28"/>
  <c r="H216" i="28"/>
  <c r="G216" i="28"/>
  <c r="F216" i="28"/>
  <c r="E216" i="28"/>
  <c r="D216" i="28"/>
  <c r="C216" i="28"/>
  <c r="B216" i="28"/>
  <c r="A216" i="28"/>
  <c r="Y215" i="28"/>
  <c r="X215" i="28"/>
  <c r="W215" i="28"/>
  <c r="V215" i="28"/>
  <c r="U215" i="28"/>
  <c r="T215" i="28"/>
  <c r="S215" i="28"/>
  <c r="R215" i="28"/>
  <c r="Q215" i="28"/>
  <c r="P215" i="28"/>
  <c r="O215" i="28"/>
  <c r="N215" i="28"/>
  <c r="M215" i="28"/>
  <c r="L215" i="28"/>
  <c r="K215" i="28"/>
  <c r="J215" i="28"/>
  <c r="I215" i="28"/>
  <c r="H215" i="28"/>
  <c r="G215" i="28"/>
  <c r="F215" i="28"/>
  <c r="E215" i="28"/>
  <c r="D215" i="28"/>
  <c r="C215" i="28"/>
  <c r="B215" i="28"/>
  <c r="A215" i="28"/>
  <c r="Y214" i="28"/>
  <c r="X214" i="28"/>
  <c r="W214" i="28"/>
  <c r="V214" i="28"/>
  <c r="U214" i="28"/>
  <c r="T214" i="28"/>
  <c r="S214" i="28"/>
  <c r="R214" i="28"/>
  <c r="Q214" i="28"/>
  <c r="P214" i="28"/>
  <c r="O214" i="28"/>
  <c r="N214" i="28"/>
  <c r="M214" i="28"/>
  <c r="L214" i="28"/>
  <c r="K214" i="28"/>
  <c r="J214" i="28"/>
  <c r="I214" i="28"/>
  <c r="H214" i="28"/>
  <c r="G214" i="28"/>
  <c r="F214" i="28"/>
  <c r="E214" i="28"/>
  <c r="D214" i="28"/>
  <c r="C214" i="28"/>
  <c r="B214" i="28"/>
  <c r="A214" i="28"/>
  <c r="Y213" i="28"/>
  <c r="X213" i="28"/>
  <c r="W213" i="28"/>
  <c r="V213" i="28"/>
  <c r="U213" i="28"/>
  <c r="T213" i="28"/>
  <c r="S213" i="28"/>
  <c r="R213" i="28"/>
  <c r="Q213" i="28"/>
  <c r="P213" i="28"/>
  <c r="O213" i="28"/>
  <c r="N213" i="28"/>
  <c r="M213" i="28"/>
  <c r="L213" i="28"/>
  <c r="K213" i="28"/>
  <c r="J213" i="28"/>
  <c r="I213" i="28"/>
  <c r="H213" i="28"/>
  <c r="G213" i="28"/>
  <c r="F213" i="28"/>
  <c r="E213" i="28"/>
  <c r="D213" i="28"/>
  <c r="C213" i="28"/>
  <c r="B213" i="28"/>
  <c r="A213" i="28"/>
  <c r="Y212" i="28"/>
  <c r="X212" i="28"/>
  <c r="W212" i="28"/>
  <c r="V212" i="28"/>
  <c r="U212" i="28"/>
  <c r="T212" i="28"/>
  <c r="S212" i="28"/>
  <c r="R212" i="28"/>
  <c r="Q212" i="28"/>
  <c r="P212" i="28"/>
  <c r="O212" i="28"/>
  <c r="N212" i="28"/>
  <c r="M212" i="28"/>
  <c r="L212" i="28"/>
  <c r="K212" i="28"/>
  <c r="J212" i="28"/>
  <c r="I212" i="28"/>
  <c r="H212" i="28"/>
  <c r="G212" i="28"/>
  <c r="F212" i="28"/>
  <c r="E212" i="28"/>
  <c r="D212" i="28"/>
  <c r="C212" i="28"/>
  <c r="B212" i="28"/>
  <c r="A212" i="28"/>
  <c r="Y211" i="28"/>
  <c r="X211" i="28"/>
  <c r="W211" i="28"/>
  <c r="V211" i="28"/>
  <c r="U211" i="28"/>
  <c r="T211" i="28"/>
  <c r="S211" i="28"/>
  <c r="R211" i="28"/>
  <c r="Q211" i="28"/>
  <c r="P211" i="28"/>
  <c r="O211" i="28"/>
  <c r="N211" i="28"/>
  <c r="M211" i="28"/>
  <c r="L211" i="28"/>
  <c r="K211" i="28"/>
  <c r="J211" i="28"/>
  <c r="I211" i="28"/>
  <c r="H211" i="28"/>
  <c r="G211" i="28"/>
  <c r="F211" i="28"/>
  <c r="E211" i="28"/>
  <c r="D211" i="28"/>
  <c r="C211" i="28"/>
  <c r="B211" i="28"/>
  <c r="A211" i="28"/>
  <c r="Y210" i="28"/>
  <c r="X210" i="28"/>
  <c r="W210" i="28"/>
  <c r="V210" i="28"/>
  <c r="U210" i="28"/>
  <c r="T210" i="28"/>
  <c r="S210" i="28"/>
  <c r="R210" i="28"/>
  <c r="Q210" i="28"/>
  <c r="P210" i="28"/>
  <c r="O210" i="28"/>
  <c r="N210" i="28"/>
  <c r="M210" i="28"/>
  <c r="L210" i="28"/>
  <c r="K210" i="28"/>
  <c r="J210" i="28"/>
  <c r="I210" i="28"/>
  <c r="H210" i="28"/>
  <c r="G210" i="28"/>
  <c r="F210" i="28"/>
  <c r="E210" i="28"/>
  <c r="D210" i="28"/>
  <c r="C210" i="28"/>
  <c r="B210" i="28"/>
  <c r="A210" i="28"/>
  <c r="Y209" i="28"/>
  <c r="X209" i="28"/>
  <c r="W209" i="28"/>
  <c r="V209" i="28"/>
  <c r="U209" i="28"/>
  <c r="T209" i="28"/>
  <c r="S209" i="28"/>
  <c r="R209" i="28"/>
  <c r="Q209" i="28"/>
  <c r="P209" i="28"/>
  <c r="O209" i="28"/>
  <c r="N209" i="28"/>
  <c r="M209" i="28"/>
  <c r="L209" i="28"/>
  <c r="K209" i="28"/>
  <c r="J209" i="28"/>
  <c r="I209" i="28"/>
  <c r="H209" i="28"/>
  <c r="G209" i="28"/>
  <c r="F209" i="28"/>
  <c r="E209" i="28"/>
  <c r="D209" i="28"/>
  <c r="C209" i="28"/>
  <c r="B209" i="28"/>
  <c r="A209" i="28"/>
  <c r="Y208" i="28"/>
  <c r="X208" i="28"/>
  <c r="W208" i="28"/>
  <c r="V208" i="28"/>
  <c r="U208" i="28"/>
  <c r="T208" i="28"/>
  <c r="S208" i="28"/>
  <c r="R208" i="28"/>
  <c r="Q208" i="28"/>
  <c r="P208" i="28"/>
  <c r="O208" i="28"/>
  <c r="N208" i="28"/>
  <c r="M208" i="28"/>
  <c r="L208" i="28"/>
  <c r="K208" i="28"/>
  <c r="J208" i="28"/>
  <c r="I208" i="28"/>
  <c r="H208" i="28"/>
  <c r="G208" i="28"/>
  <c r="F208" i="28"/>
  <c r="E208" i="28"/>
  <c r="D208" i="28"/>
  <c r="C208" i="28"/>
  <c r="B208" i="28"/>
  <c r="A208" i="28"/>
  <c r="Y207" i="28"/>
  <c r="X207" i="28"/>
  <c r="W207" i="28"/>
  <c r="V207" i="28"/>
  <c r="U207" i="28"/>
  <c r="T207" i="28"/>
  <c r="S207" i="28"/>
  <c r="R207" i="28"/>
  <c r="Q207" i="28"/>
  <c r="P207" i="28"/>
  <c r="O207" i="28"/>
  <c r="N207" i="28"/>
  <c r="M207" i="28"/>
  <c r="L207" i="28"/>
  <c r="K207" i="28"/>
  <c r="J207" i="28"/>
  <c r="I207" i="28"/>
  <c r="H207" i="28"/>
  <c r="G207" i="28"/>
  <c r="F207" i="28"/>
  <c r="E207" i="28"/>
  <c r="D207" i="28"/>
  <c r="C207" i="28"/>
  <c r="B207" i="28"/>
  <c r="A207" i="28"/>
  <c r="Y206" i="28"/>
  <c r="X206" i="28"/>
  <c r="W206" i="28"/>
  <c r="V206" i="28"/>
  <c r="U206" i="28"/>
  <c r="T206" i="28"/>
  <c r="S206" i="28"/>
  <c r="R206" i="28"/>
  <c r="Q206" i="28"/>
  <c r="P206" i="28"/>
  <c r="O206" i="28"/>
  <c r="N206" i="28"/>
  <c r="M206" i="28"/>
  <c r="L206" i="28"/>
  <c r="K206" i="28"/>
  <c r="J206" i="28"/>
  <c r="I206" i="28"/>
  <c r="H206" i="28"/>
  <c r="G206" i="28"/>
  <c r="F206" i="28"/>
  <c r="E206" i="28"/>
  <c r="D206" i="28"/>
  <c r="C206" i="28"/>
  <c r="B206" i="28"/>
  <c r="A206" i="28"/>
  <c r="Y205" i="28"/>
  <c r="X205" i="28"/>
  <c r="W205" i="28"/>
  <c r="V205" i="28"/>
  <c r="U205" i="28"/>
  <c r="T205" i="28"/>
  <c r="S205" i="28"/>
  <c r="R205" i="28"/>
  <c r="Q205" i="28"/>
  <c r="P205" i="28"/>
  <c r="O205" i="28"/>
  <c r="N205" i="28"/>
  <c r="M205" i="28"/>
  <c r="L205" i="28"/>
  <c r="K205" i="28"/>
  <c r="J205" i="28"/>
  <c r="I205" i="28"/>
  <c r="H205" i="28"/>
  <c r="G205" i="28"/>
  <c r="F205" i="28"/>
  <c r="E205" i="28"/>
  <c r="D205" i="28"/>
  <c r="C205" i="28"/>
  <c r="B205" i="28"/>
  <c r="A205" i="28"/>
  <c r="Y204" i="28"/>
  <c r="X204" i="28"/>
  <c r="W204" i="28"/>
  <c r="V204" i="28"/>
  <c r="U204" i="28"/>
  <c r="T204" i="28"/>
  <c r="S204" i="28"/>
  <c r="R204" i="28"/>
  <c r="Q204" i="28"/>
  <c r="P204" i="28"/>
  <c r="O204" i="28"/>
  <c r="N204" i="28"/>
  <c r="M204" i="28"/>
  <c r="L204" i="28"/>
  <c r="K204" i="28"/>
  <c r="J204" i="28"/>
  <c r="I204" i="28"/>
  <c r="H204" i="28"/>
  <c r="G204" i="28"/>
  <c r="F204" i="28"/>
  <c r="E204" i="28"/>
  <c r="D204" i="28"/>
  <c r="C204" i="28"/>
  <c r="B204" i="28"/>
  <c r="A204" i="28"/>
  <c r="Y203" i="28"/>
  <c r="X203" i="28"/>
  <c r="W203" i="28"/>
  <c r="V203" i="28"/>
  <c r="U203" i="28"/>
  <c r="T203" i="28"/>
  <c r="S203" i="28"/>
  <c r="R203" i="28"/>
  <c r="Q203" i="28"/>
  <c r="P203" i="28"/>
  <c r="O203" i="28"/>
  <c r="N203" i="28"/>
  <c r="M203" i="28"/>
  <c r="L203" i="28"/>
  <c r="K203" i="28"/>
  <c r="J203" i="28"/>
  <c r="I203" i="28"/>
  <c r="H203" i="28"/>
  <c r="G203" i="28"/>
  <c r="F203" i="28"/>
  <c r="E203" i="28"/>
  <c r="D203" i="28"/>
  <c r="C203" i="28"/>
  <c r="B203" i="28"/>
  <c r="A203" i="28"/>
  <c r="Y202" i="28"/>
  <c r="X202" i="28"/>
  <c r="W202" i="28"/>
  <c r="V202" i="28"/>
  <c r="U202" i="28"/>
  <c r="T202" i="28"/>
  <c r="S202" i="28"/>
  <c r="R202" i="28"/>
  <c r="Q202" i="28"/>
  <c r="P202" i="28"/>
  <c r="O202" i="28"/>
  <c r="N202" i="28"/>
  <c r="M202" i="28"/>
  <c r="L202" i="28"/>
  <c r="K202" i="28"/>
  <c r="J202" i="28"/>
  <c r="I202" i="28"/>
  <c r="H202" i="28"/>
  <c r="G202" i="28"/>
  <c r="F202" i="28"/>
  <c r="E202" i="28"/>
  <c r="D202" i="28"/>
  <c r="C202" i="28"/>
  <c r="B202" i="28"/>
  <c r="A202" i="28"/>
  <c r="Y201" i="28"/>
  <c r="X201" i="28"/>
  <c r="W201" i="28"/>
  <c r="V201" i="28"/>
  <c r="U201" i="28"/>
  <c r="T201" i="28"/>
  <c r="S201" i="28"/>
  <c r="R201" i="28"/>
  <c r="Q201" i="28"/>
  <c r="P201" i="28"/>
  <c r="O201" i="28"/>
  <c r="N201" i="28"/>
  <c r="M201" i="28"/>
  <c r="L201" i="28"/>
  <c r="K201" i="28"/>
  <c r="J201" i="28"/>
  <c r="I201" i="28"/>
  <c r="H201" i="28"/>
  <c r="G201" i="28"/>
  <c r="F201" i="28"/>
  <c r="E201" i="28"/>
  <c r="D201" i="28"/>
  <c r="C201" i="28"/>
  <c r="B201" i="28"/>
  <c r="A201" i="28"/>
  <c r="Y200" i="28"/>
  <c r="X200" i="28"/>
  <c r="W200" i="28"/>
  <c r="V200" i="28"/>
  <c r="U200" i="28"/>
  <c r="T200" i="28"/>
  <c r="S200" i="28"/>
  <c r="R200" i="28"/>
  <c r="Q200" i="28"/>
  <c r="P200" i="28"/>
  <c r="O200" i="28"/>
  <c r="N200" i="28"/>
  <c r="M200" i="28"/>
  <c r="L200" i="28"/>
  <c r="K200" i="28"/>
  <c r="J200" i="28"/>
  <c r="I200" i="28"/>
  <c r="H200" i="28"/>
  <c r="G200" i="28"/>
  <c r="F200" i="28"/>
  <c r="E200" i="28"/>
  <c r="D200" i="28"/>
  <c r="C200" i="28"/>
  <c r="B200" i="28"/>
  <c r="A200" i="28"/>
  <c r="Y199" i="28"/>
  <c r="X199" i="28"/>
  <c r="W199" i="28"/>
  <c r="V199" i="28"/>
  <c r="U199" i="28"/>
  <c r="T199" i="28"/>
  <c r="S199" i="28"/>
  <c r="R199" i="28"/>
  <c r="Q199" i="28"/>
  <c r="P199" i="28"/>
  <c r="O199" i="28"/>
  <c r="N199" i="28"/>
  <c r="M199" i="28"/>
  <c r="L199" i="28"/>
  <c r="K199" i="28"/>
  <c r="J199" i="28"/>
  <c r="I199" i="28"/>
  <c r="H199" i="28"/>
  <c r="G199" i="28"/>
  <c r="F199" i="28"/>
  <c r="E199" i="28"/>
  <c r="D199" i="28"/>
  <c r="C199" i="28"/>
  <c r="B199" i="28"/>
  <c r="A199" i="28"/>
  <c r="Y198" i="28"/>
  <c r="X198" i="28"/>
  <c r="W198" i="28"/>
  <c r="V198" i="28"/>
  <c r="U198" i="28"/>
  <c r="T198" i="28"/>
  <c r="S198" i="28"/>
  <c r="R198" i="28"/>
  <c r="Q198" i="28"/>
  <c r="P198" i="28"/>
  <c r="O198" i="28"/>
  <c r="N198" i="28"/>
  <c r="M198" i="28"/>
  <c r="L198" i="28"/>
  <c r="K198" i="28"/>
  <c r="J198" i="28"/>
  <c r="I198" i="28"/>
  <c r="H198" i="28"/>
  <c r="G198" i="28"/>
  <c r="F198" i="28"/>
  <c r="E198" i="28"/>
  <c r="D198" i="28"/>
  <c r="C198" i="28"/>
  <c r="B198" i="28"/>
  <c r="A198" i="28"/>
  <c r="Y197" i="28"/>
  <c r="X197" i="28"/>
  <c r="W197" i="28"/>
  <c r="V197" i="28"/>
  <c r="U197" i="28"/>
  <c r="T197" i="28"/>
  <c r="S197" i="28"/>
  <c r="R197" i="28"/>
  <c r="Q197" i="28"/>
  <c r="P197" i="28"/>
  <c r="O197" i="28"/>
  <c r="N197" i="28"/>
  <c r="M197" i="28"/>
  <c r="L197" i="28"/>
  <c r="K197" i="28"/>
  <c r="J197" i="28"/>
  <c r="I197" i="28"/>
  <c r="H197" i="28"/>
  <c r="G197" i="28"/>
  <c r="F197" i="28"/>
  <c r="E197" i="28"/>
  <c r="D197" i="28"/>
  <c r="C197" i="28"/>
  <c r="B197" i="28"/>
  <c r="A197" i="28"/>
  <c r="Y196" i="28"/>
  <c r="X196" i="28"/>
  <c r="W196" i="28"/>
  <c r="V196" i="28"/>
  <c r="U196" i="28"/>
  <c r="T196" i="28"/>
  <c r="S196" i="28"/>
  <c r="R196" i="28"/>
  <c r="Q196" i="28"/>
  <c r="P196" i="28"/>
  <c r="O196" i="28"/>
  <c r="N196" i="28"/>
  <c r="M196" i="28"/>
  <c r="L196" i="28"/>
  <c r="K196" i="28"/>
  <c r="J196" i="28"/>
  <c r="I196" i="28"/>
  <c r="H196" i="28"/>
  <c r="G196" i="28"/>
  <c r="F196" i="28"/>
  <c r="E196" i="28"/>
  <c r="D196" i="28"/>
  <c r="C196" i="28"/>
  <c r="B196" i="28"/>
  <c r="A196" i="28"/>
  <c r="Y195" i="28"/>
  <c r="X195" i="28"/>
  <c r="W195" i="28"/>
  <c r="V195" i="28"/>
  <c r="U195" i="28"/>
  <c r="T195" i="28"/>
  <c r="S195" i="28"/>
  <c r="R195" i="28"/>
  <c r="Q195" i="28"/>
  <c r="P195" i="28"/>
  <c r="O195" i="28"/>
  <c r="N195" i="28"/>
  <c r="M195" i="28"/>
  <c r="L195" i="28"/>
  <c r="K195" i="28"/>
  <c r="J195" i="28"/>
  <c r="I195" i="28"/>
  <c r="H195" i="28"/>
  <c r="G195" i="28"/>
  <c r="F195" i="28"/>
  <c r="E195" i="28"/>
  <c r="D195" i="28"/>
  <c r="C195" i="28"/>
  <c r="B195" i="28"/>
  <c r="A195" i="28"/>
  <c r="Y194" i="28"/>
  <c r="X194" i="28"/>
  <c r="W194" i="28"/>
  <c r="V194" i="28"/>
  <c r="U194" i="28"/>
  <c r="T194" i="28"/>
  <c r="S194" i="28"/>
  <c r="R194" i="28"/>
  <c r="Q194" i="28"/>
  <c r="P194" i="28"/>
  <c r="O194" i="28"/>
  <c r="N194" i="28"/>
  <c r="M194" i="28"/>
  <c r="L194" i="28"/>
  <c r="K194" i="28"/>
  <c r="J194" i="28"/>
  <c r="I194" i="28"/>
  <c r="H194" i="28"/>
  <c r="G194" i="28"/>
  <c r="F194" i="28"/>
  <c r="E194" i="28"/>
  <c r="D194" i="28"/>
  <c r="C194" i="28"/>
  <c r="B194" i="28"/>
  <c r="A194" i="28"/>
  <c r="Y193" i="28"/>
  <c r="X193" i="28"/>
  <c r="W193" i="28"/>
  <c r="V193" i="28"/>
  <c r="U193" i="28"/>
  <c r="T193" i="28"/>
  <c r="S193" i="28"/>
  <c r="R193" i="28"/>
  <c r="Q193" i="28"/>
  <c r="P193" i="28"/>
  <c r="O193" i="28"/>
  <c r="N193" i="28"/>
  <c r="M193" i="28"/>
  <c r="L193" i="28"/>
  <c r="K193" i="28"/>
  <c r="J193" i="28"/>
  <c r="I193" i="28"/>
  <c r="H193" i="28"/>
  <c r="G193" i="28"/>
  <c r="F193" i="28"/>
  <c r="E193" i="28"/>
  <c r="D193" i="28"/>
  <c r="C193" i="28"/>
  <c r="B193" i="28"/>
  <c r="A193" i="28"/>
  <c r="Y192" i="28"/>
  <c r="X192" i="28"/>
  <c r="W192" i="28"/>
  <c r="V192" i="28"/>
  <c r="U192" i="28"/>
  <c r="T192" i="28"/>
  <c r="S192" i="28"/>
  <c r="R192" i="28"/>
  <c r="Q192" i="28"/>
  <c r="P192" i="28"/>
  <c r="O192" i="28"/>
  <c r="N192" i="28"/>
  <c r="M192" i="28"/>
  <c r="L192" i="28"/>
  <c r="K192" i="28"/>
  <c r="J192" i="28"/>
  <c r="I192" i="28"/>
  <c r="H192" i="28"/>
  <c r="G192" i="28"/>
  <c r="F192" i="28"/>
  <c r="E192" i="28"/>
  <c r="D192" i="28"/>
  <c r="C192" i="28"/>
  <c r="B192" i="28"/>
  <c r="A192" i="28"/>
  <c r="Y191" i="28"/>
  <c r="X191" i="28"/>
  <c r="W191" i="28"/>
  <c r="V191" i="28"/>
  <c r="U191" i="28"/>
  <c r="T191" i="28"/>
  <c r="S191" i="28"/>
  <c r="R191" i="28"/>
  <c r="Q191" i="28"/>
  <c r="P191" i="28"/>
  <c r="O191" i="28"/>
  <c r="N191" i="28"/>
  <c r="M191" i="28"/>
  <c r="L191" i="28"/>
  <c r="K191" i="28"/>
  <c r="J191" i="28"/>
  <c r="I191" i="28"/>
  <c r="H191" i="28"/>
  <c r="G191" i="28"/>
  <c r="F191" i="28"/>
  <c r="E191" i="28"/>
  <c r="D191" i="28"/>
  <c r="C191" i="28"/>
  <c r="B191" i="28"/>
  <c r="A191" i="28"/>
  <c r="Y186" i="28"/>
  <c r="X186" i="28"/>
  <c r="W186" i="28"/>
  <c r="V186" i="28"/>
  <c r="U186" i="28"/>
  <c r="T186" i="28"/>
  <c r="S186" i="28"/>
  <c r="R186" i="28"/>
  <c r="Q186" i="28"/>
  <c r="P186" i="28"/>
  <c r="O186" i="28"/>
  <c r="N186" i="28"/>
  <c r="M186" i="28"/>
  <c r="L186" i="28"/>
  <c r="K186" i="28"/>
  <c r="J186" i="28"/>
  <c r="I186" i="28"/>
  <c r="H186" i="28"/>
  <c r="G186" i="28"/>
  <c r="F186" i="28"/>
  <c r="E186" i="28"/>
  <c r="D186" i="28"/>
  <c r="C186" i="28"/>
  <c r="B186" i="28"/>
  <c r="A186" i="28"/>
  <c r="Y185" i="28"/>
  <c r="X185" i="28"/>
  <c r="W185" i="28"/>
  <c r="V185" i="28"/>
  <c r="U185" i="28"/>
  <c r="T185" i="28"/>
  <c r="S185" i="28"/>
  <c r="R185" i="28"/>
  <c r="Q185" i="28"/>
  <c r="P185" i="28"/>
  <c r="O185" i="28"/>
  <c r="N185" i="28"/>
  <c r="M185" i="28"/>
  <c r="L185" i="28"/>
  <c r="K185" i="28"/>
  <c r="J185" i="28"/>
  <c r="I185" i="28"/>
  <c r="H185" i="28"/>
  <c r="G185" i="28"/>
  <c r="F185" i="28"/>
  <c r="E185" i="28"/>
  <c r="D185" i="28"/>
  <c r="C185" i="28"/>
  <c r="B185" i="28"/>
  <c r="A185" i="28"/>
  <c r="Y184" i="28"/>
  <c r="X184" i="28"/>
  <c r="W184" i="28"/>
  <c r="V184" i="28"/>
  <c r="U184" i="28"/>
  <c r="T184" i="28"/>
  <c r="S184" i="28"/>
  <c r="R184" i="28"/>
  <c r="Q184" i="28"/>
  <c r="P184" i="28"/>
  <c r="O184" i="28"/>
  <c r="N184" i="28"/>
  <c r="M184" i="28"/>
  <c r="L184" i="28"/>
  <c r="K184" i="28"/>
  <c r="J184" i="28"/>
  <c r="I184" i="28"/>
  <c r="H184" i="28"/>
  <c r="G184" i="28"/>
  <c r="F184" i="28"/>
  <c r="E184" i="28"/>
  <c r="D184" i="28"/>
  <c r="C184" i="28"/>
  <c r="B184" i="28"/>
  <c r="A184" i="28"/>
  <c r="Y183" i="28"/>
  <c r="X183" i="28"/>
  <c r="W183" i="28"/>
  <c r="V183" i="28"/>
  <c r="U183" i="28"/>
  <c r="T183" i="28"/>
  <c r="S183" i="28"/>
  <c r="R183" i="28"/>
  <c r="Q183" i="28"/>
  <c r="P183" i="28"/>
  <c r="O183" i="28"/>
  <c r="N183" i="28"/>
  <c r="M183" i="28"/>
  <c r="L183" i="28"/>
  <c r="K183" i="28"/>
  <c r="J183" i="28"/>
  <c r="I183" i="28"/>
  <c r="H183" i="28"/>
  <c r="G183" i="28"/>
  <c r="F183" i="28"/>
  <c r="E183" i="28"/>
  <c r="D183" i="28"/>
  <c r="C183" i="28"/>
  <c r="B183" i="28"/>
  <c r="A183" i="28"/>
  <c r="Y182" i="28"/>
  <c r="X182" i="28"/>
  <c r="W182" i="28"/>
  <c r="V182" i="28"/>
  <c r="U182" i="28"/>
  <c r="T182" i="28"/>
  <c r="S182" i="28"/>
  <c r="R182" i="28"/>
  <c r="Q182" i="28"/>
  <c r="P182" i="28"/>
  <c r="O182" i="28"/>
  <c r="N182" i="28"/>
  <c r="M182" i="28"/>
  <c r="L182" i="28"/>
  <c r="K182" i="28"/>
  <c r="J182" i="28"/>
  <c r="I182" i="28"/>
  <c r="H182" i="28"/>
  <c r="G182" i="28"/>
  <c r="F182" i="28"/>
  <c r="E182" i="28"/>
  <c r="D182" i="28"/>
  <c r="C182" i="28"/>
  <c r="B182" i="28"/>
  <c r="A182" i="28"/>
  <c r="Y181" i="28"/>
  <c r="X181" i="28"/>
  <c r="W181" i="28"/>
  <c r="V181" i="28"/>
  <c r="U181" i="28"/>
  <c r="T181" i="28"/>
  <c r="S181" i="28"/>
  <c r="R181" i="28"/>
  <c r="Q181" i="28"/>
  <c r="P181" i="28"/>
  <c r="O181" i="28"/>
  <c r="N181" i="28"/>
  <c r="M181" i="28"/>
  <c r="L181" i="28"/>
  <c r="K181" i="28"/>
  <c r="J181" i="28"/>
  <c r="I181" i="28"/>
  <c r="H181" i="28"/>
  <c r="G181" i="28"/>
  <c r="F181" i="28"/>
  <c r="E181" i="28"/>
  <c r="D181" i="28"/>
  <c r="C181" i="28"/>
  <c r="B181" i="28"/>
  <c r="A181" i="28"/>
  <c r="Y180" i="28"/>
  <c r="X180" i="28"/>
  <c r="W180" i="28"/>
  <c r="V180" i="28"/>
  <c r="U180" i="28"/>
  <c r="T180" i="28"/>
  <c r="S180" i="28"/>
  <c r="R180" i="28"/>
  <c r="Q180" i="28"/>
  <c r="P180" i="28"/>
  <c r="O180" i="28"/>
  <c r="N180" i="28"/>
  <c r="M180" i="28"/>
  <c r="L180" i="28"/>
  <c r="K180" i="28"/>
  <c r="J180" i="28"/>
  <c r="I180" i="28"/>
  <c r="H180" i="28"/>
  <c r="G180" i="28"/>
  <c r="F180" i="28"/>
  <c r="E180" i="28"/>
  <c r="D180" i="28"/>
  <c r="C180" i="28"/>
  <c r="B180" i="28"/>
  <c r="A180" i="28"/>
  <c r="Y179" i="28"/>
  <c r="X179" i="28"/>
  <c r="W179" i="28"/>
  <c r="V179" i="28"/>
  <c r="U179" i="28"/>
  <c r="T179" i="28"/>
  <c r="S179" i="28"/>
  <c r="R179" i="28"/>
  <c r="Q179" i="28"/>
  <c r="P179" i="28"/>
  <c r="O179" i="28"/>
  <c r="N179" i="28"/>
  <c r="M179" i="28"/>
  <c r="L179" i="28"/>
  <c r="K179" i="28"/>
  <c r="J179" i="28"/>
  <c r="I179" i="28"/>
  <c r="H179" i="28"/>
  <c r="G179" i="28"/>
  <c r="F179" i="28"/>
  <c r="E179" i="28"/>
  <c r="D179" i="28"/>
  <c r="C179" i="28"/>
  <c r="B179" i="28"/>
  <c r="A179" i="28"/>
  <c r="Y178" i="28"/>
  <c r="X178" i="28"/>
  <c r="W178" i="28"/>
  <c r="V178" i="28"/>
  <c r="U178" i="28"/>
  <c r="T178" i="28"/>
  <c r="S178" i="28"/>
  <c r="R178" i="28"/>
  <c r="Q178" i="28"/>
  <c r="P178" i="28"/>
  <c r="O178" i="28"/>
  <c r="N178" i="28"/>
  <c r="M178" i="28"/>
  <c r="L178" i="28"/>
  <c r="K178" i="28"/>
  <c r="J178" i="28"/>
  <c r="I178" i="28"/>
  <c r="H178" i="28"/>
  <c r="G178" i="28"/>
  <c r="F178" i="28"/>
  <c r="E178" i="28"/>
  <c r="D178" i="28"/>
  <c r="C178" i="28"/>
  <c r="B178" i="28"/>
  <c r="A178" i="28"/>
  <c r="Y177" i="28"/>
  <c r="X177" i="28"/>
  <c r="W177" i="28"/>
  <c r="V177" i="28"/>
  <c r="U177" i="28"/>
  <c r="T177" i="28"/>
  <c r="S177" i="28"/>
  <c r="R177" i="28"/>
  <c r="Q177" i="28"/>
  <c r="P177" i="28"/>
  <c r="O177" i="28"/>
  <c r="N177" i="28"/>
  <c r="M177" i="28"/>
  <c r="L177" i="28"/>
  <c r="K177" i="28"/>
  <c r="J177" i="28"/>
  <c r="I177" i="28"/>
  <c r="H177" i="28"/>
  <c r="G177" i="28"/>
  <c r="F177" i="28"/>
  <c r="E177" i="28"/>
  <c r="D177" i="28"/>
  <c r="C177" i="28"/>
  <c r="B177" i="28"/>
  <c r="A177" i="28"/>
  <c r="Y176" i="28"/>
  <c r="X176" i="28"/>
  <c r="W176" i="28"/>
  <c r="V176" i="28"/>
  <c r="U176" i="28"/>
  <c r="T176" i="28"/>
  <c r="S176" i="28"/>
  <c r="R176" i="28"/>
  <c r="Q176" i="28"/>
  <c r="P176" i="28"/>
  <c r="O176" i="28"/>
  <c r="N176" i="28"/>
  <c r="M176" i="28"/>
  <c r="L176" i="28"/>
  <c r="K176" i="28"/>
  <c r="J176" i="28"/>
  <c r="I176" i="28"/>
  <c r="H176" i="28"/>
  <c r="G176" i="28"/>
  <c r="F176" i="28"/>
  <c r="E176" i="28"/>
  <c r="D176" i="28"/>
  <c r="C176" i="28"/>
  <c r="B176" i="28"/>
  <c r="A176" i="28"/>
  <c r="Y175" i="28"/>
  <c r="X175" i="28"/>
  <c r="W175" i="28"/>
  <c r="V175" i="28"/>
  <c r="U175" i="28"/>
  <c r="T175" i="28"/>
  <c r="S175" i="28"/>
  <c r="R175" i="28"/>
  <c r="Q175" i="28"/>
  <c r="P175" i="28"/>
  <c r="O175" i="28"/>
  <c r="N175" i="28"/>
  <c r="M175" i="28"/>
  <c r="L175" i="28"/>
  <c r="K175" i="28"/>
  <c r="J175" i="28"/>
  <c r="I175" i="28"/>
  <c r="H175" i="28"/>
  <c r="G175" i="28"/>
  <c r="F175" i="28"/>
  <c r="E175" i="28"/>
  <c r="D175" i="28"/>
  <c r="C175" i="28"/>
  <c r="B175" i="28"/>
  <c r="A175" i="28"/>
  <c r="Y174" i="28"/>
  <c r="X174" i="28"/>
  <c r="W174" i="28"/>
  <c r="V174" i="28"/>
  <c r="U174" i="28"/>
  <c r="T174" i="28"/>
  <c r="S174" i="28"/>
  <c r="R174" i="28"/>
  <c r="Q174" i="28"/>
  <c r="P174" i="28"/>
  <c r="O174" i="28"/>
  <c r="N174" i="28"/>
  <c r="M174" i="28"/>
  <c r="L174" i="28"/>
  <c r="K174" i="28"/>
  <c r="J174" i="28"/>
  <c r="I174" i="28"/>
  <c r="H174" i="28"/>
  <c r="G174" i="28"/>
  <c r="F174" i="28"/>
  <c r="E174" i="28"/>
  <c r="D174" i="28"/>
  <c r="C174" i="28"/>
  <c r="B174" i="28"/>
  <c r="A174" i="28"/>
  <c r="Y173" i="28"/>
  <c r="X173" i="28"/>
  <c r="W173" i="28"/>
  <c r="V173" i="28"/>
  <c r="U173" i="28"/>
  <c r="T173" i="28"/>
  <c r="S173" i="28"/>
  <c r="R173" i="28"/>
  <c r="Q173" i="28"/>
  <c r="P173" i="28"/>
  <c r="O173" i="28"/>
  <c r="N173" i="28"/>
  <c r="M173" i="28"/>
  <c r="L173" i="28"/>
  <c r="K173" i="28"/>
  <c r="J173" i="28"/>
  <c r="I173" i="28"/>
  <c r="H173" i="28"/>
  <c r="G173" i="28"/>
  <c r="F173" i="28"/>
  <c r="E173" i="28"/>
  <c r="D173" i="28"/>
  <c r="C173" i="28"/>
  <c r="B173" i="28"/>
  <c r="A173" i="28"/>
  <c r="Y172" i="28"/>
  <c r="X172" i="28"/>
  <c r="W172" i="28"/>
  <c r="V172" i="28"/>
  <c r="U172" i="28"/>
  <c r="T172" i="28"/>
  <c r="S172" i="28"/>
  <c r="R172" i="28"/>
  <c r="Q172" i="28"/>
  <c r="P172" i="28"/>
  <c r="O172" i="28"/>
  <c r="N172" i="28"/>
  <c r="M172" i="28"/>
  <c r="L172" i="28"/>
  <c r="K172" i="28"/>
  <c r="J172" i="28"/>
  <c r="I172" i="28"/>
  <c r="H172" i="28"/>
  <c r="G172" i="28"/>
  <c r="F172" i="28"/>
  <c r="E172" i="28"/>
  <c r="D172" i="28"/>
  <c r="C172" i="28"/>
  <c r="B172" i="28"/>
  <c r="A172" i="28"/>
  <c r="Y171" i="28"/>
  <c r="X171" i="28"/>
  <c r="W171" i="28"/>
  <c r="V171" i="28"/>
  <c r="U171" i="28"/>
  <c r="T171" i="28"/>
  <c r="S171" i="28"/>
  <c r="R171" i="28"/>
  <c r="Q171" i="28"/>
  <c r="P171" i="28"/>
  <c r="O171" i="28"/>
  <c r="N171" i="28"/>
  <c r="M171" i="28"/>
  <c r="L171" i="28"/>
  <c r="K171" i="28"/>
  <c r="J171" i="28"/>
  <c r="I171" i="28"/>
  <c r="H171" i="28"/>
  <c r="G171" i="28"/>
  <c r="F171" i="28"/>
  <c r="E171" i="28"/>
  <c r="D171" i="28"/>
  <c r="C171" i="28"/>
  <c r="B171" i="28"/>
  <c r="A171" i="28"/>
  <c r="Y170" i="28"/>
  <c r="X170" i="28"/>
  <c r="W170" i="28"/>
  <c r="V170" i="28"/>
  <c r="U170" i="28"/>
  <c r="T170" i="28"/>
  <c r="S170" i="28"/>
  <c r="R170" i="28"/>
  <c r="Q170" i="28"/>
  <c r="P170" i="28"/>
  <c r="O170" i="28"/>
  <c r="N170" i="28"/>
  <c r="M170" i="28"/>
  <c r="L170" i="28"/>
  <c r="K170" i="28"/>
  <c r="J170" i="28"/>
  <c r="I170" i="28"/>
  <c r="H170" i="28"/>
  <c r="G170" i="28"/>
  <c r="F170" i="28"/>
  <c r="E170" i="28"/>
  <c r="D170" i="28"/>
  <c r="C170" i="28"/>
  <c r="B170" i="28"/>
  <c r="A170" i="28"/>
  <c r="Y169" i="28"/>
  <c r="X169" i="28"/>
  <c r="W169" i="28"/>
  <c r="V169" i="28"/>
  <c r="U169" i="28"/>
  <c r="T169" i="28"/>
  <c r="S169" i="28"/>
  <c r="R169" i="28"/>
  <c r="Q169" i="28"/>
  <c r="P169" i="28"/>
  <c r="O169" i="28"/>
  <c r="N169" i="28"/>
  <c r="M169" i="28"/>
  <c r="L169" i="28"/>
  <c r="K169" i="28"/>
  <c r="J169" i="28"/>
  <c r="I169" i="28"/>
  <c r="H169" i="28"/>
  <c r="G169" i="28"/>
  <c r="F169" i="28"/>
  <c r="E169" i="28"/>
  <c r="D169" i="28"/>
  <c r="C169" i="28"/>
  <c r="B169" i="28"/>
  <c r="A169" i="28"/>
  <c r="Y168" i="28"/>
  <c r="X168" i="28"/>
  <c r="W168" i="28"/>
  <c r="V168" i="28"/>
  <c r="U168" i="28"/>
  <c r="T168" i="28"/>
  <c r="S168" i="28"/>
  <c r="R168" i="28"/>
  <c r="Q168" i="28"/>
  <c r="P168" i="28"/>
  <c r="O168" i="28"/>
  <c r="N168" i="28"/>
  <c r="M168" i="28"/>
  <c r="L168" i="28"/>
  <c r="K168" i="28"/>
  <c r="J168" i="28"/>
  <c r="I168" i="28"/>
  <c r="H168" i="28"/>
  <c r="G168" i="28"/>
  <c r="F168" i="28"/>
  <c r="E168" i="28"/>
  <c r="D168" i="28"/>
  <c r="C168" i="28"/>
  <c r="B168" i="28"/>
  <c r="A168" i="28"/>
  <c r="Y167" i="28"/>
  <c r="X167" i="28"/>
  <c r="W167" i="28"/>
  <c r="V167" i="28"/>
  <c r="U167" i="28"/>
  <c r="T167" i="28"/>
  <c r="S167" i="28"/>
  <c r="R167" i="28"/>
  <c r="Q167" i="28"/>
  <c r="P167" i="28"/>
  <c r="O167" i="28"/>
  <c r="N167" i="28"/>
  <c r="M167" i="28"/>
  <c r="L167" i="28"/>
  <c r="K167" i="28"/>
  <c r="J167" i="28"/>
  <c r="I167" i="28"/>
  <c r="H167" i="28"/>
  <c r="G167" i="28"/>
  <c r="F167" i="28"/>
  <c r="E167" i="28"/>
  <c r="D167" i="28"/>
  <c r="C167" i="28"/>
  <c r="B167" i="28"/>
  <c r="A167" i="28"/>
  <c r="Y166" i="28"/>
  <c r="X166" i="28"/>
  <c r="W166" i="28"/>
  <c r="V166" i="28"/>
  <c r="U166" i="28"/>
  <c r="T166" i="28"/>
  <c r="S166" i="28"/>
  <c r="R166" i="28"/>
  <c r="Q166" i="28"/>
  <c r="P166" i="28"/>
  <c r="O166" i="28"/>
  <c r="N166" i="28"/>
  <c r="M166" i="28"/>
  <c r="L166" i="28"/>
  <c r="K166" i="28"/>
  <c r="J166" i="28"/>
  <c r="I166" i="28"/>
  <c r="H166" i="28"/>
  <c r="G166" i="28"/>
  <c r="F166" i="28"/>
  <c r="E166" i="28"/>
  <c r="D166" i="28"/>
  <c r="C166" i="28"/>
  <c r="B166" i="28"/>
  <c r="A166" i="28"/>
  <c r="Y165" i="28"/>
  <c r="X165" i="28"/>
  <c r="W165" i="28"/>
  <c r="V165" i="28"/>
  <c r="U165" i="28"/>
  <c r="T165" i="28"/>
  <c r="S165" i="28"/>
  <c r="R165" i="28"/>
  <c r="Q165" i="28"/>
  <c r="P165" i="28"/>
  <c r="O165" i="28"/>
  <c r="N165" i="28"/>
  <c r="M165" i="28"/>
  <c r="L165" i="28"/>
  <c r="K165" i="28"/>
  <c r="J165" i="28"/>
  <c r="I165" i="28"/>
  <c r="H165" i="28"/>
  <c r="G165" i="28"/>
  <c r="F165" i="28"/>
  <c r="E165" i="28"/>
  <c r="D165" i="28"/>
  <c r="C165" i="28"/>
  <c r="B165" i="28"/>
  <c r="A165" i="28"/>
  <c r="Y164" i="28"/>
  <c r="X164" i="28"/>
  <c r="W164" i="28"/>
  <c r="V164" i="28"/>
  <c r="U164" i="28"/>
  <c r="T164" i="28"/>
  <c r="S164" i="28"/>
  <c r="R164" i="28"/>
  <c r="Q164" i="28"/>
  <c r="P164" i="28"/>
  <c r="O164" i="28"/>
  <c r="N164" i="28"/>
  <c r="M164" i="28"/>
  <c r="L164" i="28"/>
  <c r="K164" i="28"/>
  <c r="J164" i="28"/>
  <c r="I164" i="28"/>
  <c r="H164" i="28"/>
  <c r="G164" i="28"/>
  <c r="F164" i="28"/>
  <c r="E164" i="28"/>
  <c r="D164" i="28"/>
  <c r="C164" i="28"/>
  <c r="B164" i="28"/>
  <c r="A164" i="28"/>
  <c r="Y163" i="28"/>
  <c r="X163" i="28"/>
  <c r="W163" i="28"/>
  <c r="V163" i="28"/>
  <c r="U163" i="28"/>
  <c r="T163" i="28"/>
  <c r="S163" i="28"/>
  <c r="R163" i="28"/>
  <c r="Q163" i="28"/>
  <c r="P163" i="28"/>
  <c r="O163" i="28"/>
  <c r="N163" i="28"/>
  <c r="M163" i="28"/>
  <c r="L163" i="28"/>
  <c r="K163" i="28"/>
  <c r="J163" i="28"/>
  <c r="I163" i="28"/>
  <c r="H163" i="28"/>
  <c r="G163" i="28"/>
  <c r="F163" i="28"/>
  <c r="E163" i="28"/>
  <c r="D163" i="28"/>
  <c r="C163" i="28"/>
  <c r="B163" i="28"/>
  <c r="A163" i="28"/>
  <c r="Y162" i="28"/>
  <c r="X162" i="28"/>
  <c r="W162" i="28"/>
  <c r="V162" i="28"/>
  <c r="U162" i="28"/>
  <c r="T162" i="28"/>
  <c r="S162" i="28"/>
  <c r="R162" i="28"/>
  <c r="Q162" i="28"/>
  <c r="P162" i="28"/>
  <c r="O162" i="28"/>
  <c r="N162" i="28"/>
  <c r="M162" i="28"/>
  <c r="L162" i="28"/>
  <c r="K162" i="28"/>
  <c r="J162" i="28"/>
  <c r="I162" i="28"/>
  <c r="H162" i="28"/>
  <c r="G162" i="28"/>
  <c r="F162" i="28"/>
  <c r="E162" i="28"/>
  <c r="D162" i="28"/>
  <c r="C162" i="28"/>
  <c r="B162" i="28"/>
  <c r="A162" i="28"/>
  <c r="Y161" i="28"/>
  <c r="X161" i="28"/>
  <c r="W161" i="28"/>
  <c r="V161" i="28"/>
  <c r="U161" i="28"/>
  <c r="T161" i="28"/>
  <c r="S161" i="28"/>
  <c r="R161" i="28"/>
  <c r="Q161" i="28"/>
  <c r="P161" i="28"/>
  <c r="O161" i="28"/>
  <c r="N161" i="28"/>
  <c r="M161" i="28"/>
  <c r="L161" i="28"/>
  <c r="K161" i="28"/>
  <c r="J161" i="28"/>
  <c r="I161" i="28"/>
  <c r="H161" i="28"/>
  <c r="G161" i="28"/>
  <c r="F161" i="28"/>
  <c r="E161" i="28"/>
  <c r="D161" i="28"/>
  <c r="C161" i="28"/>
  <c r="B161" i="28"/>
  <c r="A161" i="28"/>
  <c r="Y160" i="28"/>
  <c r="X160" i="28"/>
  <c r="W160" i="28"/>
  <c r="V160" i="28"/>
  <c r="U160" i="28"/>
  <c r="T160" i="28"/>
  <c r="S160" i="28"/>
  <c r="R160" i="28"/>
  <c r="Q160" i="28"/>
  <c r="P160" i="28"/>
  <c r="O160" i="28"/>
  <c r="N160" i="28"/>
  <c r="M160" i="28"/>
  <c r="L160" i="28"/>
  <c r="K160" i="28"/>
  <c r="J160" i="28"/>
  <c r="I160" i="28"/>
  <c r="H160" i="28"/>
  <c r="G160" i="28"/>
  <c r="F160" i="28"/>
  <c r="E160" i="28"/>
  <c r="D160" i="28"/>
  <c r="C160" i="28"/>
  <c r="B160" i="28"/>
  <c r="A160" i="28"/>
  <c r="Y159" i="28"/>
  <c r="X159" i="28"/>
  <c r="W159" i="28"/>
  <c r="V159" i="28"/>
  <c r="U159" i="28"/>
  <c r="T159" i="28"/>
  <c r="S159" i="28"/>
  <c r="R159" i="28"/>
  <c r="Q159" i="28"/>
  <c r="P159" i="28"/>
  <c r="O159" i="28"/>
  <c r="N159" i="28"/>
  <c r="M159" i="28"/>
  <c r="L159" i="28"/>
  <c r="K159" i="28"/>
  <c r="J159" i="28"/>
  <c r="I159" i="28"/>
  <c r="H159" i="28"/>
  <c r="G159" i="28"/>
  <c r="F159" i="28"/>
  <c r="E159" i="28"/>
  <c r="D159" i="28"/>
  <c r="C159" i="28"/>
  <c r="B159" i="28"/>
  <c r="A159" i="28"/>
  <c r="Y158" i="28"/>
  <c r="X158" i="28"/>
  <c r="W158" i="28"/>
  <c r="V158" i="28"/>
  <c r="U158" i="28"/>
  <c r="T158" i="28"/>
  <c r="S158" i="28"/>
  <c r="R158" i="28"/>
  <c r="Q158" i="28"/>
  <c r="P158" i="28"/>
  <c r="O158" i="28"/>
  <c r="N158" i="28"/>
  <c r="M158" i="28"/>
  <c r="L158" i="28"/>
  <c r="K158" i="28"/>
  <c r="J158" i="28"/>
  <c r="I158" i="28"/>
  <c r="H158" i="28"/>
  <c r="G158" i="28"/>
  <c r="F158" i="28"/>
  <c r="E158" i="28"/>
  <c r="D158" i="28"/>
  <c r="C158" i="28"/>
  <c r="B158" i="28"/>
  <c r="A158" i="28"/>
  <c r="Y157" i="28"/>
  <c r="X157" i="28"/>
  <c r="W157" i="28"/>
  <c r="V157" i="28"/>
  <c r="U157" i="28"/>
  <c r="T157" i="28"/>
  <c r="S157" i="28"/>
  <c r="R157" i="28"/>
  <c r="Q157" i="28"/>
  <c r="P157" i="28"/>
  <c r="O157" i="28"/>
  <c r="N157" i="28"/>
  <c r="M157" i="28"/>
  <c r="L157" i="28"/>
  <c r="K157" i="28"/>
  <c r="J157" i="28"/>
  <c r="I157" i="28"/>
  <c r="H157" i="28"/>
  <c r="G157" i="28"/>
  <c r="F157" i="28"/>
  <c r="E157" i="28"/>
  <c r="D157" i="28"/>
  <c r="C157" i="28"/>
  <c r="B157" i="28"/>
  <c r="A157" i="28"/>
  <c r="Y156" i="28"/>
  <c r="X156" i="28"/>
  <c r="W156" i="28"/>
  <c r="V156" i="28"/>
  <c r="U156" i="28"/>
  <c r="T156" i="28"/>
  <c r="S156" i="28"/>
  <c r="R156" i="28"/>
  <c r="Q156" i="28"/>
  <c r="P156" i="28"/>
  <c r="O156" i="28"/>
  <c r="N156" i="28"/>
  <c r="M156" i="28"/>
  <c r="L156" i="28"/>
  <c r="K156" i="28"/>
  <c r="J156" i="28"/>
  <c r="I156" i="28"/>
  <c r="H156" i="28"/>
  <c r="G156" i="28"/>
  <c r="F156" i="28"/>
  <c r="E156" i="28"/>
  <c r="D156" i="28"/>
  <c r="C156" i="28"/>
  <c r="B156" i="28"/>
  <c r="A156" i="28"/>
  <c r="Y150" i="28"/>
  <c r="X150" i="28"/>
  <c r="W150" i="28"/>
  <c r="V150" i="28"/>
  <c r="U150" i="28"/>
  <c r="T150" i="28"/>
  <c r="S150" i="28"/>
  <c r="R150" i="28"/>
  <c r="Q150" i="28"/>
  <c r="P150" i="28"/>
  <c r="O150" i="28"/>
  <c r="N150" i="28"/>
  <c r="M150" i="28"/>
  <c r="L150" i="28"/>
  <c r="K150" i="28"/>
  <c r="J150" i="28"/>
  <c r="I150" i="28"/>
  <c r="H150" i="28"/>
  <c r="G150" i="28"/>
  <c r="F150" i="28"/>
  <c r="E150" i="28"/>
  <c r="D150" i="28"/>
  <c r="C150" i="28"/>
  <c r="B150" i="28"/>
  <c r="A150" i="28"/>
  <c r="Y149" i="28"/>
  <c r="X149" i="28"/>
  <c r="W149" i="28"/>
  <c r="V149" i="28"/>
  <c r="U149" i="28"/>
  <c r="T149" i="28"/>
  <c r="S149" i="28"/>
  <c r="R149" i="28"/>
  <c r="Q149" i="28"/>
  <c r="P149" i="28"/>
  <c r="O149" i="28"/>
  <c r="N149" i="28"/>
  <c r="M149" i="28"/>
  <c r="L149" i="28"/>
  <c r="K149" i="28"/>
  <c r="J149" i="28"/>
  <c r="I149" i="28"/>
  <c r="H149" i="28"/>
  <c r="G149" i="28"/>
  <c r="F149" i="28"/>
  <c r="E149" i="28"/>
  <c r="D149" i="28"/>
  <c r="C149" i="28"/>
  <c r="B149" i="28"/>
  <c r="A149" i="28"/>
  <c r="Y148" i="28"/>
  <c r="X148" i="28"/>
  <c r="W148" i="28"/>
  <c r="V148" i="28"/>
  <c r="U148" i="28"/>
  <c r="T148" i="28"/>
  <c r="S148" i="28"/>
  <c r="R148" i="28"/>
  <c r="Q148" i="28"/>
  <c r="P148" i="28"/>
  <c r="O148" i="28"/>
  <c r="N148" i="28"/>
  <c r="M148" i="28"/>
  <c r="L148" i="28"/>
  <c r="K148" i="28"/>
  <c r="J148" i="28"/>
  <c r="I148" i="28"/>
  <c r="H148" i="28"/>
  <c r="G148" i="28"/>
  <c r="F148" i="28"/>
  <c r="E148" i="28"/>
  <c r="D148" i="28"/>
  <c r="C148" i="28"/>
  <c r="B148" i="28"/>
  <c r="A148" i="28"/>
  <c r="Y147" i="28"/>
  <c r="X147" i="28"/>
  <c r="W147" i="28"/>
  <c r="V147" i="28"/>
  <c r="U147" i="28"/>
  <c r="T147" i="28"/>
  <c r="S147" i="28"/>
  <c r="R147" i="28"/>
  <c r="Q147" i="28"/>
  <c r="P147" i="28"/>
  <c r="O147" i="28"/>
  <c r="N147" i="28"/>
  <c r="M147" i="28"/>
  <c r="L147" i="28"/>
  <c r="K147" i="28"/>
  <c r="J147" i="28"/>
  <c r="I147" i="28"/>
  <c r="H147" i="28"/>
  <c r="G147" i="28"/>
  <c r="F147" i="28"/>
  <c r="E147" i="28"/>
  <c r="D147" i="28"/>
  <c r="C147" i="28"/>
  <c r="B147" i="28"/>
  <c r="A147" i="28"/>
  <c r="Y146" i="28"/>
  <c r="X146" i="28"/>
  <c r="W146" i="28"/>
  <c r="V146" i="28"/>
  <c r="U146" i="28"/>
  <c r="T146" i="28"/>
  <c r="S146" i="28"/>
  <c r="R146" i="28"/>
  <c r="Q146" i="28"/>
  <c r="P146" i="28"/>
  <c r="O146" i="28"/>
  <c r="N146" i="28"/>
  <c r="M146" i="28"/>
  <c r="L146" i="28"/>
  <c r="K146" i="28"/>
  <c r="J146" i="28"/>
  <c r="I146" i="28"/>
  <c r="H146" i="28"/>
  <c r="G146" i="28"/>
  <c r="F146" i="28"/>
  <c r="E146" i="28"/>
  <c r="D146" i="28"/>
  <c r="C146" i="28"/>
  <c r="B146" i="28"/>
  <c r="A146" i="28"/>
  <c r="Y145" i="28"/>
  <c r="X145" i="28"/>
  <c r="W145" i="28"/>
  <c r="V145" i="28"/>
  <c r="U145" i="28"/>
  <c r="T145" i="28"/>
  <c r="S145" i="28"/>
  <c r="R145" i="28"/>
  <c r="Q145" i="28"/>
  <c r="P145" i="28"/>
  <c r="O145" i="28"/>
  <c r="N145" i="28"/>
  <c r="M145" i="28"/>
  <c r="L145" i="28"/>
  <c r="K145" i="28"/>
  <c r="J145" i="28"/>
  <c r="I145" i="28"/>
  <c r="H145" i="28"/>
  <c r="G145" i="28"/>
  <c r="F145" i="28"/>
  <c r="E145" i="28"/>
  <c r="D145" i="28"/>
  <c r="C145" i="28"/>
  <c r="B145" i="28"/>
  <c r="A145" i="28"/>
  <c r="Y144" i="28"/>
  <c r="X144" i="28"/>
  <c r="W144" i="28"/>
  <c r="V144" i="28"/>
  <c r="U144" i="28"/>
  <c r="T144" i="28"/>
  <c r="S144" i="28"/>
  <c r="R144" i="28"/>
  <c r="Q144" i="28"/>
  <c r="P144" i="28"/>
  <c r="O144" i="28"/>
  <c r="N144" i="28"/>
  <c r="M144" i="28"/>
  <c r="L144" i="28"/>
  <c r="K144" i="28"/>
  <c r="J144" i="28"/>
  <c r="I144" i="28"/>
  <c r="H144" i="28"/>
  <c r="G144" i="28"/>
  <c r="F144" i="28"/>
  <c r="E144" i="28"/>
  <c r="D144" i="28"/>
  <c r="C144" i="28"/>
  <c r="B144" i="28"/>
  <c r="A144" i="28"/>
  <c r="Y143" i="28"/>
  <c r="X143" i="28"/>
  <c r="W143" i="28"/>
  <c r="V143" i="28"/>
  <c r="U143" i="28"/>
  <c r="T143" i="28"/>
  <c r="S143" i="28"/>
  <c r="R143" i="28"/>
  <c r="Q143" i="28"/>
  <c r="P143" i="28"/>
  <c r="O143" i="28"/>
  <c r="N143" i="28"/>
  <c r="M143" i="28"/>
  <c r="L143" i="28"/>
  <c r="K143" i="28"/>
  <c r="J143" i="28"/>
  <c r="I143" i="28"/>
  <c r="H143" i="28"/>
  <c r="G143" i="28"/>
  <c r="F143" i="28"/>
  <c r="E143" i="28"/>
  <c r="D143" i="28"/>
  <c r="C143" i="28"/>
  <c r="B143" i="28"/>
  <c r="A143" i="28"/>
  <c r="Y142" i="28"/>
  <c r="X142" i="28"/>
  <c r="W142" i="28"/>
  <c r="V142" i="28"/>
  <c r="U142" i="28"/>
  <c r="T142" i="28"/>
  <c r="S142" i="28"/>
  <c r="R142" i="28"/>
  <c r="Q142" i="28"/>
  <c r="P142" i="28"/>
  <c r="O142" i="28"/>
  <c r="N142" i="28"/>
  <c r="M142" i="28"/>
  <c r="L142" i="28"/>
  <c r="K142" i="28"/>
  <c r="J142" i="28"/>
  <c r="I142" i="28"/>
  <c r="H142" i="28"/>
  <c r="G142" i="28"/>
  <c r="F142" i="28"/>
  <c r="E142" i="28"/>
  <c r="D142" i="28"/>
  <c r="C142" i="28"/>
  <c r="B142" i="28"/>
  <c r="A142" i="28"/>
  <c r="Y141" i="28"/>
  <c r="X141" i="28"/>
  <c r="W141" i="28"/>
  <c r="V141" i="28"/>
  <c r="U141" i="28"/>
  <c r="T141" i="28"/>
  <c r="S141" i="28"/>
  <c r="R141" i="28"/>
  <c r="Q141" i="28"/>
  <c r="P141" i="28"/>
  <c r="O141" i="28"/>
  <c r="N141" i="28"/>
  <c r="M141" i="28"/>
  <c r="L141" i="28"/>
  <c r="K141" i="28"/>
  <c r="J141" i="28"/>
  <c r="I141" i="28"/>
  <c r="H141" i="28"/>
  <c r="G141" i="28"/>
  <c r="F141" i="28"/>
  <c r="E141" i="28"/>
  <c r="D141" i="28"/>
  <c r="C141" i="28"/>
  <c r="B141" i="28"/>
  <c r="A141" i="28"/>
  <c r="Y140" i="28"/>
  <c r="X140" i="28"/>
  <c r="W140" i="28"/>
  <c r="V140" i="28"/>
  <c r="U140" i="28"/>
  <c r="T140" i="28"/>
  <c r="S140" i="28"/>
  <c r="R140" i="28"/>
  <c r="Q140" i="28"/>
  <c r="P140" i="28"/>
  <c r="O140" i="28"/>
  <c r="N140" i="28"/>
  <c r="M140" i="28"/>
  <c r="L140" i="28"/>
  <c r="K140" i="28"/>
  <c r="J140" i="28"/>
  <c r="I140" i="28"/>
  <c r="H140" i="28"/>
  <c r="G140" i="28"/>
  <c r="F140" i="28"/>
  <c r="E140" i="28"/>
  <c r="D140" i="28"/>
  <c r="C140" i="28"/>
  <c r="B140" i="28"/>
  <c r="A140" i="28"/>
  <c r="Y139" i="28"/>
  <c r="X139" i="28"/>
  <c r="W139" i="28"/>
  <c r="V139" i="28"/>
  <c r="U139" i="28"/>
  <c r="T139" i="28"/>
  <c r="S139" i="28"/>
  <c r="R139" i="28"/>
  <c r="Q139" i="28"/>
  <c r="P139" i="28"/>
  <c r="O139" i="28"/>
  <c r="N139" i="28"/>
  <c r="M139" i="28"/>
  <c r="L139" i="28"/>
  <c r="K139" i="28"/>
  <c r="J139" i="28"/>
  <c r="I139" i="28"/>
  <c r="H139" i="28"/>
  <c r="G139" i="28"/>
  <c r="F139" i="28"/>
  <c r="E139" i="28"/>
  <c r="D139" i="28"/>
  <c r="C139" i="28"/>
  <c r="B139" i="28"/>
  <c r="A139" i="28"/>
  <c r="Y138" i="28"/>
  <c r="X138" i="28"/>
  <c r="W138" i="28"/>
  <c r="V138" i="28"/>
  <c r="U138" i="28"/>
  <c r="T138" i="28"/>
  <c r="S138" i="28"/>
  <c r="R138" i="28"/>
  <c r="Q138" i="28"/>
  <c r="P138" i="28"/>
  <c r="O138" i="28"/>
  <c r="N138" i="28"/>
  <c r="M138" i="28"/>
  <c r="L138" i="28"/>
  <c r="K138" i="28"/>
  <c r="J138" i="28"/>
  <c r="I138" i="28"/>
  <c r="H138" i="28"/>
  <c r="G138" i="28"/>
  <c r="F138" i="28"/>
  <c r="E138" i="28"/>
  <c r="D138" i="28"/>
  <c r="C138" i="28"/>
  <c r="B138" i="28"/>
  <c r="A138" i="28"/>
  <c r="Y137" i="28"/>
  <c r="X137" i="28"/>
  <c r="W137" i="28"/>
  <c r="V137" i="28"/>
  <c r="U137" i="28"/>
  <c r="T137" i="28"/>
  <c r="S137" i="28"/>
  <c r="R137" i="28"/>
  <c r="Q137" i="28"/>
  <c r="P137" i="28"/>
  <c r="O137" i="28"/>
  <c r="N137" i="28"/>
  <c r="M137" i="28"/>
  <c r="L137" i="28"/>
  <c r="K137" i="28"/>
  <c r="J137" i="28"/>
  <c r="I137" i="28"/>
  <c r="H137" i="28"/>
  <c r="G137" i="28"/>
  <c r="F137" i="28"/>
  <c r="E137" i="28"/>
  <c r="D137" i="28"/>
  <c r="C137" i="28"/>
  <c r="B137" i="28"/>
  <c r="A137" i="28"/>
  <c r="Y136" i="28"/>
  <c r="X136" i="28"/>
  <c r="W136" i="28"/>
  <c r="V136" i="28"/>
  <c r="U136" i="28"/>
  <c r="T136" i="28"/>
  <c r="S136" i="28"/>
  <c r="R136" i="28"/>
  <c r="Q136" i="28"/>
  <c r="P136" i="28"/>
  <c r="O136" i="28"/>
  <c r="N136" i="28"/>
  <c r="M136" i="28"/>
  <c r="L136" i="28"/>
  <c r="K136" i="28"/>
  <c r="J136" i="28"/>
  <c r="I136" i="28"/>
  <c r="H136" i="28"/>
  <c r="G136" i="28"/>
  <c r="F136" i="28"/>
  <c r="E136" i="28"/>
  <c r="D136" i="28"/>
  <c r="C136" i="28"/>
  <c r="B136" i="28"/>
  <c r="A136" i="28"/>
  <c r="Y135" i="28"/>
  <c r="X135" i="28"/>
  <c r="W135" i="28"/>
  <c r="V135" i="28"/>
  <c r="U135" i="28"/>
  <c r="T135" i="28"/>
  <c r="S135" i="28"/>
  <c r="R135" i="28"/>
  <c r="Q135" i="28"/>
  <c r="P135" i="28"/>
  <c r="O135" i="28"/>
  <c r="N135" i="28"/>
  <c r="M135" i="28"/>
  <c r="L135" i="28"/>
  <c r="K135" i="28"/>
  <c r="J135" i="28"/>
  <c r="I135" i="28"/>
  <c r="H135" i="28"/>
  <c r="G135" i="28"/>
  <c r="F135" i="28"/>
  <c r="E135" i="28"/>
  <c r="D135" i="28"/>
  <c r="C135" i="28"/>
  <c r="B135" i="28"/>
  <c r="A135" i="28"/>
  <c r="Y134" i="28"/>
  <c r="X134" i="28"/>
  <c r="W134" i="28"/>
  <c r="V134" i="28"/>
  <c r="U134" i="28"/>
  <c r="T134" i="28"/>
  <c r="S134" i="28"/>
  <c r="R134" i="28"/>
  <c r="Q134" i="28"/>
  <c r="P134" i="28"/>
  <c r="O134" i="28"/>
  <c r="N134" i="28"/>
  <c r="M134" i="28"/>
  <c r="L134" i="28"/>
  <c r="K134" i="28"/>
  <c r="J134" i="28"/>
  <c r="I134" i="28"/>
  <c r="H134" i="28"/>
  <c r="G134" i="28"/>
  <c r="F134" i="28"/>
  <c r="E134" i="28"/>
  <c r="D134" i="28"/>
  <c r="C134" i="28"/>
  <c r="B134" i="28"/>
  <c r="A134" i="28"/>
  <c r="Y133" i="28"/>
  <c r="X133" i="28"/>
  <c r="W133" i="28"/>
  <c r="V133" i="28"/>
  <c r="U133" i="28"/>
  <c r="T133" i="28"/>
  <c r="S133" i="28"/>
  <c r="R133" i="28"/>
  <c r="Q133" i="28"/>
  <c r="P133" i="28"/>
  <c r="O133" i="28"/>
  <c r="N133" i="28"/>
  <c r="M133" i="28"/>
  <c r="L133" i="28"/>
  <c r="K133" i="28"/>
  <c r="J133" i="28"/>
  <c r="I133" i="28"/>
  <c r="H133" i="28"/>
  <c r="G133" i="28"/>
  <c r="F133" i="28"/>
  <c r="E133" i="28"/>
  <c r="D133" i="28"/>
  <c r="C133" i="28"/>
  <c r="B133" i="28"/>
  <c r="A133" i="28"/>
  <c r="Y132" i="28"/>
  <c r="X132" i="28"/>
  <c r="W132" i="28"/>
  <c r="V132" i="28"/>
  <c r="U132" i="28"/>
  <c r="T132" i="28"/>
  <c r="S132" i="28"/>
  <c r="R132" i="28"/>
  <c r="Q132" i="28"/>
  <c r="P132" i="28"/>
  <c r="O132" i="28"/>
  <c r="N132" i="28"/>
  <c r="M132" i="28"/>
  <c r="L132" i="28"/>
  <c r="K132" i="28"/>
  <c r="J132" i="28"/>
  <c r="I132" i="28"/>
  <c r="H132" i="28"/>
  <c r="G132" i="28"/>
  <c r="F132" i="28"/>
  <c r="E132" i="28"/>
  <c r="D132" i="28"/>
  <c r="C132" i="28"/>
  <c r="B132" i="28"/>
  <c r="A132" i="28"/>
  <c r="Y131" i="28"/>
  <c r="X131" i="28"/>
  <c r="W131" i="28"/>
  <c r="V131" i="28"/>
  <c r="U131" i="28"/>
  <c r="T131" i="28"/>
  <c r="S131" i="28"/>
  <c r="R131" i="28"/>
  <c r="Q131" i="28"/>
  <c r="P131" i="28"/>
  <c r="O131" i="28"/>
  <c r="N131" i="28"/>
  <c r="M131" i="28"/>
  <c r="L131" i="28"/>
  <c r="K131" i="28"/>
  <c r="J131" i="28"/>
  <c r="I131" i="28"/>
  <c r="H131" i="28"/>
  <c r="G131" i="28"/>
  <c r="F131" i="28"/>
  <c r="E131" i="28"/>
  <c r="D131" i="28"/>
  <c r="C131" i="28"/>
  <c r="B131" i="28"/>
  <c r="A131" i="28"/>
  <c r="Y130" i="28"/>
  <c r="X130" i="28"/>
  <c r="W130" i="28"/>
  <c r="V130" i="28"/>
  <c r="U130" i="28"/>
  <c r="T130" i="28"/>
  <c r="S130" i="28"/>
  <c r="R130" i="28"/>
  <c r="Q130" i="28"/>
  <c r="P130" i="28"/>
  <c r="O130" i="28"/>
  <c r="N130" i="28"/>
  <c r="M130" i="28"/>
  <c r="L130" i="28"/>
  <c r="K130" i="28"/>
  <c r="J130" i="28"/>
  <c r="I130" i="28"/>
  <c r="H130" i="28"/>
  <c r="G130" i="28"/>
  <c r="F130" i="28"/>
  <c r="E130" i="28"/>
  <c r="D130" i="28"/>
  <c r="C130" i="28"/>
  <c r="B130" i="28"/>
  <c r="A130" i="28"/>
  <c r="Y129" i="28"/>
  <c r="X129" i="28"/>
  <c r="W129" i="28"/>
  <c r="V129" i="28"/>
  <c r="U129" i="28"/>
  <c r="T129" i="28"/>
  <c r="S129" i="28"/>
  <c r="R129" i="28"/>
  <c r="Q129" i="28"/>
  <c r="P129" i="28"/>
  <c r="O129" i="28"/>
  <c r="N129" i="28"/>
  <c r="M129" i="28"/>
  <c r="L129" i="28"/>
  <c r="K129" i="28"/>
  <c r="J129" i="28"/>
  <c r="I129" i="28"/>
  <c r="H129" i="28"/>
  <c r="G129" i="28"/>
  <c r="F129" i="28"/>
  <c r="E129" i="28"/>
  <c r="D129" i="28"/>
  <c r="C129" i="28"/>
  <c r="B129" i="28"/>
  <c r="A129" i="28"/>
  <c r="Y128" i="28"/>
  <c r="X128" i="28"/>
  <c r="W128" i="28"/>
  <c r="V128" i="28"/>
  <c r="U128" i="28"/>
  <c r="T128" i="28"/>
  <c r="S128" i="28"/>
  <c r="R128" i="28"/>
  <c r="Q128" i="28"/>
  <c r="P128" i="28"/>
  <c r="O128" i="28"/>
  <c r="N128" i="28"/>
  <c r="M128" i="28"/>
  <c r="L128" i="28"/>
  <c r="K128" i="28"/>
  <c r="J128" i="28"/>
  <c r="I128" i="28"/>
  <c r="H128" i="28"/>
  <c r="G128" i="28"/>
  <c r="F128" i="28"/>
  <c r="E128" i="28"/>
  <c r="D128" i="28"/>
  <c r="C128" i="28"/>
  <c r="B128" i="28"/>
  <c r="A128" i="28"/>
  <c r="Y127" i="28"/>
  <c r="X127" i="28"/>
  <c r="W127" i="28"/>
  <c r="V127" i="28"/>
  <c r="U127" i="28"/>
  <c r="T127" i="28"/>
  <c r="S127" i="28"/>
  <c r="R127" i="28"/>
  <c r="Q127" i="28"/>
  <c r="P127" i="28"/>
  <c r="O127" i="28"/>
  <c r="N127" i="28"/>
  <c r="M127" i="28"/>
  <c r="L127" i="28"/>
  <c r="K127" i="28"/>
  <c r="J127" i="28"/>
  <c r="I127" i="28"/>
  <c r="H127" i="28"/>
  <c r="G127" i="28"/>
  <c r="F127" i="28"/>
  <c r="E127" i="28"/>
  <c r="D127" i="28"/>
  <c r="C127" i="28"/>
  <c r="B127" i="28"/>
  <c r="A127" i="28"/>
  <c r="Y126" i="28"/>
  <c r="X126" i="28"/>
  <c r="W126" i="28"/>
  <c r="V126" i="28"/>
  <c r="U126" i="28"/>
  <c r="T126" i="28"/>
  <c r="S126" i="28"/>
  <c r="R126" i="28"/>
  <c r="Q126" i="28"/>
  <c r="P126" i="28"/>
  <c r="O126" i="28"/>
  <c r="N126" i="28"/>
  <c r="M126" i="28"/>
  <c r="L126" i="28"/>
  <c r="K126" i="28"/>
  <c r="J126" i="28"/>
  <c r="I126" i="28"/>
  <c r="H126" i="28"/>
  <c r="G126" i="28"/>
  <c r="F126" i="28"/>
  <c r="E126" i="28"/>
  <c r="D126" i="28"/>
  <c r="C126" i="28"/>
  <c r="B126" i="28"/>
  <c r="A126" i="28"/>
  <c r="Y125" i="28"/>
  <c r="X125" i="28"/>
  <c r="W125" i="28"/>
  <c r="V125" i="28"/>
  <c r="U125" i="28"/>
  <c r="T125" i="28"/>
  <c r="S125" i="28"/>
  <c r="R125" i="28"/>
  <c r="Q125" i="28"/>
  <c r="P125" i="28"/>
  <c r="O125" i="28"/>
  <c r="N125" i="28"/>
  <c r="M125" i="28"/>
  <c r="L125" i="28"/>
  <c r="K125" i="28"/>
  <c r="J125" i="28"/>
  <c r="I125" i="28"/>
  <c r="H125" i="28"/>
  <c r="G125" i="28"/>
  <c r="F125" i="28"/>
  <c r="E125" i="28"/>
  <c r="D125" i="28"/>
  <c r="C125" i="28"/>
  <c r="B125" i="28"/>
  <c r="A125" i="28"/>
  <c r="Y124" i="28"/>
  <c r="X124" i="28"/>
  <c r="W124" i="28"/>
  <c r="V124" i="28"/>
  <c r="U124" i="28"/>
  <c r="T124" i="28"/>
  <c r="S124" i="28"/>
  <c r="R124" i="28"/>
  <c r="Q124" i="28"/>
  <c r="P124" i="28"/>
  <c r="O124" i="28"/>
  <c r="N124" i="28"/>
  <c r="M124" i="28"/>
  <c r="L124" i="28"/>
  <c r="K124" i="28"/>
  <c r="J124" i="28"/>
  <c r="I124" i="28"/>
  <c r="H124" i="28"/>
  <c r="G124" i="28"/>
  <c r="F124" i="28"/>
  <c r="E124" i="28"/>
  <c r="D124" i="28"/>
  <c r="C124" i="28"/>
  <c r="B124" i="28"/>
  <c r="A124" i="28"/>
  <c r="Y123" i="28"/>
  <c r="X123" i="28"/>
  <c r="W123" i="28"/>
  <c r="V123" i="28"/>
  <c r="U123" i="28"/>
  <c r="T123" i="28"/>
  <c r="S123" i="28"/>
  <c r="R123" i="28"/>
  <c r="Q123" i="28"/>
  <c r="P123" i="28"/>
  <c r="O123" i="28"/>
  <c r="N123" i="28"/>
  <c r="M123" i="28"/>
  <c r="L123" i="28"/>
  <c r="K123" i="28"/>
  <c r="J123" i="28"/>
  <c r="I123" i="28"/>
  <c r="H123" i="28"/>
  <c r="G123" i="28"/>
  <c r="F123" i="28"/>
  <c r="E123" i="28"/>
  <c r="D123" i="28"/>
  <c r="C123" i="28"/>
  <c r="B123" i="28"/>
  <c r="A123" i="28"/>
  <c r="Y122" i="28"/>
  <c r="X122" i="28"/>
  <c r="W122" i="28"/>
  <c r="V122" i="28"/>
  <c r="U122" i="28"/>
  <c r="T122" i="28"/>
  <c r="S122" i="28"/>
  <c r="R122" i="28"/>
  <c r="Q122" i="28"/>
  <c r="P122" i="28"/>
  <c r="O122" i="28"/>
  <c r="N122" i="28"/>
  <c r="M122" i="28"/>
  <c r="L122" i="28"/>
  <c r="K122" i="28"/>
  <c r="J122" i="28"/>
  <c r="I122" i="28"/>
  <c r="H122" i="28"/>
  <c r="G122" i="28"/>
  <c r="F122" i="28"/>
  <c r="E122" i="28"/>
  <c r="D122" i="28"/>
  <c r="C122" i="28"/>
  <c r="B122" i="28"/>
  <c r="A122" i="28"/>
  <c r="Y121" i="28"/>
  <c r="X121" i="28"/>
  <c r="W121" i="28"/>
  <c r="V121" i="28"/>
  <c r="U121" i="28"/>
  <c r="T121" i="28"/>
  <c r="S121" i="28"/>
  <c r="R121" i="28"/>
  <c r="Q121" i="28"/>
  <c r="P121" i="28"/>
  <c r="O121" i="28"/>
  <c r="N121" i="28"/>
  <c r="M121" i="28"/>
  <c r="L121" i="28"/>
  <c r="K121" i="28"/>
  <c r="J121" i="28"/>
  <c r="I121" i="28"/>
  <c r="H121" i="28"/>
  <c r="G121" i="28"/>
  <c r="F121" i="28"/>
  <c r="E121" i="28"/>
  <c r="D121" i="28"/>
  <c r="C121" i="28"/>
  <c r="B121" i="28"/>
  <c r="A121" i="28"/>
  <c r="Y120" i="28"/>
  <c r="X120" i="28"/>
  <c r="W120" i="28"/>
  <c r="V120" i="28"/>
  <c r="U120" i="28"/>
  <c r="T120" i="28"/>
  <c r="S120" i="28"/>
  <c r="R120" i="28"/>
  <c r="Q120" i="28"/>
  <c r="P120" i="28"/>
  <c r="O120" i="28"/>
  <c r="N120" i="28"/>
  <c r="M120" i="28"/>
  <c r="L120" i="28"/>
  <c r="K120" i="28"/>
  <c r="J120" i="28"/>
  <c r="I120" i="28"/>
  <c r="H120" i="28"/>
  <c r="G120" i="28"/>
  <c r="F120" i="28"/>
  <c r="E120" i="28"/>
  <c r="D120" i="28"/>
  <c r="C120" i="28"/>
  <c r="B120" i="28"/>
  <c r="A120" i="28"/>
  <c r="Y114" i="28"/>
  <c r="X114" i="28"/>
  <c r="W114" i="28"/>
  <c r="V114" i="28"/>
  <c r="U114" i="28"/>
  <c r="T114" i="28"/>
  <c r="S114" i="28"/>
  <c r="R114" i="28"/>
  <c r="Q114" i="28"/>
  <c r="P114" i="28"/>
  <c r="O114" i="28"/>
  <c r="N114" i="28"/>
  <c r="M114" i="28"/>
  <c r="L114" i="28"/>
  <c r="K114" i="28"/>
  <c r="J114" i="28"/>
  <c r="I114" i="28"/>
  <c r="H114" i="28"/>
  <c r="G114" i="28"/>
  <c r="F114" i="28"/>
  <c r="E114" i="28"/>
  <c r="D114" i="28"/>
  <c r="C114" i="28"/>
  <c r="B114" i="28"/>
  <c r="A114" i="28"/>
  <c r="Y113" i="28"/>
  <c r="X113" i="28"/>
  <c r="W113" i="28"/>
  <c r="V113" i="28"/>
  <c r="U113" i="28"/>
  <c r="T113" i="28"/>
  <c r="S113" i="28"/>
  <c r="R113" i="28"/>
  <c r="Q113" i="28"/>
  <c r="P113" i="28"/>
  <c r="O113" i="28"/>
  <c r="N113" i="28"/>
  <c r="M113" i="28"/>
  <c r="L113" i="28"/>
  <c r="K113" i="28"/>
  <c r="J113" i="28"/>
  <c r="I113" i="28"/>
  <c r="H113" i="28"/>
  <c r="G113" i="28"/>
  <c r="F113" i="28"/>
  <c r="E113" i="28"/>
  <c r="D113" i="28"/>
  <c r="C113" i="28"/>
  <c r="B113" i="28"/>
  <c r="A113" i="28"/>
  <c r="Y112" i="28"/>
  <c r="X112" i="28"/>
  <c r="W112" i="28"/>
  <c r="V112" i="28"/>
  <c r="U112" i="28"/>
  <c r="T112" i="28"/>
  <c r="S112" i="28"/>
  <c r="R112" i="28"/>
  <c r="Q112" i="28"/>
  <c r="P112" i="28"/>
  <c r="O112" i="28"/>
  <c r="N112" i="28"/>
  <c r="M112" i="28"/>
  <c r="L112" i="28"/>
  <c r="K112" i="28"/>
  <c r="J112" i="28"/>
  <c r="I112" i="28"/>
  <c r="H112" i="28"/>
  <c r="G112" i="28"/>
  <c r="F112" i="28"/>
  <c r="E112" i="28"/>
  <c r="D112" i="28"/>
  <c r="C112" i="28"/>
  <c r="B112" i="28"/>
  <c r="A112" i="28"/>
  <c r="Y111" i="28"/>
  <c r="X111" i="28"/>
  <c r="W111" i="28"/>
  <c r="V111" i="28"/>
  <c r="U111" i="28"/>
  <c r="T111" i="28"/>
  <c r="S111" i="28"/>
  <c r="R111" i="28"/>
  <c r="Q111" i="28"/>
  <c r="P111" i="28"/>
  <c r="O111" i="28"/>
  <c r="N111" i="28"/>
  <c r="M111" i="28"/>
  <c r="L111" i="28"/>
  <c r="K111" i="28"/>
  <c r="J111" i="28"/>
  <c r="I111" i="28"/>
  <c r="H111" i="28"/>
  <c r="G111" i="28"/>
  <c r="F111" i="28"/>
  <c r="E111" i="28"/>
  <c r="D111" i="28"/>
  <c r="C111" i="28"/>
  <c r="B111" i="28"/>
  <c r="A111" i="28"/>
  <c r="Y110" i="28"/>
  <c r="X110" i="28"/>
  <c r="W110" i="28"/>
  <c r="V110" i="28"/>
  <c r="U110" i="28"/>
  <c r="T110" i="28"/>
  <c r="S110" i="28"/>
  <c r="R110" i="28"/>
  <c r="Q110" i="28"/>
  <c r="P110" i="28"/>
  <c r="O110" i="28"/>
  <c r="N110" i="28"/>
  <c r="M110" i="28"/>
  <c r="L110" i="28"/>
  <c r="K110" i="28"/>
  <c r="J110" i="28"/>
  <c r="I110" i="28"/>
  <c r="H110" i="28"/>
  <c r="G110" i="28"/>
  <c r="F110" i="28"/>
  <c r="E110" i="28"/>
  <c r="D110" i="28"/>
  <c r="C110" i="28"/>
  <c r="B110" i="28"/>
  <c r="A110" i="28"/>
  <c r="Y109" i="28"/>
  <c r="X109" i="28"/>
  <c r="W109" i="28"/>
  <c r="V109" i="28"/>
  <c r="U109" i="28"/>
  <c r="T109" i="28"/>
  <c r="S109" i="28"/>
  <c r="R109" i="28"/>
  <c r="Q109" i="28"/>
  <c r="P109" i="28"/>
  <c r="O109" i="28"/>
  <c r="N109" i="28"/>
  <c r="M109" i="28"/>
  <c r="L109" i="28"/>
  <c r="K109" i="28"/>
  <c r="J109" i="28"/>
  <c r="I109" i="28"/>
  <c r="H109" i="28"/>
  <c r="G109" i="28"/>
  <c r="F109" i="28"/>
  <c r="E109" i="28"/>
  <c r="D109" i="28"/>
  <c r="C109" i="28"/>
  <c r="B109" i="28"/>
  <c r="A109" i="28"/>
  <c r="Y108" i="28"/>
  <c r="X108" i="28"/>
  <c r="W108" i="28"/>
  <c r="V108" i="28"/>
  <c r="U108" i="28"/>
  <c r="T108" i="28"/>
  <c r="S108" i="28"/>
  <c r="R108" i="28"/>
  <c r="Q108" i="28"/>
  <c r="P108" i="28"/>
  <c r="O108" i="28"/>
  <c r="N108" i="28"/>
  <c r="M108" i="28"/>
  <c r="L108" i="28"/>
  <c r="K108" i="28"/>
  <c r="J108" i="28"/>
  <c r="I108" i="28"/>
  <c r="H108" i="28"/>
  <c r="G108" i="28"/>
  <c r="F108" i="28"/>
  <c r="E108" i="28"/>
  <c r="D108" i="28"/>
  <c r="C108" i="28"/>
  <c r="B108" i="28"/>
  <c r="A108" i="28"/>
  <c r="Y107" i="28"/>
  <c r="X107" i="28"/>
  <c r="W107" i="28"/>
  <c r="V107" i="28"/>
  <c r="U107" i="28"/>
  <c r="T107" i="28"/>
  <c r="S107" i="28"/>
  <c r="R107" i="28"/>
  <c r="Q107" i="28"/>
  <c r="P107" i="28"/>
  <c r="O107" i="28"/>
  <c r="N107" i="28"/>
  <c r="M107" i="28"/>
  <c r="L107" i="28"/>
  <c r="K107" i="28"/>
  <c r="J107" i="28"/>
  <c r="I107" i="28"/>
  <c r="H107" i="28"/>
  <c r="G107" i="28"/>
  <c r="F107" i="28"/>
  <c r="E107" i="28"/>
  <c r="D107" i="28"/>
  <c r="C107" i="28"/>
  <c r="B107" i="28"/>
  <c r="A107" i="28"/>
  <c r="Y106" i="28"/>
  <c r="X106" i="28"/>
  <c r="W106" i="28"/>
  <c r="V106" i="28"/>
  <c r="U106" i="28"/>
  <c r="T106" i="28"/>
  <c r="S106" i="28"/>
  <c r="R106" i="28"/>
  <c r="Q106" i="28"/>
  <c r="P106" i="28"/>
  <c r="O106" i="28"/>
  <c r="N106" i="28"/>
  <c r="M106" i="28"/>
  <c r="L106" i="28"/>
  <c r="K106" i="28"/>
  <c r="J106" i="28"/>
  <c r="I106" i="28"/>
  <c r="H106" i="28"/>
  <c r="G106" i="28"/>
  <c r="F106" i="28"/>
  <c r="E106" i="28"/>
  <c r="D106" i="28"/>
  <c r="C106" i="28"/>
  <c r="B106" i="28"/>
  <c r="A106" i="28"/>
  <c r="Y105" i="28"/>
  <c r="X105" i="28"/>
  <c r="W105" i="28"/>
  <c r="V105" i="28"/>
  <c r="U105" i="28"/>
  <c r="T105" i="28"/>
  <c r="S105" i="28"/>
  <c r="R105" i="28"/>
  <c r="Q105" i="28"/>
  <c r="P105" i="28"/>
  <c r="O105" i="28"/>
  <c r="N105" i="28"/>
  <c r="M105" i="28"/>
  <c r="L105" i="28"/>
  <c r="K105" i="28"/>
  <c r="J105" i="28"/>
  <c r="I105" i="28"/>
  <c r="H105" i="28"/>
  <c r="G105" i="28"/>
  <c r="F105" i="28"/>
  <c r="E105" i="28"/>
  <c r="D105" i="28"/>
  <c r="C105" i="28"/>
  <c r="B105" i="28"/>
  <c r="A105" i="28"/>
  <c r="Y104" i="28"/>
  <c r="X104" i="28"/>
  <c r="W104" i="28"/>
  <c r="V104" i="28"/>
  <c r="U104" i="28"/>
  <c r="T104" i="28"/>
  <c r="S104" i="28"/>
  <c r="R104" i="28"/>
  <c r="Q104" i="28"/>
  <c r="P104" i="28"/>
  <c r="O104" i="28"/>
  <c r="N104" i="28"/>
  <c r="M104" i="28"/>
  <c r="L104" i="28"/>
  <c r="K104" i="28"/>
  <c r="J104" i="28"/>
  <c r="I104" i="28"/>
  <c r="H104" i="28"/>
  <c r="G104" i="28"/>
  <c r="F104" i="28"/>
  <c r="E104" i="28"/>
  <c r="D104" i="28"/>
  <c r="C104" i="28"/>
  <c r="B104" i="28"/>
  <c r="A104" i="28"/>
  <c r="Y103" i="28"/>
  <c r="X103" i="28"/>
  <c r="W103" i="28"/>
  <c r="V103" i="28"/>
  <c r="U103" i="28"/>
  <c r="T103" i="28"/>
  <c r="S103" i="28"/>
  <c r="R103" i="28"/>
  <c r="Q103" i="28"/>
  <c r="P103" i="28"/>
  <c r="O103" i="28"/>
  <c r="N103" i="28"/>
  <c r="M103" i="28"/>
  <c r="L103" i="28"/>
  <c r="K103" i="28"/>
  <c r="J103" i="28"/>
  <c r="I103" i="28"/>
  <c r="H103" i="28"/>
  <c r="G103" i="28"/>
  <c r="F103" i="28"/>
  <c r="E103" i="28"/>
  <c r="D103" i="28"/>
  <c r="C103" i="28"/>
  <c r="B103" i="28"/>
  <c r="A103" i="28"/>
  <c r="Y102" i="28"/>
  <c r="X102" i="28"/>
  <c r="W102" i="28"/>
  <c r="V102" i="28"/>
  <c r="U102" i="28"/>
  <c r="T102" i="28"/>
  <c r="S102" i="28"/>
  <c r="R102" i="28"/>
  <c r="Q102" i="28"/>
  <c r="P102" i="28"/>
  <c r="O102" i="28"/>
  <c r="N102" i="28"/>
  <c r="M102" i="28"/>
  <c r="L102" i="28"/>
  <c r="K102" i="28"/>
  <c r="J102" i="28"/>
  <c r="I102" i="28"/>
  <c r="H102" i="28"/>
  <c r="G102" i="28"/>
  <c r="F102" i="28"/>
  <c r="E102" i="28"/>
  <c r="D102" i="28"/>
  <c r="C102" i="28"/>
  <c r="B102" i="28"/>
  <c r="A102" i="28"/>
  <c r="Y101" i="28"/>
  <c r="X101" i="28"/>
  <c r="W101" i="28"/>
  <c r="V101" i="28"/>
  <c r="U101" i="28"/>
  <c r="T101" i="28"/>
  <c r="S101" i="28"/>
  <c r="R101" i="28"/>
  <c r="Q101" i="28"/>
  <c r="P101" i="28"/>
  <c r="O101" i="28"/>
  <c r="N101" i="28"/>
  <c r="M101" i="28"/>
  <c r="L101" i="28"/>
  <c r="K101" i="28"/>
  <c r="J101" i="28"/>
  <c r="I101" i="28"/>
  <c r="H101" i="28"/>
  <c r="G101" i="28"/>
  <c r="F101" i="28"/>
  <c r="E101" i="28"/>
  <c r="D101" i="28"/>
  <c r="C101" i="28"/>
  <c r="B101" i="28"/>
  <c r="A101" i="28"/>
  <c r="Y100" i="28"/>
  <c r="X100" i="28"/>
  <c r="W100" i="28"/>
  <c r="V100" i="28"/>
  <c r="U100" i="28"/>
  <c r="T100" i="28"/>
  <c r="S100" i="28"/>
  <c r="R100" i="28"/>
  <c r="Q100" i="28"/>
  <c r="P100" i="28"/>
  <c r="O100" i="28"/>
  <c r="N100" i="28"/>
  <c r="M100" i="28"/>
  <c r="L100" i="28"/>
  <c r="K100" i="28"/>
  <c r="J100" i="28"/>
  <c r="I100" i="28"/>
  <c r="H100" i="28"/>
  <c r="G100" i="28"/>
  <c r="F100" i="28"/>
  <c r="E100" i="28"/>
  <c r="D100" i="28"/>
  <c r="C100" i="28"/>
  <c r="B100" i="28"/>
  <c r="A100" i="28"/>
  <c r="Y99" i="28"/>
  <c r="X99" i="28"/>
  <c r="W99" i="28"/>
  <c r="V99" i="28"/>
  <c r="U99" i="28"/>
  <c r="T99" i="28"/>
  <c r="S99" i="28"/>
  <c r="R99" i="28"/>
  <c r="Q99" i="28"/>
  <c r="P99" i="28"/>
  <c r="O99" i="28"/>
  <c r="N99" i="28"/>
  <c r="M99" i="28"/>
  <c r="L99" i="28"/>
  <c r="K99" i="28"/>
  <c r="J99" i="28"/>
  <c r="I99" i="28"/>
  <c r="H99" i="28"/>
  <c r="G99" i="28"/>
  <c r="F99" i="28"/>
  <c r="E99" i="28"/>
  <c r="D99" i="28"/>
  <c r="C99" i="28"/>
  <c r="B99" i="28"/>
  <c r="A99" i="28"/>
  <c r="Y98" i="28"/>
  <c r="X98" i="28"/>
  <c r="W98" i="28"/>
  <c r="V98" i="28"/>
  <c r="U98" i="28"/>
  <c r="T98" i="28"/>
  <c r="S98" i="28"/>
  <c r="R98" i="28"/>
  <c r="Q98" i="28"/>
  <c r="P98" i="28"/>
  <c r="O98" i="28"/>
  <c r="N98" i="28"/>
  <c r="M98" i="28"/>
  <c r="L98" i="28"/>
  <c r="K98" i="28"/>
  <c r="J98" i="28"/>
  <c r="I98" i="28"/>
  <c r="H98" i="28"/>
  <c r="G98" i="28"/>
  <c r="F98" i="28"/>
  <c r="E98" i="28"/>
  <c r="D98" i="28"/>
  <c r="C98" i="28"/>
  <c r="B98" i="28"/>
  <c r="A98" i="28"/>
  <c r="Y97" i="28"/>
  <c r="X97" i="28"/>
  <c r="W97" i="28"/>
  <c r="V97" i="28"/>
  <c r="U97" i="28"/>
  <c r="T97" i="28"/>
  <c r="S97" i="28"/>
  <c r="R97" i="28"/>
  <c r="Q97" i="28"/>
  <c r="P97" i="28"/>
  <c r="O97" i="28"/>
  <c r="N97" i="28"/>
  <c r="M97" i="28"/>
  <c r="L97" i="28"/>
  <c r="K97" i="28"/>
  <c r="J97" i="28"/>
  <c r="I97" i="28"/>
  <c r="H97" i="28"/>
  <c r="G97" i="28"/>
  <c r="F97" i="28"/>
  <c r="E97" i="28"/>
  <c r="D97" i="28"/>
  <c r="C97" i="28"/>
  <c r="B97" i="28"/>
  <c r="A97" i="28"/>
  <c r="Y96" i="28"/>
  <c r="X96" i="28"/>
  <c r="W96" i="28"/>
  <c r="V96" i="28"/>
  <c r="U96" i="28"/>
  <c r="T96" i="28"/>
  <c r="S96" i="28"/>
  <c r="R96" i="28"/>
  <c r="Q96" i="28"/>
  <c r="P96" i="28"/>
  <c r="O96" i="28"/>
  <c r="N96" i="28"/>
  <c r="M96" i="28"/>
  <c r="L96" i="28"/>
  <c r="K96" i="28"/>
  <c r="J96" i="28"/>
  <c r="I96" i="28"/>
  <c r="H96" i="28"/>
  <c r="G96" i="28"/>
  <c r="F96" i="28"/>
  <c r="E96" i="28"/>
  <c r="D96" i="28"/>
  <c r="C96" i="28"/>
  <c r="B96" i="28"/>
  <c r="A96" i="28"/>
  <c r="Y95" i="28"/>
  <c r="X95" i="28"/>
  <c r="W95" i="28"/>
  <c r="V95" i="28"/>
  <c r="U95" i="28"/>
  <c r="T95" i="28"/>
  <c r="S95" i="28"/>
  <c r="R95" i="28"/>
  <c r="Q95" i="28"/>
  <c r="P95" i="28"/>
  <c r="O95" i="28"/>
  <c r="N95" i="28"/>
  <c r="M95" i="28"/>
  <c r="L95" i="28"/>
  <c r="K95" i="28"/>
  <c r="J95" i="28"/>
  <c r="I95" i="28"/>
  <c r="H95" i="28"/>
  <c r="G95" i="28"/>
  <c r="F95" i="28"/>
  <c r="E95" i="28"/>
  <c r="D95" i="28"/>
  <c r="C95" i="28"/>
  <c r="B95" i="28"/>
  <c r="A95" i="28"/>
  <c r="Y94" i="28"/>
  <c r="X94" i="28"/>
  <c r="W94" i="28"/>
  <c r="V94" i="28"/>
  <c r="U94" i="28"/>
  <c r="T94" i="28"/>
  <c r="S94" i="28"/>
  <c r="R94" i="28"/>
  <c r="Q94" i="28"/>
  <c r="P94" i="28"/>
  <c r="O94" i="28"/>
  <c r="N94" i="28"/>
  <c r="M94" i="28"/>
  <c r="L94" i="28"/>
  <c r="K94" i="28"/>
  <c r="J94" i="28"/>
  <c r="I94" i="28"/>
  <c r="H94" i="28"/>
  <c r="G94" i="28"/>
  <c r="F94" i="28"/>
  <c r="E94" i="28"/>
  <c r="D94" i="28"/>
  <c r="C94" i="28"/>
  <c r="B94" i="28"/>
  <c r="A94" i="28"/>
  <c r="Y93" i="28"/>
  <c r="X93" i="28"/>
  <c r="W93" i="28"/>
  <c r="V93" i="28"/>
  <c r="U93" i="28"/>
  <c r="T93" i="28"/>
  <c r="S93" i="28"/>
  <c r="R93" i="28"/>
  <c r="Q93" i="28"/>
  <c r="P93" i="28"/>
  <c r="O93" i="28"/>
  <c r="N93" i="28"/>
  <c r="M93" i="28"/>
  <c r="L93" i="28"/>
  <c r="K93" i="28"/>
  <c r="J93" i="28"/>
  <c r="I93" i="28"/>
  <c r="H93" i="28"/>
  <c r="G93" i="28"/>
  <c r="F93" i="28"/>
  <c r="E93" i="28"/>
  <c r="D93" i="28"/>
  <c r="C93" i="28"/>
  <c r="B93" i="28"/>
  <c r="A93" i="28"/>
  <c r="Y92" i="28"/>
  <c r="X92" i="28"/>
  <c r="W92" i="28"/>
  <c r="V92" i="28"/>
  <c r="U92" i="28"/>
  <c r="T92" i="28"/>
  <c r="S92" i="28"/>
  <c r="R92" i="28"/>
  <c r="Q92" i="28"/>
  <c r="P92" i="28"/>
  <c r="O92" i="28"/>
  <c r="N92" i="28"/>
  <c r="M92" i="28"/>
  <c r="L92" i="28"/>
  <c r="K92" i="28"/>
  <c r="J92" i="28"/>
  <c r="I92" i="28"/>
  <c r="H92" i="28"/>
  <c r="G92" i="28"/>
  <c r="F92" i="28"/>
  <c r="E92" i="28"/>
  <c r="D92" i="28"/>
  <c r="C92" i="28"/>
  <c r="B92" i="28"/>
  <c r="A92" i="28"/>
  <c r="Y91" i="28"/>
  <c r="X91" i="28"/>
  <c r="W91" i="28"/>
  <c r="V91" i="28"/>
  <c r="U91" i="28"/>
  <c r="T91" i="28"/>
  <c r="S91" i="28"/>
  <c r="R91" i="28"/>
  <c r="Q91" i="28"/>
  <c r="P91" i="28"/>
  <c r="O91" i="28"/>
  <c r="N91" i="28"/>
  <c r="M91" i="28"/>
  <c r="L91" i="28"/>
  <c r="K91" i="28"/>
  <c r="J91" i="28"/>
  <c r="I91" i="28"/>
  <c r="H91" i="28"/>
  <c r="G91" i="28"/>
  <c r="F91" i="28"/>
  <c r="E91" i="28"/>
  <c r="D91" i="28"/>
  <c r="C91" i="28"/>
  <c r="B91" i="28"/>
  <c r="A91" i="28"/>
  <c r="Y90" i="28"/>
  <c r="X90" i="28"/>
  <c r="W90" i="28"/>
  <c r="V90" i="28"/>
  <c r="U90" i="28"/>
  <c r="T90" i="28"/>
  <c r="S90" i="28"/>
  <c r="R90" i="28"/>
  <c r="Q90" i="28"/>
  <c r="P90" i="28"/>
  <c r="O90" i="28"/>
  <c r="N90" i="28"/>
  <c r="M90" i="28"/>
  <c r="L90" i="28"/>
  <c r="K90" i="28"/>
  <c r="J90" i="28"/>
  <c r="I90" i="28"/>
  <c r="H90" i="28"/>
  <c r="G90" i="28"/>
  <c r="F90" i="28"/>
  <c r="E90" i="28"/>
  <c r="D90" i="28"/>
  <c r="C90" i="28"/>
  <c r="B90" i="28"/>
  <c r="A90" i="28"/>
  <c r="Y89" i="28"/>
  <c r="X89" i="28"/>
  <c r="W89" i="28"/>
  <c r="V89" i="28"/>
  <c r="U89" i="28"/>
  <c r="T89" i="28"/>
  <c r="S89" i="28"/>
  <c r="R89" i="28"/>
  <c r="Q89" i="28"/>
  <c r="P89" i="28"/>
  <c r="O89" i="28"/>
  <c r="N89" i="28"/>
  <c r="M89" i="28"/>
  <c r="L89" i="28"/>
  <c r="K89" i="28"/>
  <c r="J89" i="28"/>
  <c r="I89" i="28"/>
  <c r="H89" i="28"/>
  <c r="G89" i="28"/>
  <c r="F89" i="28"/>
  <c r="E89" i="28"/>
  <c r="D89" i="28"/>
  <c r="C89" i="28"/>
  <c r="B89" i="28"/>
  <c r="A89" i="28"/>
  <c r="Y88" i="28"/>
  <c r="X88" i="28"/>
  <c r="W88" i="28"/>
  <c r="V88" i="28"/>
  <c r="U88" i="28"/>
  <c r="T88" i="28"/>
  <c r="S88" i="28"/>
  <c r="R88" i="28"/>
  <c r="Q88" i="28"/>
  <c r="P88" i="28"/>
  <c r="O88" i="28"/>
  <c r="N88" i="28"/>
  <c r="M88" i="28"/>
  <c r="L88" i="28"/>
  <c r="K88" i="28"/>
  <c r="J88" i="28"/>
  <c r="I88" i="28"/>
  <c r="H88" i="28"/>
  <c r="G88" i="28"/>
  <c r="F88" i="28"/>
  <c r="E88" i="28"/>
  <c r="D88" i="28"/>
  <c r="C88" i="28"/>
  <c r="B88" i="28"/>
  <c r="A88" i="28"/>
  <c r="Y87" i="28"/>
  <c r="X87" i="28"/>
  <c r="W87" i="28"/>
  <c r="V87" i="28"/>
  <c r="U87" i="28"/>
  <c r="T87" i="28"/>
  <c r="S87" i="28"/>
  <c r="R87" i="28"/>
  <c r="Q87" i="28"/>
  <c r="P87" i="28"/>
  <c r="O87" i="28"/>
  <c r="N87" i="28"/>
  <c r="M87" i="28"/>
  <c r="L87" i="28"/>
  <c r="K87" i="28"/>
  <c r="J87" i="28"/>
  <c r="I87" i="28"/>
  <c r="H87" i="28"/>
  <c r="G87" i="28"/>
  <c r="F87" i="28"/>
  <c r="E87" i="28"/>
  <c r="D87" i="28"/>
  <c r="C87" i="28"/>
  <c r="B87" i="28"/>
  <c r="A87" i="28"/>
  <c r="Y86" i="28"/>
  <c r="X86" i="28"/>
  <c r="W86" i="28"/>
  <c r="V86" i="28"/>
  <c r="U86" i="28"/>
  <c r="T86" i="28"/>
  <c r="S86" i="28"/>
  <c r="R86" i="28"/>
  <c r="Q86" i="28"/>
  <c r="P86" i="28"/>
  <c r="O86" i="28"/>
  <c r="N86" i="28"/>
  <c r="M86" i="28"/>
  <c r="L86" i="28"/>
  <c r="K86" i="28"/>
  <c r="J86" i="28"/>
  <c r="I86" i="28"/>
  <c r="H86" i="28"/>
  <c r="G86" i="28"/>
  <c r="F86" i="28"/>
  <c r="E86" i="28"/>
  <c r="D86" i="28"/>
  <c r="C86" i="28"/>
  <c r="B86" i="28"/>
  <c r="A86" i="28"/>
  <c r="Y85" i="28"/>
  <c r="X85" i="28"/>
  <c r="W85" i="28"/>
  <c r="V85" i="28"/>
  <c r="U85" i="28"/>
  <c r="T85" i="28"/>
  <c r="S85" i="28"/>
  <c r="R85" i="28"/>
  <c r="Q85" i="28"/>
  <c r="P85" i="28"/>
  <c r="O85" i="28"/>
  <c r="N85" i="28"/>
  <c r="M85" i="28"/>
  <c r="L85" i="28"/>
  <c r="K85" i="28"/>
  <c r="J85" i="28"/>
  <c r="I85" i="28"/>
  <c r="H85" i="28"/>
  <c r="G85" i="28"/>
  <c r="F85" i="28"/>
  <c r="E85" i="28"/>
  <c r="D85" i="28"/>
  <c r="C85" i="28"/>
  <c r="B85" i="28"/>
  <c r="A85" i="28"/>
  <c r="Y84" i="28"/>
  <c r="X84" i="28"/>
  <c r="W84" i="28"/>
  <c r="V84" i="28"/>
  <c r="U84" i="28"/>
  <c r="T84" i="28"/>
  <c r="S84" i="28"/>
  <c r="R84" i="28"/>
  <c r="Q84" i="28"/>
  <c r="P84" i="28"/>
  <c r="O84" i="28"/>
  <c r="N84" i="28"/>
  <c r="M84" i="28"/>
  <c r="L84" i="28"/>
  <c r="K84" i="28"/>
  <c r="J84" i="28"/>
  <c r="I84" i="28"/>
  <c r="H84" i="28"/>
  <c r="G84" i="28"/>
  <c r="F84" i="28"/>
  <c r="E84" i="28"/>
  <c r="D84" i="28"/>
  <c r="C84" i="28"/>
  <c r="B84" i="28"/>
  <c r="A84" i="28"/>
  <c r="Y78" i="28"/>
  <c r="X78" i="28"/>
  <c r="W78" i="28"/>
  <c r="V78" i="28"/>
  <c r="U78" i="28"/>
  <c r="T78" i="28"/>
  <c r="S78" i="28"/>
  <c r="R78" i="28"/>
  <c r="Q78" i="28"/>
  <c r="P78" i="28"/>
  <c r="O78" i="28"/>
  <c r="N78" i="28"/>
  <c r="M78" i="28"/>
  <c r="L78" i="28"/>
  <c r="K78" i="28"/>
  <c r="J78" i="28"/>
  <c r="I78" i="28"/>
  <c r="H78" i="28"/>
  <c r="G78" i="28"/>
  <c r="F78" i="28"/>
  <c r="E78" i="28"/>
  <c r="D78" i="28"/>
  <c r="C78" i="28"/>
  <c r="B78" i="28"/>
  <c r="A78" i="28"/>
  <c r="Y77" i="28"/>
  <c r="X77" i="28"/>
  <c r="W77" i="28"/>
  <c r="V77" i="28"/>
  <c r="U77" i="28"/>
  <c r="T77" i="28"/>
  <c r="S77" i="28"/>
  <c r="R77" i="28"/>
  <c r="Q77" i="28"/>
  <c r="P77" i="28"/>
  <c r="O77" i="28"/>
  <c r="N77" i="28"/>
  <c r="M77" i="28"/>
  <c r="L77" i="28"/>
  <c r="K77" i="28"/>
  <c r="J77" i="28"/>
  <c r="I77" i="28"/>
  <c r="H77" i="28"/>
  <c r="G77" i="28"/>
  <c r="F77" i="28"/>
  <c r="E77" i="28"/>
  <c r="D77" i="28"/>
  <c r="C77" i="28"/>
  <c r="B77" i="28"/>
  <c r="A77" i="28"/>
  <c r="Y76" i="28"/>
  <c r="X76" i="28"/>
  <c r="W76" i="28"/>
  <c r="V76" i="28"/>
  <c r="U76" i="28"/>
  <c r="T76" i="28"/>
  <c r="S76" i="28"/>
  <c r="R76" i="28"/>
  <c r="Q76" i="28"/>
  <c r="P76" i="28"/>
  <c r="O76" i="28"/>
  <c r="N76" i="28"/>
  <c r="M76" i="28"/>
  <c r="L76" i="28"/>
  <c r="K76" i="28"/>
  <c r="J76" i="28"/>
  <c r="I76" i="28"/>
  <c r="H76" i="28"/>
  <c r="G76" i="28"/>
  <c r="F76" i="28"/>
  <c r="E76" i="28"/>
  <c r="D76" i="28"/>
  <c r="C76" i="28"/>
  <c r="B76" i="28"/>
  <c r="A76" i="28"/>
  <c r="Y75" i="28"/>
  <c r="X75" i="28"/>
  <c r="W75" i="28"/>
  <c r="V75" i="28"/>
  <c r="U75" i="28"/>
  <c r="T75" i="28"/>
  <c r="S75" i="28"/>
  <c r="R75" i="28"/>
  <c r="Q75" i="28"/>
  <c r="P75" i="28"/>
  <c r="O75" i="28"/>
  <c r="N75" i="28"/>
  <c r="M75" i="28"/>
  <c r="L75" i="28"/>
  <c r="K75" i="28"/>
  <c r="J75" i="28"/>
  <c r="I75" i="28"/>
  <c r="H75" i="28"/>
  <c r="G75" i="28"/>
  <c r="F75" i="28"/>
  <c r="E75" i="28"/>
  <c r="D75" i="28"/>
  <c r="C75" i="28"/>
  <c r="B75" i="28"/>
  <c r="A75" i="28"/>
  <c r="Y74" i="28"/>
  <c r="X74" i="28"/>
  <c r="W74" i="28"/>
  <c r="V74" i="28"/>
  <c r="U74" i="28"/>
  <c r="T74" i="28"/>
  <c r="S74" i="28"/>
  <c r="R74" i="28"/>
  <c r="Q74" i="28"/>
  <c r="P74" i="28"/>
  <c r="O74" i="28"/>
  <c r="N74" i="28"/>
  <c r="M74" i="28"/>
  <c r="L74" i="28"/>
  <c r="K74" i="28"/>
  <c r="J74" i="28"/>
  <c r="I74" i="28"/>
  <c r="H74" i="28"/>
  <c r="G74" i="28"/>
  <c r="F74" i="28"/>
  <c r="E74" i="28"/>
  <c r="D74" i="28"/>
  <c r="C74" i="28"/>
  <c r="B74" i="28"/>
  <c r="A74" i="28"/>
  <c r="Y73" i="28"/>
  <c r="X73" i="28"/>
  <c r="W73" i="28"/>
  <c r="V73" i="28"/>
  <c r="U73" i="28"/>
  <c r="T73" i="28"/>
  <c r="S73" i="28"/>
  <c r="R73" i="28"/>
  <c r="Q73" i="28"/>
  <c r="P73" i="28"/>
  <c r="O73" i="28"/>
  <c r="N73" i="28"/>
  <c r="M73" i="28"/>
  <c r="L73" i="28"/>
  <c r="K73" i="28"/>
  <c r="J73" i="28"/>
  <c r="I73" i="28"/>
  <c r="H73" i="28"/>
  <c r="G73" i="28"/>
  <c r="F73" i="28"/>
  <c r="E73" i="28"/>
  <c r="D73" i="28"/>
  <c r="C73" i="28"/>
  <c r="B73" i="28"/>
  <c r="A73" i="28"/>
  <c r="Y72" i="28"/>
  <c r="X72" i="28"/>
  <c r="W72" i="28"/>
  <c r="V72" i="28"/>
  <c r="U72" i="28"/>
  <c r="T72" i="28"/>
  <c r="S72" i="28"/>
  <c r="R72" i="28"/>
  <c r="Q72" i="28"/>
  <c r="P72" i="28"/>
  <c r="O72" i="28"/>
  <c r="N72" i="28"/>
  <c r="M72" i="28"/>
  <c r="L72" i="28"/>
  <c r="K72" i="28"/>
  <c r="J72" i="28"/>
  <c r="I72" i="28"/>
  <c r="H72" i="28"/>
  <c r="G72" i="28"/>
  <c r="F72" i="28"/>
  <c r="E72" i="28"/>
  <c r="D72" i="28"/>
  <c r="C72" i="28"/>
  <c r="B72" i="28"/>
  <c r="A72" i="28"/>
  <c r="Y71" i="28"/>
  <c r="X71" i="28"/>
  <c r="W71" i="28"/>
  <c r="V71" i="28"/>
  <c r="U71" i="28"/>
  <c r="T71" i="28"/>
  <c r="S71" i="28"/>
  <c r="R71" i="28"/>
  <c r="Q71" i="28"/>
  <c r="P71" i="28"/>
  <c r="O71" i="28"/>
  <c r="N71" i="28"/>
  <c r="M71" i="28"/>
  <c r="L71" i="28"/>
  <c r="K71" i="28"/>
  <c r="J71" i="28"/>
  <c r="I71" i="28"/>
  <c r="H71" i="28"/>
  <c r="G71" i="28"/>
  <c r="F71" i="28"/>
  <c r="E71" i="28"/>
  <c r="D71" i="28"/>
  <c r="C71" i="28"/>
  <c r="B71" i="28"/>
  <c r="A71" i="28"/>
  <c r="Y70" i="28"/>
  <c r="X70" i="28"/>
  <c r="W70" i="28"/>
  <c r="V70" i="28"/>
  <c r="U70" i="28"/>
  <c r="T70" i="28"/>
  <c r="S70" i="28"/>
  <c r="R70" i="28"/>
  <c r="Q70" i="28"/>
  <c r="P70" i="28"/>
  <c r="O70" i="28"/>
  <c r="N70" i="28"/>
  <c r="M70" i="28"/>
  <c r="L70" i="28"/>
  <c r="K70" i="28"/>
  <c r="J70" i="28"/>
  <c r="I70" i="28"/>
  <c r="H70" i="28"/>
  <c r="G70" i="28"/>
  <c r="F70" i="28"/>
  <c r="E70" i="28"/>
  <c r="D70" i="28"/>
  <c r="C70" i="28"/>
  <c r="B70" i="28"/>
  <c r="A70" i="28"/>
  <c r="Y69" i="28"/>
  <c r="X69" i="28"/>
  <c r="W69" i="28"/>
  <c r="V69" i="28"/>
  <c r="U69" i="28"/>
  <c r="T69" i="28"/>
  <c r="S69" i="28"/>
  <c r="R69" i="28"/>
  <c r="Q69" i="28"/>
  <c r="P69" i="28"/>
  <c r="O69" i="28"/>
  <c r="N69" i="28"/>
  <c r="M69" i="28"/>
  <c r="L69" i="28"/>
  <c r="K69" i="28"/>
  <c r="J69" i="28"/>
  <c r="I69" i="28"/>
  <c r="H69" i="28"/>
  <c r="G69" i="28"/>
  <c r="F69" i="28"/>
  <c r="E69" i="28"/>
  <c r="D69" i="28"/>
  <c r="C69" i="28"/>
  <c r="B69" i="28"/>
  <c r="A69" i="28"/>
  <c r="Y68" i="28"/>
  <c r="X68" i="28"/>
  <c r="W68" i="28"/>
  <c r="V68" i="28"/>
  <c r="U68" i="28"/>
  <c r="T68" i="28"/>
  <c r="S68" i="28"/>
  <c r="R68" i="28"/>
  <c r="Q68" i="28"/>
  <c r="P68" i="28"/>
  <c r="O68" i="28"/>
  <c r="N68" i="28"/>
  <c r="M68" i="28"/>
  <c r="L68" i="28"/>
  <c r="K68" i="28"/>
  <c r="J68" i="28"/>
  <c r="I68" i="28"/>
  <c r="H68" i="28"/>
  <c r="G68" i="28"/>
  <c r="F68" i="28"/>
  <c r="E68" i="28"/>
  <c r="D68" i="28"/>
  <c r="C68" i="28"/>
  <c r="B68" i="28"/>
  <c r="A68" i="28"/>
  <c r="Y67" i="28"/>
  <c r="X67" i="28"/>
  <c r="W67" i="28"/>
  <c r="V67" i="28"/>
  <c r="U67" i="28"/>
  <c r="T67" i="28"/>
  <c r="S67" i="28"/>
  <c r="R67" i="28"/>
  <c r="Q67" i="28"/>
  <c r="P67" i="28"/>
  <c r="O67" i="28"/>
  <c r="N67" i="28"/>
  <c r="M67" i="28"/>
  <c r="L67" i="28"/>
  <c r="K67" i="28"/>
  <c r="J67" i="28"/>
  <c r="I67" i="28"/>
  <c r="H67" i="28"/>
  <c r="G67" i="28"/>
  <c r="F67" i="28"/>
  <c r="E67" i="28"/>
  <c r="D67" i="28"/>
  <c r="C67" i="28"/>
  <c r="B67" i="28"/>
  <c r="A67" i="28"/>
  <c r="Y66" i="28"/>
  <c r="X66" i="28"/>
  <c r="W66" i="28"/>
  <c r="V66" i="28"/>
  <c r="U66" i="28"/>
  <c r="T66" i="28"/>
  <c r="S66" i="28"/>
  <c r="R66" i="28"/>
  <c r="Q66" i="28"/>
  <c r="P66" i="28"/>
  <c r="O66" i="28"/>
  <c r="N66" i="28"/>
  <c r="M66" i="28"/>
  <c r="L66" i="28"/>
  <c r="K66" i="28"/>
  <c r="J66" i="28"/>
  <c r="I66" i="28"/>
  <c r="H66" i="28"/>
  <c r="G66" i="28"/>
  <c r="F66" i="28"/>
  <c r="E66" i="28"/>
  <c r="D66" i="28"/>
  <c r="C66" i="28"/>
  <c r="B66" i="28"/>
  <c r="A66" i="28"/>
  <c r="Y65" i="28"/>
  <c r="X65" i="28"/>
  <c r="W65" i="28"/>
  <c r="V65" i="28"/>
  <c r="U65" i="28"/>
  <c r="T65" i="28"/>
  <c r="S65" i="28"/>
  <c r="R65" i="28"/>
  <c r="Q65" i="28"/>
  <c r="P65" i="28"/>
  <c r="O65" i="28"/>
  <c r="N65" i="28"/>
  <c r="M65" i="28"/>
  <c r="L65" i="28"/>
  <c r="K65" i="28"/>
  <c r="J65" i="28"/>
  <c r="I65" i="28"/>
  <c r="H65" i="28"/>
  <c r="G65" i="28"/>
  <c r="F65" i="28"/>
  <c r="E65" i="28"/>
  <c r="D65" i="28"/>
  <c r="C65" i="28"/>
  <c r="B65" i="28"/>
  <c r="A65" i="28"/>
  <c r="Y64" i="28"/>
  <c r="X64" i="28"/>
  <c r="W64" i="28"/>
  <c r="V64" i="28"/>
  <c r="U64" i="28"/>
  <c r="T64" i="28"/>
  <c r="S64" i="28"/>
  <c r="R64" i="28"/>
  <c r="Q64" i="28"/>
  <c r="P64" i="28"/>
  <c r="O64" i="28"/>
  <c r="N64" i="28"/>
  <c r="M64" i="28"/>
  <c r="L64" i="28"/>
  <c r="K64" i="28"/>
  <c r="J64" i="28"/>
  <c r="I64" i="28"/>
  <c r="H64" i="28"/>
  <c r="G64" i="28"/>
  <c r="F64" i="28"/>
  <c r="E64" i="28"/>
  <c r="D64" i="28"/>
  <c r="C64" i="28"/>
  <c r="B64" i="28"/>
  <c r="A64" i="28"/>
  <c r="Y63" i="28"/>
  <c r="X63" i="28"/>
  <c r="W63" i="28"/>
  <c r="V63" i="28"/>
  <c r="U63" i="28"/>
  <c r="T63" i="28"/>
  <c r="S63" i="28"/>
  <c r="R63" i="28"/>
  <c r="Q63" i="28"/>
  <c r="P63" i="28"/>
  <c r="O63" i="28"/>
  <c r="N63" i="28"/>
  <c r="M63" i="28"/>
  <c r="L63" i="28"/>
  <c r="K63" i="28"/>
  <c r="J63" i="28"/>
  <c r="I63" i="28"/>
  <c r="H63" i="28"/>
  <c r="G63" i="28"/>
  <c r="F63" i="28"/>
  <c r="E63" i="28"/>
  <c r="D63" i="28"/>
  <c r="C63" i="28"/>
  <c r="B63" i="28"/>
  <c r="A63" i="28"/>
  <c r="Y62" i="28"/>
  <c r="X62" i="28"/>
  <c r="W62" i="28"/>
  <c r="V62" i="28"/>
  <c r="U62" i="28"/>
  <c r="T62" i="28"/>
  <c r="S62" i="28"/>
  <c r="R62" i="28"/>
  <c r="Q62" i="28"/>
  <c r="P62" i="28"/>
  <c r="O62" i="28"/>
  <c r="N62" i="28"/>
  <c r="M62" i="28"/>
  <c r="L62" i="28"/>
  <c r="K62" i="28"/>
  <c r="J62" i="28"/>
  <c r="I62" i="28"/>
  <c r="H62" i="28"/>
  <c r="G62" i="28"/>
  <c r="F62" i="28"/>
  <c r="E62" i="28"/>
  <c r="D62" i="28"/>
  <c r="C62" i="28"/>
  <c r="B62" i="28"/>
  <c r="A62" i="28"/>
  <c r="Y61" i="28"/>
  <c r="X61" i="28"/>
  <c r="W61" i="28"/>
  <c r="V61" i="28"/>
  <c r="U61" i="28"/>
  <c r="T61" i="28"/>
  <c r="S61" i="28"/>
  <c r="R61" i="28"/>
  <c r="Q61" i="28"/>
  <c r="P61" i="28"/>
  <c r="O61" i="28"/>
  <c r="N61" i="28"/>
  <c r="M61" i="28"/>
  <c r="L61" i="28"/>
  <c r="K61" i="28"/>
  <c r="J61" i="28"/>
  <c r="I61" i="28"/>
  <c r="H61" i="28"/>
  <c r="G61" i="28"/>
  <c r="F61" i="28"/>
  <c r="E61" i="28"/>
  <c r="D61" i="28"/>
  <c r="C61" i="28"/>
  <c r="B61" i="28"/>
  <c r="A61" i="28"/>
  <c r="Y60" i="28"/>
  <c r="X60" i="28"/>
  <c r="W60" i="28"/>
  <c r="V60" i="28"/>
  <c r="U60" i="28"/>
  <c r="T60" i="28"/>
  <c r="S60" i="28"/>
  <c r="R60" i="28"/>
  <c r="Q60" i="28"/>
  <c r="P60" i="28"/>
  <c r="O60" i="28"/>
  <c r="N60" i="28"/>
  <c r="M60" i="28"/>
  <c r="L60" i="28"/>
  <c r="K60" i="28"/>
  <c r="J60" i="28"/>
  <c r="I60" i="28"/>
  <c r="H60" i="28"/>
  <c r="G60" i="28"/>
  <c r="F60" i="28"/>
  <c r="E60" i="28"/>
  <c r="D60" i="28"/>
  <c r="C60" i="28"/>
  <c r="B60" i="28"/>
  <c r="A60" i="28"/>
  <c r="Y59" i="28"/>
  <c r="X59" i="28"/>
  <c r="W59" i="28"/>
  <c r="V59" i="28"/>
  <c r="U59" i="28"/>
  <c r="T59" i="28"/>
  <c r="S59" i="28"/>
  <c r="R59" i="28"/>
  <c r="Q59" i="28"/>
  <c r="P59" i="28"/>
  <c r="O59" i="28"/>
  <c r="N59" i="28"/>
  <c r="M59" i="28"/>
  <c r="L59" i="28"/>
  <c r="K59" i="28"/>
  <c r="J59" i="28"/>
  <c r="I59" i="28"/>
  <c r="H59" i="28"/>
  <c r="G59" i="28"/>
  <c r="F59" i="28"/>
  <c r="E59" i="28"/>
  <c r="D59" i="28"/>
  <c r="C59" i="28"/>
  <c r="B59" i="28"/>
  <c r="A59" i="28"/>
  <c r="Y58" i="28"/>
  <c r="X58" i="28"/>
  <c r="W58" i="28"/>
  <c r="V58" i="28"/>
  <c r="U58" i="28"/>
  <c r="T58" i="28"/>
  <c r="S58" i="28"/>
  <c r="R58" i="28"/>
  <c r="Q58" i="28"/>
  <c r="P58" i="28"/>
  <c r="O58" i="28"/>
  <c r="N58" i="28"/>
  <c r="M58" i="28"/>
  <c r="L58" i="28"/>
  <c r="K58" i="28"/>
  <c r="J58" i="28"/>
  <c r="I58" i="28"/>
  <c r="H58" i="28"/>
  <c r="G58" i="28"/>
  <c r="F58" i="28"/>
  <c r="E58" i="28"/>
  <c r="D58" i="28"/>
  <c r="C58" i="28"/>
  <c r="B58" i="28"/>
  <c r="A58" i="28"/>
  <c r="Y57" i="28"/>
  <c r="X57" i="28"/>
  <c r="W57" i="28"/>
  <c r="V57" i="28"/>
  <c r="U57" i="28"/>
  <c r="T57" i="28"/>
  <c r="S57" i="28"/>
  <c r="R57" i="28"/>
  <c r="Q57" i="28"/>
  <c r="P57" i="28"/>
  <c r="O57" i="28"/>
  <c r="N57" i="28"/>
  <c r="M57" i="28"/>
  <c r="L57" i="28"/>
  <c r="K57" i="28"/>
  <c r="J57" i="28"/>
  <c r="I57" i="28"/>
  <c r="H57" i="28"/>
  <c r="G57" i="28"/>
  <c r="F57" i="28"/>
  <c r="E57" i="28"/>
  <c r="D57" i="28"/>
  <c r="C57" i="28"/>
  <c r="B57" i="28"/>
  <c r="A57" i="28"/>
  <c r="Y56" i="28"/>
  <c r="X56" i="28"/>
  <c r="W56" i="28"/>
  <c r="V56" i="28"/>
  <c r="U56" i="28"/>
  <c r="T56" i="28"/>
  <c r="S56" i="28"/>
  <c r="R56" i="28"/>
  <c r="Q56" i="28"/>
  <c r="P56" i="28"/>
  <c r="O56" i="28"/>
  <c r="N56" i="28"/>
  <c r="M56" i="28"/>
  <c r="L56" i="28"/>
  <c r="K56" i="28"/>
  <c r="J56" i="28"/>
  <c r="I56" i="28"/>
  <c r="H56" i="28"/>
  <c r="G56" i="28"/>
  <c r="F56" i="28"/>
  <c r="E56" i="28"/>
  <c r="D56" i="28"/>
  <c r="C56" i="28"/>
  <c r="B56" i="28"/>
  <c r="A56" i="28"/>
  <c r="Y55" i="28"/>
  <c r="X55" i="28"/>
  <c r="W55" i="28"/>
  <c r="V55" i="28"/>
  <c r="U55" i="28"/>
  <c r="T55" i="28"/>
  <c r="S55" i="28"/>
  <c r="R55" i="28"/>
  <c r="Q55" i="28"/>
  <c r="P55" i="28"/>
  <c r="O55" i="28"/>
  <c r="N55" i="28"/>
  <c r="M55" i="28"/>
  <c r="L55" i="28"/>
  <c r="K55" i="28"/>
  <c r="J55" i="28"/>
  <c r="I55" i="28"/>
  <c r="H55" i="28"/>
  <c r="G55" i="28"/>
  <c r="F55" i="28"/>
  <c r="E55" i="28"/>
  <c r="D55" i="28"/>
  <c r="C55" i="28"/>
  <c r="B55" i="28"/>
  <c r="A55" i="28"/>
  <c r="Y54" i="28"/>
  <c r="X54" i="28"/>
  <c r="W54" i="28"/>
  <c r="V54" i="28"/>
  <c r="U54" i="28"/>
  <c r="T54" i="28"/>
  <c r="S54" i="28"/>
  <c r="R54" i="28"/>
  <c r="Q54" i="28"/>
  <c r="P54" i="28"/>
  <c r="O54" i="28"/>
  <c r="N54" i="28"/>
  <c r="M54" i="28"/>
  <c r="L54" i="28"/>
  <c r="K54" i="28"/>
  <c r="J54" i="28"/>
  <c r="I54" i="28"/>
  <c r="H54" i="28"/>
  <c r="G54" i="28"/>
  <c r="F54" i="28"/>
  <c r="E54" i="28"/>
  <c r="D54" i="28"/>
  <c r="C54" i="28"/>
  <c r="B54" i="28"/>
  <c r="A54" i="28"/>
  <c r="Y53" i="28"/>
  <c r="X53" i="28"/>
  <c r="W53" i="28"/>
  <c r="V53" i="28"/>
  <c r="U53" i="28"/>
  <c r="T53" i="28"/>
  <c r="S53" i="28"/>
  <c r="R53" i="28"/>
  <c r="Q53" i="28"/>
  <c r="P53" i="28"/>
  <c r="O53" i="28"/>
  <c r="N53" i="28"/>
  <c r="M53" i="28"/>
  <c r="L53" i="28"/>
  <c r="K53" i="28"/>
  <c r="J53" i="28"/>
  <c r="I53" i="28"/>
  <c r="H53" i="28"/>
  <c r="G53" i="28"/>
  <c r="F53" i="28"/>
  <c r="E53" i="28"/>
  <c r="D53" i="28"/>
  <c r="C53" i="28"/>
  <c r="B53" i="28"/>
  <c r="A53" i="28"/>
  <c r="Y52" i="28"/>
  <c r="X52" i="28"/>
  <c r="W52" i="28"/>
  <c r="V52" i="28"/>
  <c r="U52" i="28"/>
  <c r="T52" i="28"/>
  <c r="S52" i="28"/>
  <c r="R52" i="28"/>
  <c r="Q52" i="28"/>
  <c r="P52" i="28"/>
  <c r="O52" i="28"/>
  <c r="N52" i="28"/>
  <c r="M52" i="28"/>
  <c r="L52" i="28"/>
  <c r="K52" i="28"/>
  <c r="J52" i="28"/>
  <c r="I52" i="28"/>
  <c r="H52" i="28"/>
  <c r="G52" i="28"/>
  <c r="F52" i="28"/>
  <c r="E52" i="28"/>
  <c r="D52" i="28"/>
  <c r="C52" i="28"/>
  <c r="B52" i="28"/>
  <c r="A52" i="28"/>
  <c r="Y51" i="28"/>
  <c r="X51" i="28"/>
  <c r="W51" i="28"/>
  <c r="V51" i="28"/>
  <c r="U51" i="28"/>
  <c r="T51" i="28"/>
  <c r="S51" i="28"/>
  <c r="R51" i="28"/>
  <c r="Q51" i="28"/>
  <c r="P51" i="28"/>
  <c r="O51" i="28"/>
  <c r="N51" i="28"/>
  <c r="M51" i="28"/>
  <c r="L51" i="28"/>
  <c r="K51" i="28"/>
  <c r="J51" i="28"/>
  <c r="I51" i="28"/>
  <c r="H51" i="28"/>
  <c r="G51" i="28"/>
  <c r="F51" i="28"/>
  <c r="E51" i="28"/>
  <c r="D51" i="28"/>
  <c r="C51" i="28"/>
  <c r="B51" i="28"/>
  <c r="A51" i="28"/>
  <c r="Y50" i="28"/>
  <c r="X50" i="28"/>
  <c r="W50" i="28"/>
  <c r="V50" i="28"/>
  <c r="U50" i="28"/>
  <c r="T50" i="28"/>
  <c r="S50" i="28"/>
  <c r="R50" i="28"/>
  <c r="Q50" i="28"/>
  <c r="P50" i="28"/>
  <c r="O50" i="28"/>
  <c r="N50" i="28"/>
  <c r="M50" i="28"/>
  <c r="L50" i="28"/>
  <c r="K50" i="28"/>
  <c r="J50" i="28"/>
  <c r="I50" i="28"/>
  <c r="H50" i="28"/>
  <c r="G50" i="28"/>
  <c r="F50" i="28"/>
  <c r="E50" i="28"/>
  <c r="D50" i="28"/>
  <c r="C50" i="28"/>
  <c r="B50" i="28"/>
  <c r="A50" i="28"/>
  <c r="Y49" i="28"/>
  <c r="X49" i="28"/>
  <c r="W49" i="28"/>
  <c r="V49" i="28"/>
  <c r="U49" i="28"/>
  <c r="T49" i="28"/>
  <c r="S49" i="28"/>
  <c r="R49" i="28"/>
  <c r="Q49" i="28"/>
  <c r="P49" i="28"/>
  <c r="O49" i="28"/>
  <c r="N49" i="28"/>
  <c r="M49" i="28"/>
  <c r="L49" i="28"/>
  <c r="K49" i="28"/>
  <c r="J49" i="28"/>
  <c r="I49" i="28"/>
  <c r="H49" i="28"/>
  <c r="G49" i="28"/>
  <c r="F49" i="28"/>
  <c r="E49" i="28"/>
  <c r="D49" i="28"/>
  <c r="C49" i="28"/>
  <c r="B49" i="28"/>
  <c r="A49" i="28"/>
  <c r="Y48" i="28"/>
  <c r="X48" i="28"/>
  <c r="W48" i="28"/>
  <c r="V48" i="28"/>
  <c r="U48" i="28"/>
  <c r="T48" i="28"/>
  <c r="S48" i="28"/>
  <c r="R48" i="28"/>
  <c r="Q48" i="28"/>
  <c r="P48" i="28"/>
  <c r="O48" i="28"/>
  <c r="N48" i="28"/>
  <c r="M48" i="28"/>
  <c r="L48" i="28"/>
  <c r="K48" i="28"/>
  <c r="J48" i="28"/>
  <c r="I48" i="28"/>
  <c r="H48" i="28"/>
  <c r="G48" i="28"/>
  <c r="F48" i="28"/>
  <c r="E48" i="28"/>
  <c r="D48" i="28"/>
  <c r="C48" i="28"/>
  <c r="B48" i="28"/>
  <c r="A48" i="28"/>
  <c r="Y42" i="28"/>
  <c r="X42" i="28"/>
  <c r="W42" i="28"/>
  <c r="V42" i="28"/>
  <c r="U42" i="28"/>
  <c r="T42" i="28"/>
  <c r="S42" i="28"/>
  <c r="R42" i="28"/>
  <c r="Q42" i="28"/>
  <c r="P42" i="28"/>
  <c r="O42" i="28"/>
  <c r="N42" i="28"/>
  <c r="M42" i="28"/>
  <c r="L42" i="28"/>
  <c r="K42" i="28"/>
  <c r="J42" i="28"/>
  <c r="I42" i="28"/>
  <c r="H42" i="28"/>
  <c r="G42" i="28"/>
  <c r="F42" i="28"/>
  <c r="E42" i="28"/>
  <c r="D42" i="28"/>
  <c r="C42" i="28"/>
  <c r="B42" i="28"/>
  <c r="A42" i="28"/>
  <c r="Y41" i="28"/>
  <c r="X41" i="28"/>
  <c r="W41" i="28"/>
  <c r="V41" i="28"/>
  <c r="U41" i="28"/>
  <c r="T41" i="28"/>
  <c r="S41" i="28"/>
  <c r="R41" i="28"/>
  <c r="Q41" i="28"/>
  <c r="P41" i="28"/>
  <c r="O41" i="28"/>
  <c r="N41" i="28"/>
  <c r="M41" i="28"/>
  <c r="L41" i="28"/>
  <c r="K41" i="28"/>
  <c r="J41" i="28"/>
  <c r="I41" i="28"/>
  <c r="H41" i="28"/>
  <c r="G41" i="28"/>
  <c r="F41" i="28"/>
  <c r="E41" i="28"/>
  <c r="D41" i="28"/>
  <c r="C41" i="28"/>
  <c r="B41" i="28"/>
  <c r="A41" i="28"/>
  <c r="Y40" i="28"/>
  <c r="X40" i="28"/>
  <c r="W40" i="28"/>
  <c r="V40" i="28"/>
  <c r="U40" i="28"/>
  <c r="T40" i="28"/>
  <c r="S40" i="28"/>
  <c r="R40" i="28"/>
  <c r="Q40" i="28"/>
  <c r="P40" i="28"/>
  <c r="O40" i="28"/>
  <c r="N40" i="28"/>
  <c r="M40" i="28"/>
  <c r="L40" i="28"/>
  <c r="K40" i="28"/>
  <c r="J40" i="28"/>
  <c r="I40" i="28"/>
  <c r="H40" i="28"/>
  <c r="G40" i="28"/>
  <c r="F40" i="28"/>
  <c r="E40" i="28"/>
  <c r="D40" i="28"/>
  <c r="C40" i="28"/>
  <c r="B40" i="28"/>
  <c r="A40" i="28"/>
  <c r="Y39" i="28"/>
  <c r="X39" i="28"/>
  <c r="W39" i="28"/>
  <c r="V39" i="28"/>
  <c r="U39" i="28"/>
  <c r="T39" i="28"/>
  <c r="S39" i="28"/>
  <c r="R39" i="28"/>
  <c r="Q39" i="28"/>
  <c r="P39" i="28"/>
  <c r="O39" i="28"/>
  <c r="N39" i="28"/>
  <c r="M39" i="28"/>
  <c r="L39" i="28"/>
  <c r="K39" i="28"/>
  <c r="J39" i="28"/>
  <c r="I39" i="28"/>
  <c r="H39" i="28"/>
  <c r="G39" i="28"/>
  <c r="F39" i="28"/>
  <c r="E39" i="28"/>
  <c r="D39" i="28"/>
  <c r="C39" i="28"/>
  <c r="B39" i="28"/>
  <c r="A39" i="28"/>
  <c r="Y38" i="28"/>
  <c r="X38" i="28"/>
  <c r="W38" i="28"/>
  <c r="V38" i="28"/>
  <c r="U38" i="28"/>
  <c r="T38" i="28"/>
  <c r="S38" i="28"/>
  <c r="R38" i="28"/>
  <c r="Q38" i="28"/>
  <c r="P38" i="28"/>
  <c r="O38" i="28"/>
  <c r="N38" i="28"/>
  <c r="M38" i="28"/>
  <c r="L38" i="28"/>
  <c r="K38" i="28"/>
  <c r="J38" i="28"/>
  <c r="I38" i="28"/>
  <c r="H38" i="28"/>
  <c r="G38" i="28"/>
  <c r="F38" i="28"/>
  <c r="E38" i="28"/>
  <c r="D38" i="28"/>
  <c r="C38" i="28"/>
  <c r="B38" i="28"/>
  <c r="A38" i="28"/>
  <c r="Y37" i="28"/>
  <c r="X37" i="28"/>
  <c r="W37" i="28"/>
  <c r="V37" i="28"/>
  <c r="U37" i="28"/>
  <c r="T37" i="28"/>
  <c r="S37" i="28"/>
  <c r="R37" i="28"/>
  <c r="Q37" i="28"/>
  <c r="P37" i="28"/>
  <c r="O37" i="28"/>
  <c r="N37" i="28"/>
  <c r="M37" i="28"/>
  <c r="L37" i="28"/>
  <c r="K37" i="28"/>
  <c r="J37" i="28"/>
  <c r="I37" i="28"/>
  <c r="H37" i="28"/>
  <c r="G37" i="28"/>
  <c r="F37" i="28"/>
  <c r="E37" i="28"/>
  <c r="D37" i="28"/>
  <c r="C37" i="28"/>
  <c r="B37" i="28"/>
  <c r="A37" i="28"/>
  <c r="Y36" i="28"/>
  <c r="X36" i="28"/>
  <c r="W36" i="28"/>
  <c r="V36" i="28"/>
  <c r="U36" i="28"/>
  <c r="T36" i="28"/>
  <c r="S36" i="28"/>
  <c r="R36" i="28"/>
  <c r="Q36" i="28"/>
  <c r="P36" i="28"/>
  <c r="O36" i="28"/>
  <c r="N36" i="28"/>
  <c r="M36" i="28"/>
  <c r="L36" i="28"/>
  <c r="K36" i="28"/>
  <c r="J36" i="28"/>
  <c r="I36" i="28"/>
  <c r="H36" i="28"/>
  <c r="G36" i="28"/>
  <c r="F36" i="28"/>
  <c r="E36" i="28"/>
  <c r="D36" i="28"/>
  <c r="C36" i="28"/>
  <c r="B36" i="28"/>
  <c r="A36" i="28"/>
  <c r="Y35" i="28"/>
  <c r="X35" i="28"/>
  <c r="W35" i="28"/>
  <c r="V35" i="28"/>
  <c r="U35" i="28"/>
  <c r="T35" i="28"/>
  <c r="S35" i="28"/>
  <c r="R35" i="28"/>
  <c r="Q35" i="28"/>
  <c r="P35" i="28"/>
  <c r="O35" i="28"/>
  <c r="N35" i="28"/>
  <c r="M35" i="28"/>
  <c r="L35" i="28"/>
  <c r="K35" i="28"/>
  <c r="J35" i="28"/>
  <c r="I35" i="28"/>
  <c r="H35" i="28"/>
  <c r="G35" i="28"/>
  <c r="F35" i="28"/>
  <c r="E35" i="28"/>
  <c r="D35" i="28"/>
  <c r="C35" i="28"/>
  <c r="B35" i="28"/>
  <c r="A35" i="28"/>
  <c r="Y34" i="28"/>
  <c r="X34" i="28"/>
  <c r="W34" i="28"/>
  <c r="V34" i="28"/>
  <c r="U34" i="28"/>
  <c r="T34" i="28"/>
  <c r="S34" i="28"/>
  <c r="R34" i="28"/>
  <c r="Q34" i="28"/>
  <c r="P34" i="28"/>
  <c r="O34" i="28"/>
  <c r="N34" i="28"/>
  <c r="M34" i="28"/>
  <c r="L34" i="28"/>
  <c r="K34" i="28"/>
  <c r="J34" i="28"/>
  <c r="I34" i="28"/>
  <c r="H34" i="28"/>
  <c r="G34" i="28"/>
  <c r="F34" i="28"/>
  <c r="E34" i="28"/>
  <c r="D34" i="28"/>
  <c r="C34" i="28"/>
  <c r="B34" i="28"/>
  <c r="A34" i="28"/>
  <c r="Y33" i="28"/>
  <c r="X33" i="28"/>
  <c r="W33" i="28"/>
  <c r="V33" i="28"/>
  <c r="U33" i="28"/>
  <c r="T33" i="28"/>
  <c r="S33" i="28"/>
  <c r="R33" i="28"/>
  <c r="Q33" i="28"/>
  <c r="P33" i="28"/>
  <c r="O33" i="28"/>
  <c r="N33" i="28"/>
  <c r="M33" i="28"/>
  <c r="L33" i="28"/>
  <c r="K33" i="28"/>
  <c r="J33" i="28"/>
  <c r="I33" i="28"/>
  <c r="H33" i="28"/>
  <c r="G33" i="28"/>
  <c r="F33" i="28"/>
  <c r="E33" i="28"/>
  <c r="D33" i="28"/>
  <c r="C33" i="28"/>
  <c r="B33" i="28"/>
  <c r="A33" i="28"/>
  <c r="Y32" i="28"/>
  <c r="X32" i="28"/>
  <c r="W32" i="28"/>
  <c r="V32" i="28"/>
  <c r="U32" i="28"/>
  <c r="T32" i="28"/>
  <c r="S32" i="28"/>
  <c r="R32" i="28"/>
  <c r="Q32" i="28"/>
  <c r="P32" i="28"/>
  <c r="O32" i="28"/>
  <c r="N32" i="28"/>
  <c r="M32" i="28"/>
  <c r="L32" i="28"/>
  <c r="K32" i="28"/>
  <c r="J32" i="28"/>
  <c r="I32" i="28"/>
  <c r="H32" i="28"/>
  <c r="G32" i="28"/>
  <c r="F32" i="28"/>
  <c r="E32" i="28"/>
  <c r="D32" i="28"/>
  <c r="C32" i="28"/>
  <c r="B32" i="28"/>
  <c r="A32" i="28"/>
  <c r="Y31" i="28"/>
  <c r="X31" i="28"/>
  <c r="W31" i="28"/>
  <c r="V31" i="28"/>
  <c r="U31" i="28"/>
  <c r="T31" i="28"/>
  <c r="S31" i="28"/>
  <c r="R31" i="28"/>
  <c r="Q31" i="28"/>
  <c r="P31" i="28"/>
  <c r="O31" i="28"/>
  <c r="N31" i="28"/>
  <c r="M31" i="28"/>
  <c r="L31" i="28"/>
  <c r="K31" i="28"/>
  <c r="J31" i="28"/>
  <c r="I31" i="28"/>
  <c r="H31" i="28"/>
  <c r="G31" i="28"/>
  <c r="F31" i="28"/>
  <c r="E31" i="28"/>
  <c r="D31" i="28"/>
  <c r="C31" i="28"/>
  <c r="B31" i="28"/>
  <c r="A31" i="28"/>
  <c r="Y30" i="28"/>
  <c r="X30" i="28"/>
  <c r="W30" i="28"/>
  <c r="V30" i="28"/>
  <c r="U30" i="28"/>
  <c r="T30" i="28"/>
  <c r="S30" i="28"/>
  <c r="R30" i="28"/>
  <c r="Q30" i="28"/>
  <c r="P30" i="28"/>
  <c r="O30" i="28"/>
  <c r="N30" i="28"/>
  <c r="M30" i="28"/>
  <c r="L30" i="28"/>
  <c r="K30" i="28"/>
  <c r="J30" i="28"/>
  <c r="I30" i="28"/>
  <c r="H30" i="28"/>
  <c r="G30" i="28"/>
  <c r="F30" i="28"/>
  <c r="E30" i="28"/>
  <c r="D30" i="28"/>
  <c r="C30" i="28"/>
  <c r="B30" i="28"/>
  <c r="A30" i="28"/>
  <c r="Y29" i="28"/>
  <c r="X29" i="28"/>
  <c r="W29" i="28"/>
  <c r="V29" i="28"/>
  <c r="U29" i="28"/>
  <c r="T29" i="28"/>
  <c r="S29" i="28"/>
  <c r="R29" i="28"/>
  <c r="Q29" i="28"/>
  <c r="P29" i="28"/>
  <c r="O29" i="28"/>
  <c r="N29" i="28"/>
  <c r="M29" i="28"/>
  <c r="L29" i="28"/>
  <c r="K29" i="28"/>
  <c r="J29" i="28"/>
  <c r="I29" i="28"/>
  <c r="H29" i="28"/>
  <c r="G29" i="28"/>
  <c r="F29" i="28"/>
  <c r="E29" i="28"/>
  <c r="D29" i="28"/>
  <c r="C29" i="28"/>
  <c r="B29" i="28"/>
  <c r="A29" i="28"/>
  <c r="Y28" i="28"/>
  <c r="X28" i="28"/>
  <c r="W28" i="28"/>
  <c r="V28" i="28"/>
  <c r="U28" i="28"/>
  <c r="T28" i="28"/>
  <c r="S28" i="28"/>
  <c r="R28" i="28"/>
  <c r="Q28" i="28"/>
  <c r="P28" i="28"/>
  <c r="O28" i="28"/>
  <c r="N28" i="28"/>
  <c r="M28" i="28"/>
  <c r="L28" i="28"/>
  <c r="K28" i="28"/>
  <c r="J28" i="28"/>
  <c r="I28" i="28"/>
  <c r="H28" i="28"/>
  <c r="G28" i="28"/>
  <c r="F28" i="28"/>
  <c r="E28" i="28"/>
  <c r="D28" i="28"/>
  <c r="C28" i="28"/>
  <c r="B28" i="28"/>
  <c r="A28" i="28"/>
  <c r="Y27" i="28"/>
  <c r="X27" i="28"/>
  <c r="W27" i="28"/>
  <c r="V27" i="28"/>
  <c r="U27" i="28"/>
  <c r="T27" i="28"/>
  <c r="S27" i="28"/>
  <c r="R27" i="28"/>
  <c r="Q27" i="28"/>
  <c r="P27" i="28"/>
  <c r="O27" i="28"/>
  <c r="N27" i="28"/>
  <c r="M27" i="28"/>
  <c r="L27" i="28"/>
  <c r="K27" i="28"/>
  <c r="J27" i="28"/>
  <c r="I27" i="28"/>
  <c r="H27" i="28"/>
  <c r="G27" i="28"/>
  <c r="F27" i="28"/>
  <c r="E27" i="28"/>
  <c r="D27" i="28"/>
  <c r="C27" i="28"/>
  <c r="B27" i="28"/>
  <c r="A27" i="28"/>
  <c r="Y26" i="28"/>
  <c r="X26" i="28"/>
  <c r="W26" i="28"/>
  <c r="V26" i="28"/>
  <c r="U26" i="28"/>
  <c r="T26" i="28"/>
  <c r="S26" i="28"/>
  <c r="R26" i="28"/>
  <c r="Q26" i="28"/>
  <c r="P26" i="28"/>
  <c r="O26" i="28"/>
  <c r="N26" i="28"/>
  <c r="M26" i="28"/>
  <c r="L26" i="28"/>
  <c r="K26" i="28"/>
  <c r="J26" i="28"/>
  <c r="I26" i="28"/>
  <c r="H26" i="28"/>
  <c r="G26" i="28"/>
  <c r="F26" i="28"/>
  <c r="E26" i="28"/>
  <c r="D26" i="28"/>
  <c r="C26" i="28"/>
  <c r="B26" i="28"/>
  <c r="A26" i="28"/>
  <c r="Y25" i="28"/>
  <c r="X25" i="28"/>
  <c r="W25" i="28"/>
  <c r="V25" i="28"/>
  <c r="U25" i="28"/>
  <c r="T25" i="28"/>
  <c r="S25" i="28"/>
  <c r="R25" i="28"/>
  <c r="Q25" i="28"/>
  <c r="P25" i="28"/>
  <c r="O25" i="28"/>
  <c r="N25" i="28"/>
  <c r="M25" i="28"/>
  <c r="L25" i="28"/>
  <c r="K25" i="28"/>
  <c r="J25" i="28"/>
  <c r="I25" i="28"/>
  <c r="H25" i="28"/>
  <c r="G25" i="28"/>
  <c r="F25" i="28"/>
  <c r="E25" i="28"/>
  <c r="D25" i="28"/>
  <c r="C25" i="28"/>
  <c r="B25" i="28"/>
  <c r="A25" i="28"/>
  <c r="Y24" i="28"/>
  <c r="X24" i="28"/>
  <c r="W24" i="28"/>
  <c r="V24" i="28"/>
  <c r="U24" i="28"/>
  <c r="T24" i="28"/>
  <c r="S24" i="28"/>
  <c r="R24" i="28"/>
  <c r="Q24" i="28"/>
  <c r="P24" i="28"/>
  <c r="O24" i="28"/>
  <c r="N24" i="28"/>
  <c r="M24" i="28"/>
  <c r="L24" i="28"/>
  <c r="K24" i="28"/>
  <c r="J24" i="28"/>
  <c r="I24" i="28"/>
  <c r="H24" i="28"/>
  <c r="G24" i="28"/>
  <c r="F24" i="28"/>
  <c r="E24" i="28"/>
  <c r="D24" i="28"/>
  <c r="C24" i="28"/>
  <c r="B24" i="28"/>
  <c r="A24" i="28"/>
  <c r="Y23" i="28"/>
  <c r="X23" i="28"/>
  <c r="W23" i="28"/>
  <c r="V23" i="28"/>
  <c r="U23" i="28"/>
  <c r="T23" i="28"/>
  <c r="S23" i="28"/>
  <c r="R23" i="28"/>
  <c r="Q23" i="28"/>
  <c r="P23" i="28"/>
  <c r="O23" i="28"/>
  <c r="N23" i="28"/>
  <c r="M23" i="28"/>
  <c r="L23" i="28"/>
  <c r="K23" i="28"/>
  <c r="J23" i="28"/>
  <c r="I23" i="28"/>
  <c r="H23" i="28"/>
  <c r="G23" i="28"/>
  <c r="F23" i="28"/>
  <c r="E23" i="28"/>
  <c r="D23" i="28"/>
  <c r="C23" i="28"/>
  <c r="B23" i="28"/>
  <c r="A23" i="28"/>
  <c r="Y22" i="28"/>
  <c r="X22" i="28"/>
  <c r="W22" i="28"/>
  <c r="V22" i="28"/>
  <c r="U22" i="28"/>
  <c r="T22" i="28"/>
  <c r="S22" i="28"/>
  <c r="R22" i="28"/>
  <c r="Q22" i="28"/>
  <c r="P22" i="28"/>
  <c r="O22" i="28"/>
  <c r="N22" i="28"/>
  <c r="M22" i="28"/>
  <c r="L22" i="28"/>
  <c r="K22" i="28"/>
  <c r="J22" i="28"/>
  <c r="I22" i="28"/>
  <c r="H22" i="28"/>
  <c r="G22" i="28"/>
  <c r="F22" i="28"/>
  <c r="E22" i="28"/>
  <c r="D22" i="28"/>
  <c r="C22" i="28"/>
  <c r="B22" i="28"/>
  <c r="A22" i="28"/>
  <c r="Y21" i="28"/>
  <c r="X21" i="28"/>
  <c r="W21" i="28"/>
  <c r="V21" i="28"/>
  <c r="U21" i="28"/>
  <c r="T21" i="28"/>
  <c r="S21" i="28"/>
  <c r="R21" i="28"/>
  <c r="Q21" i="28"/>
  <c r="P21" i="28"/>
  <c r="O21" i="28"/>
  <c r="N21" i="28"/>
  <c r="M21" i="28"/>
  <c r="L21" i="28"/>
  <c r="K21" i="28"/>
  <c r="J21" i="28"/>
  <c r="I21" i="28"/>
  <c r="H21" i="28"/>
  <c r="G21" i="28"/>
  <c r="F21" i="28"/>
  <c r="E21" i="28"/>
  <c r="D21" i="28"/>
  <c r="C21" i="28"/>
  <c r="B21" i="28"/>
  <c r="A21" i="28"/>
  <c r="Y20" i="28"/>
  <c r="X20" i="28"/>
  <c r="W20" i="28"/>
  <c r="V20" i="28"/>
  <c r="U20" i="28"/>
  <c r="T20" i="28"/>
  <c r="S20" i="28"/>
  <c r="R20" i="28"/>
  <c r="Q20" i="28"/>
  <c r="P20" i="28"/>
  <c r="O20" i="28"/>
  <c r="N20" i="28"/>
  <c r="M20" i="28"/>
  <c r="L20" i="28"/>
  <c r="K20" i="28"/>
  <c r="J20" i="28"/>
  <c r="I20" i="28"/>
  <c r="H20" i="28"/>
  <c r="G20" i="28"/>
  <c r="F20" i="28"/>
  <c r="E20" i="28"/>
  <c r="D20" i="28"/>
  <c r="C20" i="28"/>
  <c r="B20" i="28"/>
  <c r="A20" i="28"/>
  <c r="Y19" i="28"/>
  <c r="X19" i="28"/>
  <c r="W19" i="28"/>
  <c r="V19" i="28"/>
  <c r="U19" i="28"/>
  <c r="T19" i="28"/>
  <c r="S19" i="28"/>
  <c r="R19" i="28"/>
  <c r="Q19" i="28"/>
  <c r="P19" i="28"/>
  <c r="O19" i="28"/>
  <c r="N19" i="28"/>
  <c r="M19" i="28"/>
  <c r="L19" i="28"/>
  <c r="K19" i="28"/>
  <c r="J19" i="28"/>
  <c r="I19" i="28"/>
  <c r="H19" i="28"/>
  <c r="G19" i="28"/>
  <c r="F19" i="28"/>
  <c r="E19" i="28"/>
  <c r="D19" i="28"/>
  <c r="C19" i="28"/>
  <c r="B19" i="28"/>
  <c r="A19" i="28"/>
  <c r="Y18" i="28"/>
  <c r="X18" i="28"/>
  <c r="W18" i="28"/>
  <c r="V18" i="28"/>
  <c r="U18" i="28"/>
  <c r="T18" i="28"/>
  <c r="S18" i="28"/>
  <c r="R18" i="28"/>
  <c r="Q18" i="28"/>
  <c r="P18" i="28"/>
  <c r="O18" i="28"/>
  <c r="N18" i="28"/>
  <c r="M18" i="28"/>
  <c r="L18" i="28"/>
  <c r="K18" i="28"/>
  <c r="J18" i="28"/>
  <c r="I18" i="28"/>
  <c r="H18" i="28"/>
  <c r="G18" i="28"/>
  <c r="F18" i="28"/>
  <c r="E18" i="28"/>
  <c r="D18" i="28"/>
  <c r="C18" i="28"/>
  <c r="B18" i="28"/>
  <c r="A18" i="28"/>
  <c r="Y17" i="28"/>
  <c r="X17" i="28"/>
  <c r="W17" i="28"/>
  <c r="V17" i="28"/>
  <c r="U17" i="28"/>
  <c r="T17" i="28"/>
  <c r="S17" i="28"/>
  <c r="R17" i="28"/>
  <c r="Q17" i="28"/>
  <c r="P17" i="28"/>
  <c r="O17" i="28"/>
  <c r="N17" i="28"/>
  <c r="M17" i="28"/>
  <c r="L17" i="28"/>
  <c r="K17" i="28"/>
  <c r="J17" i="28"/>
  <c r="I17" i="28"/>
  <c r="H17" i="28"/>
  <c r="G17" i="28"/>
  <c r="F17" i="28"/>
  <c r="E17" i="28"/>
  <c r="D17" i="28"/>
  <c r="C17" i="28"/>
  <c r="B17" i="28"/>
  <c r="A17" i="28"/>
  <c r="Y16" i="28"/>
  <c r="X16" i="28"/>
  <c r="W16" i="28"/>
  <c r="V16" i="28"/>
  <c r="U16" i="28"/>
  <c r="T16" i="28"/>
  <c r="S16" i="28"/>
  <c r="R16" i="28"/>
  <c r="Q16" i="28"/>
  <c r="P16" i="28"/>
  <c r="O16" i="28"/>
  <c r="N16" i="28"/>
  <c r="M16" i="28"/>
  <c r="L16" i="28"/>
  <c r="K16" i="28"/>
  <c r="J16" i="28"/>
  <c r="I16" i="28"/>
  <c r="H16" i="28"/>
  <c r="G16" i="28"/>
  <c r="F16" i="28"/>
  <c r="E16" i="28"/>
  <c r="D16" i="28"/>
  <c r="C16" i="28"/>
  <c r="B16" i="28"/>
  <c r="A16" i="28"/>
  <c r="Y15" i="28"/>
  <c r="X15" i="28"/>
  <c r="W15" i="28"/>
  <c r="V15" i="28"/>
  <c r="U15" i="28"/>
  <c r="T15" i="28"/>
  <c r="S15" i="28"/>
  <c r="R15" i="28"/>
  <c r="Q15" i="28"/>
  <c r="P15" i="28"/>
  <c r="O15" i="28"/>
  <c r="N15" i="28"/>
  <c r="M15" i="28"/>
  <c r="L15" i="28"/>
  <c r="K15" i="28"/>
  <c r="J15" i="28"/>
  <c r="I15" i="28"/>
  <c r="H15" i="28"/>
  <c r="G15" i="28"/>
  <c r="F15" i="28"/>
  <c r="E15" i="28"/>
  <c r="D15" i="28"/>
  <c r="C15" i="28"/>
  <c r="B15" i="28"/>
  <c r="A15" i="28"/>
  <c r="Y14" i="28"/>
  <c r="X14" i="28"/>
  <c r="W14" i="28"/>
  <c r="V14" i="28"/>
  <c r="U14" i="28"/>
  <c r="T14" i="28"/>
  <c r="S14" i="28"/>
  <c r="R14" i="28"/>
  <c r="Q14" i="28"/>
  <c r="P14" i="28"/>
  <c r="O14" i="28"/>
  <c r="N14" i="28"/>
  <c r="M14" i="28"/>
  <c r="L14" i="28"/>
  <c r="K14" i="28"/>
  <c r="J14" i="28"/>
  <c r="I14" i="28"/>
  <c r="H14" i="28"/>
  <c r="G14" i="28"/>
  <c r="F14" i="28"/>
  <c r="E14" i="28"/>
  <c r="D14" i="28"/>
  <c r="C14" i="28"/>
  <c r="B14" i="28"/>
  <c r="A14" i="28"/>
  <c r="Y13" i="28"/>
  <c r="X13" i="28"/>
  <c r="W13" i="28"/>
  <c r="V13" i="28"/>
  <c r="U13" i="28"/>
  <c r="T13" i="28"/>
  <c r="S13" i="28"/>
  <c r="R13" i="28"/>
  <c r="Q13" i="28"/>
  <c r="P13" i="28"/>
  <c r="O13" i="28"/>
  <c r="N13" i="28"/>
  <c r="M13" i="28"/>
  <c r="L13" i="28"/>
  <c r="K13" i="28"/>
  <c r="J13" i="28"/>
  <c r="I13" i="28"/>
  <c r="H13" i="28"/>
  <c r="G13" i="28"/>
  <c r="F13" i="28"/>
  <c r="E13" i="28"/>
  <c r="D13" i="28"/>
  <c r="C13" i="28"/>
  <c r="B13" i="28"/>
  <c r="A13" i="28"/>
  <c r="Y12" i="28"/>
  <c r="X12" i="28"/>
  <c r="W12" i="28"/>
  <c r="V12" i="28"/>
  <c r="U12" i="28"/>
  <c r="T12" i="28"/>
  <c r="S12" i="28"/>
  <c r="R12" i="28"/>
  <c r="Q12" i="28"/>
  <c r="P12" i="28"/>
  <c r="O12" i="28"/>
  <c r="N12" i="28"/>
  <c r="M12" i="28"/>
  <c r="L12" i="28"/>
  <c r="K12" i="28"/>
  <c r="J12" i="28"/>
  <c r="I12" i="28"/>
  <c r="H12" i="28"/>
  <c r="G12" i="28"/>
  <c r="F12" i="28"/>
  <c r="E12" i="28"/>
  <c r="D12" i="28"/>
  <c r="C12" i="28"/>
  <c r="B12" i="28"/>
  <c r="A12" i="28"/>
  <c r="A1" i="28"/>
  <c r="T439" i="21"/>
  <c r="R439" i="21"/>
  <c r="P439" i="21"/>
  <c r="N439" i="21"/>
  <c r="L435" i="21"/>
  <c r="Y432" i="21"/>
  <c r="X432" i="21"/>
  <c r="W432" i="21"/>
  <c r="V432" i="21"/>
  <c r="U432" i="21"/>
  <c r="T432" i="21"/>
  <c r="S432" i="21"/>
  <c r="R432" i="21"/>
  <c r="Q432" i="21"/>
  <c r="P432" i="21"/>
  <c r="O432" i="21"/>
  <c r="N432" i="21"/>
  <c r="M432" i="21"/>
  <c r="L432" i="21"/>
  <c r="K432" i="21"/>
  <c r="J432" i="21"/>
  <c r="I432" i="21"/>
  <c r="H432" i="21"/>
  <c r="G432" i="21"/>
  <c r="F432" i="21"/>
  <c r="E432" i="21"/>
  <c r="D432" i="21"/>
  <c r="C432" i="21"/>
  <c r="B432" i="21"/>
  <c r="A432" i="21"/>
  <c r="Y431" i="21"/>
  <c r="X431" i="21"/>
  <c r="W431" i="21"/>
  <c r="V431" i="21"/>
  <c r="U431" i="21"/>
  <c r="T431" i="21"/>
  <c r="S431" i="21"/>
  <c r="R431" i="21"/>
  <c r="Q431" i="21"/>
  <c r="P431" i="21"/>
  <c r="O431" i="21"/>
  <c r="N431" i="21"/>
  <c r="M431" i="21"/>
  <c r="L431" i="21"/>
  <c r="K431" i="21"/>
  <c r="J431" i="21"/>
  <c r="I431" i="21"/>
  <c r="H431" i="21"/>
  <c r="G431" i="21"/>
  <c r="F431" i="21"/>
  <c r="E431" i="21"/>
  <c r="D431" i="21"/>
  <c r="C431" i="21"/>
  <c r="B431" i="21"/>
  <c r="A431" i="21"/>
  <c r="Y430" i="21"/>
  <c r="X430" i="21"/>
  <c r="W430" i="21"/>
  <c r="V430" i="21"/>
  <c r="U430" i="21"/>
  <c r="T430" i="21"/>
  <c r="S430" i="21"/>
  <c r="R430" i="21"/>
  <c r="Q430" i="21"/>
  <c r="P430" i="21"/>
  <c r="O430" i="21"/>
  <c r="N430" i="21"/>
  <c r="M430" i="21"/>
  <c r="L430" i="21"/>
  <c r="K430" i="21"/>
  <c r="J430" i="21"/>
  <c r="I430" i="21"/>
  <c r="H430" i="21"/>
  <c r="G430" i="21"/>
  <c r="F430" i="21"/>
  <c r="E430" i="21"/>
  <c r="D430" i="21"/>
  <c r="C430" i="21"/>
  <c r="B430" i="21"/>
  <c r="A430" i="21"/>
  <c r="Y429" i="21"/>
  <c r="X429" i="21"/>
  <c r="W429" i="21"/>
  <c r="V429" i="21"/>
  <c r="U429" i="21"/>
  <c r="T429" i="21"/>
  <c r="S429" i="21"/>
  <c r="R429" i="21"/>
  <c r="Q429" i="21"/>
  <c r="P429" i="21"/>
  <c r="O429" i="21"/>
  <c r="N429" i="21"/>
  <c r="M429" i="21"/>
  <c r="L429" i="21"/>
  <c r="K429" i="21"/>
  <c r="J429" i="21"/>
  <c r="I429" i="21"/>
  <c r="H429" i="21"/>
  <c r="G429" i="21"/>
  <c r="F429" i="21"/>
  <c r="E429" i="21"/>
  <c r="D429" i="21"/>
  <c r="C429" i="21"/>
  <c r="B429" i="21"/>
  <c r="A429" i="21"/>
  <c r="Y428" i="21"/>
  <c r="X428" i="21"/>
  <c r="W428" i="21"/>
  <c r="V428" i="21"/>
  <c r="U428" i="21"/>
  <c r="T428" i="21"/>
  <c r="S428" i="21"/>
  <c r="R428" i="21"/>
  <c r="Q428" i="21"/>
  <c r="P428" i="21"/>
  <c r="O428" i="21"/>
  <c r="N428" i="21"/>
  <c r="M428" i="21"/>
  <c r="L428" i="21"/>
  <c r="K428" i="21"/>
  <c r="J428" i="21"/>
  <c r="I428" i="21"/>
  <c r="H428" i="21"/>
  <c r="G428" i="21"/>
  <c r="F428" i="21"/>
  <c r="E428" i="21"/>
  <c r="D428" i="21"/>
  <c r="C428" i="21"/>
  <c r="B428" i="21"/>
  <c r="A428" i="21"/>
  <c r="Y427" i="21"/>
  <c r="X427" i="21"/>
  <c r="W427" i="21"/>
  <c r="V427" i="21"/>
  <c r="U427" i="21"/>
  <c r="T427" i="21"/>
  <c r="S427" i="21"/>
  <c r="R427" i="21"/>
  <c r="Q427" i="21"/>
  <c r="P427" i="21"/>
  <c r="O427" i="21"/>
  <c r="N427" i="21"/>
  <c r="M427" i="21"/>
  <c r="L427" i="21"/>
  <c r="K427" i="21"/>
  <c r="J427" i="21"/>
  <c r="I427" i="21"/>
  <c r="H427" i="21"/>
  <c r="G427" i="21"/>
  <c r="F427" i="21"/>
  <c r="E427" i="21"/>
  <c r="D427" i="21"/>
  <c r="C427" i="21"/>
  <c r="B427" i="21"/>
  <c r="A427" i="21"/>
  <c r="Y426" i="21"/>
  <c r="X426" i="21"/>
  <c r="W426" i="21"/>
  <c r="V426" i="21"/>
  <c r="U426" i="21"/>
  <c r="T426" i="21"/>
  <c r="S426" i="21"/>
  <c r="R426" i="21"/>
  <c r="Q426" i="21"/>
  <c r="P426" i="21"/>
  <c r="O426" i="21"/>
  <c r="N426" i="21"/>
  <c r="M426" i="21"/>
  <c r="L426" i="21"/>
  <c r="K426" i="21"/>
  <c r="J426" i="21"/>
  <c r="I426" i="21"/>
  <c r="H426" i="21"/>
  <c r="G426" i="21"/>
  <c r="F426" i="21"/>
  <c r="E426" i="21"/>
  <c r="D426" i="21"/>
  <c r="C426" i="21"/>
  <c r="B426" i="21"/>
  <c r="A426" i="21"/>
  <c r="Y425" i="21"/>
  <c r="X425" i="21"/>
  <c r="W425" i="21"/>
  <c r="V425" i="21"/>
  <c r="U425" i="21"/>
  <c r="T425" i="21"/>
  <c r="S425" i="21"/>
  <c r="R425" i="21"/>
  <c r="Q425" i="21"/>
  <c r="P425" i="21"/>
  <c r="O425" i="21"/>
  <c r="N425" i="21"/>
  <c r="M425" i="21"/>
  <c r="L425" i="21"/>
  <c r="K425" i="21"/>
  <c r="J425" i="21"/>
  <c r="I425" i="21"/>
  <c r="H425" i="21"/>
  <c r="G425" i="21"/>
  <c r="F425" i="21"/>
  <c r="E425" i="21"/>
  <c r="D425" i="21"/>
  <c r="C425" i="21"/>
  <c r="B425" i="21"/>
  <c r="A425" i="21"/>
  <c r="Y424" i="21"/>
  <c r="X424" i="21"/>
  <c r="W424" i="21"/>
  <c r="V424" i="21"/>
  <c r="U424" i="21"/>
  <c r="T424" i="21"/>
  <c r="S424" i="21"/>
  <c r="R424" i="21"/>
  <c r="Q424" i="21"/>
  <c r="P424" i="21"/>
  <c r="O424" i="21"/>
  <c r="N424" i="21"/>
  <c r="M424" i="21"/>
  <c r="L424" i="21"/>
  <c r="K424" i="21"/>
  <c r="J424" i="21"/>
  <c r="I424" i="21"/>
  <c r="H424" i="21"/>
  <c r="G424" i="21"/>
  <c r="F424" i="21"/>
  <c r="E424" i="21"/>
  <c r="D424" i="21"/>
  <c r="C424" i="21"/>
  <c r="B424" i="21"/>
  <c r="A424" i="21"/>
  <c r="Y423" i="21"/>
  <c r="X423" i="21"/>
  <c r="W423" i="21"/>
  <c r="V423" i="21"/>
  <c r="U423" i="21"/>
  <c r="T423" i="21"/>
  <c r="S423" i="21"/>
  <c r="R423" i="21"/>
  <c r="Q423" i="21"/>
  <c r="P423" i="21"/>
  <c r="O423" i="21"/>
  <c r="N423" i="21"/>
  <c r="M423" i="21"/>
  <c r="L423" i="21"/>
  <c r="K423" i="21"/>
  <c r="J423" i="21"/>
  <c r="I423" i="21"/>
  <c r="H423" i="21"/>
  <c r="G423" i="21"/>
  <c r="F423" i="21"/>
  <c r="E423" i="21"/>
  <c r="D423" i="21"/>
  <c r="C423" i="21"/>
  <c r="B423" i="21"/>
  <c r="A423" i="21"/>
  <c r="Y422" i="21"/>
  <c r="X422" i="21"/>
  <c r="W422" i="21"/>
  <c r="V422" i="21"/>
  <c r="U422" i="21"/>
  <c r="T422" i="21"/>
  <c r="S422" i="21"/>
  <c r="R422" i="21"/>
  <c r="Q422" i="21"/>
  <c r="P422" i="21"/>
  <c r="O422" i="21"/>
  <c r="N422" i="21"/>
  <c r="M422" i="21"/>
  <c r="L422" i="21"/>
  <c r="K422" i="21"/>
  <c r="J422" i="21"/>
  <c r="I422" i="21"/>
  <c r="H422" i="21"/>
  <c r="G422" i="21"/>
  <c r="F422" i="21"/>
  <c r="E422" i="21"/>
  <c r="D422" i="21"/>
  <c r="C422" i="21"/>
  <c r="B422" i="21"/>
  <c r="A422" i="21"/>
  <c r="Y421" i="21"/>
  <c r="X421" i="21"/>
  <c r="W421" i="21"/>
  <c r="V421" i="21"/>
  <c r="U421" i="21"/>
  <c r="T421" i="21"/>
  <c r="S421" i="21"/>
  <c r="R421" i="21"/>
  <c r="Q421" i="21"/>
  <c r="P421" i="21"/>
  <c r="O421" i="21"/>
  <c r="N421" i="21"/>
  <c r="M421" i="21"/>
  <c r="L421" i="21"/>
  <c r="K421" i="21"/>
  <c r="J421" i="21"/>
  <c r="I421" i="21"/>
  <c r="H421" i="21"/>
  <c r="G421" i="21"/>
  <c r="F421" i="21"/>
  <c r="E421" i="21"/>
  <c r="D421" i="21"/>
  <c r="C421" i="21"/>
  <c r="B421" i="21"/>
  <c r="A421" i="21"/>
  <c r="Y420" i="21"/>
  <c r="X420" i="21"/>
  <c r="W420" i="21"/>
  <c r="V420" i="21"/>
  <c r="U420" i="21"/>
  <c r="T420" i="21"/>
  <c r="S420" i="21"/>
  <c r="R420" i="21"/>
  <c r="Q420" i="21"/>
  <c r="P420" i="21"/>
  <c r="O420" i="21"/>
  <c r="N420" i="21"/>
  <c r="M420" i="21"/>
  <c r="L420" i="21"/>
  <c r="K420" i="21"/>
  <c r="J420" i="21"/>
  <c r="I420" i="21"/>
  <c r="H420" i="21"/>
  <c r="G420" i="21"/>
  <c r="F420" i="21"/>
  <c r="E420" i="21"/>
  <c r="D420" i="21"/>
  <c r="C420" i="21"/>
  <c r="B420" i="21"/>
  <c r="A420" i="21"/>
  <c r="Y419" i="21"/>
  <c r="X419" i="21"/>
  <c r="W419" i="21"/>
  <c r="V419" i="21"/>
  <c r="U419" i="21"/>
  <c r="T419" i="21"/>
  <c r="S419" i="21"/>
  <c r="R419" i="21"/>
  <c r="Q419" i="21"/>
  <c r="P419" i="21"/>
  <c r="O419" i="21"/>
  <c r="N419" i="21"/>
  <c r="M419" i="21"/>
  <c r="L419" i="21"/>
  <c r="K419" i="21"/>
  <c r="J419" i="21"/>
  <c r="I419" i="21"/>
  <c r="H419" i="21"/>
  <c r="G419" i="21"/>
  <c r="F419" i="21"/>
  <c r="E419" i="21"/>
  <c r="D419" i="21"/>
  <c r="C419" i="21"/>
  <c r="B419" i="21"/>
  <c r="A419" i="21"/>
  <c r="Y418" i="21"/>
  <c r="X418" i="21"/>
  <c r="W418" i="21"/>
  <c r="V418" i="21"/>
  <c r="U418" i="21"/>
  <c r="T418" i="21"/>
  <c r="S418" i="21"/>
  <c r="R418" i="21"/>
  <c r="Q418" i="21"/>
  <c r="P418" i="21"/>
  <c r="O418" i="21"/>
  <c r="N418" i="21"/>
  <c r="M418" i="21"/>
  <c r="L418" i="21"/>
  <c r="K418" i="21"/>
  <c r="J418" i="21"/>
  <c r="I418" i="21"/>
  <c r="H418" i="21"/>
  <c r="G418" i="21"/>
  <c r="F418" i="21"/>
  <c r="E418" i="21"/>
  <c r="D418" i="21"/>
  <c r="C418" i="21"/>
  <c r="B418" i="21"/>
  <c r="A418" i="21"/>
  <c r="Y417" i="21"/>
  <c r="X417" i="21"/>
  <c r="W417" i="21"/>
  <c r="V417" i="21"/>
  <c r="U417" i="21"/>
  <c r="T417" i="21"/>
  <c r="S417" i="21"/>
  <c r="R417" i="21"/>
  <c r="Q417" i="21"/>
  <c r="P417" i="21"/>
  <c r="O417" i="21"/>
  <c r="N417" i="21"/>
  <c r="M417" i="21"/>
  <c r="L417" i="21"/>
  <c r="K417" i="21"/>
  <c r="J417" i="21"/>
  <c r="I417" i="21"/>
  <c r="H417" i="21"/>
  <c r="G417" i="21"/>
  <c r="F417" i="21"/>
  <c r="E417" i="21"/>
  <c r="D417" i="21"/>
  <c r="C417" i="21"/>
  <c r="B417" i="21"/>
  <c r="A417" i="21"/>
  <c r="Y416" i="21"/>
  <c r="X416" i="21"/>
  <c r="W416" i="21"/>
  <c r="V416" i="21"/>
  <c r="U416" i="21"/>
  <c r="T416" i="21"/>
  <c r="S416" i="21"/>
  <c r="R416" i="21"/>
  <c r="Q416" i="21"/>
  <c r="P416" i="21"/>
  <c r="O416" i="21"/>
  <c r="N416" i="21"/>
  <c r="M416" i="21"/>
  <c r="L416" i="21"/>
  <c r="K416" i="21"/>
  <c r="J416" i="21"/>
  <c r="I416" i="21"/>
  <c r="H416" i="21"/>
  <c r="G416" i="21"/>
  <c r="F416" i="21"/>
  <c r="E416" i="21"/>
  <c r="D416" i="21"/>
  <c r="C416" i="21"/>
  <c r="B416" i="21"/>
  <c r="A416" i="21"/>
  <c r="Y415" i="21"/>
  <c r="X415" i="21"/>
  <c r="W415" i="21"/>
  <c r="V415" i="21"/>
  <c r="U415" i="21"/>
  <c r="T415" i="21"/>
  <c r="S415" i="21"/>
  <c r="R415" i="21"/>
  <c r="Q415" i="21"/>
  <c r="P415" i="21"/>
  <c r="O415" i="21"/>
  <c r="N415" i="21"/>
  <c r="M415" i="21"/>
  <c r="L415" i="21"/>
  <c r="K415" i="21"/>
  <c r="J415" i="21"/>
  <c r="I415" i="21"/>
  <c r="H415" i="21"/>
  <c r="G415" i="21"/>
  <c r="F415" i="21"/>
  <c r="E415" i="21"/>
  <c r="D415" i="21"/>
  <c r="C415" i="21"/>
  <c r="B415" i="21"/>
  <c r="A415" i="21"/>
  <c r="Y414" i="21"/>
  <c r="X414" i="21"/>
  <c r="W414" i="21"/>
  <c r="V414" i="21"/>
  <c r="U414" i="21"/>
  <c r="T414" i="21"/>
  <c r="S414" i="21"/>
  <c r="R414" i="21"/>
  <c r="Q414" i="21"/>
  <c r="P414" i="21"/>
  <c r="O414" i="21"/>
  <c r="N414" i="21"/>
  <c r="M414" i="21"/>
  <c r="L414" i="21"/>
  <c r="K414" i="21"/>
  <c r="J414" i="21"/>
  <c r="I414" i="21"/>
  <c r="H414" i="21"/>
  <c r="G414" i="21"/>
  <c r="F414" i="21"/>
  <c r="E414" i="21"/>
  <c r="D414" i="21"/>
  <c r="C414" i="21"/>
  <c r="B414" i="21"/>
  <c r="A414" i="21"/>
  <c r="Y413" i="21"/>
  <c r="X413" i="21"/>
  <c r="W413" i="21"/>
  <c r="V413" i="21"/>
  <c r="U413" i="21"/>
  <c r="T413" i="21"/>
  <c r="S413" i="21"/>
  <c r="R413" i="21"/>
  <c r="Q413" i="21"/>
  <c r="P413" i="21"/>
  <c r="O413" i="21"/>
  <c r="N413" i="21"/>
  <c r="M413" i="21"/>
  <c r="L413" i="21"/>
  <c r="K413" i="21"/>
  <c r="J413" i="21"/>
  <c r="I413" i="21"/>
  <c r="H413" i="21"/>
  <c r="G413" i="21"/>
  <c r="F413" i="21"/>
  <c r="E413" i="21"/>
  <c r="D413" i="21"/>
  <c r="C413" i="21"/>
  <c r="B413" i="21"/>
  <c r="A413" i="21"/>
  <c r="Y412" i="21"/>
  <c r="X412" i="21"/>
  <c r="W412" i="21"/>
  <c r="V412" i="21"/>
  <c r="U412" i="21"/>
  <c r="T412" i="21"/>
  <c r="S412" i="21"/>
  <c r="R412" i="21"/>
  <c r="Q412" i="21"/>
  <c r="P412" i="21"/>
  <c r="O412" i="21"/>
  <c r="N412" i="21"/>
  <c r="M412" i="21"/>
  <c r="L412" i="21"/>
  <c r="K412" i="21"/>
  <c r="J412" i="21"/>
  <c r="I412" i="21"/>
  <c r="H412" i="21"/>
  <c r="G412" i="21"/>
  <c r="F412" i="21"/>
  <c r="E412" i="21"/>
  <c r="D412" i="21"/>
  <c r="C412" i="21"/>
  <c r="B412" i="21"/>
  <c r="A412" i="21"/>
  <c r="Y411" i="21"/>
  <c r="X411" i="21"/>
  <c r="W411" i="21"/>
  <c r="V411" i="21"/>
  <c r="U411" i="21"/>
  <c r="T411" i="21"/>
  <c r="S411" i="21"/>
  <c r="R411" i="21"/>
  <c r="Q411" i="21"/>
  <c r="P411" i="21"/>
  <c r="O411" i="21"/>
  <c r="N411" i="21"/>
  <c r="M411" i="21"/>
  <c r="L411" i="21"/>
  <c r="K411" i="21"/>
  <c r="J411" i="21"/>
  <c r="I411" i="21"/>
  <c r="H411" i="21"/>
  <c r="G411" i="21"/>
  <c r="F411" i="21"/>
  <c r="E411" i="21"/>
  <c r="D411" i="21"/>
  <c r="C411" i="21"/>
  <c r="B411" i="21"/>
  <c r="A411" i="21"/>
  <c r="Y410" i="21"/>
  <c r="X410" i="21"/>
  <c r="W410" i="21"/>
  <c r="V410" i="21"/>
  <c r="U410" i="21"/>
  <c r="T410" i="21"/>
  <c r="S410" i="21"/>
  <c r="R410" i="21"/>
  <c r="Q410" i="21"/>
  <c r="P410" i="21"/>
  <c r="O410" i="21"/>
  <c r="N410" i="21"/>
  <c r="M410" i="21"/>
  <c r="L410" i="21"/>
  <c r="K410" i="21"/>
  <c r="J410" i="21"/>
  <c r="I410" i="21"/>
  <c r="H410" i="21"/>
  <c r="G410" i="21"/>
  <c r="F410" i="21"/>
  <c r="E410" i="21"/>
  <c r="D410" i="21"/>
  <c r="C410" i="21"/>
  <c r="B410" i="21"/>
  <c r="A410" i="21"/>
  <c r="Y409" i="21"/>
  <c r="X409" i="21"/>
  <c r="W409" i="21"/>
  <c r="V409" i="21"/>
  <c r="U409" i="21"/>
  <c r="T409" i="21"/>
  <c r="S409" i="21"/>
  <c r="R409" i="21"/>
  <c r="Q409" i="21"/>
  <c r="P409" i="21"/>
  <c r="O409" i="21"/>
  <c r="N409" i="21"/>
  <c r="M409" i="21"/>
  <c r="L409" i="21"/>
  <c r="K409" i="21"/>
  <c r="J409" i="21"/>
  <c r="I409" i="21"/>
  <c r="H409" i="21"/>
  <c r="G409" i="21"/>
  <c r="F409" i="21"/>
  <c r="E409" i="21"/>
  <c r="D409" i="21"/>
  <c r="C409" i="21"/>
  <c r="B409" i="21"/>
  <c r="A409" i="21"/>
  <c r="Y408" i="21"/>
  <c r="X408" i="21"/>
  <c r="W408" i="21"/>
  <c r="V408" i="21"/>
  <c r="U408" i="21"/>
  <c r="T408" i="21"/>
  <c r="S408" i="21"/>
  <c r="R408" i="21"/>
  <c r="Q408" i="21"/>
  <c r="P408" i="21"/>
  <c r="O408" i="21"/>
  <c r="N408" i="21"/>
  <c r="M408" i="21"/>
  <c r="L408" i="21"/>
  <c r="K408" i="21"/>
  <c r="J408" i="21"/>
  <c r="I408" i="21"/>
  <c r="H408" i="21"/>
  <c r="G408" i="21"/>
  <c r="F408" i="21"/>
  <c r="E408" i="21"/>
  <c r="D408" i="21"/>
  <c r="C408" i="21"/>
  <c r="B408" i="21"/>
  <c r="A408" i="21"/>
  <c r="Y407" i="21"/>
  <c r="X407" i="21"/>
  <c r="W407" i="21"/>
  <c r="V407" i="21"/>
  <c r="U407" i="21"/>
  <c r="T407" i="21"/>
  <c r="S407" i="21"/>
  <c r="R407" i="21"/>
  <c r="Q407" i="21"/>
  <c r="P407" i="21"/>
  <c r="O407" i="21"/>
  <c r="N407" i="21"/>
  <c r="M407" i="21"/>
  <c r="L407" i="21"/>
  <c r="K407" i="21"/>
  <c r="J407" i="21"/>
  <c r="I407" i="21"/>
  <c r="H407" i="21"/>
  <c r="G407" i="21"/>
  <c r="F407" i="21"/>
  <c r="E407" i="21"/>
  <c r="D407" i="21"/>
  <c r="C407" i="21"/>
  <c r="B407" i="21"/>
  <c r="A407" i="21"/>
  <c r="Y406" i="21"/>
  <c r="X406" i="21"/>
  <c r="W406" i="21"/>
  <c r="V406" i="21"/>
  <c r="U406" i="21"/>
  <c r="T406" i="21"/>
  <c r="S406" i="21"/>
  <c r="R406" i="21"/>
  <c r="Q406" i="21"/>
  <c r="P406" i="21"/>
  <c r="O406" i="21"/>
  <c r="N406" i="21"/>
  <c r="M406" i="21"/>
  <c r="L406" i="21"/>
  <c r="K406" i="21"/>
  <c r="J406" i="21"/>
  <c r="I406" i="21"/>
  <c r="H406" i="21"/>
  <c r="G406" i="21"/>
  <c r="F406" i="21"/>
  <c r="E406" i="21"/>
  <c r="D406" i="21"/>
  <c r="C406" i="21"/>
  <c r="B406" i="21"/>
  <c r="A406" i="21"/>
  <c r="Y405" i="21"/>
  <c r="X405" i="21"/>
  <c r="W405" i="21"/>
  <c r="V405" i="21"/>
  <c r="U405" i="21"/>
  <c r="T405" i="21"/>
  <c r="S405" i="21"/>
  <c r="R405" i="21"/>
  <c r="Q405" i="21"/>
  <c r="P405" i="21"/>
  <c r="O405" i="21"/>
  <c r="N405" i="21"/>
  <c r="M405" i="21"/>
  <c r="L405" i="21"/>
  <c r="K405" i="21"/>
  <c r="J405" i="21"/>
  <c r="I405" i="21"/>
  <c r="H405" i="21"/>
  <c r="G405" i="21"/>
  <c r="F405" i="21"/>
  <c r="E405" i="21"/>
  <c r="D405" i="21"/>
  <c r="C405" i="21"/>
  <c r="B405" i="21"/>
  <c r="A405" i="21"/>
  <c r="Y404" i="21"/>
  <c r="X404" i="21"/>
  <c r="W404" i="21"/>
  <c r="V404" i="21"/>
  <c r="U404" i="21"/>
  <c r="T404" i="21"/>
  <c r="S404" i="21"/>
  <c r="R404" i="21"/>
  <c r="Q404" i="21"/>
  <c r="P404" i="21"/>
  <c r="O404" i="21"/>
  <c r="N404" i="21"/>
  <c r="M404" i="21"/>
  <c r="L404" i="21"/>
  <c r="K404" i="21"/>
  <c r="J404" i="21"/>
  <c r="I404" i="21"/>
  <c r="H404" i="21"/>
  <c r="G404" i="21"/>
  <c r="F404" i="21"/>
  <c r="E404" i="21"/>
  <c r="D404" i="21"/>
  <c r="C404" i="21"/>
  <c r="B404" i="21"/>
  <c r="A404" i="21"/>
  <c r="Y403" i="21"/>
  <c r="X403" i="21"/>
  <c r="W403" i="21"/>
  <c r="V403" i="21"/>
  <c r="U403" i="21"/>
  <c r="T403" i="21"/>
  <c r="S403" i="21"/>
  <c r="R403" i="21"/>
  <c r="Q403" i="21"/>
  <c r="P403" i="21"/>
  <c r="O403" i="21"/>
  <c r="N403" i="21"/>
  <c r="M403" i="21"/>
  <c r="L403" i="21"/>
  <c r="K403" i="21"/>
  <c r="J403" i="21"/>
  <c r="I403" i="21"/>
  <c r="H403" i="21"/>
  <c r="G403" i="21"/>
  <c r="F403" i="21"/>
  <c r="E403" i="21"/>
  <c r="D403" i="21"/>
  <c r="C403" i="21"/>
  <c r="B403" i="21"/>
  <c r="A403" i="21"/>
  <c r="Y402" i="21"/>
  <c r="X402" i="21"/>
  <c r="W402" i="21"/>
  <c r="V402" i="21"/>
  <c r="U402" i="21"/>
  <c r="T402" i="21"/>
  <c r="S402" i="21"/>
  <c r="R402" i="21"/>
  <c r="Q402" i="21"/>
  <c r="P402" i="21"/>
  <c r="O402" i="21"/>
  <c r="N402" i="21"/>
  <c r="M402" i="21"/>
  <c r="L402" i="21"/>
  <c r="K402" i="21"/>
  <c r="J402" i="21"/>
  <c r="I402" i="21"/>
  <c r="H402" i="21"/>
  <c r="G402" i="21"/>
  <c r="F402" i="21"/>
  <c r="E402" i="21"/>
  <c r="D402" i="21"/>
  <c r="C402" i="21"/>
  <c r="B402" i="21"/>
  <c r="A402" i="21"/>
  <c r="Y397" i="21"/>
  <c r="X397" i="21"/>
  <c r="W397" i="21"/>
  <c r="V397" i="21"/>
  <c r="U397" i="21"/>
  <c r="T397" i="21"/>
  <c r="S397" i="21"/>
  <c r="R397" i="21"/>
  <c r="Q397" i="21"/>
  <c r="P397" i="21"/>
  <c r="O397" i="21"/>
  <c r="N397" i="21"/>
  <c r="M397" i="21"/>
  <c r="L397" i="21"/>
  <c r="K397" i="21"/>
  <c r="J397" i="21"/>
  <c r="I397" i="21"/>
  <c r="H397" i="21"/>
  <c r="G397" i="21"/>
  <c r="F397" i="21"/>
  <c r="E397" i="21"/>
  <c r="D397" i="21"/>
  <c r="C397" i="21"/>
  <c r="B397" i="21"/>
  <c r="A397" i="21"/>
  <c r="Y396" i="21"/>
  <c r="X396" i="21"/>
  <c r="W396" i="21"/>
  <c r="V396" i="21"/>
  <c r="U396" i="21"/>
  <c r="T396" i="21"/>
  <c r="S396" i="21"/>
  <c r="R396" i="21"/>
  <c r="Q396" i="21"/>
  <c r="P396" i="21"/>
  <c r="O396" i="21"/>
  <c r="N396" i="21"/>
  <c r="M396" i="21"/>
  <c r="L396" i="21"/>
  <c r="K396" i="21"/>
  <c r="J396" i="21"/>
  <c r="I396" i="21"/>
  <c r="H396" i="21"/>
  <c r="G396" i="21"/>
  <c r="F396" i="21"/>
  <c r="E396" i="21"/>
  <c r="D396" i="21"/>
  <c r="C396" i="21"/>
  <c r="B396" i="21"/>
  <c r="A396" i="21"/>
  <c r="Y395" i="21"/>
  <c r="X395" i="21"/>
  <c r="W395" i="21"/>
  <c r="V395" i="21"/>
  <c r="U395" i="21"/>
  <c r="T395" i="21"/>
  <c r="S395" i="21"/>
  <c r="R395" i="21"/>
  <c r="Q395" i="21"/>
  <c r="P395" i="21"/>
  <c r="O395" i="21"/>
  <c r="N395" i="21"/>
  <c r="M395" i="21"/>
  <c r="L395" i="21"/>
  <c r="K395" i="21"/>
  <c r="J395" i="21"/>
  <c r="I395" i="21"/>
  <c r="H395" i="21"/>
  <c r="G395" i="21"/>
  <c r="F395" i="21"/>
  <c r="E395" i="21"/>
  <c r="D395" i="21"/>
  <c r="C395" i="21"/>
  <c r="B395" i="21"/>
  <c r="A395" i="21"/>
  <c r="Y394" i="21"/>
  <c r="X394" i="21"/>
  <c r="W394" i="21"/>
  <c r="V394" i="21"/>
  <c r="U394" i="21"/>
  <c r="T394" i="21"/>
  <c r="S394" i="21"/>
  <c r="R394" i="21"/>
  <c r="Q394" i="21"/>
  <c r="P394" i="21"/>
  <c r="O394" i="21"/>
  <c r="N394" i="21"/>
  <c r="M394" i="21"/>
  <c r="L394" i="21"/>
  <c r="K394" i="21"/>
  <c r="J394" i="21"/>
  <c r="I394" i="21"/>
  <c r="H394" i="21"/>
  <c r="G394" i="21"/>
  <c r="F394" i="21"/>
  <c r="E394" i="21"/>
  <c r="D394" i="21"/>
  <c r="C394" i="21"/>
  <c r="B394" i="21"/>
  <c r="A394" i="21"/>
  <c r="Y393" i="21"/>
  <c r="X393" i="21"/>
  <c r="W393" i="21"/>
  <c r="V393" i="21"/>
  <c r="U393" i="21"/>
  <c r="T393" i="21"/>
  <c r="S393" i="21"/>
  <c r="R393" i="21"/>
  <c r="Q393" i="21"/>
  <c r="P393" i="21"/>
  <c r="O393" i="21"/>
  <c r="N393" i="21"/>
  <c r="M393" i="21"/>
  <c r="L393" i="21"/>
  <c r="K393" i="21"/>
  <c r="J393" i="21"/>
  <c r="I393" i="21"/>
  <c r="H393" i="21"/>
  <c r="G393" i="21"/>
  <c r="F393" i="21"/>
  <c r="E393" i="21"/>
  <c r="D393" i="21"/>
  <c r="C393" i="21"/>
  <c r="B393" i="21"/>
  <c r="A393" i="21"/>
  <c r="Y392" i="21"/>
  <c r="X392" i="21"/>
  <c r="W392" i="21"/>
  <c r="V392" i="21"/>
  <c r="U392" i="21"/>
  <c r="T392" i="21"/>
  <c r="S392" i="21"/>
  <c r="R392" i="21"/>
  <c r="Q392" i="21"/>
  <c r="P392" i="21"/>
  <c r="O392" i="21"/>
  <c r="N392" i="21"/>
  <c r="M392" i="21"/>
  <c r="L392" i="21"/>
  <c r="K392" i="21"/>
  <c r="J392" i="21"/>
  <c r="I392" i="21"/>
  <c r="H392" i="21"/>
  <c r="G392" i="21"/>
  <c r="F392" i="21"/>
  <c r="E392" i="21"/>
  <c r="D392" i="21"/>
  <c r="C392" i="21"/>
  <c r="B392" i="21"/>
  <c r="A392" i="21"/>
  <c r="Y391" i="21"/>
  <c r="X391" i="21"/>
  <c r="W391" i="21"/>
  <c r="V391" i="21"/>
  <c r="U391" i="21"/>
  <c r="T391" i="21"/>
  <c r="S391" i="21"/>
  <c r="R391" i="21"/>
  <c r="Q391" i="21"/>
  <c r="P391" i="21"/>
  <c r="O391" i="21"/>
  <c r="N391" i="21"/>
  <c r="M391" i="21"/>
  <c r="L391" i="21"/>
  <c r="K391" i="21"/>
  <c r="J391" i="21"/>
  <c r="I391" i="21"/>
  <c r="H391" i="21"/>
  <c r="G391" i="21"/>
  <c r="F391" i="21"/>
  <c r="E391" i="21"/>
  <c r="D391" i="21"/>
  <c r="C391" i="21"/>
  <c r="B391" i="21"/>
  <c r="A391" i="21"/>
  <c r="Y390" i="21"/>
  <c r="X390" i="21"/>
  <c r="W390" i="21"/>
  <c r="V390" i="21"/>
  <c r="U390" i="21"/>
  <c r="T390" i="21"/>
  <c r="S390" i="21"/>
  <c r="R390" i="21"/>
  <c r="Q390" i="21"/>
  <c r="P390" i="21"/>
  <c r="O390" i="21"/>
  <c r="N390" i="21"/>
  <c r="M390" i="21"/>
  <c r="L390" i="21"/>
  <c r="K390" i="21"/>
  <c r="J390" i="21"/>
  <c r="I390" i="21"/>
  <c r="H390" i="21"/>
  <c r="G390" i="21"/>
  <c r="F390" i="21"/>
  <c r="E390" i="21"/>
  <c r="D390" i="21"/>
  <c r="C390" i="21"/>
  <c r="B390" i="21"/>
  <c r="A390" i="21"/>
  <c r="Y389" i="21"/>
  <c r="X389" i="21"/>
  <c r="W389" i="21"/>
  <c r="V389" i="21"/>
  <c r="U389" i="21"/>
  <c r="T389" i="21"/>
  <c r="S389" i="21"/>
  <c r="R389" i="21"/>
  <c r="Q389" i="21"/>
  <c r="P389" i="21"/>
  <c r="O389" i="21"/>
  <c r="N389" i="21"/>
  <c r="M389" i="21"/>
  <c r="L389" i="21"/>
  <c r="K389" i="21"/>
  <c r="J389" i="21"/>
  <c r="I389" i="21"/>
  <c r="H389" i="21"/>
  <c r="G389" i="21"/>
  <c r="F389" i="21"/>
  <c r="E389" i="21"/>
  <c r="D389" i="21"/>
  <c r="C389" i="21"/>
  <c r="B389" i="21"/>
  <c r="A389" i="21"/>
  <c r="Y388" i="21"/>
  <c r="X388" i="21"/>
  <c r="W388" i="21"/>
  <c r="V388" i="21"/>
  <c r="U388" i="21"/>
  <c r="T388" i="21"/>
  <c r="S388" i="21"/>
  <c r="R388" i="21"/>
  <c r="Q388" i="21"/>
  <c r="P388" i="21"/>
  <c r="O388" i="21"/>
  <c r="N388" i="21"/>
  <c r="M388" i="21"/>
  <c r="L388" i="21"/>
  <c r="K388" i="21"/>
  <c r="J388" i="21"/>
  <c r="I388" i="21"/>
  <c r="H388" i="21"/>
  <c r="G388" i="21"/>
  <c r="F388" i="21"/>
  <c r="E388" i="21"/>
  <c r="D388" i="21"/>
  <c r="C388" i="21"/>
  <c r="B388" i="21"/>
  <c r="A388" i="21"/>
  <c r="Y387" i="21"/>
  <c r="X387" i="21"/>
  <c r="W387" i="21"/>
  <c r="V387" i="21"/>
  <c r="U387" i="21"/>
  <c r="T387" i="21"/>
  <c r="S387" i="21"/>
  <c r="R387" i="21"/>
  <c r="Q387" i="21"/>
  <c r="P387" i="21"/>
  <c r="O387" i="21"/>
  <c r="N387" i="21"/>
  <c r="M387" i="21"/>
  <c r="L387" i="21"/>
  <c r="K387" i="21"/>
  <c r="J387" i="21"/>
  <c r="I387" i="21"/>
  <c r="H387" i="21"/>
  <c r="G387" i="21"/>
  <c r="F387" i="21"/>
  <c r="E387" i="21"/>
  <c r="D387" i="21"/>
  <c r="C387" i="21"/>
  <c r="B387" i="21"/>
  <c r="A387" i="21"/>
  <c r="Y386" i="21"/>
  <c r="X386" i="21"/>
  <c r="W386" i="21"/>
  <c r="V386" i="21"/>
  <c r="U386" i="21"/>
  <c r="T386" i="21"/>
  <c r="S386" i="21"/>
  <c r="R386" i="21"/>
  <c r="Q386" i="21"/>
  <c r="P386" i="21"/>
  <c r="O386" i="21"/>
  <c r="N386" i="21"/>
  <c r="M386" i="21"/>
  <c r="L386" i="21"/>
  <c r="K386" i="21"/>
  <c r="J386" i="21"/>
  <c r="I386" i="21"/>
  <c r="H386" i="21"/>
  <c r="G386" i="21"/>
  <c r="F386" i="21"/>
  <c r="E386" i="21"/>
  <c r="D386" i="21"/>
  <c r="C386" i="21"/>
  <c r="B386" i="21"/>
  <c r="A386" i="21"/>
  <c r="Y385" i="21"/>
  <c r="X385" i="21"/>
  <c r="W385" i="21"/>
  <c r="V385" i="21"/>
  <c r="U385" i="21"/>
  <c r="T385" i="21"/>
  <c r="S385" i="21"/>
  <c r="R385" i="21"/>
  <c r="Q385" i="21"/>
  <c r="P385" i="21"/>
  <c r="O385" i="21"/>
  <c r="N385" i="21"/>
  <c r="M385" i="21"/>
  <c r="L385" i="21"/>
  <c r="K385" i="21"/>
  <c r="J385" i="21"/>
  <c r="I385" i="21"/>
  <c r="H385" i="21"/>
  <c r="G385" i="21"/>
  <c r="F385" i="21"/>
  <c r="E385" i="21"/>
  <c r="D385" i="21"/>
  <c r="C385" i="21"/>
  <c r="B385" i="21"/>
  <c r="A385" i="21"/>
  <c r="Y384" i="21"/>
  <c r="X384" i="21"/>
  <c r="W384" i="21"/>
  <c r="V384" i="21"/>
  <c r="U384" i="21"/>
  <c r="T384" i="21"/>
  <c r="S384" i="21"/>
  <c r="R384" i="21"/>
  <c r="Q384" i="21"/>
  <c r="P384" i="21"/>
  <c r="O384" i="21"/>
  <c r="N384" i="21"/>
  <c r="M384" i="21"/>
  <c r="L384" i="21"/>
  <c r="K384" i="21"/>
  <c r="J384" i="21"/>
  <c r="I384" i="21"/>
  <c r="H384" i="21"/>
  <c r="G384" i="21"/>
  <c r="F384" i="21"/>
  <c r="E384" i="21"/>
  <c r="D384" i="21"/>
  <c r="C384" i="21"/>
  <c r="B384" i="21"/>
  <c r="A384" i="21"/>
  <c r="Y383" i="21"/>
  <c r="X383" i="21"/>
  <c r="W383" i="21"/>
  <c r="V383" i="21"/>
  <c r="U383" i="21"/>
  <c r="T383" i="21"/>
  <c r="S383" i="21"/>
  <c r="R383" i="21"/>
  <c r="Q383" i="21"/>
  <c r="P383" i="21"/>
  <c r="O383" i="21"/>
  <c r="N383" i="21"/>
  <c r="M383" i="21"/>
  <c r="L383" i="21"/>
  <c r="K383" i="21"/>
  <c r="J383" i="21"/>
  <c r="I383" i="21"/>
  <c r="H383" i="21"/>
  <c r="G383" i="21"/>
  <c r="F383" i="21"/>
  <c r="E383" i="21"/>
  <c r="D383" i="21"/>
  <c r="C383" i="21"/>
  <c r="B383" i="21"/>
  <c r="A383" i="21"/>
  <c r="Y382" i="21"/>
  <c r="X382" i="21"/>
  <c r="W382" i="21"/>
  <c r="V382" i="21"/>
  <c r="U382" i="21"/>
  <c r="T382" i="21"/>
  <c r="S382" i="21"/>
  <c r="R382" i="21"/>
  <c r="Q382" i="21"/>
  <c r="P382" i="21"/>
  <c r="O382" i="21"/>
  <c r="N382" i="21"/>
  <c r="M382" i="21"/>
  <c r="L382" i="21"/>
  <c r="K382" i="21"/>
  <c r="J382" i="21"/>
  <c r="I382" i="21"/>
  <c r="H382" i="21"/>
  <c r="G382" i="21"/>
  <c r="F382" i="21"/>
  <c r="E382" i="21"/>
  <c r="D382" i="21"/>
  <c r="C382" i="21"/>
  <c r="B382" i="21"/>
  <c r="A382" i="21"/>
  <c r="Y381" i="21"/>
  <c r="X381" i="21"/>
  <c r="W381" i="21"/>
  <c r="V381" i="21"/>
  <c r="U381" i="21"/>
  <c r="T381" i="21"/>
  <c r="S381" i="21"/>
  <c r="R381" i="21"/>
  <c r="Q381" i="21"/>
  <c r="P381" i="21"/>
  <c r="O381" i="21"/>
  <c r="N381" i="21"/>
  <c r="M381" i="21"/>
  <c r="L381" i="21"/>
  <c r="K381" i="21"/>
  <c r="J381" i="21"/>
  <c r="I381" i="21"/>
  <c r="H381" i="21"/>
  <c r="G381" i="21"/>
  <c r="F381" i="21"/>
  <c r="E381" i="21"/>
  <c r="D381" i="21"/>
  <c r="C381" i="21"/>
  <c r="B381" i="21"/>
  <c r="A381" i="21"/>
  <c r="Y380" i="21"/>
  <c r="X380" i="21"/>
  <c r="W380" i="21"/>
  <c r="V380" i="21"/>
  <c r="U380" i="21"/>
  <c r="T380" i="21"/>
  <c r="S380" i="21"/>
  <c r="R380" i="21"/>
  <c r="Q380" i="21"/>
  <c r="P380" i="21"/>
  <c r="O380" i="21"/>
  <c r="N380" i="21"/>
  <c r="M380" i="21"/>
  <c r="L380" i="21"/>
  <c r="K380" i="21"/>
  <c r="J380" i="21"/>
  <c r="I380" i="21"/>
  <c r="H380" i="21"/>
  <c r="G380" i="21"/>
  <c r="F380" i="21"/>
  <c r="E380" i="21"/>
  <c r="D380" i="21"/>
  <c r="C380" i="21"/>
  <c r="B380" i="21"/>
  <c r="A380" i="21"/>
  <c r="Y379" i="21"/>
  <c r="X379" i="21"/>
  <c r="W379" i="21"/>
  <c r="V379" i="21"/>
  <c r="U379" i="21"/>
  <c r="T379" i="21"/>
  <c r="S379" i="21"/>
  <c r="R379" i="21"/>
  <c r="Q379" i="21"/>
  <c r="P379" i="21"/>
  <c r="O379" i="21"/>
  <c r="N379" i="21"/>
  <c r="M379" i="21"/>
  <c r="L379" i="21"/>
  <c r="K379" i="21"/>
  <c r="J379" i="21"/>
  <c r="I379" i="21"/>
  <c r="H379" i="21"/>
  <c r="G379" i="21"/>
  <c r="F379" i="21"/>
  <c r="E379" i="21"/>
  <c r="D379" i="21"/>
  <c r="C379" i="21"/>
  <c r="B379" i="21"/>
  <c r="A379" i="21"/>
  <c r="Y378" i="21"/>
  <c r="X378" i="21"/>
  <c r="W378" i="21"/>
  <c r="V378" i="21"/>
  <c r="U378" i="21"/>
  <c r="T378" i="21"/>
  <c r="S378" i="21"/>
  <c r="R378" i="21"/>
  <c r="Q378" i="21"/>
  <c r="P378" i="21"/>
  <c r="O378" i="21"/>
  <c r="N378" i="21"/>
  <c r="M378" i="21"/>
  <c r="L378" i="21"/>
  <c r="K378" i="21"/>
  <c r="J378" i="21"/>
  <c r="I378" i="21"/>
  <c r="H378" i="21"/>
  <c r="G378" i="21"/>
  <c r="F378" i="21"/>
  <c r="E378" i="21"/>
  <c r="D378" i="21"/>
  <c r="C378" i="21"/>
  <c r="B378" i="21"/>
  <c r="A378" i="21"/>
  <c r="Y377" i="21"/>
  <c r="X377" i="21"/>
  <c r="W377" i="21"/>
  <c r="V377" i="21"/>
  <c r="U377" i="21"/>
  <c r="T377" i="21"/>
  <c r="S377" i="21"/>
  <c r="R377" i="21"/>
  <c r="Q377" i="21"/>
  <c r="P377" i="21"/>
  <c r="O377" i="21"/>
  <c r="N377" i="21"/>
  <c r="M377" i="21"/>
  <c r="L377" i="21"/>
  <c r="K377" i="21"/>
  <c r="J377" i="21"/>
  <c r="I377" i="21"/>
  <c r="H377" i="21"/>
  <c r="G377" i="21"/>
  <c r="F377" i="21"/>
  <c r="E377" i="21"/>
  <c r="D377" i="21"/>
  <c r="C377" i="21"/>
  <c r="B377" i="21"/>
  <c r="A377" i="21"/>
  <c r="Y376" i="21"/>
  <c r="X376" i="21"/>
  <c r="W376" i="21"/>
  <c r="V376" i="21"/>
  <c r="U376" i="21"/>
  <c r="T376" i="21"/>
  <c r="S376" i="21"/>
  <c r="R376" i="21"/>
  <c r="Q376" i="21"/>
  <c r="P376" i="21"/>
  <c r="O376" i="21"/>
  <c r="N376" i="21"/>
  <c r="M376" i="21"/>
  <c r="L376" i="21"/>
  <c r="K376" i="21"/>
  <c r="J376" i="21"/>
  <c r="I376" i="21"/>
  <c r="H376" i="21"/>
  <c r="G376" i="21"/>
  <c r="F376" i="21"/>
  <c r="E376" i="21"/>
  <c r="D376" i="21"/>
  <c r="C376" i="21"/>
  <c r="B376" i="21"/>
  <c r="A376" i="21"/>
  <c r="Y375" i="21"/>
  <c r="X375" i="21"/>
  <c r="W375" i="21"/>
  <c r="V375" i="21"/>
  <c r="U375" i="21"/>
  <c r="T375" i="21"/>
  <c r="S375" i="21"/>
  <c r="R375" i="21"/>
  <c r="Q375" i="21"/>
  <c r="P375" i="21"/>
  <c r="O375" i="21"/>
  <c r="N375" i="21"/>
  <c r="M375" i="21"/>
  <c r="L375" i="21"/>
  <c r="K375" i="21"/>
  <c r="J375" i="21"/>
  <c r="I375" i="21"/>
  <c r="H375" i="21"/>
  <c r="G375" i="21"/>
  <c r="F375" i="21"/>
  <c r="E375" i="21"/>
  <c r="D375" i="21"/>
  <c r="C375" i="21"/>
  <c r="B375" i="21"/>
  <c r="A375" i="21"/>
  <c r="Y374" i="21"/>
  <c r="X374" i="21"/>
  <c r="W374" i="21"/>
  <c r="V374" i="21"/>
  <c r="U374" i="21"/>
  <c r="T374" i="21"/>
  <c r="S374" i="21"/>
  <c r="R374" i="21"/>
  <c r="Q374" i="21"/>
  <c r="P374" i="21"/>
  <c r="O374" i="21"/>
  <c r="N374" i="21"/>
  <c r="M374" i="21"/>
  <c r="L374" i="21"/>
  <c r="K374" i="21"/>
  <c r="J374" i="21"/>
  <c r="I374" i="21"/>
  <c r="H374" i="21"/>
  <c r="G374" i="21"/>
  <c r="F374" i="21"/>
  <c r="E374" i="21"/>
  <c r="D374" i="21"/>
  <c r="C374" i="21"/>
  <c r="B374" i="21"/>
  <c r="A374" i="21"/>
  <c r="Y373" i="21"/>
  <c r="X373" i="21"/>
  <c r="W373" i="21"/>
  <c r="V373" i="21"/>
  <c r="U373" i="21"/>
  <c r="T373" i="21"/>
  <c r="S373" i="21"/>
  <c r="R373" i="21"/>
  <c r="Q373" i="21"/>
  <c r="P373" i="21"/>
  <c r="O373" i="21"/>
  <c r="N373" i="21"/>
  <c r="M373" i="21"/>
  <c r="L373" i="21"/>
  <c r="K373" i="21"/>
  <c r="J373" i="21"/>
  <c r="I373" i="21"/>
  <c r="H373" i="21"/>
  <c r="G373" i="21"/>
  <c r="F373" i="21"/>
  <c r="E373" i="21"/>
  <c r="D373" i="21"/>
  <c r="C373" i="21"/>
  <c r="B373" i="21"/>
  <c r="A373" i="21"/>
  <c r="Y372" i="21"/>
  <c r="X372" i="21"/>
  <c r="W372" i="21"/>
  <c r="V372" i="21"/>
  <c r="U372" i="21"/>
  <c r="T372" i="21"/>
  <c r="S372" i="21"/>
  <c r="R372" i="21"/>
  <c r="Q372" i="21"/>
  <c r="P372" i="21"/>
  <c r="O372" i="21"/>
  <c r="N372" i="21"/>
  <c r="M372" i="21"/>
  <c r="L372" i="21"/>
  <c r="K372" i="21"/>
  <c r="J372" i="21"/>
  <c r="I372" i="21"/>
  <c r="H372" i="21"/>
  <c r="G372" i="21"/>
  <c r="F372" i="21"/>
  <c r="E372" i="21"/>
  <c r="D372" i="21"/>
  <c r="C372" i="21"/>
  <c r="B372" i="21"/>
  <c r="A372" i="21"/>
  <c r="Y371" i="21"/>
  <c r="X371" i="21"/>
  <c r="W371" i="21"/>
  <c r="V371" i="21"/>
  <c r="U371" i="21"/>
  <c r="T371" i="21"/>
  <c r="S371" i="21"/>
  <c r="R371" i="21"/>
  <c r="Q371" i="21"/>
  <c r="P371" i="21"/>
  <c r="O371" i="21"/>
  <c r="N371" i="21"/>
  <c r="M371" i="21"/>
  <c r="L371" i="21"/>
  <c r="K371" i="21"/>
  <c r="J371" i="21"/>
  <c r="I371" i="21"/>
  <c r="H371" i="21"/>
  <c r="G371" i="21"/>
  <c r="F371" i="21"/>
  <c r="E371" i="21"/>
  <c r="D371" i="21"/>
  <c r="C371" i="21"/>
  <c r="B371" i="21"/>
  <c r="A371" i="21"/>
  <c r="Y370" i="21"/>
  <c r="X370" i="21"/>
  <c r="W370" i="21"/>
  <c r="V370" i="21"/>
  <c r="U370" i="21"/>
  <c r="T370" i="21"/>
  <c r="S370" i="21"/>
  <c r="R370" i="21"/>
  <c r="Q370" i="21"/>
  <c r="P370" i="21"/>
  <c r="O370" i="21"/>
  <c r="N370" i="21"/>
  <c r="M370" i="21"/>
  <c r="L370" i="21"/>
  <c r="K370" i="21"/>
  <c r="J370" i="21"/>
  <c r="I370" i="21"/>
  <c r="H370" i="21"/>
  <c r="G370" i="21"/>
  <c r="F370" i="21"/>
  <c r="E370" i="21"/>
  <c r="D370" i="21"/>
  <c r="C370" i="21"/>
  <c r="B370" i="21"/>
  <c r="A370" i="21"/>
  <c r="Y369" i="21"/>
  <c r="X369" i="21"/>
  <c r="W369" i="21"/>
  <c r="V369" i="21"/>
  <c r="U369" i="21"/>
  <c r="T369" i="21"/>
  <c r="S369" i="21"/>
  <c r="R369" i="21"/>
  <c r="Q369" i="21"/>
  <c r="P369" i="21"/>
  <c r="O369" i="21"/>
  <c r="N369" i="21"/>
  <c r="M369" i="21"/>
  <c r="L369" i="21"/>
  <c r="K369" i="21"/>
  <c r="J369" i="21"/>
  <c r="I369" i="21"/>
  <c r="H369" i="21"/>
  <c r="G369" i="21"/>
  <c r="F369" i="21"/>
  <c r="E369" i="21"/>
  <c r="D369" i="21"/>
  <c r="C369" i="21"/>
  <c r="B369" i="21"/>
  <c r="A369" i="21"/>
  <c r="Y368" i="21"/>
  <c r="X368" i="21"/>
  <c r="W368" i="21"/>
  <c r="V368" i="21"/>
  <c r="U368" i="21"/>
  <c r="T368" i="21"/>
  <c r="S368" i="21"/>
  <c r="R368" i="21"/>
  <c r="Q368" i="21"/>
  <c r="P368" i="21"/>
  <c r="O368" i="21"/>
  <c r="N368" i="21"/>
  <c r="M368" i="21"/>
  <c r="L368" i="21"/>
  <c r="K368" i="21"/>
  <c r="J368" i="21"/>
  <c r="I368" i="21"/>
  <c r="H368" i="21"/>
  <c r="G368" i="21"/>
  <c r="F368" i="21"/>
  <c r="E368" i="21"/>
  <c r="D368" i="21"/>
  <c r="C368" i="21"/>
  <c r="B368" i="21"/>
  <c r="A368" i="21"/>
  <c r="Y367" i="21"/>
  <c r="X367" i="21"/>
  <c r="W367" i="21"/>
  <c r="V367" i="21"/>
  <c r="U367" i="21"/>
  <c r="T367" i="21"/>
  <c r="S367" i="21"/>
  <c r="R367" i="21"/>
  <c r="Q367" i="21"/>
  <c r="P367" i="21"/>
  <c r="O367" i="21"/>
  <c r="N367" i="21"/>
  <c r="M367" i="21"/>
  <c r="L367" i="21"/>
  <c r="K367" i="21"/>
  <c r="J367" i="21"/>
  <c r="I367" i="21"/>
  <c r="H367" i="21"/>
  <c r="G367" i="21"/>
  <c r="F367" i="21"/>
  <c r="E367" i="21"/>
  <c r="D367" i="21"/>
  <c r="C367" i="21"/>
  <c r="B367" i="21"/>
  <c r="A367" i="21"/>
  <c r="Y362" i="21"/>
  <c r="X362" i="21"/>
  <c r="W362" i="21"/>
  <c r="V362" i="21"/>
  <c r="U362" i="21"/>
  <c r="T362" i="21"/>
  <c r="S362" i="21"/>
  <c r="R362" i="21"/>
  <c r="Q362" i="21"/>
  <c r="P362" i="21"/>
  <c r="O362" i="21"/>
  <c r="N362" i="21"/>
  <c r="M362" i="21"/>
  <c r="L362" i="21"/>
  <c r="K362" i="21"/>
  <c r="J362" i="21"/>
  <c r="I362" i="21"/>
  <c r="H362" i="21"/>
  <c r="G362" i="21"/>
  <c r="F362" i="21"/>
  <c r="E362" i="21"/>
  <c r="D362" i="21"/>
  <c r="C362" i="21"/>
  <c r="B362" i="21"/>
  <c r="A362" i="21"/>
  <c r="Y361" i="21"/>
  <c r="X361" i="21"/>
  <c r="W361" i="21"/>
  <c r="V361" i="21"/>
  <c r="U361" i="21"/>
  <c r="T361" i="21"/>
  <c r="S361" i="21"/>
  <c r="R361" i="21"/>
  <c r="Q361" i="21"/>
  <c r="P361" i="21"/>
  <c r="O361" i="21"/>
  <c r="N361" i="21"/>
  <c r="M361" i="21"/>
  <c r="L361" i="21"/>
  <c r="K361" i="21"/>
  <c r="J361" i="21"/>
  <c r="I361" i="21"/>
  <c r="H361" i="21"/>
  <c r="G361" i="21"/>
  <c r="F361" i="21"/>
  <c r="E361" i="21"/>
  <c r="D361" i="21"/>
  <c r="C361" i="21"/>
  <c r="B361" i="21"/>
  <c r="A361" i="21"/>
  <c r="Y360" i="21"/>
  <c r="X360" i="21"/>
  <c r="W360" i="21"/>
  <c r="V360" i="21"/>
  <c r="U360" i="21"/>
  <c r="T360" i="21"/>
  <c r="S360" i="21"/>
  <c r="R360" i="21"/>
  <c r="Q360" i="21"/>
  <c r="P360" i="21"/>
  <c r="O360" i="21"/>
  <c r="N360" i="21"/>
  <c r="M360" i="21"/>
  <c r="L360" i="21"/>
  <c r="K360" i="21"/>
  <c r="J360" i="21"/>
  <c r="I360" i="21"/>
  <c r="H360" i="21"/>
  <c r="G360" i="21"/>
  <c r="F360" i="21"/>
  <c r="E360" i="21"/>
  <c r="D360" i="21"/>
  <c r="C360" i="21"/>
  <c r="B360" i="21"/>
  <c r="A360" i="21"/>
  <c r="Y359" i="21"/>
  <c r="X359" i="21"/>
  <c r="W359" i="21"/>
  <c r="V359" i="21"/>
  <c r="U359" i="21"/>
  <c r="T359" i="21"/>
  <c r="S359" i="21"/>
  <c r="R359" i="21"/>
  <c r="Q359" i="21"/>
  <c r="P359" i="21"/>
  <c r="O359" i="21"/>
  <c r="N359" i="21"/>
  <c r="M359" i="21"/>
  <c r="L359" i="21"/>
  <c r="K359" i="21"/>
  <c r="J359" i="21"/>
  <c r="I359" i="21"/>
  <c r="H359" i="21"/>
  <c r="G359" i="21"/>
  <c r="F359" i="21"/>
  <c r="E359" i="21"/>
  <c r="D359" i="21"/>
  <c r="C359" i="21"/>
  <c r="B359" i="21"/>
  <c r="A359" i="21"/>
  <c r="Y358" i="21"/>
  <c r="X358" i="21"/>
  <c r="W358" i="21"/>
  <c r="V358" i="21"/>
  <c r="U358" i="21"/>
  <c r="T358" i="21"/>
  <c r="S358" i="21"/>
  <c r="R358" i="21"/>
  <c r="Q358" i="21"/>
  <c r="P358" i="21"/>
  <c r="O358" i="21"/>
  <c r="N358" i="21"/>
  <c r="M358" i="21"/>
  <c r="L358" i="21"/>
  <c r="K358" i="21"/>
  <c r="J358" i="21"/>
  <c r="I358" i="21"/>
  <c r="H358" i="21"/>
  <c r="G358" i="21"/>
  <c r="F358" i="21"/>
  <c r="E358" i="21"/>
  <c r="D358" i="21"/>
  <c r="C358" i="21"/>
  <c r="B358" i="21"/>
  <c r="A358" i="21"/>
  <c r="Y357" i="21"/>
  <c r="X357" i="21"/>
  <c r="W357" i="21"/>
  <c r="V357" i="21"/>
  <c r="U357" i="21"/>
  <c r="T357" i="21"/>
  <c r="S357" i="21"/>
  <c r="R357" i="21"/>
  <c r="Q357" i="21"/>
  <c r="P357" i="21"/>
  <c r="O357" i="21"/>
  <c r="N357" i="21"/>
  <c r="M357" i="21"/>
  <c r="L357" i="21"/>
  <c r="K357" i="21"/>
  <c r="J357" i="21"/>
  <c r="I357" i="21"/>
  <c r="H357" i="21"/>
  <c r="G357" i="21"/>
  <c r="F357" i="21"/>
  <c r="E357" i="21"/>
  <c r="D357" i="21"/>
  <c r="C357" i="21"/>
  <c r="B357" i="21"/>
  <c r="A357" i="21"/>
  <c r="Y356" i="21"/>
  <c r="X356" i="21"/>
  <c r="W356" i="21"/>
  <c r="V356" i="21"/>
  <c r="U356" i="21"/>
  <c r="T356" i="21"/>
  <c r="S356" i="21"/>
  <c r="R356" i="21"/>
  <c r="Q356" i="21"/>
  <c r="P356" i="21"/>
  <c r="O356" i="21"/>
  <c r="N356" i="21"/>
  <c r="M356" i="21"/>
  <c r="L356" i="21"/>
  <c r="K356" i="21"/>
  <c r="J356" i="21"/>
  <c r="I356" i="21"/>
  <c r="H356" i="21"/>
  <c r="G356" i="21"/>
  <c r="F356" i="21"/>
  <c r="E356" i="21"/>
  <c r="D356" i="21"/>
  <c r="C356" i="21"/>
  <c r="B356" i="21"/>
  <c r="A356" i="21"/>
  <c r="Y355" i="21"/>
  <c r="X355" i="21"/>
  <c r="W355" i="21"/>
  <c r="V355" i="21"/>
  <c r="U355" i="21"/>
  <c r="T355" i="21"/>
  <c r="S355" i="21"/>
  <c r="R355" i="21"/>
  <c r="Q355" i="21"/>
  <c r="P355" i="21"/>
  <c r="O355" i="21"/>
  <c r="N355" i="21"/>
  <c r="M355" i="21"/>
  <c r="L355" i="21"/>
  <c r="K355" i="21"/>
  <c r="J355" i="21"/>
  <c r="I355" i="21"/>
  <c r="H355" i="21"/>
  <c r="G355" i="21"/>
  <c r="F355" i="21"/>
  <c r="E355" i="21"/>
  <c r="D355" i="21"/>
  <c r="C355" i="21"/>
  <c r="B355" i="21"/>
  <c r="A355" i="21"/>
  <c r="Y354" i="21"/>
  <c r="X354" i="21"/>
  <c r="W354" i="21"/>
  <c r="V354" i="21"/>
  <c r="U354" i="21"/>
  <c r="T354" i="21"/>
  <c r="S354" i="21"/>
  <c r="R354" i="21"/>
  <c r="Q354" i="21"/>
  <c r="P354" i="21"/>
  <c r="O354" i="21"/>
  <c r="N354" i="21"/>
  <c r="M354" i="21"/>
  <c r="L354" i="21"/>
  <c r="K354" i="21"/>
  <c r="J354" i="21"/>
  <c r="I354" i="21"/>
  <c r="H354" i="21"/>
  <c r="G354" i="21"/>
  <c r="F354" i="21"/>
  <c r="E354" i="21"/>
  <c r="D354" i="21"/>
  <c r="C354" i="21"/>
  <c r="B354" i="21"/>
  <c r="A354" i="21"/>
  <c r="Y353" i="21"/>
  <c r="X353" i="21"/>
  <c r="W353" i="21"/>
  <c r="V353" i="21"/>
  <c r="U353" i="21"/>
  <c r="T353" i="21"/>
  <c r="S353" i="21"/>
  <c r="R353" i="21"/>
  <c r="Q353" i="21"/>
  <c r="P353" i="21"/>
  <c r="O353" i="21"/>
  <c r="N353" i="21"/>
  <c r="M353" i="21"/>
  <c r="L353" i="21"/>
  <c r="K353" i="21"/>
  <c r="J353" i="21"/>
  <c r="I353" i="21"/>
  <c r="H353" i="21"/>
  <c r="G353" i="21"/>
  <c r="F353" i="21"/>
  <c r="E353" i="21"/>
  <c r="D353" i="21"/>
  <c r="C353" i="21"/>
  <c r="B353" i="21"/>
  <c r="A353" i="21"/>
  <c r="Y352" i="21"/>
  <c r="X352" i="21"/>
  <c r="W352" i="21"/>
  <c r="V352" i="21"/>
  <c r="U352" i="21"/>
  <c r="T352" i="21"/>
  <c r="S352" i="21"/>
  <c r="R352" i="21"/>
  <c r="Q352" i="21"/>
  <c r="P352" i="21"/>
  <c r="O352" i="21"/>
  <c r="N352" i="21"/>
  <c r="M352" i="21"/>
  <c r="L352" i="21"/>
  <c r="K352" i="21"/>
  <c r="J352" i="21"/>
  <c r="I352" i="21"/>
  <c r="H352" i="21"/>
  <c r="G352" i="21"/>
  <c r="F352" i="21"/>
  <c r="E352" i="21"/>
  <c r="D352" i="21"/>
  <c r="C352" i="21"/>
  <c r="B352" i="21"/>
  <c r="A352" i="21"/>
  <c r="Y351" i="21"/>
  <c r="X351" i="21"/>
  <c r="W351" i="21"/>
  <c r="V351" i="21"/>
  <c r="U351" i="21"/>
  <c r="T351" i="21"/>
  <c r="S351" i="21"/>
  <c r="R351" i="21"/>
  <c r="Q351" i="21"/>
  <c r="P351" i="21"/>
  <c r="O351" i="21"/>
  <c r="N351" i="21"/>
  <c r="M351" i="21"/>
  <c r="L351" i="21"/>
  <c r="K351" i="21"/>
  <c r="J351" i="21"/>
  <c r="I351" i="21"/>
  <c r="H351" i="21"/>
  <c r="G351" i="21"/>
  <c r="F351" i="21"/>
  <c r="E351" i="21"/>
  <c r="D351" i="21"/>
  <c r="C351" i="21"/>
  <c r="B351" i="21"/>
  <c r="A351" i="21"/>
  <c r="Y350" i="21"/>
  <c r="X350" i="21"/>
  <c r="W350" i="21"/>
  <c r="V350" i="21"/>
  <c r="U350" i="21"/>
  <c r="T350" i="21"/>
  <c r="S350" i="21"/>
  <c r="R350" i="21"/>
  <c r="Q350" i="21"/>
  <c r="P350" i="21"/>
  <c r="O350" i="21"/>
  <c r="N350" i="21"/>
  <c r="M350" i="21"/>
  <c r="L350" i="21"/>
  <c r="K350" i="21"/>
  <c r="J350" i="21"/>
  <c r="I350" i="21"/>
  <c r="H350" i="21"/>
  <c r="G350" i="21"/>
  <c r="F350" i="21"/>
  <c r="E350" i="21"/>
  <c r="D350" i="21"/>
  <c r="C350" i="21"/>
  <c r="B350" i="21"/>
  <c r="A350" i="21"/>
  <c r="Y349" i="21"/>
  <c r="X349" i="21"/>
  <c r="W349" i="21"/>
  <c r="V349" i="21"/>
  <c r="U349" i="21"/>
  <c r="T349" i="21"/>
  <c r="S349" i="21"/>
  <c r="R349" i="21"/>
  <c r="Q349" i="21"/>
  <c r="P349" i="21"/>
  <c r="O349" i="21"/>
  <c r="N349" i="21"/>
  <c r="M349" i="21"/>
  <c r="L349" i="21"/>
  <c r="K349" i="21"/>
  <c r="J349" i="21"/>
  <c r="I349" i="21"/>
  <c r="H349" i="21"/>
  <c r="G349" i="21"/>
  <c r="F349" i="21"/>
  <c r="E349" i="21"/>
  <c r="D349" i="21"/>
  <c r="C349" i="21"/>
  <c r="B349" i="21"/>
  <c r="A349" i="21"/>
  <c r="Y348" i="21"/>
  <c r="X348" i="21"/>
  <c r="W348" i="21"/>
  <c r="V348" i="21"/>
  <c r="U348" i="21"/>
  <c r="T348" i="21"/>
  <c r="S348" i="21"/>
  <c r="R348" i="21"/>
  <c r="Q348" i="21"/>
  <c r="P348" i="21"/>
  <c r="O348" i="21"/>
  <c r="N348" i="21"/>
  <c r="M348" i="21"/>
  <c r="L348" i="21"/>
  <c r="K348" i="21"/>
  <c r="J348" i="21"/>
  <c r="I348" i="21"/>
  <c r="H348" i="21"/>
  <c r="G348" i="21"/>
  <c r="F348" i="21"/>
  <c r="E348" i="21"/>
  <c r="D348" i="21"/>
  <c r="C348" i="21"/>
  <c r="B348" i="21"/>
  <c r="A348" i="21"/>
  <c r="Y347" i="21"/>
  <c r="X347" i="21"/>
  <c r="W347" i="21"/>
  <c r="V347" i="21"/>
  <c r="U347" i="21"/>
  <c r="T347" i="21"/>
  <c r="S347" i="21"/>
  <c r="R347" i="21"/>
  <c r="Q347" i="21"/>
  <c r="P347" i="21"/>
  <c r="O347" i="21"/>
  <c r="N347" i="21"/>
  <c r="M347" i="21"/>
  <c r="L347" i="21"/>
  <c r="K347" i="21"/>
  <c r="J347" i="21"/>
  <c r="I347" i="21"/>
  <c r="H347" i="21"/>
  <c r="G347" i="21"/>
  <c r="F347" i="21"/>
  <c r="E347" i="21"/>
  <c r="D347" i="21"/>
  <c r="C347" i="21"/>
  <c r="B347" i="21"/>
  <c r="A347" i="21"/>
  <c r="Y346" i="21"/>
  <c r="X346" i="21"/>
  <c r="W346" i="21"/>
  <c r="V346" i="21"/>
  <c r="U346" i="21"/>
  <c r="T346" i="21"/>
  <c r="S346" i="21"/>
  <c r="R346" i="21"/>
  <c r="Q346" i="21"/>
  <c r="P346" i="21"/>
  <c r="O346" i="21"/>
  <c r="N346" i="21"/>
  <c r="M346" i="21"/>
  <c r="L346" i="21"/>
  <c r="K346" i="21"/>
  <c r="J346" i="21"/>
  <c r="I346" i="21"/>
  <c r="H346" i="21"/>
  <c r="G346" i="21"/>
  <c r="F346" i="21"/>
  <c r="E346" i="21"/>
  <c r="D346" i="21"/>
  <c r="C346" i="21"/>
  <c r="B346" i="21"/>
  <c r="A346" i="21"/>
  <c r="Y345" i="21"/>
  <c r="X345" i="21"/>
  <c r="W345" i="21"/>
  <c r="V345" i="21"/>
  <c r="U345" i="21"/>
  <c r="T345" i="21"/>
  <c r="S345" i="21"/>
  <c r="R345" i="21"/>
  <c r="Q345" i="21"/>
  <c r="P345" i="21"/>
  <c r="O345" i="21"/>
  <c r="N345" i="21"/>
  <c r="M345" i="21"/>
  <c r="L345" i="21"/>
  <c r="K345" i="21"/>
  <c r="J345" i="21"/>
  <c r="I345" i="21"/>
  <c r="H345" i="21"/>
  <c r="G345" i="21"/>
  <c r="F345" i="21"/>
  <c r="E345" i="21"/>
  <c r="D345" i="21"/>
  <c r="C345" i="21"/>
  <c r="B345" i="21"/>
  <c r="A345" i="21"/>
  <c r="Y344" i="21"/>
  <c r="X344" i="21"/>
  <c r="W344" i="21"/>
  <c r="V344" i="21"/>
  <c r="U344" i="21"/>
  <c r="T344" i="21"/>
  <c r="S344" i="21"/>
  <c r="R344" i="21"/>
  <c r="Q344" i="21"/>
  <c r="P344" i="21"/>
  <c r="O344" i="21"/>
  <c r="N344" i="21"/>
  <c r="M344" i="21"/>
  <c r="L344" i="21"/>
  <c r="K344" i="21"/>
  <c r="J344" i="21"/>
  <c r="I344" i="21"/>
  <c r="H344" i="21"/>
  <c r="G344" i="21"/>
  <c r="F344" i="21"/>
  <c r="E344" i="21"/>
  <c r="D344" i="21"/>
  <c r="C344" i="21"/>
  <c r="B344" i="21"/>
  <c r="A344" i="21"/>
  <c r="Y343" i="21"/>
  <c r="X343" i="21"/>
  <c r="W343" i="21"/>
  <c r="V343" i="21"/>
  <c r="U343" i="21"/>
  <c r="T343" i="21"/>
  <c r="S343" i="21"/>
  <c r="R343" i="21"/>
  <c r="Q343" i="21"/>
  <c r="P343" i="21"/>
  <c r="O343" i="21"/>
  <c r="N343" i="21"/>
  <c r="M343" i="21"/>
  <c r="L343" i="21"/>
  <c r="K343" i="21"/>
  <c r="J343" i="21"/>
  <c r="I343" i="21"/>
  <c r="H343" i="21"/>
  <c r="G343" i="21"/>
  <c r="F343" i="21"/>
  <c r="E343" i="21"/>
  <c r="D343" i="21"/>
  <c r="C343" i="21"/>
  <c r="B343" i="21"/>
  <c r="A343" i="21"/>
  <c r="Y342" i="21"/>
  <c r="X342" i="21"/>
  <c r="W342" i="21"/>
  <c r="V342" i="21"/>
  <c r="U342" i="21"/>
  <c r="T342" i="21"/>
  <c r="S342" i="21"/>
  <c r="R342" i="21"/>
  <c r="Q342" i="21"/>
  <c r="P342" i="21"/>
  <c r="O342" i="21"/>
  <c r="N342" i="21"/>
  <c r="M342" i="21"/>
  <c r="L342" i="21"/>
  <c r="K342" i="21"/>
  <c r="J342" i="21"/>
  <c r="I342" i="21"/>
  <c r="H342" i="21"/>
  <c r="G342" i="21"/>
  <c r="F342" i="21"/>
  <c r="E342" i="21"/>
  <c r="D342" i="21"/>
  <c r="C342" i="21"/>
  <c r="B342" i="21"/>
  <c r="A342" i="21"/>
  <c r="Y341" i="21"/>
  <c r="X341" i="21"/>
  <c r="W341" i="21"/>
  <c r="V341" i="21"/>
  <c r="U341" i="21"/>
  <c r="T341" i="21"/>
  <c r="S341" i="21"/>
  <c r="R341" i="21"/>
  <c r="Q341" i="21"/>
  <c r="P341" i="21"/>
  <c r="O341" i="21"/>
  <c r="N341" i="21"/>
  <c r="M341" i="21"/>
  <c r="L341" i="21"/>
  <c r="K341" i="21"/>
  <c r="J341" i="21"/>
  <c r="I341" i="21"/>
  <c r="H341" i="21"/>
  <c r="G341" i="21"/>
  <c r="F341" i="21"/>
  <c r="E341" i="21"/>
  <c r="D341" i="21"/>
  <c r="C341" i="21"/>
  <c r="B341" i="21"/>
  <c r="A341" i="21"/>
  <c r="Y340" i="21"/>
  <c r="X340" i="21"/>
  <c r="W340" i="21"/>
  <c r="V340" i="21"/>
  <c r="U340" i="21"/>
  <c r="T340" i="21"/>
  <c r="S340" i="21"/>
  <c r="R340" i="21"/>
  <c r="Q340" i="21"/>
  <c r="P340" i="21"/>
  <c r="O340" i="21"/>
  <c r="N340" i="21"/>
  <c r="M340" i="21"/>
  <c r="L340" i="21"/>
  <c r="K340" i="21"/>
  <c r="J340" i="21"/>
  <c r="I340" i="21"/>
  <c r="H340" i="21"/>
  <c r="G340" i="21"/>
  <c r="F340" i="21"/>
  <c r="E340" i="21"/>
  <c r="D340" i="21"/>
  <c r="C340" i="21"/>
  <c r="B340" i="21"/>
  <c r="A340" i="21"/>
  <c r="Y339" i="21"/>
  <c r="X339" i="21"/>
  <c r="W339" i="21"/>
  <c r="V339" i="21"/>
  <c r="U339" i="21"/>
  <c r="T339" i="21"/>
  <c r="S339" i="21"/>
  <c r="R339" i="21"/>
  <c r="Q339" i="21"/>
  <c r="P339" i="21"/>
  <c r="O339" i="21"/>
  <c r="N339" i="21"/>
  <c r="M339" i="21"/>
  <c r="L339" i="21"/>
  <c r="K339" i="21"/>
  <c r="J339" i="21"/>
  <c r="I339" i="21"/>
  <c r="H339" i="21"/>
  <c r="G339" i="21"/>
  <c r="F339" i="21"/>
  <c r="E339" i="21"/>
  <c r="D339" i="21"/>
  <c r="C339" i="21"/>
  <c r="B339" i="21"/>
  <c r="A339" i="21"/>
  <c r="Y338" i="21"/>
  <c r="X338" i="21"/>
  <c r="W338" i="21"/>
  <c r="V338" i="21"/>
  <c r="U338" i="21"/>
  <c r="T338" i="21"/>
  <c r="S338" i="21"/>
  <c r="R338" i="21"/>
  <c r="Q338" i="21"/>
  <c r="P338" i="21"/>
  <c r="O338" i="21"/>
  <c r="N338" i="21"/>
  <c r="M338" i="21"/>
  <c r="L338" i="21"/>
  <c r="K338" i="21"/>
  <c r="J338" i="21"/>
  <c r="I338" i="21"/>
  <c r="H338" i="21"/>
  <c r="G338" i="21"/>
  <c r="F338" i="21"/>
  <c r="E338" i="21"/>
  <c r="D338" i="21"/>
  <c r="C338" i="21"/>
  <c r="B338" i="21"/>
  <c r="A338" i="21"/>
  <c r="Y337" i="21"/>
  <c r="X337" i="21"/>
  <c r="W337" i="21"/>
  <c r="V337" i="21"/>
  <c r="U337" i="21"/>
  <c r="T337" i="21"/>
  <c r="S337" i="21"/>
  <c r="R337" i="21"/>
  <c r="Q337" i="21"/>
  <c r="P337" i="21"/>
  <c r="O337" i="21"/>
  <c r="N337" i="21"/>
  <c r="M337" i="21"/>
  <c r="L337" i="21"/>
  <c r="K337" i="21"/>
  <c r="J337" i="21"/>
  <c r="I337" i="21"/>
  <c r="H337" i="21"/>
  <c r="G337" i="21"/>
  <c r="F337" i="21"/>
  <c r="E337" i="21"/>
  <c r="D337" i="21"/>
  <c r="C337" i="21"/>
  <c r="B337" i="21"/>
  <c r="A337" i="21"/>
  <c r="Y336" i="21"/>
  <c r="X336" i="21"/>
  <c r="W336" i="21"/>
  <c r="V336" i="21"/>
  <c r="U336" i="21"/>
  <c r="T336" i="21"/>
  <c r="S336" i="21"/>
  <c r="R336" i="21"/>
  <c r="Q336" i="21"/>
  <c r="P336" i="21"/>
  <c r="O336" i="21"/>
  <c r="N336" i="21"/>
  <c r="M336" i="21"/>
  <c r="L336" i="21"/>
  <c r="K336" i="21"/>
  <c r="J336" i="21"/>
  <c r="I336" i="21"/>
  <c r="H336" i="21"/>
  <c r="G336" i="21"/>
  <c r="F336" i="21"/>
  <c r="E336" i="21"/>
  <c r="D336" i="21"/>
  <c r="C336" i="21"/>
  <c r="B336" i="21"/>
  <c r="A336" i="21"/>
  <c r="Y335" i="21"/>
  <c r="X335" i="21"/>
  <c r="W335" i="21"/>
  <c r="V335" i="21"/>
  <c r="U335" i="21"/>
  <c r="T335" i="21"/>
  <c r="S335" i="21"/>
  <c r="R335" i="21"/>
  <c r="Q335" i="21"/>
  <c r="P335" i="21"/>
  <c r="O335" i="21"/>
  <c r="N335" i="21"/>
  <c r="M335" i="21"/>
  <c r="L335" i="21"/>
  <c r="K335" i="21"/>
  <c r="J335" i="21"/>
  <c r="I335" i="21"/>
  <c r="H335" i="21"/>
  <c r="G335" i="21"/>
  <c r="F335" i="21"/>
  <c r="E335" i="21"/>
  <c r="D335" i="21"/>
  <c r="C335" i="21"/>
  <c r="B335" i="21"/>
  <c r="A335" i="21"/>
  <c r="Y334" i="21"/>
  <c r="X334" i="21"/>
  <c r="W334" i="21"/>
  <c r="V334" i="21"/>
  <c r="U334" i="21"/>
  <c r="T334" i="21"/>
  <c r="S334" i="21"/>
  <c r="R334" i="21"/>
  <c r="Q334" i="21"/>
  <c r="P334" i="21"/>
  <c r="O334" i="21"/>
  <c r="N334" i="21"/>
  <c r="M334" i="21"/>
  <c r="L334" i="21"/>
  <c r="K334" i="21"/>
  <c r="J334" i="21"/>
  <c r="I334" i="21"/>
  <c r="H334" i="21"/>
  <c r="G334" i="21"/>
  <c r="F334" i="21"/>
  <c r="E334" i="21"/>
  <c r="D334" i="21"/>
  <c r="C334" i="21"/>
  <c r="B334" i="21"/>
  <c r="A334" i="21"/>
  <c r="Y333" i="21"/>
  <c r="X333" i="21"/>
  <c r="W333" i="21"/>
  <c r="V333" i="21"/>
  <c r="U333" i="21"/>
  <c r="T333" i="21"/>
  <c r="S333" i="21"/>
  <c r="R333" i="21"/>
  <c r="Q333" i="21"/>
  <c r="P333" i="21"/>
  <c r="O333" i="21"/>
  <c r="N333" i="21"/>
  <c r="M333" i="21"/>
  <c r="L333" i="21"/>
  <c r="K333" i="21"/>
  <c r="J333" i="21"/>
  <c r="I333" i="21"/>
  <c r="H333" i="21"/>
  <c r="G333" i="21"/>
  <c r="F333" i="21"/>
  <c r="E333" i="21"/>
  <c r="D333" i="21"/>
  <c r="C333" i="21"/>
  <c r="B333" i="21"/>
  <c r="A333" i="21"/>
  <c r="Y332" i="21"/>
  <c r="X332" i="21"/>
  <c r="W332" i="21"/>
  <c r="V332" i="21"/>
  <c r="U332" i="21"/>
  <c r="T332" i="21"/>
  <c r="S332" i="21"/>
  <c r="R332" i="21"/>
  <c r="Q332" i="21"/>
  <c r="P332" i="21"/>
  <c r="O332" i="21"/>
  <c r="N332" i="21"/>
  <c r="M332" i="21"/>
  <c r="L332" i="21"/>
  <c r="K332" i="21"/>
  <c r="J332" i="21"/>
  <c r="I332" i="21"/>
  <c r="H332" i="21"/>
  <c r="G332" i="21"/>
  <c r="F332" i="21"/>
  <c r="E332" i="21"/>
  <c r="D332" i="21"/>
  <c r="C332" i="21"/>
  <c r="B332" i="21"/>
  <c r="A332" i="21"/>
  <c r="Y327" i="21"/>
  <c r="X327" i="21"/>
  <c r="W327" i="21"/>
  <c r="V327" i="21"/>
  <c r="U327" i="21"/>
  <c r="T327" i="21"/>
  <c r="S327" i="21"/>
  <c r="R327" i="21"/>
  <c r="Q327" i="21"/>
  <c r="P327" i="21"/>
  <c r="O327" i="21"/>
  <c r="N327" i="21"/>
  <c r="M327" i="21"/>
  <c r="L327" i="21"/>
  <c r="K327" i="21"/>
  <c r="J327" i="21"/>
  <c r="I327" i="21"/>
  <c r="H327" i="21"/>
  <c r="G327" i="21"/>
  <c r="F327" i="21"/>
  <c r="E327" i="21"/>
  <c r="D327" i="21"/>
  <c r="C327" i="21"/>
  <c r="B327" i="21"/>
  <c r="A327" i="21"/>
  <c r="Y326" i="21"/>
  <c r="X326" i="21"/>
  <c r="W326" i="21"/>
  <c r="V326" i="21"/>
  <c r="U326" i="21"/>
  <c r="T326" i="21"/>
  <c r="S326" i="21"/>
  <c r="R326" i="21"/>
  <c r="Q326" i="21"/>
  <c r="P326" i="21"/>
  <c r="O326" i="21"/>
  <c r="N326" i="21"/>
  <c r="M326" i="21"/>
  <c r="L326" i="21"/>
  <c r="K326" i="21"/>
  <c r="J326" i="21"/>
  <c r="I326" i="21"/>
  <c r="H326" i="21"/>
  <c r="G326" i="21"/>
  <c r="F326" i="21"/>
  <c r="E326" i="21"/>
  <c r="D326" i="21"/>
  <c r="C326" i="21"/>
  <c r="B326" i="21"/>
  <c r="A326" i="21"/>
  <c r="Y325" i="21"/>
  <c r="X325" i="21"/>
  <c r="W325" i="21"/>
  <c r="V325" i="21"/>
  <c r="U325" i="21"/>
  <c r="T325" i="21"/>
  <c r="S325" i="21"/>
  <c r="R325" i="21"/>
  <c r="Q325" i="21"/>
  <c r="P325" i="21"/>
  <c r="O325" i="21"/>
  <c r="N325" i="21"/>
  <c r="M325" i="21"/>
  <c r="L325" i="21"/>
  <c r="K325" i="21"/>
  <c r="J325" i="21"/>
  <c r="I325" i="21"/>
  <c r="H325" i="21"/>
  <c r="G325" i="21"/>
  <c r="F325" i="21"/>
  <c r="E325" i="21"/>
  <c r="D325" i="21"/>
  <c r="C325" i="21"/>
  <c r="B325" i="21"/>
  <c r="A325" i="21"/>
  <c r="Y324" i="21"/>
  <c r="X324" i="21"/>
  <c r="W324" i="21"/>
  <c r="V324" i="21"/>
  <c r="U324" i="21"/>
  <c r="T324" i="21"/>
  <c r="S324" i="21"/>
  <c r="R324" i="21"/>
  <c r="Q324" i="21"/>
  <c r="P324" i="21"/>
  <c r="O324" i="21"/>
  <c r="N324" i="21"/>
  <c r="M324" i="21"/>
  <c r="L324" i="21"/>
  <c r="K324" i="21"/>
  <c r="J324" i="21"/>
  <c r="I324" i="21"/>
  <c r="H324" i="21"/>
  <c r="G324" i="21"/>
  <c r="F324" i="21"/>
  <c r="E324" i="21"/>
  <c r="D324" i="21"/>
  <c r="C324" i="21"/>
  <c r="B324" i="21"/>
  <c r="A324" i="21"/>
  <c r="Y323" i="21"/>
  <c r="X323" i="21"/>
  <c r="W323" i="21"/>
  <c r="V323" i="21"/>
  <c r="U323" i="21"/>
  <c r="T323" i="21"/>
  <c r="S323" i="21"/>
  <c r="R323" i="21"/>
  <c r="Q323" i="21"/>
  <c r="P323" i="21"/>
  <c r="O323" i="21"/>
  <c r="N323" i="21"/>
  <c r="M323" i="21"/>
  <c r="L323" i="21"/>
  <c r="K323" i="21"/>
  <c r="J323" i="21"/>
  <c r="I323" i="21"/>
  <c r="H323" i="21"/>
  <c r="G323" i="21"/>
  <c r="F323" i="21"/>
  <c r="E323" i="21"/>
  <c r="D323" i="21"/>
  <c r="C323" i="21"/>
  <c r="B323" i="21"/>
  <c r="A323" i="21"/>
  <c r="Y322" i="21"/>
  <c r="X322" i="21"/>
  <c r="W322" i="21"/>
  <c r="V322" i="21"/>
  <c r="U322" i="21"/>
  <c r="T322" i="21"/>
  <c r="S322" i="21"/>
  <c r="R322" i="21"/>
  <c r="Q322" i="21"/>
  <c r="P322" i="21"/>
  <c r="O322" i="21"/>
  <c r="N322" i="21"/>
  <c r="M322" i="21"/>
  <c r="L322" i="21"/>
  <c r="K322" i="21"/>
  <c r="J322" i="21"/>
  <c r="I322" i="21"/>
  <c r="H322" i="21"/>
  <c r="G322" i="21"/>
  <c r="F322" i="21"/>
  <c r="E322" i="21"/>
  <c r="D322" i="21"/>
  <c r="C322" i="21"/>
  <c r="B322" i="21"/>
  <c r="A322" i="21"/>
  <c r="Y321" i="21"/>
  <c r="X321" i="21"/>
  <c r="W321" i="21"/>
  <c r="V321" i="21"/>
  <c r="U321" i="21"/>
  <c r="T321" i="21"/>
  <c r="S321" i="21"/>
  <c r="R321" i="21"/>
  <c r="Q321" i="21"/>
  <c r="P321" i="21"/>
  <c r="O321" i="21"/>
  <c r="N321" i="21"/>
  <c r="M321" i="21"/>
  <c r="L321" i="21"/>
  <c r="K321" i="21"/>
  <c r="J321" i="21"/>
  <c r="I321" i="21"/>
  <c r="H321" i="21"/>
  <c r="G321" i="21"/>
  <c r="F321" i="21"/>
  <c r="E321" i="21"/>
  <c r="D321" i="21"/>
  <c r="C321" i="21"/>
  <c r="B321" i="21"/>
  <c r="A321" i="21"/>
  <c r="Y320" i="21"/>
  <c r="X320" i="21"/>
  <c r="W320" i="21"/>
  <c r="V320" i="21"/>
  <c r="U320" i="21"/>
  <c r="T320" i="21"/>
  <c r="S320" i="21"/>
  <c r="R320" i="21"/>
  <c r="Q320" i="21"/>
  <c r="P320" i="21"/>
  <c r="O320" i="21"/>
  <c r="N320" i="21"/>
  <c r="M320" i="21"/>
  <c r="L320" i="21"/>
  <c r="K320" i="21"/>
  <c r="J320" i="21"/>
  <c r="I320" i="21"/>
  <c r="H320" i="21"/>
  <c r="G320" i="21"/>
  <c r="F320" i="21"/>
  <c r="E320" i="21"/>
  <c r="D320" i="21"/>
  <c r="C320" i="21"/>
  <c r="B320" i="21"/>
  <c r="A320" i="21"/>
  <c r="Y319" i="21"/>
  <c r="X319" i="21"/>
  <c r="W319" i="21"/>
  <c r="V319" i="21"/>
  <c r="U319" i="21"/>
  <c r="T319" i="21"/>
  <c r="S319" i="21"/>
  <c r="R319" i="21"/>
  <c r="Q319" i="21"/>
  <c r="P319" i="21"/>
  <c r="O319" i="21"/>
  <c r="N319" i="21"/>
  <c r="M319" i="21"/>
  <c r="L319" i="21"/>
  <c r="K319" i="21"/>
  <c r="J319" i="21"/>
  <c r="I319" i="21"/>
  <c r="H319" i="21"/>
  <c r="G319" i="21"/>
  <c r="F319" i="21"/>
  <c r="E319" i="21"/>
  <c r="D319" i="21"/>
  <c r="C319" i="21"/>
  <c r="B319" i="21"/>
  <c r="A319" i="21"/>
  <c r="Y318" i="21"/>
  <c r="X318" i="21"/>
  <c r="W318" i="21"/>
  <c r="V318" i="21"/>
  <c r="U318" i="21"/>
  <c r="T318" i="21"/>
  <c r="S318" i="21"/>
  <c r="R318" i="21"/>
  <c r="Q318" i="21"/>
  <c r="P318" i="21"/>
  <c r="O318" i="21"/>
  <c r="N318" i="21"/>
  <c r="M318" i="21"/>
  <c r="L318" i="21"/>
  <c r="K318" i="21"/>
  <c r="J318" i="21"/>
  <c r="I318" i="21"/>
  <c r="H318" i="21"/>
  <c r="G318" i="21"/>
  <c r="F318" i="21"/>
  <c r="E318" i="21"/>
  <c r="D318" i="21"/>
  <c r="C318" i="21"/>
  <c r="B318" i="21"/>
  <c r="A318" i="21"/>
  <c r="Y317" i="21"/>
  <c r="X317" i="21"/>
  <c r="W317" i="21"/>
  <c r="V317" i="21"/>
  <c r="U317" i="21"/>
  <c r="T317" i="21"/>
  <c r="S317" i="21"/>
  <c r="R317" i="21"/>
  <c r="Q317" i="21"/>
  <c r="P317" i="21"/>
  <c r="O317" i="21"/>
  <c r="N317" i="21"/>
  <c r="M317" i="21"/>
  <c r="L317" i="21"/>
  <c r="K317" i="21"/>
  <c r="J317" i="21"/>
  <c r="I317" i="21"/>
  <c r="H317" i="21"/>
  <c r="G317" i="21"/>
  <c r="F317" i="21"/>
  <c r="E317" i="21"/>
  <c r="D317" i="21"/>
  <c r="C317" i="21"/>
  <c r="B317" i="21"/>
  <c r="A317" i="21"/>
  <c r="Y316" i="21"/>
  <c r="X316" i="21"/>
  <c r="W316" i="21"/>
  <c r="V316" i="21"/>
  <c r="U316" i="21"/>
  <c r="T316" i="21"/>
  <c r="S316" i="21"/>
  <c r="R316" i="21"/>
  <c r="Q316" i="21"/>
  <c r="P316" i="21"/>
  <c r="O316" i="21"/>
  <c r="N316" i="21"/>
  <c r="M316" i="21"/>
  <c r="L316" i="21"/>
  <c r="K316" i="21"/>
  <c r="J316" i="21"/>
  <c r="I316" i="21"/>
  <c r="H316" i="21"/>
  <c r="G316" i="21"/>
  <c r="F316" i="21"/>
  <c r="E316" i="21"/>
  <c r="D316" i="21"/>
  <c r="C316" i="21"/>
  <c r="B316" i="21"/>
  <c r="A316" i="21"/>
  <c r="Y315" i="21"/>
  <c r="X315" i="21"/>
  <c r="W315" i="21"/>
  <c r="V315" i="21"/>
  <c r="U315" i="21"/>
  <c r="T315" i="21"/>
  <c r="S315" i="21"/>
  <c r="R315" i="21"/>
  <c r="Q315" i="21"/>
  <c r="P315" i="21"/>
  <c r="O315" i="21"/>
  <c r="N315" i="21"/>
  <c r="M315" i="21"/>
  <c r="L315" i="21"/>
  <c r="K315" i="21"/>
  <c r="J315" i="21"/>
  <c r="I315" i="21"/>
  <c r="H315" i="21"/>
  <c r="G315" i="21"/>
  <c r="F315" i="21"/>
  <c r="E315" i="21"/>
  <c r="D315" i="21"/>
  <c r="C315" i="21"/>
  <c r="B315" i="21"/>
  <c r="A315" i="21"/>
  <c r="Y314" i="21"/>
  <c r="X314" i="21"/>
  <c r="W314" i="21"/>
  <c r="V314" i="21"/>
  <c r="U314" i="21"/>
  <c r="T314" i="21"/>
  <c r="S314" i="21"/>
  <c r="R314" i="21"/>
  <c r="Q314" i="21"/>
  <c r="P314" i="21"/>
  <c r="O314" i="21"/>
  <c r="N314" i="21"/>
  <c r="M314" i="21"/>
  <c r="L314" i="21"/>
  <c r="K314" i="21"/>
  <c r="J314" i="21"/>
  <c r="I314" i="21"/>
  <c r="H314" i="21"/>
  <c r="G314" i="21"/>
  <c r="F314" i="21"/>
  <c r="E314" i="21"/>
  <c r="D314" i="21"/>
  <c r="C314" i="21"/>
  <c r="B314" i="21"/>
  <c r="A314" i="21"/>
  <c r="Y313" i="21"/>
  <c r="X313" i="21"/>
  <c r="W313" i="21"/>
  <c r="V313" i="21"/>
  <c r="U313" i="21"/>
  <c r="T313" i="21"/>
  <c r="S313" i="21"/>
  <c r="R313" i="21"/>
  <c r="Q313" i="21"/>
  <c r="P313" i="21"/>
  <c r="O313" i="21"/>
  <c r="N313" i="21"/>
  <c r="M313" i="21"/>
  <c r="L313" i="21"/>
  <c r="K313" i="21"/>
  <c r="J313" i="21"/>
  <c r="I313" i="21"/>
  <c r="H313" i="21"/>
  <c r="G313" i="21"/>
  <c r="F313" i="21"/>
  <c r="E313" i="21"/>
  <c r="D313" i="21"/>
  <c r="C313" i="21"/>
  <c r="B313" i="21"/>
  <c r="A313" i="21"/>
  <c r="Y312" i="21"/>
  <c r="X312" i="21"/>
  <c r="W312" i="21"/>
  <c r="V312" i="21"/>
  <c r="U312" i="21"/>
  <c r="T312" i="21"/>
  <c r="S312" i="21"/>
  <c r="R312" i="21"/>
  <c r="Q312" i="21"/>
  <c r="P312" i="21"/>
  <c r="O312" i="21"/>
  <c r="N312" i="21"/>
  <c r="M312" i="21"/>
  <c r="L312" i="21"/>
  <c r="K312" i="21"/>
  <c r="J312" i="21"/>
  <c r="I312" i="21"/>
  <c r="H312" i="21"/>
  <c r="G312" i="21"/>
  <c r="F312" i="21"/>
  <c r="E312" i="21"/>
  <c r="D312" i="21"/>
  <c r="C312" i="21"/>
  <c r="B312" i="21"/>
  <c r="A312" i="21"/>
  <c r="Y311" i="21"/>
  <c r="X311" i="21"/>
  <c r="W311" i="21"/>
  <c r="V311" i="21"/>
  <c r="U311" i="21"/>
  <c r="T311" i="21"/>
  <c r="S311" i="21"/>
  <c r="R311" i="21"/>
  <c r="Q311" i="21"/>
  <c r="P311" i="21"/>
  <c r="O311" i="21"/>
  <c r="N311" i="21"/>
  <c r="M311" i="21"/>
  <c r="L311" i="21"/>
  <c r="K311" i="21"/>
  <c r="J311" i="21"/>
  <c r="I311" i="21"/>
  <c r="H311" i="21"/>
  <c r="G311" i="21"/>
  <c r="F311" i="21"/>
  <c r="E311" i="21"/>
  <c r="D311" i="21"/>
  <c r="C311" i="21"/>
  <c r="B311" i="21"/>
  <c r="A311" i="21"/>
  <c r="Y310" i="21"/>
  <c r="X310" i="21"/>
  <c r="W310" i="21"/>
  <c r="V310" i="21"/>
  <c r="U310" i="21"/>
  <c r="T310" i="21"/>
  <c r="S310" i="21"/>
  <c r="R310" i="21"/>
  <c r="Q310" i="21"/>
  <c r="P310" i="21"/>
  <c r="O310" i="21"/>
  <c r="N310" i="21"/>
  <c r="M310" i="21"/>
  <c r="L310" i="21"/>
  <c r="K310" i="21"/>
  <c r="J310" i="21"/>
  <c r="I310" i="21"/>
  <c r="H310" i="21"/>
  <c r="G310" i="21"/>
  <c r="F310" i="21"/>
  <c r="E310" i="21"/>
  <c r="D310" i="21"/>
  <c r="C310" i="21"/>
  <c r="B310" i="21"/>
  <c r="A310" i="21"/>
  <c r="Y309" i="21"/>
  <c r="X309" i="21"/>
  <c r="W309" i="21"/>
  <c r="V309" i="21"/>
  <c r="U309" i="21"/>
  <c r="T309" i="21"/>
  <c r="S309" i="21"/>
  <c r="R309" i="21"/>
  <c r="Q309" i="21"/>
  <c r="P309" i="21"/>
  <c r="O309" i="21"/>
  <c r="N309" i="21"/>
  <c r="M309" i="21"/>
  <c r="L309" i="21"/>
  <c r="K309" i="21"/>
  <c r="J309" i="21"/>
  <c r="I309" i="21"/>
  <c r="H309" i="21"/>
  <c r="G309" i="21"/>
  <c r="F309" i="21"/>
  <c r="E309" i="21"/>
  <c r="D309" i="21"/>
  <c r="C309" i="21"/>
  <c r="B309" i="21"/>
  <c r="A309" i="21"/>
  <c r="Y308" i="21"/>
  <c r="X308" i="21"/>
  <c r="W308" i="21"/>
  <c r="V308" i="21"/>
  <c r="U308" i="21"/>
  <c r="T308" i="21"/>
  <c r="S308" i="21"/>
  <c r="R308" i="21"/>
  <c r="Q308" i="21"/>
  <c r="P308" i="21"/>
  <c r="O308" i="21"/>
  <c r="N308" i="21"/>
  <c r="M308" i="21"/>
  <c r="L308" i="21"/>
  <c r="K308" i="21"/>
  <c r="J308" i="21"/>
  <c r="I308" i="21"/>
  <c r="H308" i="21"/>
  <c r="G308" i="21"/>
  <c r="F308" i="21"/>
  <c r="E308" i="21"/>
  <c r="D308" i="21"/>
  <c r="C308" i="21"/>
  <c r="B308" i="21"/>
  <c r="A308" i="21"/>
  <c r="Y307" i="21"/>
  <c r="X307" i="21"/>
  <c r="W307" i="21"/>
  <c r="V307" i="21"/>
  <c r="U307" i="21"/>
  <c r="T307" i="21"/>
  <c r="S307" i="21"/>
  <c r="R307" i="21"/>
  <c r="Q307" i="21"/>
  <c r="P307" i="21"/>
  <c r="O307" i="21"/>
  <c r="N307" i="21"/>
  <c r="M307" i="21"/>
  <c r="L307" i="21"/>
  <c r="K307" i="21"/>
  <c r="J307" i="21"/>
  <c r="I307" i="21"/>
  <c r="H307" i="21"/>
  <c r="G307" i="21"/>
  <c r="F307" i="21"/>
  <c r="E307" i="21"/>
  <c r="D307" i="21"/>
  <c r="C307" i="21"/>
  <c r="B307" i="21"/>
  <c r="A307" i="21"/>
  <c r="Y306" i="21"/>
  <c r="X306" i="21"/>
  <c r="W306" i="21"/>
  <c r="V306" i="21"/>
  <c r="U306" i="21"/>
  <c r="T306" i="21"/>
  <c r="S306" i="21"/>
  <c r="R306" i="21"/>
  <c r="Q306" i="21"/>
  <c r="P306" i="21"/>
  <c r="O306" i="21"/>
  <c r="N306" i="21"/>
  <c r="M306" i="21"/>
  <c r="L306" i="21"/>
  <c r="K306" i="21"/>
  <c r="J306" i="21"/>
  <c r="I306" i="21"/>
  <c r="H306" i="21"/>
  <c r="G306" i="21"/>
  <c r="F306" i="21"/>
  <c r="E306" i="21"/>
  <c r="D306" i="21"/>
  <c r="C306" i="21"/>
  <c r="B306" i="21"/>
  <c r="A306" i="21"/>
  <c r="Y305" i="21"/>
  <c r="X305" i="21"/>
  <c r="W305" i="21"/>
  <c r="V305" i="21"/>
  <c r="U305" i="21"/>
  <c r="T305" i="21"/>
  <c r="S305" i="21"/>
  <c r="R305" i="21"/>
  <c r="Q305" i="21"/>
  <c r="P305" i="21"/>
  <c r="O305" i="21"/>
  <c r="N305" i="21"/>
  <c r="M305" i="21"/>
  <c r="L305" i="21"/>
  <c r="K305" i="21"/>
  <c r="J305" i="21"/>
  <c r="I305" i="21"/>
  <c r="H305" i="21"/>
  <c r="G305" i="21"/>
  <c r="F305" i="21"/>
  <c r="E305" i="21"/>
  <c r="D305" i="21"/>
  <c r="C305" i="21"/>
  <c r="B305" i="21"/>
  <c r="A305" i="21"/>
  <c r="Y304" i="21"/>
  <c r="X304" i="21"/>
  <c r="W304" i="21"/>
  <c r="V304" i="21"/>
  <c r="U304" i="21"/>
  <c r="T304" i="21"/>
  <c r="S304" i="21"/>
  <c r="R304" i="21"/>
  <c r="Q304" i="21"/>
  <c r="P304" i="21"/>
  <c r="O304" i="21"/>
  <c r="N304" i="21"/>
  <c r="M304" i="21"/>
  <c r="L304" i="21"/>
  <c r="K304" i="21"/>
  <c r="J304" i="21"/>
  <c r="I304" i="21"/>
  <c r="H304" i="21"/>
  <c r="G304" i="21"/>
  <c r="F304" i="21"/>
  <c r="E304" i="21"/>
  <c r="D304" i="21"/>
  <c r="C304" i="21"/>
  <c r="B304" i="21"/>
  <c r="A304" i="21"/>
  <c r="Y303" i="21"/>
  <c r="X303" i="21"/>
  <c r="W303" i="21"/>
  <c r="V303" i="21"/>
  <c r="U303" i="21"/>
  <c r="T303" i="21"/>
  <c r="S303" i="21"/>
  <c r="R303" i="21"/>
  <c r="Q303" i="21"/>
  <c r="P303" i="21"/>
  <c r="O303" i="21"/>
  <c r="N303" i="21"/>
  <c r="M303" i="21"/>
  <c r="L303" i="21"/>
  <c r="K303" i="21"/>
  <c r="J303" i="21"/>
  <c r="I303" i="21"/>
  <c r="H303" i="21"/>
  <c r="G303" i="21"/>
  <c r="F303" i="21"/>
  <c r="E303" i="21"/>
  <c r="D303" i="21"/>
  <c r="C303" i="21"/>
  <c r="B303" i="21"/>
  <c r="A303" i="21"/>
  <c r="Y302" i="21"/>
  <c r="X302" i="21"/>
  <c r="W302" i="21"/>
  <c r="V302" i="21"/>
  <c r="U302" i="21"/>
  <c r="T302" i="21"/>
  <c r="S302" i="21"/>
  <c r="R302" i="21"/>
  <c r="Q302" i="21"/>
  <c r="P302" i="21"/>
  <c r="O302" i="21"/>
  <c r="N302" i="21"/>
  <c r="M302" i="21"/>
  <c r="L302" i="21"/>
  <c r="K302" i="21"/>
  <c r="J302" i="21"/>
  <c r="I302" i="21"/>
  <c r="H302" i="21"/>
  <c r="G302" i="21"/>
  <c r="F302" i="21"/>
  <c r="E302" i="21"/>
  <c r="D302" i="21"/>
  <c r="C302" i="21"/>
  <c r="B302" i="21"/>
  <c r="A302" i="21"/>
  <c r="Y301" i="21"/>
  <c r="X301" i="21"/>
  <c r="W301" i="21"/>
  <c r="V301" i="21"/>
  <c r="U301" i="21"/>
  <c r="T301" i="21"/>
  <c r="S301" i="21"/>
  <c r="R301" i="21"/>
  <c r="Q301" i="21"/>
  <c r="P301" i="21"/>
  <c r="O301" i="21"/>
  <c r="N301" i="21"/>
  <c r="M301" i="21"/>
  <c r="L301" i="21"/>
  <c r="K301" i="21"/>
  <c r="J301" i="21"/>
  <c r="I301" i="21"/>
  <c r="H301" i="21"/>
  <c r="G301" i="21"/>
  <c r="F301" i="21"/>
  <c r="E301" i="21"/>
  <c r="D301" i="21"/>
  <c r="C301" i="21"/>
  <c r="B301" i="21"/>
  <c r="A301" i="21"/>
  <c r="Y300" i="21"/>
  <c r="X300" i="21"/>
  <c r="W300" i="21"/>
  <c r="V300" i="21"/>
  <c r="U300" i="21"/>
  <c r="T300" i="21"/>
  <c r="S300" i="21"/>
  <c r="R300" i="21"/>
  <c r="Q300" i="21"/>
  <c r="P300" i="21"/>
  <c r="O300" i="21"/>
  <c r="N300" i="21"/>
  <c r="M300" i="21"/>
  <c r="L300" i="21"/>
  <c r="K300" i="21"/>
  <c r="J300" i="21"/>
  <c r="I300" i="21"/>
  <c r="H300" i="21"/>
  <c r="G300" i="21"/>
  <c r="F300" i="21"/>
  <c r="E300" i="21"/>
  <c r="D300" i="21"/>
  <c r="C300" i="21"/>
  <c r="B300" i="21"/>
  <c r="A300" i="21"/>
  <c r="Y299" i="21"/>
  <c r="X299" i="21"/>
  <c r="W299" i="21"/>
  <c r="V299" i="21"/>
  <c r="U299" i="21"/>
  <c r="T299" i="21"/>
  <c r="S299" i="21"/>
  <c r="R299" i="21"/>
  <c r="Q299" i="21"/>
  <c r="P299" i="21"/>
  <c r="O299" i="21"/>
  <c r="N299" i="21"/>
  <c r="M299" i="21"/>
  <c r="L299" i="21"/>
  <c r="K299" i="21"/>
  <c r="J299" i="21"/>
  <c r="I299" i="21"/>
  <c r="H299" i="21"/>
  <c r="G299" i="21"/>
  <c r="F299" i="21"/>
  <c r="E299" i="21"/>
  <c r="D299" i="21"/>
  <c r="C299" i="21"/>
  <c r="B299" i="21"/>
  <c r="A299" i="21"/>
  <c r="Y298" i="21"/>
  <c r="X298" i="21"/>
  <c r="W298" i="21"/>
  <c r="V298" i="21"/>
  <c r="U298" i="21"/>
  <c r="T298" i="21"/>
  <c r="S298" i="21"/>
  <c r="R298" i="21"/>
  <c r="Q298" i="21"/>
  <c r="P298" i="21"/>
  <c r="O298" i="21"/>
  <c r="N298" i="21"/>
  <c r="M298" i="21"/>
  <c r="L298" i="21"/>
  <c r="K298" i="21"/>
  <c r="J298" i="21"/>
  <c r="I298" i="21"/>
  <c r="H298" i="21"/>
  <c r="G298" i="21"/>
  <c r="F298" i="21"/>
  <c r="E298" i="21"/>
  <c r="D298" i="21"/>
  <c r="C298" i="21"/>
  <c r="B298" i="21"/>
  <c r="A298" i="21"/>
  <c r="Y297" i="21"/>
  <c r="X297" i="21"/>
  <c r="W297" i="21"/>
  <c r="V297" i="21"/>
  <c r="U297" i="21"/>
  <c r="T297" i="21"/>
  <c r="S297" i="21"/>
  <c r="R297" i="21"/>
  <c r="Q297" i="21"/>
  <c r="P297" i="21"/>
  <c r="O297" i="21"/>
  <c r="N297" i="21"/>
  <c r="M297" i="21"/>
  <c r="L297" i="21"/>
  <c r="K297" i="21"/>
  <c r="J297" i="21"/>
  <c r="I297" i="21"/>
  <c r="H297" i="21"/>
  <c r="G297" i="21"/>
  <c r="F297" i="21"/>
  <c r="E297" i="21"/>
  <c r="D297" i="21"/>
  <c r="C297" i="21"/>
  <c r="B297" i="21"/>
  <c r="A297" i="21"/>
  <c r="Y291" i="21"/>
  <c r="X291" i="21"/>
  <c r="W291" i="21"/>
  <c r="V291" i="21"/>
  <c r="U291" i="21"/>
  <c r="T291" i="21"/>
  <c r="S291" i="21"/>
  <c r="R291" i="21"/>
  <c r="Q291" i="21"/>
  <c r="P291" i="21"/>
  <c r="O291" i="21"/>
  <c r="N291" i="21"/>
  <c r="M291" i="21"/>
  <c r="L291" i="21"/>
  <c r="K291" i="21"/>
  <c r="J291" i="21"/>
  <c r="I291" i="21"/>
  <c r="H291" i="21"/>
  <c r="G291" i="21"/>
  <c r="F291" i="21"/>
  <c r="E291" i="21"/>
  <c r="D291" i="21"/>
  <c r="C291" i="21"/>
  <c r="B291" i="21"/>
  <c r="A291" i="21"/>
  <c r="Y290" i="21"/>
  <c r="X290" i="21"/>
  <c r="W290" i="21"/>
  <c r="V290" i="21"/>
  <c r="U290" i="21"/>
  <c r="T290" i="21"/>
  <c r="S290" i="21"/>
  <c r="R290" i="21"/>
  <c r="Q290" i="21"/>
  <c r="P290" i="21"/>
  <c r="O290" i="21"/>
  <c r="N290" i="21"/>
  <c r="M290" i="21"/>
  <c r="L290" i="21"/>
  <c r="K290" i="21"/>
  <c r="J290" i="21"/>
  <c r="I290" i="21"/>
  <c r="H290" i="21"/>
  <c r="G290" i="21"/>
  <c r="F290" i="21"/>
  <c r="E290" i="21"/>
  <c r="D290" i="21"/>
  <c r="C290" i="21"/>
  <c r="B290" i="21"/>
  <c r="A290" i="21"/>
  <c r="Y289" i="21"/>
  <c r="X289" i="21"/>
  <c r="W289" i="21"/>
  <c r="V289" i="21"/>
  <c r="U289" i="21"/>
  <c r="T289" i="21"/>
  <c r="S289" i="21"/>
  <c r="R289" i="21"/>
  <c r="Q289" i="21"/>
  <c r="P289" i="21"/>
  <c r="O289" i="21"/>
  <c r="N289" i="21"/>
  <c r="M289" i="21"/>
  <c r="L289" i="21"/>
  <c r="K289" i="21"/>
  <c r="J289" i="21"/>
  <c r="I289" i="21"/>
  <c r="H289" i="21"/>
  <c r="G289" i="21"/>
  <c r="F289" i="21"/>
  <c r="E289" i="21"/>
  <c r="D289" i="21"/>
  <c r="C289" i="21"/>
  <c r="B289" i="21"/>
  <c r="A289" i="21"/>
  <c r="Y288" i="21"/>
  <c r="X288" i="21"/>
  <c r="W288" i="21"/>
  <c r="V288" i="21"/>
  <c r="U288" i="21"/>
  <c r="T288" i="21"/>
  <c r="S288" i="21"/>
  <c r="R288" i="21"/>
  <c r="Q288" i="21"/>
  <c r="P288" i="21"/>
  <c r="O288" i="21"/>
  <c r="N288" i="21"/>
  <c r="M288" i="21"/>
  <c r="L288" i="21"/>
  <c r="K288" i="21"/>
  <c r="J288" i="21"/>
  <c r="I288" i="21"/>
  <c r="H288" i="21"/>
  <c r="G288" i="21"/>
  <c r="F288" i="21"/>
  <c r="E288" i="21"/>
  <c r="D288" i="21"/>
  <c r="C288" i="21"/>
  <c r="B288" i="21"/>
  <c r="A288" i="21"/>
  <c r="Y287" i="21"/>
  <c r="X287" i="21"/>
  <c r="W287" i="21"/>
  <c r="V287" i="21"/>
  <c r="U287" i="21"/>
  <c r="T287" i="21"/>
  <c r="S287" i="21"/>
  <c r="R287" i="21"/>
  <c r="Q287" i="21"/>
  <c r="P287" i="21"/>
  <c r="O287" i="21"/>
  <c r="N287" i="21"/>
  <c r="M287" i="21"/>
  <c r="L287" i="21"/>
  <c r="K287" i="21"/>
  <c r="J287" i="21"/>
  <c r="I287" i="21"/>
  <c r="H287" i="21"/>
  <c r="G287" i="21"/>
  <c r="F287" i="21"/>
  <c r="E287" i="21"/>
  <c r="D287" i="21"/>
  <c r="C287" i="21"/>
  <c r="B287" i="21"/>
  <c r="A287" i="21"/>
  <c r="Y286" i="21"/>
  <c r="X286" i="21"/>
  <c r="W286" i="21"/>
  <c r="V286" i="21"/>
  <c r="U286" i="21"/>
  <c r="T286" i="21"/>
  <c r="S286" i="21"/>
  <c r="R286" i="21"/>
  <c r="Q286" i="21"/>
  <c r="P286" i="21"/>
  <c r="O286" i="21"/>
  <c r="N286" i="21"/>
  <c r="M286" i="21"/>
  <c r="L286" i="21"/>
  <c r="K286" i="21"/>
  <c r="J286" i="21"/>
  <c r="I286" i="21"/>
  <c r="H286" i="21"/>
  <c r="G286" i="21"/>
  <c r="F286" i="21"/>
  <c r="E286" i="21"/>
  <c r="D286" i="21"/>
  <c r="C286" i="21"/>
  <c r="B286" i="21"/>
  <c r="A286" i="21"/>
  <c r="Y285" i="21"/>
  <c r="X285" i="21"/>
  <c r="W285" i="21"/>
  <c r="V285" i="21"/>
  <c r="U285" i="21"/>
  <c r="T285" i="21"/>
  <c r="S285" i="21"/>
  <c r="R285" i="21"/>
  <c r="Q285" i="21"/>
  <c r="P285" i="21"/>
  <c r="O285" i="21"/>
  <c r="N285" i="21"/>
  <c r="M285" i="21"/>
  <c r="L285" i="21"/>
  <c r="K285" i="21"/>
  <c r="J285" i="21"/>
  <c r="I285" i="21"/>
  <c r="H285" i="21"/>
  <c r="G285" i="21"/>
  <c r="F285" i="21"/>
  <c r="E285" i="21"/>
  <c r="D285" i="21"/>
  <c r="C285" i="21"/>
  <c r="B285" i="21"/>
  <c r="A285" i="21"/>
  <c r="Y284" i="21"/>
  <c r="X284" i="21"/>
  <c r="W284" i="21"/>
  <c r="V284" i="21"/>
  <c r="U284" i="21"/>
  <c r="T284" i="21"/>
  <c r="S284" i="21"/>
  <c r="R284" i="21"/>
  <c r="Q284" i="21"/>
  <c r="P284" i="21"/>
  <c r="O284" i="21"/>
  <c r="N284" i="21"/>
  <c r="M284" i="21"/>
  <c r="L284" i="21"/>
  <c r="K284" i="21"/>
  <c r="J284" i="21"/>
  <c r="I284" i="21"/>
  <c r="H284" i="21"/>
  <c r="G284" i="21"/>
  <c r="F284" i="21"/>
  <c r="E284" i="21"/>
  <c r="D284" i="21"/>
  <c r="C284" i="21"/>
  <c r="B284" i="21"/>
  <c r="A284" i="21"/>
  <c r="Y283" i="21"/>
  <c r="X283" i="21"/>
  <c r="W283" i="21"/>
  <c r="V283" i="21"/>
  <c r="U283" i="21"/>
  <c r="T283" i="21"/>
  <c r="S283" i="21"/>
  <c r="R283" i="21"/>
  <c r="Q283" i="21"/>
  <c r="P283" i="21"/>
  <c r="O283" i="21"/>
  <c r="N283" i="21"/>
  <c r="M283" i="21"/>
  <c r="L283" i="21"/>
  <c r="K283" i="21"/>
  <c r="J283" i="21"/>
  <c r="I283" i="21"/>
  <c r="H283" i="21"/>
  <c r="G283" i="21"/>
  <c r="F283" i="21"/>
  <c r="E283" i="21"/>
  <c r="D283" i="21"/>
  <c r="C283" i="21"/>
  <c r="B283" i="21"/>
  <c r="A283" i="21"/>
  <c r="Y282" i="21"/>
  <c r="X282" i="21"/>
  <c r="W282" i="21"/>
  <c r="V282" i="21"/>
  <c r="U282" i="21"/>
  <c r="T282" i="21"/>
  <c r="S282" i="21"/>
  <c r="R282" i="21"/>
  <c r="Q282" i="21"/>
  <c r="P282" i="21"/>
  <c r="O282" i="21"/>
  <c r="N282" i="21"/>
  <c r="M282" i="21"/>
  <c r="L282" i="21"/>
  <c r="K282" i="21"/>
  <c r="J282" i="21"/>
  <c r="I282" i="21"/>
  <c r="H282" i="21"/>
  <c r="G282" i="21"/>
  <c r="F282" i="21"/>
  <c r="E282" i="21"/>
  <c r="D282" i="21"/>
  <c r="C282" i="21"/>
  <c r="B282" i="21"/>
  <c r="A282" i="21"/>
  <c r="Y281" i="21"/>
  <c r="X281" i="21"/>
  <c r="W281" i="21"/>
  <c r="V281" i="21"/>
  <c r="U281" i="21"/>
  <c r="T281" i="21"/>
  <c r="S281" i="21"/>
  <c r="R281" i="21"/>
  <c r="Q281" i="21"/>
  <c r="P281" i="21"/>
  <c r="O281" i="21"/>
  <c r="N281" i="21"/>
  <c r="M281" i="21"/>
  <c r="L281" i="21"/>
  <c r="K281" i="21"/>
  <c r="J281" i="21"/>
  <c r="I281" i="21"/>
  <c r="H281" i="21"/>
  <c r="G281" i="21"/>
  <c r="F281" i="21"/>
  <c r="E281" i="21"/>
  <c r="D281" i="21"/>
  <c r="C281" i="21"/>
  <c r="B281" i="21"/>
  <c r="A281" i="21"/>
  <c r="Y280" i="21"/>
  <c r="X280" i="21"/>
  <c r="W280" i="21"/>
  <c r="V280" i="21"/>
  <c r="U280" i="21"/>
  <c r="T280" i="21"/>
  <c r="S280" i="21"/>
  <c r="R280" i="21"/>
  <c r="Q280" i="21"/>
  <c r="P280" i="21"/>
  <c r="O280" i="21"/>
  <c r="N280" i="21"/>
  <c r="M280" i="21"/>
  <c r="L280" i="21"/>
  <c r="K280" i="21"/>
  <c r="J280" i="21"/>
  <c r="I280" i="21"/>
  <c r="H280" i="21"/>
  <c r="G280" i="21"/>
  <c r="F280" i="21"/>
  <c r="E280" i="21"/>
  <c r="D280" i="21"/>
  <c r="C280" i="21"/>
  <c r="B280" i="21"/>
  <c r="A280" i="21"/>
  <c r="Y279" i="21"/>
  <c r="X279" i="21"/>
  <c r="W279" i="21"/>
  <c r="V279" i="21"/>
  <c r="U279" i="21"/>
  <c r="T279" i="21"/>
  <c r="S279" i="21"/>
  <c r="R279" i="21"/>
  <c r="Q279" i="21"/>
  <c r="P279" i="21"/>
  <c r="O279" i="21"/>
  <c r="N279" i="21"/>
  <c r="M279" i="21"/>
  <c r="L279" i="21"/>
  <c r="K279" i="21"/>
  <c r="J279" i="21"/>
  <c r="I279" i="21"/>
  <c r="H279" i="21"/>
  <c r="G279" i="21"/>
  <c r="F279" i="21"/>
  <c r="E279" i="21"/>
  <c r="D279" i="21"/>
  <c r="C279" i="21"/>
  <c r="B279" i="21"/>
  <c r="A279" i="21"/>
  <c r="Y278" i="21"/>
  <c r="X278" i="21"/>
  <c r="W278" i="21"/>
  <c r="V278" i="21"/>
  <c r="U278" i="21"/>
  <c r="T278" i="21"/>
  <c r="S278" i="21"/>
  <c r="R278" i="21"/>
  <c r="Q278" i="21"/>
  <c r="P278" i="21"/>
  <c r="O278" i="21"/>
  <c r="N278" i="21"/>
  <c r="M278" i="21"/>
  <c r="L278" i="21"/>
  <c r="K278" i="21"/>
  <c r="J278" i="21"/>
  <c r="I278" i="21"/>
  <c r="H278" i="21"/>
  <c r="G278" i="21"/>
  <c r="F278" i="21"/>
  <c r="E278" i="21"/>
  <c r="D278" i="21"/>
  <c r="C278" i="21"/>
  <c r="B278" i="21"/>
  <c r="A278" i="21"/>
  <c r="Y277" i="21"/>
  <c r="X277" i="21"/>
  <c r="W277" i="21"/>
  <c r="V277" i="21"/>
  <c r="U277" i="21"/>
  <c r="T277" i="21"/>
  <c r="S277" i="21"/>
  <c r="R277" i="21"/>
  <c r="Q277" i="21"/>
  <c r="P277" i="21"/>
  <c r="O277" i="21"/>
  <c r="N277" i="21"/>
  <c r="M277" i="21"/>
  <c r="L277" i="21"/>
  <c r="K277" i="21"/>
  <c r="J277" i="21"/>
  <c r="I277" i="21"/>
  <c r="H277" i="21"/>
  <c r="G277" i="21"/>
  <c r="F277" i="21"/>
  <c r="E277" i="21"/>
  <c r="D277" i="21"/>
  <c r="C277" i="21"/>
  <c r="B277" i="21"/>
  <c r="A277" i="21"/>
  <c r="Y276" i="21"/>
  <c r="X276" i="21"/>
  <c r="W276" i="21"/>
  <c r="V276" i="21"/>
  <c r="U276" i="21"/>
  <c r="T276" i="21"/>
  <c r="S276" i="21"/>
  <c r="R276" i="21"/>
  <c r="Q276" i="21"/>
  <c r="P276" i="21"/>
  <c r="O276" i="21"/>
  <c r="N276" i="21"/>
  <c r="M276" i="21"/>
  <c r="L276" i="21"/>
  <c r="K276" i="21"/>
  <c r="J276" i="21"/>
  <c r="I276" i="21"/>
  <c r="H276" i="21"/>
  <c r="G276" i="21"/>
  <c r="F276" i="21"/>
  <c r="E276" i="21"/>
  <c r="D276" i="21"/>
  <c r="C276" i="21"/>
  <c r="B276" i="21"/>
  <c r="A276" i="21"/>
  <c r="Y275" i="21"/>
  <c r="X275" i="21"/>
  <c r="W275" i="21"/>
  <c r="V275" i="21"/>
  <c r="U275" i="21"/>
  <c r="T275" i="21"/>
  <c r="S275" i="21"/>
  <c r="R275" i="21"/>
  <c r="Q275" i="21"/>
  <c r="P275" i="21"/>
  <c r="O275" i="21"/>
  <c r="N275" i="21"/>
  <c r="M275" i="21"/>
  <c r="L275" i="21"/>
  <c r="K275" i="21"/>
  <c r="J275" i="21"/>
  <c r="I275" i="21"/>
  <c r="H275" i="21"/>
  <c r="G275" i="21"/>
  <c r="F275" i="21"/>
  <c r="E275" i="21"/>
  <c r="D275" i="21"/>
  <c r="C275" i="21"/>
  <c r="B275" i="21"/>
  <c r="A275" i="21"/>
  <c r="Y274" i="21"/>
  <c r="X274" i="21"/>
  <c r="W274" i="21"/>
  <c r="V274" i="21"/>
  <c r="U274" i="21"/>
  <c r="T274" i="21"/>
  <c r="S274" i="21"/>
  <c r="R274" i="21"/>
  <c r="Q274" i="21"/>
  <c r="P274" i="21"/>
  <c r="O274" i="21"/>
  <c r="N274" i="21"/>
  <c r="M274" i="21"/>
  <c r="L274" i="21"/>
  <c r="K274" i="21"/>
  <c r="J274" i="21"/>
  <c r="I274" i="21"/>
  <c r="H274" i="21"/>
  <c r="G274" i="21"/>
  <c r="F274" i="21"/>
  <c r="E274" i="21"/>
  <c r="D274" i="21"/>
  <c r="C274" i="21"/>
  <c r="B274" i="21"/>
  <c r="A274" i="21"/>
  <c r="Y273" i="21"/>
  <c r="X273" i="21"/>
  <c r="W273" i="21"/>
  <c r="V273" i="21"/>
  <c r="U273" i="21"/>
  <c r="T273" i="21"/>
  <c r="S273" i="21"/>
  <c r="R273" i="21"/>
  <c r="Q273" i="21"/>
  <c r="P273" i="21"/>
  <c r="O273" i="21"/>
  <c r="N273" i="21"/>
  <c r="M273" i="21"/>
  <c r="L273" i="21"/>
  <c r="K273" i="21"/>
  <c r="J273" i="21"/>
  <c r="I273" i="21"/>
  <c r="H273" i="21"/>
  <c r="G273" i="21"/>
  <c r="F273" i="21"/>
  <c r="E273" i="21"/>
  <c r="D273" i="21"/>
  <c r="C273" i="21"/>
  <c r="B273" i="21"/>
  <c r="A273" i="21"/>
  <c r="Y272" i="21"/>
  <c r="X272" i="21"/>
  <c r="W272" i="21"/>
  <c r="V272" i="21"/>
  <c r="U272" i="21"/>
  <c r="T272" i="21"/>
  <c r="S272" i="21"/>
  <c r="R272" i="21"/>
  <c r="Q272" i="21"/>
  <c r="P272" i="21"/>
  <c r="O272" i="21"/>
  <c r="N272" i="21"/>
  <c r="M272" i="21"/>
  <c r="L272" i="21"/>
  <c r="K272" i="21"/>
  <c r="J272" i="21"/>
  <c r="I272" i="21"/>
  <c r="H272" i="21"/>
  <c r="G272" i="21"/>
  <c r="F272" i="21"/>
  <c r="E272" i="21"/>
  <c r="D272" i="21"/>
  <c r="C272" i="21"/>
  <c r="B272" i="21"/>
  <c r="A272" i="21"/>
  <c r="Y271" i="21"/>
  <c r="X271" i="21"/>
  <c r="W271" i="21"/>
  <c r="V271" i="21"/>
  <c r="U271" i="21"/>
  <c r="T271" i="21"/>
  <c r="S271" i="21"/>
  <c r="R271" i="21"/>
  <c r="Q271" i="21"/>
  <c r="P271" i="21"/>
  <c r="O271" i="21"/>
  <c r="N271" i="21"/>
  <c r="M271" i="21"/>
  <c r="L271" i="21"/>
  <c r="K271" i="21"/>
  <c r="J271" i="21"/>
  <c r="I271" i="21"/>
  <c r="H271" i="21"/>
  <c r="G271" i="21"/>
  <c r="F271" i="21"/>
  <c r="E271" i="21"/>
  <c r="D271" i="21"/>
  <c r="C271" i="21"/>
  <c r="B271" i="21"/>
  <c r="A271" i="21"/>
  <c r="Y270" i="21"/>
  <c r="X270" i="21"/>
  <c r="W270" i="21"/>
  <c r="V270" i="21"/>
  <c r="U270" i="21"/>
  <c r="T270" i="21"/>
  <c r="S270" i="21"/>
  <c r="R270" i="21"/>
  <c r="Q270" i="21"/>
  <c r="P270" i="21"/>
  <c r="O270" i="21"/>
  <c r="N270" i="21"/>
  <c r="M270" i="21"/>
  <c r="L270" i="21"/>
  <c r="K270" i="21"/>
  <c r="J270" i="21"/>
  <c r="I270" i="21"/>
  <c r="H270" i="21"/>
  <c r="G270" i="21"/>
  <c r="F270" i="21"/>
  <c r="E270" i="21"/>
  <c r="D270" i="21"/>
  <c r="C270" i="21"/>
  <c r="B270" i="21"/>
  <c r="A270" i="21"/>
  <c r="Y269" i="21"/>
  <c r="X269" i="21"/>
  <c r="W269" i="21"/>
  <c r="V269" i="21"/>
  <c r="U269" i="21"/>
  <c r="T269" i="21"/>
  <c r="S269" i="21"/>
  <c r="R269" i="21"/>
  <c r="Q269" i="21"/>
  <c r="P269" i="21"/>
  <c r="O269" i="21"/>
  <c r="N269" i="21"/>
  <c r="M269" i="21"/>
  <c r="L269" i="21"/>
  <c r="K269" i="21"/>
  <c r="J269" i="21"/>
  <c r="I269" i="21"/>
  <c r="H269" i="21"/>
  <c r="G269" i="21"/>
  <c r="F269" i="21"/>
  <c r="E269" i="21"/>
  <c r="D269" i="21"/>
  <c r="C269" i="21"/>
  <c r="B269" i="21"/>
  <c r="A269" i="21"/>
  <c r="Y268" i="21"/>
  <c r="X268" i="21"/>
  <c r="W268" i="21"/>
  <c r="V268" i="21"/>
  <c r="U268" i="21"/>
  <c r="T268" i="21"/>
  <c r="S268" i="21"/>
  <c r="R268" i="21"/>
  <c r="Q268" i="21"/>
  <c r="P268" i="21"/>
  <c r="O268" i="21"/>
  <c r="N268" i="21"/>
  <c r="M268" i="21"/>
  <c r="L268" i="21"/>
  <c r="K268" i="21"/>
  <c r="J268" i="21"/>
  <c r="I268" i="21"/>
  <c r="H268" i="21"/>
  <c r="G268" i="21"/>
  <c r="F268" i="21"/>
  <c r="E268" i="21"/>
  <c r="D268" i="21"/>
  <c r="C268" i="21"/>
  <c r="B268" i="21"/>
  <c r="A268" i="21"/>
  <c r="Y267" i="21"/>
  <c r="X267" i="21"/>
  <c r="W267" i="21"/>
  <c r="V267" i="21"/>
  <c r="U267" i="21"/>
  <c r="T267" i="21"/>
  <c r="S267" i="21"/>
  <c r="R267" i="21"/>
  <c r="Q267" i="21"/>
  <c r="P267" i="21"/>
  <c r="O267" i="21"/>
  <c r="N267" i="21"/>
  <c r="M267" i="21"/>
  <c r="L267" i="21"/>
  <c r="K267" i="21"/>
  <c r="J267" i="21"/>
  <c r="I267" i="21"/>
  <c r="H267" i="21"/>
  <c r="G267" i="21"/>
  <c r="F267" i="21"/>
  <c r="E267" i="21"/>
  <c r="D267" i="21"/>
  <c r="C267" i="21"/>
  <c r="B267" i="21"/>
  <c r="A267" i="21"/>
  <c r="Y266" i="21"/>
  <c r="X266" i="21"/>
  <c r="W266" i="21"/>
  <c r="V266" i="21"/>
  <c r="U266" i="21"/>
  <c r="T266" i="21"/>
  <c r="S266" i="21"/>
  <c r="R266" i="21"/>
  <c r="Q266" i="21"/>
  <c r="P266" i="21"/>
  <c r="O266" i="21"/>
  <c r="N266" i="21"/>
  <c r="M266" i="21"/>
  <c r="L266" i="21"/>
  <c r="K266" i="21"/>
  <c r="J266" i="21"/>
  <c r="I266" i="21"/>
  <c r="H266" i="21"/>
  <c r="G266" i="21"/>
  <c r="F266" i="21"/>
  <c r="E266" i="21"/>
  <c r="D266" i="21"/>
  <c r="C266" i="21"/>
  <c r="B266" i="21"/>
  <c r="A266" i="21"/>
  <c r="Y265" i="21"/>
  <c r="X265" i="21"/>
  <c r="W265" i="21"/>
  <c r="V265" i="21"/>
  <c r="U265" i="21"/>
  <c r="T265" i="21"/>
  <c r="S265" i="21"/>
  <c r="R265" i="21"/>
  <c r="Q265" i="21"/>
  <c r="P265" i="21"/>
  <c r="O265" i="21"/>
  <c r="N265" i="21"/>
  <c r="M265" i="21"/>
  <c r="L265" i="21"/>
  <c r="K265" i="21"/>
  <c r="J265" i="21"/>
  <c r="I265" i="21"/>
  <c r="H265" i="21"/>
  <c r="G265" i="21"/>
  <c r="F265" i="21"/>
  <c r="E265" i="21"/>
  <c r="D265" i="21"/>
  <c r="C265" i="21"/>
  <c r="B265" i="21"/>
  <c r="A265" i="21"/>
  <c r="Y264" i="21"/>
  <c r="X264" i="21"/>
  <c r="W264" i="21"/>
  <c r="V264" i="21"/>
  <c r="U264" i="21"/>
  <c r="T264" i="21"/>
  <c r="S264" i="21"/>
  <c r="R264" i="21"/>
  <c r="Q264" i="21"/>
  <c r="P264" i="21"/>
  <c r="O264" i="21"/>
  <c r="N264" i="21"/>
  <c r="M264" i="21"/>
  <c r="L264" i="21"/>
  <c r="K264" i="21"/>
  <c r="J264" i="21"/>
  <c r="I264" i="21"/>
  <c r="H264" i="21"/>
  <c r="G264" i="21"/>
  <c r="F264" i="21"/>
  <c r="E264" i="21"/>
  <c r="D264" i="21"/>
  <c r="C264" i="21"/>
  <c r="B264" i="21"/>
  <c r="A264" i="21"/>
  <c r="Y263" i="21"/>
  <c r="X263" i="21"/>
  <c r="W263" i="21"/>
  <c r="V263" i="21"/>
  <c r="U263" i="21"/>
  <c r="T263" i="21"/>
  <c r="S263" i="21"/>
  <c r="R263" i="21"/>
  <c r="Q263" i="21"/>
  <c r="P263" i="21"/>
  <c r="O263" i="21"/>
  <c r="N263" i="21"/>
  <c r="M263" i="21"/>
  <c r="L263" i="21"/>
  <c r="K263" i="21"/>
  <c r="J263" i="21"/>
  <c r="I263" i="21"/>
  <c r="H263" i="21"/>
  <c r="G263" i="21"/>
  <c r="F263" i="21"/>
  <c r="E263" i="21"/>
  <c r="D263" i="21"/>
  <c r="C263" i="21"/>
  <c r="B263" i="21"/>
  <c r="A263" i="21"/>
  <c r="Y262" i="21"/>
  <c r="X262" i="21"/>
  <c r="W262" i="21"/>
  <c r="V262" i="21"/>
  <c r="U262" i="21"/>
  <c r="T262" i="21"/>
  <c r="S262" i="21"/>
  <c r="R262" i="21"/>
  <c r="Q262" i="21"/>
  <c r="P262" i="21"/>
  <c r="O262" i="21"/>
  <c r="N262" i="21"/>
  <c r="M262" i="21"/>
  <c r="L262" i="21"/>
  <c r="K262" i="21"/>
  <c r="J262" i="21"/>
  <c r="I262" i="21"/>
  <c r="H262" i="21"/>
  <c r="G262" i="21"/>
  <c r="F262" i="21"/>
  <c r="E262" i="21"/>
  <c r="D262" i="21"/>
  <c r="C262" i="21"/>
  <c r="B262" i="21"/>
  <c r="A262" i="21"/>
  <c r="Y261" i="21"/>
  <c r="X261" i="21"/>
  <c r="W261" i="21"/>
  <c r="V261" i="21"/>
  <c r="U261" i="21"/>
  <c r="T261" i="21"/>
  <c r="S261" i="21"/>
  <c r="R261" i="21"/>
  <c r="Q261" i="21"/>
  <c r="P261" i="21"/>
  <c r="O261" i="21"/>
  <c r="N261" i="21"/>
  <c r="M261" i="21"/>
  <c r="L261" i="21"/>
  <c r="K261" i="21"/>
  <c r="J261" i="21"/>
  <c r="I261" i="21"/>
  <c r="H261" i="21"/>
  <c r="G261" i="21"/>
  <c r="F261" i="21"/>
  <c r="E261" i="21"/>
  <c r="D261" i="21"/>
  <c r="C261" i="21"/>
  <c r="B261" i="21"/>
  <c r="A261" i="21"/>
  <c r="Y256" i="21"/>
  <c r="X256" i="21"/>
  <c r="W256" i="21"/>
  <c r="V256" i="21"/>
  <c r="U256" i="21"/>
  <c r="T256" i="21"/>
  <c r="S256" i="21"/>
  <c r="R256" i="21"/>
  <c r="Q256" i="21"/>
  <c r="P256" i="21"/>
  <c r="O256" i="21"/>
  <c r="N256" i="21"/>
  <c r="M256" i="21"/>
  <c r="L256" i="21"/>
  <c r="K256" i="21"/>
  <c r="J256" i="21"/>
  <c r="I256" i="21"/>
  <c r="H256" i="21"/>
  <c r="G256" i="21"/>
  <c r="F256" i="21"/>
  <c r="E256" i="21"/>
  <c r="D256" i="21"/>
  <c r="C256" i="21"/>
  <c r="B256" i="21"/>
  <c r="A256" i="21"/>
  <c r="Y255" i="21"/>
  <c r="X255" i="21"/>
  <c r="W255" i="21"/>
  <c r="V255" i="21"/>
  <c r="U255" i="21"/>
  <c r="T255" i="21"/>
  <c r="S255" i="21"/>
  <c r="R255" i="21"/>
  <c r="Q255" i="21"/>
  <c r="P255" i="21"/>
  <c r="O255" i="21"/>
  <c r="N255" i="21"/>
  <c r="M255" i="21"/>
  <c r="L255" i="21"/>
  <c r="K255" i="21"/>
  <c r="J255" i="21"/>
  <c r="I255" i="21"/>
  <c r="H255" i="21"/>
  <c r="G255" i="21"/>
  <c r="F255" i="21"/>
  <c r="E255" i="21"/>
  <c r="D255" i="21"/>
  <c r="C255" i="21"/>
  <c r="B255" i="21"/>
  <c r="A255" i="21"/>
  <c r="Y254" i="21"/>
  <c r="X254" i="21"/>
  <c r="W254" i="21"/>
  <c r="V254" i="21"/>
  <c r="U254" i="21"/>
  <c r="T254" i="21"/>
  <c r="S254" i="21"/>
  <c r="R254" i="21"/>
  <c r="Q254" i="21"/>
  <c r="P254" i="21"/>
  <c r="O254" i="21"/>
  <c r="N254" i="21"/>
  <c r="M254" i="21"/>
  <c r="L254" i="21"/>
  <c r="K254" i="21"/>
  <c r="J254" i="21"/>
  <c r="I254" i="21"/>
  <c r="H254" i="21"/>
  <c r="G254" i="21"/>
  <c r="F254" i="21"/>
  <c r="E254" i="21"/>
  <c r="D254" i="21"/>
  <c r="C254" i="21"/>
  <c r="B254" i="21"/>
  <c r="A254" i="21"/>
  <c r="Y253" i="21"/>
  <c r="X253" i="21"/>
  <c r="W253" i="21"/>
  <c r="V253" i="21"/>
  <c r="U253" i="21"/>
  <c r="T253" i="21"/>
  <c r="S253" i="21"/>
  <c r="R253" i="21"/>
  <c r="Q253" i="21"/>
  <c r="P253" i="21"/>
  <c r="O253" i="21"/>
  <c r="N253" i="21"/>
  <c r="M253" i="21"/>
  <c r="L253" i="21"/>
  <c r="K253" i="21"/>
  <c r="J253" i="21"/>
  <c r="I253" i="21"/>
  <c r="H253" i="21"/>
  <c r="G253" i="21"/>
  <c r="F253" i="21"/>
  <c r="E253" i="21"/>
  <c r="D253" i="21"/>
  <c r="C253" i="21"/>
  <c r="B253" i="21"/>
  <c r="A253" i="21"/>
  <c r="Y252" i="21"/>
  <c r="X252" i="21"/>
  <c r="W252" i="21"/>
  <c r="V252" i="21"/>
  <c r="U252" i="21"/>
  <c r="T252" i="21"/>
  <c r="S252" i="21"/>
  <c r="R252" i="21"/>
  <c r="Q252" i="21"/>
  <c r="P252" i="21"/>
  <c r="O252" i="21"/>
  <c r="N252" i="21"/>
  <c r="M252" i="21"/>
  <c r="L252" i="21"/>
  <c r="K252" i="21"/>
  <c r="J252" i="21"/>
  <c r="I252" i="21"/>
  <c r="H252" i="21"/>
  <c r="G252" i="21"/>
  <c r="F252" i="21"/>
  <c r="E252" i="21"/>
  <c r="D252" i="21"/>
  <c r="C252" i="21"/>
  <c r="B252" i="21"/>
  <c r="A252" i="21"/>
  <c r="Y251" i="21"/>
  <c r="X251" i="21"/>
  <c r="W251" i="21"/>
  <c r="V251" i="21"/>
  <c r="U251" i="21"/>
  <c r="T251" i="21"/>
  <c r="S251" i="21"/>
  <c r="R251" i="21"/>
  <c r="Q251" i="21"/>
  <c r="P251" i="21"/>
  <c r="O251" i="21"/>
  <c r="N251" i="21"/>
  <c r="M251" i="21"/>
  <c r="L251" i="21"/>
  <c r="K251" i="21"/>
  <c r="J251" i="21"/>
  <c r="I251" i="21"/>
  <c r="H251" i="21"/>
  <c r="G251" i="21"/>
  <c r="F251" i="21"/>
  <c r="E251" i="21"/>
  <c r="D251" i="21"/>
  <c r="C251" i="21"/>
  <c r="B251" i="21"/>
  <c r="A251" i="21"/>
  <c r="Y250" i="21"/>
  <c r="X250" i="21"/>
  <c r="W250" i="21"/>
  <c r="V250" i="21"/>
  <c r="U250" i="21"/>
  <c r="T250" i="21"/>
  <c r="S250" i="21"/>
  <c r="R250" i="21"/>
  <c r="Q250" i="21"/>
  <c r="P250" i="21"/>
  <c r="O250" i="21"/>
  <c r="N250" i="21"/>
  <c r="M250" i="21"/>
  <c r="L250" i="21"/>
  <c r="K250" i="21"/>
  <c r="J250" i="21"/>
  <c r="I250" i="21"/>
  <c r="H250" i="21"/>
  <c r="G250" i="21"/>
  <c r="F250" i="21"/>
  <c r="E250" i="21"/>
  <c r="D250" i="21"/>
  <c r="C250" i="21"/>
  <c r="B250" i="21"/>
  <c r="A250" i="21"/>
  <c r="Y249" i="21"/>
  <c r="X249" i="21"/>
  <c r="W249" i="21"/>
  <c r="V249" i="21"/>
  <c r="U249" i="21"/>
  <c r="T249" i="21"/>
  <c r="S249" i="21"/>
  <c r="R249" i="21"/>
  <c r="Q249" i="21"/>
  <c r="P249" i="21"/>
  <c r="O249" i="21"/>
  <c r="N249" i="21"/>
  <c r="M249" i="21"/>
  <c r="L249" i="21"/>
  <c r="K249" i="21"/>
  <c r="J249" i="21"/>
  <c r="I249" i="21"/>
  <c r="H249" i="21"/>
  <c r="G249" i="21"/>
  <c r="F249" i="21"/>
  <c r="E249" i="21"/>
  <c r="D249" i="21"/>
  <c r="C249" i="21"/>
  <c r="B249" i="21"/>
  <c r="A249" i="21"/>
  <c r="Y248" i="21"/>
  <c r="X248" i="21"/>
  <c r="W248" i="21"/>
  <c r="V248" i="21"/>
  <c r="U248" i="21"/>
  <c r="T248" i="21"/>
  <c r="S248" i="21"/>
  <c r="R248" i="21"/>
  <c r="Q248" i="21"/>
  <c r="P248" i="21"/>
  <c r="O248" i="21"/>
  <c r="N248" i="21"/>
  <c r="M248" i="21"/>
  <c r="L248" i="21"/>
  <c r="K248" i="21"/>
  <c r="J248" i="21"/>
  <c r="I248" i="21"/>
  <c r="H248" i="21"/>
  <c r="G248" i="21"/>
  <c r="F248" i="21"/>
  <c r="E248" i="21"/>
  <c r="D248" i="21"/>
  <c r="C248" i="21"/>
  <c r="B248" i="21"/>
  <c r="A248" i="21"/>
  <c r="Y247" i="21"/>
  <c r="X247" i="21"/>
  <c r="W247" i="21"/>
  <c r="V247" i="21"/>
  <c r="U247" i="21"/>
  <c r="T247" i="21"/>
  <c r="S247" i="21"/>
  <c r="R247" i="21"/>
  <c r="Q247" i="21"/>
  <c r="P247" i="21"/>
  <c r="O247" i="21"/>
  <c r="N247" i="21"/>
  <c r="M247" i="21"/>
  <c r="L247" i="21"/>
  <c r="K247" i="21"/>
  <c r="J247" i="21"/>
  <c r="I247" i="21"/>
  <c r="H247" i="21"/>
  <c r="G247" i="21"/>
  <c r="F247" i="21"/>
  <c r="E247" i="21"/>
  <c r="D247" i="21"/>
  <c r="C247" i="21"/>
  <c r="B247" i="21"/>
  <c r="A247" i="21"/>
  <c r="Y246" i="21"/>
  <c r="X246" i="21"/>
  <c r="W246" i="21"/>
  <c r="V246" i="21"/>
  <c r="U246" i="21"/>
  <c r="T246" i="21"/>
  <c r="S246" i="21"/>
  <c r="R246" i="21"/>
  <c r="Q246" i="21"/>
  <c r="P246" i="21"/>
  <c r="O246" i="21"/>
  <c r="N246" i="21"/>
  <c r="M246" i="21"/>
  <c r="L246" i="21"/>
  <c r="K246" i="21"/>
  <c r="J246" i="21"/>
  <c r="I246" i="21"/>
  <c r="H246" i="21"/>
  <c r="G246" i="21"/>
  <c r="F246" i="21"/>
  <c r="E246" i="21"/>
  <c r="D246" i="21"/>
  <c r="C246" i="21"/>
  <c r="B246" i="21"/>
  <c r="A246" i="21"/>
  <c r="Y245" i="21"/>
  <c r="X245" i="21"/>
  <c r="W245" i="21"/>
  <c r="V245" i="21"/>
  <c r="U245" i="21"/>
  <c r="T245" i="21"/>
  <c r="S245" i="21"/>
  <c r="R245" i="21"/>
  <c r="Q245" i="21"/>
  <c r="P245" i="21"/>
  <c r="O245" i="21"/>
  <c r="N245" i="21"/>
  <c r="M245" i="21"/>
  <c r="L245" i="21"/>
  <c r="K245" i="21"/>
  <c r="J245" i="21"/>
  <c r="I245" i="21"/>
  <c r="H245" i="21"/>
  <c r="G245" i="21"/>
  <c r="F245" i="21"/>
  <c r="E245" i="21"/>
  <c r="D245" i="21"/>
  <c r="C245" i="21"/>
  <c r="B245" i="21"/>
  <c r="A245" i="21"/>
  <c r="Y244" i="21"/>
  <c r="X244" i="21"/>
  <c r="W244" i="21"/>
  <c r="V244" i="21"/>
  <c r="U244" i="21"/>
  <c r="T244" i="21"/>
  <c r="S244" i="21"/>
  <c r="R244" i="21"/>
  <c r="Q244" i="21"/>
  <c r="P244" i="21"/>
  <c r="O244" i="21"/>
  <c r="N244" i="21"/>
  <c r="M244" i="21"/>
  <c r="L244" i="21"/>
  <c r="K244" i="21"/>
  <c r="J244" i="21"/>
  <c r="I244" i="21"/>
  <c r="H244" i="21"/>
  <c r="G244" i="21"/>
  <c r="F244" i="21"/>
  <c r="E244" i="21"/>
  <c r="D244" i="21"/>
  <c r="C244" i="21"/>
  <c r="B244" i="21"/>
  <c r="A244" i="21"/>
  <c r="Y243" i="21"/>
  <c r="X243" i="21"/>
  <c r="W243" i="21"/>
  <c r="V243" i="21"/>
  <c r="U243" i="21"/>
  <c r="T243" i="21"/>
  <c r="S243" i="21"/>
  <c r="R243" i="21"/>
  <c r="Q243" i="21"/>
  <c r="P243" i="21"/>
  <c r="O243" i="21"/>
  <c r="N243" i="21"/>
  <c r="M243" i="21"/>
  <c r="L243" i="21"/>
  <c r="K243" i="21"/>
  <c r="J243" i="21"/>
  <c r="I243" i="21"/>
  <c r="H243" i="21"/>
  <c r="G243" i="21"/>
  <c r="F243" i="21"/>
  <c r="E243" i="21"/>
  <c r="D243" i="21"/>
  <c r="C243" i="21"/>
  <c r="B243" i="21"/>
  <c r="A243" i="21"/>
  <c r="Y242" i="21"/>
  <c r="X242" i="21"/>
  <c r="W242" i="21"/>
  <c r="V242" i="21"/>
  <c r="U242" i="21"/>
  <c r="T242" i="21"/>
  <c r="S242" i="21"/>
  <c r="R242" i="21"/>
  <c r="Q242" i="21"/>
  <c r="P242" i="21"/>
  <c r="O242" i="21"/>
  <c r="N242" i="21"/>
  <c r="M242" i="21"/>
  <c r="L242" i="21"/>
  <c r="K242" i="21"/>
  <c r="J242" i="21"/>
  <c r="I242" i="21"/>
  <c r="H242" i="21"/>
  <c r="G242" i="21"/>
  <c r="F242" i="21"/>
  <c r="E242" i="21"/>
  <c r="D242" i="21"/>
  <c r="C242" i="21"/>
  <c r="B242" i="21"/>
  <c r="A242" i="21"/>
  <c r="Y241" i="21"/>
  <c r="X241" i="21"/>
  <c r="W241" i="21"/>
  <c r="V241" i="21"/>
  <c r="U241" i="21"/>
  <c r="T241" i="21"/>
  <c r="S241" i="21"/>
  <c r="R241" i="21"/>
  <c r="Q241" i="21"/>
  <c r="P241" i="21"/>
  <c r="O241" i="21"/>
  <c r="N241" i="21"/>
  <c r="M241" i="21"/>
  <c r="L241" i="21"/>
  <c r="K241" i="21"/>
  <c r="J241" i="21"/>
  <c r="I241" i="21"/>
  <c r="H241" i="21"/>
  <c r="G241" i="21"/>
  <c r="F241" i="21"/>
  <c r="E241" i="21"/>
  <c r="D241" i="21"/>
  <c r="C241" i="21"/>
  <c r="B241" i="21"/>
  <c r="A241" i="21"/>
  <c r="Y240" i="21"/>
  <c r="X240" i="21"/>
  <c r="W240" i="21"/>
  <c r="V240" i="21"/>
  <c r="U240" i="21"/>
  <c r="T240" i="21"/>
  <c r="S240" i="21"/>
  <c r="R240" i="21"/>
  <c r="Q240" i="21"/>
  <c r="P240" i="21"/>
  <c r="O240" i="21"/>
  <c r="N240" i="21"/>
  <c r="M240" i="21"/>
  <c r="L240" i="21"/>
  <c r="K240" i="21"/>
  <c r="J240" i="21"/>
  <c r="I240" i="21"/>
  <c r="H240" i="21"/>
  <c r="G240" i="21"/>
  <c r="F240" i="21"/>
  <c r="E240" i="21"/>
  <c r="D240" i="21"/>
  <c r="C240" i="21"/>
  <c r="B240" i="21"/>
  <c r="A240" i="21"/>
  <c r="Y239" i="21"/>
  <c r="X239" i="21"/>
  <c r="W239" i="21"/>
  <c r="V239" i="21"/>
  <c r="U239" i="21"/>
  <c r="T239" i="21"/>
  <c r="S239" i="21"/>
  <c r="R239" i="21"/>
  <c r="Q239" i="21"/>
  <c r="P239" i="21"/>
  <c r="O239" i="21"/>
  <c r="N239" i="21"/>
  <c r="M239" i="21"/>
  <c r="L239" i="21"/>
  <c r="K239" i="21"/>
  <c r="J239" i="21"/>
  <c r="I239" i="21"/>
  <c r="H239" i="21"/>
  <c r="G239" i="21"/>
  <c r="F239" i="21"/>
  <c r="E239" i="21"/>
  <c r="D239" i="21"/>
  <c r="C239" i="21"/>
  <c r="B239" i="21"/>
  <c r="A239" i="21"/>
  <c r="Y238" i="21"/>
  <c r="X238" i="21"/>
  <c r="W238" i="21"/>
  <c r="V238" i="21"/>
  <c r="U238" i="21"/>
  <c r="T238" i="21"/>
  <c r="S238" i="21"/>
  <c r="R238" i="21"/>
  <c r="Q238" i="21"/>
  <c r="P238" i="21"/>
  <c r="O238" i="21"/>
  <c r="N238" i="21"/>
  <c r="M238" i="21"/>
  <c r="L238" i="21"/>
  <c r="K238" i="21"/>
  <c r="J238" i="21"/>
  <c r="I238" i="21"/>
  <c r="H238" i="21"/>
  <c r="G238" i="21"/>
  <c r="F238" i="21"/>
  <c r="E238" i="21"/>
  <c r="D238" i="21"/>
  <c r="C238" i="21"/>
  <c r="B238" i="21"/>
  <c r="A238" i="21"/>
  <c r="Y237" i="21"/>
  <c r="X237" i="21"/>
  <c r="W237" i="21"/>
  <c r="V237" i="21"/>
  <c r="U237" i="21"/>
  <c r="T237" i="21"/>
  <c r="S237" i="21"/>
  <c r="R237" i="21"/>
  <c r="Q237" i="21"/>
  <c r="P237" i="21"/>
  <c r="O237" i="21"/>
  <c r="N237" i="21"/>
  <c r="M237" i="21"/>
  <c r="L237" i="21"/>
  <c r="K237" i="21"/>
  <c r="J237" i="21"/>
  <c r="I237" i="21"/>
  <c r="H237" i="21"/>
  <c r="G237" i="21"/>
  <c r="F237" i="21"/>
  <c r="E237" i="21"/>
  <c r="D237" i="21"/>
  <c r="C237" i="21"/>
  <c r="B237" i="21"/>
  <c r="A237" i="21"/>
  <c r="Y236" i="21"/>
  <c r="X236" i="21"/>
  <c r="W236" i="21"/>
  <c r="V236" i="21"/>
  <c r="U236" i="21"/>
  <c r="T236" i="21"/>
  <c r="S236" i="21"/>
  <c r="R236" i="21"/>
  <c r="Q236" i="21"/>
  <c r="P236" i="21"/>
  <c r="O236" i="21"/>
  <c r="N236" i="21"/>
  <c r="M236" i="21"/>
  <c r="L236" i="21"/>
  <c r="K236" i="21"/>
  <c r="J236" i="21"/>
  <c r="I236" i="21"/>
  <c r="H236" i="21"/>
  <c r="G236" i="21"/>
  <c r="F236" i="21"/>
  <c r="E236" i="21"/>
  <c r="D236" i="21"/>
  <c r="C236" i="21"/>
  <c r="B236" i="21"/>
  <c r="A236" i="21"/>
  <c r="Y235" i="21"/>
  <c r="X235" i="21"/>
  <c r="W235" i="21"/>
  <c r="V235" i="21"/>
  <c r="U235" i="21"/>
  <c r="T235" i="21"/>
  <c r="S235" i="21"/>
  <c r="R235" i="21"/>
  <c r="Q235" i="21"/>
  <c r="P235" i="21"/>
  <c r="O235" i="21"/>
  <c r="N235" i="21"/>
  <c r="M235" i="21"/>
  <c r="L235" i="21"/>
  <c r="K235" i="21"/>
  <c r="J235" i="21"/>
  <c r="I235" i="21"/>
  <c r="H235" i="21"/>
  <c r="G235" i="21"/>
  <c r="F235" i="21"/>
  <c r="E235" i="21"/>
  <c r="D235" i="21"/>
  <c r="C235" i="21"/>
  <c r="B235" i="21"/>
  <c r="A235" i="21"/>
  <c r="Y234" i="21"/>
  <c r="X234" i="21"/>
  <c r="W234" i="21"/>
  <c r="V234" i="21"/>
  <c r="U234" i="21"/>
  <c r="T234" i="21"/>
  <c r="S234" i="21"/>
  <c r="R234" i="21"/>
  <c r="Q234" i="21"/>
  <c r="P234" i="21"/>
  <c r="O234" i="21"/>
  <c r="N234" i="21"/>
  <c r="M234" i="21"/>
  <c r="L234" i="21"/>
  <c r="K234" i="21"/>
  <c r="J234" i="21"/>
  <c r="I234" i="21"/>
  <c r="H234" i="21"/>
  <c r="G234" i="21"/>
  <c r="F234" i="21"/>
  <c r="E234" i="21"/>
  <c r="D234" i="21"/>
  <c r="C234" i="21"/>
  <c r="B234" i="21"/>
  <c r="A234" i="21"/>
  <c r="Y233" i="21"/>
  <c r="X233" i="21"/>
  <c r="W233" i="21"/>
  <c r="V233" i="21"/>
  <c r="U233" i="21"/>
  <c r="T233" i="21"/>
  <c r="S233" i="21"/>
  <c r="R233" i="21"/>
  <c r="Q233" i="21"/>
  <c r="P233" i="21"/>
  <c r="O233" i="21"/>
  <c r="N233" i="21"/>
  <c r="M233" i="21"/>
  <c r="L233" i="21"/>
  <c r="K233" i="21"/>
  <c r="J233" i="21"/>
  <c r="I233" i="21"/>
  <c r="H233" i="21"/>
  <c r="G233" i="21"/>
  <c r="F233" i="21"/>
  <c r="E233" i="21"/>
  <c r="D233" i="21"/>
  <c r="C233" i="21"/>
  <c r="B233" i="21"/>
  <c r="A233" i="21"/>
  <c r="Y232" i="21"/>
  <c r="X232" i="21"/>
  <c r="W232" i="21"/>
  <c r="V232" i="21"/>
  <c r="U232" i="21"/>
  <c r="T232" i="21"/>
  <c r="S232" i="21"/>
  <c r="R232" i="21"/>
  <c r="Q232" i="21"/>
  <c r="P232" i="21"/>
  <c r="O232" i="21"/>
  <c r="N232" i="21"/>
  <c r="M232" i="21"/>
  <c r="L232" i="21"/>
  <c r="K232" i="21"/>
  <c r="J232" i="21"/>
  <c r="I232" i="21"/>
  <c r="H232" i="21"/>
  <c r="G232" i="21"/>
  <c r="F232" i="21"/>
  <c r="E232" i="21"/>
  <c r="D232" i="21"/>
  <c r="C232" i="21"/>
  <c r="B232" i="21"/>
  <c r="A232" i="21"/>
  <c r="Y231" i="21"/>
  <c r="X231" i="21"/>
  <c r="W231" i="21"/>
  <c r="V231" i="21"/>
  <c r="U231" i="21"/>
  <c r="T231" i="21"/>
  <c r="S231" i="21"/>
  <c r="R231" i="21"/>
  <c r="Q231" i="21"/>
  <c r="P231" i="21"/>
  <c r="O231" i="21"/>
  <c r="N231" i="21"/>
  <c r="M231" i="21"/>
  <c r="L231" i="21"/>
  <c r="K231" i="21"/>
  <c r="J231" i="21"/>
  <c r="I231" i="21"/>
  <c r="H231" i="21"/>
  <c r="G231" i="21"/>
  <c r="F231" i="21"/>
  <c r="E231" i="21"/>
  <c r="D231" i="21"/>
  <c r="C231" i="21"/>
  <c r="B231" i="21"/>
  <c r="A231" i="21"/>
  <c r="Y230" i="21"/>
  <c r="X230" i="21"/>
  <c r="W230" i="21"/>
  <c r="V230" i="21"/>
  <c r="U230" i="21"/>
  <c r="T230" i="21"/>
  <c r="S230" i="21"/>
  <c r="R230" i="21"/>
  <c r="Q230" i="21"/>
  <c r="P230" i="21"/>
  <c r="O230" i="21"/>
  <c r="N230" i="21"/>
  <c r="M230" i="21"/>
  <c r="L230" i="21"/>
  <c r="K230" i="21"/>
  <c r="J230" i="21"/>
  <c r="I230" i="21"/>
  <c r="H230" i="21"/>
  <c r="G230" i="21"/>
  <c r="F230" i="21"/>
  <c r="E230" i="21"/>
  <c r="D230" i="21"/>
  <c r="C230" i="21"/>
  <c r="B230" i="21"/>
  <c r="A230" i="21"/>
  <c r="Y229" i="21"/>
  <c r="X229" i="21"/>
  <c r="W229" i="21"/>
  <c r="V229" i="21"/>
  <c r="U229" i="21"/>
  <c r="T229" i="21"/>
  <c r="S229" i="21"/>
  <c r="R229" i="21"/>
  <c r="Q229" i="21"/>
  <c r="P229" i="21"/>
  <c r="O229" i="21"/>
  <c r="N229" i="21"/>
  <c r="M229" i="21"/>
  <c r="L229" i="21"/>
  <c r="K229" i="21"/>
  <c r="J229" i="21"/>
  <c r="I229" i="21"/>
  <c r="H229" i="21"/>
  <c r="G229" i="21"/>
  <c r="F229" i="21"/>
  <c r="E229" i="21"/>
  <c r="D229" i="21"/>
  <c r="C229" i="21"/>
  <c r="B229" i="21"/>
  <c r="A229" i="21"/>
  <c r="Y228" i="21"/>
  <c r="X228" i="21"/>
  <c r="W228" i="21"/>
  <c r="V228" i="21"/>
  <c r="U228" i="21"/>
  <c r="T228" i="21"/>
  <c r="S228" i="21"/>
  <c r="R228" i="21"/>
  <c r="Q228" i="21"/>
  <c r="P228" i="21"/>
  <c r="O228" i="21"/>
  <c r="N228" i="21"/>
  <c r="M228" i="21"/>
  <c r="L228" i="21"/>
  <c r="K228" i="21"/>
  <c r="J228" i="21"/>
  <c r="I228" i="21"/>
  <c r="H228" i="21"/>
  <c r="G228" i="21"/>
  <c r="F228" i="21"/>
  <c r="E228" i="21"/>
  <c r="D228" i="21"/>
  <c r="C228" i="21"/>
  <c r="B228" i="21"/>
  <c r="A228" i="21"/>
  <c r="Y227" i="21"/>
  <c r="X227" i="21"/>
  <c r="W227" i="21"/>
  <c r="V227" i="21"/>
  <c r="U227" i="21"/>
  <c r="T227" i="21"/>
  <c r="S227" i="21"/>
  <c r="R227" i="21"/>
  <c r="Q227" i="21"/>
  <c r="P227" i="21"/>
  <c r="O227" i="21"/>
  <c r="N227" i="21"/>
  <c r="M227" i="21"/>
  <c r="L227" i="21"/>
  <c r="K227" i="21"/>
  <c r="J227" i="21"/>
  <c r="I227" i="21"/>
  <c r="H227" i="21"/>
  <c r="G227" i="21"/>
  <c r="F227" i="21"/>
  <c r="E227" i="21"/>
  <c r="D227" i="21"/>
  <c r="C227" i="21"/>
  <c r="B227" i="21"/>
  <c r="A227" i="21"/>
  <c r="Y226" i="21"/>
  <c r="X226" i="21"/>
  <c r="W226" i="21"/>
  <c r="V226" i="21"/>
  <c r="U226" i="21"/>
  <c r="T226" i="21"/>
  <c r="S226" i="21"/>
  <c r="R226" i="21"/>
  <c r="Q226" i="21"/>
  <c r="P226" i="21"/>
  <c r="O226" i="21"/>
  <c r="N226" i="21"/>
  <c r="M226" i="21"/>
  <c r="L226" i="21"/>
  <c r="K226" i="21"/>
  <c r="J226" i="21"/>
  <c r="I226" i="21"/>
  <c r="H226" i="21"/>
  <c r="G226" i="21"/>
  <c r="F226" i="21"/>
  <c r="E226" i="21"/>
  <c r="D226" i="21"/>
  <c r="C226" i="21"/>
  <c r="B226" i="21"/>
  <c r="A226" i="21"/>
  <c r="Y221" i="21"/>
  <c r="X221" i="21"/>
  <c r="W221" i="21"/>
  <c r="V221" i="21"/>
  <c r="U221" i="21"/>
  <c r="T221" i="21"/>
  <c r="S221" i="21"/>
  <c r="R221" i="21"/>
  <c r="Q221" i="21"/>
  <c r="P221" i="21"/>
  <c r="O221" i="21"/>
  <c r="N221" i="21"/>
  <c r="M221" i="21"/>
  <c r="L221" i="21"/>
  <c r="K221" i="21"/>
  <c r="J221" i="21"/>
  <c r="I221" i="21"/>
  <c r="H221" i="21"/>
  <c r="G221" i="21"/>
  <c r="F221" i="21"/>
  <c r="E221" i="21"/>
  <c r="D221" i="21"/>
  <c r="C221" i="21"/>
  <c r="B221" i="21"/>
  <c r="A221" i="21"/>
  <c r="Y220" i="21"/>
  <c r="X220" i="21"/>
  <c r="W220" i="21"/>
  <c r="V220" i="21"/>
  <c r="U220" i="21"/>
  <c r="T220" i="21"/>
  <c r="S220" i="21"/>
  <c r="R220" i="21"/>
  <c r="Q220" i="21"/>
  <c r="P220" i="21"/>
  <c r="O220" i="21"/>
  <c r="N220" i="21"/>
  <c r="M220" i="21"/>
  <c r="L220" i="21"/>
  <c r="K220" i="21"/>
  <c r="J220" i="21"/>
  <c r="I220" i="21"/>
  <c r="H220" i="21"/>
  <c r="G220" i="21"/>
  <c r="F220" i="21"/>
  <c r="E220" i="21"/>
  <c r="D220" i="21"/>
  <c r="C220" i="21"/>
  <c r="B220" i="21"/>
  <c r="A220" i="21"/>
  <c r="Y219" i="21"/>
  <c r="X219" i="21"/>
  <c r="W219" i="21"/>
  <c r="V219" i="21"/>
  <c r="U219" i="21"/>
  <c r="T219" i="21"/>
  <c r="S219" i="21"/>
  <c r="R219" i="21"/>
  <c r="Q219" i="21"/>
  <c r="P219" i="21"/>
  <c r="O219" i="21"/>
  <c r="N219" i="21"/>
  <c r="M219" i="21"/>
  <c r="L219" i="21"/>
  <c r="K219" i="21"/>
  <c r="J219" i="21"/>
  <c r="I219" i="21"/>
  <c r="H219" i="21"/>
  <c r="G219" i="21"/>
  <c r="F219" i="21"/>
  <c r="E219" i="21"/>
  <c r="D219" i="21"/>
  <c r="C219" i="21"/>
  <c r="B219" i="21"/>
  <c r="A219" i="21"/>
  <c r="Y218" i="21"/>
  <c r="X218" i="21"/>
  <c r="W218" i="21"/>
  <c r="V218" i="21"/>
  <c r="U218" i="21"/>
  <c r="T218" i="21"/>
  <c r="S218" i="21"/>
  <c r="R218" i="21"/>
  <c r="Q218" i="21"/>
  <c r="P218" i="21"/>
  <c r="O218" i="21"/>
  <c r="N218" i="21"/>
  <c r="M218" i="21"/>
  <c r="L218" i="21"/>
  <c r="K218" i="21"/>
  <c r="J218" i="21"/>
  <c r="I218" i="21"/>
  <c r="H218" i="21"/>
  <c r="G218" i="21"/>
  <c r="F218" i="21"/>
  <c r="E218" i="21"/>
  <c r="D218" i="21"/>
  <c r="C218" i="21"/>
  <c r="B218" i="21"/>
  <c r="A218" i="21"/>
  <c r="Y217" i="21"/>
  <c r="X217" i="21"/>
  <c r="W217" i="21"/>
  <c r="V217" i="21"/>
  <c r="U217" i="21"/>
  <c r="T217" i="21"/>
  <c r="S217" i="21"/>
  <c r="R217" i="21"/>
  <c r="Q217" i="21"/>
  <c r="P217" i="21"/>
  <c r="O217" i="21"/>
  <c r="N217" i="21"/>
  <c r="M217" i="21"/>
  <c r="L217" i="21"/>
  <c r="K217" i="21"/>
  <c r="J217" i="21"/>
  <c r="I217" i="21"/>
  <c r="H217" i="21"/>
  <c r="G217" i="21"/>
  <c r="F217" i="21"/>
  <c r="E217" i="21"/>
  <c r="D217" i="21"/>
  <c r="C217" i="21"/>
  <c r="B217" i="21"/>
  <c r="A217" i="21"/>
  <c r="Y216" i="21"/>
  <c r="X216" i="21"/>
  <c r="W216" i="21"/>
  <c r="V216" i="21"/>
  <c r="U216" i="21"/>
  <c r="T216" i="21"/>
  <c r="S216" i="21"/>
  <c r="R216" i="21"/>
  <c r="Q216" i="21"/>
  <c r="P216" i="21"/>
  <c r="O216" i="21"/>
  <c r="N216" i="21"/>
  <c r="M216" i="21"/>
  <c r="L216" i="21"/>
  <c r="K216" i="21"/>
  <c r="J216" i="21"/>
  <c r="I216" i="21"/>
  <c r="H216" i="21"/>
  <c r="G216" i="21"/>
  <c r="F216" i="21"/>
  <c r="E216" i="21"/>
  <c r="D216" i="21"/>
  <c r="C216" i="21"/>
  <c r="B216" i="21"/>
  <c r="A216" i="21"/>
  <c r="Y215" i="21"/>
  <c r="X215" i="21"/>
  <c r="W215" i="21"/>
  <c r="V215" i="21"/>
  <c r="U215" i="21"/>
  <c r="T215" i="21"/>
  <c r="S215" i="21"/>
  <c r="R215" i="21"/>
  <c r="Q215" i="21"/>
  <c r="P215" i="21"/>
  <c r="O215" i="21"/>
  <c r="N215" i="21"/>
  <c r="M215" i="21"/>
  <c r="L215" i="21"/>
  <c r="K215" i="21"/>
  <c r="J215" i="21"/>
  <c r="I215" i="21"/>
  <c r="H215" i="21"/>
  <c r="G215" i="21"/>
  <c r="F215" i="21"/>
  <c r="E215" i="21"/>
  <c r="D215" i="21"/>
  <c r="C215" i="21"/>
  <c r="B215" i="21"/>
  <c r="A215" i="21"/>
  <c r="Y214" i="21"/>
  <c r="X214" i="21"/>
  <c r="W214" i="21"/>
  <c r="V214" i="21"/>
  <c r="U214" i="21"/>
  <c r="T214" i="21"/>
  <c r="S214" i="21"/>
  <c r="R214" i="21"/>
  <c r="Q214" i="21"/>
  <c r="P214" i="21"/>
  <c r="O214" i="21"/>
  <c r="N214" i="21"/>
  <c r="M214" i="21"/>
  <c r="L214" i="21"/>
  <c r="K214" i="21"/>
  <c r="J214" i="21"/>
  <c r="I214" i="21"/>
  <c r="H214" i="21"/>
  <c r="G214" i="21"/>
  <c r="F214" i="21"/>
  <c r="E214" i="21"/>
  <c r="D214" i="21"/>
  <c r="C214" i="21"/>
  <c r="B214" i="21"/>
  <c r="A214" i="21"/>
  <c r="Y213" i="21"/>
  <c r="X213" i="21"/>
  <c r="W213" i="21"/>
  <c r="V213" i="21"/>
  <c r="U213" i="21"/>
  <c r="T213" i="21"/>
  <c r="S213" i="21"/>
  <c r="R213" i="21"/>
  <c r="Q213" i="21"/>
  <c r="P213" i="21"/>
  <c r="O213" i="21"/>
  <c r="N213" i="21"/>
  <c r="M213" i="21"/>
  <c r="L213" i="21"/>
  <c r="K213" i="21"/>
  <c r="J213" i="21"/>
  <c r="I213" i="21"/>
  <c r="H213" i="21"/>
  <c r="G213" i="21"/>
  <c r="F213" i="21"/>
  <c r="E213" i="21"/>
  <c r="D213" i="21"/>
  <c r="C213" i="21"/>
  <c r="B213" i="21"/>
  <c r="A213" i="21"/>
  <c r="Y212" i="21"/>
  <c r="X212" i="21"/>
  <c r="W212" i="21"/>
  <c r="V212" i="21"/>
  <c r="U212" i="21"/>
  <c r="T212" i="21"/>
  <c r="S212" i="21"/>
  <c r="R212" i="21"/>
  <c r="Q212" i="21"/>
  <c r="P212" i="21"/>
  <c r="O212" i="21"/>
  <c r="N212" i="21"/>
  <c r="M212" i="21"/>
  <c r="L212" i="21"/>
  <c r="K212" i="21"/>
  <c r="J212" i="21"/>
  <c r="I212" i="21"/>
  <c r="H212" i="21"/>
  <c r="G212" i="21"/>
  <c r="F212" i="21"/>
  <c r="E212" i="21"/>
  <c r="D212" i="21"/>
  <c r="C212" i="21"/>
  <c r="B212" i="21"/>
  <c r="A212" i="21"/>
  <c r="Y211" i="21"/>
  <c r="X211" i="21"/>
  <c r="W211" i="21"/>
  <c r="V211" i="21"/>
  <c r="U211" i="21"/>
  <c r="T211" i="21"/>
  <c r="S211" i="21"/>
  <c r="R211" i="21"/>
  <c r="Q211" i="21"/>
  <c r="P211" i="21"/>
  <c r="O211" i="21"/>
  <c r="N211" i="21"/>
  <c r="M211" i="21"/>
  <c r="L211" i="21"/>
  <c r="K211" i="21"/>
  <c r="J211" i="21"/>
  <c r="I211" i="21"/>
  <c r="H211" i="21"/>
  <c r="G211" i="21"/>
  <c r="F211" i="21"/>
  <c r="E211" i="21"/>
  <c r="D211" i="21"/>
  <c r="C211" i="21"/>
  <c r="B211" i="21"/>
  <c r="A211" i="21"/>
  <c r="Y210" i="21"/>
  <c r="X210" i="21"/>
  <c r="W210" i="21"/>
  <c r="V210" i="21"/>
  <c r="U210" i="21"/>
  <c r="T210" i="21"/>
  <c r="S210" i="21"/>
  <c r="R210" i="21"/>
  <c r="Q210" i="21"/>
  <c r="P210" i="21"/>
  <c r="O210" i="21"/>
  <c r="N210" i="21"/>
  <c r="M210" i="21"/>
  <c r="L210" i="21"/>
  <c r="K210" i="21"/>
  <c r="J210" i="21"/>
  <c r="I210" i="21"/>
  <c r="H210" i="21"/>
  <c r="G210" i="21"/>
  <c r="F210" i="21"/>
  <c r="E210" i="21"/>
  <c r="D210" i="21"/>
  <c r="C210" i="21"/>
  <c r="B210" i="21"/>
  <c r="A210" i="21"/>
  <c r="Y209" i="21"/>
  <c r="X209" i="21"/>
  <c r="W209" i="21"/>
  <c r="V209" i="21"/>
  <c r="U209" i="21"/>
  <c r="T209" i="21"/>
  <c r="S209" i="21"/>
  <c r="R209" i="21"/>
  <c r="Q209" i="21"/>
  <c r="P209" i="21"/>
  <c r="O209" i="21"/>
  <c r="N209" i="21"/>
  <c r="M209" i="21"/>
  <c r="L209" i="21"/>
  <c r="K209" i="21"/>
  <c r="J209" i="21"/>
  <c r="I209" i="21"/>
  <c r="H209" i="21"/>
  <c r="G209" i="21"/>
  <c r="F209" i="21"/>
  <c r="E209" i="21"/>
  <c r="D209" i="21"/>
  <c r="C209" i="21"/>
  <c r="B209" i="21"/>
  <c r="A209" i="21"/>
  <c r="Y208" i="21"/>
  <c r="X208" i="21"/>
  <c r="W208" i="21"/>
  <c r="V208" i="21"/>
  <c r="U208" i="21"/>
  <c r="T208" i="21"/>
  <c r="S208" i="21"/>
  <c r="R208" i="21"/>
  <c r="Q208" i="21"/>
  <c r="P208" i="21"/>
  <c r="O208" i="21"/>
  <c r="N208" i="21"/>
  <c r="M208" i="21"/>
  <c r="L208" i="21"/>
  <c r="K208" i="21"/>
  <c r="J208" i="21"/>
  <c r="I208" i="21"/>
  <c r="H208" i="21"/>
  <c r="G208" i="21"/>
  <c r="F208" i="21"/>
  <c r="E208" i="21"/>
  <c r="D208" i="21"/>
  <c r="C208" i="21"/>
  <c r="B208" i="21"/>
  <c r="A208" i="21"/>
  <c r="Y207" i="21"/>
  <c r="X207" i="21"/>
  <c r="W207" i="21"/>
  <c r="V207" i="21"/>
  <c r="U207" i="21"/>
  <c r="T207" i="21"/>
  <c r="S207" i="21"/>
  <c r="R207" i="21"/>
  <c r="Q207" i="21"/>
  <c r="P207" i="21"/>
  <c r="O207" i="21"/>
  <c r="N207" i="21"/>
  <c r="M207" i="21"/>
  <c r="L207" i="21"/>
  <c r="K207" i="21"/>
  <c r="J207" i="21"/>
  <c r="I207" i="21"/>
  <c r="H207" i="21"/>
  <c r="G207" i="21"/>
  <c r="F207" i="21"/>
  <c r="E207" i="21"/>
  <c r="D207" i="21"/>
  <c r="C207" i="21"/>
  <c r="B207" i="21"/>
  <c r="A207" i="21"/>
  <c r="Y206" i="21"/>
  <c r="X206" i="21"/>
  <c r="W206" i="21"/>
  <c r="V206" i="21"/>
  <c r="U206" i="21"/>
  <c r="T206" i="21"/>
  <c r="S206" i="21"/>
  <c r="R206" i="21"/>
  <c r="Q206" i="21"/>
  <c r="P206" i="21"/>
  <c r="O206" i="21"/>
  <c r="N206" i="21"/>
  <c r="M206" i="21"/>
  <c r="L206" i="21"/>
  <c r="K206" i="21"/>
  <c r="J206" i="21"/>
  <c r="I206" i="21"/>
  <c r="H206" i="21"/>
  <c r="G206" i="21"/>
  <c r="F206" i="21"/>
  <c r="E206" i="21"/>
  <c r="D206" i="21"/>
  <c r="C206" i="21"/>
  <c r="B206" i="21"/>
  <c r="A206" i="21"/>
  <c r="Y205" i="21"/>
  <c r="X205" i="21"/>
  <c r="W205" i="21"/>
  <c r="V205" i="21"/>
  <c r="U205" i="21"/>
  <c r="T205" i="21"/>
  <c r="S205" i="21"/>
  <c r="R205" i="21"/>
  <c r="Q205" i="21"/>
  <c r="P205" i="21"/>
  <c r="O205" i="21"/>
  <c r="N205" i="21"/>
  <c r="M205" i="21"/>
  <c r="L205" i="21"/>
  <c r="K205" i="21"/>
  <c r="J205" i="21"/>
  <c r="I205" i="21"/>
  <c r="H205" i="21"/>
  <c r="G205" i="21"/>
  <c r="F205" i="21"/>
  <c r="E205" i="21"/>
  <c r="D205" i="21"/>
  <c r="C205" i="21"/>
  <c r="B205" i="21"/>
  <c r="A205" i="21"/>
  <c r="Y204" i="21"/>
  <c r="X204" i="21"/>
  <c r="W204" i="21"/>
  <c r="V204" i="21"/>
  <c r="U204" i="21"/>
  <c r="T204" i="21"/>
  <c r="S204" i="21"/>
  <c r="R204" i="21"/>
  <c r="Q204" i="21"/>
  <c r="P204" i="21"/>
  <c r="O204" i="21"/>
  <c r="N204" i="21"/>
  <c r="M204" i="21"/>
  <c r="L204" i="21"/>
  <c r="K204" i="21"/>
  <c r="J204" i="21"/>
  <c r="I204" i="21"/>
  <c r="H204" i="21"/>
  <c r="G204" i="21"/>
  <c r="F204" i="21"/>
  <c r="E204" i="21"/>
  <c r="D204" i="21"/>
  <c r="C204" i="21"/>
  <c r="B204" i="21"/>
  <c r="A204" i="21"/>
  <c r="Y203" i="21"/>
  <c r="X203" i="21"/>
  <c r="W203" i="21"/>
  <c r="V203" i="21"/>
  <c r="U203" i="21"/>
  <c r="T203" i="21"/>
  <c r="S203" i="21"/>
  <c r="R203" i="21"/>
  <c r="Q203" i="21"/>
  <c r="P203" i="21"/>
  <c r="O203" i="21"/>
  <c r="N203" i="21"/>
  <c r="M203" i="21"/>
  <c r="L203" i="21"/>
  <c r="K203" i="21"/>
  <c r="J203" i="21"/>
  <c r="I203" i="21"/>
  <c r="H203" i="21"/>
  <c r="G203" i="21"/>
  <c r="F203" i="21"/>
  <c r="E203" i="21"/>
  <c r="D203" i="21"/>
  <c r="C203" i="21"/>
  <c r="B203" i="21"/>
  <c r="A203" i="21"/>
  <c r="Y202" i="21"/>
  <c r="X202" i="21"/>
  <c r="W202" i="21"/>
  <c r="V202" i="21"/>
  <c r="U202" i="21"/>
  <c r="T202" i="21"/>
  <c r="S202" i="21"/>
  <c r="R202" i="21"/>
  <c r="Q202" i="21"/>
  <c r="P202" i="21"/>
  <c r="O202" i="21"/>
  <c r="N202" i="21"/>
  <c r="M202" i="21"/>
  <c r="L202" i="21"/>
  <c r="K202" i="21"/>
  <c r="J202" i="21"/>
  <c r="I202" i="21"/>
  <c r="H202" i="21"/>
  <c r="G202" i="21"/>
  <c r="F202" i="21"/>
  <c r="E202" i="21"/>
  <c r="D202" i="21"/>
  <c r="C202" i="21"/>
  <c r="B202" i="21"/>
  <c r="A202" i="21"/>
  <c r="Y201" i="21"/>
  <c r="X201" i="21"/>
  <c r="W201" i="21"/>
  <c r="V201" i="21"/>
  <c r="U201" i="21"/>
  <c r="T201" i="21"/>
  <c r="S201" i="21"/>
  <c r="R201" i="21"/>
  <c r="Q201" i="21"/>
  <c r="P201" i="21"/>
  <c r="O201" i="21"/>
  <c r="N201" i="21"/>
  <c r="M201" i="21"/>
  <c r="L201" i="21"/>
  <c r="K201" i="21"/>
  <c r="J201" i="21"/>
  <c r="I201" i="21"/>
  <c r="H201" i="21"/>
  <c r="G201" i="21"/>
  <c r="F201" i="21"/>
  <c r="E201" i="21"/>
  <c r="D201" i="21"/>
  <c r="C201" i="21"/>
  <c r="B201" i="21"/>
  <c r="A201" i="21"/>
  <c r="Y200" i="21"/>
  <c r="X200" i="21"/>
  <c r="W200" i="21"/>
  <c r="V200" i="21"/>
  <c r="U200" i="21"/>
  <c r="T200" i="21"/>
  <c r="S200" i="21"/>
  <c r="R200" i="21"/>
  <c r="Q200" i="21"/>
  <c r="P200" i="21"/>
  <c r="O200" i="21"/>
  <c r="N200" i="21"/>
  <c r="M200" i="21"/>
  <c r="L200" i="21"/>
  <c r="K200" i="21"/>
  <c r="J200" i="21"/>
  <c r="I200" i="21"/>
  <c r="H200" i="21"/>
  <c r="G200" i="21"/>
  <c r="F200" i="21"/>
  <c r="E200" i="21"/>
  <c r="D200" i="21"/>
  <c r="C200" i="21"/>
  <c r="B200" i="21"/>
  <c r="A200" i="21"/>
  <c r="Y199" i="21"/>
  <c r="X199" i="21"/>
  <c r="W199" i="21"/>
  <c r="V199" i="21"/>
  <c r="U199" i="21"/>
  <c r="T199" i="21"/>
  <c r="S199" i="21"/>
  <c r="R199" i="21"/>
  <c r="Q199" i="21"/>
  <c r="P199" i="21"/>
  <c r="O199" i="21"/>
  <c r="N199" i="21"/>
  <c r="M199" i="21"/>
  <c r="L199" i="21"/>
  <c r="K199" i="21"/>
  <c r="J199" i="21"/>
  <c r="I199" i="21"/>
  <c r="H199" i="21"/>
  <c r="G199" i="21"/>
  <c r="F199" i="21"/>
  <c r="E199" i="21"/>
  <c r="D199" i="21"/>
  <c r="C199" i="21"/>
  <c r="B199" i="21"/>
  <c r="A199" i="21"/>
  <c r="Y198" i="21"/>
  <c r="X198" i="21"/>
  <c r="W198" i="21"/>
  <c r="V198" i="21"/>
  <c r="U198" i="21"/>
  <c r="T198" i="21"/>
  <c r="S198" i="21"/>
  <c r="R198" i="21"/>
  <c r="Q198" i="21"/>
  <c r="P198" i="21"/>
  <c r="O198" i="21"/>
  <c r="N198" i="21"/>
  <c r="M198" i="21"/>
  <c r="L198" i="21"/>
  <c r="K198" i="21"/>
  <c r="J198" i="21"/>
  <c r="I198" i="21"/>
  <c r="H198" i="21"/>
  <c r="G198" i="21"/>
  <c r="F198" i="21"/>
  <c r="E198" i="21"/>
  <c r="D198" i="21"/>
  <c r="C198" i="21"/>
  <c r="B198" i="21"/>
  <c r="A198" i="21"/>
  <c r="Y197" i="21"/>
  <c r="X197" i="21"/>
  <c r="W197" i="21"/>
  <c r="V197" i="21"/>
  <c r="U197" i="21"/>
  <c r="T197" i="21"/>
  <c r="S197" i="21"/>
  <c r="R197" i="21"/>
  <c r="Q197" i="21"/>
  <c r="P197" i="21"/>
  <c r="O197" i="21"/>
  <c r="N197" i="21"/>
  <c r="M197" i="21"/>
  <c r="L197" i="21"/>
  <c r="K197" i="21"/>
  <c r="J197" i="21"/>
  <c r="I197" i="21"/>
  <c r="H197" i="21"/>
  <c r="G197" i="21"/>
  <c r="F197" i="21"/>
  <c r="E197" i="21"/>
  <c r="D197" i="21"/>
  <c r="C197" i="21"/>
  <c r="B197" i="21"/>
  <c r="A197" i="21"/>
  <c r="Y196" i="21"/>
  <c r="X196" i="21"/>
  <c r="W196" i="21"/>
  <c r="V196" i="21"/>
  <c r="U196" i="21"/>
  <c r="T196" i="21"/>
  <c r="S196" i="21"/>
  <c r="R196" i="21"/>
  <c r="Q196" i="21"/>
  <c r="P196" i="21"/>
  <c r="O196" i="21"/>
  <c r="N196" i="21"/>
  <c r="M196" i="21"/>
  <c r="L196" i="21"/>
  <c r="K196" i="21"/>
  <c r="J196" i="21"/>
  <c r="I196" i="21"/>
  <c r="H196" i="21"/>
  <c r="G196" i="21"/>
  <c r="F196" i="21"/>
  <c r="E196" i="21"/>
  <c r="D196" i="21"/>
  <c r="C196" i="21"/>
  <c r="B196" i="21"/>
  <c r="A196" i="21"/>
  <c r="Y195" i="21"/>
  <c r="X195" i="21"/>
  <c r="W195" i="21"/>
  <c r="V195" i="21"/>
  <c r="U195" i="21"/>
  <c r="T195" i="21"/>
  <c r="S195" i="21"/>
  <c r="R195" i="21"/>
  <c r="Q195" i="21"/>
  <c r="P195" i="21"/>
  <c r="O195" i="21"/>
  <c r="N195" i="21"/>
  <c r="M195" i="21"/>
  <c r="L195" i="21"/>
  <c r="K195" i="21"/>
  <c r="J195" i="21"/>
  <c r="I195" i="21"/>
  <c r="H195" i="21"/>
  <c r="G195" i="21"/>
  <c r="F195" i="21"/>
  <c r="E195" i="21"/>
  <c r="D195" i="21"/>
  <c r="C195" i="21"/>
  <c r="B195" i="21"/>
  <c r="A195" i="21"/>
  <c r="Y194" i="21"/>
  <c r="X194" i="21"/>
  <c r="W194" i="21"/>
  <c r="V194" i="21"/>
  <c r="U194" i="21"/>
  <c r="T194" i="21"/>
  <c r="S194" i="21"/>
  <c r="R194" i="21"/>
  <c r="Q194" i="21"/>
  <c r="P194" i="21"/>
  <c r="O194" i="21"/>
  <c r="N194" i="21"/>
  <c r="M194" i="21"/>
  <c r="L194" i="21"/>
  <c r="K194" i="21"/>
  <c r="J194" i="21"/>
  <c r="I194" i="21"/>
  <c r="H194" i="21"/>
  <c r="G194" i="21"/>
  <c r="F194" i="21"/>
  <c r="E194" i="21"/>
  <c r="D194" i="21"/>
  <c r="C194" i="21"/>
  <c r="B194" i="21"/>
  <c r="A194" i="21"/>
  <c r="Y193" i="21"/>
  <c r="X193" i="21"/>
  <c r="W193" i="21"/>
  <c r="V193" i="21"/>
  <c r="U193" i="21"/>
  <c r="T193" i="21"/>
  <c r="S193" i="21"/>
  <c r="R193" i="21"/>
  <c r="Q193" i="21"/>
  <c r="P193" i="21"/>
  <c r="O193" i="21"/>
  <c r="N193" i="21"/>
  <c r="M193" i="21"/>
  <c r="L193" i="21"/>
  <c r="K193" i="21"/>
  <c r="J193" i="21"/>
  <c r="I193" i="21"/>
  <c r="H193" i="21"/>
  <c r="G193" i="21"/>
  <c r="F193" i="21"/>
  <c r="E193" i="21"/>
  <c r="D193" i="21"/>
  <c r="C193" i="21"/>
  <c r="B193" i="21"/>
  <c r="A193" i="21"/>
  <c r="Y192" i="21"/>
  <c r="X192" i="21"/>
  <c r="W192" i="21"/>
  <c r="V192" i="21"/>
  <c r="U192" i="21"/>
  <c r="T192" i="21"/>
  <c r="S192" i="21"/>
  <c r="R192" i="21"/>
  <c r="Q192" i="21"/>
  <c r="P192" i="21"/>
  <c r="O192" i="21"/>
  <c r="N192" i="21"/>
  <c r="M192" i="21"/>
  <c r="L192" i="21"/>
  <c r="K192" i="21"/>
  <c r="J192" i="21"/>
  <c r="I192" i="21"/>
  <c r="H192" i="21"/>
  <c r="G192" i="21"/>
  <c r="F192" i="21"/>
  <c r="E192" i="21"/>
  <c r="D192" i="21"/>
  <c r="C192" i="21"/>
  <c r="B192" i="21"/>
  <c r="A192" i="21"/>
  <c r="Y191" i="21"/>
  <c r="X191" i="21"/>
  <c r="W191" i="21"/>
  <c r="V191" i="21"/>
  <c r="U191" i="21"/>
  <c r="T191" i="21"/>
  <c r="S191" i="21"/>
  <c r="R191" i="21"/>
  <c r="Q191" i="21"/>
  <c r="P191" i="21"/>
  <c r="O191" i="21"/>
  <c r="N191" i="21"/>
  <c r="M191" i="21"/>
  <c r="L191" i="21"/>
  <c r="K191" i="21"/>
  <c r="J191" i="21"/>
  <c r="I191" i="21"/>
  <c r="H191" i="21"/>
  <c r="G191" i="21"/>
  <c r="F191" i="21"/>
  <c r="E191" i="21"/>
  <c r="D191" i="21"/>
  <c r="C191" i="21"/>
  <c r="B191" i="21"/>
  <c r="A191" i="21"/>
  <c r="Y186" i="21"/>
  <c r="X186" i="21"/>
  <c r="W186" i="21"/>
  <c r="V186" i="21"/>
  <c r="U186" i="21"/>
  <c r="T186" i="21"/>
  <c r="S186" i="21"/>
  <c r="R186" i="21"/>
  <c r="Q186" i="21"/>
  <c r="P186" i="21"/>
  <c r="O186" i="21"/>
  <c r="N186" i="21"/>
  <c r="M186" i="21"/>
  <c r="L186" i="21"/>
  <c r="K186" i="21"/>
  <c r="J186" i="21"/>
  <c r="I186" i="21"/>
  <c r="H186" i="21"/>
  <c r="G186" i="21"/>
  <c r="F186" i="21"/>
  <c r="E186" i="21"/>
  <c r="D186" i="21"/>
  <c r="C186" i="21"/>
  <c r="B186" i="21"/>
  <c r="A186" i="21"/>
  <c r="Y185" i="21"/>
  <c r="X185" i="21"/>
  <c r="W185" i="21"/>
  <c r="V185" i="21"/>
  <c r="U185" i="21"/>
  <c r="T185" i="21"/>
  <c r="S185" i="21"/>
  <c r="R185" i="21"/>
  <c r="Q185" i="21"/>
  <c r="P185" i="21"/>
  <c r="O185" i="21"/>
  <c r="N185" i="21"/>
  <c r="M185" i="21"/>
  <c r="L185" i="21"/>
  <c r="K185" i="21"/>
  <c r="J185" i="21"/>
  <c r="I185" i="21"/>
  <c r="H185" i="21"/>
  <c r="G185" i="21"/>
  <c r="F185" i="21"/>
  <c r="E185" i="21"/>
  <c r="D185" i="21"/>
  <c r="C185" i="21"/>
  <c r="B185" i="21"/>
  <c r="A185" i="21"/>
  <c r="Y184" i="21"/>
  <c r="X184" i="21"/>
  <c r="W184" i="21"/>
  <c r="V184" i="21"/>
  <c r="U184" i="21"/>
  <c r="T184" i="21"/>
  <c r="S184" i="21"/>
  <c r="R184" i="21"/>
  <c r="Q184" i="21"/>
  <c r="P184" i="21"/>
  <c r="O184" i="21"/>
  <c r="N184" i="21"/>
  <c r="M184" i="21"/>
  <c r="L184" i="21"/>
  <c r="K184" i="21"/>
  <c r="J184" i="21"/>
  <c r="I184" i="21"/>
  <c r="H184" i="21"/>
  <c r="G184" i="21"/>
  <c r="F184" i="21"/>
  <c r="E184" i="21"/>
  <c r="D184" i="21"/>
  <c r="C184" i="21"/>
  <c r="B184" i="21"/>
  <c r="A184" i="21"/>
  <c r="Y183" i="21"/>
  <c r="X183" i="21"/>
  <c r="W183" i="21"/>
  <c r="V183" i="21"/>
  <c r="U183" i="21"/>
  <c r="T183" i="21"/>
  <c r="S183" i="21"/>
  <c r="R183" i="21"/>
  <c r="Q183" i="21"/>
  <c r="P183" i="21"/>
  <c r="O183" i="21"/>
  <c r="N183" i="21"/>
  <c r="M183" i="21"/>
  <c r="L183" i="21"/>
  <c r="K183" i="21"/>
  <c r="J183" i="21"/>
  <c r="I183" i="21"/>
  <c r="H183" i="21"/>
  <c r="G183" i="21"/>
  <c r="F183" i="21"/>
  <c r="E183" i="21"/>
  <c r="D183" i="21"/>
  <c r="C183" i="21"/>
  <c r="B183" i="21"/>
  <c r="A183" i="21"/>
  <c r="Y182" i="21"/>
  <c r="X182" i="21"/>
  <c r="W182" i="21"/>
  <c r="V182" i="21"/>
  <c r="U182" i="21"/>
  <c r="T182" i="21"/>
  <c r="S182" i="21"/>
  <c r="R182" i="21"/>
  <c r="Q182" i="21"/>
  <c r="P182" i="21"/>
  <c r="O182" i="21"/>
  <c r="N182" i="21"/>
  <c r="M182" i="21"/>
  <c r="L182" i="21"/>
  <c r="K182" i="21"/>
  <c r="J182" i="21"/>
  <c r="I182" i="21"/>
  <c r="H182" i="21"/>
  <c r="G182" i="21"/>
  <c r="F182" i="21"/>
  <c r="E182" i="21"/>
  <c r="D182" i="21"/>
  <c r="C182" i="21"/>
  <c r="B182" i="21"/>
  <c r="A182" i="21"/>
  <c r="Y181" i="21"/>
  <c r="X181" i="21"/>
  <c r="W181" i="21"/>
  <c r="V181" i="21"/>
  <c r="U181" i="21"/>
  <c r="T181" i="21"/>
  <c r="S181" i="21"/>
  <c r="R181" i="21"/>
  <c r="Q181" i="21"/>
  <c r="P181" i="21"/>
  <c r="O181" i="21"/>
  <c r="N181" i="21"/>
  <c r="M181" i="21"/>
  <c r="L181" i="21"/>
  <c r="K181" i="21"/>
  <c r="J181" i="21"/>
  <c r="I181" i="21"/>
  <c r="H181" i="21"/>
  <c r="G181" i="21"/>
  <c r="F181" i="21"/>
  <c r="E181" i="21"/>
  <c r="D181" i="21"/>
  <c r="C181" i="21"/>
  <c r="B181" i="21"/>
  <c r="A181" i="21"/>
  <c r="Y180" i="21"/>
  <c r="X180" i="21"/>
  <c r="W180" i="21"/>
  <c r="V180" i="21"/>
  <c r="U180" i="21"/>
  <c r="T180" i="21"/>
  <c r="S180" i="21"/>
  <c r="R180" i="21"/>
  <c r="Q180" i="21"/>
  <c r="P180" i="21"/>
  <c r="O180" i="21"/>
  <c r="N180" i="21"/>
  <c r="M180" i="21"/>
  <c r="L180" i="21"/>
  <c r="K180" i="21"/>
  <c r="J180" i="21"/>
  <c r="I180" i="21"/>
  <c r="H180" i="21"/>
  <c r="G180" i="21"/>
  <c r="F180" i="21"/>
  <c r="E180" i="21"/>
  <c r="D180" i="21"/>
  <c r="C180" i="21"/>
  <c r="B180" i="21"/>
  <c r="A180" i="21"/>
  <c r="Y179" i="21"/>
  <c r="X179" i="21"/>
  <c r="W179" i="21"/>
  <c r="V179" i="21"/>
  <c r="U179" i="21"/>
  <c r="T179" i="21"/>
  <c r="S179" i="21"/>
  <c r="R179" i="21"/>
  <c r="Q179" i="21"/>
  <c r="P179" i="21"/>
  <c r="O179" i="21"/>
  <c r="N179" i="21"/>
  <c r="M179" i="21"/>
  <c r="L179" i="21"/>
  <c r="K179" i="21"/>
  <c r="J179" i="21"/>
  <c r="I179" i="21"/>
  <c r="H179" i="21"/>
  <c r="G179" i="21"/>
  <c r="F179" i="21"/>
  <c r="E179" i="21"/>
  <c r="D179" i="21"/>
  <c r="C179" i="21"/>
  <c r="B179" i="21"/>
  <c r="A179" i="21"/>
  <c r="Y178" i="21"/>
  <c r="X178" i="21"/>
  <c r="W178" i="21"/>
  <c r="V178" i="21"/>
  <c r="U178" i="21"/>
  <c r="T178" i="21"/>
  <c r="S178" i="21"/>
  <c r="R178" i="21"/>
  <c r="Q178" i="21"/>
  <c r="P178" i="21"/>
  <c r="O178" i="21"/>
  <c r="N178" i="21"/>
  <c r="M178" i="21"/>
  <c r="L178" i="21"/>
  <c r="K178" i="21"/>
  <c r="J178" i="21"/>
  <c r="I178" i="21"/>
  <c r="H178" i="21"/>
  <c r="G178" i="21"/>
  <c r="F178" i="21"/>
  <c r="E178" i="21"/>
  <c r="D178" i="21"/>
  <c r="C178" i="21"/>
  <c r="B178" i="21"/>
  <c r="A178" i="21"/>
  <c r="Y177" i="21"/>
  <c r="X177" i="21"/>
  <c r="W177" i="21"/>
  <c r="V177" i="21"/>
  <c r="U177" i="21"/>
  <c r="T177" i="21"/>
  <c r="S177" i="21"/>
  <c r="R177" i="21"/>
  <c r="Q177" i="21"/>
  <c r="P177" i="21"/>
  <c r="O177" i="21"/>
  <c r="N177" i="21"/>
  <c r="M177" i="21"/>
  <c r="L177" i="21"/>
  <c r="K177" i="21"/>
  <c r="J177" i="21"/>
  <c r="I177" i="21"/>
  <c r="H177" i="21"/>
  <c r="G177" i="21"/>
  <c r="F177" i="21"/>
  <c r="E177" i="21"/>
  <c r="D177" i="21"/>
  <c r="C177" i="21"/>
  <c r="B177" i="21"/>
  <c r="A177" i="21"/>
  <c r="Y176" i="21"/>
  <c r="X176" i="21"/>
  <c r="W176" i="21"/>
  <c r="V176" i="21"/>
  <c r="U176" i="21"/>
  <c r="T176" i="21"/>
  <c r="S176" i="21"/>
  <c r="R176" i="21"/>
  <c r="Q176" i="21"/>
  <c r="P176" i="21"/>
  <c r="O176" i="21"/>
  <c r="N176" i="21"/>
  <c r="M176" i="21"/>
  <c r="L176" i="21"/>
  <c r="K176" i="21"/>
  <c r="J176" i="21"/>
  <c r="I176" i="21"/>
  <c r="H176" i="21"/>
  <c r="G176" i="21"/>
  <c r="F176" i="21"/>
  <c r="E176" i="21"/>
  <c r="D176" i="21"/>
  <c r="C176" i="21"/>
  <c r="B176" i="21"/>
  <c r="A176" i="21"/>
  <c r="Y175" i="21"/>
  <c r="X175" i="21"/>
  <c r="W175" i="21"/>
  <c r="V175" i="21"/>
  <c r="U175" i="21"/>
  <c r="T175" i="21"/>
  <c r="S175" i="21"/>
  <c r="R175" i="21"/>
  <c r="Q175" i="21"/>
  <c r="P175" i="21"/>
  <c r="O175" i="21"/>
  <c r="N175" i="21"/>
  <c r="M175" i="21"/>
  <c r="L175" i="21"/>
  <c r="K175" i="21"/>
  <c r="J175" i="21"/>
  <c r="I175" i="21"/>
  <c r="H175" i="21"/>
  <c r="G175" i="21"/>
  <c r="F175" i="21"/>
  <c r="E175" i="21"/>
  <c r="D175" i="21"/>
  <c r="C175" i="21"/>
  <c r="B175" i="21"/>
  <c r="A175" i="21"/>
  <c r="Y174" i="21"/>
  <c r="X174" i="21"/>
  <c r="W174" i="21"/>
  <c r="V174" i="21"/>
  <c r="U174" i="21"/>
  <c r="T174" i="21"/>
  <c r="S174" i="21"/>
  <c r="R174" i="21"/>
  <c r="Q174" i="21"/>
  <c r="P174" i="21"/>
  <c r="O174" i="21"/>
  <c r="N174" i="21"/>
  <c r="M174" i="21"/>
  <c r="L174" i="21"/>
  <c r="K174" i="21"/>
  <c r="J174" i="21"/>
  <c r="I174" i="21"/>
  <c r="H174" i="21"/>
  <c r="G174" i="21"/>
  <c r="F174" i="21"/>
  <c r="E174" i="21"/>
  <c r="D174" i="21"/>
  <c r="C174" i="21"/>
  <c r="B174" i="21"/>
  <c r="A174" i="21"/>
  <c r="Y173" i="21"/>
  <c r="X173" i="21"/>
  <c r="W173" i="21"/>
  <c r="V173" i="21"/>
  <c r="U173" i="21"/>
  <c r="T173" i="21"/>
  <c r="S173" i="21"/>
  <c r="R173" i="21"/>
  <c r="Q173" i="21"/>
  <c r="P173" i="21"/>
  <c r="O173" i="21"/>
  <c r="N173" i="21"/>
  <c r="M173" i="21"/>
  <c r="L173" i="21"/>
  <c r="K173" i="21"/>
  <c r="J173" i="21"/>
  <c r="I173" i="21"/>
  <c r="H173" i="21"/>
  <c r="G173" i="21"/>
  <c r="F173" i="21"/>
  <c r="E173" i="21"/>
  <c r="D173" i="21"/>
  <c r="C173" i="21"/>
  <c r="B173" i="21"/>
  <c r="A173" i="21"/>
  <c r="Y172" i="21"/>
  <c r="X172" i="21"/>
  <c r="W172" i="21"/>
  <c r="V172" i="21"/>
  <c r="U172" i="21"/>
  <c r="T172" i="21"/>
  <c r="S172" i="21"/>
  <c r="R172" i="21"/>
  <c r="Q172" i="21"/>
  <c r="P172" i="21"/>
  <c r="O172" i="21"/>
  <c r="N172" i="21"/>
  <c r="M172" i="21"/>
  <c r="L172" i="21"/>
  <c r="K172" i="21"/>
  <c r="J172" i="21"/>
  <c r="I172" i="21"/>
  <c r="H172" i="21"/>
  <c r="G172" i="21"/>
  <c r="F172" i="21"/>
  <c r="E172" i="21"/>
  <c r="D172" i="21"/>
  <c r="C172" i="21"/>
  <c r="B172" i="21"/>
  <c r="A172" i="21"/>
  <c r="Y171" i="21"/>
  <c r="X171" i="21"/>
  <c r="W171" i="21"/>
  <c r="V171" i="21"/>
  <c r="U171" i="21"/>
  <c r="T171" i="21"/>
  <c r="S171" i="21"/>
  <c r="R171" i="21"/>
  <c r="Q171" i="21"/>
  <c r="P171" i="21"/>
  <c r="O171" i="21"/>
  <c r="N171" i="21"/>
  <c r="M171" i="21"/>
  <c r="L171" i="21"/>
  <c r="K171" i="21"/>
  <c r="J171" i="21"/>
  <c r="I171" i="21"/>
  <c r="H171" i="21"/>
  <c r="G171" i="21"/>
  <c r="F171" i="21"/>
  <c r="E171" i="21"/>
  <c r="D171" i="21"/>
  <c r="C171" i="21"/>
  <c r="B171" i="21"/>
  <c r="A171" i="21"/>
  <c r="Y170" i="21"/>
  <c r="X170" i="21"/>
  <c r="W170" i="21"/>
  <c r="V170" i="21"/>
  <c r="U170" i="21"/>
  <c r="T170" i="21"/>
  <c r="S170" i="21"/>
  <c r="R170" i="21"/>
  <c r="Q170" i="21"/>
  <c r="P170" i="21"/>
  <c r="O170" i="21"/>
  <c r="N170" i="21"/>
  <c r="M170" i="21"/>
  <c r="L170" i="21"/>
  <c r="K170" i="21"/>
  <c r="J170" i="21"/>
  <c r="I170" i="21"/>
  <c r="H170" i="21"/>
  <c r="G170" i="21"/>
  <c r="F170" i="21"/>
  <c r="E170" i="21"/>
  <c r="D170" i="21"/>
  <c r="C170" i="21"/>
  <c r="B170" i="21"/>
  <c r="A170" i="21"/>
  <c r="Y169" i="21"/>
  <c r="X169" i="21"/>
  <c r="W169" i="21"/>
  <c r="V169" i="21"/>
  <c r="U169" i="21"/>
  <c r="T169" i="21"/>
  <c r="S169" i="21"/>
  <c r="R169" i="21"/>
  <c r="Q169" i="21"/>
  <c r="P169" i="21"/>
  <c r="O169" i="21"/>
  <c r="N169" i="21"/>
  <c r="M169" i="21"/>
  <c r="L169" i="21"/>
  <c r="K169" i="21"/>
  <c r="J169" i="21"/>
  <c r="I169" i="21"/>
  <c r="H169" i="21"/>
  <c r="G169" i="21"/>
  <c r="F169" i="21"/>
  <c r="E169" i="21"/>
  <c r="D169" i="21"/>
  <c r="C169" i="21"/>
  <c r="B169" i="21"/>
  <c r="A169" i="21"/>
  <c r="Y168" i="21"/>
  <c r="X168" i="21"/>
  <c r="W168" i="21"/>
  <c r="V168" i="21"/>
  <c r="U168" i="21"/>
  <c r="T168" i="21"/>
  <c r="S168" i="21"/>
  <c r="R168" i="21"/>
  <c r="Q168" i="21"/>
  <c r="P168" i="21"/>
  <c r="O168" i="21"/>
  <c r="N168" i="21"/>
  <c r="M168" i="21"/>
  <c r="L168" i="21"/>
  <c r="K168" i="21"/>
  <c r="J168" i="21"/>
  <c r="I168" i="21"/>
  <c r="H168" i="21"/>
  <c r="G168" i="21"/>
  <c r="F168" i="21"/>
  <c r="E168" i="21"/>
  <c r="D168" i="21"/>
  <c r="C168" i="21"/>
  <c r="B168" i="21"/>
  <c r="A168" i="21"/>
  <c r="Y167" i="21"/>
  <c r="X167" i="21"/>
  <c r="W167" i="21"/>
  <c r="V167" i="21"/>
  <c r="U167" i="21"/>
  <c r="T167" i="21"/>
  <c r="S167" i="21"/>
  <c r="R167" i="21"/>
  <c r="Q167" i="21"/>
  <c r="P167" i="21"/>
  <c r="O167" i="21"/>
  <c r="N167" i="21"/>
  <c r="M167" i="21"/>
  <c r="L167" i="21"/>
  <c r="K167" i="21"/>
  <c r="J167" i="21"/>
  <c r="I167" i="21"/>
  <c r="H167" i="21"/>
  <c r="G167" i="21"/>
  <c r="F167" i="21"/>
  <c r="E167" i="21"/>
  <c r="D167" i="21"/>
  <c r="C167" i="21"/>
  <c r="B167" i="21"/>
  <c r="A167" i="21"/>
  <c r="Y166" i="21"/>
  <c r="X166" i="21"/>
  <c r="W166" i="21"/>
  <c r="V166" i="21"/>
  <c r="U166" i="21"/>
  <c r="T166" i="21"/>
  <c r="S166" i="21"/>
  <c r="R166" i="21"/>
  <c r="Q166" i="21"/>
  <c r="P166" i="21"/>
  <c r="O166" i="21"/>
  <c r="N166" i="21"/>
  <c r="M166" i="21"/>
  <c r="L166" i="21"/>
  <c r="K166" i="21"/>
  <c r="J166" i="21"/>
  <c r="I166" i="21"/>
  <c r="H166" i="21"/>
  <c r="G166" i="21"/>
  <c r="F166" i="21"/>
  <c r="E166" i="21"/>
  <c r="D166" i="21"/>
  <c r="C166" i="21"/>
  <c r="B166" i="21"/>
  <c r="A166" i="21"/>
  <c r="Y165" i="21"/>
  <c r="X165" i="21"/>
  <c r="W165" i="21"/>
  <c r="V165" i="21"/>
  <c r="U165" i="21"/>
  <c r="T165" i="21"/>
  <c r="S165" i="21"/>
  <c r="R165" i="21"/>
  <c r="Q165" i="21"/>
  <c r="P165" i="21"/>
  <c r="O165" i="21"/>
  <c r="N165" i="21"/>
  <c r="M165" i="21"/>
  <c r="L165" i="21"/>
  <c r="K165" i="21"/>
  <c r="J165" i="21"/>
  <c r="I165" i="21"/>
  <c r="H165" i="21"/>
  <c r="G165" i="21"/>
  <c r="F165" i="21"/>
  <c r="E165" i="21"/>
  <c r="D165" i="21"/>
  <c r="C165" i="21"/>
  <c r="B165" i="21"/>
  <c r="A165" i="21"/>
  <c r="Y164" i="21"/>
  <c r="X164" i="21"/>
  <c r="W164" i="21"/>
  <c r="V164" i="21"/>
  <c r="U164" i="21"/>
  <c r="T164" i="21"/>
  <c r="S164" i="21"/>
  <c r="R164" i="21"/>
  <c r="Q164" i="21"/>
  <c r="P164" i="21"/>
  <c r="O164" i="21"/>
  <c r="N164" i="21"/>
  <c r="M164" i="21"/>
  <c r="L164" i="21"/>
  <c r="K164" i="21"/>
  <c r="J164" i="21"/>
  <c r="I164" i="21"/>
  <c r="H164" i="21"/>
  <c r="G164" i="21"/>
  <c r="F164" i="21"/>
  <c r="E164" i="21"/>
  <c r="D164" i="21"/>
  <c r="C164" i="21"/>
  <c r="B164" i="21"/>
  <c r="A164" i="21"/>
  <c r="Y163" i="21"/>
  <c r="X163" i="21"/>
  <c r="W163" i="21"/>
  <c r="V163" i="21"/>
  <c r="U163" i="21"/>
  <c r="T163" i="21"/>
  <c r="S163" i="21"/>
  <c r="R163" i="21"/>
  <c r="Q163" i="21"/>
  <c r="P163" i="21"/>
  <c r="O163" i="21"/>
  <c r="N163" i="21"/>
  <c r="M163" i="21"/>
  <c r="L163" i="21"/>
  <c r="K163" i="21"/>
  <c r="J163" i="21"/>
  <c r="I163" i="21"/>
  <c r="H163" i="21"/>
  <c r="G163" i="21"/>
  <c r="F163" i="21"/>
  <c r="E163" i="21"/>
  <c r="D163" i="21"/>
  <c r="C163" i="21"/>
  <c r="B163" i="21"/>
  <c r="A163" i="21"/>
  <c r="Y162" i="21"/>
  <c r="X162" i="21"/>
  <c r="W162" i="21"/>
  <c r="V162" i="21"/>
  <c r="U162" i="21"/>
  <c r="T162" i="21"/>
  <c r="S162" i="21"/>
  <c r="R162" i="21"/>
  <c r="Q162" i="21"/>
  <c r="P162" i="21"/>
  <c r="O162" i="21"/>
  <c r="N162" i="21"/>
  <c r="M162" i="21"/>
  <c r="L162" i="21"/>
  <c r="K162" i="21"/>
  <c r="J162" i="21"/>
  <c r="I162" i="21"/>
  <c r="H162" i="21"/>
  <c r="G162" i="21"/>
  <c r="F162" i="21"/>
  <c r="E162" i="21"/>
  <c r="D162" i="21"/>
  <c r="C162" i="21"/>
  <c r="B162" i="21"/>
  <c r="A162" i="21"/>
  <c r="Y161" i="21"/>
  <c r="X161" i="21"/>
  <c r="W161" i="21"/>
  <c r="V161" i="21"/>
  <c r="U161" i="21"/>
  <c r="T161" i="21"/>
  <c r="S161" i="21"/>
  <c r="R161" i="21"/>
  <c r="Q161" i="21"/>
  <c r="P161" i="21"/>
  <c r="O161" i="21"/>
  <c r="N161" i="21"/>
  <c r="M161" i="21"/>
  <c r="L161" i="21"/>
  <c r="K161" i="21"/>
  <c r="J161" i="21"/>
  <c r="I161" i="21"/>
  <c r="H161" i="21"/>
  <c r="G161" i="21"/>
  <c r="F161" i="21"/>
  <c r="E161" i="21"/>
  <c r="D161" i="21"/>
  <c r="C161" i="21"/>
  <c r="B161" i="21"/>
  <c r="A161" i="21"/>
  <c r="Y160" i="21"/>
  <c r="X160" i="21"/>
  <c r="W160" i="21"/>
  <c r="V160" i="21"/>
  <c r="U160" i="21"/>
  <c r="T160" i="21"/>
  <c r="S160" i="21"/>
  <c r="R160" i="21"/>
  <c r="Q160" i="21"/>
  <c r="P160" i="21"/>
  <c r="O160" i="21"/>
  <c r="N160" i="21"/>
  <c r="M160" i="21"/>
  <c r="L160" i="21"/>
  <c r="K160" i="21"/>
  <c r="J160" i="21"/>
  <c r="I160" i="21"/>
  <c r="H160" i="21"/>
  <c r="G160" i="21"/>
  <c r="F160" i="21"/>
  <c r="E160" i="21"/>
  <c r="D160" i="21"/>
  <c r="C160" i="21"/>
  <c r="B160" i="21"/>
  <c r="A160" i="21"/>
  <c r="Y159" i="21"/>
  <c r="X159" i="21"/>
  <c r="W159" i="21"/>
  <c r="V159" i="21"/>
  <c r="U159" i="21"/>
  <c r="T159" i="21"/>
  <c r="S159" i="21"/>
  <c r="R159" i="21"/>
  <c r="Q159" i="21"/>
  <c r="P159" i="21"/>
  <c r="O159" i="21"/>
  <c r="N159" i="21"/>
  <c r="M159" i="21"/>
  <c r="L159" i="21"/>
  <c r="K159" i="21"/>
  <c r="J159" i="21"/>
  <c r="I159" i="21"/>
  <c r="H159" i="21"/>
  <c r="G159" i="21"/>
  <c r="F159" i="21"/>
  <c r="E159" i="21"/>
  <c r="D159" i="21"/>
  <c r="C159" i="21"/>
  <c r="B159" i="21"/>
  <c r="A159" i="21"/>
  <c r="Y158" i="21"/>
  <c r="X158" i="21"/>
  <c r="W158" i="21"/>
  <c r="V158" i="21"/>
  <c r="U158" i="21"/>
  <c r="T158" i="21"/>
  <c r="S158" i="21"/>
  <c r="R158" i="21"/>
  <c r="Q158" i="21"/>
  <c r="P158" i="21"/>
  <c r="O158" i="21"/>
  <c r="N158" i="21"/>
  <c r="M158" i="21"/>
  <c r="L158" i="21"/>
  <c r="K158" i="21"/>
  <c r="J158" i="21"/>
  <c r="I158" i="21"/>
  <c r="H158" i="21"/>
  <c r="G158" i="21"/>
  <c r="F158" i="21"/>
  <c r="E158" i="21"/>
  <c r="D158" i="21"/>
  <c r="C158" i="21"/>
  <c r="B158" i="21"/>
  <c r="A158" i="21"/>
  <c r="Y157" i="21"/>
  <c r="X157" i="21"/>
  <c r="W157" i="21"/>
  <c r="V157" i="21"/>
  <c r="U157" i="21"/>
  <c r="T157" i="21"/>
  <c r="S157" i="21"/>
  <c r="R157" i="21"/>
  <c r="Q157" i="21"/>
  <c r="P157" i="21"/>
  <c r="O157" i="21"/>
  <c r="N157" i="21"/>
  <c r="M157" i="21"/>
  <c r="L157" i="21"/>
  <c r="K157" i="21"/>
  <c r="J157" i="21"/>
  <c r="I157" i="21"/>
  <c r="H157" i="21"/>
  <c r="G157" i="21"/>
  <c r="F157" i="21"/>
  <c r="E157" i="21"/>
  <c r="D157" i="21"/>
  <c r="C157" i="21"/>
  <c r="B157" i="21"/>
  <c r="A157" i="21"/>
  <c r="Y156" i="21"/>
  <c r="X156" i="21"/>
  <c r="W156" i="21"/>
  <c r="V156" i="21"/>
  <c r="U156" i="21"/>
  <c r="T156" i="21"/>
  <c r="S156" i="21"/>
  <c r="R156" i="21"/>
  <c r="Q156" i="21"/>
  <c r="P156" i="21"/>
  <c r="O156" i="21"/>
  <c r="N156" i="21"/>
  <c r="M156" i="21"/>
  <c r="L156" i="21"/>
  <c r="K156" i="21"/>
  <c r="J156" i="21"/>
  <c r="I156" i="21"/>
  <c r="H156" i="21"/>
  <c r="G156" i="21"/>
  <c r="F156" i="21"/>
  <c r="E156" i="21"/>
  <c r="D156" i="21"/>
  <c r="C156" i="21"/>
  <c r="B156" i="21"/>
  <c r="A156" i="21"/>
  <c r="Y150" i="21"/>
  <c r="X150" i="21"/>
  <c r="W150" i="21"/>
  <c r="V150" i="21"/>
  <c r="U150" i="21"/>
  <c r="T150" i="21"/>
  <c r="S150" i="21"/>
  <c r="R150" i="21"/>
  <c r="Q150" i="21"/>
  <c r="P150" i="21"/>
  <c r="O150" i="21"/>
  <c r="N150" i="21"/>
  <c r="M150" i="21"/>
  <c r="L150" i="21"/>
  <c r="K150" i="21"/>
  <c r="J150" i="21"/>
  <c r="I150" i="21"/>
  <c r="H150" i="21"/>
  <c r="G150" i="21"/>
  <c r="F150" i="21"/>
  <c r="E150" i="21"/>
  <c r="D150" i="21"/>
  <c r="C150" i="21"/>
  <c r="B150" i="21"/>
  <c r="A150" i="21"/>
  <c r="Y149" i="21"/>
  <c r="X149" i="21"/>
  <c r="W149" i="21"/>
  <c r="V149" i="21"/>
  <c r="U149" i="21"/>
  <c r="T149" i="21"/>
  <c r="S149" i="21"/>
  <c r="R149" i="21"/>
  <c r="Q149" i="21"/>
  <c r="P149" i="21"/>
  <c r="O149" i="21"/>
  <c r="N149" i="21"/>
  <c r="M149" i="21"/>
  <c r="L149" i="21"/>
  <c r="K149" i="21"/>
  <c r="J149" i="21"/>
  <c r="I149" i="21"/>
  <c r="H149" i="21"/>
  <c r="G149" i="21"/>
  <c r="F149" i="21"/>
  <c r="E149" i="21"/>
  <c r="D149" i="21"/>
  <c r="C149" i="21"/>
  <c r="B149" i="21"/>
  <c r="A149" i="21"/>
  <c r="Y148" i="21"/>
  <c r="X148" i="21"/>
  <c r="W148" i="21"/>
  <c r="V148" i="21"/>
  <c r="U148" i="21"/>
  <c r="T148" i="21"/>
  <c r="S148" i="21"/>
  <c r="R148" i="21"/>
  <c r="Q148" i="21"/>
  <c r="P148" i="21"/>
  <c r="O148" i="21"/>
  <c r="N148" i="21"/>
  <c r="M148" i="21"/>
  <c r="L148" i="21"/>
  <c r="K148" i="21"/>
  <c r="J148" i="21"/>
  <c r="I148" i="21"/>
  <c r="H148" i="21"/>
  <c r="G148" i="21"/>
  <c r="F148" i="21"/>
  <c r="E148" i="21"/>
  <c r="D148" i="21"/>
  <c r="C148" i="21"/>
  <c r="B148" i="21"/>
  <c r="A148" i="21"/>
  <c r="Y147" i="21"/>
  <c r="X147" i="21"/>
  <c r="W147" i="21"/>
  <c r="V147" i="21"/>
  <c r="U147" i="21"/>
  <c r="T147" i="21"/>
  <c r="S147" i="21"/>
  <c r="R147" i="21"/>
  <c r="Q147" i="21"/>
  <c r="P147" i="21"/>
  <c r="O147" i="21"/>
  <c r="N147" i="21"/>
  <c r="M147" i="21"/>
  <c r="L147" i="21"/>
  <c r="K147" i="21"/>
  <c r="J147" i="21"/>
  <c r="I147" i="21"/>
  <c r="H147" i="21"/>
  <c r="G147" i="21"/>
  <c r="F147" i="21"/>
  <c r="E147" i="21"/>
  <c r="D147" i="21"/>
  <c r="C147" i="21"/>
  <c r="B147" i="21"/>
  <c r="A147" i="21"/>
  <c r="Y146" i="21"/>
  <c r="X146" i="21"/>
  <c r="W146" i="21"/>
  <c r="V146" i="21"/>
  <c r="U146" i="21"/>
  <c r="T146" i="21"/>
  <c r="S146" i="21"/>
  <c r="R146" i="21"/>
  <c r="Q146" i="21"/>
  <c r="P146" i="21"/>
  <c r="O146" i="21"/>
  <c r="N146" i="21"/>
  <c r="M146" i="21"/>
  <c r="L146" i="21"/>
  <c r="K146" i="21"/>
  <c r="J146" i="21"/>
  <c r="I146" i="21"/>
  <c r="H146" i="21"/>
  <c r="G146" i="21"/>
  <c r="F146" i="21"/>
  <c r="E146" i="21"/>
  <c r="D146" i="21"/>
  <c r="C146" i="21"/>
  <c r="B146" i="21"/>
  <c r="A146" i="21"/>
  <c r="Y145" i="21"/>
  <c r="X145" i="21"/>
  <c r="W145" i="21"/>
  <c r="V145" i="21"/>
  <c r="U145" i="21"/>
  <c r="T145" i="21"/>
  <c r="S145" i="21"/>
  <c r="R145" i="21"/>
  <c r="Q145" i="21"/>
  <c r="P145" i="21"/>
  <c r="O145" i="21"/>
  <c r="N145" i="21"/>
  <c r="M145" i="21"/>
  <c r="L145" i="21"/>
  <c r="K145" i="21"/>
  <c r="J145" i="21"/>
  <c r="I145" i="21"/>
  <c r="H145" i="21"/>
  <c r="G145" i="21"/>
  <c r="F145" i="21"/>
  <c r="E145" i="21"/>
  <c r="D145" i="21"/>
  <c r="C145" i="21"/>
  <c r="B145" i="21"/>
  <c r="A145" i="21"/>
  <c r="Y144" i="21"/>
  <c r="X144" i="21"/>
  <c r="W144" i="21"/>
  <c r="V144" i="21"/>
  <c r="U144" i="21"/>
  <c r="T144" i="21"/>
  <c r="S144" i="21"/>
  <c r="R144" i="21"/>
  <c r="Q144" i="21"/>
  <c r="P144" i="21"/>
  <c r="O144" i="21"/>
  <c r="N144" i="21"/>
  <c r="M144" i="21"/>
  <c r="L144" i="21"/>
  <c r="K144" i="21"/>
  <c r="J144" i="21"/>
  <c r="I144" i="21"/>
  <c r="H144" i="21"/>
  <c r="G144" i="21"/>
  <c r="F144" i="21"/>
  <c r="E144" i="21"/>
  <c r="D144" i="21"/>
  <c r="C144" i="21"/>
  <c r="B144" i="21"/>
  <c r="A144" i="21"/>
  <c r="Y143" i="21"/>
  <c r="X143" i="21"/>
  <c r="W143" i="21"/>
  <c r="V143" i="21"/>
  <c r="U143" i="21"/>
  <c r="T143" i="21"/>
  <c r="S143" i="21"/>
  <c r="R143" i="21"/>
  <c r="Q143" i="21"/>
  <c r="P143" i="21"/>
  <c r="O143" i="21"/>
  <c r="N143" i="21"/>
  <c r="M143" i="21"/>
  <c r="L143" i="21"/>
  <c r="K143" i="21"/>
  <c r="J143" i="21"/>
  <c r="I143" i="21"/>
  <c r="H143" i="21"/>
  <c r="G143" i="21"/>
  <c r="F143" i="21"/>
  <c r="E143" i="21"/>
  <c r="D143" i="21"/>
  <c r="C143" i="21"/>
  <c r="B143" i="21"/>
  <c r="A143" i="21"/>
  <c r="Y142" i="21"/>
  <c r="X142" i="21"/>
  <c r="W142" i="21"/>
  <c r="V142" i="21"/>
  <c r="U142" i="21"/>
  <c r="T142" i="21"/>
  <c r="S142" i="21"/>
  <c r="R142" i="21"/>
  <c r="Q142" i="21"/>
  <c r="P142" i="21"/>
  <c r="O142" i="21"/>
  <c r="N142" i="21"/>
  <c r="M142" i="21"/>
  <c r="L142" i="21"/>
  <c r="K142" i="21"/>
  <c r="J142" i="21"/>
  <c r="I142" i="21"/>
  <c r="H142" i="21"/>
  <c r="G142" i="21"/>
  <c r="F142" i="21"/>
  <c r="E142" i="21"/>
  <c r="D142" i="21"/>
  <c r="C142" i="21"/>
  <c r="B142" i="21"/>
  <c r="A142" i="21"/>
  <c r="Y141" i="21"/>
  <c r="X141" i="21"/>
  <c r="W141" i="21"/>
  <c r="V141" i="21"/>
  <c r="U141" i="21"/>
  <c r="T141" i="21"/>
  <c r="S141" i="21"/>
  <c r="R141" i="21"/>
  <c r="Q141" i="21"/>
  <c r="P141" i="21"/>
  <c r="O141" i="21"/>
  <c r="N141" i="21"/>
  <c r="M141" i="21"/>
  <c r="L141" i="21"/>
  <c r="K141" i="21"/>
  <c r="J141" i="21"/>
  <c r="I141" i="21"/>
  <c r="H141" i="21"/>
  <c r="G141" i="21"/>
  <c r="F141" i="21"/>
  <c r="E141" i="21"/>
  <c r="D141" i="21"/>
  <c r="C141" i="21"/>
  <c r="B141" i="21"/>
  <c r="A141" i="21"/>
  <c r="Y140" i="21"/>
  <c r="X140" i="21"/>
  <c r="W140" i="21"/>
  <c r="V140" i="21"/>
  <c r="U140" i="21"/>
  <c r="T140" i="21"/>
  <c r="S140" i="21"/>
  <c r="R140" i="21"/>
  <c r="Q140" i="21"/>
  <c r="P140" i="21"/>
  <c r="O140" i="21"/>
  <c r="N140" i="21"/>
  <c r="M140" i="21"/>
  <c r="L140" i="21"/>
  <c r="K140" i="21"/>
  <c r="J140" i="21"/>
  <c r="I140" i="21"/>
  <c r="H140" i="21"/>
  <c r="G140" i="21"/>
  <c r="F140" i="21"/>
  <c r="E140" i="21"/>
  <c r="D140" i="21"/>
  <c r="C140" i="21"/>
  <c r="B140" i="21"/>
  <c r="A140" i="21"/>
  <c r="Y139" i="21"/>
  <c r="X139" i="21"/>
  <c r="W139" i="21"/>
  <c r="V139" i="21"/>
  <c r="U139" i="21"/>
  <c r="T139" i="21"/>
  <c r="S139" i="21"/>
  <c r="R139" i="21"/>
  <c r="Q139" i="21"/>
  <c r="P139" i="21"/>
  <c r="O139" i="21"/>
  <c r="N139" i="21"/>
  <c r="M139" i="21"/>
  <c r="L139" i="21"/>
  <c r="K139" i="21"/>
  <c r="J139" i="21"/>
  <c r="I139" i="21"/>
  <c r="H139" i="21"/>
  <c r="G139" i="21"/>
  <c r="F139" i="21"/>
  <c r="E139" i="21"/>
  <c r="D139" i="21"/>
  <c r="C139" i="21"/>
  <c r="B139" i="21"/>
  <c r="A139" i="21"/>
  <c r="Y138" i="21"/>
  <c r="X138" i="21"/>
  <c r="W138" i="21"/>
  <c r="V138" i="21"/>
  <c r="U138" i="21"/>
  <c r="T138" i="21"/>
  <c r="S138" i="21"/>
  <c r="R138" i="21"/>
  <c r="Q138" i="21"/>
  <c r="P138" i="21"/>
  <c r="O138" i="21"/>
  <c r="N138" i="21"/>
  <c r="M138" i="21"/>
  <c r="L138" i="21"/>
  <c r="K138" i="21"/>
  <c r="J138" i="21"/>
  <c r="I138" i="21"/>
  <c r="H138" i="21"/>
  <c r="G138" i="21"/>
  <c r="F138" i="21"/>
  <c r="E138" i="21"/>
  <c r="D138" i="21"/>
  <c r="C138" i="21"/>
  <c r="B138" i="21"/>
  <c r="A138" i="21"/>
  <c r="Y137" i="21"/>
  <c r="X137" i="21"/>
  <c r="W137" i="21"/>
  <c r="V137" i="21"/>
  <c r="U137" i="21"/>
  <c r="T137" i="21"/>
  <c r="S137" i="21"/>
  <c r="R137" i="21"/>
  <c r="Q137" i="21"/>
  <c r="P137" i="21"/>
  <c r="O137" i="21"/>
  <c r="N137" i="21"/>
  <c r="M137" i="21"/>
  <c r="L137" i="21"/>
  <c r="K137" i="21"/>
  <c r="J137" i="21"/>
  <c r="I137" i="21"/>
  <c r="H137" i="21"/>
  <c r="G137" i="21"/>
  <c r="F137" i="21"/>
  <c r="E137" i="21"/>
  <c r="D137" i="21"/>
  <c r="C137" i="21"/>
  <c r="B137" i="21"/>
  <c r="A137" i="21"/>
  <c r="Y136" i="21"/>
  <c r="X136" i="21"/>
  <c r="W136" i="21"/>
  <c r="V136" i="21"/>
  <c r="U136" i="21"/>
  <c r="T136" i="21"/>
  <c r="S136" i="21"/>
  <c r="R136" i="21"/>
  <c r="Q136" i="21"/>
  <c r="P136" i="21"/>
  <c r="O136" i="21"/>
  <c r="N136" i="21"/>
  <c r="M136" i="21"/>
  <c r="L136" i="21"/>
  <c r="K136" i="21"/>
  <c r="J136" i="21"/>
  <c r="I136" i="21"/>
  <c r="H136" i="21"/>
  <c r="G136" i="21"/>
  <c r="F136" i="21"/>
  <c r="E136" i="21"/>
  <c r="D136" i="21"/>
  <c r="C136" i="21"/>
  <c r="B136" i="21"/>
  <c r="A136" i="21"/>
  <c r="Y135" i="21"/>
  <c r="X135" i="21"/>
  <c r="W135" i="21"/>
  <c r="V135" i="21"/>
  <c r="U135" i="21"/>
  <c r="T135" i="21"/>
  <c r="S135" i="21"/>
  <c r="R135" i="21"/>
  <c r="Q135" i="21"/>
  <c r="P135" i="21"/>
  <c r="O135" i="21"/>
  <c r="N135" i="21"/>
  <c r="M135" i="21"/>
  <c r="L135" i="21"/>
  <c r="K135" i="21"/>
  <c r="J135" i="21"/>
  <c r="I135" i="21"/>
  <c r="H135" i="21"/>
  <c r="G135" i="21"/>
  <c r="F135" i="21"/>
  <c r="E135" i="21"/>
  <c r="D135" i="21"/>
  <c r="C135" i="21"/>
  <c r="B135" i="21"/>
  <c r="A135" i="21"/>
  <c r="Y134" i="21"/>
  <c r="X134" i="21"/>
  <c r="W134" i="21"/>
  <c r="V134" i="21"/>
  <c r="U134" i="21"/>
  <c r="T134" i="21"/>
  <c r="S134" i="21"/>
  <c r="R134" i="21"/>
  <c r="Q134" i="21"/>
  <c r="P134" i="21"/>
  <c r="O134" i="21"/>
  <c r="N134" i="21"/>
  <c r="M134" i="21"/>
  <c r="L134" i="21"/>
  <c r="K134" i="21"/>
  <c r="J134" i="21"/>
  <c r="I134" i="21"/>
  <c r="H134" i="21"/>
  <c r="G134" i="21"/>
  <c r="F134" i="21"/>
  <c r="E134" i="21"/>
  <c r="D134" i="21"/>
  <c r="C134" i="21"/>
  <c r="B134" i="21"/>
  <c r="A134" i="21"/>
  <c r="Y133" i="21"/>
  <c r="X133" i="21"/>
  <c r="W133" i="21"/>
  <c r="V133" i="21"/>
  <c r="U133" i="21"/>
  <c r="T133" i="21"/>
  <c r="S133" i="21"/>
  <c r="R133" i="21"/>
  <c r="Q133" i="21"/>
  <c r="P133" i="21"/>
  <c r="O133" i="21"/>
  <c r="N133" i="21"/>
  <c r="M133" i="21"/>
  <c r="L133" i="21"/>
  <c r="K133" i="21"/>
  <c r="J133" i="21"/>
  <c r="I133" i="21"/>
  <c r="H133" i="21"/>
  <c r="G133" i="21"/>
  <c r="F133" i="21"/>
  <c r="E133" i="21"/>
  <c r="D133" i="21"/>
  <c r="C133" i="21"/>
  <c r="B133" i="21"/>
  <c r="A133" i="21"/>
  <c r="Y132" i="21"/>
  <c r="X132" i="21"/>
  <c r="W132" i="21"/>
  <c r="V132" i="21"/>
  <c r="U132" i="21"/>
  <c r="T132" i="21"/>
  <c r="S132" i="21"/>
  <c r="R132" i="21"/>
  <c r="Q132" i="21"/>
  <c r="P132" i="21"/>
  <c r="O132" i="21"/>
  <c r="N132" i="21"/>
  <c r="M132" i="21"/>
  <c r="L132" i="21"/>
  <c r="K132" i="21"/>
  <c r="J132" i="21"/>
  <c r="I132" i="21"/>
  <c r="H132" i="21"/>
  <c r="G132" i="21"/>
  <c r="F132" i="21"/>
  <c r="E132" i="21"/>
  <c r="D132" i="21"/>
  <c r="C132" i="21"/>
  <c r="B132" i="21"/>
  <c r="A132" i="21"/>
  <c r="Y131" i="21"/>
  <c r="X131" i="21"/>
  <c r="W131" i="21"/>
  <c r="V131" i="21"/>
  <c r="U131" i="21"/>
  <c r="T131" i="21"/>
  <c r="S131" i="21"/>
  <c r="R131" i="21"/>
  <c r="Q131" i="21"/>
  <c r="P131" i="21"/>
  <c r="O131" i="21"/>
  <c r="N131" i="21"/>
  <c r="M131" i="21"/>
  <c r="L131" i="21"/>
  <c r="K131" i="21"/>
  <c r="J131" i="21"/>
  <c r="I131" i="21"/>
  <c r="H131" i="21"/>
  <c r="G131" i="21"/>
  <c r="F131" i="21"/>
  <c r="E131" i="21"/>
  <c r="D131" i="21"/>
  <c r="C131" i="21"/>
  <c r="B131" i="21"/>
  <c r="A131" i="21"/>
  <c r="Y130" i="21"/>
  <c r="X130" i="21"/>
  <c r="W130" i="21"/>
  <c r="V130" i="21"/>
  <c r="U130" i="21"/>
  <c r="T130" i="21"/>
  <c r="S130" i="21"/>
  <c r="R130" i="21"/>
  <c r="Q130" i="21"/>
  <c r="P130" i="21"/>
  <c r="O130" i="21"/>
  <c r="N130" i="21"/>
  <c r="M130" i="21"/>
  <c r="L130" i="21"/>
  <c r="K130" i="21"/>
  <c r="J130" i="21"/>
  <c r="I130" i="21"/>
  <c r="H130" i="21"/>
  <c r="G130" i="21"/>
  <c r="F130" i="21"/>
  <c r="E130" i="21"/>
  <c r="D130" i="21"/>
  <c r="C130" i="21"/>
  <c r="B130" i="21"/>
  <c r="A130" i="21"/>
  <c r="Y129" i="21"/>
  <c r="X129" i="21"/>
  <c r="W129" i="21"/>
  <c r="V129" i="21"/>
  <c r="U129" i="21"/>
  <c r="T129" i="21"/>
  <c r="S129" i="21"/>
  <c r="R129" i="21"/>
  <c r="Q129" i="21"/>
  <c r="P129" i="21"/>
  <c r="O129" i="21"/>
  <c r="N129" i="21"/>
  <c r="M129" i="21"/>
  <c r="L129" i="21"/>
  <c r="K129" i="21"/>
  <c r="J129" i="21"/>
  <c r="I129" i="21"/>
  <c r="H129" i="21"/>
  <c r="G129" i="21"/>
  <c r="F129" i="21"/>
  <c r="E129" i="21"/>
  <c r="D129" i="21"/>
  <c r="C129" i="21"/>
  <c r="B129" i="21"/>
  <c r="A129" i="21"/>
  <c r="Y128" i="21"/>
  <c r="X128" i="21"/>
  <c r="W128" i="21"/>
  <c r="V128" i="21"/>
  <c r="U128" i="21"/>
  <c r="T128" i="21"/>
  <c r="S128" i="21"/>
  <c r="R128" i="21"/>
  <c r="Q128" i="21"/>
  <c r="P128" i="21"/>
  <c r="O128" i="21"/>
  <c r="N128" i="21"/>
  <c r="M128" i="21"/>
  <c r="L128" i="21"/>
  <c r="K128" i="21"/>
  <c r="J128" i="21"/>
  <c r="I128" i="21"/>
  <c r="H128" i="21"/>
  <c r="G128" i="21"/>
  <c r="F128" i="21"/>
  <c r="E128" i="21"/>
  <c r="D128" i="21"/>
  <c r="C128" i="21"/>
  <c r="B128" i="21"/>
  <c r="A128" i="21"/>
  <c r="Y127" i="21"/>
  <c r="X127" i="21"/>
  <c r="W127" i="21"/>
  <c r="V127" i="21"/>
  <c r="U127" i="21"/>
  <c r="T127" i="21"/>
  <c r="S127" i="21"/>
  <c r="R127" i="21"/>
  <c r="Q127" i="21"/>
  <c r="P127" i="21"/>
  <c r="O127" i="21"/>
  <c r="N127" i="21"/>
  <c r="M127" i="21"/>
  <c r="L127" i="21"/>
  <c r="K127" i="21"/>
  <c r="J127" i="21"/>
  <c r="I127" i="21"/>
  <c r="H127" i="21"/>
  <c r="G127" i="21"/>
  <c r="F127" i="21"/>
  <c r="E127" i="21"/>
  <c r="D127" i="21"/>
  <c r="C127" i="21"/>
  <c r="B127" i="21"/>
  <c r="A127" i="21"/>
  <c r="Y126" i="21"/>
  <c r="X126" i="21"/>
  <c r="W126" i="21"/>
  <c r="V126" i="21"/>
  <c r="U126" i="21"/>
  <c r="T126" i="21"/>
  <c r="S126" i="21"/>
  <c r="R126" i="21"/>
  <c r="Q126" i="21"/>
  <c r="P126" i="21"/>
  <c r="O126" i="21"/>
  <c r="N126" i="21"/>
  <c r="M126" i="21"/>
  <c r="L126" i="21"/>
  <c r="K126" i="21"/>
  <c r="J126" i="21"/>
  <c r="I126" i="21"/>
  <c r="H126" i="21"/>
  <c r="G126" i="21"/>
  <c r="F126" i="21"/>
  <c r="E126" i="21"/>
  <c r="D126" i="21"/>
  <c r="C126" i="21"/>
  <c r="B126" i="21"/>
  <c r="A126" i="21"/>
  <c r="Y125" i="21"/>
  <c r="X125" i="21"/>
  <c r="W125" i="21"/>
  <c r="V125" i="21"/>
  <c r="U125" i="21"/>
  <c r="T125" i="21"/>
  <c r="S125" i="21"/>
  <c r="R125" i="21"/>
  <c r="Q125" i="21"/>
  <c r="P125" i="21"/>
  <c r="O125" i="21"/>
  <c r="N125" i="21"/>
  <c r="M125" i="21"/>
  <c r="L125" i="21"/>
  <c r="K125" i="21"/>
  <c r="J125" i="21"/>
  <c r="I125" i="21"/>
  <c r="H125" i="21"/>
  <c r="G125" i="21"/>
  <c r="F125" i="21"/>
  <c r="E125" i="21"/>
  <c r="D125" i="21"/>
  <c r="C125" i="21"/>
  <c r="B125" i="21"/>
  <c r="A125" i="21"/>
  <c r="Y124" i="21"/>
  <c r="X124" i="21"/>
  <c r="W124" i="21"/>
  <c r="V124" i="21"/>
  <c r="U124" i="21"/>
  <c r="T124" i="21"/>
  <c r="S124" i="21"/>
  <c r="R124" i="21"/>
  <c r="Q124" i="21"/>
  <c r="P124" i="21"/>
  <c r="O124" i="21"/>
  <c r="N124" i="21"/>
  <c r="M124" i="21"/>
  <c r="L124" i="21"/>
  <c r="K124" i="21"/>
  <c r="J124" i="21"/>
  <c r="I124" i="21"/>
  <c r="H124" i="21"/>
  <c r="G124" i="21"/>
  <c r="F124" i="21"/>
  <c r="E124" i="21"/>
  <c r="D124" i="21"/>
  <c r="C124" i="21"/>
  <c r="B124" i="21"/>
  <c r="A124" i="21"/>
  <c r="Y123" i="21"/>
  <c r="X123" i="21"/>
  <c r="W123" i="21"/>
  <c r="V123" i="21"/>
  <c r="U123" i="21"/>
  <c r="T123" i="21"/>
  <c r="S123" i="21"/>
  <c r="R123" i="21"/>
  <c r="Q123" i="21"/>
  <c r="P123" i="21"/>
  <c r="O123" i="21"/>
  <c r="N123" i="21"/>
  <c r="M123" i="21"/>
  <c r="L123" i="21"/>
  <c r="K123" i="21"/>
  <c r="J123" i="21"/>
  <c r="I123" i="21"/>
  <c r="H123" i="21"/>
  <c r="G123" i="21"/>
  <c r="F123" i="21"/>
  <c r="E123" i="21"/>
  <c r="D123" i="21"/>
  <c r="C123" i="21"/>
  <c r="B123" i="21"/>
  <c r="A123" i="21"/>
  <c r="Y122" i="21"/>
  <c r="X122" i="21"/>
  <c r="W122" i="21"/>
  <c r="V122" i="21"/>
  <c r="U122" i="21"/>
  <c r="T122" i="21"/>
  <c r="S122" i="21"/>
  <c r="R122" i="21"/>
  <c r="Q122" i="21"/>
  <c r="P122" i="21"/>
  <c r="O122" i="21"/>
  <c r="N122" i="21"/>
  <c r="M122" i="21"/>
  <c r="L122" i="21"/>
  <c r="K122" i="21"/>
  <c r="J122" i="21"/>
  <c r="I122" i="21"/>
  <c r="H122" i="21"/>
  <c r="G122" i="21"/>
  <c r="F122" i="21"/>
  <c r="E122" i="21"/>
  <c r="D122" i="21"/>
  <c r="C122" i="21"/>
  <c r="B122" i="21"/>
  <c r="A122" i="21"/>
  <c r="Y121" i="21"/>
  <c r="X121" i="21"/>
  <c r="W121" i="21"/>
  <c r="V121" i="21"/>
  <c r="U121" i="21"/>
  <c r="T121" i="21"/>
  <c r="S121" i="21"/>
  <c r="R121" i="21"/>
  <c r="Q121" i="21"/>
  <c r="P121" i="21"/>
  <c r="O121" i="21"/>
  <c r="N121" i="21"/>
  <c r="M121" i="21"/>
  <c r="L121" i="21"/>
  <c r="K121" i="21"/>
  <c r="J121" i="21"/>
  <c r="I121" i="21"/>
  <c r="H121" i="21"/>
  <c r="G121" i="21"/>
  <c r="F121" i="21"/>
  <c r="E121" i="21"/>
  <c r="D121" i="21"/>
  <c r="C121" i="21"/>
  <c r="B121" i="21"/>
  <c r="A121" i="21"/>
  <c r="Y120" i="21"/>
  <c r="X120" i="21"/>
  <c r="W120" i="21"/>
  <c r="V120" i="21"/>
  <c r="U120" i="21"/>
  <c r="T120" i="21"/>
  <c r="S120" i="21"/>
  <c r="R120" i="21"/>
  <c r="Q120" i="21"/>
  <c r="P120" i="21"/>
  <c r="O120" i="21"/>
  <c r="N120" i="21"/>
  <c r="M120" i="21"/>
  <c r="L120" i="21"/>
  <c r="K120" i="21"/>
  <c r="J120" i="21"/>
  <c r="I120" i="21"/>
  <c r="H120" i="21"/>
  <c r="G120" i="21"/>
  <c r="F120" i="21"/>
  <c r="E120" i="21"/>
  <c r="D120" i="21"/>
  <c r="C120" i="21"/>
  <c r="B120" i="21"/>
  <c r="A120" i="21"/>
  <c r="Y114" i="21"/>
  <c r="X114" i="21"/>
  <c r="W114" i="21"/>
  <c r="V114" i="21"/>
  <c r="U114" i="21"/>
  <c r="T114" i="21"/>
  <c r="S114" i="21"/>
  <c r="R114" i="21"/>
  <c r="Q114" i="21"/>
  <c r="P114" i="21"/>
  <c r="O114" i="21"/>
  <c r="N114" i="21"/>
  <c r="M114" i="21"/>
  <c r="L114" i="21"/>
  <c r="K114" i="21"/>
  <c r="J114" i="21"/>
  <c r="I114" i="21"/>
  <c r="H114" i="21"/>
  <c r="G114" i="21"/>
  <c r="F114" i="21"/>
  <c r="E114" i="21"/>
  <c r="D114" i="21"/>
  <c r="C114" i="21"/>
  <c r="B114" i="21"/>
  <c r="A114" i="21"/>
  <c r="Y113" i="21"/>
  <c r="X113" i="21"/>
  <c r="W113" i="21"/>
  <c r="V113" i="21"/>
  <c r="U113" i="21"/>
  <c r="T113" i="21"/>
  <c r="S113" i="21"/>
  <c r="R113" i="21"/>
  <c r="Q113" i="21"/>
  <c r="P113" i="21"/>
  <c r="O113" i="21"/>
  <c r="N113" i="21"/>
  <c r="M113" i="21"/>
  <c r="L113" i="21"/>
  <c r="K113" i="21"/>
  <c r="J113" i="21"/>
  <c r="I113" i="21"/>
  <c r="H113" i="21"/>
  <c r="G113" i="21"/>
  <c r="F113" i="21"/>
  <c r="E113" i="21"/>
  <c r="D113" i="21"/>
  <c r="C113" i="21"/>
  <c r="B113" i="21"/>
  <c r="A113" i="21"/>
  <c r="Y112" i="21"/>
  <c r="X112" i="21"/>
  <c r="W112" i="21"/>
  <c r="V112" i="21"/>
  <c r="U112" i="21"/>
  <c r="T112" i="21"/>
  <c r="S112" i="21"/>
  <c r="R112" i="21"/>
  <c r="Q112" i="21"/>
  <c r="P112" i="21"/>
  <c r="O112" i="21"/>
  <c r="N112" i="21"/>
  <c r="M112" i="21"/>
  <c r="L112" i="21"/>
  <c r="K112" i="21"/>
  <c r="J112" i="21"/>
  <c r="I112" i="21"/>
  <c r="H112" i="21"/>
  <c r="G112" i="21"/>
  <c r="F112" i="21"/>
  <c r="E112" i="21"/>
  <c r="D112" i="21"/>
  <c r="C112" i="21"/>
  <c r="B112" i="21"/>
  <c r="A112" i="21"/>
  <c r="Y111" i="21"/>
  <c r="X111" i="21"/>
  <c r="W111" i="21"/>
  <c r="V111" i="21"/>
  <c r="U111" i="21"/>
  <c r="T111" i="21"/>
  <c r="S111" i="21"/>
  <c r="R111" i="21"/>
  <c r="Q111" i="21"/>
  <c r="P111" i="21"/>
  <c r="O111" i="21"/>
  <c r="N111" i="21"/>
  <c r="M111" i="21"/>
  <c r="L111" i="21"/>
  <c r="K111" i="21"/>
  <c r="J111" i="21"/>
  <c r="I111" i="21"/>
  <c r="H111" i="21"/>
  <c r="G111" i="21"/>
  <c r="F111" i="21"/>
  <c r="E111" i="21"/>
  <c r="D111" i="21"/>
  <c r="C111" i="21"/>
  <c r="B111" i="21"/>
  <c r="A111" i="21"/>
  <c r="Y110" i="21"/>
  <c r="X110" i="21"/>
  <c r="W110" i="21"/>
  <c r="V110" i="21"/>
  <c r="U110" i="21"/>
  <c r="T110" i="21"/>
  <c r="S110" i="21"/>
  <c r="R110" i="21"/>
  <c r="Q110" i="21"/>
  <c r="P110" i="21"/>
  <c r="O110" i="21"/>
  <c r="N110" i="21"/>
  <c r="M110" i="21"/>
  <c r="L110" i="21"/>
  <c r="K110" i="21"/>
  <c r="J110" i="21"/>
  <c r="I110" i="21"/>
  <c r="H110" i="21"/>
  <c r="G110" i="21"/>
  <c r="F110" i="21"/>
  <c r="E110" i="21"/>
  <c r="D110" i="21"/>
  <c r="C110" i="21"/>
  <c r="B110" i="21"/>
  <c r="A110" i="21"/>
  <c r="Y109" i="21"/>
  <c r="X109" i="21"/>
  <c r="W109" i="21"/>
  <c r="V109" i="21"/>
  <c r="U109" i="21"/>
  <c r="T109" i="21"/>
  <c r="S109" i="21"/>
  <c r="R109" i="21"/>
  <c r="Q109" i="21"/>
  <c r="P109" i="21"/>
  <c r="O109" i="21"/>
  <c r="N109" i="21"/>
  <c r="M109" i="21"/>
  <c r="L109" i="21"/>
  <c r="K109" i="21"/>
  <c r="J109" i="21"/>
  <c r="I109" i="21"/>
  <c r="H109" i="21"/>
  <c r="G109" i="21"/>
  <c r="F109" i="21"/>
  <c r="E109" i="21"/>
  <c r="D109" i="21"/>
  <c r="C109" i="21"/>
  <c r="B109" i="21"/>
  <c r="A109" i="21"/>
  <c r="Y108" i="21"/>
  <c r="X108" i="21"/>
  <c r="W108" i="21"/>
  <c r="V108" i="21"/>
  <c r="U108" i="21"/>
  <c r="T108" i="21"/>
  <c r="S108" i="21"/>
  <c r="R108" i="21"/>
  <c r="Q108" i="21"/>
  <c r="P108" i="21"/>
  <c r="O108" i="21"/>
  <c r="N108" i="21"/>
  <c r="M108" i="21"/>
  <c r="L108" i="21"/>
  <c r="K108" i="21"/>
  <c r="J108" i="21"/>
  <c r="I108" i="21"/>
  <c r="H108" i="21"/>
  <c r="G108" i="21"/>
  <c r="F108" i="21"/>
  <c r="E108" i="21"/>
  <c r="D108" i="21"/>
  <c r="C108" i="21"/>
  <c r="B108" i="21"/>
  <c r="A108" i="21"/>
  <c r="Y107" i="21"/>
  <c r="X107" i="21"/>
  <c r="W107" i="21"/>
  <c r="V107" i="21"/>
  <c r="U107" i="21"/>
  <c r="T107" i="21"/>
  <c r="S107" i="21"/>
  <c r="R107" i="21"/>
  <c r="Q107" i="21"/>
  <c r="P107" i="21"/>
  <c r="O107" i="21"/>
  <c r="N107" i="21"/>
  <c r="M107" i="21"/>
  <c r="L107" i="21"/>
  <c r="K107" i="21"/>
  <c r="J107" i="21"/>
  <c r="I107" i="21"/>
  <c r="H107" i="21"/>
  <c r="G107" i="21"/>
  <c r="F107" i="21"/>
  <c r="E107" i="21"/>
  <c r="D107" i="21"/>
  <c r="C107" i="21"/>
  <c r="B107" i="21"/>
  <c r="A107" i="21"/>
  <c r="Y106" i="21"/>
  <c r="X106" i="21"/>
  <c r="W106" i="21"/>
  <c r="V106" i="21"/>
  <c r="U106" i="21"/>
  <c r="T106" i="21"/>
  <c r="S106" i="21"/>
  <c r="R106" i="21"/>
  <c r="Q106" i="21"/>
  <c r="P106" i="21"/>
  <c r="O106" i="21"/>
  <c r="N106" i="21"/>
  <c r="M106" i="21"/>
  <c r="L106" i="21"/>
  <c r="K106" i="21"/>
  <c r="J106" i="21"/>
  <c r="I106" i="21"/>
  <c r="H106" i="21"/>
  <c r="G106" i="21"/>
  <c r="F106" i="21"/>
  <c r="E106" i="21"/>
  <c r="D106" i="21"/>
  <c r="C106" i="21"/>
  <c r="B106" i="21"/>
  <c r="A106" i="21"/>
  <c r="Y105" i="21"/>
  <c r="X105" i="21"/>
  <c r="W105" i="21"/>
  <c r="V105" i="21"/>
  <c r="U105" i="21"/>
  <c r="T105" i="21"/>
  <c r="S105" i="21"/>
  <c r="R105" i="21"/>
  <c r="Q105" i="21"/>
  <c r="P105" i="21"/>
  <c r="O105" i="21"/>
  <c r="N105" i="21"/>
  <c r="M105" i="21"/>
  <c r="L105" i="21"/>
  <c r="K105" i="21"/>
  <c r="J105" i="21"/>
  <c r="I105" i="21"/>
  <c r="H105" i="21"/>
  <c r="G105" i="21"/>
  <c r="F105" i="21"/>
  <c r="E105" i="21"/>
  <c r="D105" i="21"/>
  <c r="C105" i="21"/>
  <c r="B105" i="21"/>
  <c r="A105" i="21"/>
  <c r="Y104" i="21"/>
  <c r="X104" i="21"/>
  <c r="W104" i="21"/>
  <c r="V104" i="21"/>
  <c r="U104" i="21"/>
  <c r="T104" i="21"/>
  <c r="S104" i="21"/>
  <c r="R104" i="21"/>
  <c r="Q104" i="21"/>
  <c r="P104" i="21"/>
  <c r="O104" i="21"/>
  <c r="N104" i="21"/>
  <c r="M104" i="21"/>
  <c r="L104" i="21"/>
  <c r="K104" i="21"/>
  <c r="J104" i="21"/>
  <c r="I104" i="21"/>
  <c r="H104" i="21"/>
  <c r="G104" i="21"/>
  <c r="F104" i="21"/>
  <c r="E104" i="21"/>
  <c r="D104" i="21"/>
  <c r="C104" i="21"/>
  <c r="B104" i="21"/>
  <c r="A104" i="21"/>
  <c r="Y103" i="21"/>
  <c r="X103" i="21"/>
  <c r="W103" i="21"/>
  <c r="V103" i="21"/>
  <c r="U103" i="21"/>
  <c r="T103" i="21"/>
  <c r="S103" i="21"/>
  <c r="R103" i="21"/>
  <c r="Q103" i="21"/>
  <c r="P103" i="21"/>
  <c r="O103" i="21"/>
  <c r="N103" i="21"/>
  <c r="M103" i="21"/>
  <c r="L103" i="21"/>
  <c r="K103" i="21"/>
  <c r="J103" i="21"/>
  <c r="I103" i="21"/>
  <c r="H103" i="21"/>
  <c r="G103" i="21"/>
  <c r="F103" i="21"/>
  <c r="E103" i="21"/>
  <c r="D103" i="21"/>
  <c r="C103" i="21"/>
  <c r="B103" i="21"/>
  <c r="A103" i="21"/>
  <c r="Y102" i="21"/>
  <c r="X102" i="21"/>
  <c r="W102" i="21"/>
  <c r="V102" i="21"/>
  <c r="U102" i="21"/>
  <c r="T102" i="21"/>
  <c r="S102" i="21"/>
  <c r="R102" i="21"/>
  <c r="Q102" i="21"/>
  <c r="P102" i="21"/>
  <c r="O102" i="21"/>
  <c r="N102" i="21"/>
  <c r="M102" i="21"/>
  <c r="L102" i="21"/>
  <c r="K102" i="21"/>
  <c r="J102" i="21"/>
  <c r="I102" i="21"/>
  <c r="H102" i="21"/>
  <c r="G102" i="21"/>
  <c r="F102" i="21"/>
  <c r="E102" i="21"/>
  <c r="D102" i="21"/>
  <c r="C102" i="21"/>
  <c r="B102" i="21"/>
  <c r="A102" i="21"/>
  <c r="Y101" i="21"/>
  <c r="X101" i="21"/>
  <c r="W101" i="21"/>
  <c r="V101" i="21"/>
  <c r="U101" i="21"/>
  <c r="T101" i="21"/>
  <c r="S101" i="21"/>
  <c r="R101" i="21"/>
  <c r="Q101" i="21"/>
  <c r="P101" i="21"/>
  <c r="O101" i="21"/>
  <c r="N101" i="21"/>
  <c r="M101" i="21"/>
  <c r="L101" i="21"/>
  <c r="K101" i="21"/>
  <c r="J101" i="21"/>
  <c r="I101" i="21"/>
  <c r="H101" i="21"/>
  <c r="G101" i="21"/>
  <c r="F101" i="21"/>
  <c r="E101" i="21"/>
  <c r="D101" i="21"/>
  <c r="C101" i="21"/>
  <c r="B101" i="21"/>
  <c r="A101" i="21"/>
  <c r="Y100" i="21"/>
  <c r="X100" i="21"/>
  <c r="W100" i="21"/>
  <c r="V100" i="21"/>
  <c r="U100" i="21"/>
  <c r="T100" i="21"/>
  <c r="S100" i="21"/>
  <c r="R100" i="21"/>
  <c r="Q100" i="21"/>
  <c r="P100" i="21"/>
  <c r="O100" i="21"/>
  <c r="N100" i="21"/>
  <c r="M100" i="21"/>
  <c r="L100" i="21"/>
  <c r="K100" i="21"/>
  <c r="J100" i="21"/>
  <c r="I100" i="21"/>
  <c r="H100" i="21"/>
  <c r="G100" i="21"/>
  <c r="F100" i="21"/>
  <c r="E100" i="21"/>
  <c r="D100" i="21"/>
  <c r="C100" i="21"/>
  <c r="B100" i="21"/>
  <c r="A100" i="21"/>
  <c r="Y99" i="21"/>
  <c r="X99" i="21"/>
  <c r="W99" i="21"/>
  <c r="V99" i="21"/>
  <c r="U99" i="21"/>
  <c r="T99" i="21"/>
  <c r="S99" i="21"/>
  <c r="R99" i="21"/>
  <c r="Q99" i="21"/>
  <c r="P99" i="21"/>
  <c r="O99" i="21"/>
  <c r="N99" i="21"/>
  <c r="M99" i="21"/>
  <c r="L99" i="21"/>
  <c r="K99" i="21"/>
  <c r="J99" i="21"/>
  <c r="I99" i="21"/>
  <c r="H99" i="21"/>
  <c r="G99" i="21"/>
  <c r="F99" i="21"/>
  <c r="E99" i="21"/>
  <c r="D99" i="21"/>
  <c r="C99" i="21"/>
  <c r="B99" i="21"/>
  <c r="A99" i="21"/>
  <c r="Y98" i="21"/>
  <c r="X98" i="21"/>
  <c r="W98" i="21"/>
  <c r="V98" i="21"/>
  <c r="U98" i="21"/>
  <c r="T98" i="21"/>
  <c r="S98" i="21"/>
  <c r="R98" i="21"/>
  <c r="Q98" i="21"/>
  <c r="P98" i="21"/>
  <c r="O98" i="21"/>
  <c r="N98" i="21"/>
  <c r="M98" i="21"/>
  <c r="L98" i="21"/>
  <c r="K98" i="21"/>
  <c r="J98" i="21"/>
  <c r="I98" i="21"/>
  <c r="H98" i="21"/>
  <c r="G98" i="21"/>
  <c r="F98" i="21"/>
  <c r="E98" i="21"/>
  <c r="D98" i="21"/>
  <c r="C98" i="21"/>
  <c r="B98" i="21"/>
  <c r="A98" i="21"/>
  <c r="Y97" i="21"/>
  <c r="X97" i="21"/>
  <c r="W97" i="21"/>
  <c r="V97" i="21"/>
  <c r="U97" i="21"/>
  <c r="T97" i="21"/>
  <c r="S97" i="21"/>
  <c r="R97" i="21"/>
  <c r="Q97" i="21"/>
  <c r="P97" i="21"/>
  <c r="O97" i="21"/>
  <c r="N97" i="21"/>
  <c r="M97" i="21"/>
  <c r="L97" i="21"/>
  <c r="K97" i="21"/>
  <c r="J97" i="21"/>
  <c r="I97" i="21"/>
  <c r="H97" i="21"/>
  <c r="G97" i="21"/>
  <c r="F97" i="21"/>
  <c r="E97" i="21"/>
  <c r="D97" i="21"/>
  <c r="C97" i="21"/>
  <c r="B97" i="21"/>
  <c r="A97" i="21"/>
  <c r="Y96" i="21"/>
  <c r="X96" i="21"/>
  <c r="W96" i="21"/>
  <c r="V96" i="21"/>
  <c r="U96" i="21"/>
  <c r="T96" i="21"/>
  <c r="S96" i="21"/>
  <c r="R96" i="21"/>
  <c r="Q96" i="21"/>
  <c r="P96" i="21"/>
  <c r="O96" i="21"/>
  <c r="N96" i="21"/>
  <c r="M96" i="21"/>
  <c r="L96" i="21"/>
  <c r="K96" i="21"/>
  <c r="J96" i="21"/>
  <c r="I96" i="21"/>
  <c r="H96" i="21"/>
  <c r="G96" i="21"/>
  <c r="F96" i="21"/>
  <c r="E96" i="21"/>
  <c r="D96" i="21"/>
  <c r="C96" i="21"/>
  <c r="B96" i="21"/>
  <c r="A96" i="21"/>
  <c r="Y95" i="21"/>
  <c r="X95" i="21"/>
  <c r="W95" i="21"/>
  <c r="V95" i="21"/>
  <c r="U95" i="21"/>
  <c r="T95" i="21"/>
  <c r="S95" i="21"/>
  <c r="R95" i="21"/>
  <c r="Q95" i="21"/>
  <c r="P95" i="21"/>
  <c r="O95" i="21"/>
  <c r="N95" i="21"/>
  <c r="M95" i="21"/>
  <c r="L95" i="21"/>
  <c r="K95" i="21"/>
  <c r="J95" i="21"/>
  <c r="I95" i="21"/>
  <c r="H95" i="21"/>
  <c r="G95" i="21"/>
  <c r="F95" i="21"/>
  <c r="E95" i="21"/>
  <c r="D95" i="21"/>
  <c r="C95" i="21"/>
  <c r="B95" i="21"/>
  <c r="A95" i="21"/>
  <c r="Y94" i="21"/>
  <c r="X94" i="21"/>
  <c r="W94" i="21"/>
  <c r="V94" i="21"/>
  <c r="U94" i="21"/>
  <c r="T94" i="21"/>
  <c r="S94" i="21"/>
  <c r="R94" i="21"/>
  <c r="Q94" i="21"/>
  <c r="P94" i="21"/>
  <c r="O94" i="21"/>
  <c r="N94" i="21"/>
  <c r="M94" i="21"/>
  <c r="L94" i="21"/>
  <c r="K94" i="21"/>
  <c r="J94" i="21"/>
  <c r="I94" i="21"/>
  <c r="H94" i="21"/>
  <c r="G94" i="21"/>
  <c r="F94" i="21"/>
  <c r="E94" i="21"/>
  <c r="D94" i="21"/>
  <c r="C94" i="21"/>
  <c r="B94" i="21"/>
  <c r="A94" i="21"/>
  <c r="Y93" i="21"/>
  <c r="X93" i="21"/>
  <c r="W93" i="21"/>
  <c r="V93" i="21"/>
  <c r="U93" i="21"/>
  <c r="T93" i="21"/>
  <c r="S93" i="21"/>
  <c r="R93" i="21"/>
  <c r="Q93" i="21"/>
  <c r="P93" i="21"/>
  <c r="O93" i="21"/>
  <c r="N93" i="21"/>
  <c r="M93" i="21"/>
  <c r="L93" i="21"/>
  <c r="K93" i="21"/>
  <c r="J93" i="21"/>
  <c r="I93" i="21"/>
  <c r="H93" i="21"/>
  <c r="G93" i="21"/>
  <c r="F93" i="21"/>
  <c r="E93" i="21"/>
  <c r="D93" i="21"/>
  <c r="C93" i="21"/>
  <c r="B93" i="21"/>
  <c r="A93" i="21"/>
  <c r="Y92" i="21"/>
  <c r="X92" i="21"/>
  <c r="W92" i="21"/>
  <c r="V92" i="21"/>
  <c r="U92" i="21"/>
  <c r="T92" i="21"/>
  <c r="S92" i="21"/>
  <c r="R92" i="21"/>
  <c r="Q92" i="21"/>
  <c r="P92" i="21"/>
  <c r="O92" i="21"/>
  <c r="N92" i="21"/>
  <c r="M92" i="21"/>
  <c r="L92" i="21"/>
  <c r="K92" i="21"/>
  <c r="J92" i="21"/>
  <c r="I92" i="21"/>
  <c r="H92" i="21"/>
  <c r="G92" i="21"/>
  <c r="F92" i="21"/>
  <c r="E92" i="21"/>
  <c r="D92" i="21"/>
  <c r="C92" i="21"/>
  <c r="B92" i="21"/>
  <c r="A92" i="21"/>
  <c r="Y91" i="21"/>
  <c r="X91" i="21"/>
  <c r="W91" i="21"/>
  <c r="V91" i="21"/>
  <c r="U91" i="21"/>
  <c r="T91" i="21"/>
  <c r="S91" i="21"/>
  <c r="R91" i="21"/>
  <c r="Q91" i="21"/>
  <c r="P91" i="21"/>
  <c r="O91" i="21"/>
  <c r="N91" i="21"/>
  <c r="M91" i="21"/>
  <c r="L91" i="21"/>
  <c r="K91" i="21"/>
  <c r="J91" i="21"/>
  <c r="I91" i="21"/>
  <c r="H91" i="21"/>
  <c r="G91" i="21"/>
  <c r="F91" i="21"/>
  <c r="E91" i="21"/>
  <c r="D91" i="21"/>
  <c r="C91" i="21"/>
  <c r="B91" i="21"/>
  <c r="A91" i="21"/>
  <c r="Y90" i="21"/>
  <c r="X90" i="21"/>
  <c r="W90" i="21"/>
  <c r="V90" i="21"/>
  <c r="U90" i="21"/>
  <c r="T90" i="21"/>
  <c r="S90" i="21"/>
  <c r="R90" i="21"/>
  <c r="Q90" i="21"/>
  <c r="P90" i="21"/>
  <c r="O90" i="21"/>
  <c r="N90" i="21"/>
  <c r="M90" i="21"/>
  <c r="L90" i="21"/>
  <c r="K90" i="21"/>
  <c r="J90" i="21"/>
  <c r="I90" i="21"/>
  <c r="H90" i="21"/>
  <c r="G90" i="21"/>
  <c r="F90" i="21"/>
  <c r="E90" i="21"/>
  <c r="D90" i="21"/>
  <c r="C90" i="21"/>
  <c r="B90" i="21"/>
  <c r="A90" i="21"/>
  <c r="Y89" i="21"/>
  <c r="X89" i="21"/>
  <c r="W89" i="21"/>
  <c r="V89" i="21"/>
  <c r="U89" i="21"/>
  <c r="T89" i="21"/>
  <c r="S89" i="21"/>
  <c r="R89" i="21"/>
  <c r="Q89" i="21"/>
  <c r="P89" i="21"/>
  <c r="O89" i="21"/>
  <c r="N89" i="21"/>
  <c r="M89" i="21"/>
  <c r="L89" i="21"/>
  <c r="K89" i="21"/>
  <c r="J89" i="21"/>
  <c r="I89" i="21"/>
  <c r="H89" i="21"/>
  <c r="G89" i="21"/>
  <c r="F89" i="21"/>
  <c r="E89" i="21"/>
  <c r="D89" i="21"/>
  <c r="C89" i="21"/>
  <c r="B89" i="21"/>
  <c r="A89" i="21"/>
  <c r="Y88" i="21"/>
  <c r="X88" i="21"/>
  <c r="W88" i="21"/>
  <c r="V88" i="21"/>
  <c r="U88" i="21"/>
  <c r="T88" i="21"/>
  <c r="S88" i="21"/>
  <c r="R88" i="21"/>
  <c r="Q88" i="21"/>
  <c r="P88" i="21"/>
  <c r="O88" i="21"/>
  <c r="N88" i="21"/>
  <c r="M88" i="21"/>
  <c r="L88" i="21"/>
  <c r="K88" i="21"/>
  <c r="J88" i="21"/>
  <c r="I88" i="21"/>
  <c r="H88" i="21"/>
  <c r="G88" i="21"/>
  <c r="F88" i="21"/>
  <c r="E88" i="21"/>
  <c r="D88" i="21"/>
  <c r="C88" i="21"/>
  <c r="B88" i="21"/>
  <c r="A88" i="21"/>
  <c r="Y87" i="21"/>
  <c r="X87" i="21"/>
  <c r="W87" i="21"/>
  <c r="V87" i="21"/>
  <c r="U87" i="21"/>
  <c r="T87" i="21"/>
  <c r="S87" i="21"/>
  <c r="R87" i="21"/>
  <c r="Q87" i="21"/>
  <c r="P87" i="21"/>
  <c r="O87" i="21"/>
  <c r="N87" i="21"/>
  <c r="M87" i="21"/>
  <c r="L87" i="21"/>
  <c r="K87" i="21"/>
  <c r="J87" i="21"/>
  <c r="I87" i="21"/>
  <c r="H87" i="21"/>
  <c r="G87" i="21"/>
  <c r="F87" i="21"/>
  <c r="E87" i="21"/>
  <c r="D87" i="21"/>
  <c r="C87" i="21"/>
  <c r="B87" i="21"/>
  <c r="A87" i="21"/>
  <c r="Y86" i="21"/>
  <c r="X86" i="21"/>
  <c r="W86" i="21"/>
  <c r="V86" i="21"/>
  <c r="U86" i="21"/>
  <c r="T86" i="21"/>
  <c r="S86" i="21"/>
  <c r="R86" i="21"/>
  <c r="Q86" i="21"/>
  <c r="P86" i="21"/>
  <c r="O86" i="21"/>
  <c r="N86" i="21"/>
  <c r="M86" i="21"/>
  <c r="L86" i="21"/>
  <c r="K86" i="21"/>
  <c r="J86" i="21"/>
  <c r="I86" i="21"/>
  <c r="H86" i="21"/>
  <c r="G86" i="21"/>
  <c r="F86" i="21"/>
  <c r="E86" i="21"/>
  <c r="D86" i="21"/>
  <c r="C86" i="21"/>
  <c r="B86" i="21"/>
  <c r="A86" i="21"/>
  <c r="Y85" i="21"/>
  <c r="X85" i="21"/>
  <c r="W85" i="21"/>
  <c r="V85" i="21"/>
  <c r="U85" i="21"/>
  <c r="T85" i="21"/>
  <c r="S85" i="21"/>
  <c r="R85" i="21"/>
  <c r="Q85" i="21"/>
  <c r="P85" i="21"/>
  <c r="O85" i="21"/>
  <c r="N85" i="21"/>
  <c r="M85" i="21"/>
  <c r="L85" i="21"/>
  <c r="K85" i="21"/>
  <c r="J85" i="21"/>
  <c r="I85" i="21"/>
  <c r="H85" i="21"/>
  <c r="G85" i="21"/>
  <c r="F85" i="21"/>
  <c r="E85" i="21"/>
  <c r="D85" i="21"/>
  <c r="C85" i="21"/>
  <c r="B85" i="21"/>
  <c r="A85" i="21"/>
  <c r="Y84" i="21"/>
  <c r="X84" i="21"/>
  <c r="W84" i="21"/>
  <c r="V84" i="21"/>
  <c r="U84" i="21"/>
  <c r="T84" i="21"/>
  <c r="S84" i="21"/>
  <c r="R84" i="21"/>
  <c r="Q84" i="21"/>
  <c r="P84" i="21"/>
  <c r="O84" i="21"/>
  <c r="N84" i="21"/>
  <c r="M84" i="21"/>
  <c r="L84" i="21"/>
  <c r="K84" i="21"/>
  <c r="J84" i="21"/>
  <c r="I84" i="21"/>
  <c r="H84" i="21"/>
  <c r="G84" i="21"/>
  <c r="F84" i="21"/>
  <c r="E84" i="21"/>
  <c r="D84" i="21"/>
  <c r="C84" i="21"/>
  <c r="B84" i="21"/>
  <c r="A84" i="21"/>
  <c r="Y78" i="21"/>
  <c r="X78" i="21"/>
  <c r="W78" i="21"/>
  <c r="V78" i="21"/>
  <c r="U78" i="21"/>
  <c r="T78" i="21"/>
  <c r="S78" i="21"/>
  <c r="R78" i="21"/>
  <c r="Q78" i="21"/>
  <c r="P78" i="21"/>
  <c r="O78" i="21"/>
  <c r="N78" i="21"/>
  <c r="M78" i="21"/>
  <c r="L78" i="21"/>
  <c r="K78" i="21"/>
  <c r="J78" i="21"/>
  <c r="I78" i="21"/>
  <c r="H78" i="21"/>
  <c r="G78" i="21"/>
  <c r="F78" i="21"/>
  <c r="E78" i="21"/>
  <c r="D78" i="21"/>
  <c r="C78" i="21"/>
  <c r="B78" i="21"/>
  <c r="A78" i="21"/>
  <c r="Y77" i="21"/>
  <c r="X77" i="21"/>
  <c r="W77" i="21"/>
  <c r="V77" i="21"/>
  <c r="U77" i="21"/>
  <c r="T77" i="21"/>
  <c r="S77" i="21"/>
  <c r="R77" i="21"/>
  <c r="Q77" i="21"/>
  <c r="P77" i="21"/>
  <c r="O77" i="21"/>
  <c r="N77" i="21"/>
  <c r="M77" i="21"/>
  <c r="L77" i="21"/>
  <c r="K77" i="21"/>
  <c r="J77" i="21"/>
  <c r="I77" i="21"/>
  <c r="H77" i="21"/>
  <c r="G77" i="21"/>
  <c r="F77" i="21"/>
  <c r="E77" i="21"/>
  <c r="D77" i="21"/>
  <c r="C77" i="21"/>
  <c r="B77" i="21"/>
  <c r="A77" i="21"/>
  <c r="Y76" i="21"/>
  <c r="X76" i="21"/>
  <c r="W76" i="21"/>
  <c r="V76" i="21"/>
  <c r="U76" i="21"/>
  <c r="T76" i="21"/>
  <c r="S76" i="21"/>
  <c r="R76" i="21"/>
  <c r="Q76" i="21"/>
  <c r="P76" i="21"/>
  <c r="O76" i="21"/>
  <c r="N76" i="21"/>
  <c r="M76" i="21"/>
  <c r="L76" i="21"/>
  <c r="K76" i="21"/>
  <c r="J76" i="21"/>
  <c r="I76" i="21"/>
  <c r="H76" i="21"/>
  <c r="G76" i="21"/>
  <c r="F76" i="21"/>
  <c r="E76" i="21"/>
  <c r="D76" i="21"/>
  <c r="C76" i="21"/>
  <c r="B76" i="21"/>
  <c r="A76" i="21"/>
  <c r="Y75" i="21"/>
  <c r="X75" i="21"/>
  <c r="W75" i="21"/>
  <c r="V75" i="21"/>
  <c r="U75" i="21"/>
  <c r="T75" i="21"/>
  <c r="S75" i="21"/>
  <c r="R75" i="21"/>
  <c r="Q75" i="21"/>
  <c r="P75" i="21"/>
  <c r="O75" i="21"/>
  <c r="N75" i="21"/>
  <c r="M75" i="21"/>
  <c r="L75" i="21"/>
  <c r="K75" i="21"/>
  <c r="J75" i="21"/>
  <c r="I75" i="21"/>
  <c r="H75" i="21"/>
  <c r="G75" i="21"/>
  <c r="F75" i="21"/>
  <c r="E75" i="21"/>
  <c r="D75" i="21"/>
  <c r="C75" i="21"/>
  <c r="B75" i="21"/>
  <c r="A75" i="21"/>
  <c r="Y74" i="21"/>
  <c r="X74" i="21"/>
  <c r="W74" i="21"/>
  <c r="V74" i="21"/>
  <c r="U74" i="21"/>
  <c r="T74" i="21"/>
  <c r="S74" i="21"/>
  <c r="R74" i="21"/>
  <c r="Q74" i="21"/>
  <c r="P74" i="21"/>
  <c r="O74" i="21"/>
  <c r="N74" i="21"/>
  <c r="M74" i="21"/>
  <c r="L74" i="21"/>
  <c r="K74" i="21"/>
  <c r="J74" i="21"/>
  <c r="I74" i="21"/>
  <c r="H74" i="21"/>
  <c r="G74" i="21"/>
  <c r="F74" i="21"/>
  <c r="E74" i="21"/>
  <c r="D74" i="21"/>
  <c r="C74" i="21"/>
  <c r="B74" i="21"/>
  <c r="A74" i="21"/>
  <c r="Y73" i="21"/>
  <c r="X73" i="21"/>
  <c r="W73" i="21"/>
  <c r="V73" i="21"/>
  <c r="U73" i="21"/>
  <c r="T73" i="21"/>
  <c r="S73" i="21"/>
  <c r="R73" i="21"/>
  <c r="Q73" i="21"/>
  <c r="P73" i="21"/>
  <c r="O73" i="21"/>
  <c r="N73" i="21"/>
  <c r="M73" i="21"/>
  <c r="L73" i="21"/>
  <c r="K73" i="21"/>
  <c r="J73" i="21"/>
  <c r="I73" i="21"/>
  <c r="H73" i="21"/>
  <c r="G73" i="21"/>
  <c r="F73" i="21"/>
  <c r="E73" i="21"/>
  <c r="D73" i="21"/>
  <c r="C73" i="21"/>
  <c r="B73" i="21"/>
  <c r="A73" i="21"/>
  <c r="Y72" i="21"/>
  <c r="X72" i="21"/>
  <c r="W72" i="21"/>
  <c r="V72" i="21"/>
  <c r="U72" i="21"/>
  <c r="T72" i="21"/>
  <c r="S72" i="21"/>
  <c r="R72" i="21"/>
  <c r="Q72" i="21"/>
  <c r="P72" i="21"/>
  <c r="O72" i="21"/>
  <c r="N72" i="21"/>
  <c r="M72" i="21"/>
  <c r="L72" i="21"/>
  <c r="K72" i="21"/>
  <c r="J72" i="21"/>
  <c r="I72" i="21"/>
  <c r="H72" i="21"/>
  <c r="G72" i="21"/>
  <c r="F72" i="21"/>
  <c r="E72" i="21"/>
  <c r="D72" i="21"/>
  <c r="C72" i="21"/>
  <c r="B72" i="21"/>
  <c r="A72" i="21"/>
  <c r="Y71" i="21"/>
  <c r="X71" i="21"/>
  <c r="W71" i="21"/>
  <c r="V71" i="21"/>
  <c r="U71" i="21"/>
  <c r="T71" i="21"/>
  <c r="S71" i="21"/>
  <c r="R71" i="21"/>
  <c r="Q71" i="21"/>
  <c r="P71" i="21"/>
  <c r="O71" i="21"/>
  <c r="N71" i="21"/>
  <c r="M71" i="21"/>
  <c r="L71" i="21"/>
  <c r="K71" i="21"/>
  <c r="J71" i="21"/>
  <c r="I71" i="21"/>
  <c r="H71" i="21"/>
  <c r="G71" i="21"/>
  <c r="F71" i="21"/>
  <c r="E71" i="21"/>
  <c r="D71" i="21"/>
  <c r="C71" i="21"/>
  <c r="B71" i="21"/>
  <c r="A71" i="21"/>
  <c r="Y70" i="21"/>
  <c r="X70" i="21"/>
  <c r="W70" i="21"/>
  <c r="V70" i="21"/>
  <c r="U70" i="21"/>
  <c r="T70" i="21"/>
  <c r="S70" i="21"/>
  <c r="R70" i="21"/>
  <c r="Q70" i="21"/>
  <c r="P70" i="21"/>
  <c r="O70" i="21"/>
  <c r="N70" i="21"/>
  <c r="M70" i="21"/>
  <c r="L70" i="21"/>
  <c r="K70" i="21"/>
  <c r="J70" i="21"/>
  <c r="I70" i="21"/>
  <c r="H70" i="21"/>
  <c r="G70" i="21"/>
  <c r="F70" i="21"/>
  <c r="E70" i="21"/>
  <c r="D70" i="21"/>
  <c r="C70" i="21"/>
  <c r="B70" i="21"/>
  <c r="A70" i="21"/>
  <c r="Y69" i="21"/>
  <c r="X69" i="21"/>
  <c r="W69" i="21"/>
  <c r="V69" i="21"/>
  <c r="U69" i="21"/>
  <c r="T69" i="21"/>
  <c r="S69" i="21"/>
  <c r="R69" i="21"/>
  <c r="Q69" i="21"/>
  <c r="P69" i="21"/>
  <c r="O69" i="21"/>
  <c r="N69" i="21"/>
  <c r="M69" i="21"/>
  <c r="L69" i="21"/>
  <c r="K69" i="21"/>
  <c r="J69" i="21"/>
  <c r="I69" i="21"/>
  <c r="H69" i="21"/>
  <c r="G69" i="21"/>
  <c r="F69" i="21"/>
  <c r="E69" i="21"/>
  <c r="D69" i="21"/>
  <c r="C69" i="21"/>
  <c r="B69" i="21"/>
  <c r="A69" i="21"/>
  <c r="Y68" i="21"/>
  <c r="X68" i="21"/>
  <c r="W68" i="21"/>
  <c r="V68" i="21"/>
  <c r="U68" i="21"/>
  <c r="T68" i="21"/>
  <c r="S68" i="21"/>
  <c r="R68" i="21"/>
  <c r="Q68" i="21"/>
  <c r="P68" i="21"/>
  <c r="O68" i="21"/>
  <c r="N68" i="21"/>
  <c r="M68" i="21"/>
  <c r="L68" i="21"/>
  <c r="K68" i="21"/>
  <c r="J68" i="21"/>
  <c r="I68" i="21"/>
  <c r="H68" i="21"/>
  <c r="G68" i="21"/>
  <c r="F68" i="21"/>
  <c r="E68" i="21"/>
  <c r="D68" i="21"/>
  <c r="C68" i="21"/>
  <c r="B68" i="21"/>
  <c r="A68" i="21"/>
  <c r="Y67" i="21"/>
  <c r="X67" i="21"/>
  <c r="W67" i="21"/>
  <c r="V67" i="21"/>
  <c r="U67" i="21"/>
  <c r="T67" i="21"/>
  <c r="S67" i="21"/>
  <c r="R67" i="21"/>
  <c r="Q67" i="21"/>
  <c r="P67" i="21"/>
  <c r="O67" i="21"/>
  <c r="N67" i="21"/>
  <c r="M67" i="21"/>
  <c r="L67" i="21"/>
  <c r="K67" i="21"/>
  <c r="J67" i="21"/>
  <c r="I67" i="21"/>
  <c r="H67" i="21"/>
  <c r="G67" i="21"/>
  <c r="F67" i="21"/>
  <c r="E67" i="21"/>
  <c r="D67" i="21"/>
  <c r="C67" i="21"/>
  <c r="B67" i="21"/>
  <c r="A67" i="21"/>
  <c r="Y66" i="21"/>
  <c r="X66" i="21"/>
  <c r="W66" i="21"/>
  <c r="V66" i="21"/>
  <c r="U66" i="21"/>
  <c r="T66" i="21"/>
  <c r="S66" i="21"/>
  <c r="R66" i="21"/>
  <c r="Q66" i="21"/>
  <c r="P66" i="21"/>
  <c r="O66" i="21"/>
  <c r="N66" i="21"/>
  <c r="M66" i="21"/>
  <c r="L66" i="21"/>
  <c r="K66" i="21"/>
  <c r="J66" i="21"/>
  <c r="I66" i="21"/>
  <c r="H66" i="21"/>
  <c r="G66" i="21"/>
  <c r="F66" i="21"/>
  <c r="E66" i="21"/>
  <c r="D66" i="21"/>
  <c r="C66" i="21"/>
  <c r="B66" i="21"/>
  <c r="A66" i="21"/>
  <c r="Y65" i="21"/>
  <c r="X65" i="21"/>
  <c r="W65" i="21"/>
  <c r="V65" i="21"/>
  <c r="U65" i="21"/>
  <c r="T65" i="21"/>
  <c r="S65" i="21"/>
  <c r="R65" i="21"/>
  <c r="Q65" i="21"/>
  <c r="P65" i="21"/>
  <c r="O65" i="21"/>
  <c r="N65" i="21"/>
  <c r="M65" i="21"/>
  <c r="L65" i="21"/>
  <c r="K65" i="21"/>
  <c r="J65" i="21"/>
  <c r="I65" i="21"/>
  <c r="H65" i="21"/>
  <c r="G65" i="21"/>
  <c r="F65" i="21"/>
  <c r="E65" i="21"/>
  <c r="D65" i="21"/>
  <c r="C65" i="21"/>
  <c r="B65" i="21"/>
  <c r="A65" i="21"/>
  <c r="Y64" i="21"/>
  <c r="X64" i="21"/>
  <c r="W64" i="21"/>
  <c r="V64" i="21"/>
  <c r="U64" i="21"/>
  <c r="T64" i="21"/>
  <c r="S64" i="21"/>
  <c r="R64" i="21"/>
  <c r="Q64" i="21"/>
  <c r="P64" i="21"/>
  <c r="O64" i="21"/>
  <c r="N64" i="21"/>
  <c r="M64" i="21"/>
  <c r="L64" i="21"/>
  <c r="K64" i="21"/>
  <c r="J64" i="21"/>
  <c r="I64" i="21"/>
  <c r="H64" i="21"/>
  <c r="G64" i="21"/>
  <c r="F64" i="21"/>
  <c r="E64" i="21"/>
  <c r="D64" i="21"/>
  <c r="C64" i="21"/>
  <c r="B64" i="21"/>
  <c r="A64" i="21"/>
  <c r="Y63" i="21"/>
  <c r="X63" i="21"/>
  <c r="W63" i="21"/>
  <c r="V63" i="21"/>
  <c r="U63" i="21"/>
  <c r="T63" i="21"/>
  <c r="S63" i="21"/>
  <c r="R63" i="21"/>
  <c r="Q63" i="21"/>
  <c r="P63" i="21"/>
  <c r="O63" i="21"/>
  <c r="N63" i="21"/>
  <c r="M63" i="21"/>
  <c r="L63" i="21"/>
  <c r="K63" i="21"/>
  <c r="J63" i="21"/>
  <c r="I63" i="21"/>
  <c r="H63" i="21"/>
  <c r="G63" i="21"/>
  <c r="F63" i="21"/>
  <c r="E63" i="21"/>
  <c r="D63" i="21"/>
  <c r="C63" i="21"/>
  <c r="B63" i="21"/>
  <c r="A63" i="21"/>
  <c r="Y62" i="21"/>
  <c r="X62" i="21"/>
  <c r="W62" i="21"/>
  <c r="V62" i="21"/>
  <c r="U62" i="21"/>
  <c r="T62" i="21"/>
  <c r="S62" i="21"/>
  <c r="R62" i="21"/>
  <c r="Q62" i="21"/>
  <c r="P62" i="21"/>
  <c r="O62" i="21"/>
  <c r="N62" i="21"/>
  <c r="M62" i="21"/>
  <c r="L62" i="21"/>
  <c r="K62" i="21"/>
  <c r="J62" i="21"/>
  <c r="I62" i="21"/>
  <c r="H62" i="21"/>
  <c r="G62" i="21"/>
  <c r="F62" i="21"/>
  <c r="E62" i="21"/>
  <c r="D62" i="21"/>
  <c r="C62" i="21"/>
  <c r="B62" i="21"/>
  <c r="A62" i="21"/>
  <c r="Y61" i="21"/>
  <c r="X61" i="21"/>
  <c r="W61" i="21"/>
  <c r="V61" i="21"/>
  <c r="U61" i="21"/>
  <c r="T61" i="21"/>
  <c r="S61" i="21"/>
  <c r="R61" i="21"/>
  <c r="Q61" i="21"/>
  <c r="P61" i="21"/>
  <c r="O61" i="21"/>
  <c r="N61" i="21"/>
  <c r="M61" i="21"/>
  <c r="L61" i="21"/>
  <c r="K61" i="21"/>
  <c r="J61" i="21"/>
  <c r="I61" i="21"/>
  <c r="H61" i="21"/>
  <c r="G61" i="21"/>
  <c r="F61" i="21"/>
  <c r="E61" i="21"/>
  <c r="D61" i="21"/>
  <c r="C61" i="21"/>
  <c r="B61" i="21"/>
  <c r="A61" i="21"/>
  <c r="Y60" i="21"/>
  <c r="X60" i="21"/>
  <c r="W60" i="21"/>
  <c r="V60" i="21"/>
  <c r="U60" i="21"/>
  <c r="T60" i="21"/>
  <c r="S60" i="21"/>
  <c r="R60" i="21"/>
  <c r="Q60" i="21"/>
  <c r="P60" i="21"/>
  <c r="O60" i="21"/>
  <c r="N60" i="21"/>
  <c r="M60" i="21"/>
  <c r="L60" i="21"/>
  <c r="K60" i="21"/>
  <c r="J60" i="21"/>
  <c r="I60" i="21"/>
  <c r="H60" i="21"/>
  <c r="G60" i="21"/>
  <c r="F60" i="21"/>
  <c r="E60" i="21"/>
  <c r="D60" i="21"/>
  <c r="C60" i="21"/>
  <c r="B60" i="21"/>
  <c r="A60" i="21"/>
  <c r="Y59" i="21"/>
  <c r="X59" i="21"/>
  <c r="W59" i="21"/>
  <c r="V59" i="21"/>
  <c r="U59" i="21"/>
  <c r="T59" i="21"/>
  <c r="S59" i="21"/>
  <c r="R59" i="21"/>
  <c r="Q59" i="21"/>
  <c r="P59" i="21"/>
  <c r="O59" i="21"/>
  <c r="N59" i="21"/>
  <c r="M59" i="21"/>
  <c r="L59" i="21"/>
  <c r="K59" i="21"/>
  <c r="J59" i="21"/>
  <c r="I59" i="21"/>
  <c r="H59" i="21"/>
  <c r="G59" i="21"/>
  <c r="F59" i="21"/>
  <c r="E59" i="21"/>
  <c r="D59" i="21"/>
  <c r="C59" i="21"/>
  <c r="B59" i="21"/>
  <c r="A59" i="21"/>
  <c r="Y58" i="21"/>
  <c r="X58" i="21"/>
  <c r="W58" i="21"/>
  <c r="V58" i="21"/>
  <c r="U58" i="21"/>
  <c r="T58" i="21"/>
  <c r="S58" i="21"/>
  <c r="R58" i="21"/>
  <c r="Q58" i="21"/>
  <c r="P58" i="21"/>
  <c r="O58" i="21"/>
  <c r="N58" i="21"/>
  <c r="M58" i="21"/>
  <c r="L58" i="21"/>
  <c r="K58" i="21"/>
  <c r="J58" i="21"/>
  <c r="I58" i="21"/>
  <c r="H58" i="21"/>
  <c r="G58" i="21"/>
  <c r="F58" i="21"/>
  <c r="E58" i="21"/>
  <c r="D58" i="21"/>
  <c r="C58" i="21"/>
  <c r="B58" i="21"/>
  <c r="A58" i="21"/>
  <c r="Y57" i="21"/>
  <c r="X57" i="21"/>
  <c r="W57" i="21"/>
  <c r="V57" i="21"/>
  <c r="U57" i="21"/>
  <c r="T57" i="21"/>
  <c r="S57" i="21"/>
  <c r="R57" i="21"/>
  <c r="Q57" i="21"/>
  <c r="P57" i="21"/>
  <c r="O57" i="21"/>
  <c r="N57" i="21"/>
  <c r="M57" i="21"/>
  <c r="L57" i="21"/>
  <c r="K57" i="21"/>
  <c r="J57" i="21"/>
  <c r="I57" i="21"/>
  <c r="H57" i="21"/>
  <c r="G57" i="21"/>
  <c r="F57" i="21"/>
  <c r="E57" i="21"/>
  <c r="D57" i="21"/>
  <c r="C57" i="21"/>
  <c r="B57" i="21"/>
  <c r="A57" i="21"/>
  <c r="Y56" i="21"/>
  <c r="X56" i="21"/>
  <c r="W56" i="21"/>
  <c r="V56" i="21"/>
  <c r="U56" i="21"/>
  <c r="T56" i="21"/>
  <c r="S56" i="21"/>
  <c r="R56" i="21"/>
  <c r="Q56" i="21"/>
  <c r="P56" i="21"/>
  <c r="O56" i="21"/>
  <c r="N56" i="21"/>
  <c r="M56" i="21"/>
  <c r="L56" i="21"/>
  <c r="K56" i="21"/>
  <c r="J56" i="21"/>
  <c r="I56" i="21"/>
  <c r="H56" i="21"/>
  <c r="G56" i="21"/>
  <c r="F56" i="21"/>
  <c r="E56" i="21"/>
  <c r="D56" i="21"/>
  <c r="C56" i="21"/>
  <c r="B56" i="21"/>
  <c r="A56" i="21"/>
  <c r="Y55" i="21"/>
  <c r="X55" i="21"/>
  <c r="W55" i="21"/>
  <c r="V55" i="21"/>
  <c r="U55" i="21"/>
  <c r="T55" i="21"/>
  <c r="S55" i="21"/>
  <c r="R55" i="21"/>
  <c r="Q55" i="21"/>
  <c r="P55" i="21"/>
  <c r="O55" i="21"/>
  <c r="N55" i="21"/>
  <c r="M55" i="21"/>
  <c r="L55" i="21"/>
  <c r="K55" i="21"/>
  <c r="J55" i="21"/>
  <c r="I55" i="21"/>
  <c r="H55" i="21"/>
  <c r="G55" i="21"/>
  <c r="F55" i="21"/>
  <c r="E55" i="21"/>
  <c r="D55" i="21"/>
  <c r="C55" i="21"/>
  <c r="B55" i="21"/>
  <c r="A55" i="21"/>
  <c r="Y54" i="21"/>
  <c r="X54" i="21"/>
  <c r="W54" i="21"/>
  <c r="V54" i="21"/>
  <c r="U54" i="21"/>
  <c r="T54" i="21"/>
  <c r="S54" i="21"/>
  <c r="R54" i="21"/>
  <c r="Q54" i="21"/>
  <c r="P54" i="21"/>
  <c r="O54" i="21"/>
  <c r="N54" i="21"/>
  <c r="M54" i="21"/>
  <c r="L54" i="21"/>
  <c r="K54" i="21"/>
  <c r="J54" i="21"/>
  <c r="I54" i="21"/>
  <c r="H54" i="21"/>
  <c r="G54" i="21"/>
  <c r="F54" i="21"/>
  <c r="E54" i="21"/>
  <c r="D54" i="21"/>
  <c r="C54" i="21"/>
  <c r="B54" i="21"/>
  <c r="A54" i="21"/>
  <c r="Y53" i="21"/>
  <c r="X53" i="21"/>
  <c r="W53" i="21"/>
  <c r="V53" i="21"/>
  <c r="U53" i="21"/>
  <c r="T53" i="21"/>
  <c r="S53" i="21"/>
  <c r="R53" i="21"/>
  <c r="Q53" i="21"/>
  <c r="P53" i="21"/>
  <c r="O53" i="21"/>
  <c r="N53" i="21"/>
  <c r="M53" i="21"/>
  <c r="L53" i="21"/>
  <c r="K53" i="21"/>
  <c r="J53" i="21"/>
  <c r="I53" i="21"/>
  <c r="H53" i="21"/>
  <c r="G53" i="21"/>
  <c r="F53" i="21"/>
  <c r="E53" i="21"/>
  <c r="D53" i="21"/>
  <c r="C53" i="21"/>
  <c r="B53" i="21"/>
  <c r="A53" i="21"/>
  <c r="Y52" i="21"/>
  <c r="X52" i="21"/>
  <c r="W52" i="21"/>
  <c r="V52" i="21"/>
  <c r="U52" i="21"/>
  <c r="T52" i="21"/>
  <c r="S52" i="21"/>
  <c r="R52" i="21"/>
  <c r="Q52" i="21"/>
  <c r="P52" i="21"/>
  <c r="O52" i="21"/>
  <c r="N52" i="21"/>
  <c r="M52" i="21"/>
  <c r="L52" i="21"/>
  <c r="K52" i="21"/>
  <c r="J52" i="21"/>
  <c r="I52" i="21"/>
  <c r="H52" i="21"/>
  <c r="G52" i="21"/>
  <c r="F52" i="21"/>
  <c r="E52" i="21"/>
  <c r="D52" i="21"/>
  <c r="C52" i="21"/>
  <c r="B52" i="21"/>
  <c r="A52" i="21"/>
  <c r="Y51" i="21"/>
  <c r="X51" i="21"/>
  <c r="W51" i="21"/>
  <c r="V51" i="21"/>
  <c r="U51" i="21"/>
  <c r="T51" i="21"/>
  <c r="S51" i="21"/>
  <c r="R51" i="21"/>
  <c r="Q51" i="21"/>
  <c r="P51" i="21"/>
  <c r="O51" i="21"/>
  <c r="N51" i="21"/>
  <c r="M51" i="21"/>
  <c r="L51" i="21"/>
  <c r="K51" i="21"/>
  <c r="J51" i="21"/>
  <c r="I51" i="21"/>
  <c r="H51" i="21"/>
  <c r="G51" i="21"/>
  <c r="F51" i="21"/>
  <c r="E51" i="21"/>
  <c r="D51" i="21"/>
  <c r="C51" i="21"/>
  <c r="B51" i="21"/>
  <c r="A51" i="21"/>
  <c r="Y50" i="21"/>
  <c r="X50" i="21"/>
  <c r="W50" i="21"/>
  <c r="V50" i="21"/>
  <c r="U50" i="21"/>
  <c r="T50" i="21"/>
  <c r="S50" i="21"/>
  <c r="R50" i="21"/>
  <c r="Q50" i="21"/>
  <c r="P50" i="21"/>
  <c r="O50" i="21"/>
  <c r="N50" i="21"/>
  <c r="M50" i="21"/>
  <c r="L50" i="21"/>
  <c r="K50" i="21"/>
  <c r="J50" i="21"/>
  <c r="I50" i="21"/>
  <c r="H50" i="21"/>
  <c r="G50" i="21"/>
  <c r="F50" i="21"/>
  <c r="E50" i="21"/>
  <c r="D50" i="21"/>
  <c r="C50" i="21"/>
  <c r="B50" i="21"/>
  <c r="A50" i="21"/>
  <c r="Y49" i="21"/>
  <c r="X49" i="21"/>
  <c r="W49" i="21"/>
  <c r="V49" i="21"/>
  <c r="U49" i="21"/>
  <c r="T49" i="21"/>
  <c r="S49" i="21"/>
  <c r="R49" i="21"/>
  <c r="Q49" i="21"/>
  <c r="P49" i="21"/>
  <c r="O49" i="21"/>
  <c r="N49" i="21"/>
  <c r="M49" i="21"/>
  <c r="L49" i="21"/>
  <c r="K49" i="21"/>
  <c r="J49" i="21"/>
  <c r="I49" i="21"/>
  <c r="H49" i="21"/>
  <c r="G49" i="21"/>
  <c r="F49" i="21"/>
  <c r="E49" i="21"/>
  <c r="D49" i="21"/>
  <c r="C49" i="21"/>
  <c r="B49" i="21"/>
  <c r="A49" i="21"/>
  <c r="Y48" i="21"/>
  <c r="X48" i="21"/>
  <c r="W48" i="21"/>
  <c r="V48" i="21"/>
  <c r="U48" i="21"/>
  <c r="T48" i="21"/>
  <c r="S48" i="21"/>
  <c r="R48" i="21"/>
  <c r="Q48" i="21"/>
  <c r="P48" i="21"/>
  <c r="O48" i="21"/>
  <c r="N48" i="21"/>
  <c r="M48" i="21"/>
  <c r="L48" i="21"/>
  <c r="K48" i="21"/>
  <c r="J48" i="21"/>
  <c r="I48" i="21"/>
  <c r="H48" i="21"/>
  <c r="G48" i="21"/>
  <c r="F48" i="21"/>
  <c r="E48" i="21"/>
  <c r="D48" i="21"/>
  <c r="C48" i="21"/>
  <c r="B48" i="21"/>
  <c r="A48" i="21"/>
  <c r="Y42" i="21"/>
  <c r="X42" i="21"/>
  <c r="W42" i="21"/>
  <c r="V42" i="21"/>
  <c r="U42" i="21"/>
  <c r="T42" i="21"/>
  <c r="S42" i="21"/>
  <c r="R42" i="21"/>
  <c r="Q42" i="21"/>
  <c r="P42" i="21"/>
  <c r="O42" i="21"/>
  <c r="N42" i="21"/>
  <c r="M42" i="21"/>
  <c r="L42" i="21"/>
  <c r="K42" i="21"/>
  <c r="J42" i="21"/>
  <c r="I42" i="21"/>
  <c r="H42" i="21"/>
  <c r="G42" i="21"/>
  <c r="F42" i="21"/>
  <c r="E42" i="21"/>
  <c r="D42" i="21"/>
  <c r="C42" i="21"/>
  <c r="B42" i="21"/>
  <c r="A42" i="21"/>
  <c r="Y41" i="21"/>
  <c r="X41" i="21"/>
  <c r="W41" i="21"/>
  <c r="V41" i="21"/>
  <c r="U41" i="21"/>
  <c r="T41" i="21"/>
  <c r="S41" i="21"/>
  <c r="R41" i="21"/>
  <c r="Q41" i="21"/>
  <c r="P41" i="21"/>
  <c r="O41" i="21"/>
  <c r="N41" i="21"/>
  <c r="M41" i="21"/>
  <c r="L41" i="21"/>
  <c r="K41" i="21"/>
  <c r="J41" i="21"/>
  <c r="I41" i="21"/>
  <c r="H41" i="21"/>
  <c r="G41" i="21"/>
  <c r="F41" i="21"/>
  <c r="E41" i="21"/>
  <c r="D41" i="21"/>
  <c r="C41" i="21"/>
  <c r="B41" i="21"/>
  <c r="A41" i="21"/>
  <c r="Y40" i="21"/>
  <c r="X40" i="21"/>
  <c r="W40" i="21"/>
  <c r="V40" i="21"/>
  <c r="U40" i="21"/>
  <c r="T40" i="21"/>
  <c r="S40" i="21"/>
  <c r="R40" i="21"/>
  <c r="Q40" i="21"/>
  <c r="P40" i="21"/>
  <c r="O40" i="21"/>
  <c r="N40" i="21"/>
  <c r="M40" i="21"/>
  <c r="L40" i="21"/>
  <c r="K40" i="21"/>
  <c r="J40" i="21"/>
  <c r="I40" i="21"/>
  <c r="H40" i="21"/>
  <c r="G40" i="21"/>
  <c r="F40" i="21"/>
  <c r="E40" i="21"/>
  <c r="D40" i="21"/>
  <c r="C40" i="21"/>
  <c r="B40" i="21"/>
  <c r="A40" i="21"/>
  <c r="Y39" i="21"/>
  <c r="X39" i="21"/>
  <c r="W39" i="21"/>
  <c r="V39" i="21"/>
  <c r="U39" i="21"/>
  <c r="T39" i="21"/>
  <c r="S39" i="21"/>
  <c r="R39" i="21"/>
  <c r="Q39" i="21"/>
  <c r="P39" i="21"/>
  <c r="O39" i="21"/>
  <c r="N39" i="21"/>
  <c r="M39" i="21"/>
  <c r="L39" i="21"/>
  <c r="K39" i="21"/>
  <c r="J39" i="21"/>
  <c r="I39" i="21"/>
  <c r="H39" i="21"/>
  <c r="G39" i="21"/>
  <c r="F39" i="21"/>
  <c r="E39" i="21"/>
  <c r="D39" i="21"/>
  <c r="C39" i="21"/>
  <c r="B39" i="21"/>
  <c r="A39" i="21"/>
  <c r="Y38" i="21"/>
  <c r="X38" i="21"/>
  <c r="W38" i="21"/>
  <c r="V38" i="21"/>
  <c r="U38" i="21"/>
  <c r="T38" i="21"/>
  <c r="S38" i="21"/>
  <c r="R38" i="21"/>
  <c r="Q38" i="21"/>
  <c r="P38" i="21"/>
  <c r="O38" i="21"/>
  <c r="N38" i="21"/>
  <c r="M38" i="21"/>
  <c r="L38" i="21"/>
  <c r="K38" i="21"/>
  <c r="J38" i="21"/>
  <c r="I38" i="21"/>
  <c r="H38" i="21"/>
  <c r="G38" i="21"/>
  <c r="F38" i="21"/>
  <c r="E38" i="21"/>
  <c r="D38" i="21"/>
  <c r="C38" i="21"/>
  <c r="B38" i="21"/>
  <c r="A38" i="21"/>
  <c r="Y37" i="21"/>
  <c r="X37" i="21"/>
  <c r="W37" i="21"/>
  <c r="V37" i="21"/>
  <c r="U37" i="21"/>
  <c r="T37" i="21"/>
  <c r="S37" i="21"/>
  <c r="R37" i="21"/>
  <c r="Q37" i="21"/>
  <c r="P37" i="21"/>
  <c r="O37" i="21"/>
  <c r="N37" i="21"/>
  <c r="M37" i="21"/>
  <c r="L37" i="21"/>
  <c r="K37" i="21"/>
  <c r="J37" i="21"/>
  <c r="I37" i="21"/>
  <c r="H37" i="21"/>
  <c r="G37" i="21"/>
  <c r="F37" i="21"/>
  <c r="E37" i="21"/>
  <c r="D37" i="21"/>
  <c r="C37" i="21"/>
  <c r="B37" i="21"/>
  <c r="A37" i="21"/>
  <c r="Y36" i="21"/>
  <c r="X36" i="21"/>
  <c r="W36" i="21"/>
  <c r="V36" i="21"/>
  <c r="U36" i="21"/>
  <c r="T36" i="21"/>
  <c r="S36" i="21"/>
  <c r="R36" i="21"/>
  <c r="Q36" i="21"/>
  <c r="P36" i="21"/>
  <c r="O36" i="21"/>
  <c r="N36" i="21"/>
  <c r="M36" i="21"/>
  <c r="L36" i="21"/>
  <c r="K36" i="21"/>
  <c r="J36" i="21"/>
  <c r="I36" i="21"/>
  <c r="H36" i="21"/>
  <c r="G36" i="21"/>
  <c r="F36" i="21"/>
  <c r="E36" i="21"/>
  <c r="D36" i="21"/>
  <c r="C36" i="21"/>
  <c r="B36" i="21"/>
  <c r="A36" i="21"/>
  <c r="Y35" i="21"/>
  <c r="X35" i="21"/>
  <c r="W35" i="21"/>
  <c r="V35" i="21"/>
  <c r="U35" i="21"/>
  <c r="T35" i="21"/>
  <c r="S35" i="21"/>
  <c r="R35" i="21"/>
  <c r="Q35" i="21"/>
  <c r="P35" i="21"/>
  <c r="O35" i="21"/>
  <c r="N35" i="21"/>
  <c r="M35" i="21"/>
  <c r="L35" i="21"/>
  <c r="K35" i="21"/>
  <c r="J35" i="21"/>
  <c r="I35" i="21"/>
  <c r="H35" i="21"/>
  <c r="G35" i="21"/>
  <c r="F35" i="21"/>
  <c r="E35" i="21"/>
  <c r="D35" i="21"/>
  <c r="C35" i="21"/>
  <c r="B35" i="21"/>
  <c r="A35" i="21"/>
  <c r="Y34" i="21"/>
  <c r="X34" i="21"/>
  <c r="W34" i="21"/>
  <c r="V34" i="21"/>
  <c r="U34" i="21"/>
  <c r="T34" i="21"/>
  <c r="S34" i="21"/>
  <c r="R34" i="21"/>
  <c r="Q34" i="21"/>
  <c r="P34" i="21"/>
  <c r="O34" i="21"/>
  <c r="N34" i="21"/>
  <c r="M34" i="21"/>
  <c r="L34" i="21"/>
  <c r="K34" i="21"/>
  <c r="J34" i="21"/>
  <c r="I34" i="21"/>
  <c r="H34" i="21"/>
  <c r="G34" i="21"/>
  <c r="F34" i="21"/>
  <c r="E34" i="21"/>
  <c r="D34" i="21"/>
  <c r="C34" i="21"/>
  <c r="B34" i="21"/>
  <c r="A34" i="21"/>
  <c r="Y33" i="21"/>
  <c r="X33" i="21"/>
  <c r="W33" i="21"/>
  <c r="V33" i="21"/>
  <c r="U33" i="21"/>
  <c r="T33" i="21"/>
  <c r="S33" i="21"/>
  <c r="R33" i="21"/>
  <c r="Q33" i="21"/>
  <c r="P33" i="21"/>
  <c r="O33" i="21"/>
  <c r="N33" i="21"/>
  <c r="M33" i="21"/>
  <c r="L33" i="21"/>
  <c r="K33" i="21"/>
  <c r="J33" i="21"/>
  <c r="I33" i="21"/>
  <c r="H33" i="21"/>
  <c r="G33" i="21"/>
  <c r="F33" i="21"/>
  <c r="E33" i="21"/>
  <c r="D33" i="21"/>
  <c r="C33" i="21"/>
  <c r="B33" i="21"/>
  <c r="A33" i="21"/>
  <c r="Y32" i="21"/>
  <c r="X32" i="21"/>
  <c r="W32" i="21"/>
  <c r="V32" i="21"/>
  <c r="U32" i="21"/>
  <c r="T32" i="21"/>
  <c r="S32" i="21"/>
  <c r="R32" i="21"/>
  <c r="Q32" i="21"/>
  <c r="P32" i="21"/>
  <c r="O32" i="21"/>
  <c r="N32" i="21"/>
  <c r="M32" i="21"/>
  <c r="L32" i="21"/>
  <c r="K32" i="21"/>
  <c r="J32" i="21"/>
  <c r="I32" i="21"/>
  <c r="H32" i="21"/>
  <c r="G32" i="21"/>
  <c r="F32" i="21"/>
  <c r="E32" i="21"/>
  <c r="D32" i="21"/>
  <c r="C32" i="21"/>
  <c r="B32" i="21"/>
  <c r="A32" i="21"/>
  <c r="Y31" i="21"/>
  <c r="X31" i="21"/>
  <c r="W31" i="21"/>
  <c r="V31" i="21"/>
  <c r="U31" i="21"/>
  <c r="T31" i="21"/>
  <c r="S31" i="21"/>
  <c r="R31" i="21"/>
  <c r="Q31" i="21"/>
  <c r="P31" i="21"/>
  <c r="O31" i="21"/>
  <c r="N31" i="21"/>
  <c r="M31" i="21"/>
  <c r="L31" i="21"/>
  <c r="K31" i="21"/>
  <c r="J31" i="21"/>
  <c r="I31" i="21"/>
  <c r="H31" i="21"/>
  <c r="G31" i="21"/>
  <c r="F31" i="21"/>
  <c r="E31" i="21"/>
  <c r="D31" i="21"/>
  <c r="C31" i="21"/>
  <c r="B31" i="21"/>
  <c r="A31" i="21"/>
  <c r="Y30" i="21"/>
  <c r="X30" i="21"/>
  <c r="W30" i="21"/>
  <c r="V30" i="21"/>
  <c r="U30" i="21"/>
  <c r="T30" i="21"/>
  <c r="S30" i="21"/>
  <c r="R30" i="21"/>
  <c r="Q30" i="21"/>
  <c r="P30" i="21"/>
  <c r="O30" i="21"/>
  <c r="N30" i="21"/>
  <c r="M30" i="21"/>
  <c r="L30" i="21"/>
  <c r="K30" i="21"/>
  <c r="J30" i="21"/>
  <c r="I30" i="21"/>
  <c r="H30" i="21"/>
  <c r="G30" i="21"/>
  <c r="F30" i="21"/>
  <c r="E30" i="21"/>
  <c r="D30" i="21"/>
  <c r="C30" i="21"/>
  <c r="B30" i="21"/>
  <c r="A30" i="21"/>
  <c r="Y29" i="21"/>
  <c r="X29" i="21"/>
  <c r="W29" i="21"/>
  <c r="V29" i="21"/>
  <c r="U29" i="21"/>
  <c r="T29" i="21"/>
  <c r="S29" i="21"/>
  <c r="R29" i="21"/>
  <c r="Q29" i="21"/>
  <c r="P29" i="21"/>
  <c r="O29" i="21"/>
  <c r="N29" i="21"/>
  <c r="M29" i="21"/>
  <c r="L29" i="21"/>
  <c r="K29" i="21"/>
  <c r="J29" i="21"/>
  <c r="I29" i="21"/>
  <c r="H29" i="21"/>
  <c r="G29" i="21"/>
  <c r="F29" i="21"/>
  <c r="E29" i="21"/>
  <c r="D29" i="21"/>
  <c r="C29" i="21"/>
  <c r="B29" i="21"/>
  <c r="A29" i="21"/>
  <c r="Y28" i="21"/>
  <c r="X28" i="21"/>
  <c r="W28" i="21"/>
  <c r="V28" i="21"/>
  <c r="U28" i="21"/>
  <c r="T28" i="21"/>
  <c r="S28" i="21"/>
  <c r="R28" i="21"/>
  <c r="Q28" i="21"/>
  <c r="P28" i="21"/>
  <c r="O28" i="21"/>
  <c r="N28" i="21"/>
  <c r="M28" i="21"/>
  <c r="L28" i="21"/>
  <c r="K28" i="21"/>
  <c r="J28" i="21"/>
  <c r="I28" i="21"/>
  <c r="H28" i="21"/>
  <c r="G28" i="21"/>
  <c r="F28" i="21"/>
  <c r="E28" i="21"/>
  <c r="D28" i="21"/>
  <c r="C28" i="21"/>
  <c r="B28" i="21"/>
  <c r="A28" i="21"/>
  <c r="Y27" i="21"/>
  <c r="X27" i="21"/>
  <c r="W27" i="21"/>
  <c r="V27" i="21"/>
  <c r="U27" i="21"/>
  <c r="T27" i="21"/>
  <c r="S27" i="21"/>
  <c r="R27" i="21"/>
  <c r="Q27" i="21"/>
  <c r="P27" i="21"/>
  <c r="O27" i="21"/>
  <c r="N27" i="21"/>
  <c r="M27" i="21"/>
  <c r="L27" i="21"/>
  <c r="K27" i="21"/>
  <c r="J27" i="21"/>
  <c r="I27" i="21"/>
  <c r="H27" i="21"/>
  <c r="G27" i="21"/>
  <c r="F27" i="21"/>
  <c r="E27" i="21"/>
  <c r="D27" i="21"/>
  <c r="C27" i="21"/>
  <c r="B27" i="21"/>
  <c r="A27" i="21"/>
  <c r="Y26" i="21"/>
  <c r="X26" i="21"/>
  <c r="W26" i="21"/>
  <c r="V26" i="21"/>
  <c r="U26" i="21"/>
  <c r="T26" i="21"/>
  <c r="S26" i="21"/>
  <c r="R26" i="21"/>
  <c r="Q26" i="21"/>
  <c r="P26" i="21"/>
  <c r="O26" i="21"/>
  <c r="N26" i="21"/>
  <c r="M26" i="21"/>
  <c r="L26" i="21"/>
  <c r="K26" i="21"/>
  <c r="J26" i="21"/>
  <c r="I26" i="21"/>
  <c r="H26" i="21"/>
  <c r="G26" i="21"/>
  <c r="F26" i="21"/>
  <c r="E26" i="21"/>
  <c r="D26" i="21"/>
  <c r="C26" i="21"/>
  <c r="B26" i="21"/>
  <c r="A26" i="21"/>
  <c r="Y25" i="21"/>
  <c r="X25" i="21"/>
  <c r="W25" i="21"/>
  <c r="V25" i="21"/>
  <c r="U25" i="21"/>
  <c r="T25" i="21"/>
  <c r="S25" i="21"/>
  <c r="R25" i="21"/>
  <c r="Q25" i="21"/>
  <c r="P25" i="21"/>
  <c r="O25" i="21"/>
  <c r="N25" i="21"/>
  <c r="M25" i="21"/>
  <c r="L25" i="21"/>
  <c r="K25" i="21"/>
  <c r="J25" i="21"/>
  <c r="I25" i="21"/>
  <c r="H25" i="21"/>
  <c r="G25" i="21"/>
  <c r="F25" i="21"/>
  <c r="E25" i="21"/>
  <c r="D25" i="21"/>
  <c r="C25" i="21"/>
  <c r="B25" i="21"/>
  <c r="A25" i="21"/>
  <c r="Y24" i="21"/>
  <c r="X24" i="21"/>
  <c r="W24" i="21"/>
  <c r="V24" i="21"/>
  <c r="U24" i="21"/>
  <c r="T24" i="21"/>
  <c r="S24" i="21"/>
  <c r="R24" i="21"/>
  <c r="Q24" i="21"/>
  <c r="P24" i="21"/>
  <c r="O24" i="21"/>
  <c r="N24" i="21"/>
  <c r="M24" i="21"/>
  <c r="L24" i="21"/>
  <c r="K24" i="21"/>
  <c r="J24" i="21"/>
  <c r="I24" i="21"/>
  <c r="H24" i="21"/>
  <c r="G24" i="21"/>
  <c r="F24" i="21"/>
  <c r="E24" i="21"/>
  <c r="D24" i="21"/>
  <c r="C24" i="21"/>
  <c r="B24" i="21"/>
  <c r="A24" i="21"/>
  <c r="Y23" i="21"/>
  <c r="X23" i="21"/>
  <c r="W23" i="21"/>
  <c r="V23" i="21"/>
  <c r="U23" i="21"/>
  <c r="T23" i="21"/>
  <c r="S23" i="21"/>
  <c r="R23" i="21"/>
  <c r="Q23" i="21"/>
  <c r="P23" i="21"/>
  <c r="O23" i="21"/>
  <c r="N23" i="21"/>
  <c r="M23" i="21"/>
  <c r="L23" i="21"/>
  <c r="K23" i="21"/>
  <c r="J23" i="21"/>
  <c r="I23" i="21"/>
  <c r="H23" i="21"/>
  <c r="G23" i="21"/>
  <c r="F23" i="21"/>
  <c r="E23" i="21"/>
  <c r="D23" i="21"/>
  <c r="C23" i="21"/>
  <c r="B23" i="21"/>
  <c r="A23" i="21"/>
  <c r="Y22" i="21"/>
  <c r="X22" i="21"/>
  <c r="W22" i="21"/>
  <c r="V22" i="21"/>
  <c r="U22" i="21"/>
  <c r="T22" i="21"/>
  <c r="S22" i="21"/>
  <c r="R22" i="21"/>
  <c r="Q22" i="21"/>
  <c r="P22" i="21"/>
  <c r="O22" i="21"/>
  <c r="N22" i="21"/>
  <c r="M22" i="21"/>
  <c r="L22" i="21"/>
  <c r="K22" i="21"/>
  <c r="J22" i="21"/>
  <c r="I22" i="21"/>
  <c r="H22" i="21"/>
  <c r="G22" i="21"/>
  <c r="F22" i="21"/>
  <c r="E22" i="21"/>
  <c r="D22" i="21"/>
  <c r="C22" i="21"/>
  <c r="B22" i="21"/>
  <c r="A22" i="21"/>
  <c r="Y21" i="21"/>
  <c r="X21" i="21"/>
  <c r="W21" i="21"/>
  <c r="V21" i="21"/>
  <c r="U21" i="21"/>
  <c r="T21" i="21"/>
  <c r="S21" i="21"/>
  <c r="R21" i="21"/>
  <c r="Q21" i="21"/>
  <c r="P21" i="21"/>
  <c r="O21" i="21"/>
  <c r="N21" i="21"/>
  <c r="M21" i="21"/>
  <c r="L21" i="21"/>
  <c r="K21" i="21"/>
  <c r="J21" i="21"/>
  <c r="I21" i="21"/>
  <c r="H21" i="21"/>
  <c r="G21" i="21"/>
  <c r="F21" i="21"/>
  <c r="E21" i="21"/>
  <c r="D21" i="21"/>
  <c r="C21" i="21"/>
  <c r="B21" i="21"/>
  <c r="A21" i="21"/>
  <c r="Y20" i="21"/>
  <c r="X20" i="21"/>
  <c r="W20" i="21"/>
  <c r="V20" i="21"/>
  <c r="U20" i="21"/>
  <c r="T20" i="21"/>
  <c r="S20" i="21"/>
  <c r="R20" i="21"/>
  <c r="Q20" i="21"/>
  <c r="P20" i="21"/>
  <c r="O20" i="21"/>
  <c r="N20" i="21"/>
  <c r="M20" i="21"/>
  <c r="L20" i="21"/>
  <c r="K20" i="21"/>
  <c r="J20" i="21"/>
  <c r="I20" i="21"/>
  <c r="H20" i="21"/>
  <c r="G20" i="21"/>
  <c r="F20" i="21"/>
  <c r="E20" i="21"/>
  <c r="D20" i="21"/>
  <c r="C20" i="21"/>
  <c r="B20" i="21"/>
  <c r="A20" i="21"/>
  <c r="Y19" i="21"/>
  <c r="X19" i="21"/>
  <c r="W19" i="21"/>
  <c r="V19" i="21"/>
  <c r="U19" i="21"/>
  <c r="T19" i="21"/>
  <c r="S19" i="21"/>
  <c r="R19" i="21"/>
  <c r="Q19" i="21"/>
  <c r="P19" i="21"/>
  <c r="O19" i="21"/>
  <c r="N19" i="21"/>
  <c r="M19" i="21"/>
  <c r="L19" i="21"/>
  <c r="K19" i="21"/>
  <c r="J19" i="21"/>
  <c r="I19" i="21"/>
  <c r="H19" i="21"/>
  <c r="G19" i="21"/>
  <c r="F19" i="21"/>
  <c r="E19" i="21"/>
  <c r="D19" i="21"/>
  <c r="C19" i="21"/>
  <c r="B19" i="21"/>
  <c r="A19" i="21"/>
  <c r="Y18" i="21"/>
  <c r="X18" i="21"/>
  <c r="W18" i="21"/>
  <c r="V18" i="21"/>
  <c r="U18" i="21"/>
  <c r="T18" i="21"/>
  <c r="S18" i="21"/>
  <c r="R18" i="21"/>
  <c r="Q18" i="21"/>
  <c r="P18" i="21"/>
  <c r="O18" i="21"/>
  <c r="N18" i="21"/>
  <c r="M18" i="21"/>
  <c r="L18" i="21"/>
  <c r="K18" i="21"/>
  <c r="J18" i="21"/>
  <c r="I18" i="21"/>
  <c r="H18" i="21"/>
  <c r="G18" i="21"/>
  <c r="F18" i="21"/>
  <c r="E18" i="21"/>
  <c r="D18" i="21"/>
  <c r="C18" i="21"/>
  <c r="B18" i="21"/>
  <c r="A18" i="21"/>
  <c r="Y17" i="21"/>
  <c r="X17" i="21"/>
  <c r="W17" i="21"/>
  <c r="V17" i="21"/>
  <c r="U17" i="21"/>
  <c r="T17" i="21"/>
  <c r="S17" i="21"/>
  <c r="R17" i="21"/>
  <c r="Q17" i="21"/>
  <c r="P17" i="21"/>
  <c r="O17" i="21"/>
  <c r="N17" i="21"/>
  <c r="M17" i="21"/>
  <c r="L17" i="21"/>
  <c r="K17" i="21"/>
  <c r="J17" i="21"/>
  <c r="I17" i="21"/>
  <c r="H17" i="21"/>
  <c r="G17" i="21"/>
  <c r="F17" i="21"/>
  <c r="E17" i="21"/>
  <c r="D17" i="21"/>
  <c r="C17" i="21"/>
  <c r="B17" i="21"/>
  <c r="A17" i="21"/>
  <c r="Y16" i="21"/>
  <c r="X16" i="21"/>
  <c r="W16" i="21"/>
  <c r="V16" i="21"/>
  <c r="U16" i="21"/>
  <c r="T16" i="21"/>
  <c r="S16" i="21"/>
  <c r="R16" i="21"/>
  <c r="Q16" i="21"/>
  <c r="P16" i="21"/>
  <c r="O16" i="21"/>
  <c r="N16" i="21"/>
  <c r="M16" i="21"/>
  <c r="L16" i="21"/>
  <c r="K16" i="21"/>
  <c r="J16" i="21"/>
  <c r="I16" i="21"/>
  <c r="H16" i="21"/>
  <c r="G16" i="21"/>
  <c r="F16" i="21"/>
  <c r="E16" i="21"/>
  <c r="D16" i="21"/>
  <c r="C16" i="21"/>
  <c r="B16" i="21"/>
  <c r="A16" i="21"/>
  <c r="Y15" i="21"/>
  <c r="X15" i="21"/>
  <c r="W15" i="21"/>
  <c r="V15" i="21"/>
  <c r="U15" i="21"/>
  <c r="T15" i="21"/>
  <c r="S15" i="21"/>
  <c r="R15" i="21"/>
  <c r="Q15" i="21"/>
  <c r="P15" i="21"/>
  <c r="O15" i="21"/>
  <c r="N15" i="21"/>
  <c r="M15" i="21"/>
  <c r="L15" i="21"/>
  <c r="K15" i="21"/>
  <c r="J15" i="21"/>
  <c r="I15" i="21"/>
  <c r="H15" i="21"/>
  <c r="G15" i="21"/>
  <c r="F15" i="21"/>
  <c r="E15" i="21"/>
  <c r="D15" i="21"/>
  <c r="C15" i="21"/>
  <c r="B15" i="21"/>
  <c r="A15" i="21"/>
  <c r="Y14" i="21"/>
  <c r="X14" i="21"/>
  <c r="W14" i="21"/>
  <c r="V14" i="21"/>
  <c r="U14" i="21"/>
  <c r="T14" i="21"/>
  <c r="S14" i="21"/>
  <c r="R14" i="21"/>
  <c r="Q14" i="21"/>
  <c r="P14" i="21"/>
  <c r="O14" i="21"/>
  <c r="N14" i="21"/>
  <c r="M14" i="21"/>
  <c r="L14" i="21"/>
  <c r="K14" i="21"/>
  <c r="J14" i="21"/>
  <c r="I14" i="21"/>
  <c r="H14" i="21"/>
  <c r="G14" i="21"/>
  <c r="F14" i="21"/>
  <c r="E14" i="21"/>
  <c r="D14" i="21"/>
  <c r="C14" i="21"/>
  <c r="B14" i="21"/>
  <c r="A14" i="21"/>
  <c r="Y13" i="21"/>
  <c r="X13" i="21"/>
  <c r="W13" i="21"/>
  <c r="V13" i="21"/>
  <c r="U13" i="21"/>
  <c r="T13" i="21"/>
  <c r="S13" i="21"/>
  <c r="R13" i="21"/>
  <c r="Q13" i="21"/>
  <c r="P13" i="21"/>
  <c r="O13" i="21"/>
  <c r="N13" i="21"/>
  <c r="M13" i="21"/>
  <c r="L13" i="21"/>
  <c r="K13" i="21"/>
  <c r="J13" i="21"/>
  <c r="I13" i="21"/>
  <c r="H13" i="21"/>
  <c r="G13" i="21"/>
  <c r="F13" i="21"/>
  <c r="E13" i="21"/>
  <c r="D13" i="21"/>
  <c r="C13" i="21"/>
  <c r="B13" i="21"/>
  <c r="A13" i="21"/>
  <c r="Y12" i="21"/>
  <c r="X12" i="21"/>
  <c r="W12" i="21"/>
  <c r="V12" i="21"/>
  <c r="U12" i="21"/>
  <c r="T12" i="21"/>
  <c r="S12" i="21"/>
  <c r="R12" i="21"/>
  <c r="Q12" i="21"/>
  <c r="P12" i="21"/>
  <c r="O12" i="21"/>
  <c r="N12" i="21"/>
  <c r="M12" i="21"/>
  <c r="L12" i="21"/>
  <c r="K12" i="21"/>
  <c r="J12" i="21"/>
  <c r="I12" i="21"/>
  <c r="H12" i="21"/>
  <c r="G12" i="21"/>
  <c r="F12" i="21"/>
  <c r="E12" i="21"/>
  <c r="D12" i="21"/>
  <c r="C12" i="21"/>
  <c r="B12" i="21"/>
  <c r="A12" i="21"/>
  <c r="A1" i="21"/>
  <c r="T159" i="25"/>
  <c r="R159" i="25"/>
  <c r="P159" i="25"/>
  <c r="N159" i="25"/>
  <c r="T155" i="25"/>
  <c r="R155" i="25"/>
  <c r="P155" i="25"/>
  <c r="N155" i="25"/>
  <c r="A150" i="25"/>
  <c r="A149" i="25"/>
  <c r="A148" i="25"/>
  <c r="A147" i="25"/>
  <c r="A146" i="25"/>
  <c r="A145" i="25"/>
  <c r="A144" i="25"/>
  <c r="A143" i="25"/>
  <c r="A142" i="25"/>
  <c r="A141" i="25"/>
  <c r="A140" i="25"/>
  <c r="A139" i="25"/>
  <c r="A138" i="25"/>
  <c r="A137" i="25"/>
  <c r="A136" i="25"/>
  <c r="A135" i="25"/>
  <c r="A134" i="25"/>
  <c r="A133" i="25"/>
  <c r="A132" i="25"/>
  <c r="A131" i="25"/>
  <c r="A130" i="25"/>
  <c r="A129" i="25"/>
  <c r="A128" i="25"/>
  <c r="A127" i="25"/>
  <c r="A126" i="25"/>
  <c r="A125" i="25"/>
  <c r="A124" i="25"/>
  <c r="A123" i="25"/>
  <c r="A122" i="25"/>
  <c r="A121" i="25"/>
  <c r="A120" i="25"/>
  <c r="A114" i="25"/>
  <c r="A113" i="25"/>
  <c r="A112" i="25"/>
  <c r="A111" i="25"/>
  <c r="A110" i="25"/>
  <c r="A109" i="25"/>
  <c r="A108" i="25"/>
  <c r="A107" i="25"/>
  <c r="A106" i="25"/>
  <c r="A105" i="25"/>
  <c r="A104" i="25"/>
  <c r="A103" i="25"/>
  <c r="A102" i="25"/>
  <c r="A101" i="25"/>
  <c r="A100" i="25"/>
  <c r="A99" i="25"/>
  <c r="A98" i="25"/>
  <c r="A97" i="25"/>
  <c r="A96" i="25"/>
  <c r="A95" i="25"/>
  <c r="A94" i="25"/>
  <c r="A93" i="25"/>
  <c r="A92" i="25"/>
  <c r="A91" i="25"/>
  <c r="A90" i="25"/>
  <c r="A89" i="25"/>
  <c r="A88" i="25"/>
  <c r="A87" i="25"/>
  <c r="A86" i="25"/>
  <c r="A85" i="25"/>
  <c r="A84" i="25"/>
  <c r="A78" i="25"/>
  <c r="A77" i="25"/>
  <c r="A76" i="25"/>
  <c r="A75" i="25"/>
  <c r="A74" i="25"/>
  <c r="A73" i="25"/>
  <c r="A72" i="25"/>
  <c r="A71" i="25"/>
  <c r="A70" i="25"/>
  <c r="A69" i="25"/>
  <c r="A68" i="25"/>
  <c r="A67" i="25"/>
  <c r="A66" i="25"/>
  <c r="A65" i="25"/>
  <c r="A64" i="25"/>
  <c r="A63" i="25"/>
  <c r="A62" i="25"/>
  <c r="A61" i="25"/>
  <c r="A60" i="25"/>
  <c r="A59" i="25"/>
  <c r="A58" i="25"/>
  <c r="A57" i="25"/>
  <c r="A56" i="25"/>
  <c r="A55" i="25"/>
  <c r="A54" i="25"/>
  <c r="A53" i="25"/>
  <c r="A52" i="25"/>
  <c r="A51" i="25"/>
  <c r="A50" i="25"/>
  <c r="A49" i="25"/>
  <c r="A48" i="25"/>
  <c r="A42" i="25"/>
  <c r="A41" i="25"/>
  <c r="A40" i="25"/>
  <c r="A39" i="25"/>
  <c r="A38" i="25"/>
  <c r="A37" i="25"/>
  <c r="A36" i="25"/>
  <c r="A35" i="25"/>
  <c r="A34" i="25"/>
  <c r="A33" i="25"/>
  <c r="A32" i="25"/>
  <c r="A31" i="25"/>
  <c r="A30" i="25"/>
  <c r="A29" i="25"/>
  <c r="A28" i="25"/>
  <c r="A27" i="25"/>
  <c r="A26" i="25"/>
  <c r="A25" i="25"/>
  <c r="A24" i="25"/>
  <c r="A23" i="25"/>
  <c r="A22" i="25"/>
  <c r="A21" i="25"/>
  <c r="A20" i="25"/>
  <c r="A19" i="25"/>
  <c r="A18" i="25"/>
  <c r="A17" i="25"/>
  <c r="A16" i="25"/>
  <c r="A15" i="25"/>
  <c r="A14" i="25"/>
  <c r="A13" i="25"/>
  <c r="A12" i="25"/>
  <c r="A1" i="25"/>
  <c r="T155" i="19"/>
  <c r="R155" i="19"/>
  <c r="P155" i="19"/>
  <c r="N155"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 i="19"/>
  <c r="E17" i="8"/>
  <c r="D17" i="8"/>
  <c r="C17" i="8"/>
  <c r="B17" i="8"/>
  <c r="E16" i="8"/>
  <c r="D16" i="8"/>
  <c r="C16" i="8"/>
  <c r="B16" i="8"/>
  <c r="E11" i="8"/>
  <c r="D11" i="8"/>
  <c r="C11" i="8"/>
  <c r="B11" i="8"/>
  <c r="E10" i="8"/>
  <c r="D10" i="8"/>
  <c r="C10" i="8"/>
  <c r="B10" i="8"/>
  <c r="E9" i="8"/>
  <c r="D9" i="8"/>
  <c r="C9" i="8"/>
  <c r="B9" i="8"/>
  <c r="A1" i="8"/>
  <c r="F32" i="1"/>
  <c r="F26" i="1"/>
  <c r="F25" i="1"/>
  <c r="F23" i="1"/>
  <c r="F17" i="1"/>
  <c r="F16" i="1"/>
  <c r="F15" i="1"/>
  <c r="F14" i="1"/>
  <c r="F13" i="1"/>
  <c r="F12" i="1"/>
  <c r="F7" i="1"/>
  <c r="E7" i="1"/>
  <c r="D7" i="1"/>
  <c r="C7" i="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<sst xmlns="http://schemas.openxmlformats.org/spreadsheetml/2006/main" count="1052" uniqueCount="174">
  <si>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</si>
  <si>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</si>
  <si>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</si>
  <si>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</si>
  <si>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</si>
  <si>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</si>
  <si>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</si>
  <si>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</si>
  <si>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</si>
  <si>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</si>
  <si>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</si>
  <si>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</si>
  <si>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</si>
  <si>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</si>
  <si>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</si>
  <si>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</si>
  <si>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</si>
  <si>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</si>
  <si>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</si>
  <si>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</si>
  <si>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</si>
  <si>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</si>
  <si>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</si>
  <si>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</si>
  <si>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</si>
  <si>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</si>
  <si>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</si>
  <si>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</si>
  <si>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</si>
  <si>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</si>
  <si>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</si>
  <si>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</si>
  <si>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</si>
  <si>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</si>
  <si>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</si>
  <si>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</si>
  <si>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</si>
  <si>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</si>
  <si>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</si>
  <si>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</si>
  <si>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</si>
  <si>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</si>
  <si>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</si>
  <si>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</si>
  <si>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</si>
  <si>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</si>
  <si>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</si>
  <si>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</si>
  <si>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</si>
  <si>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</si>
  <si>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</si>
  <si>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</si>
  <si>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</si>
  <si>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</si>
  <si>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</si>
  <si>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</si>
  <si>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</si>
  <si>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</si>
  <si>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</si>
  <si>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</si>
  <si>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</si>
  <si>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</si>
  <si>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</si>
  <si>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</si>
  <si>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</si>
  <si>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</si>
  <si>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</si>
  <si>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</si>
  <si>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</si>
  <si>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</si>
  <si>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</si>
  <si>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</si>
  <si>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</si>
  <si>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</si>
  <si>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</si>
  <si>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</si>
  <si>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</si>
  <si>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</si>
  <si>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</si>
  <si>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</si>
  <si>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</si>
  <si>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</si>
  <si>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</si>
  <si>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</si>
  <si>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</si>
  <si>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</si>
  <si>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</si>
  <si>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</si>
  <si>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</si>
  <si>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</si>
  <si>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</si>
  <si>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</si>
  <si>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</si>
  <si>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</si>
  <si>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</si>
  <si>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</si>
  <si>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</si>
  <si>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</si>
  <si>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</si>
  <si>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</si>
  <si>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</si>
  <si>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</si>
  <si>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</si>
  <si>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</si>
  <si>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</si>
  <si>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</si>
  <si>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</si>
  <si>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</si>
  <si>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</si>
  <si>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</si>
  <si>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</si>
  <si>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</si>
  <si>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</si>
  <si>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</si>
  <si>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</si>
  <si>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</si>
  <si>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</si>
  <si>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</si>
  <si>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</si>
  <si>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</si>
  <si>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</si>
  <si>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</si>
  <si>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</si>
  <si>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</si>
  <si>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</si>
  <si>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</si>
  <si>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</si>
  <si>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</si>
  <si>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</si>
  <si>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</si>
  <si>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</si>
  <si>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</si>
  <si>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</si>
  <si>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</si>
  <si>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</si>
  <si>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</si>
  <si>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</si>
  <si>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Департамент по тарифам Приморского края. Постановление № 72/4 от 26.12.2018г.</t>
  </si>
  <si>
    <t>PMECHE19</t>
  </si>
  <si>
    <t>январь 2019 года</t>
  </si>
  <si>
    <t>01.01.2019</t>
  </si>
  <si>
    <t>02.01.2019</t>
  </si>
  <si>
    <t>03.01.2019</t>
  </si>
  <si>
    <t>04.01.2019</t>
  </si>
  <si>
    <t>05.01.2019</t>
  </si>
  <si>
    <t>06.01.2019</t>
  </si>
  <si>
    <t>07.01.2019</t>
  </si>
  <si>
    <t>08.01.2019</t>
  </si>
  <si>
    <t>09.01.2019</t>
  </si>
  <si>
    <t>10.01.2019</t>
  </si>
  <si>
    <t>11.01.2019</t>
  </si>
  <si>
    <t>12.01.2019</t>
  </si>
  <si>
    <t>13.01.2019</t>
  </si>
  <si>
    <t>14.01.2019</t>
  </si>
  <si>
    <t>15.01.2019</t>
  </si>
  <si>
    <t>16.01.2019</t>
  </si>
  <si>
    <t>17.01.2019</t>
  </si>
  <si>
    <t>18.01.2019</t>
  </si>
  <si>
    <t>19.01.2019</t>
  </si>
  <si>
    <t>20.01.2019</t>
  </si>
  <si>
    <t>21.01.2019</t>
  </si>
  <si>
    <t>22.01.2019</t>
  </si>
  <si>
    <t>23.01.2019</t>
  </si>
  <si>
    <t>24.01.2019</t>
  </si>
  <si>
    <t>25.01.2019</t>
  </si>
  <si>
    <t>26.01.2019</t>
  </si>
  <si>
    <t>27.01.2019</t>
  </si>
  <si>
    <t>28.01.2019</t>
  </si>
  <si>
    <t>29.01.2019</t>
  </si>
  <si>
    <t>30.01.2019</t>
  </si>
  <si>
    <t>31.01.2019</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</si>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</sst>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2" fontId="38" fillId="9" borderId="17" xfId="0" applyNumberFormat="1" applyFont="1" applyFill="1" applyBorder="1" applyAlignment="1">
      <alignment horizontal="left" vertical="center"/>
    </xf>
    <xf numFmtId="0" fontId="37" fillId="0" borderId="19" xfId="53" applyFont="1" applyBorder="1" applyAlignment="1"/>
    <xf numFmtId="0" fontId="40" fillId="0" borderId="19" xfId="53" applyFont="1" applyBorder="1" applyAlignment="1"/>
    <xf numFmtId="0" fontId="40" fillId="0" borderId="10" xfId="53" applyFont="1" applyBorder="1" applyAlignment="1"/>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133350</xdr:colOff>
          <xdr:row>31</xdr:row>
          <xdr:rowOff>371475</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39" name="Object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40" name="Object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41" name="Object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42" name="Object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3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3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43" name="Object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48" name="Object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49" name="Object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50" name="Object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51" name="Object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52" name="Object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5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5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53" name="Object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54" name="Object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55" name="Object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56" name="Object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6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6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6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6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57" name="Object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62" name="Object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63" name="Object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64" name="Object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65" name="Object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66" name="Object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67" name="Object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68" name="Object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69" name="Object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70" name="Object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8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8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71" name="Object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76" name="Object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77" name="Object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78" name="Object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79" name="Object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80" name="Object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0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0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81" name="Object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82" name="Object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83" name="Object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84" name="Object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85" name="Object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90" name="Object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91" name="Object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92" name="Object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93" name="Object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94" name="Object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2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95" name="Object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96" name="Object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97" name="Object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98" name="Object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3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99" name="Object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04" name="Object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05" name="Object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06" name="Object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07" name="Object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08" name="Object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5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09" name="Object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10" name="Object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11" name="Object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12" name="Object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6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6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6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13" name="Object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16" name="Object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17" name="Object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18" name="Object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19" name="Object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20" name="Object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21" name="Object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oleObject" Target="../embeddings/oleObject12.bin"/><Relationship Id="rId21" Type="http://schemas.openxmlformats.org/officeDocument/2006/relationships/image" Target="../media/image9.wmf"/><Relationship Id="rId42" Type="http://schemas.openxmlformats.org/officeDocument/2006/relationships/oleObject" Target="../embeddings/oleObject26.bin"/><Relationship Id="rId47" Type="http://schemas.openxmlformats.org/officeDocument/2006/relationships/oleObject" Target="../embeddings/oleObject31.bin"/><Relationship Id="rId63" Type="http://schemas.openxmlformats.org/officeDocument/2006/relationships/oleObject" Target="../embeddings/oleObject47.bin"/><Relationship Id="rId68" Type="http://schemas.openxmlformats.org/officeDocument/2006/relationships/oleObject" Target="../embeddings/oleObject52.bin"/><Relationship Id="rId84" Type="http://schemas.openxmlformats.org/officeDocument/2006/relationships/oleObject" Target="../embeddings/oleObject68.bin"/><Relationship Id="rId89" Type="http://schemas.openxmlformats.org/officeDocument/2006/relationships/oleObject" Target="../embeddings/oleObject73.bin"/><Relationship Id="rId16" Type="http://schemas.openxmlformats.org/officeDocument/2006/relationships/oleObject" Target="../embeddings/oleObject7.bin"/><Relationship Id="rId11" Type="http://schemas.openxmlformats.org/officeDocument/2006/relationships/image" Target="../media/image4.wmf"/><Relationship Id="rId32" Type="http://schemas.openxmlformats.org/officeDocument/2006/relationships/oleObject" Target="../embeddings/oleObject16.bin"/><Relationship Id="rId37" Type="http://schemas.openxmlformats.org/officeDocument/2006/relationships/oleObject" Target="../embeddings/oleObject21.bin"/><Relationship Id="rId53" Type="http://schemas.openxmlformats.org/officeDocument/2006/relationships/oleObject" Target="../embeddings/oleObject37.bin"/><Relationship Id="rId58" Type="http://schemas.openxmlformats.org/officeDocument/2006/relationships/oleObject" Target="../embeddings/oleObject42.bin"/><Relationship Id="rId74" Type="http://schemas.openxmlformats.org/officeDocument/2006/relationships/oleObject" Target="../embeddings/oleObject58.bin"/><Relationship Id="rId79" Type="http://schemas.openxmlformats.org/officeDocument/2006/relationships/oleObject" Target="../embeddings/oleObject63.bin"/><Relationship Id="rId5" Type="http://schemas.openxmlformats.org/officeDocument/2006/relationships/image" Target="../media/image1.wmf"/><Relationship Id="rId90" Type="http://schemas.openxmlformats.org/officeDocument/2006/relationships/oleObject" Target="../embeddings/oleObject74.bin"/><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9.bin"/><Relationship Id="rId43" Type="http://schemas.openxmlformats.org/officeDocument/2006/relationships/oleObject" Target="../embeddings/oleObject27.bin"/><Relationship Id="rId48" Type="http://schemas.openxmlformats.org/officeDocument/2006/relationships/oleObject" Target="../embeddings/oleObject32.bin"/><Relationship Id="rId56" Type="http://schemas.openxmlformats.org/officeDocument/2006/relationships/oleObject" Target="../embeddings/oleObject40.bin"/><Relationship Id="rId64" Type="http://schemas.openxmlformats.org/officeDocument/2006/relationships/oleObject" Target="../embeddings/oleObject48.bin"/><Relationship Id="rId69" Type="http://schemas.openxmlformats.org/officeDocument/2006/relationships/oleObject" Target="../embeddings/oleObject53.bin"/><Relationship Id="rId77" Type="http://schemas.openxmlformats.org/officeDocument/2006/relationships/oleObject" Target="../embeddings/oleObject61.bin"/><Relationship Id="rId8" Type="http://schemas.openxmlformats.org/officeDocument/2006/relationships/oleObject" Target="../embeddings/oleObject3.bin"/><Relationship Id="rId51" Type="http://schemas.openxmlformats.org/officeDocument/2006/relationships/oleObject" Target="../embeddings/oleObject35.bin"/><Relationship Id="rId72" Type="http://schemas.openxmlformats.org/officeDocument/2006/relationships/oleObject" Target="../embeddings/oleObject56.bin"/><Relationship Id="rId80" Type="http://schemas.openxmlformats.org/officeDocument/2006/relationships/oleObject" Target="../embeddings/oleObject64.bin"/><Relationship Id="rId85" Type="http://schemas.openxmlformats.org/officeDocument/2006/relationships/oleObject" Target="../embeddings/oleObject69.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7.bin"/><Relationship Id="rId38" Type="http://schemas.openxmlformats.org/officeDocument/2006/relationships/oleObject" Target="../embeddings/oleObject22.bin"/><Relationship Id="rId46" Type="http://schemas.openxmlformats.org/officeDocument/2006/relationships/oleObject" Target="../embeddings/oleObject30.bin"/><Relationship Id="rId59" Type="http://schemas.openxmlformats.org/officeDocument/2006/relationships/oleObject" Target="../embeddings/oleObject43.bin"/><Relationship Id="rId67" Type="http://schemas.openxmlformats.org/officeDocument/2006/relationships/oleObject" Target="../embeddings/oleObject51.bin"/><Relationship Id="rId20" Type="http://schemas.openxmlformats.org/officeDocument/2006/relationships/oleObject" Target="../embeddings/oleObject9.bin"/><Relationship Id="rId41" Type="http://schemas.openxmlformats.org/officeDocument/2006/relationships/oleObject" Target="../embeddings/oleObject25.bin"/><Relationship Id="rId54" Type="http://schemas.openxmlformats.org/officeDocument/2006/relationships/oleObject" Target="../embeddings/oleObject38.bin"/><Relationship Id="rId62" Type="http://schemas.openxmlformats.org/officeDocument/2006/relationships/oleObject" Target="../embeddings/oleObject46.bin"/><Relationship Id="rId70" Type="http://schemas.openxmlformats.org/officeDocument/2006/relationships/oleObject" Target="../embeddings/oleObject54.bin"/><Relationship Id="rId75" Type="http://schemas.openxmlformats.org/officeDocument/2006/relationships/oleObject" Target="../embeddings/oleObject59.bin"/><Relationship Id="rId83" Type="http://schemas.openxmlformats.org/officeDocument/2006/relationships/oleObject" Target="../embeddings/oleObject67.bin"/><Relationship Id="rId88" Type="http://schemas.openxmlformats.org/officeDocument/2006/relationships/oleObject" Target="../embeddings/oleObject72.bin"/><Relationship Id="rId91" Type="http://schemas.openxmlformats.org/officeDocument/2006/relationships/image" Target="../media/image14.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20.bin"/><Relationship Id="rId49" Type="http://schemas.openxmlformats.org/officeDocument/2006/relationships/oleObject" Target="../embeddings/oleObject33.bin"/><Relationship Id="rId57" Type="http://schemas.openxmlformats.org/officeDocument/2006/relationships/oleObject" Target="../embeddings/oleObject41.bin"/><Relationship Id="rId10" Type="http://schemas.openxmlformats.org/officeDocument/2006/relationships/oleObject" Target="../embeddings/oleObject4.bin"/><Relationship Id="rId31" Type="http://schemas.openxmlformats.org/officeDocument/2006/relationships/oleObject" Target="../embeddings/oleObject15.bin"/><Relationship Id="rId44" Type="http://schemas.openxmlformats.org/officeDocument/2006/relationships/oleObject" Target="../embeddings/oleObject28.bin"/><Relationship Id="rId52" Type="http://schemas.openxmlformats.org/officeDocument/2006/relationships/oleObject" Target="../embeddings/oleObject36.bin"/><Relationship Id="rId60" Type="http://schemas.openxmlformats.org/officeDocument/2006/relationships/oleObject" Target="../embeddings/oleObject44.bin"/><Relationship Id="rId65" Type="http://schemas.openxmlformats.org/officeDocument/2006/relationships/oleObject" Target="../embeddings/oleObject49.bin"/><Relationship Id="rId73" Type="http://schemas.openxmlformats.org/officeDocument/2006/relationships/oleObject" Target="../embeddings/oleObject57.bin"/><Relationship Id="rId78" Type="http://schemas.openxmlformats.org/officeDocument/2006/relationships/oleObject" Target="../embeddings/oleObject62.bin"/><Relationship Id="rId81" Type="http://schemas.openxmlformats.org/officeDocument/2006/relationships/oleObject" Target="../embeddings/oleObject65.bin"/><Relationship Id="rId86" Type="http://schemas.openxmlformats.org/officeDocument/2006/relationships/oleObject" Target="../embeddings/oleObject70.bin"/><Relationship Id="rId4" Type="http://schemas.openxmlformats.org/officeDocument/2006/relationships/oleObject" Target="../embeddings/oleObject1.bin"/><Relationship Id="rId9" Type="http://schemas.openxmlformats.org/officeDocument/2006/relationships/image" Target="../media/image3.wmf"/><Relationship Id="rId13" Type="http://schemas.openxmlformats.org/officeDocument/2006/relationships/image" Target="../media/image5.wmf"/><Relationship Id="rId18" Type="http://schemas.openxmlformats.org/officeDocument/2006/relationships/oleObject" Target="../embeddings/oleObject8.bin"/><Relationship Id="rId39" Type="http://schemas.openxmlformats.org/officeDocument/2006/relationships/oleObject" Target="../embeddings/oleObject23.bin"/><Relationship Id="rId34" Type="http://schemas.openxmlformats.org/officeDocument/2006/relationships/oleObject" Target="../embeddings/oleObject18.bin"/><Relationship Id="rId50" Type="http://schemas.openxmlformats.org/officeDocument/2006/relationships/oleObject" Target="../embeddings/oleObject34.bin"/><Relationship Id="rId55" Type="http://schemas.openxmlformats.org/officeDocument/2006/relationships/oleObject" Target="../embeddings/oleObject39.bin"/><Relationship Id="rId76" Type="http://schemas.openxmlformats.org/officeDocument/2006/relationships/oleObject" Target="../embeddings/oleObject60.bin"/><Relationship Id="rId7" Type="http://schemas.openxmlformats.org/officeDocument/2006/relationships/image" Target="../media/image2.wmf"/><Relationship Id="rId71" Type="http://schemas.openxmlformats.org/officeDocument/2006/relationships/oleObject" Target="../embeddings/oleObject55.bin"/><Relationship Id="rId2" Type="http://schemas.openxmlformats.org/officeDocument/2006/relationships/drawing" Target="../drawings/drawing1.xml"/><Relationship Id="rId29" Type="http://schemas.openxmlformats.org/officeDocument/2006/relationships/image" Target="../media/image13.wmf"/><Relationship Id="rId24" Type="http://schemas.openxmlformats.org/officeDocument/2006/relationships/oleObject" Target="../embeddings/oleObject11.bin"/><Relationship Id="rId40" Type="http://schemas.openxmlformats.org/officeDocument/2006/relationships/oleObject" Target="../embeddings/oleObject24.bin"/><Relationship Id="rId45" Type="http://schemas.openxmlformats.org/officeDocument/2006/relationships/oleObject" Target="../embeddings/oleObject29.bin"/><Relationship Id="rId66" Type="http://schemas.openxmlformats.org/officeDocument/2006/relationships/oleObject" Target="../embeddings/oleObject50.bin"/><Relationship Id="rId87" Type="http://schemas.openxmlformats.org/officeDocument/2006/relationships/oleObject" Target="../embeddings/oleObject71.bin"/><Relationship Id="rId61" Type="http://schemas.openxmlformats.org/officeDocument/2006/relationships/oleObject" Target="../embeddings/oleObject45.bin"/><Relationship Id="rId82" Type="http://schemas.openxmlformats.org/officeDocument/2006/relationships/oleObject" Target="../embeddings/oleObject66.bin"/><Relationship Id="rId19" Type="http://schemas.openxmlformats.org/officeDocument/2006/relationships/image" Target="../media/image8.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13"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98" t="s">
        <v>171</v>
      </c>
      <c r="B1" s="98"/>
      <c r="C1" s="98"/>
      <c r="D1" s="98"/>
      <c r="E1" s="98"/>
      <c r="F1" s="98"/>
    </row>
    <row r="2" spans="1:8" s="1" customFormat="1" ht="21.75" customHeight="1" x14ac:dyDescent="0.25">
      <c r="A2" s="99" t="s">
        <v>30</v>
      </c>
      <c r="B2" s="99"/>
      <c r="C2" s="99"/>
      <c r="D2" s="99"/>
      <c r="E2" s="99"/>
      <c r="F2" s="99"/>
      <c r="G2" s="1" t="s">
        <v>41</v>
      </c>
    </row>
    <row r="3" spans="1:8" ht="18" customHeight="1" x14ac:dyDescent="0.25">
      <c r="A3" s="100" t="s">
        <v>31</v>
      </c>
      <c r="B3" s="100"/>
      <c r="C3" s="100"/>
      <c r="D3" s="100"/>
      <c r="E3" s="100"/>
      <c r="F3" s="100"/>
    </row>
    <row r="4" spans="1:8" ht="34.5" customHeight="1" x14ac:dyDescent="0.25">
      <c r="A4" s="105" t="s">
        <v>45</v>
      </c>
      <c r="B4" s="105"/>
      <c r="C4" s="105"/>
      <c r="D4" s="105"/>
      <c r="E4" s="105"/>
      <c r="F4" s="105"/>
    </row>
    <row r="5" spans="1:8" x14ac:dyDescent="0.25">
      <c r="A5" s="109"/>
      <c r="B5" s="109"/>
      <c r="C5" s="110" t="s">
        <v>29</v>
      </c>
      <c r="D5" s="111"/>
      <c r="E5" s="111"/>
      <c r="F5" s="112"/>
    </row>
    <row r="6" spans="1:8" x14ac:dyDescent="0.25">
      <c r="A6" s="109"/>
      <c r="B6" s="109"/>
      <c r="C6" s="3" t="s">
        <v>0</v>
      </c>
      <c r="D6" s="3" t="s">
        <v>1</v>
      </c>
      <c r="E6" s="3" t="s">
        <v>2</v>
      </c>
      <c r="F6" s="3" t="s">
        <v>3</v>
      </c>
    </row>
    <row r="7" spans="1:8" s="6" customFormat="1" x14ac:dyDescent="0.25">
      <c r="A7" s="106" t="s">
        <v>44</v>
      </c>
      <c r="B7" s="107"/>
      <c r="C7" s="4">
        <f>$F$12+'СЕТ СН'!F5+СВЦЭМ!$D$10+'СЕТ СН'!F8-'СЕТ СН'!F$15</f>
        <v>2953.2311445999999</v>
      </c>
      <c r="D7" s="4">
        <f>$F$12+'СЕТ СН'!G5+СВЦЭМ!$D$10+'СЕТ СН'!G8-'СЕТ СН'!G$15</f>
        <v>3879.6711446000004</v>
      </c>
      <c r="E7" s="4">
        <f>$F$12+'СЕТ СН'!H5+СВЦЭМ!$D$10+'СЕТ СН'!H8-'СЕТ СН'!H$15</f>
        <v>4092.7711445999998</v>
      </c>
      <c r="F7" s="4">
        <f>$F$12+'СЕТ СН'!I5+СВЦЭМ!$D$10+'СЕТ СН'!I8-'СЕТ СН'!I$15</f>
        <v>4355.9311446000002</v>
      </c>
      <c r="G7" s="5"/>
    </row>
    <row r="8" spans="1:8" x14ac:dyDescent="0.25">
      <c r="F8" s="8"/>
    </row>
    <row r="9" spans="1:8" ht="45.75" customHeight="1" x14ac:dyDescent="0.25">
      <c r="A9" s="113" t="s">
        <v>46</v>
      </c>
      <c r="B9" s="113"/>
      <c r="C9" s="113"/>
      <c r="D9" s="113"/>
      <c r="E9" s="113"/>
      <c r="F9" s="113"/>
    </row>
    <row r="10" spans="1:8" x14ac:dyDescent="0.25">
      <c r="B10" s="2"/>
      <c r="H10" s="2" t="s">
        <v>41</v>
      </c>
    </row>
    <row r="11" spans="1:8" ht="31.5" x14ac:dyDescent="0.25">
      <c r="A11" s="9"/>
      <c r="B11" s="108" t="s">
        <v>5</v>
      </c>
      <c r="C11" s="108"/>
      <c r="D11" s="108"/>
      <c r="E11" s="10" t="s">
        <v>4</v>
      </c>
      <c r="F11" s="11" t="s">
        <v>12</v>
      </c>
      <c r="G11" s="2" t="s">
        <v>41</v>
      </c>
    </row>
    <row r="12" spans="1:8" ht="31.5" x14ac:dyDescent="0.25">
      <c r="A12" s="12">
        <v>1</v>
      </c>
      <c r="B12" s="101" t="s">
        <v>47</v>
      </c>
      <c r="C12" s="101"/>
      <c r="D12" s="101"/>
      <c r="E12" s="13" t="s">
        <v>22</v>
      </c>
      <c r="F12" s="11">
        <f>ROUND(F13+F14*F15,8)+F34</f>
        <v>1294.1220129000001</v>
      </c>
      <c r="H12" s="2" t="s">
        <v>41</v>
      </c>
    </row>
    <row r="13" spans="1:8" ht="31.5" x14ac:dyDescent="0.25">
      <c r="A13" s="12">
        <v>2</v>
      </c>
      <c r="B13" s="101" t="s">
        <v>48</v>
      </c>
      <c r="C13" s="101"/>
      <c r="D13" s="101"/>
      <c r="E13" s="13" t="s">
        <v>22</v>
      </c>
      <c r="F13" s="11">
        <f>СВЦЭМ!$D$11</f>
        <v>1294.1220129000001</v>
      </c>
    </row>
    <row r="14" spans="1:8" ht="36" customHeight="1" x14ac:dyDescent="0.25">
      <c r="A14" s="12">
        <v>3</v>
      </c>
      <c r="B14" s="101" t="s">
        <v>49</v>
      </c>
      <c r="C14" s="101"/>
      <c r="D14" s="101"/>
      <c r="E14" s="13" t="s">
        <v>23</v>
      </c>
      <c r="F14" s="11">
        <f>СВЦЭМ!$D$12</f>
        <v>621502.02914389805</v>
      </c>
    </row>
    <row r="15" spans="1:8" ht="30.75" customHeight="1" x14ac:dyDescent="0.25">
      <c r="A15" s="12">
        <v>4</v>
      </c>
      <c r="B15" s="101" t="s">
        <v>50</v>
      </c>
      <c r="C15" s="101" t="s">
        <v>24</v>
      </c>
      <c r="D15" s="101" t="s">
        <v>24</v>
      </c>
      <c r="E15" s="14" t="s">
        <v>51</v>
      </c>
      <c r="F15" s="15">
        <f>ROUND(IF(F25-(F26+F33)&lt;=0,0,MAX(0,(F16-(F17+F24))/(F25-(F26+F33)))),11)</f>
        <v>0</v>
      </c>
    </row>
    <row r="16" spans="1:8" ht="36" customHeight="1" x14ac:dyDescent="0.25">
      <c r="A16" s="12">
        <v>5</v>
      </c>
      <c r="B16" s="101" t="s">
        <v>52</v>
      </c>
      <c r="C16" s="101" t="s">
        <v>25</v>
      </c>
      <c r="D16" s="101" t="s">
        <v>6</v>
      </c>
      <c r="E16" s="13" t="s">
        <v>6</v>
      </c>
      <c r="F16" s="16">
        <f>СВЦЭМ!$D$21</f>
        <v>2.7450000000000001</v>
      </c>
    </row>
    <row r="17" spans="1:6" ht="33" customHeight="1" x14ac:dyDescent="0.25">
      <c r="A17" s="12">
        <v>6</v>
      </c>
      <c r="B17" s="101" t="s">
        <v>53</v>
      </c>
      <c r="C17" s="101" t="s">
        <v>25</v>
      </c>
      <c r="D17" s="101" t="s">
        <v>6</v>
      </c>
      <c r="E17" s="13" t="s">
        <v>6</v>
      </c>
      <c r="F17" s="16">
        <f>SUM(F19:F23)</f>
        <v>2.7450000000000001</v>
      </c>
    </row>
    <row r="18" spans="1:6" ht="13.5" customHeight="1" x14ac:dyDescent="0.25">
      <c r="A18" s="12"/>
      <c r="B18" s="102" t="s">
        <v>54</v>
      </c>
      <c r="C18" s="103"/>
      <c r="D18" s="103"/>
      <c r="E18" s="103"/>
      <c r="F18" s="104"/>
    </row>
    <row r="19" spans="1:6" x14ac:dyDescent="0.25">
      <c r="A19" s="12">
        <v>6.1</v>
      </c>
      <c r="B19" s="101" t="s">
        <v>55</v>
      </c>
      <c r="C19" s="101"/>
      <c r="D19" s="101"/>
      <c r="E19" s="13" t="s">
        <v>6</v>
      </c>
      <c r="F19" s="16">
        <v>0</v>
      </c>
    </row>
    <row r="20" spans="1:6" x14ac:dyDescent="0.25">
      <c r="A20" s="12">
        <v>6.2</v>
      </c>
      <c r="B20" s="101" t="s">
        <v>56</v>
      </c>
      <c r="C20" s="101"/>
      <c r="D20" s="101"/>
      <c r="E20" s="13" t="s">
        <v>6</v>
      </c>
      <c r="F20" s="16">
        <v>0</v>
      </c>
    </row>
    <row r="21" spans="1:6" x14ac:dyDescent="0.25">
      <c r="A21" s="12">
        <v>6.3</v>
      </c>
      <c r="B21" s="101" t="s">
        <v>57</v>
      </c>
      <c r="C21" s="101"/>
      <c r="D21" s="101"/>
      <c r="E21" s="13" t="s">
        <v>6</v>
      </c>
      <c r="F21" s="16">
        <v>0</v>
      </c>
    </row>
    <row r="22" spans="1:6" x14ac:dyDescent="0.25">
      <c r="A22" s="12">
        <v>6.4</v>
      </c>
      <c r="B22" s="101" t="s">
        <v>58</v>
      </c>
      <c r="C22" s="101"/>
      <c r="D22" s="101"/>
      <c r="E22" s="13" t="s">
        <v>6</v>
      </c>
      <c r="F22" s="16">
        <v>0</v>
      </c>
    </row>
    <row r="23" spans="1:6" x14ac:dyDescent="0.25">
      <c r="A23" s="12">
        <v>6.5</v>
      </c>
      <c r="B23" s="101" t="s">
        <v>59</v>
      </c>
      <c r="C23" s="101"/>
      <c r="D23" s="101"/>
      <c r="E23" s="13" t="s">
        <v>6</v>
      </c>
      <c r="F23" s="86">
        <f>F16</f>
        <v>2.7450000000000001</v>
      </c>
    </row>
    <row r="24" spans="1:6" ht="31.5" customHeight="1" x14ac:dyDescent="0.25">
      <c r="A24" s="12">
        <v>7</v>
      </c>
      <c r="B24" s="101" t="s">
        <v>26</v>
      </c>
      <c r="C24" s="101" t="s">
        <v>25</v>
      </c>
      <c r="D24" s="101" t="s">
        <v>6</v>
      </c>
      <c r="E24" s="13" t="s">
        <v>6</v>
      </c>
      <c r="F24" s="16">
        <v>0</v>
      </c>
    </row>
    <row r="25" spans="1:6" ht="30" customHeight="1" x14ac:dyDescent="0.25">
      <c r="A25" s="12">
        <v>8</v>
      </c>
      <c r="B25" s="101" t="s">
        <v>60</v>
      </c>
      <c r="C25" s="101" t="s">
        <v>27</v>
      </c>
      <c r="D25" s="101" t="s">
        <v>28</v>
      </c>
      <c r="E25" s="13" t="s">
        <v>61</v>
      </c>
      <c r="F25" s="16">
        <f>СВЦЭМ!$D$20</f>
        <v>2268.6149999999998</v>
      </c>
    </row>
    <row r="26" spans="1:6" ht="30.75" customHeight="1" x14ac:dyDescent="0.25">
      <c r="A26" s="12">
        <v>9</v>
      </c>
      <c r="B26" s="101" t="s">
        <v>62</v>
      </c>
      <c r="C26" s="101" t="s">
        <v>27</v>
      </c>
      <c r="D26" s="101" t="s">
        <v>28</v>
      </c>
      <c r="E26" s="13" t="s">
        <v>61</v>
      </c>
      <c r="F26" s="16">
        <f>SUM(F28:F32)</f>
        <v>2268.6149999999998</v>
      </c>
    </row>
    <row r="27" spans="1:6" x14ac:dyDescent="0.25">
      <c r="A27" s="12"/>
      <c r="B27" s="102" t="s">
        <v>54</v>
      </c>
      <c r="C27" s="103"/>
      <c r="D27" s="103"/>
      <c r="E27" s="103"/>
      <c r="F27" s="104"/>
    </row>
    <row r="28" spans="1:6" x14ac:dyDescent="0.25">
      <c r="A28" s="12">
        <v>9.1</v>
      </c>
      <c r="B28" s="101" t="s">
        <v>55</v>
      </c>
      <c r="C28" s="101"/>
      <c r="D28" s="101"/>
      <c r="E28" s="13" t="s">
        <v>61</v>
      </c>
      <c r="F28" s="16">
        <v>0</v>
      </c>
    </row>
    <row r="29" spans="1:6" x14ac:dyDescent="0.25">
      <c r="A29" s="12">
        <v>9.1999999999999993</v>
      </c>
      <c r="B29" s="101" t="s">
        <v>56</v>
      </c>
      <c r="C29" s="101"/>
      <c r="D29" s="101"/>
      <c r="E29" s="13" t="s">
        <v>61</v>
      </c>
      <c r="F29" s="86">
        <v>0</v>
      </c>
    </row>
    <row r="30" spans="1:6" x14ac:dyDescent="0.25">
      <c r="A30" s="12">
        <v>9.3000000000000007</v>
      </c>
      <c r="B30" s="101" t="s">
        <v>57</v>
      </c>
      <c r="C30" s="101"/>
      <c r="D30" s="101"/>
      <c r="E30" s="13" t="s">
        <v>61</v>
      </c>
      <c r="F30" s="16">
        <v>0</v>
      </c>
    </row>
    <row r="31" spans="1:6" x14ac:dyDescent="0.25">
      <c r="A31" s="12">
        <v>9.4</v>
      </c>
      <c r="B31" s="101" t="s">
        <v>58</v>
      </c>
      <c r="C31" s="101"/>
      <c r="D31" s="101"/>
      <c r="E31" s="13" t="s">
        <v>61</v>
      </c>
      <c r="F31" s="16">
        <v>0</v>
      </c>
    </row>
    <row r="32" spans="1:6" x14ac:dyDescent="0.25">
      <c r="A32" s="12">
        <v>9.5</v>
      </c>
      <c r="B32" s="101" t="s">
        <v>59</v>
      </c>
      <c r="C32" s="101"/>
      <c r="D32" s="101"/>
      <c r="E32" s="13" t="s">
        <v>61</v>
      </c>
      <c r="F32" s="86">
        <f>F25</f>
        <v>2268.6149999999998</v>
      </c>
    </row>
    <row r="33" spans="1:6" ht="34.5" customHeight="1" x14ac:dyDescent="0.25">
      <c r="A33" s="12">
        <v>10</v>
      </c>
      <c r="B33" s="101" t="s">
        <v>63</v>
      </c>
      <c r="C33" s="101" t="s">
        <v>27</v>
      </c>
      <c r="D33" s="101" t="s">
        <v>28</v>
      </c>
      <c r="E33" s="13" t="s">
        <v>61</v>
      </c>
      <c r="F33" s="16">
        <v>0</v>
      </c>
    </row>
    <row r="34" spans="1:6" ht="42" customHeight="1" x14ac:dyDescent="0.25">
      <c r="A34" s="12">
        <v>11</v>
      </c>
      <c r="B34" s="101" t="s">
        <v>64</v>
      </c>
      <c r="C34" s="101"/>
      <c r="D34" s="101" t="s">
        <v>22</v>
      </c>
      <c r="E34" s="17" t="s">
        <v>22</v>
      </c>
      <c r="F34" s="11">
        <v>0</v>
      </c>
    </row>
    <row r="36" spans="1:6" ht="15.75" customHeight="1" x14ac:dyDescent="0.25">
      <c r="A36" s="114" t="s">
        <v>65</v>
      </c>
      <c r="B36" s="114"/>
      <c r="C36" s="114"/>
      <c r="D36" s="114"/>
      <c r="E36" s="114"/>
      <c r="F36" s="114"/>
    </row>
    <row r="37" spans="1:6" x14ac:dyDescent="0.25">
      <c r="A37" s="114"/>
      <c r="B37" s="114"/>
      <c r="C37" s="114"/>
      <c r="D37" s="114"/>
      <c r="E37" s="114"/>
      <c r="F37" s="114"/>
    </row>
    <row r="38" spans="1:6" x14ac:dyDescent="0.25">
      <c r="A38" s="114"/>
      <c r="B38" s="114"/>
      <c r="C38" s="114"/>
      <c r="D38" s="114"/>
      <c r="E38" s="114"/>
      <c r="F38" s="114"/>
    </row>
    <row r="39" spans="1:6" x14ac:dyDescent="0.25">
      <c r="A39" s="114"/>
      <c r="B39" s="114"/>
      <c r="C39" s="114"/>
      <c r="D39" s="114"/>
      <c r="E39" s="114"/>
      <c r="F39" s="114"/>
    </row>
    <row r="40" spans="1:6" x14ac:dyDescent="0.25">
      <c r="A40" s="114"/>
      <c r="B40" s="114"/>
      <c r="C40" s="114"/>
      <c r="D40" s="114"/>
      <c r="E40" s="114"/>
      <c r="F40" s="114"/>
    </row>
    <row r="41" spans="1:6" x14ac:dyDescent="0.25">
      <c r="A41" s="114"/>
      <c r="B41" s="114"/>
      <c r="C41" s="114"/>
      <c r="D41" s="114"/>
      <c r="E41" s="114"/>
      <c r="F41" s="114"/>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v>
      </c>
      <c r="B1" s="115"/>
      <c r="C1" s="115"/>
      <c r="D1" s="115"/>
      <c r="E1" s="115"/>
      <c r="F1" s="18"/>
    </row>
    <row r="2" spans="1:6" x14ac:dyDescent="0.25">
      <c r="A2" s="19"/>
      <c r="B2" s="19"/>
      <c r="C2" s="19"/>
      <c r="D2" s="19"/>
      <c r="E2" s="19"/>
      <c r="F2" s="19"/>
    </row>
    <row r="3" spans="1:6" x14ac:dyDescent="0.25">
      <c r="A3" s="99" t="s">
        <v>13</v>
      </c>
      <c r="B3" s="99"/>
      <c r="C3" s="99"/>
      <c r="D3" s="99"/>
      <c r="E3" s="99"/>
      <c r="F3" s="20"/>
    </row>
    <row r="4" spans="1:6" x14ac:dyDescent="0.25">
      <c r="A4" s="100" t="s">
        <v>14</v>
      </c>
      <c r="B4" s="100"/>
      <c r="C4" s="100"/>
      <c r="D4" s="100"/>
      <c r="E4" s="100"/>
      <c r="F4" s="21"/>
    </row>
    <row r="5" spans="1:6" x14ac:dyDescent="0.25">
      <c r="A5" s="19"/>
      <c r="B5" s="19"/>
      <c r="C5" s="19"/>
      <c r="D5" s="19"/>
      <c r="E5" s="19"/>
      <c r="F5" s="19"/>
    </row>
    <row r="6" spans="1:6" x14ac:dyDescent="0.25">
      <c r="A6" s="22" t="s">
        <v>66</v>
      </c>
      <c r="B6" s="23"/>
    </row>
    <row r="7" spans="1:6" x14ac:dyDescent="0.25">
      <c r="A7" s="118" t="s">
        <v>67</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3039.0557027500004</v>
      </c>
      <c r="C9" s="4">
        <f>СВЦЭМ!$D$14+'СЕТ СН'!G5+СВЦЭМ!$D$10+'СЕТ СН'!G8-'СЕТ СН'!G$16</f>
        <v>3965.49570275</v>
      </c>
      <c r="D9" s="4">
        <f>СВЦЭМ!$D$14+'СЕТ СН'!H5+СВЦЭМ!$D$10+'СЕТ СН'!H8-'СЕТ СН'!H$16</f>
        <v>4178.5957027499999</v>
      </c>
      <c r="E9" s="4">
        <f>СВЦЭМ!$D$14+'СЕТ СН'!I5+СВЦЭМ!$D$10+'СЕТ СН'!I8-'СЕТ СН'!I$16</f>
        <v>4441.7557027499997</v>
      </c>
    </row>
    <row r="10" spans="1:6" x14ac:dyDescent="0.25">
      <c r="A10" s="26" t="s">
        <v>35</v>
      </c>
      <c r="B10" s="4">
        <f>СВЦЭМ!$D$15+'СЕТ СН'!F5+СВЦЭМ!$D$10+'СЕТ СН'!F8-'СЕТ СН'!F$16</f>
        <v>3677.8942130600003</v>
      </c>
      <c r="C10" s="4">
        <f>СВЦЭМ!$D$15+'СЕТ СН'!G5+СВЦЭМ!$D$10+'СЕТ СН'!G8-'СЕТ СН'!G$16</f>
        <v>4604.3342130599995</v>
      </c>
      <c r="D10" s="4">
        <f>СВЦЭМ!$D$15+'СЕТ СН'!H5+СВЦЭМ!$D$10+'СЕТ СН'!H8-'СЕТ СН'!H$16</f>
        <v>4817.4342130599998</v>
      </c>
      <c r="E10" s="4">
        <f>СВЦЭМ!$D$15+'СЕТ СН'!I5+СВЦЭМ!$D$10+'СЕТ СН'!I8-'СЕТ СН'!I$16</f>
        <v>5080.5942130599997</v>
      </c>
    </row>
    <row r="11" spans="1:6" x14ac:dyDescent="0.25">
      <c r="A11" s="26" t="s">
        <v>36</v>
      </c>
      <c r="B11" s="4">
        <f>СВЦЭМ!$D$16+'СЕТ СН'!F5+СВЦЭМ!$D$10+'СЕТ СН'!F8-'СЕТ СН'!F$16</f>
        <v>4679.64043425</v>
      </c>
      <c r="C11" s="4">
        <f>СВЦЭМ!$D$16+'СЕТ СН'!G5+СВЦЭМ!$D$10+'СЕТ СН'!G8-'СЕТ СН'!G$16</f>
        <v>5606.0804342499996</v>
      </c>
      <c r="D11" s="4">
        <f>СВЦЭМ!$D$16+'СЕТ СН'!H5+СВЦЭМ!$D$10+'СЕТ СН'!H8-'СЕТ СН'!H$16</f>
        <v>5819.1804342499991</v>
      </c>
      <c r="E11" s="4">
        <f>СВЦЭМ!$D$16+'СЕТ СН'!I5+СВЦЭМ!$D$10+'СЕТ СН'!I8-'СЕТ СН'!I$16</f>
        <v>6082.3404342499998</v>
      </c>
    </row>
    <row r="12" spans="1:6" x14ac:dyDescent="0.25">
      <c r="A12" s="117"/>
      <c r="B12" s="117"/>
      <c r="C12" s="117"/>
      <c r="D12" s="117"/>
      <c r="E12" s="117"/>
    </row>
    <row r="13" spans="1:6" x14ac:dyDescent="0.25">
      <c r="A13" s="27" t="s">
        <v>68</v>
      </c>
      <c r="B13" s="23"/>
    </row>
    <row r="14" spans="1:6" x14ac:dyDescent="0.25">
      <c r="A14" s="118" t="s">
        <v>67</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3039.0557027500004</v>
      </c>
      <c r="C16" s="28">
        <f>СВЦЭМ!$D$14+'СЕТ СН'!G5+СВЦЭМ!$D$10+'СЕТ СН'!G8-'СЕТ СН'!G$16</f>
        <v>3965.49570275</v>
      </c>
      <c r="D16" s="28">
        <f>СВЦЭМ!$D$14+'СЕТ СН'!H5+СВЦЭМ!$D$10+'СЕТ СН'!H8-'СЕТ СН'!H$16</f>
        <v>4178.5957027499999</v>
      </c>
      <c r="E16" s="28">
        <f>СВЦЭМ!$D$14+'СЕТ СН'!I5+СВЦЭМ!$D$10+'СЕТ СН'!I8-'СЕТ СН'!I$16</f>
        <v>4441.7557027499997</v>
      </c>
    </row>
    <row r="17" spans="1:5" x14ac:dyDescent="0.25">
      <c r="A17" s="26" t="s">
        <v>37</v>
      </c>
      <c r="B17" s="28">
        <f>СВЦЭМ!$D$17+'СЕТ СН'!F5+СВЦЭМ!$D$10+'СЕТ СН'!F8-'СЕТ СН'!F$16</f>
        <v>4053.48387946</v>
      </c>
      <c r="C17" s="28">
        <f>СВЦЭМ!$D$17+'СЕТ СН'!G5+СВЦЭМ!$D$10+'СЕТ СН'!G8-'СЕТ СН'!G$16</f>
        <v>4979.9238794599996</v>
      </c>
      <c r="D17" s="28">
        <f>СВЦЭМ!$D$17+'СЕТ СН'!H5+СВЦЭМ!$D$10+'СЕТ СН'!H8-'СЕТ СН'!H$16</f>
        <v>5193.02387946</v>
      </c>
      <c r="E17" s="28">
        <f>СВЦЭМ!$D$17+'СЕТ СН'!I5+СВЦЭМ!$D$10+'СЕТ СН'!I8-'СЕТ СН'!I$16</f>
        <v>5456.1838794599998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38</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15.75" x14ac:dyDescent="0.2">
      <c r="A4" s="121" t="s">
        <v>8</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01.01.2019</v>
      </c>
      <c r="B12" s="36">
        <f>SUMIFS(СВЦЭМ!$C$33:$C$776,СВЦЭМ!$A$33:$A$776,$A12,СВЦЭМ!$B$33:$B$776,B$11)+'СЕТ СН'!$F$9+СВЦЭМ!$D$10+'СЕТ СН'!$F$5-'СЕТ СН'!$F$17</f>
        <v>2851.7099846199999</v>
      </c>
      <c r="C12" s="36">
        <f>SUMIFS(СВЦЭМ!$C$33:$C$776,СВЦЭМ!$A$33:$A$776,$A12,СВЦЭМ!$B$33:$B$776,C$11)+'СЕТ СН'!$F$9+СВЦЭМ!$D$10+'СЕТ СН'!$F$5-'СЕТ СН'!$F$17</f>
        <v>2669.3264107899995</v>
      </c>
      <c r="D12" s="36">
        <f>SUMIFS(СВЦЭМ!$C$33:$C$776,СВЦЭМ!$A$33:$A$776,$A12,СВЦЭМ!$B$33:$B$776,D$11)+'СЕТ СН'!$F$9+СВЦЭМ!$D$10+'СЕТ СН'!$F$5-'СЕТ СН'!$F$17</f>
        <v>2701.0483844099999</v>
      </c>
      <c r="E12" s="36">
        <f>SUMIFS(СВЦЭМ!$C$33:$C$776,СВЦЭМ!$A$33:$A$776,$A12,СВЦЭМ!$B$33:$B$776,E$11)+'СЕТ СН'!$F$9+СВЦЭМ!$D$10+'СЕТ СН'!$F$5-'СЕТ СН'!$F$17</f>
        <v>2714.8881455000001</v>
      </c>
      <c r="F12" s="36">
        <f>SUMIFS(СВЦЭМ!$C$33:$C$776,СВЦЭМ!$A$33:$A$776,$A12,СВЦЭМ!$B$33:$B$776,F$11)+'СЕТ СН'!$F$9+СВЦЭМ!$D$10+'СЕТ СН'!$F$5-'СЕТ СН'!$F$17</f>
        <v>2753.8261132899997</v>
      </c>
      <c r="G12" s="36">
        <f>SUMIFS(СВЦЭМ!$C$33:$C$776,СВЦЭМ!$A$33:$A$776,$A12,СВЦЭМ!$B$33:$B$776,G$11)+'СЕТ СН'!$F$9+СВЦЭМ!$D$10+'СЕТ СН'!$F$5-'СЕТ СН'!$F$17</f>
        <v>2749.3914838299997</v>
      </c>
      <c r="H12" s="36">
        <f>SUMIFS(СВЦЭМ!$C$33:$C$776,СВЦЭМ!$A$33:$A$776,$A12,СВЦЭМ!$B$33:$B$776,H$11)+'СЕТ СН'!$F$9+СВЦЭМ!$D$10+'СЕТ СН'!$F$5-'СЕТ СН'!$F$17</f>
        <v>2739.5094687699998</v>
      </c>
      <c r="I12" s="36">
        <f>SUMIFS(СВЦЭМ!$C$33:$C$776,СВЦЭМ!$A$33:$A$776,$A12,СВЦЭМ!$B$33:$B$776,I$11)+'СЕТ СН'!$F$9+СВЦЭМ!$D$10+'СЕТ СН'!$F$5-'СЕТ СН'!$F$17</f>
        <v>2791.2413642599995</v>
      </c>
      <c r="J12" s="36">
        <f>SUMIFS(СВЦЭМ!$C$33:$C$776,СВЦЭМ!$A$33:$A$776,$A12,СВЦЭМ!$B$33:$B$776,J$11)+'СЕТ СН'!$F$9+СВЦЭМ!$D$10+'СЕТ СН'!$F$5-'СЕТ СН'!$F$17</f>
        <v>2787.9173820400001</v>
      </c>
      <c r="K12" s="36">
        <f>SUMIFS(СВЦЭМ!$C$33:$C$776,СВЦЭМ!$A$33:$A$776,$A12,СВЦЭМ!$B$33:$B$776,K$11)+'СЕТ СН'!$F$9+СВЦЭМ!$D$10+'СЕТ СН'!$F$5-'СЕТ СН'!$F$17</f>
        <v>2749.5263192299999</v>
      </c>
      <c r="L12" s="36">
        <f>SUMIFS(СВЦЭМ!$C$33:$C$776,СВЦЭМ!$A$33:$A$776,$A12,СВЦЭМ!$B$33:$B$776,L$11)+'СЕТ СН'!$F$9+СВЦЭМ!$D$10+'СЕТ СН'!$F$5-'СЕТ СН'!$F$17</f>
        <v>2724.7575451299999</v>
      </c>
      <c r="M12" s="36">
        <f>SUMIFS(СВЦЭМ!$C$33:$C$776,СВЦЭМ!$A$33:$A$776,$A12,СВЦЭМ!$B$33:$B$776,M$11)+'СЕТ СН'!$F$9+СВЦЭМ!$D$10+'СЕТ СН'!$F$5-'СЕТ СН'!$F$17</f>
        <v>2757.5684866199999</v>
      </c>
      <c r="N12" s="36">
        <f>SUMIFS(СВЦЭМ!$C$33:$C$776,СВЦЭМ!$A$33:$A$776,$A12,СВЦЭМ!$B$33:$B$776,N$11)+'СЕТ СН'!$F$9+СВЦЭМ!$D$10+'СЕТ СН'!$F$5-'СЕТ СН'!$F$17</f>
        <v>2777.2923458799996</v>
      </c>
      <c r="O12" s="36">
        <f>SUMIFS(СВЦЭМ!$C$33:$C$776,СВЦЭМ!$A$33:$A$776,$A12,СВЦЭМ!$B$33:$B$776,O$11)+'СЕТ СН'!$F$9+СВЦЭМ!$D$10+'СЕТ СН'!$F$5-'СЕТ СН'!$F$17</f>
        <v>2722.6796776900001</v>
      </c>
      <c r="P12" s="36">
        <f>SUMIFS(СВЦЭМ!$C$33:$C$776,СВЦЭМ!$A$33:$A$776,$A12,СВЦЭМ!$B$33:$B$776,P$11)+'СЕТ СН'!$F$9+СВЦЭМ!$D$10+'СЕТ СН'!$F$5-'СЕТ СН'!$F$17</f>
        <v>2720.5938690200001</v>
      </c>
      <c r="Q12" s="36">
        <f>SUMIFS(СВЦЭМ!$C$33:$C$776,СВЦЭМ!$A$33:$A$776,$A12,СВЦЭМ!$B$33:$B$776,Q$11)+'СЕТ СН'!$F$9+СВЦЭМ!$D$10+'СЕТ СН'!$F$5-'СЕТ СН'!$F$17</f>
        <v>2677.4756887699996</v>
      </c>
      <c r="R12" s="36">
        <f>SUMIFS(СВЦЭМ!$C$33:$C$776,СВЦЭМ!$A$33:$A$776,$A12,СВЦЭМ!$B$33:$B$776,R$11)+'СЕТ СН'!$F$9+СВЦЭМ!$D$10+'СЕТ СН'!$F$5-'СЕТ СН'!$F$17</f>
        <v>2608.1860120399997</v>
      </c>
      <c r="S12" s="36">
        <f>SUMIFS(СВЦЭМ!$C$33:$C$776,СВЦЭМ!$A$33:$A$776,$A12,СВЦЭМ!$B$33:$B$776,S$11)+'СЕТ СН'!$F$9+СВЦЭМ!$D$10+'СЕТ СН'!$F$5-'СЕТ СН'!$F$17</f>
        <v>2567.9954164299998</v>
      </c>
      <c r="T12" s="36">
        <f>SUMIFS(СВЦЭМ!$C$33:$C$776,СВЦЭМ!$A$33:$A$776,$A12,СВЦЭМ!$B$33:$B$776,T$11)+'СЕТ СН'!$F$9+СВЦЭМ!$D$10+'СЕТ СН'!$F$5-'СЕТ СН'!$F$17</f>
        <v>2546.0570049999997</v>
      </c>
      <c r="U12" s="36">
        <f>SUMIFS(СВЦЭМ!$C$33:$C$776,СВЦЭМ!$A$33:$A$776,$A12,СВЦЭМ!$B$33:$B$776,U$11)+'СЕТ СН'!$F$9+СВЦЭМ!$D$10+'СЕТ СН'!$F$5-'СЕТ СН'!$F$17</f>
        <v>2585.2524587600001</v>
      </c>
      <c r="V12" s="36">
        <f>SUMIFS(СВЦЭМ!$C$33:$C$776,СВЦЭМ!$A$33:$A$776,$A12,СВЦЭМ!$B$33:$B$776,V$11)+'СЕТ СН'!$F$9+СВЦЭМ!$D$10+'СЕТ СН'!$F$5-'СЕТ СН'!$F$17</f>
        <v>2538.1548039300001</v>
      </c>
      <c r="W12" s="36">
        <f>SUMIFS(СВЦЭМ!$C$33:$C$776,СВЦЭМ!$A$33:$A$776,$A12,СВЦЭМ!$B$33:$B$776,W$11)+'СЕТ СН'!$F$9+СВЦЭМ!$D$10+'СЕТ СН'!$F$5-'СЕТ СН'!$F$17</f>
        <v>2597.5816695599997</v>
      </c>
      <c r="X12" s="36">
        <f>SUMIFS(СВЦЭМ!$C$33:$C$776,СВЦЭМ!$A$33:$A$776,$A12,СВЦЭМ!$B$33:$B$776,X$11)+'СЕТ СН'!$F$9+СВЦЭМ!$D$10+'СЕТ СН'!$F$5-'СЕТ СН'!$F$17</f>
        <v>2703.4764938099997</v>
      </c>
      <c r="Y12" s="36">
        <f>SUMIFS(СВЦЭМ!$C$33:$C$776,СВЦЭМ!$A$33:$A$776,$A12,СВЦЭМ!$B$33:$B$776,Y$11)+'СЕТ СН'!$F$9+СВЦЭМ!$D$10+'СЕТ СН'!$F$5-'СЕТ СН'!$F$17</f>
        <v>2731.8045168899998</v>
      </c>
      <c r="AA12" s="37"/>
    </row>
    <row r="13" spans="1:27" ht="15.75" x14ac:dyDescent="0.2">
      <c r="A13" s="35">
        <f>A12+1</f>
        <v>43467</v>
      </c>
      <c r="B13" s="36">
        <f>SUMIFS(СВЦЭМ!$C$33:$C$776,СВЦЭМ!$A$33:$A$776,$A13,СВЦЭМ!$B$33:$B$776,B$11)+'СЕТ СН'!$F$9+СВЦЭМ!$D$10+'СЕТ СН'!$F$5-'СЕТ СН'!$F$17</f>
        <v>2754.3936094000001</v>
      </c>
      <c r="C13" s="36">
        <f>SUMIFS(СВЦЭМ!$C$33:$C$776,СВЦЭМ!$A$33:$A$776,$A13,СВЦЭМ!$B$33:$B$776,C$11)+'СЕТ СН'!$F$9+СВЦЭМ!$D$10+'СЕТ СН'!$F$5-'СЕТ СН'!$F$17</f>
        <v>2762.6976161899997</v>
      </c>
      <c r="D13" s="36">
        <f>SUMIFS(СВЦЭМ!$C$33:$C$776,СВЦЭМ!$A$33:$A$776,$A13,СВЦЭМ!$B$33:$B$776,D$11)+'СЕТ СН'!$F$9+СВЦЭМ!$D$10+'СЕТ СН'!$F$5-'СЕТ СН'!$F$17</f>
        <v>2744.59278094</v>
      </c>
      <c r="E13" s="36">
        <f>SUMIFS(СВЦЭМ!$C$33:$C$776,СВЦЭМ!$A$33:$A$776,$A13,СВЦЭМ!$B$33:$B$776,E$11)+'СЕТ СН'!$F$9+СВЦЭМ!$D$10+'СЕТ СН'!$F$5-'СЕТ СН'!$F$17</f>
        <v>2775.6744087899997</v>
      </c>
      <c r="F13" s="36">
        <f>SUMIFS(СВЦЭМ!$C$33:$C$776,СВЦЭМ!$A$33:$A$776,$A13,СВЦЭМ!$B$33:$B$776,F$11)+'СЕТ СН'!$F$9+СВЦЭМ!$D$10+'СЕТ СН'!$F$5-'СЕТ СН'!$F$17</f>
        <v>2776.2827419099999</v>
      </c>
      <c r="G13" s="36">
        <f>SUMIFS(СВЦЭМ!$C$33:$C$776,СВЦЭМ!$A$33:$A$776,$A13,СВЦЭМ!$B$33:$B$776,G$11)+'СЕТ СН'!$F$9+СВЦЭМ!$D$10+'СЕТ СН'!$F$5-'СЕТ СН'!$F$17</f>
        <v>2779.4092830199997</v>
      </c>
      <c r="H13" s="36">
        <f>SUMIFS(СВЦЭМ!$C$33:$C$776,СВЦЭМ!$A$33:$A$776,$A13,СВЦЭМ!$B$33:$B$776,H$11)+'СЕТ СН'!$F$9+СВЦЭМ!$D$10+'СЕТ СН'!$F$5-'СЕТ СН'!$F$17</f>
        <v>2717.5807100699999</v>
      </c>
      <c r="I13" s="36">
        <f>SUMIFS(СВЦЭМ!$C$33:$C$776,СВЦЭМ!$A$33:$A$776,$A13,СВЦЭМ!$B$33:$B$776,I$11)+'СЕТ СН'!$F$9+СВЦЭМ!$D$10+'СЕТ СН'!$F$5-'СЕТ СН'!$F$17</f>
        <v>2738.9998935200001</v>
      </c>
      <c r="J13" s="36">
        <f>SUMIFS(СВЦЭМ!$C$33:$C$776,СВЦЭМ!$A$33:$A$776,$A13,СВЦЭМ!$B$33:$B$776,J$11)+'СЕТ СН'!$F$9+СВЦЭМ!$D$10+'СЕТ СН'!$F$5-'СЕТ СН'!$F$17</f>
        <v>2745.94038843</v>
      </c>
      <c r="K13" s="36">
        <f>SUMIFS(СВЦЭМ!$C$33:$C$776,СВЦЭМ!$A$33:$A$776,$A13,СВЦЭМ!$B$33:$B$776,K$11)+'СЕТ СН'!$F$9+СВЦЭМ!$D$10+'СЕТ СН'!$F$5-'СЕТ СН'!$F$17</f>
        <v>2692.0382365400001</v>
      </c>
      <c r="L13" s="36">
        <f>SUMIFS(СВЦЭМ!$C$33:$C$776,СВЦЭМ!$A$33:$A$776,$A13,СВЦЭМ!$B$33:$B$776,L$11)+'СЕТ СН'!$F$9+СВЦЭМ!$D$10+'СЕТ СН'!$F$5-'СЕТ СН'!$F$17</f>
        <v>2674.6304877599996</v>
      </c>
      <c r="M13" s="36">
        <f>SUMIFS(СВЦЭМ!$C$33:$C$776,СВЦЭМ!$A$33:$A$776,$A13,СВЦЭМ!$B$33:$B$776,M$11)+'СЕТ СН'!$F$9+СВЦЭМ!$D$10+'СЕТ СН'!$F$5-'СЕТ СН'!$F$17</f>
        <v>2719.7689310699998</v>
      </c>
      <c r="N13" s="36">
        <f>SUMIFS(СВЦЭМ!$C$33:$C$776,СВЦЭМ!$A$33:$A$776,$A13,СВЦЭМ!$B$33:$B$776,N$11)+'СЕТ СН'!$F$9+СВЦЭМ!$D$10+'СЕТ СН'!$F$5-'СЕТ СН'!$F$17</f>
        <v>2679.2502776900001</v>
      </c>
      <c r="O13" s="36">
        <f>SUMIFS(СВЦЭМ!$C$33:$C$776,СВЦЭМ!$A$33:$A$776,$A13,СВЦЭМ!$B$33:$B$776,O$11)+'СЕТ СН'!$F$9+СВЦЭМ!$D$10+'СЕТ СН'!$F$5-'СЕТ СН'!$F$17</f>
        <v>2691.51845099</v>
      </c>
      <c r="P13" s="36">
        <f>SUMIFS(СВЦЭМ!$C$33:$C$776,СВЦЭМ!$A$33:$A$776,$A13,СВЦЭМ!$B$33:$B$776,P$11)+'СЕТ СН'!$F$9+СВЦЭМ!$D$10+'СЕТ СН'!$F$5-'СЕТ СН'!$F$17</f>
        <v>2757.1412514899998</v>
      </c>
      <c r="Q13" s="36">
        <f>SUMIFS(СВЦЭМ!$C$33:$C$776,СВЦЭМ!$A$33:$A$776,$A13,СВЦЭМ!$B$33:$B$776,Q$11)+'СЕТ СН'!$F$9+СВЦЭМ!$D$10+'СЕТ СН'!$F$5-'СЕТ СН'!$F$17</f>
        <v>2889.5979305199999</v>
      </c>
      <c r="R13" s="36">
        <f>SUMIFS(СВЦЭМ!$C$33:$C$776,СВЦЭМ!$A$33:$A$776,$A13,СВЦЭМ!$B$33:$B$776,R$11)+'СЕТ СН'!$F$9+СВЦЭМ!$D$10+'СЕТ СН'!$F$5-'СЕТ СН'!$F$17</f>
        <v>2879.7395921500001</v>
      </c>
      <c r="S13" s="36">
        <f>SUMIFS(СВЦЭМ!$C$33:$C$776,СВЦЭМ!$A$33:$A$776,$A13,СВЦЭМ!$B$33:$B$776,S$11)+'СЕТ СН'!$F$9+СВЦЭМ!$D$10+'СЕТ СН'!$F$5-'СЕТ СН'!$F$17</f>
        <v>2774.5593792199998</v>
      </c>
      <c r="T13" s="36">
        <f>SUMIFS(СВЦЭМ!$C$33:$C$776,СВЦЭМ!$A$33:$A$776,$A13,СВЦЭМ!$B$33:$B$776,T$11)+'СЕТ СН'!$F$9+СВЦЭМ!$D$10+'СЕТ СН'!$F$5-'СЕТ СН'!$F$17</f>
        <v>2934.8870405099997</v>
      </c>
      <c r="U13" s="36">
        <f>SUMIFS(СВЦЭМ!$C$33:$C$776,СВЦЭМ!$A$33:$A$776,$A13,СВЦЭМ!$B$33:$B$776,U$11)+'СЕТ СН'!$F$9+СВЦЭМ!$D$10+'СЕТ СН'!$F$5-'СЕТ СН'!$F$17</f>
        <v>2901.6997516000001</v>
      </c>
      <c r="V13" s="36">
        <f>SUMIFS(СВЦЭМ!$C$33:$C$776,СВЦЭМ!$A$33:$A$776,$A13,СВЦЭМ!$B$33:$B$776,V$11)+'СЕТ СН'!$F$9+СВЦЭМ!$D$10+'СЕТ СН'!$F$5-'СЕТ СН'!$F$17</f>
        <v>2834.2836536300001</v>
      </c>
      <c r="W13" s="36">
        <f>SUMIFS(СВЦЭМ!$C$33:$C$776,СВЦЭМ!$A$33:$A$776,$A13,СВЦЭМ!$B$33:$B$776,W$11)+'СЕТ СН'!$F$9+СВЦЭМ!$D$10+'СЕТ СН'!$F$5-'СЕТ СН'!$F$17</f>
        <v>2865.5366561999999</v>
      </c>
      <c r="X13" s="36">
        <f>SUMIFS(СВЦЭМ!$C$33:$C$776,СВЦЭМ!$A$33:$A$776,$A13,СВЦЭМ!$B$33:$B$776,X$11)+'СЕТ СН'!$F$9+СВЦЭМ!$D$10+'СЕТ СН'!$F$5-'СЕТ СН'!$F$17</f>
        <v>2856.4160603199998</v>
      </c>
      <c r="Y13" s="36">
        <f>SUMIFS(СВЦЭМ!$C$33:$C$776,СВЦЭМ!$A$33:$A$776,$A13,СВЦЭМ!$B$33:$B$776,Y$11)+'СЕТ СН'!$F$9+СВЦЭМ!$D$10+'СЕТ СН'!$F$5-'СЕТ СН'!$F$17</f>
        <v>2962.7460288799998</v>
      </c>
    </row>
    <row r="14" spans="1:27" ht="15.75" x14ac:dyDescent="0.2">
      <c r="A14" s="35">
        <f t="shared" ref="A14:A42" si="0">A13+1</f>
        <v>43468</v>
      </c>
      <c r="B14" s="36">
        <f>SUMIFS(СВЦЭМ!$C$33:$C$776,СВЦЭМ!$A$33:$A$776,$A14,СВЦЭМ!$B$33:$B$776,B$11)+'СЕТ СН'!$F$9+СВЦЭМ!$D$10+'СЕТ СН'!$F$5-'СЕТ СН'!$F$17</f>
        <v>3396.1273920599997</v>
      </c>
      <c r="C14" s="36">
        <f>SUMIFS(СВЦЭМ!$C$33:$C$776,СВЦЭМ!$A$33:$A$776,$A14,СВЦЭМ!$B$33:$B$776,C$11)+'СЕТ СН'!$F$9+СВЦЭМ!$D$10+'СЕТ СН'!$F$5-'СЕТ СН'!$F$17</f>
        <v>2725.9729880999998</v>
      </c>
      <c r="D14" s="36">
        <f>SUMIFS(СВЦЭМ!$C$33:$C$776,СВЦЭМ!$A$33:$A$776,$A14,СВЦЭМ!$B$33:$B$776,D$11)+'СЕТ СН'!$F$9+СВЦЭМ!$D$10+'СЕТ СН'!$F$5-'СЕТ СН'!$F$17</f>
        <v>2949.6430525400001</v>
      </c>
      <c r="E14" s="36">
        <f>SUMIFS(СВЦЭМ!$C$33:$C$776,СВЦЭМ!$A$33:$A$776,$A14,СВЦЭМ!$B$33:$B$776,E$11)+'СЕТ СН'!$F$9+СВЦЭМ!$D$10+'СЕТ СН'!$F$5-'СЕТ СН'!$F$17</f>
        <v>2954.2909637699995</v>
      </c>
      <c r="F14" s="36">
        <f>SUMIFS(СВЦЭМ!$C$33:$C$776,СВЦЭМ!$A$33:$A$776,$A14,СВЦЭМ!$B$33:$B$776,F$11)+'СЕТ СН'!$F$9+СВЦЭМ!$D$10+'СЕТ СН'!$F$5-'СЕТ СН'!$F$17</f>
        <v>2951.3682168999999</v>
      </c>
      <c r="G14" s="36">
        <f>SUMIFS(СВЦЭМ!$C$33:$C$776,СВЦЭМ!$A$33:$A$776,$A14,СВЦЭМ!$B$33:$B$776,G$11)+'СЕТ СН'!$F$9+СВЦЭМ!$D$10+'СЕТ СН'!$F$5-'СЕТ СН'!$F$17</f>
        <v>2971.9205727499998</v>
      </c>
      <c r="H14" s="36">
        <f>SUMIFS(СВЦЭМ!$C$33:$C$776,СВЦЭМ!$A$33:$A$776,$A14,СВЦЭМ!$B$33:$B$776,H$11)+'СЕТ СН'!$F$9+СВЦЭМ!$D$10+'СЕТ СН'!$F$5-'СЕТ СН'!$F$17</f>
        <v>2986.2668715699997</v>
      </c>
      <c r="I14" s="36">
        <f>SUMIFS(СВЦЭМ!$C$33:$C$776,СВЦЭМ!$A$33:$A$776,$A14,СВЦЭМ!$B$33:$B$776,I$11)+'СЕТ СН'!$F$9+СВЦЭМ!$D$10+'СЕТ СН'!$F$5-'СЕТ СН'!$F$17</f>
        <v>3263.9949262499995</v>
      </c>
      <c r="J14" s="36">
        <f>SUMIFS(СВЦЭМ!$C$33:$C$776,СВЦЭМ!$A$33:$A$776,$A14,СВЦЭМ!$B$33:$B$776,J$11)+'СЕТ СН'!$F$9+СВЦЭМ!$D$10+'СЕТ СН'!$F$5-'СЕТ СН'!$F$17</f>
        <v>3026.5091921899998</v>
      </c>
      <c r="K14" s="36">
        <f>SUMIFS(СВЦЭМ!$C$33:$C$776,СВЦЭМ!$A$33:$A$776,$A14,СВЦЭМ!$B$33:$B$776,K$11)+'СЕТ СН'!$F$9+СВЦЭМ!$D$10+'СЕТ СН'!$F$5-'СЕТ СН'!$F$17</f>
        <v>2956.2701333599998</v>
      </c>
      <c r="L14" s="36">
        <f>SUMIFS(СВЦЭМ!$C$33:$C$776,СВЦЭМ!$A$33:$A$776,$A14,СВЦЭМ!$B$33:$B$776,L$11)+'СЕТ СН'!$F$9+СВЦЭМ!$D$10+'СЕТ СН'!$F$5-'СЕТ СН'!$F$17</f>
        <v>2902.3676462099997</v>
      </c>
      <c r="M14" s="36">
        <f>SUMIFS(СВЦЭМ!$C$33:$C$776,СВЦЭМ!$A$33:$A$776,$A14,СВЦЭМ!$B$33:$B$776,M$11)+'СЕТ СН'!$F$9+СВЦЭМ!$D$10+'СЕТ СН'!$F$5-'СЕТ СН'!$F$17</f>
        <v>2931.4974403699998</v>
      </c>
      <c r="N14" s="36">
        <f>SUMIFS(СВЦЭМ!$C$33:$C$776,СВЦЭМ!$A$33:$A$776,$A14,СВЦЭМ!$B$33:$B$776,N$11)+'СЕТ СН'!$F$9+СВЦЭМ!$D$10+'СЕТ СН'!$F$5-'СЕТ СН'!$F$17</f>
        <v>3431.5466415499995</v>
      </c>
      <c r="O14" s="36">
        <f>SUMIFS(СВЦЭМ!$C$33:$C$776,СВЦЭМ!$A$33:$A$776,$A14,СВЦЭМ!$B$33:$B$776,O$11)+'СЕТ СН'!$F$9+СВЦЭМ!$D$10+'СЕТ СН'!$F$5-'СЕТ СН'!$F$17</f>
        <v>2883.42277371</v>
      </c>
      <c r="P14" s="36">
        <f>SUMIFS(СВЦЭМ!$C$33:$C$776,СВЦЭМ!$A$33:$A$776,$A14,СВЦЭМ!$B$33:$B$776,P$11)+'СЕТ СН'!$F$9+СВЦЭМ!$D$10+'СЕТ СН'!$F$5-'СЕТ СН'!$F$17</f>
        <v>2929.2944341100001</v>
      </c>
      <c r="Q14" s="36">
        <f>SUMIFS(СВЦЭМ!$C$33:$C$776,СВЦЭМ!$A$33:$A$776,$A14,СВЦЭМ!$B$33:$B$776,Q$11)+'СЕТ СН'!$F$9+СВЦЭМ!$D$10+'СЕТ СН'!$F$5-'СЕТ СН'!$F$17</f>
        <v>2892.6627915299996</v>
      </c>
      <c r="R14" s="36">
        <f>SUMIFS(СВЦЭМ!$C$33:$C$776,СВЦЭМ!$A$33:$A$776,$A14,СВЦЭМ!$B$33:$B$776,R$11)+'СЕТ СН'!$F$9+СВЦЭМ!$D$10+'СЕТ СН'!$F$5-'СЕТ СН'!$F$17</f>
        <v>2839.3179414199999</v>
      </c>
      <c r="S14" s="36">
        <f>SUMIFS(СВЦЭМ!$C$33:$C$776,СВЦЭМ!$A$33:$A$776,$A14,СВЦЭМ!$B$33:$B$776,S$11)+'СЕТ СН'!$F$9+СВЦЭМ!$D$10+'СЕТ СН'!$F$5-'СЕТ СН'!$F$17</f>
        <v>2755.6039462099998</v>
      </c>
      <c r="T14" s="36">
        <f>SUMIFS(СВЦЭМ!$C$33:$C$776,СВЦЭМ!$A$33:$A$776,$A14,СВЦЭМ!$B$33:$B$776,T$11)+'СЕТ СН'!$F$9+СВЦЭМ!$D$10+'СЕТ СН'!$F$5-'СЕТ СН'!$F$17</f>
        <v>2722.3117130499995</v>
      </c>
      <c r="U14" s="36">
        <f>SUMIFS(СВЦЭМ!$C$33:$C$776,СВЦЭМ!$A$33:$A$776,$A14,СВЦЭМ!$B$33:$B$776,U$11)+'СЕТ СН'!$F$9+СВЦЭМ!$D$10+'СЕТ СН'!$F$5-'СЕТ СН'!$F$17</f>
        <v>2875.5891899999997</v>
      </c>
      <c r="V14" s="36">
        <f>SUMIFS(СВЦЭМ!$C$33:$C$776,СВЦЭМ!$A$33:$A$776,$A14,СВЦЭМ!$B$33:$B$776,V$11)+'СЕТ СН'!$F$9+СВЦЭМ!$D$10+'СЕТ СН'!$F$5-'СЕТ СН'!$F$17</f>
        <v>2756.3843944099999</v>
      </c>
      <c r="W14" s="36">
        <f>SUMIFS(СВЦЭМ!$C$33:$C$776,СВЦЭМ!$A$33:$A$776,$A14,СВЦЭМ!$B$33:$B$776,W$11)+'СЕТ СН'!$F$9+СВЦЭМ!$D$10+'СЕТ СН'!$F$5-'СЕТ СН'!$F$17</f>
        <v>2855.9689864699999</v>
      </c>
      <c r="X14" s="36">
        <f>SUMIFS(СВЦЭМ!$C$33:$C$776,СВЦЭМ!$A$33:$A$776,$A14,СВЦЭМ!$B$33:$B$776,X$11)+'СЕТ СН'!$F$9+СВЦЭМ!$D$10+'СЕТ СН'!$F$5-'СЕТ СН'!$F$17</f>
        <v>2977.0563011899999</v>
      </c>
      <c r="Y14" s="36">
        <f>SUMIFS(СВЦЭМ!$C$33:$C$776,СВЦЭМ!$A$33:$A$776,$A14,СВЦЭМ!$B$33:$B$776,Y$11)+'СЕТ СН'!$F$9+СВЦЭМ!$D$10+'СЕТ СН'!$F$5-'СЕТ СН'!$F$17</f>
        <v>3031.5028288499998</v>
      </c>
    </row>
    <row r="15" spans="1:27" ht="15.75" x14ac:dyDescent="0.2">
      <c r="A15" s="35">
        <f t="shared" si="0"/>
        <v>43469</v>
      </c>
      <c r="B15" s="36">
        <f>SUMIFS(СВЦЭМ!$C$33:$C$776,СВЦЭМ!$A$33:$A$776,$A15,СВЦЭМ!$B$33:$B$776,B$11)+'СЕТ СН'!$F$9+СВЦЭМ!$D$10+'СЕТ СН'!$F$5-'СЕТ СН'!$F$17</f>
        <v>3201.35426069</v>
      </c>
      <c r="C15" s="36">
        <f>SUMIFS(СВЦЭМ!$C$33:$C$776,СВЦЭМ!$A$33:$A$776,$A15,СВЦЭМ!$B$33:$B$776,C$11)+'СЕТ СН'!$F$9+СВЦЭМ!$D$10+'СЕТ СН'!$F$5-'СЕТ СН'!$F$17</f>
        <v>2952.8347115099996</v>
      </c>
      <c r="D15" s="36">
        <f>SUMIFS(СВЦЭМ!$C$33:$C$776,СВЦЭМ!$A$33:$A$776,$A15,СВЦЭМ!$B$33:$B$776,D$11)+'СЕТ СН'!$F$9+СВЦЭМ!$D$10+'СЕТ СН'!$F$5-'СЕТ СН'!$F$17</f>
        <v>3001.9733866299998</v>
      </c>
      <c r="E15" s="36">
        <f>SUMIFS(СВЦЭМ!$C$33:$C$776,СВЦЭМ!$A$33:$A$776,$A15,СВЦЭМ!$B$33:$B$776,E$11)+'СЕТ СН'!$F$9+СВЦЭМ!$D$10+'СЕТ СН'!$F$5-'СЕТ СН'!$F$17</f>
        <v>3102.7612178099998</v>
      </c>
      <c r="F15" s="36">
        <f>SUMIFS(СВЦЭМ!$C$33:$C$776,СВЦЭМ!$A$33:$A$776,$A15,СВЦЭМ!$B$33:$B$776,F$11)+'СЕТ СН'!$F$9+СВЦЭМ!$D$10+'СЕТ СН'!$F$5-'СЕТ СН'!$F$17</f>
        <v>2982.3822658399995</v>
      </c>
      <c r="G15" s="36">
        <f>SUMIFS(СВЦЭМ!$C$33:$C$776,СВЦЭМ!$A$33:$A$776,$A15,СВЦЭМ!$B$33:$B$776,G$11)+'СЕТ СН'!$F$9+СВЦЭМ!$D$10+'СЕТ СН'!$F$5-'СЕТ СН'!$F$17</f>
        <v>3153.0867141099998</v>
      </c>
      <c r="H15" s="36">
        <f>SUMIFS(СВЦЭМ!$C$33:$C$776,СВЦЭМ!$A$33:$A$776,$A15,СВЦЭМ!$B$33:$B$776,H$11)+'СЕТ СН'!$F$9+СВЦЭМ!$D$10+'СЕТ СН'!$F$5-'СЕТ СН'!$F$17</f>
        <v>2873.6317389799997</v>
      </c>
      <c r="I15" s="36">
        <f>SUMIFS(СВЦЭМ!$C$33:$C$776,СВЦЭМ!$A$33:$A$776,$A15,СВЦЭМ!$B$33:$B$776,I$11)+'СЕТ СН'!$F$9+СВЦЭМ!$D$10+'СЕТ СН'!$F$5-'СЕТ СН'!$F$17</f>
        <v>2965.5611291699997</v>
      </c>
      <c r="J15" s="36">
        <f>SUMIFS(СВЦЭМ!$C$33:$C$776,СВЦЭМ!$A$33:$A$776,$A15,СВЦЭМ!$B$33:$B$776,J$11)+'СЕТ СН'!$F$9+СВЦЭМ!$D$10+'СЕТ СН'!$F$5-'СЕТ СН'!$F$17</f>
        <v>2919.1188810099998</v>
      </c>
      <c r="K15" s="36">
        <f>SUMIFS(СВЦЭМ!$C$33:$C$776,СВЦЭМ!$A$33:$A$776,$A15,СВЦЭМ!$B$33:$B$776,K$11)+'СЕТ СН'!$F$9+СВЦЭМ!$D$10+'СЕТ СН'!$F$5-'СЕТ СН'!$F$17</f>
        <v>2820.1601181799997</v>
      </c>
      <c r="L15" s="36">
        <f>SUMIFS(СВЦЭМ!$C$33:$C$776,СВЦЭМ!$A$33:$A$776,$A15,СВЦЭМ!$B$33:$B$776,L$11)+'СЕТ СН'!$F$9+СВЦЭМ!$D$10+'СЕТ СН'!$F$5-'СЕТ СН'!$F$17</f>
        <v>2770.4309188799998</v>
      </c>
      <c r="M15" s="36">
        <f>SUMIFS(СВЦЭМ!$C$33:$C$776,СВЦЭМ!$A$33:$A$776,$A15,СВЦЭМ!$B$33:$B$776,M$11)+'СЕТ СН'!$F$9+СВЦЭМ!$D$10+'СЕТ СН'!$F$5-'СЕТ СН'!$F$17</f>
        <v>2824.5970194000001</v>
      </c>
      <c r="N15" s="36">
        <f>SUMIFS(СВЦЭМ!$C$33:$C$776,СВЦЭМ!$A$33:$A$776,$A15,СВЦЭМ!$B$33:$B$776,N$11)+'СЕТ СН'!$F$9+СВЦЭМ!$D$10+'СЕТ СН'!$F$5-'СЕТ СН'!$F$17</f>
        <v>2843.9959177399996</v>
      </c>
      <c r="O15" s="36">
        <f>SUMIFS(СВЦЭМ!$C$33:$C$776,СВЦЭМ!$A$33:$A$776,$A15,СВЦЭМ!$B$33:$B$776,O$11)+'СЕТ СН'!$F$9+СВЦЭМ!$D$10+'СЕТ СН'!$F$5-'СЕТ СН'!$F$17</f>
        <v>2847.0285646699995</v>
      </c>
      <c r="P15" s="36">
        <f>SUMIFS(СВЦЭМ!$C$33:$C$776,СВЦЭМ!$A$33:$A$776,$A15,СВЦЭМ!$B$33:$B$776,P$11)+'СЕТ СН'!$F$9+СВЦЭМ!$D$10+'СЕТ СН'!$F$5-'СЕТ СН'!$F$17</f>
        <v>2928.8549949600001</v>
      </c>
      <c r="Q15" s="36">
        <f>SUMIFS(СВЦЭМ!$C$33:$C$776,СВЦЭМ!$A$33:$A$776,$A15,СВЦЭМ!$B$33:$B$776,Q$11)+'СЕТ СН'!$F$9+СВЦЭМ!$D$10+'СЕТ СН'!$F$5-'СЕТ СН'!$F$17</f>
        <v>2907.5323193699996</v>
      </c>
      <c r="R15" s="36">
        <f>SUMIFS(СВЦЭМ!$C$33:$C$776,СВЦЭМ!$A$33:$A$776,$A15,СВЦЭМ!$B$33:$B$776,R$11)+'СЕТ СН'!$F$9+СВЦЭМ!$D$10+'СЕТ СН'!$F$5-'СЕТ СН'!$F$17</f>
        <v>2855.1733794299998</v>
      </c>
      <c r="S15" s="36">
        <f>SUMIFS(СВЦЭМ!$C$33:$C$776,СВЦЭМ!$A$33:$A$776,$A15,СВЦЭМ!$B$33:$B$776,S$11)+'СЕТ СН'!$F$9+СВЦЭМ!$D$10+'СЕТ СН'!$F$5-'СЕТ СН'!$F$17</f>
        <v>2561.7849477999998</v>
      </c>
      <c r="T15" s="36">
        <f>SUMIFS(СВЦЭМ!$C$33:$C$776,СВЦЭМ!$A$33:$A$776,$A15,СВЦЭМ!$B$33:$B$776,T$11)+'СЕТ СН'!$F$9+СВЦЭМ!$D$10+'СЕТ СН'!$F$5-'СЕТ СН'!$F$17</f>
        <v>2603.8434813099998</v>
      </c>
      <c r="U15" s="36">
        <f>SUMIFS(СВЦЭМ!$C$33:$C$776,СВЦЭМ!$A$33:$A$776,$A15,СВЦЭМ!$B$33:$B$776,U$11)+'СЕТ СН'!$F$9+СВЦЭМ!$D$10+'СЕТ СН'!$F$5-'СЕТ СН'!$F$17</f>
        <v>2624.8787865099998</v>
      </c>
      <c r="V15" s="36">
        <f>SUMIFS(СВЦЭМ!$C$33:$C$776,СВЦЭМ!$A$33:$A$776,$A15,СВЦЭМ!$B$33:$B$776,V$11)+'СЕТ СН'!$F$9+СВЦЭМ!$D$10+'СЕТ СН'!$F$5-'СЕТ СН'!$F$17</f>
        <v>2765.1787238199995</v>
      </c>
      <c r="W15" s="36">
        <f>SUMIFS(СВЦЭМ!$C$33:$C$776,СВЦЭМ!$A$33:$A$776,$A15,СВЦЭМ!$B$33:$B$776,W$11)+'СЕТ СН'!$F$9+СВЦЭМ!$D$10+'СЕТ СН'!$F$5-'СЕТ СН'!$F$17</f>
        <v>2864.1587304499999</v>
      </c>
      <c r="X15" s="36">
        <f>SUMIFS(СВЦЭМ!$C$33:$C$776,СВЦЭМ!$A$33:$A$776,$A15,СВЦЭМ!$B$33:$B$776,X$11)+'СЕТ СН'!$F$9+СВЦЭМ!$D$10+'СЕТ СН'!$F$5-'СЕТ СН'!$F$17</f>
        <v>2875.3120364199999</v>
      </c>
      <c r="Y15" s="36">
        <f>SUMIFS(СВЦЭМ!$C$33:$C$776,СВЦЭМ!$A$33:$A$776,$A15,СВЦЭМ!$B$33:$B$776,Y$11)+'СЕТ СН'!$F$9+СВЦЭМ!$D$10+'СЕТ СН'!$F$5-'СЕТ СН'!$F$17</f>
        <v>2859.4276100399998</v>
      </c>
    </row>
    <row r="16" spans="1:27" ht="15.75" x14ac:dyDescent="0.2">
      <c r="A16" s="35">
        <f t="shared" si="0"/>
        <v>43470</v>
      </c>
      <c r="B16" s="36">
        <f>SUMIFS(СВЦЭМ!$C$33:$C$776,СВЦЭМ!$A$33:$A$776,$A16,СВЦЭМ!$B$33:$B$776,B$11)+'СЕТ СН'!$F$9+СВЦЭМ!$D$10+'СЕТ СН'!$F$5-'СЕТ СН'!$F$17</f>
        <v>2936.9159092</v>
      </c>
      <c r="C16" s="36">
        <f>SUMIFS(СВЦЭМ!$C$33:$C$776,СВЦЭМ!$A$33:$A$776,$A16,СВЦЭМ!$B$33:$B$776,C$11)+'СЕТ СН'!$F$9+СВЦЭМ!$D$10+'СЕТ СН'!$F$5-'СЕТ СН'!$F$17</f>
        <v>2923.2771968199995</v>
      </c>
      <c r="D16" s="36">
        <f>SUMIFS(СВЦЭМ!$C$33:$C$776,СВЦЭМ!$A$33:$A$776,$A16,СВЦЭМ!$B$33:$B$776,D$11)+'СЕТ СН'!$F$9+СВЦЭМ!$D$10+'СЕТ СН'!$F$5-'СЕТ СН'!$F$17</f>
        <v>2961.6873394599997</v>
      </c>
      <c r="E16" s="36">
        <f>SUMIFS(СВЦЭМ!$C$33:$C$776,СВЦЭМ!$A$33:$A$776,$A16,СВЦЭМ!$B$33:$B$776,E$11)+'СЕТ СН'!$F$9+СВЦЭМ!$D$10+'СЕТ СН'!$F$5-'СЕТ СН'!$F$17</f>
        <v>2990.4462624099997</v>
      </c>
      <c r="F16" s="36">
        <f>SUMIFS(СВЦЭМ!$C$33:$C$776,СВЦЭМ!$A$33:$A$776,$A16,СВЦЭМ!$B$33:$B$776,F$11)+'СЕТ СН'!$F$9+СВЦЭМ!$D$10+'СЕТ СН'!$F$5-'СЕТ СН'!$F$17</f>
        <v>2991.8166498199998</v>
      </c>
      <c r="G16" s="36">
        <f>SUMIFS(СВЦЭМ!$C$33:$C$776,СВЦЭМ!$A$33:$A$776,$A16,СВЦЭМ!$B$33:$B$776,G$11)+'СЕТ СН'!$F$9+СВЦЭМ!$D$10+'СЕТ СН'!$F$5-'СЕТ СН'!$F$17</f>
        <v>2944.5769115699995</v>
      </c>
      <c r="H16" s="36">
        <f>SUMIFS(СВЦЭМ!$C$33:$C$776,СВЦЭМ!$A$33:$A$776,$A16,СВЦЭМ!$B$33:$B$776,H$11)+'СЕТ СН'!$F$9+СВЦЭМ!$D$10+'СЕТ СН'!$F$5-'СЕТ СН'!$F$17</f>
        <v>2984.1289828099998</v>
      </c>
      <c r="I16" s="36">
        <f>SUMIFS(СВЦЭМ!$C$33:$C$776,СВЦЭМ!$A$33:$A$776,$A16,СВЦЭМ!$B$33:$B$776,I$11)+'СЕТ СН'!$F$9+СВЦЭМ!$D$10+'СЕТ СН'!$F$5-'СЕТ СН'!$F$17</f>
        <v>3030.0972666199996</v>
      </c>
      <c r="J16" s="36">
        <f>SUMIFS(СВЦЭМ!$C$33:$C$776,СВЦЭМ!$A$33:$A$776,$A16,СВЦЭМ!$B$33:$B$776,J$11)+'СЕТ СН'!$F$9+СВЦЭМ!$D$10+'СЕТ СН'!$F$5-'СЕТ СН'!$F$17</f>
        <v>2910.5709522199995</v>
      </c>
      <c r="K16" s="36">
        <f>SUMIFS(СВЦЭМ!$C$33:$C$776,СВЦЭМ!$A$33:$A$776,$A16,СВЦЭМ!$B$33:$B$776,K$11)+'СЕТ СН'!$F$9+СВЦЭМ!$D$10+'СЕТ СН'!$F$5-'СЕТ СН'!$F$17</f>
        <v>2881.7582519399998</v>
      </c>
      <c r="L16" s="36">
        <f>SUMIFS(СВЦЭМ!$C$33:$C$776,СВЦЭМ!$A$33:$A$776,$A16,СВЦЭМ!$B$33:$B$776,L$11)+'СЕТ СН'!$F$9+СВЦЭМ!$D$10+'СЕТ СН'!$F$5-'СЕТ СН'!$F$17</f>
        <v>2811.8894197399995</v>
      </c>
      <c r="M16" s="36">
        <f>SUMIFS(СВЦЭМ!$C$33:$C$776,СВЦЭМ!$A$33:$A$776,$A16,СВЦЭМ!$B$33:$B$776,M$11)+'СЕТ СН'!$F$9+СВЦЭМ!$D$10+'СЕТ СН'!$F$5-'СЕТ СН'!$F$17</f>
        <v>2913.34103856</v>
      </c>
      <c r="N16" s="36">
        <f>SUMIFS(СВЦЭМ!$C$33:$C$776,СВЦЭМ!$A$33:$A$776,$A16,СВЦЭМ!$B$33:$B$776,N$11)+'СЕТ СН'!$F$9+СВЦЭМ!$D$10+'СЕТ СН'!$F$5-'СЕТ СН'!$F$17</f>
        <v>3103.2651535799996</v>
      </c>
      <c r="O16" s="36">
        <f>SUMIFS(СВЦЭМ!$C$33:$C$776,СВЦЭМ!$A$33:$A$776,$A16,СВЦЭМ!$B$33:$B$776,O$11)+'СЕТ СН'!$F$9+СВЦЭМ!$D$10+'СЕТ СН'!$F$5-'СЕТ СН'!$F$17</f>
        <v>2946.4613744999997</v>
      </c>
      <c r="P16" s="36">
        <f>SUMIFS(СВЦЭМ!$C$33:$C$776,СВЦЭМ!$A$33:$A$776,$A16,СВЦЭМ!$B$33:$B$776,P$11)+'СЕТ СН'!$F$9+СВЦЭМ!$D$10+'СЕТ СН'!$F$5-'СЕТ СН'!$F$17</f>
        <v>2935.6530551599999</v>
      </c>
      <c r="Q16" s="36">
        <f>SUMIFS(СВЦЭМ!$C$33:$C$776,СВЦЭМ!$A$33:$A$776,$A16,СВЦЭМ!$B$33:$B$776,Q$11)+'СЕТ СН'!$F$9+СВЦЭМ!$D$10+'СЕТ СН'!$F$5-'СЕТ СН'!$F$17</f>
        <v>2857.2831715899997</v>
      </c>
      <c r="R16" s="36">
        <f>SUMIFS(СВЦЭМ!$C$33:$C$776,СВЦЭМ!$A$33:$A$776,$A16,СВЦЭМ!$B$33:$B$776,R$11)+'СЕТ СН'!$F$9+СВЦЭМ!$D$10+'СЕТ СН'!$F$5-'СЕТ СН'!$F$17</f>
        <v>2826.3355663499997</v>
      </c>
      <c r="S16" s="36">
        <f>SUMIFS(СВЦЭМ!$C$33:$C$776,СВЦЭМ!$A$33:$A$776,$A16,СВЦЭМ!$B$33:$B$776,S$11)+'СЕТ СН'!$F$9+СВЦЭМ!$D$10+'СЕТ СН'!$F$5-'СЕТ СН'!$F$17</f>
        <v>2734.3877303499999</v>
      </c>
      <c r="T16" s="36">
        <f>SUMIFS(СВЦЭМ!$C$33:$C$776,СВЦЭМ!$A$33:$A$776,$A16,СВЦЭМ!$B$33:$B$776,T$11)+'СЕТ СН'!$F$9+СВЦЭМ!$D$10+'СЕТ СН'!$F$5-'СЕТ СН'!$F$17</f>
        <v>2517.22897143</v>
      </c>
      <c r="U16" s="36">
        <f>SUMIFS(СВЦЭМ!$C$33:$C$776,СВЦЭМ!$A$33:$A$776,$A16,СВЦЭМ!$B$33:$B$776,U$11)+'СЕТ СН'!$F$9+СВЦЭМ!$D$10+'СЕТ СН'!$F$5-'СЕТ СН'!$F$17</f>
        <v>2897.2715908399996</v>
      </c>
      <c r="V16" s="36">
        <f>SUMIFS(СВЦЭМ!$C$33:$C$776,СВЦЭМ!$A$33:$A$776,$A16,СВЦЭМ!$B$33:$B$776,V$11)+'СЕТ СН'!$F$9+СВЦЭМ!$D$10+'СЕТ СН'!$F$5-'СЕТ СН'!$F$17</f>
        <v>2782.8358878199997</v>
      </c>
      <c r="W16" s="36">
        <f>SUMIFS(СВЦЭМ!$C$33:$C$776,СВЦЭМ!$A$33:$A$776,$A16,СВЦЭМ!$B$33:$B$776,W$11)+'СЕТ СН'!$F$9+СВЦЭМ!$D$10+'СЕТ СН'!$F$5-'СЕТ СН'!$F$17</f>
        <v>2817.7741128600001</v>
      </c>
      <c r="X16" s="36">
        <f>SUMIFS(СВЦЭМ!$C$33:$C$776,СВЦЭМ!$A$33:$A$776,$A16,СВЦЭМ!$B$33:$B$776,X$11)+'СЕТ СН'!$F$9+СВЦЭМ!$D$10+'СЕТ СН'!$F$5-'СЕТ СН'!$F$17</f>
        <v>2835.4323737300001</v>
      </c>
      <c r="Y16" s="36">
        <f>SUMIFS(СВЦЭМ!$C$33:$C$776,СВЦЭМ!$A$33:$A$776,$A16,СВЦЭМ!$B$33:$B$776,Y$11)+'СЕТ СН'!$F$9+СВЦЭМ!$D$10+'СЕТ СН'!$F$5-'СЕТ СН'!$F$17</f>
        <v>2954.0771326399999</v>
      </c>
    </row>
    <row r="17" spans="1:25" ht="15.75" x14ac:dyDescent="0.2">
      <c r="A17" s="35">
        <f t="shared" si="0"/>
        <v>43471</v>
      </c>
      <c r="B17" s="36">
        <f>SUMIFS(СВЦЭМ!$C$33:$C$776,СВЦЭМ!$A$33:$A$776,$A17,СВЦЭМ!$B$33:$B$776,B$11)+'СЕТ СН'!$F$9+СВЦЭМ!$D$10+'СЕТ СН'!$F$5-'СЕТ СН'!$F$17</f>
        <v>3017.7663096799997</v>
      </c>
      <c r="C17" s="36">
        <f>SUMIFS(СВЦЭМ!$C$33:$C$776,СВЦЭМ!$A$33:$A$776,$A17,СВЦЭМ!$B$33:$B$776,C$11)+'СЕТ СН'!$F$9+СВЦЭМ!$D$10+'СЕТ СН'!$F$5-'СЕТ СН'!$F$17</f>
        <v>2971.1489950599998</v>
      </c>
      <c r="D17" s="36">
        <f>SUMIFS(СВЦЭМ!$C$33:$C$776,СВЦЭМ!$A$33:$A$776,$A17,СВЦЭМ!$B$33:$B$776,D$11)+'СЕТ СН'!$F$9+СВЦЭМ!$D$10+'СЕТ СН'!$F$5-'СЕТ СН'!$F$17</f>
        <v>2954.3626119699998</v>
      </c>
      <c r="E17" s="36">
        <f>SUMIFS(СВЦЭМ!$C$33:$C$776,СВЦЭМ!$A$33:$A$776,$A17,СВЦЭМ!$B$33:$B$776,E$11)+'СЕТ СН'!$F$9+СВЦЭМ!$D$10+'СЕТ СН'!$F$5-'СЕТ СН'!$F$17</f>
        <v>2980.5425744899999</v>
      </c>
      <c r="F17" s="36">
        <f>SUMIFS(СВЦЭМ!$C$33:$C$776,СВЦЭМ!$A$33:$A$776,$A17,СВЦЭМ!$B$33:$B$776,F$11)+'СЕТ СН'!$F$9+СВЦЭМ!$D$10+'СЕТ СН'!$F$5-'СЕТ СН'!$F$17</f>
        <v>2981.0701906899999</v>
      </c>
      <c r="G17" s="36">
        <f>SUMIFS(СВЦЭМ!$C$33:$C$776,СВЦЭМ!$A$33:$A$776,$A17,СВЦЭМ!$B$33:$B$776,G$11)+'СЕТ СН'!$F$9+СВЦЭМ!$D$10+'СЕТ СН'!$F$5-'СЕТ СН'!$F$17</f>
        <v>2996.5607906099999</v>
      </c>
      <c r="H17" s="36">
        <f>SUMIFS(СВЦЭМ!$C$33:$C$776,СВЦЭМ!$A$33:$A$776,$A17,СВЦЭМ!$B$33:$B$776,H$11)+'СЕТ СН'!$F$9+СВЦЭМ!$D$10+'СЕТ СН'!$F$5-'СЕТ СН'!$F$17</f>
        <v>2947.1703609799997</v>
      </c>
      <c r="I17" s="36">
        <f>SUMIFS(СВЦЭМ!$C$33:$C$776,СВЦЭМ!$A$33:$A$776,$A17,СВЦЭМ!$B$33:$B$776,I$11)+'СЕТ СН'!$F$9+СВЦЭМ!$D$10+'СЕТ СН'!$F$5-'СЕТ СН'!$F$17</f>
        <v>3158.9768417899995</v>
      </c>
      <c r="J17" s="36">
        <f>SUMIFS(СВЦЭМ!$C$33:$C$776,СВЦЭМ!$A$33:$A$776,$A17,СВЦЭМ!$B$33:$B$776,J$11)+'СЕТ СН'!$F$9+СВЦЭМ!$D$10+'СЕТ СН'!$F$5-'СЕТ СН'!$F$17</f>
        <v>2960.9560420600001</v>
      </c>
      <c r="K17" s="36">
        <f>SUMIFS(СВЦЭМ!$C$33:$C$776,СВЦЭМ!$A$33:$A$776,$A17,СВЦЭМ!$B$33:$B$776,K$11)+'СЕТ СН'!$F$9+СВЦЭМ!$D$10+'СЕТ СН'!$F$5-'СЕТ СН'!$F$17</f>
        <v>2872.41940041</v>
      </c>
      <c r="L17" s="36">
        <f>SUMIFS(СВЦЭМ!$C$33:$C$776,СВЦЭМ!$A$33:$A$776,$A17,СВЦЭМ!$B$33:$B$776,L$11)+'СЕТ СН'!$F$9+СВЦЭМ!$D$10+'СЕТ СН'!$F$5-'СЕТ СН'!$F$17</f>
        <v>2827.0231286999997</v>
      </c>
      <c r="M17" s="36">
        <f>SUMIFS(СВЦЭМ!$C$33:$C$776,СВЦЭМ!$A$33:$A$776,$A17,СВЦЭМ!$B$33:$B$776,M$11)+'СЕТ СН'!$F$9+СВЦЭМ!$D$10+'СЕТ СН'!$F$5-'СЕТ СН'!$F$17</f>
        <v>3030.6406533299996</v>
      </c>
      <c r="N17" s="36">
        <f>SUMIFS(СВЦЭМ!$C$33:$C$776,СВЦЭМ!$A$33:$A$776,$A17,СВЦЭМ!$B$33:$B$776,N$11)+'СЕТ СН'!$F$9+СВЦЭМ!$D$10+'СЕТ СН'!$F$5-'СЕТ СН'!$F$17</f>
        <v>3185.9428465799997</v>
      </c>
      <c r="O17" s="36">
        <f>SUMIFS(СВЦЭМ!$C$33:$C$776,СВЦЭМ!$A$33:$A$776,$A17,СВЦЭМ!$B$33:$B$776,O$11)+'СЕТ СН'!$F$9+СВЦЭМ!$D$10+'СЕТ СН'!$F$5-'СЕТ СН'!$F$17</f>
        <v>2903.1258195099999</v>
      </c>
      <c r="P17" s="36">
        <f>SUMIFS(СВЦЭМ!$C$33:$C$776,СВЦЭМ!$A$33:$A$776,$A17,СВЦЭМ!$B$33:$B$776,P$11)+'СЕТ СН'!$F$9+СВЦЭМ!$D$10+'СЕТ СН'!$F$5-'СЕТ СН'!$F$17</f>
        <v>2911.3788650500001</v>
      </c>
      <c r="Q17" s="36">
        <f>SUMIFS(СВЦЭМ!$C$33:$C$776,СВЦЭМ!$A$33:$A$776,$A17,СВЦЭМ!$B$33:$B$776,Q$11)+'СЕТ СН'!$F$9+СВЦЭМ!$D$10+'СЕТ СН'!$F$5-'СЕТ СН'!$F$17</f>
        <v>2889.3380976999997</v>
      </c>
      <c r="R17" s="36">
        <f>SUMIFS(СВЦЭМ!$C$33:$C$776,СВЦЭМ!$A$33:$A$776,$A17,СВЦЭМ!$B$33:$B$776,R$11)+'СЕТ СН'!$F$9+СВЦЭМ!$D$10+'СЕТ СН'!$F$5-'СЕТ СН'!$F$17</f>
        <v>2804.2340233699997</v>
      </c>
      <c r="S17" s="36">
        <f>SUMIFS(СВЦЭМ!$C$33:$C$776,СВЦЭМ!$A$33:$A$776,$A17,СВЦЭМ!$B$33:$B$776,S$11)+'СЕТ СН'!$F$9+СВЦЭМ!$D$10+'СЕТ СН'!$F$5-'СЕТ СН'!$F$17</f>
        <v>2709.1032670999998</v>
      </c>
      <c r="T17" s="36">
        <f>SUMIFS(СВЦЭМ!$C$33:$C$776,СВЦЭМ!$A$33:$A$776,$A17,СВЦЭМ!$B$33:$B$776,T$11)+'СЕТ СН'!$F$9+СВЦЭМ!$D$10+'СЕТ СН'!$F$5-'СЕТ СН'!$F$17</f>
        <v>2776.2457176399998</v>
      </c>
      <c r="U17" s="36">
        <f>SUMIFS(СВЦЭМ!$C$33:$C$776,СВЦЭМ!$A$33:$A$776,$A17,СВЦЭМ!$B$33:$B$776,U$11)+'СЕТ СН'!$F$9+СВЦЭМ!$D$10+'СЕТ СН'!$F$5-'СЕТ СН'!$F$17</f>
        <v>2701.5530973499999</v>
      </c>
      <c r="V17" s="36">
        <f>SUMIFS(СВЦЭМ!$C$33:$C$776,СВЦЭМ!$A$33:$A$776,$A17,СВЦЭМ!$B$33:$B$776,V$11)+'СЕТ СН'!$F$9+СВЦЭМ!$D$10+'СЕТ СН'!$F$5-'СЕТ СН'!$F$17</f>
        <v>2712.0506631199996</v>
      </c>
      <c r="W17" s="36">
        <f>SUMIFS(СВЦЭМ!$C$33:$C$776,СВЦЭМ!$A$33:$A$776,$A17,СВЦЭМ!$B$33:$B$776,W$11)+'СЕТ СН'!$F$9+СВЦЭМ!$D$10+'СЕТ СН'!$F$5-'СЕТ СН'!$F$17</f>
        <v>2792.7008637399995</v>
      </c>
      <c r="X17" s="36">
        <f>SUMIFS(СВЦЭМ!$C$33:$C$776,СВЦЭМ!$A$33:$A$776,$A17,СВЦЭМ!$B$33:$B$776,X$11)+'СЕТ СН'!$F$9+СВЦЭМ!$D$10+'СЕТ СН'!$F$5-'СЕТ СН'!$F$17</f>
        <v>2853.9565162399995</v>
      </c>
      <c r="Y17" s="36">
        <f>SUMIFS(СВЦЭМ!$C$33:$C$776,СВЦЭМ!$A$33:$A$776,$A17,СВЦЭМ!$B$33:$B$776,Y$11)+'СЕТ СН'!$F$9+СВЦЭМ!$D$10+'СЕТ СН'!$F$5-'СЕТ СН'!$F$17</f>
        <v>2915.1891741999998</v>
      </c>
    </row>
    <row r="18" spans="1:25" ht="15.75" x14ac:dyDescent="0.2">
      <c r="A18" s="35">
        <f t="shared" si="0"/>
        <v>43472</v>
      </c>
      <c r="B18" s="36">
        <f>SUMIFS(СВЦЭМ!$C$33:$C$776,СВЦЭМ!$A$33:$A$776,$A18,СВЦЭМ!$B$33:$B$776,B$11)+'СЕТ СН'!$F$9+СВЦЭМ!$D$10+'СЕТ СН'!$F$5-'СЕТ СН'!$F$17</f>
        <v>3881.18308673</v>
      </c>
      <c r="C18" s="36">
        <f>SUMIFS(СВЦЭМ!$C$33:$C$776,СВЦЭМ!$A$33:$A$776,$A18,СВЦЭМ!$B$33:$B$776,C$11)+'СЕТ СН'!$F$9+СВЦЭМ!$D$10+'СЕТ СН'!$F$5-'СЕТ СН'!$F$17</f>
        <v>3226.4321788999996</v>
      </c>
      <c r="D18" s="36">
        <f>SUMIFS(СВЦЭМ!$C$33:$C$776,СВЦЭМ!$A$33:$A$776,$A18,СВЦЭМ!$B$33:$B$776,D$11)+'СЕТ СН'!$F$9+СВЦЭМ!$D$10+'СЕТ СН'!$F$5-'СЕТ СН'!$F$17</f>
        <v>2953.8196431699998</v>
      </c>
      <c r="E18" s="36">
        <f>SUMIFS(СВЦЭМ!$C$33:$C$776,СВЦЭМ!$A$33:$A$776,$A18,СВЦЭМ!$B$33:$B$776,E$11)+'СЕТ СН'!$F$9+СВЦЭМ!$D$10+'СЕТ СН'!$F$5-'СЕТ СН'!$F$17</f>
        <v>2934.6790033799998</v>
      </c>
      <c r="F18" s="36">
        <f>SUMIFS(СВЦЭМ!$C$33:$C$776,СВЦЭМ!$A$33:$A$776,$A18,СВЦЭМ!$B$33:$B$776,F$11)+'СЕТ СН'!$F$9+СВЦЭМ!$D$10+'СЕТ СН'!$F$5-'СЕТ СН'!$F$17</f>
        <v>3085.1881061099998</v>
      </c>
      <c r="G18" s="36">
        <f>SUMIFS(СВЦЭМ!$C$33:$C$776,СВЦЭМ!$A$33:$A$776,$A18,СВЦЭМ!$B$33:$B$776,G$11)+'СЕТ СН'!$F$9+СВЦЭМ!$D$10+'СЕТ СН'!$F$5-'СЕТ СН'!$F$17</f>
        <v>3607.9063862099997</v>
      </c>
      <c r="H18" s="36">
        <f>SUMIFS(СВЦЭМ!$C$33:$C$776,СВЦЭМ!$A$33:$A$776,$A18,СВЦЭМ!$B$33:$B$776,H$11)+'СЕТ СН'!$F$9+СВЦЭМ!$D$10+'СЕТ СН'!$F$5-'СЕТ СН'!$F$17</f>
        <v>3695.1412682499999</v>
      </c>
      <c r="I18" s="36">
        <f>SUMIFS(СВЦЭМ!$C$33:$C$776,СВЦЭМ!$A$33:$A$776,$A18,СВЦЭМ!$B$33:$B$776,I$11)+'СЕТ СН'!$F$9+СВЦЭМ!$D$10+'СЕТ СН'!$F$5-'СЕТ СН'!$F$17</f>
        <v>4244.0015252699995</v>
      </c>
      <c r="J18" s="36">
        <f>SUMIFS(СВЦЭМ!$C$33:$C$776,СВЦЭМ!$A$33:$A$776,$A18,СВЦЭМ!$B$33:$B$776,J$11)+'СЕТ СН'!$F$9+СВЦЭМ!$D$10+'СЕТ СН'!$F$5-'СЕТ СН'!$F$17</f>
        <v>4315.8016138900002</v>
      </c>
      <c r="K18" s="36">
        <f>SUMIFS(СВЦЭМ!$C$33:$C$776,СВЦЭМ!$A$33:$A$776,$A18,СВЦЭМ!$B$33:$B$776,K$11)+'СЕТ СН'!$F$9+СВЦЭМ!$D$10+'СЕТ СН'!$F$5-'СЕТ СН'!$F$17</f>
        <v>4119.1468849699995</v>
      </c>
      <c r="L18" s="36">
        <f>SUMIFS(СВЦЭМ!$C$33:$C$776,СВЦЭМ!$A$33:$A$776,$A18,СВЦЭМ!$B$33:$B$776,L$11)+'СЕТ СН'!$F$9+СВЦЭМ!$D$10+'СЕТ СН'!$F$5-'СЕТ СН'!$F$17</f>
        <v>3713.7464004200001</v>
      </c>
      <c r="M18" s="36">
        <f>SUMIFS(СВЦЭМ!$C$33:$C$776,СВЦЭМ!$A$33:$A$776,$A18,СВЦЭМ!$B$33:$B$776,M$11)+'СЕТ СН'!$F$9+СВЦЭМ!$D$10+'СЕТ СН'!$F$5-'СЕТ СН'!$F$17</f>
        <v>3836.2215675500001</v>
      </c>
      <c r="N18" s="36">
        <f>SUMIFS(СВЦЭМ!$C$33:$C$776,СВЦЭМ!$A$33:$A$776,$A18,СВЦЭМ!$B$33:$B$776,N$11)+'СЕТ СН'!$F$9+СВЦЭМ!$D$10+'СЕТ СН'!$F$5-'СЕТ СН'!$F$17</f>
        <v>4371.3743070700002</v>
      </c>
      <c r="O18" s="36">
        <f>SUMIFS(СВЦЭМ!$C$33:$C$776,СВЦЭМ!$A$33:$A$776,$A18,СВЦЭМ!$B$33:$B$776,O$11)+'СЕТ СН'!$F$9+СВЦЭМ!$D$10+'СЕТ СН'!$F$5-'СЕТ СН'!$F$17</f>
        <v>4111.5192857900001</v>
      </c>
      <c r="P18" s="36">
        <f>SUMIFS(СВЦЭМ!$C$33:$C$776,СВЦЭМ!$A$33:$A$776,$A18,СВЦЭМ!$B$33:$B$776,P$11)+'СЕТ СН'!$F$9+СВЦЭМ!$D$10+'СЕТ СН'!$F$5-'СЕТ СН'!$F$17</f>
        <v>4043.1495307300002</v>
      </c>
      <c r="Q18" s="36">
        <f>SUMIFS(СВЦЭМ!$C$33:$C$776,СВЦЭМ!$A$33:$A$776,$A18,СВЦЭМ!$B$33:$B$776,Q$11)+'СЕТ СН'!$F$9+СВЦЭМ!$D$10+'СЕТ СН'!$F$5-'СЕТ СН'!$F$17</f>
        <v>3770.35331735</v>
      </c>
      <c r="R18" s="36">
        <f>SUMIFS(СВЦЭМ!$C$33:$C$776,СВЦЭМ!$A$33:$A$776,$A18,СВЦЭМ!$B$33:$B$776,R$11)+'СЕТ СН'!$F$9+СВЦЭМ!$D$10+'СЕТ СН'!$F$5-'СЕТ СН'!$F$17</f>
        <v>4113.2186429899994</v>
      </c>
      <c r="S18" s="36">
        <f>SUMIFS(СВЦЭМ!$C$33:$C$776,СВЦЭМ!$A$33:$A$776,$A18,СВЦЭМ!$B$33:$B$776,S$11)+'СЕТ СН'!$F$9+СВЦЭМ!$D$10+'СЕТ СН'!$F$5-'СЕТ СН'!$F$17</f>
        <v>4220.89678319</v>
      </c>
      <c r="T18" s="36">
        <f>SUMIFS(СВЦЭМ!$C$33:$C$776,СВЦЭМ!$A$33:$A$776,$A18,СВЦЭМ!$B$33:$B$776,T$11)+'СЕТ СН'!$F$9+СВЦЭМ!$D$10+'СЕТ СН'!$F$5-'СЕТ СН'!$F$17</f>
        <v>3711.54965197</v>
      </c>
      <c r="U18" s="36">
        <f>SUMIFS(СВЦЭМ!$C$33:$C$776,СВЦЭМ!$A$33:$A$776,$A18,СВЦЭМ!$B$33:$B$776,U$11)+'СЕТ СН'!$F$9+СВЦЭМ!$D$10+'СЕТ СН'!$F$5-'СЕТ СН'!$F$17</f>
        <v>3837.6206157699999</v>
      </c>
      <c r="V18" s="36">
        <f>SUMIFS(СВЦЭМ!$C$33:$C$776,СВЦЭМ!$A$33:$A$776,$A18,СВЦЭМ!$B$33:$B$776,V$11)+'СЕТ СН'!$F$9+СВЦЭМ!$D$10+'СЕТ СН'!$F$5-'СЕТ СН'!$F$17</f>
        <v>3656.09262313</v>
      </c>
      <c r="W18" s="36">
        <f>SUMIFS(СВЦЭМ!$C$33:$C$776,СВЦЭМ!$A$33:$A$776,$A18,СВЦЭМ!$B$33:$B$776,W$11)+'СЕТ СН'!$F$9+СВЦЭМ!$D$10+'СЕТ СН'!$F$5-'СЕТ СН'!$F$17</f>
        <v>4377.9803325800003</v>
      </c>
      <c r="X18" s="36">
        <f>SUMIFS(СВЦЭМ!$C$33:$C$776,СВЦЭМ!$A$33:$A$776,$A18,СВЦЭМ!$B$33:$B$776,X$11)+'СЕТ СН'!$F$9+СВЦЭМ!$D$10+'СЕТ СН'!$F$5-'СЕТ СН'!$F$17</f>
        <v>4695.2027075300002</v>
      </c>
      <c r="Y18" s="36">
        <f>SUMIFS(СВЦЭМ!$C$33:$C$776,СВЦЭМ!$A$33:$A$776,$A18,СВЦЭМ!$B$33:$B$776,Y$11)+'СЕТ СН'!$F$9+СВЦЭМ!$D$10+'СЕТ СН'!$F$5-'СЕТ СН'!$F$17</f>
        <v>4079.6242816700001</v>
      </c>
    </row>
    <row r="19" spans="1:25" ht="15.75" x14ac:dyDescent="0.2">
      <c r="A19" s="35">
        <f t="shared" si="0"/>
        <v>43473</v>
      </c>
      <c r="B19" s="36">
        <f>SUMIFS(СВЦЭМ!$C$33:$C$776,СВЦЭМ!$A$33:$A$776,$A19,СВЦЭМ!$B$33:$B$776,B$11)+'СЕТ СН'!$F$9+СВЦЭМ!$D$10+'СЕТ СН'!$F$5-'СЕТ СН'!$F$17</f>
        <v>4144.3101084600003</v>
      </c>
      <c r="C19" s="36">
        <f>SUMIFS(СВЦЭМ!$C$33:$C$776,СВЦЭМ!$A$33:$A$776,$A19,СВЦЭМ!$B$33:$B$776,C$11)+'СЕТ СН'!$F$9+СВЦЭМ!$D$10+'СЕТ СН'!$F$5-'СЕТ СН'!$F$17</f>
        <v>4094.8846408499999</v>
      </c>
      <c r="D19" s="36">
        <f>SUMIFS(СВЦЭМ!$C$33:$C$776,СВЦЭМ!$A$33:$A$776,$A19,СВЦЭМ!$B$33:$B$776,D$11)+'СЕТ СН'!$F$9+СВЦЭМ!$D$10+'СЕТ СН'!$F$5-'СЕТ СН'!$F$17</f>
        <v>3826.4570696700002</v>
      </c>
      <c r="E19" s="36">
        <f>SUMIFS(СВЦЭМ!$C$33:$C$776,СВЦЭМ!$A$33:$A$776,$A19,СВЦЭМ!$B$33:$B$776,E$11)+'СЕТ СН'!$F$9+СВЦЭМ!$D$10+'СЕТ СН'!$F$5-'СЕТ СН'!$F$17</f>
        <v>4027.5644561899999</v>
      </c>
      <c r="F19" s="36">
        <f>SUMIFS(СВЦЭМ!$C$33:$C$776,СВЦЭМ!$A$33:$A$776,$A19,СВЦЭМ!$B$33:$B$776,F$11)+'СЕТ СН'!$F$9+СВЦЭМ!$D$10+'СЕТ СН'!$F$5-'СЕТ СН'!$F$17</f>
        <v>3881.15036753</v>
      </c>
      <c r="G19" s="36">
        <f>SUMIFS(СВЦЭМ!$C$33:$C$776,СВЦЭМ!$A$33:$A$776,$A19,СВЦЭМ!$B$33:$B$776,G$11)+'СЕТ СН'!$F$9+СВЦЭМ!$D$10+'СЕТ СН'!$F$5-'СЕТ СН'!$F$17</f>
        <v>3879.4391965099999</v>
      </c>
      <c r="H19" s="36">
        <f>SUMIFS(СВЦЭМ!$C$33:$C$776,СВЦЭМ!$A$33:$A$776,$A19,СВЦЭМ!$B$33:$B$776,H$11)+'СЕТ СН'!$F$9+СВЦЭМ!$D$10+'СЕТ СН'!$F$5-'СЕТ СН'!$F$17</f>
        <v>4138.0769333099997</v>
      </c>
      <c r="I19" s="36">
        <f>SUMIFS(СВЦЭМ!$C$33:$C$776,СВЦЭМ!$A$33:$A$776,$A19,СВЦЭМ!$B$33:$B$776,I$11)+'СЕТ СН'!$F$9+СВЦЭМ!$D$10+'СЕТ СН'!$F$5-'СЕТ СН'!$F$17</f>
        <v>4396.3999541900002</v>
      </c>
      <c r="J19" s="36">
        <f>SUMIFS(СВЦЭМ!$C$33:$C$776,СВЦЭМ!$A$33:$A$776,$A19,СВЦЭМ!$B$33:$B$776,J$11)+'СЕТ СН'!$F$9+СВЦЭМ!$D$10+'СЕТ СН'!$F$5-'СЕТ СН'!$F$17</f>
        <v>4410.2840648599995</v>
      </c>
      <c r="K19" s="36">
        <f>SUMIFS(СВЦЭМ!$C$33:$C$776,СВЦЭМ!$A$33:$A$776,$A19,СВЦЭМ!$B$33:$B$776,K$11)+'СЕТ СН'!$F$9+СВЦЭМ!$D$10+'СЕТ СН'!$F$5-'СЕТ СН'!$F$17</f>
        <v>3216.2095213299999</v>
      </c>
      <c r="L19" s="36">
        <f>SUMIFS(СВЦЭМ!$C$33:$C$776,СВЦЭМ!$A$33:$A$776,$A19,СВЦЭМ!$B$33:$B$776,L$11)+'СЕТ СН'!$F$9+СВЦЭМ!$D$10+'СЕТ СН'!$F$5-'СЕТ СН'!$F$17</f>
        <v>3096.5621591599997</v>
      </c>
      <c r="M19" s="36">
        <f>SUMIFS(СВЦЭМ!$C$33:$C$776,СВЦЭМ!$A$33:$A$776,$A19,СВЦЭМ!$B$33:$B$776,M$11)+'СЕТ СН'!$F$9+СВЦЭМ!$D$10+'СЕТ СН'!$F$5-'СЕТ СН'!$F$17</f>
        <v>3664.32414505</v>
      </c>
      <c r="N19" s="36">
        <f>SUMIFS(СВЦЭМ!$C$33:$C$776,СВЦЭМ!$A$33:$A$776,$A19,СВЦЭМ!$B$33:$B$776,N$11)+'СЕТ СН'!$F$9+СВЦЭМ!$D$10+'СЕТ СН'!$F$5-'СЕТ СН'!$F$17</f>
        <v>2907.2433437700001</v>
      </c>
      <c r="O19" s="36">
        <f>SUMIFS(СВЦЭМ!$C$33:$C$776,СВЦЭМ!$A$33:$A$776,$A19,СВЦЭМ!$B$33:$B$776,O$11)+'СЕТ СН'!$F$9+СВЦЭМ!$D$10+'СЕТ СН'!$F$5-'СЕТ СН'!$F$17</f>
        <v>2867.2940472800001</v>
      </c>
      <c r="P19" s="36">
        <f>SUMIFS(СВЦЭМ!$C$33:$C$776,СВЦЭМ!$A$33:$A$776,$A19,СВЦЭМ!$B$33:$B$776,P$11)+'СЕТ СН'!$F$9+СВЦЭМ!$D$10+'СЕТ СН'!$F$5-'СЕТ СН'!$F$17</f>
        <v>2884.5989585199995</v>
      </c>
      <c r="Q19" s="36">
        <f>SUMIFS(СВЦЭМ!$C$33:$C$776,СВЦЭМ!$A$33:$A$776,$A19,СВЦЭМ!$B$33:$B$776,Q$11)+'СЕТ СН'!$F$9+СВЦЭМ!$D$10+'СЕТ СН'!$F$5-'СЕТ СН'!$F$17</f>
        <v>2818.2066555000001</v>
      </c>
      <c r="R19" s="36">
        <f>SUMIFS(СВЦЭМ!$C$33:$C$776,СВЦЭМ!$A$33:$A$776,$A19,СВЦЭМ!$B$33:$B$776,R$11)+'СЕТ СН'!$F$9+СВЦЭМ!$D$10+'СЕТ СН'!$F$5-'СЕТ СН'!$F$17</f>
        <v>2784.2589486199995</v>
      </c>
      <c r="S19" s="36">
        <f>SUMIFS(СВЦЭМ!$C$33:$C$776,СВЦЭМ!$A$33:$A$776,$A19,СВЦЭМ!$B$33:$B$776,S$11)+'СЕТ СН'!$F$9+СВЦЭМ!$D$10+'СЕТ СН'!$F$5-'СЕТ СН'!$F$17</f>
        <v>2784.07776173</v>
      </c>
      <c r="T19" s="36">
        <f>SUMIFS(СВЦЭМ!$C$33:$C$776,СВЦЭМ!$A$33:$A$776,$A19,СВЦЭМ!$B$33:$B$776,T$11)+'СЕТ СН'!$F$9+СВЦЭМ!$D$10+'СЕТ СН'!$F$5-'СЕТ СН'!$F$17</f>
        <v>2869.6036904799998</v>
      </c>
      <c r="U19" s="36">
        <f>SUMIFS(СВЦЭМ!$C$33:$C$776,СВЦЭМ!$A$33:$A$776,$A19,СВЦЭМ!$B$33:$B$776,U$11)+'СЕТ СН'!$F$9+СВЦЭМ!$D$10+'СЕТ СН'!$F$5-'СЕТ СН'!$F$17</f>
        <v>3137.6889479199999</v>
      </c>
      <c r="V19" s="36">
        <f>SUMIFS(СВЦЭМ!$C$33:$C$776,СВЦЭМ!$A$33:$A$776,$A19,СВЦЭМ!$B$33:$B$776,V$11)+'СЕТ СН'!$F$9+СВЦЭМ!$D$10+'СЕТ СН'!$F$5-'СЕТ СН'!$F$17</f>
        <v>3052.92048789</v>
      </c>
      <c r="W19" s="36">
        <f>SUMIFS(СВЦЭМ!$C$33:$C$776,СВЦЭМ!$A$33:$A$776,$A19,СВЦЭМ!$B$33:$B$776,W$11)+'СЕТ СН'!$F$9+СВЦЭМ!$D$10+'СЕТ СН'!$F$5-'СЕТ СН'!$F$17</f>
        <v>2920.24074578</v>
      </c>
      <c r="X19" s="36">
        <f>SUMIFS(СВЦЭМ!$C$33:$C$776,СВЦЭМ!$A$33:$A$776,$A19,СВЦЭМ!$B$33:$B$776,X$11)+'СЕТ СН'!$F$9+СВЦЭМ!$D$10+'СЕТ СН'!$F$5-'СЕТ СН'!$F$17</f>
        <v>2914.6319505699998</v>
      </c>
      <c r="Y19" s="36">
        <f>SUMIFS(СВЦЭМ!$C$33:$C$776,СВЦЭМ!$A$33:$A$776,$A19,СВЦЭМ!$B$33:$B$776,Y$11)+'СЕТ СН'!$F$9+СВЦЭМ!$D$10+'СЕТ СН'!$F$5-'СЕТ СН'!$F$17</f>
        <v>2989.9714109799997</v>
      </c>
    </row>
    <row r="20" spans="1:25" ht="15.75" x14ac:dyDescent="0.2">
      <c r="A20" s="35">
        <f t="shared" si="0"/>
        <v>43474</v>
      </c>
      <c r="B20" s="36">
        <f>SUMIFS(СВЦЭМ!$C$33:$C$776,СВЦЭМ!$A$33:$A$776,$A20,СВЦЭМ!$B$33:$B$776,B$11)+'СЕТ СН'!$F$9+СВЦЭМ!$D$10+'СЕТ СН'!$F$5-'СЕТ СН'!$F$17</f>
        <v>3650.5721319999998</v>
      </c>
      <c r="C20" s="36">
        <f>SUMIFS(СВЦЭМ!$C$33:$C$776,СВЦЭМ!$A$33:$A$776,$A20,СВЦЭМ!$B$33:$B$776,C$11)+'СЕТ СН'!$F$9+СВЦЭМ!$D$10+'СЕТ СН'!$F$5-'СЕТ СН'!$F$17</f>
        <v>3023.0017541500001</v>
      </c>
      <c r="D20" s="36">
        <f>SUMIFS(СВЦЭМ!$C$33:$C$776,СВЦЭМ!$A$33:$A$776,$A20,СВЦЭМ!$B$33:$B$776,D$11)+'СЕТ СН'!$F$9+СВЦЭМ!$D$10+'СЕТ СН'!$F$5-'СЕТ СН'!$F$17</f>
        <v>3026.6300433999995</v>
      </c>
      <c r="E20" s="36">
        <f>SUMIFS(СВЦЭМ!$C$33:$C$776,СВЦЭМ!$A$33:$A$776,$A20,СВЦЭМ!$B$33:$B$776,E$11)+'СЕТ СН'!$F$9+СВЦЭМ!$D$10+'СЕТ СН'!$F$5-'СЕТ СН'!$F$17</f>
        <v>3013.3813046999999</v>
      </c>
      <c r="F20" s="36">
        <f>SUMIFS(СВЦЭМ!$C$33:$C$776,СВЦЭМ!$A$33:$A$776,$A20,СВЦЭМ!$B$33:$B$776,F$11)+'СЕТ СН'!$F$9+СВЦЭМ!$D$10+'СЕТ СН'!$F$5-'СЕТ СН'!$F$17</f>
        <v>2983.3139306599996</v>
      </c>
      <c r="G20" s="36">
        <f>SUMIFS(СВЦЭМ!$C$33:$C$776,СВЦЭМ!$A$33:$A$776,$A20,СВЦЭМ!$B$33:$B$776,G$11)+'СЕТ СН'!$F$9+СВЦЭМ!$D$10+'СЕТ СН'!$F$5-'СЕТ СН'!$F$17</f>
        <v>2983.9189688399997</v>
      </c>
      <c r="H20" s="36">
        <f>SUMIFS(СВЦЭМ!$C$33:$C$776,СВЦЭМ!$A$33:$A$776,$A20,СВЦЭМ!$B$33:$B$776,H$11)+'СЕТ СН'!$F$9+СВЦЭМ!$D$10+'СЕТ СН'!$F$5-'СЕТ СН'!$F$17</f>
        <v>2986.7245563699998</v>
      </c>
      <c r="I20" s="36">
        <f>SUMIFS(СВЦЭМ!$C$33:$C$776,СВЦЭМ!$A$33:$A$776,$A20,СВЦЭМ!$B$33:$B$776,I$11)+'СЕТ СН'!$F$9+СВЦЭМ!$D$10+'СЕТ СН'!$F$5-'СЕТ СН'!$F$17</f>
        <v>3270.0504828699995</v>
      </c>
      <c r="J20" s="36">
        <f>SUMIFS(СВЦЭМ!$C$33:$C$776,СВЦЭМ!$A$33:$A$776,$A20,СВЦЭМ!$B$33:$B$776,J$11)+'СЕТ СН'!$F$9+СВЦЭМ!$D$10+'СЕТ СН'!$F$5-'СЕТ СН'!$F$17</f>
        <v>2972.6023404799998</v>
      </c>
      <c r="K20" s="36">
        <f>SUMIFS(СВЦЭМ!$C$33:$C$776,СВЦЭМ!$A$33:$A$776,$A20,СВЦЭМ!$B$33:$B$776,K$11)+'СЕТ СН'!$F$9+СВЦЭМ!$D$10+'СЕТ СН'!$F$5-'СЕТ СН'!$F$17</f>
        <v>2816.8412248300001</v>
      </c>
      <c r="L20" s="36">
        <f>SUMIFS(СВЦЭМ!$C$33:$C$776,СВЦЭМ!$A$33:$A$776,$A20,СВЦЭМ!$B$33:$B$776,L$11)+'СЕТ СН'!$F$9+СВЦЭМ!$D$10+'СЕТ СН'!$F$5-'СЕТ СН'!$F$17</f>
        <v>2824.2814566899997</v>
      </c>
      <c r="M20" s="36">
        <f>SUMIFS(СВЦЭМ!$C$33:$C$776,СВЦЭМ!$A$33:$A$776,$A20,СВЦЭМ!$B$33:$B$776,M$11)+'СЕТ СН'!$F$9+СВЦЭМ!$D$10+'СЕТ СН'!$F$5-'СЕТ СН'!$F$17</f>
        <v>2891.9100274799998</v>
      </c>
      <c r="N20" s="36">
        <f>SUMIFS(СВЦЭМ!$C$33:$C$776,СВЦЭМ!$A$33:$A$776,$A20,СВЦЭМ!$B$33:$B$776,N$11)+'СЕТ СН'!$F$9+СВЦЭМ!$D$10+'СЕТ СН'!$F$5-'СЕТ СН'!$F$17</f>
        <v>3083.6720918399997</v>
      </c>
      <c r="O20" s="36">
        <f>SUMIFS(СВЦЭМ!$C$33:$C$776,СВЦЭМ!$A$33:$A$776,$A20,СВЦЭМ!$B$33:$B$776,O$11)+'СЕТ СН'!$F$9+СВЦЭМ!$D$10+'СЕТ СН'!$F$5-'СЕТ СН'!$F$17</f>
        <v>2872.4057085799996</v>
      </c>
      <c r="P20" s="36">
        <f>SUMIFS(СВЦЭМ!$C$33:$C$776,СВЦЭМ!$A$33:$A$776,$A20,СВЦЭМ!$B$33:$B$776,P$11)+'СЕТ СН'!$F$9+СВЦЭМ!$D$10+'СЕТ СН'!$F$5-'СЕТ СН'!$F$17</f>
        <v>2838.3009705199997</v>
      </c>
      <c r="Q20" s="36">
        <f>SUMIFS(СВЦЭМ!$C$33:$C$776,СВЦЭМ!$A$33:$A$776,$A20,СВЦЭМ!$B$33:$B$776,Q$11)+'СЕТ СН'!$F$9+СВЦЭМ!$D$10+'СЕТ СН'!$F$5-'СЕТ СН'!$F$17</f>
        <v>2858.85291203</v>
      </c>
      <c r="R20" s="36">
        <f>SUMIFS(СВЦЭМ!$C$33:$C$776,СВЦЭМ!$A$33:$A$776,$A20,СВЦЭМ!$B$33:$B$776,R$11)+'СЕТ СН'!$F$9+СВЦЭМ!$D$10+'СЕТ СН'!$F$5-'СЕТ СН'!$F$17</f>
        <v>2933.8826872</v>
      </c>
      <c r="S20" s="36">
        <f>SUMIFS(СВЦЭМ!$C$33:$C$776,СВЦЭМ!$A$33:$A$776,$A20,СВЦЭМ!$B$33:$B$776,S$11)+'СЕТ СН'!$F$9+СВЦЭМ!$D$10+'СЕТ СН'!$F$5-'СЕТ СН'!$F$17</f>
        <v>2660.5592340599997</v>
      </c>
      <c r="T20" s="36">
        <f>SUMIFS(СВЦЭМ!$C$33:$C$776,СВЦЭМ!$A$33:$A$776,$A20,СВЦЭМ!$B$33:$B$776,T$11)+'СЕТ СН'!$F$9+СВЦЭМ!$D$10+'СЕТ СН'!$F$5-'СЕТ СН'!$F$17</f>
        <v>2595.3426462899997</v>
      </c>
      <c r="U20" s="36">
        <f>SUMIFS(СВЦЭМ!$C$33:$C$776,СВЦЭМ!$A$33:$A$776,$A20,СВЦЭМ!$B$33:$B$776,U$11)+'СЕТ СН'!$F$9+СВЦЭМ!$D$10+'СЕТ СН'!$F$5-'СЕТ СН'!$F$17</f>
        <v>2615.5786405999997</v>
      </c>
      <c r="V20" s="36">
        <f>SUMIFS(СВЦЭМ!$C$33:$C$776,СВЦЭМ!$A$33:$A$776,$A20,СВЦЭМ!$B$33:$B$776,V$11)+'СЕТ СН'!$F$9+СВЦЭМ!$D$10+'СЕТ СН'!$F$5-'СЕТ СН'!$F$17</f>
        <v>2906.9024944699995</v>
      </c>
      <c r="W20" s="36">
        <f>SUMIFS(СВЦЭМ!$C$33:$C$776,СВЦЭМ!$A$33:$A$776,$A20,СВЦЭМ!$B$33:$B$776,W$11)+'СЕТ СН'!$F$9+СВЦЭМ!$D$10+'СЕТ СН'!$F$5-'СЕТ СН'!$F$17</f>
        <v>2860.8281451299999</v>
      </c>
      <c r="X20" s="36">
        <f>SUMIFS(СВЦЭМ!$C$33:$C$776,СВЦЭМ!$A$33:$A$776,$A20,СВЦЭМ!$B$33:$B$776,X$11)+'СЕТ СН'!$F$9+СВЦЭМ!$D$10+'СЕТ СН'!$F$5-'СЕТ СН'!$F$17</f>
        <v>2929.06948973</v>
      </c>
      <c r="Y20" s="36">
        <f>SUMIFS(СВЦЭМ!$C$33:$C$776,СВЦЭМ!$A$33:$A$776,$A20,СВЦЭМ!$B$33:$B$776,Y$11)+'СЕТ СН'!$F$9+СВЦЭМ!$D$10+'СЕТ СН'!$F$5-'СЕТ СН'!$F$17</f>
        <v>3086.5549064699999</v>
      </c>
    </row>
    <row r="21" spans="1:25" ht="15.75" x14ac:dyDescent="0.2">
      <c r="A21" s="35">
        <f t="shared" si="0"/>
        <v>43475</v>
      </c>
      <c r="B21" s="36">
        <f>SUMIFS(СВЦЭМ!$C$33:$C$776,СВЦЭМ!$A$33:$A$776,$A21,СВЦЭМ!$B$33:$B$776,B$11)+'СЕТ СН'!$F$9+СВЦЭМ!$D$10+'СЕТ СН'!$F$5-'СЕТ СН'!$F$17</f>
        <v>3401.6336132899996</v>
      </c>
      <c r="C21" s="36">
        <f>SUMIFS(СВЦЭМ!$C$33:$C$776,СВЦЭМ!$A$33:$A$776,$A21,СВЦЭМ!$B$33:$B$776,C$11)+'СЕТ СН'!$F$9+СВЦЭМ!$D$10+'СЕТ СН'!$F$5-'СЕТ СН'!$F$17</f>
        <v>3031.98313917</v>
      </c>
      <c r="D21" s="36">
        <f>SUMIFS(СВЦЭМ!$C$33:$C$776,СВЦЭМ!$A$33:$A$776,$A21,СВЦЭМ!$B$33:$B$776,D$11)+'СЕТ СН'!$F$9+СВЦЭМ!$D$10+'СЕТ СН'!$F$5-'СЕТ СН'!$F$17</f>
        <v>3063.0772161799996</v>
      </c>
      <c r="E21" s="36">
        <f>SUMIFS(СВЦЭМ!$C$33:$C$776,СВЦЭМ!$A$33:$A$776,$A21,СВЦЭМ!$B$33:$B$776,E$11)+'СЕТ СН'!$F$9+СВЦЭМ!$D$10+'СЕТ СН'!$F$5-'СЕТ СН'!$F$17</f>
        <v>3025.19554702</v>
      </c>
      <c r="F21" s="36">
        <f>SUMIFS(СВЦЭМ!$C$33:$C$776,СВЦЭМ!$A$33:$A$776,$A21,СВЦЭМ!$B$33:$B$776,F$11)+'СЕТ СН'!$F$9+СВЦЭМ!$D$10+'СЕТ СН'!$F$5-'СЕТ СН'!$F$17</f>
        <v>3051.58311607</v>
      </c>
      <c r="G21" s="36">
        <f>SUMIFS(СВЦЭМ!$C$33:$C$776,СВЦЭМ!$A$33:$A$776,$A21,СВЦЭМ!$B$33:$B$776,G$11)+'СЕТ СН'!$F$9+СВЦЭМ!$D$10+'СЕТ СН'!$F$5-'СЕТ СН'!$F$17</f>
        <v>3125.8926953499995</v>
      </c>
      <c r="H21" s="36">
        <f>SUMIFS(СВЦЭМ!$C$33:$C$776,СВЦЭМ!$A$33:$A$776,$A21,СВЦЭМ!$B$33:$B$776,H$11)+'СЕТ СН'!$F$9+СВЦЭМ!$D$10+'СЕТ СН'!$F$5-'СЕТ СН'!$F$17</f>
        <v>3111.6112096500001</v>
      </c>
      <c r="I21" s="36">
        <f>SUMIFS(СВЦЭМ!$C$33:$C$776,СВЦЭМ!$A$33:$A$776,$A21,СВЦЭМ!$B$33:$B$776,I$11)+'СЕТ СН'!$F$9+СВЦЭМ!$D$10+'СЕТ СН'!$F$5-'СЕТ СН'!$F$17</f>
        <v>3240.5847466999999</v>
      </c>
      <c r="J21" s="36">
        <f>SUMIFS(СВЦЭМ!$C$33:$C$776,СВЦЭМ!$A$33:$A$776,$A21,СВЦЭМ!$B$33:$B$776,J$11)+'СЕТ СН'!$F$9+СВЦЭМ!$D$10+'СЕТ СН'!$F$5-'СЕТ СН'!$F$17</f>
        <v>3141.67715142</v>
      </c>
      <c r="K21" s="36">
        <f>SUMIFS(СВЦЭМ!$C$33:$C$776,СВЦЭМ!$A$33:$A$776,$A21,СВЦЭМ!$B$33:$B$776,K$11)+'СЕТ СН'!$F$9+СВЦЭМ!$D$10+'СЕТ СН'!$F$5-'СЕТ СН'!$F$17</f>
        <v>3016.52202304</v>
      </c>
      <c r="L21" s="36">
        <f>SUMIFS(СВЦЭМ!$C$33:$C$776,СВЦЭМ!$A$33:$A$776,$A21,СВЦЭМ!$B$33:$B$776,L$11)+'СЕТ СН'!$F$9+СВЦЭМ!$D$10+'СЕТ СН'!$F$5-'СЕТ СН'!$F$17</f>
        <v>2975.4365364199998</v>
      </c>
      <c r="M21" s="36">
        <f>SUMIFS(СВЦЭМ!$C$33:$C$776,СВЦЭМ!$A$33:$A$776,$A21,СВЦЭМ!$B$33:$B$776,M$11)+'СЕТ СН'!$F$9+СВЦЭМ!$D$10+'СЕТ СН'!$F$5-'СЕТ СН'!$F$17</f>
        <v>2600.0981816499998</v>
      </c>
      <c r="N21" s="36">
        <f>SUMIFS(СВЦЭМ!$C$33:$C$776,СВЦЭМ!$A$33:$A$776,$A21,СВЦЭМ!$B$33:$B$776,N$11)+'СЕТ СН'!$F$9+СВЦЭМ!$D$10+'СЕТ СН'!$F$5-'СЕТ СН'!$F$17</f>
        <v>2604.61639904</v>
      </c>
      <c r="O21" s="36">
        <f>SUMIFS(СВЦЭМ!$C$33:$C$776,СВЦЭМ!$A$33:$A$776,$A21,СВЦЭМ!$B$33:$B$776,O$11)+'СЕТ СН'!$F$9+СВЦЭМ!$D$10+'СЕТ СН'!$F$5-'СЕТ СН'!$F$17</f>
        <v>2619.3345174599999</v>
      </c>
      <c r="P21" s="36">
        <f>SUMIFS(СВЦЭМ!$C$33:$C$776,СВЦЭМ!$A$33:$A$776,$A21,СВЦЭМ!$B$33:$B$776,P$11)+'СЕТ СН'!$F$9+СВЦЭМ!$D$10+'СЕТ СН'!$F$5-'СЕТ СН'!$F$17</f>
        <v>2643.5561619399996</v>
      </c>
      <c r="Q21" s="36">
        <f>SUMIFS(СВЦЭМ!$C$33:$C$776,СВЦЭМ!$A$33:$A$776,$A21,СВЦЭМ!$B$33:$B$776,Q$11)+'СЕТ СН'!$F$9+СВЦЭМ!$D$10+'СЕТ СН'!$F$5-'СЕТ СН'!$F$17</f>
        <v>2609.1794986999998</v>
      </c>
      <c r="R21" s="36">
        <f>SUMIFS(СВЦЭМ!$C$33:$C$776,СВЦЭМ!$A$33:$A$776,$A21,СВЦЭМ!$B$33:$B$776,R$11)+'СЕТ СН'!$F$9+СВЦЭМ!$D$10+'СЕТ СН'!$F$5-'СЕТ СН'!$F$17</f>
        <v>2632.6305755599997</v>
      </c>
      <c r="S21" s="36">
        <f>SUMIFS(СВЦЭМ!$C$33:$C$776,СВЦЭМ!$A$33:$A$776,$A21,СВЦЭМ!$B$33:$B$776,S$11)+'СЕТ СН'!$F$9+СВЦЭМ!$D$10+'СЕТ СН'!$F$5-'СЕТ СН'!$F$17</f>
        <v>2636.2832278999995</v>
      </c>
      <c r="T21" s="36">
        <f>SUMIFS(СВЦЭМ!$C$33:$C$776,СВЦЭМ!$A$33:$A$776,$A21,СВЦЭМ!$B$33:$B$776,T$11)+'СЕТ СН'!$F$9+СВЦЭМ!$D$10+'СЕТ СН'!$F$5-'СЕТ СН'!$F$17</f>
        <v>2618.4531852199998</v>
      </c>
      <c r="U21" s="36">
        <f>SUMIFS(СВЦЭМ!$C$33:$C$776,СВЦЭМ!$A$33:$A$776,$A21,СВЦЭМ!$B$33:$B$776,U$11)+'СЕТ СН'!$F$9+СВЦЭМ!$D$10+'СЕТ СН'!$F$5-'СЕТ СН'!$F$17</f>
        <v>2703.8668790199999</v>
      </c>
      <c r="V21" s="36">
        <f>SUMIFS(СВЦЭМ!$C$33:$C$776,СВЦЭМ!$A$33:$A$776,$A21,СВЦЭМ!$B$33:$B$776,V$11)+'СЕТ СН'!$F$9+СВЦЭМ!$D$10+'СЕТ СН'!$F$5-'СЕТ СН'!$F$17</f>
        <v>3063.8947449500001</v>
      </c>
      <c r="W21" s="36">
        <f>SUMIFS(СВЦЭМ!$C$33:$C$776,СВЦЭМ!$A$33:$A$776,$A21,СВЦЭМ!$B$33:$B$776,W$11)+'СЕТ СН'!$F$9+СВЦЭМ!$D$10+'СЕТ СН'!$F$5-'СЕТ СН'!$F$17</f>
        <v>3102.7222953999999</v>
      </c>
      <c r="X21" s="36">
        <f>SUMIFS(СВЦЭМ!$C$33:$C$776,СВЦЭМ!$A$33:$A$776,$A21,СВЦЭМ!$B$33:$B$776,X$11)+'СЕТ СН'!$F$9+СВЦЭМ!$D$10+'СЕТ СН'!$F$5-'СЕТ СН'!$F$17</f>
        <v>3047.5377282099998</v>
      </c>
      <c r="Y21" s="36">
        <f>SUMIFS(СВЦЭМ!$C$33:$C$776,СВЦЭМ!$A$33:$A$776,$A21,СВЦЭМ!$B$33:$B$776,Y$11)+'СЕТ СН'!$F$9+СВЦЭМ!$D$10+'СЕТ СН'!$F$5-'СЕТ СН'!$F$17</f>
        <v>3361.5087127999996</v>
      </c>
    </row>
    <row r="22" spans="1:25" ht="15.75" x14ac:dyDescent="0.2">
      <c r="A22" s="35">
        <f t="shared" si="0"/>
        <v>43476</v>
      </c>
      <c r="B22" s="36">
        <f>SUMIFS(СВЦЭМ!$C$33:$C$776,СВЦЭМ!$A$33:$A$776,$A22,СВЦЭМ!$B$33:$B$776,B$11)+'СЕТ СН'!$F$9+СВЦЭМ!$D$10+'СЕТ СН'!$F$5-'СЕТ СН'!$F$17</f>
        <v>3478.2488846599999</v>
      </c>
      <c r="C22" s="36">
        <f>SUMIFS(СВЦЭМ!$C$33:$C$776,СВЦЭМ!$A$33:$A$776,$A22,СВЦЭМ!$B$33:$B$776,C$11)+'СЕТ СН'!$F$9+СВЦЭМ!$D$10+'СЕТ СН'!$F$5-'СЕТ СН'!$F$17</f>
        <v>3128.0615005399995</v>
      </c>
      <c r="D22" s="36">
        <f>SUMIFS(СВЦЭМ!$C$33:$C$776,СВЦЭМ!$A$33:$A$776,$A22,СВЦЭМ!$B$33:$B$776,D$11)+'СЕТ СН'!$F$9+СВЦЭМ!$D$10+'СЕТ СН'!$F$5-'СЕТ СН'!$F$17</f>
        <v>3211.73767434</v>
      </c>
      <c r="E22" s="36">
        <f>SUMIFS(СВЦЭМ!$C$33:$C$776,СВЦЭМ!$A$33:$A$776,$A22,СВЦЭМ!$B$33:$B$776,E$11)+'СЕТ СН'!$F$9+СВЦЭМ!$D$10+'СЕТ СН'!$F$5-'СЕТ СН'!$F$17</f>
        <v>3155.1401711899998</v>
      </c>
      <c r="F22" s="36">
        <f>SUMIFS(СВЦЭМ!$C$33:$C$776,СВЦЭМ!$A$33:$A$776,$A22,СВЦЭМ!$B$33:$B$776,F$11)+'СЕТ СН'!$F$9+СВЦЭМ!$D$10+'СЕТ СН'!$F$5-'СЕТ СН'!$F$17</f>
        <v>3167.4262014899996</v>
      </c>
      <c r="G22" s="36">
        <f>SUMIFS(СВЦЭМ!$C$33:$C$776,СВЦЭМ!$A$33:$A$776,$A22,СВЦЭМ!$B$33:$B$776,G$11)+'СЕТ СН'!$F$9+СВЦЭМ!$D$10+'СЕТ СН'!$F$5-'СЕТ СН'!$F$17</f>
        <v>3201.0594513099995</v>
      </c>
      <c r="H22" s="36">
        <f>SUMIFS(СВЦЭМ!$C$33:$C$776,СВЦЭМ!$A$33:$A$776,$A22,СВЦЭМ!$B$33:$B$776,H$11)+'СЕТ СН'!$F$9+СВЦЭМ!$D$10+'СЕТ СН'!$F$5-'СЕТ СН'!$F$17</f>
        <v>3139.0575855399998</v>
      </c>
      <c r="I22" s="36">
        <f>SUMIFS(СВЦЭМ!$C$33:$C$776,СВЦЭМ!$A$33:$A$776,$A22,СВЦЭМ!$B$33:$B$776,I$11)+'СЕТ СН'!$F$9+СВЦЭМ!$D$10+'СЕТ СН'!$F$5-'СЕТ СН'!$F$17</f>
        <v>3080.7388153499996</v>
      </c>
      <c r="J22" s="36">
        <f>SUMIFS(СВЦЭМ!$C$33:$C$776,СВЦЭМ!$A$33:$A$776,$A22,СВЦЭМ!$B$33:$B$776,J$11)+'СЕТ СН'!$F$9+СВЦЭМ!$D$10+'СЕТ СН'!$F$5-'СЕТ СН'!$F$17</f>
        <v>3001.4309088299997</v>
      </c>
      <c r="K22" s="36">
        <f>SUMIFS(СВЦЭМ!$C$33:$C$776,СВЦЭМ!$A$33:$A$776,$A22,СВЦЭМ!$B$33:$B$776,K$11)+'СЕТ СН'!$F$9+СВЦЭМ!$D$10+'СЕТ СН'!$F$5-'СЕТ СН'!$F$17</f>
        <v>2997.3321299899999</v>
      </c>
      <c r="L22" s="36">
        <f>SUMIFS(СВЦЭМ!$C$33:$C$776,СВЦЭМ!$A$33:$A$776,$A22,СВЦЭМ!$B$33:$B$776,L$11)+'СЕТ СН'!$F$9+СВЦЭМ!$D$10+'СЕТ СН'!$F$5-'СЕТ СН'!$F$17</f>
        <v>2898.1264766899999</v>
      </c>
      <c r="M22" s="36">
        <f>SUMIFS(СВЦЭМ!$C$33:$C$776,СВЦЭМ!$A$33:$A$776,$A22,СВЦЭМ!$B$33:$B$776,M$11)+'СЕТ СН'!$F$9+СВЦЭМ!$D$10+'СЕТ СН'!$F$5-'СЕТ СН'!$F$17</f>
        <v>2972.8824261</v>
      </c>
      <c r="N22" s="36">
        <f>SUMIFS(СВЦЭМ!$C$33:$C$776,СВЦЭМ!$A$33:$A$776,$A22,СВЦЭМ!$B$33:$B$776,N$11)+'СЕТ СН'!$F$9+СВЦЭМ!$D$10+'СЕТ СН'!$F$5-'СЕТ СН'!$F$17</f>
        <v>4547.6634946200002</v>
      </c>
      <c r="O22" s="36">
        <f>SUMIFS(СВЦЭМ!$C$33:$C$776,СВЦЭМ!$A$33:$A$776,$A22,СВЦЭМ!$B$33:$B$776,O$11)+'СЕТ СН'!$F$9+СВЦЭМ!$D$10+'СЕТ СН'!$F$5-'СЕТ СН'!$F$17</f>
        <v>3015.5313435299995</v>
      </c>
      <c r="P22" s="36">
        <f>SUMIFS(СВЦЭМ!$C$33:$C$776,СВЦЭМ!$A$33:$A$776,$A22,СВЦЭМ!$B$33:$B$776,P$11)+'СЕТ СН'!$F$9+СВЦЭМ!$D$10+'СЕТ СН'!$F$5-'СЕТ СН'!$F$17</f>
        <v>2678.6149787999998</v>
      </c>
      <c r="Q22" s="36">
        <f>SUMIFS(СВЦЭМ!$C$33:$C$776,СВЦЭМ!$A$33:$A$776,$A22,СВЦЭМ!$B$33:$B$776,Q$11)+'СЕТ СН'!$F$9+СВЦЭМ!$D$10+'СЕТ СН'!$F$5-'СЕТ СН'!$F$17</f>
        <v>2692.9073024700001</v>
      </c>
      <c r="R22" s="36">
        <f>SUMIFS(СВЦЭМ!$C$33:$C$776,СВЦЭМ!$A$33:$A$776,$A22,СВЦЭМ!$B$33:$B$776,R$11)+'СЕТ СН'!$F$9+СВЦЭМ!$D$10+'СЕТ СН'!$F$5-'СЕТ СН'!$F$17</f>
        <v>2687.1725206599999</v>
      </c>
      <c r="S22" s="36">
        <f>SUMIFS(СВЦЭМ!$C$33:$C$776,СВЦЭМ!$A$33:$A$776,$A22,СВЦЭМ!$B$33:$B$776,S$11)+'СЕТ СН'!$F$9+СВЦЭМ!$D$10+'СЕТ СН'!$F$5-'СЕТ СН'!$F$17</f>
        <v>3061.7409207499995</v>
      </c>
      <c r="T22" s="36">
        <f>SUMIFS(СВЦЭМ!$C$33:$C$776,СВЦЭМ!$A$33:$A$776,$A22,СВЦЭМ!$B$33:$B$776,T$11)+'СЕТ СН'!$F$9+СВЦЭМ!$D$10+'СЕТ СН'!$F$5-'СЕТ СН'!$F$17</f>
        <v>2616.1933396599998</v>
      </c>
      <c r="U22" s="36">
        <f>SUMIFS(СВЦЭМ!$C$33:$C$776,СВЦЭМ!$A$33:$A$776,$A22,СВЦЭМ!$B$33:$B$776,U$11)+'СЕТ СН'!$F$9+СВЦЭМ!$D$10+'СЕТ СН'!$F$5-'СЕТ СН'!$F$17</f>
        <v>2775.6575597399997</v>
      </c>
      <c r="V22" s="36">
        <f>SUMIFS(СВЦЭМ!$C$33:$C$776,СВЦЭМ!$A$33:$A$776,$A22,СВЦЭМ!$B$33:$B$776,V$11)+'СЕТ СН'!$F$9+СВЦЭМ!$D$10+'СЕТ СН'!$F$5-'СЕТ СН'!$F$17</f>
        <v>2978.8732219499998</v>
      </c>
      <c r="W22" s="36">
        <f>SUMIFS(СВЦЭМ!$C$33:$C$776,СВЦЭМ!$A$33:$A$776,$A22,СВЦЭМ!$B$33:$B$776,W$11)+'СЕТ СН'!$F$9+СВЦЭМ!$D$10+'СЕТ СН'!$F$5-'СЕТ СН'!$F$17</f>
        <v>3001.4867777199997</v>
      </c>
      <c r="X22" s="36">
        <f>SUMIFS(СВЦЭМ!$C$33:$C$776,СВЦЭМ!$A$33:$A$776,$A22,СВЦЭМ!$B$33:$B$776,X$11)+'СЕТ СН'!$F$9+СВЦЭМ!$D$10+'СЕТ СН'!$F$5-'СЕТ СН'!$F$17</f>
        <v>2976.9966999299995</v>
      </c>
      <c r="Y22" s="36">
        <f>SUMIFS(СВЦЭМ!$C$33:$C$776,СВЦЭМ!$A$33:$A$776,$A22,СВЦЭМ!$B$33:$B$776,Y$11)+'СЕТ СН'!$F$9+СВЦЭМ!$D$10+'СЕТ СН'!$F$5-'СЕТ СН'!$F$17</f>
        <v>3282.1821307099999</v>
      </c>
    </row>
    <row r="23" spans="1:25" ht="15.75" x14ac:dyDescent="0.2">
      <c r="A23" s="35">
        <f t="shared" si="0"/>
        <v>43477</v>
      </c>
      <c r="B23" s="36">
        <f>SUMIFS(СВЦЭМ!$C$33:$C$776,СВЦЭМ!$A$33:$A$776,$A23,СВЦЭМ!$B$33:$B$776,B$11)+'СЕТ СН'!$F$9+СВЦЭМ!$D$10+'СЕТ СН'!$F$5-'СЕТ СН'!$F$17</f>
        <v>3273.2040387399998</v>
      </c>
      <c r="C23" s="36">
        <f>SUMIFS(СВЦЭМ!$C$33:$C$776,СВЦЭМ!$A$33:$A$776,$A23,СВЦЭМ!$B$33:$B$776,C$11)+'СЕТ СН'!$F$9+СВЦЭМ!$D$10+'СЕТ СН'!$F$5-'СЕТ СН'!$F$17</f>
        <v>3105.0031677699999</v>
      </c>
      <c r="D23" s="36">
        <f>SUMIFS(СВЦЭМ!$C$33:$C$776,СВЦЭМ!$A$33:$A$776,$A23,СВЦЭМ!$B$33:$B$776,D$11)+'СЕТ СН'!$F$9+СВЦЭМ!$D$10+'СЕТ СН'!$F$5-'СЕТ СН'!$F$17</f>
        <v>3180.4805580499997</v>
      </c>
      <c r="E23" s="36">
        <f>SUMIFS(СВЦЭМ!$C$33:$C$776,СВЦЭМ!$A$33:$A$776,$A23,СВЦЭМ!$B$33:$B$776,E$11)+'СЕТ СН'!$F$9+СВЦЭМ!$D$10+'СЕТ СН'!$F$5-'СЕТ СН'!$F$17</f>
        <v>3173.3697549899998</v>
      </c>
      <c r="F23" s="36">
        <f>SUMIFS(СВЦЭМ!$C$33:$C$776,СВЦЭМ!$A$33:$A$776,$A23,СВЦЭМ!$B$33:$B$776,F$11)+'СЕТ СН'!$F$9+СВЦЭМ!$D$10+'СЕТ СН'!$F$5-'СЕТ СН'!$F$17</f>
        <v>2996.2745954699999</v>
      </c>
      <c r="G23" s="36">
        <f>SUMIFS(СВЦЭМ!$C$33:$C$776,СВЦЭМ!$A$33:$A$776,$A23,СВЦЭМ!$B$33:$B$776,G$11)+'СЕТ СН'!$F$9+СВЦЭМ!$D$10+'СЕТ СН'!$F$5-'СЕТ СН'!$F$17</f>
        <v>3192.9075569999995</v>
      </c>
      <c r="H23" s="36">
        <f>SUMIFS(СВЦЭМ!$C$33:$C$776,СВЦЭМ!$A$33:$A$776,$A23,СВЦЭМ!$B$33:$B$776,H$11)+'СЕТ СН'!$F$9+СВЦЭМ!$D$10+'СЕТ СН'!$F$5-'СЕТ СН'!$F$17</f>
        <v>3002.5883905699998</v>
      </c>
      <c r="I23" s="36">
        <f>SUMIFS(СВЦЭМ!$C$33:$C$776,СВЦЭМ!$A$33:$A$776,$A23,СВЦЭМ!$B$33:$B$776,I$11)+'СЕТ СН'!$F$9+СВЦЭМ!$D$10+'СЕТ СН'!$F$5-'СЕТ СН'!$F$17</f>
        <v>3093.2440608999996</v>
      </c>
      <c r="J23" s="36">
        <f>SUMIFS(СВЦЭМ!$C$33:$C$776,СВЦЭМ!$A$33:$A$776,$A23,СВЦЭМ!$B$33:$B$776,J$11)+'СЕТ СН'!$F$9+СВЦЭМ!$D$10+'СЕТ СН'!$F$5-'СЕТ СН'!$F$17</f>
        <v>2944.2020747899996</v>
      </c>
      <c r="K23" s="36">
        <f>SUMIFS(СВЦЭМ!$C$33:$C$776,СВЦЭМ!$A$33:$A$776,$A23,СВЦЭМ!$B$33:$B$776,K$11)+'СЕТ СН'!$F$9+СВЦЭМ!$D$10+'СЕТ СН'!$F$5-'СЕТ СН'!$F$17</f>
        <v>2889.7824697599999</v>
      </c>
      <c r="L23" s="36">
        <f>SUMIFS(СВЦЭМ!$C$33:$C$776,СВЦЭМ!$A$33:$A$776,$A23,СВЦЭМ!$B$33:$B$776,L$11)+'СЕТ СН'!$F$9+СВЦЭМ!$D$10+'СЕТ СН'!$F$5-'СЕТ СН'!$F$17</f>
        <v>2830.9856375199997</v>
      </c>
      <c r="M23" s="36">
        <f>SUMIFS(СВЦЭМ!$C$33:$C$776,СВЦЭМ!$A$33:$A$776,$A23,СВЦЭМ!$B$33:$B$776,M$11)+'СЕТ СН'!$F$9+СВЦЭМ!$D$10+'СЕТ СН'!$F$5-'СЕТ СН'!$F$17</f>
        <v>2944.6887305</v>
      </c>
      <c r="N23" s="36">
        <f>SUMIFS(СВЦЭМ!$C$33:$C$776,СВЦЭМ!$A$33:$A$776,$A23,СВЦЭМ!$B$33:$B$776,N$11)+'СЕТ СН'!$F$9+СВЦЭМ!$D$10+'СЕТ СН'!$F$5-'СЕТ СН'!$F$17</f>
        <v>3379.9809281499997</v>
      </c>
      <c r="O23" s="36">
        <f>SUMIFS(СВЦЭМ!$C$33:$C$776,СВЦЭМ!$A$33:$A$776,$A23,СВЦЭМ!$B$33:$B$776,O$11)+'СЕТ СН'!$F$9+СВЦЭМ!$D$10+'СЕТ СН'!$F$5-'СЕТ СН'!$F$17</f>
        <v>2912.1811520499996</v>
      </c>
      <c r="P23" s="36">
        <f>SUMIFS(СВЦЭМ!$C$33:$C$776,СВЦЭМ!$A$33:$A$776,$A23,СВЦЭМ!$B$33:$B$776,P$11)+'СЕТ СН'!$F$9+СВЦЭМ!$D$10+'СЕТ СН'!$F$5-'СЕТ СН'!$F$17</f>
        <v>2951.77100694</v>
      </c>
      <c r="Q23" s="36">
        <f>SUMIFS(СВЦЭМ!$C$33:$C$776,СВЦЭМ!$A$33:$A$776,$A23,СВЦЭМ!$B$33:$B$776,Q$11)+'СЕТ СН'!$F$9+СВЦЭМ!$D$10+'СЕТ СН'!$F$5-'СЕТ СН'!$F$17</f>
        <v>2971.2095779399997</v>
      </c>
      <c r="R23" s="36">
        <f>SUMIFS(СВЦЭМ!$C$33:$C$776,СВЦЭМ!$A$33:$A$776,$A23,СВЦЭМ!$B$33:$B$776,R$11)+'СЕТ СН'!$F$9+СВЦЭМ!$D$10+'СЕТ СН'!$F$5-'СЕТ СН'!$F$17</f>
        <v>3021.8653200399999</v>
      </c>
      <c r="S23" s="36">
        <f>SUMIFS(СВЦЭМ!$C$33:$C$776,СВЦЭМ!$A$33:$A$776,$A23,СВЦЭМ!$B$33:$B$776,S$11)+'СЕТ СН'!$F$9+СВЦЭМ!$D$10+'СЕТ СН'!$F$5-'СЕТ СН'!$F$17</f>
        <v>2960.7401734300001</v>
      </c>
      <c r="T23" s="36">
        <f>SUMIFS(СВЦЭМ!$C$33:$C$776,СВЦЭМ!$A$33:$A$776,$A23,СВЦЭМ!$B$33:$B$776,T$11)+'СЕТ СН'!$F$9+СВЦЭМ!$D$10+'СЕТ СН'!$F$5-'СЕТ СН'!$F$17</f>
        <v>2637.7615774599999</v>
      </c>
      <c r="U23" s="36">
        <f>SUMIFS(СВЦЭМ!$C$33:$C$776,СВЦЭМ!$A$33:$A$776,$A23,СВЦЭМ!$B$33:$B$776,U$11)+'СЕТ СН'!$F$9+СВЦЭМ!$D$10+'СЕТ СН'!$F$5-'СЕТ СН'!$F$17</f>
        <v>3197.3475942300001</v>
      </c>
      <c r="V23" s="36">
        <f>SUMIFS(СВЦЭМ!$C$33:$C$776,СВЦЭМ!$A$33:$A$776,$A23,СВЦЭМ!$B$33:$B$776,V$11)+'СЕТ СН'!$F$9+СВЦЭМ!$D$10+'СЕТ СН'!$F$5-'СЕТ СН'!$F$17</f>
        <v>2902.18600178</v>
      </c>
      <c r="W23" s="36">
        <f>SUMIFS(СВЦЭМ!$C$33:$C$776,СВЦЭМ!$A$33:$A$776,$A23,СВЦЭМ!$B$33:$B$776,W$11)+'СЕТ СН'!$F$9+СВЦЭМ!$D$10+'СЕТ СН'!$F$5-'СЕТ СН'!$F$17</f>
        <v>2870.8931688799998</v>
      </c>
      <c r="X23" s="36">
        <f>SUMIFS(СВЦЭМ!$C$33:$C$776,СВЦЭМ!$A$33:$A$776,$A23,СВЦЭМ!$B$33:$B$776,X$11)+'СЕТ СН'!$F$9+СВЦЭМ!$D$10+'СЕТ СН'!$F$5-'СЕТ СН'!$F$17</f>
        <v>2871.0064381699999</v>
      </c>
      <c r="Y23" s="36">
        <f>SUMIFS(СВЦЭМ!$C$33:$C$776,СВЦЭМ!$A$33:$A$776,$A23,СВЦЭМ!$B$33:$B$776,Y$11)+'СЕТ СН'!$F$9+СВЦЭМ!$D$10+'СЕТ СН'!$F$5-'СЕТ СН'!$F$17</f>
        <v>3022.1386429699996</v>
      </c>
    </row>
    <row r="24" spans="1:25" ht="15.75" x14ac:dyDescent="0.2">
      <c r="A24" s="35">
        <f t="shared" si="0"/>
        <v>43478</v>
      </c>
      <c r="B24" s="36">
        <f>SUMIFS(СВЦЭМ!$C$33:$C$776,СВЦЭМ!$A$33:$A$776,$A24,СВЦЭМ!$B$33:$B$776,B$11)+'СЕТ СН'!$F$9+СВЦЭМ!$D$10+'СЕТ СН'!$F$5-'СЕТ СН'!$F$17</f>
        <v>3099.4055637399997</v>
      </c>
      <c r="C24" s="36">
        <f>SUMIFS(СВЦЭМ!$C$33:$C$776,СВЦЭМ!$A$33:$A$776,$A24,СВЦЭМ!$B$33:$B$776,C$11)+'СЕТ СН'!$F$9+СВЦЭМ!$D$10+'СЕТ СН'!$F$5-'СЕТ СН'!$F$17</f>
        <v>3046.4522850899998</v>
      </c>
      <c r="D24" s="36">
        <f>SUMIFS(СВЦЭМ!$C$33:$C$776,СВЦЭМ!$A$33:$A$776,$A24,СВЦЭМ!$B$33:$B$776,D$11)+'СЕТ СН'!$F$9+СВЦЭМ!$D$10+'СЕТ СН'!$F$5-'СЕТ СН'!$F$17</f>
        <v>3165.5576862099997</v>
      </c>
      <c r="E24" s="36">
        <f>SUMIFS(СВЦЭМ!$C$33:$C$776,СВЦЭМ!$A$33:$A$776,$A24,СВЦЭМ!$B$33:$B$776,E$11)+'СЕТ СН'!$F$9+СВЦЭМ!$D$10+'СЕТ СН'!$F$5-'СЕТ СН'!$F$17</f>
        <v>3169.8891762099997</v>
      </c>
      <c r="F24" s="36">
        <f>SUMIFS(СВЦЭМ!$C$33:$C$776,СВЦЭМ!$A$33:$A$776,$A24,СВЦЭМ!$B$33:$B$776,F$11)+'СЕТ СН'!$F$9+СВЦЭМ!$D$10+'СЕТ СН'!$F$5-'СЕТ СН'!$F$17</f>
        <v>3190.6462277699998</v>
      </c>
      <c r="G24" s="36">
        <f>SUMIFS(СВЦЭМ!$C$33:$C$776,СВЦЭМ!$A$33:$A$776,$A24,СВЦЭМ!$B$33:$B$776,G$11)+'СЕТ СН'!$F$9+СВЦЭМ!$D$10+'СЕТ СН'!$F$5-'СЕТ СН'!$F$17</f>
        <v>3189.5522740799997</v>
      </c>
      <c r="H24" s="36">
        <f>SUMIFS(СВЦЭМ!$C$33:$C$776,СВЦЭМ!$A$33:$A$776,$A24,СВЦЭМ!$B$33:$B$776,H$11)+'СЕТ СН'!$F$9+СВЦЭМ!$D$10+'СЕТ СН'!$F$5-'СЕТ СН'!$F$17</f>
        <v>3567.0087382699999</v>
      </c>
      <c r="I24" s="36">
        <f>SUMIFS(СВЦЭМ!$C$33:$C$776,СВЦЭМ!$A$33:$A$776,$A24,СВЦЭМ!$B$33:$B$776,I$11)+'СЕТ СН'!$F$9+СВЦЭМ!$D$10+'СЕТ СН'!$F$5-'СЕТ СН'!$F$17</f>
        <v>3321.7026270399997</v>
      </c>
      <c r="J24" s="36">
        <f>SUMIFS(СВЦЭМ!$C$33:$C$776,СВЦЭМ!$A$33:$A$776,$A24,СВЦЭМ!$B$33:$B$776,J$11)+'СЕТ СН'!$F$9+СВЦЭМ!$D$10+'СЕТ СН'!$F$5-'СЕТ СН'!$F$17</f>
        <v>2947.0508544699996</v>
      </c>
      <c r="K24" s="36">
        <f>SUMIFS(СВЦЭМ!$C$33:$C$776,СВЦЭМ!$A$33:$A$776,$A24,СВЦЭМ!$B$33:$B$776,K$11)+'СЕТ СН'!$F$9+СВЦЭМ!$D$10+'СЕТ СН'!$F$5-'СЕТ СН'!$F$17</f>
        <v>2912.6471397799996</v>
      </c>
      <c r="L24" s="36">
        <f>SUMIFS(СВЦЭМ!$C$33:$C$776,СВЦЭМ!$A$33:$A$776,$A24,СВЦЭМ!$B$33:$B$776,L$11)+'СЕТ СН'!$F$9+СВЦЭМ!$D$10+'СЕТ СН'!$F$5-'СЕТ СН'!$F$17</f>
        <v>2859.5297095199999</v>
      </c>
      <c r="M24" s="36">
        <f>SUMIFS(СВЦЭМ!$C$33:$C$776,СВЦЭМ!$A$33:$A$776,$A24,СВЦЭМ!$B$33:$B$776,M$11)+'СЕТ СН'!$F$9+СВЦЭМ!$D$10+'СЕТ СН'!$F$5-'СЕТ СН'!$F$17</f>
        <v>2948.6060125899999</v>
      </c>
      <c r="N24" s="36">
        <f>SUMIFS(СВЦЭМ!$C$33:$C$776,СВЦЭМ!$A$33:$A$776,$A24,СВЦЭМ!$B$33:$B$776,N$11)+'СЕТ СН'!$F$9+СВЦЭМ!$D$10+'СЕТ СН'!$F$5-'СЕТ СН'!$F$17</f>
        <v>3241.4413759099998</v>
      </c>
      <c r="O24" s="36">
        <f>SUMIFS(СВЦЭМ!$C$33:$C$776,СВЦЭМ!$A$33:$A$776,$A24,СВЦЭМ!$B$33:$B$776,O$11)+'СЕТ СН'!$F$9+СВЦЭМ!$D$10+'СЕТ СН'!$F$5-'СЕТ СН'!$F$17</f>
        <v>2901.8696663999999</v>
      </c>
      <c r="P24" s="36">
        <f>SUMIFS(СВЦЭМ!$C$33:$C$776,СВЦЭМ!$A$33:$A$776,$A24,СВЦЭМ!$B$33:$B$776,P$11)+'СЕТ СН'!$F$9+СВЦЭМ!$D$10+'СЕТ СН'!$F$5-'СЕТ СН'!$F$17</f>
        <v>2918.5090209699997</v>
      </c>
      <c r="Q24" s="36">
        <f>SUMIFS(СВЦЭМ!$C$33:$C$776,СВЦЭМ!$A$33:$A$776,$A24,СВЦЭМ!$B$33:$B$776,Q$11)+'СЕТ СН'!$F$9+СВЦЭМ!$D$10+'СЕТ СН'!$F$5-'СЕТ СН'!$F$17</f>
        <v>2943.1000367199995</v>
      </c>
      <c r="R24" s="36">
        <f>SUMIFS(СВЦЭМ!$C$33:$C$776,СВЦЭМ!$A$33:$A$776,$A24,СВЦЭМ!$B$33:$B$776,R$11)+'СЕТ СН'!$F$9+СВЦЭМ!$D$10+'СЕТ СН'!$F$5-'СЕТ СН'!$F$17</f>
        <v>2685.1554714499998</v>
      </c>
      <c r="S24" s="36">
        <f>SUMIFS(СВЦЭМ!$C$33:$C$776,СВЦЭМ!$A$33:$A$776,$A24,СВЦЭМ!$B$33:$B$776,S$11)+'СЕТ СН'!$F$9+СВЦЭМ!$D$10+'СЕТ СН'!$F$5-'СЕТ СН'!$F$17</f>
        <v>2692.5424569099996</v>
      </c>
      <c r="T24" s="36">
        <f>SUMIFS(СВЦЭМ!$C$33:$C$776,СВЦЭМ!$A$33:$A$776,$A24,СВЦЭМ!$B$33:$B$776,T$11)+'СЕТ СН'!$F$9+СВЦЭМ!$D$10+'СЕТ СН'!$F$5-'СЕТ СН'!$F$17</f>
        <v>2656.4455064599997</v>
      </c>
      <c r="U24" s="36">
        <f>SUMIFS(СВЦЭМ!$C$33:$C$776,СВЦЭМ!$A$33:$A$776,$A24,СВЦЭМ!$B$33:$B$776,U$11)+'СЕТ СН'!$F$9+СВЦЭМ!$D$10+'СЕТ СН'!$F$5-'СЕТ СН'!$F$17</f>
        <v>2753.5218804299998</v>
      </c>
      <c r="V24" s="36">
        <f>SUMIFS(СВЦЭМ!$C$33:$C$776,СВЦЭМ!$A$33:$A$776,$A24,СВЦЭМ!$B$33:$B$776,V$11)+'СЕТ СН'!$F$9+СВЦЭМ!$D$10+'СЕТ СН'!$F$5-'СЕТ СН'!$F$17</f>
        <v>2946.9458902099996</v>
      </c>
      <c r="W24" s="36">
        <f>SUMIFS(СВЦЭМ!$C$33:$C$776,СВЦЭМ!$A$33:$A$776,$A24,СВЦЭМ!$B$33:$B$776,W$11)+'СЕТ СН'!$F$9+СВЦЭМ!$D$10+'СЕТ СН'!$F$5-'СЕТ СН'!$F$17</f>
        <v>2896.1788819999997</v>
      </c>
      <c r="X24" s="36">
        <f>SUMIFS(СВЦЭМ!$C$33:$C$776,СВЦЭМ!$A$33:$A$776,$A24,СВЦЭМ!$B$33:$B$776,X$11)+'СЕТ СН'!$F$9+СВЦЭМ!$D$10+'СЕТ СН'!$F$5-'СЕТ СН'!$F$17</f>
        <v>2877.83734327</v>
      </c>
      <c r="Y24" s="36">
        <f>SUMIFS(СВЦЭМ!$C$33:$C$776,СВЦЭМ!$A$33:$A$776,$A24,СВЦЭМ!$B$33:$B$776,Y$11)+'СЕТ СН'!$F$9+СВЦЭМ!$D$10+'СЕТ СН'!$F$5-'СЕТ СН'!$F$17</f>
        <v>3133.1582353399999</v>
      </c>
    </row>
    <row r="25" spans="1:25" ht="15.75" x14ac:dyDescent="0.2">
      <c r="A25" s="35">
        <f t="shared" si="0"/>
        <v>43479</v>
      </c>
      <c r="B25" s="36">
        <f>SUMIFS(СВЦЭМ!$C$33:$C$776,СВЦЭМ!$A$33:$A$776,$A25,СВЦЭМ!$B$33:$B$776,B$11)+'СЕТ СН'!$F$9+СВЦЭМ!$D$10+'СЕТ СН'!$F$5-'СЕТ СН'!$F$17</f>
        <v>3320.8756141799995</v>
      </c>
      <c r="C25" s="36">
        <f>SUMIFS(СВЦЭМ!$C$33:$C$776,СВЦЭМ!$A$33:$A$776,$A25,СВЦЭМ!$B$33:$B$776,C$11)+'СЕТ СН'!$F$9+СВЦЭМ!$D$10+'СЕТ СН'!$F$5-'СЕТ СН'!$F$17</f>
        <v>3129.83470734</v>
      </c>
      <c r="D25" s="36">
        <f>SUMIFS(СВЦЭМ!$C$33:$C$776,СВЦЭМ!$A$33:$A$776,$A25,СВЦЭМ!$B$33:$B$776,D$11)+'СЕТ СН'!$F$9+СВЦЭМ!$D$10+'СЕТ СН'!$F$5-'СЕТ СН'!$F$17</f>
        <v>3050.1956063799998</v>
      </c>
      <c r="E25" s="36">
        <f>SUMIFS(СВЦЭМ!$C$33:$C$776,СВЦЭМ!$A$33:$A$776,$A25,СВЦЭМ!$B$33:$B$776,E$11)+'СЕТ СН'!$F$9+СВЦЭМ!$D$10+'СЕТ СН'!$F$5-'СЕТ СН'!$F$17</f>
        <v>3054.4992269300001</v>
      </c>
      <c r="F25" s="36">
        <f>SUMIFS(СВЦЭМ!$C$33:$C$776,СВЦЭМ!$A$33:$A$776,$A25,СВЦЭМ!$B$33:$B$776,F$11)+'СЕТ СН'!$F$9+СВЦЭМ!$D$10+'СЕТ СН'!$F$5-'СЕТ СН'!$F$17</f>
        <v>3005.4131049299999</v>
      </c>
      <c r="G25" s="36">
        <f>SUMIFS(СВЦЭМ!$C$33:$C$776,СВЦЭМ!$A$33:$A$776,$A25,СВЦЭМ!$B$33:$B$776,G$11)+'СЕТ СН'!$F$9+СВЦЭМ!$D$10+'СЕТ СН'!$F$5-'СЕТ СН'!$F$17</f>
        <v>2960.1311852299996</v>
      </c>
      <c r="H25" s="36">
        <f>SUMIFS(СВЦЭМ!$C$33:$C$776,СВЦЭМ!$A$33:$A$776,$A25,СВЦЭМ!$B$33:$B$776,H$11)+'СЕТ СН'!$F$9+СВЦЭМ!$D$10+'СЕТ СН'!$F$5-'СЕТ СН'!$F$17</f>
        <v>2904.2558553099998</v>
      </c>
      <c r="I25" s="36">
        <f>SUMIFS(СВЦЭМ!$C$33:$C$776,СВЦЭМ!$A$33:$A$776,$A25,СВЦЭМ!$B$33:$B$776,I$11)+'СЕТ СН'!$F$9+СВЦЭМ!$D$10+'СЕТ СН'!$F$5-'СЕТ СН'!$F$17</f>
        <v>2810.5536377099997</v>
      </c>
      <c r="J25" s="36">
        <f>SUMIFS(СВЦЭМ!$C$33:$C$776,СВЦЭМ!$A$33:$A$776,$A25,СВЦЭМ!$B$33:$B$776,J$11)+'СЕТ СН'!$F$9+СВЦЭМ!$D$10+'СЕТ СН'!$F$5-'СЕТ СН'!$F$17</f>
        <v>2782.0308228200001</v>
      </c>
      <c r="K25" s="36">
        <f>SUMIFS(СВЦЭМ!$C$33:$C$776,СВЦЭМ!$A$33:$A$776,$A25,СВЦЭМ!$B$33:$B$776,K$11)+'СЕТ СН'!$F$9+СВЦЭМ!$D$10+'СЕТ СН'!$F$5-'СЕТ СН'!$F$17</f>
        <v>2580.1661313099999</v>
      </c>
      <c r="L25" s="36">
        <f>SUMIFS(СВЦЭМ!$C$33:$C$776,СВЦЭМ!$A$33:$A$776,$A25,СВЦЭМ!$B$33:$B$776,L$11)+'СЕТ СН'!$F$9+СВЦЭМ!$D$10+'СЕТ СН'!$F$5-'СЕТ СН'!$F$17</f>
        <v>2544.4186795199998</v>
      </c>
      <c r="M25" s="36">
        <f>SUMIFS(СВЦЭМ!$C$33:$C$776,СВЦЭМ!$A$33:$A$776,$A25,СВЦЭМ!$B$33:$B$776,M$11)+'СЕТ СН'!$F$9+СВЦЭМ!$D$10+'СЕТ СН'!$F$5-'СЕТ СН'!$F$17</f>
        <v>3020.10926991</v>
      </c>
      <c r="N25" s="36">
        <f>SUMIFS(СВЦЭМ!$C$33:$C$776,СВЦЭМ!$A$33:$A$776,$A25,СВЦЭМ!$B$33:$B$776,N$11)+'СЕТ СН'!$F$9+СВЦЭМ!$D$10+'СЕТ СН'!$F$5-'СЕТ СН'!$F$17</f>
        <v>3841.4154879799999</v>
      </c>
      <c r="O25" s="36">
        <f>SUMIFS(СВЦЭМ!$C$33:$C$776,СВЦЭМ!$A$33:$A$776,$A25,СВЦЭМ!$B$33:$B$776,O$11)+'СЕТ СН'!$F$9+СВЦЭМ!$D$10+'СЕТ СН'!$F$5-'СЕТ СН'!$F$17</f>
        <v>2941.97906943</v>
      </c>
      <c r="P25" s="36">
        <f>SUMIFS(СВЦЭМ!$C$33:$C$776,СВЦЭМ!$A$33:$A$776,$A25,СВЦЭМ!$B$33:$B$776,P$11)+'СЕТ СН'!$F$9+СВЦЭМ!$D$10+'СЕТ СН'!$F$5-'СЕТ СН'!$F$17</f>
        <v>2812.4392677699998</v>
      </c>
      <c r="Q25" s="36">
        <f>SUMIFS(СВЦЭМ!$C$33:$C$776,СВЦЭМ!$A$33:$A$776,$A25,СВЦЭМ!$B$33:$B$776,Q$11)+'СЕТ СН'!$F$9+СВЦЭМ!$D$10+'СЕТ СН'!$F$5-'СЕТ СН'!$F$17</f>
        <v>2880.8222566499999</v>
      </c>
      <c r="R25" s="36">
        <f>SUMIFS(СВЦЭМ!$C$33:$C$776,СВЦЭМ!$A$33:$A$776,$A25,СВЦЭМ!$B$33:$B$776,R$11)+'СЕТ СН'!$F$9+СВЦЭМ!$D$10+'СЕТ СН'!$F$5-'СЕТ СН'!$F$17</f>
        <v>2898.1593281199998</v>
      </c>
      <c r="S25" s="36">
        <f>SUMIFS(СВЦЭМ!$C$33:$C$776,СВЦЭМ!$A$33:$A$776,$A25,СВЦЭМ!$B$33:$B$776,S$11)+'СЕТ СН'!$F$9+СВЦЭМ!$D$10+'СЕТ СН'!$F$5-'СЕТ СН'!$F$17</f>
        <v>2865.7681385299998</v>
      </c>
      <c r="T25" s="36">
        <f>SUMIFS(СВЦЭМ!$C$33:$C$776,СВЦЭМ!$A$33:$A$776,$A25,СВЦЭМ!$B$33:$B$776,T$11)+'СЕТ СН'!$F$9+СВЦЭМ!$D$10+'СЕТ СН'!$F$5-'СЕТ СН'!$F$17</f>
        <v>2850.2176749499995</v>
      </c>
      <c r="U25" s="36">
        <f>SUMIFS(СВЦЭМ!$C$33:$C$776,СВЦЭМ!$A$33:$A$776,$A25,СВЦЭМ!$B$33:$B$776,U$11)+'СЕТ СН'!$F$9+СВЦЭМ!$D$10+'СЕТ СН'!$F$5-'СЕТ СН'!$F$17</f>
        <v>2810.7180317399998</v>
      </c>
      <c r="V25" s="36">
        <f>SUMIFS(СВЦЭМ!$C$33:$C$776,СВЦЭМ!$A$33:$A$776,$A25,СВЦЭМ!$B$33:$B$776,V$11)+'СЕТ СН'!$F$9+СВЦЭМ!$D$10+'СЕТ СН'!$F$5-'СЕТ СН'!$F$17</f>
        <v>2818.2291190299998</v>
      </c>
      <c r="W25" s="36">
        <f>SUMIFS(СВЦЭМ!$C$33:$C$776,СВЦЭМ!$A$33:$A$776,$A25,СВЦЭМ!$B$33:$B$776,W$11)+'СЕТ СН'!$F$9+СВЦЭМ!$D$10+'СЕТ СН'!$F$5-'СЕТ СН'!$F$17</f>
        <v>2842.5495693899998</v>
      </c>
      <c r="X25" s="36">
        <f>SUMIFS(СВЦЭМ!$C$33:$C$776,СВЦЭМ!$A$33:$A$776,$A25,СВЦЭМ!$B$33:$B$776,X$11)+'СЕТ СН'!$F$9+СВЦЭМ!$D$10+'СЕТ СН'!$F$5-'СЕТ СН'!$F$17</f>
        <v>2823.9771801299999</v>
      </c>
      <c r="Y25" s="36">
        <f>SUMIFS(СВЦЭМ!$C$33:$C$776,СВЦЭМ!$A$33:$A$776,$A25,СВЦЭМ!$B$33:$B$776,Y$11)+'СЕТ СН'!$F$9+СВЦЭМ!$D$10+'СЕТ СН'!$F$5-'СЕТ СН'!$F$17</f>
        <v>3101.4912881099999</v>
      </c>
    </row>
    <row r="26" spans="1:25" ht="15.75" x14ac:dyDescent="0.2">
      <c r="A26" s="35">
        <f t="shared" si="0"/>
        <v>43480</v>
      </c>
      <c r="B26" s="36">
        <f>SUMIFS(СВЦЭМ!$C$33:$C$776,СВЦЭМ!$A$33:$A$776,$A26,СВЦЭМ!$B$33:$B$776,B$11)+'СЕТ СН'!$F$9+СВЦЭМ!$D$10+'СЕТ СН'!$F$5-'СЕТ СН'!$F$17</f>
        <v>3349.1929226799998</v>
      </c>
      <c r="C26" s="36">
        <f>SUMIFS(СВЦЭМ!$C$33:$C$776,СВЦЭМ!$A$33:$A$776,$A26,СВЦЭМ!$B$33:$B$776,C$11)+'СЕТ СН'!$F$9+СВЦЭМ!$D$10+'СЕТ СН'!$F$5-'СЕТ СН'!$F$17</f>
        <v>3105.5882136800001</v>
      </c>
      <c r="D26" s="36">
        <f>SUMIFS(СВЦЭМ!$C$33:$C$776,СВЦЭМ!$A$33:$A$776,$A26,СВЦЭМ!$B$33:$B$776,D$11)+'СЕТ СН'!$F$9+СВЦЭМ!$D$10+'СЕТ СН'!$F$5-'СЕТ СН'!$F$17</f>
        <v>3130.7956354399998</v>
      </c>
      <c r="E26" s="36">
        <f>SUMIFS(СВЦЭМ!$C$33:$C$776,СВЦЭМ!$A$33:$A$776,$A26,СВЦЭМ!$B$33:$B$776,E$11)+'СЕТ СН'!$F$9+СВЦЭМ!$D$10+'СЕТ СН'!$F$5-'СЕТ СН'!$F$17</f>
        <v>3126.9221482200001</v>
      </c>
      <c r="F26" s="36">
        <f>SUMIFS(СВЦЭМ!$C$33:$C$776,СВЦЭМ!$A$33:$A$776,$A26,СВЦЭМ!$B$33:$B$776,F$11)+'СЕТ СН'!$F$9+СВЦЭМ!$D$10+'СЕТ СН'!$F$5-'СЕТ СН'!$F$17</f>
        <v>3088.8809000599995</v>
      </c>
      <c r="G26" s="36">
        <f>SUMIFS(СВЦЭМ!$C$33:$C$776,СВЦЭМ!$A$33:$A$776,$A26,СВЦЭМ!$B$33:$B$776,G$11)+'СЕТ СН'!$F$9+СВЦЭМ!$D$10+'СЕТ СН'!$F$5-'СЕТ СН'!$F$17</f>
        <v>3122.3316125900001</v>
      </c>
      <c r="H26" s="36">
        <f>SUMIFS(СВЦЭМ!$C$33:$C$776,СВЦЭМ!$A$33:$A$776,$A26,СВЦЭМ!$B$33:$B$776,H$11)+'СЕТ СН'!$F$9+СВЦЭМ!$D$10+'СЕТ СН'!$F$5-'СЕТ СН'!$F$17</f>
        <v>3235.28272552</v>
      </c>
      <c r="I26" s="36">
        <f>SUMIFS(СВЦЭМ!$C$33:$C$776,СВЦЭМ!$A$33:$A$776,$A26,СВЦЭМ!$B$33:$B$776,I$11)+'СЕТ СН'!$F$9+СВЦЭМ!$D$10+'СЕТ СН'!$F$5-'СЕТ СН'!$F$17</f>
        <v>3048.5630470400001</v>
      </c>
      <c r="J26" s="36">
        <f>SUMIFS(СВЦЭМ!$C$33:$C$776,СВЦЭМ!$A$33:$A$776,$A26,СВЦЭМ!$B$33:$B$776,J$11)+'СЕТ СН'!$F$9+СВЦЭМ!$D$10+'СЕТ СН'!$F$5-'СЕТ СН'!$F$17</f>
        <v>3030.0701573299998</v>
      </c>
      <c r="K26" s="36">
        <f>SUMIFS(СВЦЭМ!$C$33:$C$776,СВЦЭМ!$A$33:$A$776,$A26,СВЦЭМ!$B$33:$B$776,K$11)+'СЕТ СН'!$F$9+СВЦЭМ!$D$10+'СЕТ СН'!$F$5-'СЕТ СН'!$F$17</f>
        <v>2716.4222889299999</v>
      </c>
      <c r="L26" s="36">
        <f>SUMIFS(СВЦЭМ!$C$33:$C$776,СВЦЭМ!$A$33:$A$776,$A26,СВЦЭМ!$B$33:$B$776,L$11)+'СЕТ СН'!$F$9+СВЦЭМ!$D$10+'СЕТ СН'!$F$5-'СЕТ СН'!$F$17</f>
        <v>2602.9795028600001</v>
      </c>
      <c r="M26" s="36">
        <f>SUMIFS(СВЦЭМ!$C$33:$C$776,СВЦЭМ!$A$33:$A$776,$A26,СВЦЭМ!$B$33:$B$776,M$11)+'СЕТ СН'!$F$9+СВЦЭМ!$D$10+'СЕТ СН'!$F$5-'СЕТ СН'!$F$17</f>
        <v>2641.5660696199998</v>
      </c>
      <c r="N26" s="36">
        <f>SUMIFS(СВЦЭМ!$C$33:$C$776,СВЦЭМ!$A$33:$A$776,$A26,СВЦЭМ!$B$33:$B$776,N$11)+'СЕТ СН'!$F$9+СВЦЭМ!$D$10+'СЕТ СН'!$F$5-'СЕТ СН'!$F$17</f>
        <v>2683.29395372</v>
      </c>
      <c r="O26" s="36">
        <f>SUMIFS(СВЦЭМ!$C$33:$C$776,СВЦЭМ!$A$33:$A$776,$A26,СВЦЭМ!$B$33:$B$776,O$11)+'СЕТ СН'!$F$9+СВЦЭМ!$D$10+'СЕТ СН'!$F$5-'СЕТ СН'!$F$17</f>
        <v>2618.8821681300001</v>
      </c>
      <c r="P26" s="36">
        <f>SUMIFS(СВЦЭМ!$C$33:$C$776,СВЦЭМ!$A$33:$A$776,$A26,СВЦЭМ!$B$33:$B$776,P$11)+'СЕТ СН'!$F$9+СВЦЭМ!$D$10+'СЕТ СН'!$F$5-'СЕТ СН'!$F$17</f>
        <v>2614.44543346</v>
      </c>
      <c r="Q26" s="36">
        <f>SUMIFS(СВЦЭМ!$C$33:$C$776,СВЦЭМ!$A$33:$A$776,$A26,СВЦЭМ!$B$33:$B$776,Q$11)+'СЕТ СН'!$F$9+СВЦЭМ!$D$10+'СЕТ СН'!$F$5-'СЕТ СН'!$F$17</f>
        <v>2591.5697643899998</v>
      </c>
      <c r="R26" s="36">
        <f>SUMIFS(СВЦЭМ!$C$33:$C$776,СВЦЭМ!$A$33:$A$776,$A26,СВЦЭМ!$B$33:$B$776,R$11)+'СЕТ СН'!$F$9+СВЦЭМ!$D$10+'СЕТ СН'!$F$5-'СЕТ СН'!$F$17</f>
        <v>2585.87425919</v>
      </c>
      <c r="S26" s="36">
        <f>SUMIFS(СВЦЭМ!$C$33:$C$776,СВЦЭМ!$A$33:$A$776,$A26,СВЦЭМ!$B$33:$B$776,S$11)+'СЕТ СН'!$F$9+СВЦЭМ!$D$10+'СЕТ СН'!$F$5-'СЕТ СН'!$F$17</f>
        <v>2616.4702168700001</v>
      </c>
      <c r="T26" s="36">
        <f>SUMIFS(СВЦЭМ!$C$33:$C$776,СВЦЭМ!$A$33:$A$776,$A26,СВЦЭМ!$B$33:$B$776,T$11)+'СЕТ СН'!$F$9+СВЦЭМ!$D$10+'СЕТ СН'!$F$5-'СЕТ СН'!$F$17</f>
        <v>2600.3240784099999</v>
      </c>
      <c r="U26" s="36">
        <f>SUMIFS(СВЦЭМ!$C$33:$C$776,СВЦЭМ!$A$33:$A$776,$A26,СВЦЭМ!$B$33:$B$776,U$11)+'СЕТ СН'!$F$9+СВЦЭМ!$D$10+'СЕТ СН'!$F$5-'СЕТ СН'!$F$17</f>
        <v>2621.8120435299998</v>
      </c>
      <c r="V26" s="36">
        <f>SUMIFS(СВЦЭМ!$C$33:$C$776,СВЦЭМ!$A$33:$A$776,$A26,СВЦЭМ!$B$33:$B$776,V$11)+'СЕТ СН'!$F$9+СВЦЭМ!$D$10+'СЕТ СН'!$F$5-'СЕТ СН'!$F$17</f>
        <v>2616.4847373799998</v>
      </c>
      <c r="W26" s="36">
        <f>SUMIFS(СВЦЭМ!$C$33:$C$776,СВЦЭМ!$A$33:$A$776,$A26,СВЦЭМ!$B$33:$B$776,W$11)+'СЕТ СН'!$F$9+СВЦЭМ!$D$10+'СЕТ СН'!$F$5-'СЕТ СН'!$F$17</f>
        <v>2859.2488577099998</v>
      </c>
      <c r="X26" s="36">
        <f>SUMIFS(СВЦЭМ!$C$33:$C$776,СВЦЭМ!$A$33:$A$776,$A26,СВЦЭМ!$B$33:$B$776,X$11)+'СЕТ СН'!$F$9+СВЦЭМ!$D$10+'СЕТ СН'!$F$5-'СЕТ СН'!$F$17</f>
        <v>2863.4085338099999</v>
      </c>
      <c r="Y26" s="36">
        <f>SUMIFS(СВЦЭМ!$C$33:$C$776,СВЦЭМ!$A$33:$A$776,$A26,СВЦЭМ!$B$33:$B$776,Y$11)+'СЕТ СН'!$F$9+СВЦЭМ!$D$10+'СЕТ СН'!$F$5-'СЕТ СН'!$F$17</f>
        <v>3015.6035581099995</v>
      </c>
    </row>
    <row r="27" spans="1:25" ht="15.75" x14ac:dyDescent="0.2">
      <c r="A27" s="35">
        <f t="shared" si="0"/>
        <v>43481</v>
      </c>
      <c r="B27" s="36">
        <f>SUMIFS(СВЦЭМ!$C$33:$C$776,СВЦЭМ!$A$33:$A$776,$A27,СВЦЭМ!$B$33:$B$776,B$11)+'СЕТ СН'!$F$9+СВЦЭМ!$D$10+'СЕТ СН'!$F$5-'СЕТ СН'!$F$17</f>
        <v>3311.1391000499998</v>
      </c>
      <c r="C27" s="36">
        <f>SUMIFS(СВЦЭМ!$C$33:$C$776,СВЦЭМ!$A$33:$A$776,$A27,СВЦЭМ!$B$33:$B$776,C$11)+'СЕТ СН'!$F$9+СВЦЭМ!$D$10+'СЕТ СН'!$F$5-'СЕТ СН'!$F$17</f>
        <v>3068.9565788899999</v>
      </c>
      <c r="D27" s="36">
        <f>SUMIFS(СВЦЭМ!$C$33:$C$776,СВЦЭМ!$A$33:$A$776,$A27,СВЦЭМ!$B$33:$B$776,D$11)+'СЕТ СН'!$F$9+СВЦЭМ!$D$10+'СЕТ СН'!$F$5-'СЕТ СН'!$F$17</f>
        <v>3120.32907359</v>
      </c>
      <c r="E27" s="36">
        <f>SUMIFS(СВЦЭМ!$C$33:$C$776,СВЦЭМ!$A$33:$A$776,$A27,СВЦЭМ!$B$33:$B$776,E$11)+'СЕТ СН'!$F$9+СВЦЭМ!$D$10+'СЕТ СН'!$F$5-'СЕТ СН'!$F$17</f>
        <v>3140.9198449699998</v>
      </c>
      <c r="F27" s="36">
        <f>SUMIFS(СВЦЭМ!$C$33:$C$776,СВЦЭМ!$A$33:$A$776,$A27,СВЦЭМ!$B$33:$B$776,F$11)+'СЕТ СН'!$F$9+СВЦЭМ!$D$10+'СЕТ СН'!$F$5-'СЕТ СН'!$F$17</f>
        <v>3049.2332524399999</v>
      </c>
      <c r="G27" s="36">
        <f>SUMIFS(СВЦЭМ!$C$33:$C$776,СВЦЭМ!$A$33:$A$776,$A27,СВЦЭМ!$B$33:$B$776,G$11)+'СЕТ СН'!$F$9+СВЦЭМ!$D$10+'СЕТ СН'!$F$5-'СЕТ СН'!$F$17</f>
        <v>3095.0771228099998</v>
      </c>
      <c r="H27" s="36">
        <f>SUMIFS(СВЦЭМ!$C$33:$C$776,СВЦЭМ!$A$33:$A$776,$A27,СВЦЭМ!$B$33:$B$776,H$11)+'СЕТ СН'!$F$9+СВЦЭМ!$D$10+'СЕТ СН'!$F$5-'СЕТ СН'!$F$17</f>
        <v>3120.4524611199995</v>
      </c>
      <c r="I27" s="36">
        <f>SUMIFS(СВЦЭМ!$C$33:$C$776,СВЦЭМ!$A$33:$A$776,$A27,СВЦЭМ!$B$33:$B$776,I$11)+'СЕТ СН'!$F$9+СВЦЭМ!$D$10+'СЕТ СН'!$F$5-'СЕТ СН'!$F$17</f>
        <v>3284.86945277</v>
      </c>
      <c r="J27" s="36">
        <f>SUMIFS(СВЦЭМ!$C$33:$C$776,СВЦЭМ!$A$33:$A$776,$A27,СВЦЭМ!$B$33:$B$776,J$11)+'СЕТ СН'!$F$9+СВЦЭМ!$D$10+'СЕТ СН'!$F$5-'СЕТ СН'!$F$17</f>
        <v>2876.9718167199999</v>
      </c>
      <c r="K27" s="36">
        <f>SUMIFS(СВЦЭМ!$C$33:$C$776,СВЦЭМ!$A$33:$A$776,$A27,СВЦЭМ!$B$33:$B$776,K$11)+'СЕТ СН'!$F$9+СВЦЭМ!$D$10+'СЕТ СН'!$F$5-'СЕТ СН'!$F$17</f>
        <v>2656.5210143300001</v>
      </c>
      <c r="L27" s="36">
        <f>SUMIFS(СВЦЭМ!$C$33:$C$776,СВЦЭМ!$A$33:$A$776,$A27,СВЦЭМ!$B$33:$B$776,L$11)+'СЕТ СН'!$F$9+СВЦЭМ!$D$10+'СЕТ СН'!$F$5-'СЕТ СН'!$F$17</f>
        <v>2674.7713399200002</v>
      </c>
      <c r="M27" s="36">
        <f>SUMIFS(СВЦЭМ!$C$33:$C$776,СВЦЭМ!$A$33:$A$776,$A27,СВЦЭМ!$B$33:$B$776,M$11)+'СЕТ СН'!$F$9+СВЦЭМ!$D$10+'СЕТ СН'!$F$5-'СЕТ СН'!$F$17</f>
        <v>2697.5893072700001</v>
      </c>
      <c r="N27" s="36">
        <f>SUMIFS(СВЦЭМ!$C$33:$C$776,СВЦЭМ!$A$33:$A$776,$A27,СВЦЭМ!$B$33:$B$776,N$11)+'СЕТ СН'!$F$9+СВЦЭМ!$D$10+'СЕТ СН'!$F$5-'СЕТ СН'!$F$17</f>
        <v>2775.4819208399995</v>
      </c>
      <c r="O27" s="36">
        <f>SUMIFS(СВЦЭМ!$C$33:$C$776,СВЦЭМ!$A$33:$A$776,$A27,СВЦЭМ!$B$33:$B$776,O$11)+'СЕТ СН'!$F$9+СВЦЭМ!$D$10+'СЕТ СН'!$F$5-'СЕТ СН'!$F$17</f>
        <v>2703.7892802199999</v>
      </c>
      <c r="P27" s="36">
        <f>SUMIFS(СВЦЭМ!$C$33:$C$776,СВЦЭМ!$A$33:$A$776,$A27,СВЦЭМ!$B$33:$B$776,P$11)+'СЕТ СН'!$F$9+СВЦЭМ!$D$10+'СЕТ СН'!$F$5-'СЕТ СН'!$F$17</f>
        <v>2703.2148857299999</v>
      </c>
      <c r="Q27" s="36">
        <f>SUMIFS(СВЦЭМ!$C$33:$C$776,СВЦЭМ!$A$33:$A$776,$A27,СВЦЭМ!$B$33:$B$776,Q$11)+'СЕТ СН'!$F$9+СВЦЭМ!$D$10+'СЕТ СН'!$F$5-'СЕТ СН'!$F$17</f>
        <v>2712.0267366299995</v>
      </c>
      <c r="R27" s="36">
        <f>SUMIFS(СВЦЭМ!$C$33:$C$776,СВЦЭМ!$A$33:$A$776,$A27,СВЦЭМ!$B$33:$B$776,R$11)+'СЕТ СН'!$F$9+СВЦЭМ!$D$10+'СЕТ СН'!$F$5-'СЕТ СН'!$F$17</f>
        <v>2713.0936492000001</v>
      </c>
      <c r="S27" s="36">
        <f>SUMIFS(СВЦЭМ!$C$33:$C$776,СВЦЭМ!$A$33:$A$776,$A27,СВЦЭМ!$B$33:$B$776,S$11)+'СЕТ СН'!$F$9+СВЦЭМ!$D$10+'СЕТ СН'!$F$5-'СЕТ СН'!$F$17</f>
        <v>2708.33737449</v>
      </c>
      <c r="T27" s="36">
        <f>SUMIFS(СВЦЭМ!$C$33:$C$776,СВЦЭМ!$A$33:$A$776,$A27,СВЦЭМ!$B$33:$B$776,T$11)+'СЕТ СН'!$F$9+СВЦЭМ!$D$10+'СЕТ СН'!$F$5-'СЕТ СН'!$F$17</f>
        <v>2709.1944604399996</v>
      </c>
      <c r="U27" s="36">
        <f>SUMIFS(СВЦЭМ!$C$33:$C$776,СВЦЭМ!$A$33:$A$776,$A27,СВЦЭМ!$B$33:$B$776,U$11)+'СЕТ СН'!$F$9+СВЦЭМ!$D$10+'СЕТ СН'!$F$5-'СЕТ СН'!$F$17</f>
        <v>2737.1570689499995</v>
      </c>
      <c r="V27" s="36">
        <f>SUMIFS(СВЦЭМ!$C$33:$C$776,СВЦЭМ!$A$33:$A$776,$A27,СВЦЭМ!$B$33:$B$776,V$11)+'СЕТ СН'!$F$9+СВЦЭМ!$D$10+'СЕТ СН'!$F$5-'СЕТ СН'!$F$17</f>
        <v>2708.0382944399998</v>
      </c>
      <c r="W27" s="36">
        <f>SUMIFS(СВЦЭМ!$C$33:$C$776,СВЦЭМ!$A$33:$A$776,$A27,СВЦЭМ!$B$33:$B$776,W$11)+'СЕТ СН'!$F$9+СВЦЭМ!$D$10+'СЕТ СН'!$F$5-'СЕТ СН'!$F$17</f>
        <v>3046.4093705499999</v>
      </c>
      <c r="X27" s="36">
        <f>SUMIFS(СВЦЭМ!$C$33:$C$776,СВЦЭМ!$A$33:$A$776,$A27,СВЦЭМ!$B$33:$B$776,X$11)+'СЕТ СН'!$F$9+СВЦЭМ!$D$10+'СЕТ СН'!$F$5-'СЕТ СН'!$F$17</f>
        <v>2675.6311478699999</v>
      </c>
      <c r="Y27" s="36">
        <f>SUMIFS(СВЦЭМ!$C$33:$C$776,СВЦЭМ!$A$33:$A$776,$A27,СВЦЭМ!$B$33:$B$776,Y$11)+'СЕТ СН'!$F$9+СВЦЭМ!$D$10+'СЕТ СН'!$F$5-'СЕТ СН'!$F$17</f>
        <v>3025.8530178499996</v>
      </c>
    </row>
    <row r="28" spans="1:25" ht="15.75" x14ac:dyDescent="0.2">
      <c r="A28" s="35">
        <f t="shared" si="0"/>
        <v>43482</v>
      </c>
      <c r="B28" s="36">
        <f>SUMIFS(СВЦЭМ!$C$33:$C$776,СВЦЭМ!$A$33:$A$776,$A28,СВЦЭМ!$B$33:$B$776,B$11)+'СЕТ СН'!$F$9+СВЦЭМ!$D$10+'СЕТ СН'!$F$5-'СЕТ СН'!$F$17</f>
        <v>3459.75710153</v>
      </c>
      <c r="C28" s="36">
        <f>SUMIFS(СВЦЭМ!$C$33:$C$776,СВЦЭМ!$A$33:$A$776,$A28,СВЦЭМ!$B$33:$B$776,C$11)+'СЕТ СН'!$F$9+СВЦЭМ!$D$10+'СЕТ СН'!$F$5-'СЕТ СН'!$F$17</f>
        <v>3089.9524990099999</v>
      </c>
      <c r="D28" s="36">
        <f>SUMIFS(СВЦЭМ!$C$33:$C$776,СВЦЭМ!$A$33:$A$776,$A28,СВЦЭМ!$B$33:$B$776,D$11)+'СЕТ СН'!$F$9+СВЦЭМ!$D$10+'СЕТ СН'!$F$5-'СЕТ СН'!$F$17</f>
        <v>3086.0663674500001</v>
      </c>
      <c r="E28" s="36">
        <f>SUMIFS(СВЦЭМ!$C$33:$C$776,СВЦЭМ!$A$33:$A$776,$A28,СВЦЭМ!$B$33:$B$776,E$11)+'СЕТ СН'!$F$9+СВЦЭМ!$D$10+'СЕТ СН'!$F$5-'СЕТ СН'!$F$17</f>
        <v>3180.8661196099997</v>
      </c>
      <c r="F28" s="36">
        <f>SUMIFS(СВЦЭМ!$C$33:$C$776,СВЦЭМ!$A$33:$A$776,$A28,СВЦЭМ!$B$33:$B$776,F$11)+'СЕТ СН'!$F$9+СВЦЭМ!$D$10+'СЕТ СН'!$F$5-'СЕТ СН'!$F$17</f>
        <v>4046.61305249</v>
      </c>
      <c r="G28" s="36">
        <f>SUMIFS(СВЦЭМ!$C$33:$C$776,СВЦЭМ!$A$33:$A$776,$A28,СВЦЭМ!$B$33:$B$776,G$11)+'СЕТ СН'!$F$9+СВЦЭМ!$D$10+'СЕТ СН'!$F$5-'СЕТ СН'!$F$17</f>
        <v>4150.8123042900006</v>
      </c>
      <c r="H28" s="36">
        <f>SUMIFS(СВЦЭМ!$C$33:$C$776,СВЦЭМ!$A$33:$A$776,$A28,СВЦЭМ!$B$33:$B$776,H$11)+'СЕТ СН'!$F$9+СВЦЭМ!$D$10+'СЕТ СН'!$F$5-'СЕТ СН'!$F$17</f>
        <v>3260.7790828799998</v>
      </c>
      <c r="I28" s="36">
        <f>SUMIFS(СВЦЭМ!$C$33:$C$776,СВЦЭМ!$A$33:$A$776,$A28,СВЦЭМ!$B$33:$B$776,I$11)+'СЕТ СН'!$F$9+СВЦЭМ!$D$10+'СЕТ СН'!$F$5-'СЕТ СН'!$F$17</f>
        <v>3061.7853509699999</v>
      </c>
      <c r="J28" s="36">
        <f>SUMIFS(СВЦЭМ!$C$33:$C$776,СВЦЭМ!$A$33:$A$776,$A28,СВЦЭМ!$B$33:$B$776,J$11)+'СЕТ СН'!$F$9+СВЦЭМ!$D$10+'СЕТ СН'!$F$5-'СЕТ СН'!$F$17</f>
        <v>2899.9075450099999</v>
      </c>
      <c r="K28" s="36">
        <f>SUMIFS(СВЦЭМ!$C$33:$C$776,СВЦЭМ!$A$33:$A$776,$A28,СВЦЭМ!$B$33:$B$776,K$11)+'СЕТ СН'!$F$9+СВЦЭМ!$D$10+'СЕТ СН'!$F$5-'СЕТ СН'!$F$17</f>
        <v>2876.7285472799995</v>
      </c>
      <c r="L28" s="36">
        <f>SUMIFS(СВЦЭМ!$C$33:$C$776,СВЦЭМ!$A$33:$A$776,$A28,СВЦЭМ!$B$33:$B$776,L$11)+'СЕТ СН'!$F$9+СВЦЭМ!$D$10+'СЕТ СН'!$F$5-'СЕТ СН'!$F$17</f>
        <v>2880.4185766000001</v>
      </c>
      <c r="M28" s="36">
        <f>SUMIFS(СВЦЭМ!$C$33:$C$776,СВЦЭМ!$A$33:$A$776,$A28,СВЦЭМ!$B$33:$B$776,M$11)+'СЕТ СН'!$F$9+СВЦЭМ!$D$10+'СЕТ СН'!$F$5-'СЕТ СН'!$F$17</f>
        <v>2954.7648973299997</v>
      </c>
      <c r="N28" s="36">
        <f>SUMIFS(СВЦЭМ!$C$33:$C$776,СВЦЭМ!$A$33:$A$776,$A28,СВЦЭМ!$B$33:$B$776,N$11)+'СЕТ СН'!$F$9+СВЦЭМ!$D$10+'СЕТ СН'!$F$5-'СЕТ СН'!$F$17</f>
        <v>4075.3201341700001</v>
      </c>
      <c r="O28" s="36">
        <f>SUMIFS(СВЦЭМ!$C$33:$C$776,СВЦЭМ!$A$33:$A$776,$A28,СВЦЭМ!$B$33:$B$776,O$11)+'СЕТ СН'!$F$9+СВЦЭМ!$D$10+'СЕТ СН'!$F$5-'СЕТ СН'!$F$17</f>
        <v>2826.5803355099997</v>
      </c>
      <c r="P28" s="36">
        <f>SUMIFS(СВЦЭМ!$C$33:$C$776,СВЦЭМ!$A$33:$A$776,$A28,СВЦЭМ!$B$33:$B$776,P$11)+'СЕТ СН'!$F$9+СВЦЭМ!$D$10+'СЕТ СН'!$F$5-'СЕТ СН'!$F$17</f>
        <v>2973.8111297400001</v>
      </c>
      <c r="Q28" s="36">
        <f>SUMIFS(СВЦЭМ!$C$33:$C$776,СВЦЭМ!$A$33:$A$776,$A28,СВЦЭМ!$B$33:$B$776,Q$11)+'СЕТ СН'!$F$9+СВЦЭМ!$D$10+'СЕТ СН'!$F$5-'СЕТ СН'!$F$17</f>
        <v>3006.9530720499997</v>
      </c>
      <c r="R28" s="36">
        <f>SUMIFS(СВЦЭМ!$C$33:$C$776,СВЦЭМ!$A$33:$A$776,$A28,СВЦЭМ!$B$33:$B$776,R$11)+'СЕТ СН'!$F$9+СВЦЭМ!$D$10+'СЕТ СН'!$F$5-'СЕТ СН'!$F$17</f>
        <v>2979.32525833</v>
      </c>
      <c r="S28" s="36">
        <f>SUMIFS(СВЦЭМ!$C$33:$C$776,СВЦЭМ!$A$33:$A$776,$A28,СВЦЭМ!$B$33:$B$776,S$11)+'СЕТ СН'!$F$9+СВЦЭМ!$D$10+'СЕТ СН'!$F$5-'СЕТ СН'!$F$17</f>
        <v>2971.2321573700001</v>
      </c>
      <c r="T28" s="36">
        <f>SUMIFS(СВЦЭМ!$C$33:$C$776,СВЦЭМ!$A$33:$A$776,$A28,СВЦЭМ!$B$33:$B$776,T$11)+'СЕТ СН'!$F$9+СВЦЭМ!$D$10+'СЕТ СН'!$F$5-'СЕТ СН'!$F$17</f>
        <v>2917.2564644099998</v>
      </c>
      <c r="U28" s="36">
        <f>SUMIFS(СВЦЭМ!$C$33:$C$776,СВЦЭМ!$A$33:$A$776,$A28,СВЦЭМ!$B$33:$B$776,U$11)+'СЕТ СН'!$F$9+СВЦЭМ!$D$10+'СЕТ СН'!$F$5-'СЕТ СН'!$F$17</f>
        <v>3072.8737953999998</v>
      </c>
      <c r="V28" s="36">
        <f>SUMIFS(СВЦЭМ!$C$33:$C$776,СВЦЭМ!$A$33:$A$776,$A28,СВЦЭМ!$B$33:$B$776,V$11)+'СЕТ СН'!$F$9+СВЦЭМ!$D$10+'СЕТ СН'!$F$5-'СЕТ СН'!$F$17</f>
        <v>3009.0081929899998</v>
      </c>
      <c r="W28" s="36">
        <f>SUMIFS(СВЦЭМ!$C$33:$C$776,СВЦЭМ!$A$33:$A$776,$A28,СВЦЭМ!$B$33:$B$776,W$11)+'СЕТ СН'!$F$9+СВЦЭМ!$D$10+'СЕТ СН'!$F$5-'СЕТ СН'!$F$17</f>
        <v>3081.8246897499998</v>
      </c>
      <c r="X28" s="36">
        <f>SUMIFS(СВЦЭМ!$C$33:$C$776,СВЦЭМ!$A$33:$A$776,$A28,СВЦЭМ!$B$33:$B$776,X$11)+'СЕТ СН'!$F$9+СВЦЭМ!$D$10+'СЕТ СН'!$F$5-'СЕТ СН'!$F$17</f>
        <v>3130.6050740499995</v>
      </c>
      <c r="Y28" s="36">
        <f>SUMIFS(СВЦЭМ!$C$33:$C$776,СВЦЭМ!$A$33:$A$776,$A28,СВЦЭМ!$B$33:$B$776,Y$11)+'СЕТ СН'!$F$9+СВЦЭМ!$D$10+'СЕТ СН'!$F$5-'СЕТ СН'!$F$17</f>
        <v>3983.4006241100001</v>
      </c>
    </row>
    <row r="29" spans="1:25" ht="15.75" x14ac:dyDescent="0.2">
      <c r="A29" s="35">
        <f t="shared" si="0"/>
        <v>43483</v>
      </c>
      <c r="B29" s="36">
        <f>SUMIFS(СВЦЭМ!$C$33:$C$776,СВЦЭМ!$A$33:$A$776,$A29,СВЦЭМ!$B$33:$B$776,B$11)+'СЕТ СН'!$F$9+СВЦЭМ!$D$10+'СЕТ СН'!$F$5-'СЕТ СН'!$F$17</f>
        <v>3415.4206950299995</v>
      </c>
      <c r="C29" s="36">
        <f>SUMIFS(СВЦЭМ!$C$33:$C$776,СВЦЭМ!$A$33:$A$776,$A29,СВЦЭМ!$B$33:$B$776,C$11)+'СЕТ СН'!$F$9+СВЦЭМ!$D$10+'СЕТ СН'!$F$5-'СЕТ СН'!$F$17</f>
        <v>2932.6875100299999</v>
      </c>
      <c r="D29" s="36">
        <f>SUMIFS(СВЦЭМ!$C$33:$C$776,СВЦЭМ!$A$33:$A$776,$A29,СВЦЭМ!$B$33:$B$776,D$11)+'СЕТ СН'!$F$9+СВЦЭМ!$D$10+'СЕТ СН'!$F$5-'СЕТ СН'!$F$17</f>
        <v>3007.6208248599996</v>
      </c>
      <c r="E29" s="36">
        <f>SUMIFS(СВЦЭМ!$C$33:$C$776,СВЦЭМ!$A$33:$A$776,$A29,СВЦЭМ!$B$33:$B$776,E$11)+'СЕТ СН'!$F$9+СВЦЭМ!$D$10+'СЕТ СН'!$F$5-'СЕТ СН'!$F$17</f>
        <v>3093.5074376100001</v>
      </c>
      <c r="F29" s="36">
        <f>SUMIFS(СВЦЭМ!$C$33:$C$776,СВЦЭМ!$A$33:$A$776,$A29,СВЦЭМ!$B$33:$B$776,F$11)+'СЕТ СН'!$F$9+СВЦЭМ!$D$10+'СЕТ СН'!$F$5-'СЕТ СН'!$F$17</f>
        <v>2988.85156078</v>
      </c>
      <c r="G29" s="36">
        <f>SUMIFS(СВЦЭМ!$C$33:$C$776,СВЦЭМ!$A$33:$A$776,$A29,СВЦЭМ!$B$33:$B$776,G$11)+'СЕТ СН'!$F$9+СВЦЭМ!$D$10+'СЕТ СН'!$F$5-'СЕТ СН'!$F$17</f>
        <v>3024.2139548199998</v>
      </c>
      <c r="H29" s="36">
        <f>SUMIFS(СВЦЭМ!$C$33:$C$776,СВЦЭМ!$A$33:$A$776,$A29,СВЦЭМ!$B$33:$B$776,H$11)+'СЕТ СН'!$F$9+СВЦЭМ!$D$10+'СЕТ СН'!$F$5-'СЕТ СН'!$F$17</f>
        <v>2996.1350016299998</v>
      </c>
      <c r="I29" s="36">
        <f>SUMIFS(СВЦЭМ!$C$33:$C$776,СВЦЭМ!$A$33:$A$776,$A29,СВЦЭМ!$B$33:$B$776,I$11)+'СЕТ СН'!$F$9+СВЦЭМ!$D$10+'СЕТ СН'!$F$5-'СЕТ СН'!$F$17</f>
        <v>3018.8486386300001</v>
      </c>
      <c r="J29" s="36">
        <f>SUMIFS(СВЦЭМ!$C$33:$C$776,СВЦЭМ!$A$33:$A$776,$A29,СВЦЭМ!$B$33:$B$776,J$11)+'СЕТ СН'!$F$9+СВЦЭМ!$D$10+'СЕТ СН'!$F$5-'СЕТ СН'!$F$17</f>
        <v>2912.0072249599998</v>
      </c>
      <c r="K29" s="36">
        <f>SUMIFS(СВЦЭМ!$C$33:$C$776,СВЦЭМ!$A$33:$A$776,$A29,СВЦЭМ!$B$33:$B$776,K$11)+'СЕТ СН'!$F$9+СВЦЭМ!$D$10+'СЕТ СН'!$F$5-'СЕТ СН'!$F$17</f>
        <v>2959.9101060699995</v>
      </c>
      <c r="L29" s="36">
        <f>SUMIFS(СВЦЭМ!$C$33:$C$776,СВЦЭМ!$A$33:$A$776,$A29,СВЦЭМ!$B$33:$B$776,L$11)+'СЕТ СН'!$F$9+СВЦЭМ!$D$10+'СЕТ СН'!$F$5-'СЕТ СН'!$F$17</f>
        <v>2945.6106804199999</v>
      </c>
      <c r="M29" s="36">
        <f>SUMIFS(СВЦЭМ!$C$33:$C$776,СВЦЭМ!$A$33:$A$776,$A29,СВЦЭМ!$B$33:$B$776,M$11)+'СЕТ СН'!$F$9+СВЦЭМ!$D$10+'СЕТ СН'!$F$5-'СЕТ СН'!$F$17</f>
        <v>2996.5691533599997</v>
      </c>
      <c r="N29" s="36">
        <f>SUMIFS(СВЦЭМ!$C$33:$C$776,СВЦЭМ!$A$33:$A$776,$A29,СВЦЭМ!$B$33:$B$776,N$11)+'СЕТ СН'!$F$9+СВЦЭМ!$D$10+'СЕТ СН'!$F$5-'СЕТ СН'!$F$17</f>
        <v>3140.1294490199998</v>
      </c>
      <c r="O29" s="36">
        <f>SUMIFS(СВЦЭМ!$C$33:$C$776,СВЦЭМ!$A$33:$A$776,$A29,СВЦЭМ!$B$33:$B$776,O$11)+'СЕТ СН'!$F$9+СВЦЭМ!$D$10+'СЕТ СН'!$F$5-'СЕТ СН'!$F$17</f>
        <v>3068.5663580800001</v>
      </c>
      <c r="P29" s="36">
        <f>SUMIFS(СВЦЭМ!$C$33:$C$776,СВЦЭМ!$A$33:$A$776,$A29,СВЦЭМ!$B$33:$B$776,P$11)+'СЕТ СН'!$F$9+СВЦЭМ!$D$10+'СЕТ СН'!$F$5-'СЕТ СН'!$F$17</f>
        <v>3489.8286732799997</v>
      </c>
      <c r="Q29" s="36">
        <f>SUMIFS(СВЦЭМ!$C$33:$C$776,СВЦЭМ!$A$33:$A$776,$A29,СВЦЭМ!$B$33:$B$776,Q$11)+'СЕТ СН'!$F$9+СВЦЭМ!$D$10+'СЕТ СН'!$F$5-'СЕТ СН'!$F$17</f>
        <v>2982.7476998799998</v>
      </c>
      <c r="R29" s="36">
        <f>SUMIFS(СВЦЭМ!$C$33:$C$776,СВЦЭМ!$A$33:$A$776,$A29,СВЦЭМ!$B$33:$B$776,R$11)+'СЕТ СН'!$F$9+СВЦЭМ!$D$10+'СЕТ СН'!$F$5-'СЕТ СН'!$F$17</f>
        <v>2968.8741004799995</v>
      </c>
      <c r="S29" s="36">
        <f>SUMIFS(СВЦЭМ!$C$33:$C$776,СВЦЭМ!$A$33:$A$776,$A29,СВЦЭМ!$B$33:$B$776,S$11)+'СЕТ СН'!$F$9+СВЦЭМ!$D$10+'СЕТ СН'!$F$5-'СЕТ СН'!$F$17</f>
        <v>2983.11279061</v>
      </c>
      <c r="T29" s="36">
        <f>SUMIFS(СВЦЭМ!$C$33:$C$776,СВЦЭМ!$A$33:$A$776,$A29,СВЦЭМ!$B$33:$B$776,T$11)+'СЕТ СН'!$F$9+СВЦЭМ!$D$10+'СЕТ СН'!$F$5-'СЕТ СН'!$F$17</f>
        <v>3025.6233548199998</v>
      </c>
      <c r="U29" s="36">
        <f>SUMIFS(СВЦЭМ!$C$33:$C$776,СВЦЭМ!$A$33:$A$776,$A29,СВЦЭМ!$B$33:$B$776,U$11)+'СЕТ СН'!$F$9+СВЦЭМ!$D$10+'СЕТ СН'!$F$5-'СЕТ СН'!$F$17</f>
        <v>3048.4691040299995</v>
      </c>
      <c r="V29" s="36">
        <f>SUMIFS(СВЦЭМ!$C$33:$C$776,СВЦЭМ!$A$33:$A$776,$A29,СВЦЭМ!$B$33:$B$776,V$11)+'СЕТ СН'!$F$9+СВЦЭМ!$D$10+'СЕТ СН'!$F$5-'СЕТ СН'!$F$17</f>
        <v>3217.1539051700001</v>
      </c>
      <c r="W29" s="36">
        <f>SUMIFS(СВЦЭМ!$C$33:$C$776,СВЦЭМ!$A$33:$A$776,$A29,СВЦЭМ!$B$33:$B$776,W$11)+'СЕТ СН'!$F$9+СВЦЭМ!$D$10+'СЕТ СН'!$F$5-'СЕТ СН'!$F$17</f>
        <v>2945.7078410300001</v>
      </c>
      <c r="X29" s="36">
        <f>SUMIFS(СВЦЭМ!$C$33:$C$776,СВЦЭМ!$A$33:$A$776,$A29,СВЦЭМ!$B$33:$B$776,X$11)+'СЕТ СН'!$F$9+СВЦЭМ!$D$10+'СЕТ СН'!$F$5-'СЕТ СН'!$F$17</f>
        <v>2946.9345425499996</v>
      </c>
      <c r="Y29" s="36">
        <f>SUMIFS(СВЦЭМ!$C$33:$C$776,СВЦЭМ!$A$33:$A$776,$A29,СВЦЭМ!$B$33:$B$776,Y$11)+'СЕТ СН'!$F$9+СВЦЭМ!$D$10+'СЕТ СН'!$F$5-'СЕТ СН'!$F$17</f>
        <v>3146.6958160599997</v>
      </c>
    </row>
    <row r="30" spans="1:25" ht="15.75" x14ac:dyDescent="0.2">
      <c r="A30" s="35">
        <f t="shared" si="0"/>
        <v>43484</v>
      </c>
      <c r="B30" s="36">
        <f>SUMIFS(СВЦЭМ!$C$33:$C$776,СВЦЭМ!$A$33:$A$776,$A30,СВЦЭМ!$B$33:$B$776,B$11)+'СЕТ СН'!$F$9+СВЦЭМ!$D$10+'СЕТ СН'!$F$5-'СЕТ СН'!$F$17</f>
        <v>3192.6297314200001</v>
      </c>
      <c r="C30" s="36">
        <f>SUMIFS(СВЦЭМ!$C$33:$C$776,СВЦЭМ!$A$33:$A$776,$A30,СВЦЭМ!$B$33:$B$776,C$11)+'СЕТ СН'!$F$9+СВЦЭМ!$D$10+'СЕТ СН'!$F$5-'СЕТ СН'!$F$17</f>
        <v>3015.5238221399995</v>
      </c>
      <c r="D30" s="36">
        <f>SUMIFS(СВЦЭМ!$C$33:$C$776,СВЦЭМ!$A$33:$A$776,$A30,СВЦЭМ!$B$33:$B$776,D$11)+'СЕТ СН'!$F$9+СВЦЭМ!$D$10+'СЕТ СН'!$F$5-'СЕТ СН'!$F$17</f>
        <v>3064.1149268899999</v>
      </c>
      <c r="E30" s="36">
        <f>SUMIFS(СВЦЭМ!$C$33:$C$776,СВЦЭМ!$A$33:$A$776,$A30,СВЦЭМ!$B$33:$B$776,E$11)+'СЕТ СН'!$F$9+СВЦЭМ!$D$10+'СЕТ СН'!$F$5-'СЕТ СН'!$F$17</f>
        <v>2961.6268965399995</v>
      </c>
      <c r="F30" s="36">
        <f>SUMIFS(СВЦЭМ!$C$33:$C$776,СВЦЭМ!$A$33:$A$776,$A30,СВЦЭМ!$B$33:$B$776,F$11)+'СЕТ СН'!$F$9+СВЦЭМ!$D$10+'СЕТ СН'!$F$5-'СЕТ СН'!$F$17</f>
        <v>3075.75965275</v>
      </c>
      <c r="G30" s="36">
        <f>SUMIFS(СВЦЭМ!$C$33:$C$776,СВЦЭМ!$A$33:$A$776,$A30,СВЦЭМ!$B$33:$B$776,G$11)+'СЕТ СН'!$F$9+СВЦЭМ!$D$10+'СЕТ СН'!$F$5-'СЕТ СН'!$F$17</f>
        <v>3079.5063033899996</v>
      </c>
      <c r="H30" s="36">
        <f>SUMIFS(СВЦЭМ!$C$33:$C$776,СВЦЭМ!$A$33:$A$776,$A30,СВЦЭМ!$B$33:$B$776,H$11)+'СЕТ СН'!$F$9+СВЦЭМ!$D$10+'СЕТ СН'!$F$5-'СЕТ СН'!$F$17</f>
        <v>3045.0843834399998</v>
      </c>
      <c r="I30" s="36">
        <f>SUMIFS(СВЦЭМ!$C$33:$C$776,СВЦЭМ!$A$33:$A$776,$A30,СВЦЭМ!$B$33:$B$776,I$11)+'СЕТ СН'!$F$9+СВЦЭМ!$D$10+'СЕТ СН'!$F$5-'СЕТ СН'!$F$17</f>
        <v>3346.6275861499998</v>
      </c>
      <c r="J30" s="36">
        <f>SUMIFS(СВЦЭМ!$C$33:$C$776,СВЦЭМ!$A$33:$A$776,$A30,СВЦЭМ!$B$33:$B$776,J$11)+'СЕТ СН'!$F$9+СВЦЭМ!$D$10+'СЕТ СН'!$F$5-'СЕТ СН'!$F$17</f>
        <v>4131.5497316000001</v>
      </c>
      <c r="K30" s="36">
        <f>SUMIFS(СВЦЭМ!$C$33:$C$776,СВЦЭМ!$A$33:$A$776,$A30,СВЦЭМ!$B$33:$B$776,K$11)+'СЕТ СН'!$F$9+СВЦЭМ!$D$10+'СЕТ СН'!$F$5-'СЕТ СН'!$F$17</f>
        <v>3106.09851738</v>
      </c>
      <c r="L30" s="36">
        <f>SUMIFS(СВЦЭМ!$C$33:$C$776,СВЦЭМ!$A$33:$A$776,$A30,СВЦЭМ!$B$33:$B$776,L$11)+'СЕТ СН'!$F$9+СВЦЭМ!$D$10+'СЕТ СН'!$F$5-'СЕТ СН'!$F$17</f>
        <v>2860.8410721699997</v>
      </c>
      <c r="M30" s="36">
        <f>SUMIFS(СВЦЭМ!$C$33:$C$776,СВЦЭМ!$A$33:$A$776,$A30,СВЦЭМ!$B$33:$B$776,M$11)+'СЕТ СН'!$F$9+СВЦЭМ!$D$10+'СЕТ СН'!$F$5-'СЕТ СН'!$F$17</f>
        <v>3510.2893974899998</v>
      </c>
      <c r="N30" s="36">
        <f>SUMIFS(СВЦЭМ!$C$33:$C$776,СВЦЭМ!$A$33:$A$776,$A30,СВЦЭМ!$B$33:$B$776,N$11)+'СЕТ СН'!$F$9+СВЦЭМ!$D$10+'СЕТ СН'!$F$5-'СЕТ СН'!$F$17</f>
        <v>3601.0922328799998</v>
      </c>
      <c r="O30" s="36">
        <f>SUMIFS(СВЦЭМ!$C$33:$C$776,СВЦЭМ!$A$33:$A$776,$A30,СВЦЭМ!$B$33:$B$776,O$11)+'СЕТ СН'!$F$9+СВЦЭМ!$D$10+'СЕТ СН'!$F$5-'СЕТ СН'!$F$17</f>
        <v>3030.3297978999999</v>
      </c>
      <c r="P30" s="36">
        <f>SUMIFS(СВЦЭМ!$C$33:$C$776,СВЦЭМ!$A$33:$A$776,$A30,СВЦЭМ!$B$33:$B$776,P$11)+'СЕТ СН'!$F$9+СВЦЭМ!$D$10+'СЕТ СН'!$F$5-'СЕТ СН'!$F$17</f>
        <v>3060.3798899999997</v>
      </c>
      <c r="Q30" s="36">
        <f>SUMIFS(СВЦЭМ!$C$33:$C$776,СВЦЭМ!$A$33:$A$776,$A30,СВЦЭМ!$B$33:$B$776,Q$11)+'СЕТ СН'!$F$9+СВЦЭМ!$D$10+'СЕТ СН'!$F$5-'СЕТ СН'!$F$17</f>
        <v>3066.5340210699997</v>
      </c>
      <c r="R30" s="36">
        <f>SUMIFS(СВЦЭМ!$C$33:$C$776,СВЦЭМ!$A$33:$A$776,$A30,СВЦЭМ!$B$33:$B$776,R$11)+'СЕТ СН'!$F$9+СВЦЭМ!$D$10+'СЕТ СН'!$F$5-'СЕТ СН'!$F$17</f>
        <v>3188.5508402199998</v>
      </c>
      <c r="S30" s="36">
        <f>SUMIFS(СВЦЭМ!$C$33:$C$776,СВЦЭМ!$A$33:$A$776,$A30,СВЦЭМ!$B$33:$B$776,S$11)+'СЕТ СН'!$F$9+СВЦЭМ!$D$10+'СЕТ СН'!$F$5-'СЕТ СН'!$F$17</f>
        <v>3124.40556698</v>
      </c>
      <c r="T30" s="36">
        <f>SUMIFS(СВЦЭМ!$C$33:$C$776,СВЦЭМ!$A$33:$A$776,$A30,СВЦЭМ!$B$33:$B$776,T$11)+'СЕТ СН'!$F$9+СВЦЭМ!$D$10+'СЕТ СН'!$F$5-'СЕТ СН'!$F$17</f>
        <v>3024.56707775</v>
      </c>
      <c r="U30" s="36">
        <f>SUMIFS(СВЦЭМ!$C$33:$C$776,СВЦЭМ!$A$33:$A$776,$A30,СВЦЭМ!$B$33:$B$776,U$11)+'СЕТ СН'!$F$9+СВЦЭМ!$D$10+'СЕТ СН'!$F$5-'СЕТ СН'!$F$17</f>
        <v>3363.5024312400001</v>
      </c>
      <c r="V30" s="36">
        <f>SUMIFS(СВЦЭМ!$C$33:$C$776,СВЦЭМ!$A$33:$A$776,$A30,СВЦЭМ!$B$33:$B$776,V$11)+'СЕТ СН'!$F$9+СВЦЭМ!$D$10+'СЕТ СН'!$F$5-'СЕТ СН'!$F$17</f>
        <v>2950.7559178699998</v>
      </c>
      <c r="W30" s="36">
        <f>SUMIFS(СВЦЭМ!$C$33:$C$776,СВЦЭМ!$A$33:$A$776,$A30,СВЦЭМ!$B$33:$B$776,W$11)+'СЕТ СН'!$F$9+СВЦЭМ!$D$10+'СЕТ СН'!$F$5-'СЕТ СН'!$F$17</f>
        <v>2953.5386770199998</v>
      </c>
      <c r="X30" s="36">
        <f>SUMIFS(СВЦЭМ!$C$33:$C$776,СВЦЭМ!$A$33:$A$776,$A30,СВЦЭМ!$B$33:$B$776,X$11)+'СЕТ СН'!$F$9+СВЦЭМ!$D$10+'СЕТ СН'!$F$5-'СЕТ СН'!$F$17</f>
        <v>2921.01982254</v>
      </c>
      <c r="Y30" s="36">
        <f>SUMIFS(СВЦЭМ!$C$33:$C$776,СВЦЭМ!$A$33:$A$776,$A30,СВЦЭМ!$B$33:$B$776,Y$11)+'СЕТ СН'!$F$9+СВЦЭМ!$D$10+'СЕТ СН'!$F$5-'СЕТ СН'!$F$17</f>
        <v>3007.6200503499995</v>
      </c>
    </row>
    <row r="31" spans="1:25" ht="15.75" x14ac:dyDescent="0.2">
      <c r="A31" s="35">
        <f t="shared" si="0"/>
        <v>43485</v>
      </c>
      <c r="B31" s="36">
        <f>SUMIFS(СВЦЭМ!$C$33:$C$776,СВЦЭМ!$A$33:$A$776,$A31,СВЦЭМ!$B$33:$B$776,B$11)+'СЕТ СН'!$F$9+СВЦЭМ!$D$10+'СЕТ СН'!$F$5-'СЕТ СН'!$F$17</f>
        <v>3286.6628373999997</v>
      </c>
      <c r="C31" s="36">
        <f>SUMIFS(СВЦЭМ!$C$33:$C$776,СВЦЭМ!$A$33:$A$776,$A31,СВЦЭМ!$B$33:$B$776,C$11)+'СЕТ СН'!$F$9+СВЦЭМ!$D$10+'СЕТ СН'!$F$5-'СЕТ СН'!$F$17</f>
        <v>2971.5424903499998</v>
      </c>
      <c r="D31" s="36">
        <f>SUMIFS(СВЦЭМ!$C$33:$C$776,СВЦЭМ!$A$33:$A$776,$A31,СВЦЭМ!$B$33:$B$776,D$11)+'СЕТ СН'!$F$9+СВЦЭМ!$D$10+'СЕТ СН'!$F$5-'СЕТ СН'!$F$17</f>
        <v>3076.8098187299997</v>
      </c>
      <c r="E31" s="36">
        <f>SUMIFS(СВЦЭМ!$C$33:$C$776,СВЦЭМ!$A$33:$A$776,$A31,СВЦЭМ!$B$33:$B$776,E$11)+'СЕТ СН'!$F$9+СВЦЭМ!$D$10+'СЕТ СН'!$F$5-'СЕТ СН'!$F$17</f>
        <v>3058.4282045800001</v>
      </c>
      <c r="F31" s="36">
        <f>SUMIFS(СВЦЭМ!$C$33:$C$776,СВЦЭМ!$A$33:$A$776,$A31,СВЦЭМ!$B$33:$B$776,F$11)+'СЕТ СН'!$F$9+СВЦЭМ!$D$10+'СЕТ СН'!$F$5-'СЕТ СН'!$F$17</f>
        <v>3130.1551766899997</v>
      </c>
      <c r="G31" s="36">
        <f>SUMIFS(СВЦЭМ!$C$33:$C$776,СВЦЭМ!$A$33:$A$776,$A31,СВЦЭМ!$B$33:$B$776,G$11)+'СЕТ СН'!$F$9+СВЦЭМ!$D$10+'СЕТ СН'!$F$5-'СЕТ СН'!$F$17</f>
        <v>3123.6043141399996</v>
      </c>
      <c r="H31" s="36">
        <f>SUMIFS(СВЦЭМ!$C$33:$C$776,СВЦЭМ!$A$33:$A$776,$A31,СВЦЭМ!$B$33:$B$776,H$11)+'СЕТ СН'!$F$9+СВЦЭМ!$D$10+'СЕТ СН'!$F$5-'СЕТ СН'!$F$17</f>
        <v>3539.9151464099996</v>
      </c>
      <c r="I31" s="36">
        <f>SUMIFS(СВЦЭМ!$C$33:$C$776,СВЦЭМ!$A$33:$A$776,$A31,СВЦЭМ!$B$33:$B$776,I$11)+'СЕТ СН'!$F$9+СВЦЭМ!$D$10+'СЕТ СН'!$F$5-'СЕТ СН'!$F$17</f>
        <v>3310.1221047499998</v>
      </c>
      <c r="J31" s="36">
        <f>SUMIFS(СВЦЭМ!$C$33:$C$776,СВЦЭМ!$A$33:$A$776,$A31,СВЦЭМ!$B$33:$B$776,J$11)+'СЕТ СН'!$F$9+СВЦЭМ!$D$10+'СЕТ СН'!$F$5-'СЕТ СН'!$F$17</f>
        <v>3020.0055989499997</v>
      </c>
      <c r="K31" s="36">
        <f>SUMIFS(СВЦЭМ!$C$33:$C$776,СВЦЭМ!$A$33:$A$776,$A31,СВЦЭМ!$B$33:$B$776,K$11)+'СЕТ СН'!$F$9+СВЦЭМ!$D$10+'СЕТ СН'!$F$5-'СЕТ СН'!$F$17</f>
        <v>2923.2324809699999</v>
      </c>
      <c r="L31" s="36">
        <f>SUMIFS(СВЦЭМ!$C$33:$C$776,СВЦЭМ!$A$33:$A$776,$A31,СВЦЭМ!$B$33:$B$776,L$11)+'СЕТ СН'!$F$9+СВЦЭМ!$D$10+'СЕТ СН'!$F$5-'СЕТ СН'!$F$17</f>
        <v>2889.2380302900001</v>
      </c>
      <c r="M31" s="36">
        <f>SUMIFS(СВЦЭМ!$C$33:$C$776,СВЦЭМ!$A$33:$A$776,$A31,СВЦЭМ!$B$33:$B$776,M$11)+'СЕТ СН'!$F$9+СВЦЭМ!$D$10+'СЕТ СН'!$F$5-'СЕТ СН'!$F$17</f>
        <v>3077.7421631299999</v>
      </c>
      <c r="N31" s="36">
        <f>SUMIFS(СВЦЭМ!$C$33:$C$776,СВЦЭМ!$A$33:$A$776,$A31,СВЦЭМ!$B$33:$B$776,N$11)+'СЕТ СН'!$F$9+СВЦЭМ!$D$10+'СЕТ СН'!$F$5-'СЕТ СН'!$F$17</f>
        <v>3078.6264886599997</v>
      </c>
      <c r="O31" s="36">
        <f>SUMIFS(СВЦЭМ!$C$33:$C$776,СВЦЭМ!$A$33:$A$776,$A31,СВЦЭМ!$B$33:$B$776,O$11)+'СЕТ СН'!$F$9+СВЦЭМ!$D$10+'СЕТ СН'!$F$5-'СЕТ СН'!$F$17</f>
        <v>3077.1521940899997</v>
      </c>
      <c r="P31" s="36">
        <f>SUMIFS(СВЦЭМ!$C$33:$C$776,СВЦЭМ!$A$33:$A$776,$A31,СВЦЭМ!$B$33:$B$776,P$11)+'СЕТ СН'!$F$9+СВЦЭМ!$D$10+'СЕТ СН'!$F$5-'СЕТ СН'!$F$17</f>
        <v>2976.1677344099999</v>
      </c>
      <c r="Q31" s="36">
        <f>SUMIFS(СВЦЭМ!$C$33:$C$776,СВЦЭМ!$A$33:$A$776,$A31,СВЦЭМ!$B$33:$B$776,Q$11)+'СЕТ СН'!$F$9+СВЦЭМ!$D$10+'СЕТ СН'!$F$5-'СЕТ СН'!$F$17</f>
        <v>2851.6336188299997</v>
      </c>
      <c r="R31" s="36">
        <f>SUMIFS(СВЦЭМ!$C$33:$C$776,СВЦЭМ!$A$33:$A$776,$A31,СВЦЭМ!$B$33:$B$776,R$11)+'СЕТ СН'!$F$9+СВЦЭМ!$D$10+'СЕТ СН'!$F$5-'СЕТ СН'!$F$17</f>
        <v>3014.8785162300001</v>
      </c>
      <c r="S31" s="36">
        <f>SUMIFS(СВЦЭМ!$C$33:$C$776,СВЦЭМ!$A$33:$A$776,$A31,СВЦЭМ!$B$33:$B$776,S$11)+'СЕТ СН'!$F$9+СВЦЭМ!$D$10+'СЕТ СН'!$F$5-'СЕТ СН'!$F$17</f>
        <v>4186.0736775599999</v>
      </c>
      <c r="T31" s="36">
        <f>SUMIFS(СВЦЭМ!$C$33:$C$776,СВЦЭМ!$A$33:$A$776,$A31,СВЦЭМ!$B$33:$B$776,T$11)+'СЕТ СН'!$F$9+СВЦЭМ!$D$10+'СЕТ СН'!$F$5-'СЕТ СН'!$F$17</f>
        <v>3313.8501756199998</v>
      </c>
      <c r="U31" s="36">
        <f>SUMIFS(СВЦЭМ!$C$33:$C$776,СВЦЭМ!$A$33:$A$776,$A31,СВЦЭМ!$B$33:$B$776,U$11)+'СЕТ СН'!$F$9+СВЦЭМ!$D$10+'СЕТ СН'!$F$5-'СЕТ СН'!$F$17</f>
        <v>2999.3953060200001</v>
      </c>
      <c r="V31" s="36">
        <f>SUMIFS(СВЦЭМ!$C$33:$C$776,СВЦЭМ!$A$33:$A$776,$A31,СВЦЭМ!$B$33:$B$776,V$11)+'СЕТ СН'!$F$9+СВЦЭМ!$D$10+'СЕТ СН'!$F$5-'СЕТ СН'!$F$17</f>
        <v>3007.8130286699998</v>
      </c>
      <c r="W31" s="36">
        <f>SUMIFS(СВЦЭМ!$C$33:$C$776,СВЦЭМ!$A$33:$A$776,$A31,СВЦЭМ!$B$33:$B$776,W$11)+'СЕТ СН'!$F$9+СВЦЭМ!$D$10+'СЕТ СН'!$F$5-'СЕТ СН'!$F$17</f>
        <v>3075.7481476499997</v>
      </c>
      <c r="X31" s="36">
        <f>SUMIFS(СВЦЭМ!$C$33:$C$776,СВЦЭМ!$A$33:$A$776,$A31,СВЦЭМ!$B$33:$B$776,X$11)+'СЕТ СН'!$F$9+СВЦЭМ!$D$10+'СЕТ СН'!$F$5-'СЕТ СН'!$F$17</f>
        <v>2940.2355895199998</v>
      </c>
      <c r="Y31" s="36">
        <f>SUMIFS(СВЦЭМ!$C$33:$C$776,СВЦЭМ!$A$33:$A$776,$A31,СВЦЭМ!$B$33:$B$776,Y$11)+'СЕТ СН'!$F$9+СВЦЭМ!$D$10+'СЕТ СН'!$F$5-'СЕТ СН'!$F$17</f>
        <v>3095.7999473899999</v>
      </c>
    </row>
    <row r="32" spans="1:25" ht="15.75" x14ac:dyDescent="0.2">
      <c r="A32" s="35">
        <f t="shared" si="0"/>
        <v>43486</v>
      </c>
      <c r="B32" s="36">
        <f>SUMIFS(СВЦЭМ!$C$33:$C$776,СВЦЭМ!$A$33:$A$776,$A32,СВЦЭМ!$B$33:$B$776,B$11)+'СЕТ СН'!$F$9+СВЦЭМ!$D$10+'СЕТ СН'!$F$5-'СЕТ СН'!$F$17</f>
        <v>3194.8687790599997</v>
      </c>
      <c r="C32" s="36">
        <f>SUMIFS(СВЦЭМ!$C$33:$C$776,СВЦЭМ!$A$33:$A$776,$A32,СВЦЭМ!$B$33:$B$776,C$11)+'СЕТ СН'!$F$9+СВЦЭМ!$D$10+'СЕТ СН'!$F$5-'СЕТ СН'!$F$17</f>
        <v>3124.1696616299996</v>
      </c>
      <c r="D32" s="36">
        <f>SUMIFS(СВЦЭМ!$C$33:$C$776,СВЦЭМ!$A$33:$A$776,$A32,СВЦЭМ!$B$33:$B$776,D$11)+'СЕТ СН'!$F$9+СВЦЭМ!$D$10+'СЕТ СН'!$F$5-'СЕТ СН'!$F$17</f>
        <v>3367.4741700499999</v>
      </c>
      <c r="E32" s="36">
        <f>SUMIFS(СВЦЭМ!$C$33:$C$776,СВЦЭМ!$A$33:$A$776,$A32,СВЦЭМ!$B$33:$B$776,E$11)+'СЕТ СН'!$F$9+СВЦЭМ!$D$10+'СЕТ СН'!$F$5-'СЕТ СН'!$F$17</f>
        <v>3159.2369629599998</v>
      </c>
      <c r="F32" s="36">
        <f>SUMIFS(СВЦЭМ!$C$33:$C$776,СВЦЭМ!$A$33:$A$776,$A32,СВЦЭМ!$B$33:$B$776,F$11)+'СЕТ СН'!$F$9+СВЦЭМ!$D$10+'СЕТ СН'!$F$5-'СЕТ СН'!$F$17</f>
        <v>3141.3718147099999</v>
      </c>
      <c r="G32" s="36">
        <f>SUMIFS(СВЦЭМ!$C$33:$C$776,СВЦЭМ!$A$33:$A$776,$A32,СВЦЭМ!$B$33:$B$776,G$11)+'СЕТ СН'!$F$9+СВЦЭМ!$D$10+'СЕТ СН'!$F$5-'СЕТ СН'!$F$17</f>
        <v>3100.993958</v>
      </c>
      <c r="H32" s="36">
        <f>SUMIFS(СВЦЭМ!$C$33:$C$776,СВЦЭМ!$A$33:$A$776,$A32,СВЦЭМ!$B$33:$B$776,H$11)+'СЕТ СН'!$F$9+СВЦЭМ!$D$10+'СЕТ СН'!$F$5-'СЕТ СН'!$F$17</f>
        <v>2954.2246393400001</v>
      </c>
      <c r="I32" s="36">
        <f>SUMIFS(СВЦЭМ!$C$33:$C$776,СВЦЭМ!$A$33:$A$776,$A32,СВЦЭМ!$B$33:$B$776,I$11)+'СЕТ СН'!$F$9+СВЦЭМ!$D$10+'СЕТ СН'!$F$5-'СЕТ СН'!$F$17</f>
        <v>2960.5482850499998</v>
      </c>
      <c r="J32" s="36">
        <f>SUMIFS(СВЦЭМ!$C$33:$C$776,СВЦЭМ!$A$33:$A$776,$A32,СВЦЭМ!$B$33:$B$776,J$11)+'СЕТ СН'!$F$9+СВЦЭМ!$D$10+'СЕТ СН'!$F$5-'СЕТ СН'!$F$17</f>
        <v>3027.5424539799997</v>
      </c>
      <c r="K32" s="36">
        <f>SUMIFS(СВЦЭМ!$C$33:$C$776,СВЦЭМ!$A$33:$A$776,$A32,СВЦЭМ!$B$33:$B$776,K$11)+'СЕТ СН'!$F$9+СВЦЭМ!$D$10+'СЕТ СН'!$F$5-'СЕТ СН'!$F$17</f>
        <v>2924.6139891599996</v>
      </c>
      <c r="L32" s="36">
        <f>SUMIFS(СВЦЭМ!$C$33:$C$776,СВЦЭМ!$A$33:$A$776,$A32,СВЦЭМ!$B$33:$B$776,L$11)+'СЕТ СН'!$F$9+СВЦЭМ!$D$10+'СЕТ СН'!$F$5-'СЕТ СН'!$F$17</f>
        <v>3348.9295425399996</v>
      </c>
      <c r="M32" s="36">
        <f>SUMIFS(СВЦЭМ!$C$33:$C$776,СВЦЭМ!$A$33:$A$776,$A32,СВЦЭМ!$B$33:$B$776,M$11)+'СЕТ СН'!$F$9+СВЦЭМ!$D$10+'СЕТ СН'!$F$5-'СЕТ СН'!$F$17</f>
        <v>2907.4292425200001</v>
      </c>
      <c r="N32" s="36">
        <f>SUMIFS(СВЦЭМ!$C$33:$C$776,СВЦЭМ!$A$33:$A$776,$A32,СВЦЭМ!$B$33:$B$776,N$11)+'СЕТ СН'!$F$9+СВЦЭМ!$D$10+'СЕТ СН'!$F$5-'СЕТ СН'!$F$17</f>
        <v>3385.4565562999996</v>
      </c>
      <c r="O32" s="36">
        <f>SUMIFS(СВЦЭМ!$C$33:$C$776,СВЦЭМ!$A$33:$A$776,$A32,СВЦЭМ!$B$33:$B$776,O$11)+'СЕТ СН'!$F$9+СВЦЭМ!$D$10+'СЕТ СН'!$F$5-'СЕТ СН'!$F$17</f>
        <v>2965.9025126999995</v>
      </c>
      <c r="P32" s="36">
        <f>SUMIFS(СВЦЭМ!$C$33:$C$776,СВЦЭМ!$A$33:$A$776,$A32,СВЦЭМ!$B$33:$B$776,P$11)+'СЕТ СН'!$F$9+СВЦЭМ!$D$10+'СЕТ СН'!$F$5-'СЕТ СН'!$F$17</f>
        <v>2996.8457997299997</v>
      </c>
      <c r="Q32" s="36">
        <f>SUMIFS(СВЦЭМ!$C$33:$C$776,СВЦЭМ!$A$33:$A$776,$A32,СВЦЭМ!$B$33:$B$776,Q$11)+'СЕТ СН'!$F$9+СВЦЭМ!$D$10+'СЕТ СН'!$F$5-'СЕТ СН'!$F$17</f>
        <v>3034.9292620899996</v>
      </c>
      <c r="R32" s="36">
        <f>SUMIFS(СВЦЭМ!$C$33:$C$776,СВЦЭМ!$A$33:$A$776,$A32,СВЦЭМ!$B$33:$B$776,R$11)+'СЕТ СН'!$F$9+СВЦЭМ!$D$10+'СЕТ СН'!$F$5-'СЕТ СН'!$F$17</f>
        <v>3098.4138509499999</v>
      </c>
      <c r="S32" s="36">
        <f>SUMIFS(СВЦЭМ!$C$33:$C$776,СВЦЭМ!$A$33:$A$776,$A32,СВЦЭМ!$B$33:$B$776,S$11)+'СЕТ СН'!$F$9+СВЦЭМ!$D$10+'СЕТ СН'!$F$5-'СЕТ СН'!$F$17</f>
        <v>3008.1805515999995</v>
      </c>
      <c r="T32" s="36">
        <f>SUMIFS(СВЦЭМ!$C$33:$C$776,СВЦЭМ!$A$33:$A$776,$A32,СВЦЭМ!$B$33:$B$776,T$11)+'СЕТ СН'!$F$9+СВЦЭМ!$D$10+'СЕТ СН'!$F$5-'СЕТ СН'!$F$17</f>
        <v>2855.6563293899999</v>
      </c>
      <c r="U32" s="36">
        <f>SUMIFS(СВЦЭМ!$C$33:$C$776,СВЦЭМ!$A$33:$A$776,$A32,СВЦЭМ!$B$33:$B$776,U$11)+'СЕТ СН'!$F$9+СВЦЭМ!$D$10+'СЕТ СН'!$F$5-'СЕТ СН'!$F$17</f>
        <v>3083.5634763299995</v>
      </c>
      <c r="V32" s="36">
        <f>SUMIFS(СВЦЭМ!$C$33:$C$776,СВЦЭМ!$A$33:$A$776,$A32,СВЦЭМ!$B$33:$B$776,V$11)+'СЕТ СН'!$F$9+СВЦЭМ!$D$10+'СЕТ СН'!$F$5-'СЕТ СН'!$F$17</f>
        <v>3003.4283357199997</v>
      </c>
      <c r="W32" s="36">
        <f>SUMIFS(СВЦЭМ!$C$33:$C$776,СВЦЭМ!$A$33:$A$776,$A32,СВЦЭМ!$B$33:$B$776,W$11)+'СЕТ СН'!$F$9+СВЦЭМ!$D$10+'СЕТ СН'!$F$5-'СЕТ СН'!$F$17</f>
        <v>2942.45024775</v>
      </c>
      <c r="X32" s="36">
        <f>SUMIFS(СВЦЭМ!$C$33:$C$776,СВЦЭМ!$A$33:$A$776,$A32,СВЦЭМ!$B$33:$B$776,X$11)+'СЕТ СН'!$F$9+СВЦЭМ!$D$10+'СЕТ СН'!$F$5-'СЕТ СН'!$F$17</f>
        <v>3007.9851002400001</v>
      </c>
      <c r="Y32" s="36">
        <f>SUMIFS(СВЦЭМ!$C$33:$C$776,СВЦЭМ!$A$33:$A$776,$A32,СВЦЭМ!$B$33:$B$776,Y$11)+'СЕТ СН'!$F$9+СВЦЭМ!$D$10+'СЕТ СН'!$F$5-'СЕТ СН'!$F$17</f>
        <v>3141.6264105699997</v>
      </c>
    </row>
    <row r="33" spans="1:25" ht="15.75" x14ac:dyDescent="0.2">
      <c r="A33" s="35">
        <f t="shared" si="0"/>
        <v>43487</v>
      </c>
      <c r="B33" s="36">
        <f>SUMIFS(СВЦЭМ!$C$33:$C$776,СВЦЭМ!$A$33:$A$776,$A33,СВЦЭМ!$B$33:$B$776,B$11)+'СЕТ СН'!$F$9+СВЦЭМ!$D$10+'СЕТ СН'!$F$5-'СЕТ СН'!$F$17</f>
        <v>3184.90498346</v>
      </c>
      <c r="C33" s="36">
        <f>SUMIFS(СВЦЭМ!$C$33:$C$776,СВЦЭМ!$A$33:$A$776,$A33,СВЦЭМ!$B$33:$B$776,C$11)+'СЕТ СН'!$F$9+СВЦЭМ!$D$10+'СЕТ СН'!$F$5-'СЕТ СН'!$F$17</f>
        <v>3177.5319015899995</v>
      </c>
      <c r="D33" s="36">
        <f>SUMIFS(СВЦЭМ!$C$33:$C$776,СВЦЭМ!$A$33:$A$776,$A33,СВЦЭМ!$B$33:$B$776,D$11)+'СЕТ СН'!$F$9+СВЦЭМ!$D$10+'СЕТ СН'!$F$5-'СЕТ СН'!$F$17</f>
        <v>3185.5616514799999</v>
      </c>
      <c r="E33" s="36">
        <f>SUMIFS(СВЦЭМ!$C$33:$C$776,СВЦЭМ!$A$33:$A$776,$A33,СВЦЭМ!$B$33:$B$776,E$11)+'СЕТ СН'!$F$9+СВЦЭМ!$D$10+'СЕТ СН'!$F$5-'СЕТ СН'!$F$17</f>
        <v>3063.0907173299997</v>
      </c>
      <c r="F33" s="36">
        <f>SUMIFS(СВЦЭМ!$C$33:$C$776,СВЦЭМ!$A$33:$A$776,$A33,СВЦЭМ!$B$33:$B$776,F$11)+'СЕТ СН'!$F$9+СВЦЭМ!$D$10+'СЕТ СН'!$F$5-'СЕТ СН'!$F$17</f>
        <v>3038.9176688899997</v>
      </c>
      <c r="G33" s="36">
        <f>SUMIFS(СВЦЭМ!$C$33:$C$776,СВЦЭМ!$A$33:$A$776,$A33,СВЦЭМ!$B$33:$B$776,G$11)+'СЕТ СН'!$F$9+СВЦЭМ!$D$10+'СЕТ СН'!$F$5-'СЕТ СН'!$F$17</f>
        <v>3158.1264356799998</v>
      </c>
      <c r="H33" s="36">
        <f>SUMIFS(СВЦЭМ!$C$33:$C$776,СВЦЭМ!$A$33:$A$776,$A33,СВЦЭМ!$B$33:$B$776,H$11)+'СЕТ СН'!$F$9+СВЦЭМ!$D$10+'СЕТ СН'!$F$5-'СЕТ СН'!$F$17</f>
        <v>3135.0414704199998</v>
      </c>
      <c r="I33" s="36">
        <f>SUMIFS(СВЦЭМ!$C$33:$C$776,СВЦЭМ!$A$33:$A$776,$A33,СВЦЭМ!$B$33:$B$776,I$11)+'СЕТ СН'!$F$9+СВЦЭМ!$D$10+'СЕТ СН'!$F$5-'СЕТ СН'!$F$17</f>
        <v>3060.20675785</v>
      </c>
      <c r="J33" s="36">
        <f>SUMIFS(СВЦЭМ!$C$33:$C$776,СВЦЭМ!$A$33:$A$776,$A33,СВЦЭМ!$B$33:$B$776,J$11)+'СЕТ СН'!$F$9+СВЦЭМ!$D$10+'СЕТ СН'!$F$5-'СЕТ СН'!$F$17</f>
        <v>3003.6963706999995</v>
      </c>
      <c r="K33" s="36">
        <f>SUMIFS(СВЦЭМ!$C$33:$C$776,СВЦЭМ!$A$33:$A$776,$A33,СВЦЭМ!$B$33:$B$776,K$11)+'СЕТ СН'!$F$9+СВЦЭМ!$D$10+'СЕТ СН'!$F$5-'СЕТ СН'!$F$17</f>
        <v>2976.0627026499997</v>
      </c>
      <c r="L33" s="36">
        <f>SUMIFS(СВЦЭМ!$C$33:$C$776,СВЦЭМ!$A$33:$A$776,$A33,СВЦЭМ!$B$33:$B$776,L$11)+'СЕТ СН'!$F$9+СВЦЭМ!$D$10+'СЕТ СН'!$F$5-'СЕТ СН'!$F$17</f>
        <v>3075.06119098</v>
      </c>
      <c r="M33" s="36">
        <f>SUMIFS(СВЦЭМ!$C$33:$C$776,СВЦЭМ!$A$33:$A$776,$A33,СВЦЭМ!$B$33:$B$776,M$11)+'СЕТ СН'!$F$9+СВЦЭМ!$D$10+'СЕТ СН'!$F$5-'СЕТ СН'!$F$17</f>
        <v>3107.8228027699997</v>
      </c>
      <c r="N33" s="36">
        <f>SUMIFS(СВЦЭМ!$C$33:$C$776,СВЦЭМ!$A$33:$A$776,$A33,СВЦЭМ!$B$33:$B$776,N$11)+'СЕТ СН'!$F$9+СВЦЭМ!$D$10+'СЕТ СН'!$F$5-'СЕТ СН'!$F$17</f>
        <v>3686.0122133300001</v>
      </c>
      <c r="O33" s="36">
        <f>SUMIFS(СВЦЭМ!$C$33:$C$776,СВЦЭМ!$A$33:$A$776,$A33,СВЦЭМ!$B$33:$B$776,O$11)+'СЕТ СН'!$F$9+СВЦЭМ!$D$10+'СЕТ СН'!$F$5-'СЕТ СН'!$F$17</f>
        <v>3003.3159774199999</v>
      </c>
      <c r="P33" s="36">
        <f>SUMIFS(СВЦЭМ!$C$33:$C$776,СВЦЭМ!$A$33:$A$776,$A33,СВЦЭМ!$B$33:$B$776,P$11)+'СЕТ СН'!$F$9+СВЦЭМ!$D$10+'СЕТ СН'!$F$5-'СЕТ СН'!$F$17</f>
        <v>3041.4691650899995</v>
      </c>
      <c r="Q33" s="36">
        <f>SUMIFS(СВЦЭМ!$C$33:$C$776,СВЦЭМ!$A$33:$A$776,$A33,СВЦЭМ!$B$33:$B$776,Q$11)+'СЕТ СН'!$F$9+СВЦЭМ!$D$10+'СЕТ СН'!$F$5-'СЕТ СН'!$F$17</f>
        <v>3050.5608837299997</v>
      </c>
      <c r="R33" s="36">
        <f>SUMIFS(СВЦЭМ!$C$33:$C$776,СВЦЭМ!$A$33:$A$776,$A33,СВЦЭМ!$B$33:$B$776,R$11)+'СЕТ СН'!$F$9+СВЦЭМ!$D$10+'СЕТ СН'!$F$5-'СЕТ СН'!$F$17</f>
        <v>3032.4946569499998</v>
      </c>
      <c r="S33" s="36">
        <f>SUMIFS(СВЦЭМ!$C$33:$C$776,СВЦЭМ!$A$33:$A$776,$A33,СВЦЭМ!$B$33:$B$776,S$11)+'СЕТ СН'!$F$9+СВЦЭМ!$D$10+'СЕТ СН'!$F$5-'СЕТ СН'!$F$17</f>
        <v>3029.7272079999998</v>
      </c>
      <c r="T33" s="36">
        <f>SUMIFS(СВЦЭМ!$C$33:$C$776,СВЦЭМ!$A$33:$A$776,$A33,СВЦЭМ!$B$33:$B$776,T$11)+'СЕТ СН'!$F$9+СВЦЭМ!$D$10+'СЕТ СН'!$F$5-'СЕТ СН'!$F$17</f>
        <v>3144.0392766499999</v>
      </c>
      <c r="U33" s="36">
        <f>SUMIFS(СВЦЭМ!$C$33:$C$776,СВЦЭМ!$A$33:$A$776,$A33,СВЦЭМ!$B$33:$B$776,U$11)+'СЕТ СН'!$F$9+СВЦЭМ!$D$10+'СЕТ СН'!$F$5-'СЕТ СН'!$F$17</f>
        <v>3136.9856461299996</v>
      </c>
      <c r="V33" s="36">
        <f>SUMIFS(СВЦЭМ!$C$33:$C$776,СВЦЭМ!$A$33:$A$776,$A33,СВЦЭМ!$B$33:$B$776,V$11)+'СЕТ СН'!$F$9+СВЦЭМ!$D$10+'СЕТ СН'!$F$5-'СЕТ СН'!$F$17</f>
        <v>3067.7984653899998</v>
      </c>
      <c r="W33" s="36">
        <f>SUMIFS(СВЦЭМ!$C$33:$C$776,СВЦЭМ!$A$33:$A$776,$A33,СВЦЭМ!$B$33:$B$776,W$11)+'СЕТ СН'!$F$9+СВЦЭМ!$D$10+'СЕТ СН'!$F$5-'СЕТ СН'!$F$17</f>
        <v>3010.2321826099997</v>
      </c>
      <c r="X33" s="36">
        <f>SUMIFS(СВЦЭМ!$C$33:$C$776,СВЦЭМ!$A$33:$A$776,$A33,СВЦЭМ!$B$33:$B$776,X$11)+'СЕТ СН'!$F$9+СВЦЭМ!$D$10+'СЕТ СН'!$F$5-'СЕТ СН'!$F$17</f>
        <v>3099.4643038300001</v>
      </c>
      <c r="Y33" s="36">
        <f>SUMIFS(СВЦЭМ!$C$33:$C$776,СВЦЭМ!$A$33:$A$776,$A33,СВЦЭМ!$B$33:$B$776,Y$11)+'СЕТ СН'!$F$9+СВЦЭМ!$D$10+'СЕТ СН'!$F$5-'СЕТ СН'!$F$17</f>
        <v>3426.81091586</v>
      </c>
    </row>
    <row r="34" spans="1:25" ht="15.75" x14ac:dyDescent="0.2">
      <c r="A34" s="35">
        <f t="shared" si="0"/>
        <v>43488</v>
      </c>
      <c r="B34" s="36">
        <f>SUMIFS(СВЦЭМ!$C$33:$C$776,СВЦЭМ!$A$33:$A$776,$A34,СВЦЭМ!$B$33:$B$776,B$11)+'СЕТ СН'!$F$9+СВЦЭМ!$D$10+'СЕТ СН'!$F$5-'СЕТ СН'!$F$17</f>
        <v>3512.9675241199998</v>
      </c>
      <c r="C34" s="36">
        <f>SUMIFS(СВЦЭМ!$C$33:$C$776,СВЦЭМ!$A$33:$A$776,$A34,СВЦЭМ!$B$33:$B$776,C$11)+'СЕТ СН'!$F$9+СВЦЭМ!$D$10+'СЕТ СН'!$F$5-'СЕТ СН'!$F$17</f>
        <v>3210.5884138799997</v>
      </c>
      <c r="D34" s="36">
        <f>SUMIFS(СВЦЭМ!$C$33:$C$776,СВЦЭМ!$A$33:$A$776,$A34,СВЦЭМ!$B$33:$B$776,D$11)+'СЕТ СН'!$F$9+СВЦЭМ!$D$10+'СЕТ СН'!$F$5-'СЕТ СН'!$F$17</f>
        <v>3275.5026653699997</v>
      </c>
      <c r="E34" s="36">
        <f>SUMIFS(СВЦЭМ!$C$33:$C$776,СВЦЭМ!$A$33:$A$776,$A34,СВЦЭМ!$B$33:$B$776,E$11)+'СЕТ СН'!$F$9+СВЦЭМ!$D$10+'СЕТ СН'!$F$5-'СЕТ СН'!$F$17</f>
        <v>3241.3083553999995</v>
      </c>
      <c r="F34" s="36">
        <f>SUMIFS(СВЦЭМ!$C$33:$C$776,СВЦЭМ!$A$33:$A$776,$A34,СВЦЭМ!$B$33:$B$776,F$11)+'СЕТ СН'!$F$9+СВЦЭМ!$D$10+'СЕТ СН'!$F$5-'СЕТ СН'!$F$17</f>
        <v>3313.8428117099998</v>
      </c>
      <c r="G34" s="36">
        <f>SUMIFS(СВЦЭМ!$C$33:$C$776,СВЦЭМ!$A$33:$A$776,$A34,СВЦЭМ!$B$33:$B$776,G$11)+'СЕТ СН'!$F$9+СВЦЭМ!$D$10+'СЕТ СН'!$F$5-'СЕТ СН'!$F$17</f>
        <v>3147.9281009099996</v>
      </c>
      <c r="H34" s="36">
        <f>SUMIFS(СВЦЭМ!$C$33:$C$776,СВЦЭМ!$A$33:$A$776,$A34,СВЦЭМ!$B$33:$B$776,H$11)+'СЕТ СН'!$F$9+СВЦЭМ!$D$10+'СЕТ СН'!$F$5-'СЕТ СН'!$F$17</f>
        <v>3050.9597785999995</v>
      </c>
      <c r="I34" s="36">
        <f>SUMIFS(СВЦЭМ!$C$33:$C$776,СВЦЭМ!$A$33:$A$776,$A34,СВЦЭМ!$B$33:$B$776,I$11)+'СЕТ СН'!$F$9+СВЦЭМ!$D$10+'СЕТ СН'!$F$5-'СЕТ СН'!$F$17</f>
        <v>3144.0240672899999</v>
      </c>
      <c r="J34" s="36">
        <f>SUMIFS(СВЦЭМ!$C$33:$C$776,СВЦЭМ!$A$33:$A$776,$A34,СВЦЭМ!$B$33:$B$776,J$11)+'СЕТ СН'!$F$9+СВЦЭМ!$D$10+'СЕТ СН'!$F$5-'СЕТ СН'!$F$17</f>
        <v>3364.3903184699998</v>
      </c>
      <c r="K34" s="36">
        <f>SUMIFS(СВЦЭМ!$C$33:$C$776,СВЦЭМ!$A$33:$A$776,$A34,СВЦЭМ!$B$33:$B$776,K$11)+'СЕТ СН'!$F$9+СВЦЭМ!$D$10+'СЕТ СН'!$F$5-'СЕТ СН'!$F$17</f>
        <v>3098.1634784299995</v>
      </c>
      <c r="L34" s="36">
        <f>SUMIFS(СВЦЭМ!$C$33:$C$776,СВЦЭМ!$A$33:$A$776,$A34,СВЦЭМ!$B$33:$B$776,L$11)+'СЕТ СН'!$F$9+СВЦЭМ!$D$10+'СЕТ СН'!$F$5-'СЕТ СН'!$F$17</f>
        <v>3105.7456255199995</v>
      </c>
      <c r="M34" s="36">
        <f>SUMIFS(СВЦЭМ!$C$33:$C$776,СВЦЭМ!$A$33:$A$776,$A34,СВЦЭМ!$B$33:$B$776,M$11)+'СЕТ СН'!$F$9+СВЦЭМ!$D$10+'СЕТ СН'!$F$5-'СЕТ СН'!$F$17</f>
        <v>3246.9657245799999</v>
      </c>
      <c r="N34" s="36">
        <f>SUMIFS(СВЦЭМ!$C$33:$C$776,СВЦЭМ!$A$33:$A$776,$A34,СВЦЭМ!$B$33:$B$776,N$11)+'СЕТ СН'!$F$9+СВЦЭМ!$D$10+'СЕТ СН'!$F$5-'СЕТ СН'!$F$17</f>
        <v>2760.2440427799997</v>
      </c>
      <c r="O34" s="36">
        <f>SUMIFS(СВЦЭМ!$C$33:$C$776,СВЦЭМ!$A$33:$A$776,$A34,СВЦЭМ!$B$33:$B$776,O$11)+'СЕТ СН'!$F$9+СВЦЭМ!$D$10+'СЕТ СН'!$F$5-'СЕТ СН'!$F$17</f>
        <v>2690.5122941399995</v>
      </c>
      <c r="P34" s="36">
        <f>SUMIFS(СВЦЭМ!$C$33:$C$776,СВЦЭМ!$A$33:$A$776,$A34,СВЦЭМ!$B$33:$B$776,P$11)+'СЕТ СН'!$F$9+СВЦЭМ!$D$10+'СЕТ СН'!$F$5-'СЕТ СН'!$F$17</f>
        <v>2675.5410681200001</v>
      </c>
      <c r="Q34" s="36">
        <f>SUMIFS(СВЦЭМ!$C$33:$C$776,СВЦЭМ!$A$33:$A$776,$A34,СВЦЭМ!$B$33:$B$776,Q$11)+'СЕТ СН'!$F$9+СВЦЭМ!$D$10+'СЕТ СН'!$F$5-'СЕТ СН'!$F$17</f>
        <v>2631.2196664399999</v>
      </c>
      <c r="R34" s="36">
        <f>SUMIFS(СВЦЭМ!$C$33:$C$776,СВЦЭМ!$A$33:$A$776,$A34,СВЦЭМ!$B$33:$B$776,R$11)+'СЕТ СН'!$F$9+СВЦЭМ!$D$10+'СЕТ СН'!$F$5-'СЕТ СН'!$F$17</f>
        <v>3043.4763016399997</v>
      </c>
      <c r="S34" s="36">
        <f>SUMIFS(СВЦЭМ!$C$33:$C$776,СВЦЭМ!$A$33:$A$776,$A34,СВЦЭМ!$B$33:$B$776,S$11)+'СЕТ СН'!$F$9+СВЦЭМ!$D$10+'СЕТ СН'!$F$5-'СЕТ СН'!$F$17</f>
        <v>2871.0440662599999</v>
      </c>
      <c r="T34" s="36">
        <f>SUMIFS(СВЦЭМ!$C$33:$C$776,СВЦЭМ!$A$33:$A$776,$A34,СВЦЭМ!$B$33:$B$776,T$11)+'СЕТ СН'!$F$9+СВЦЭМ!$D$10+'СЕТ СН'!$F$5-'СЕТ СН'!$F$17</f>
        <v>2888.7808512599995</v>
      </c>
      <c r="U34" s="36">
        <f>SUMIFS(СВЦЭМ!$C$33:$C$776,СВЦЭМ!$A$33:$A$776,$A34,СВЦЭМ!$B$33:$B$776,U$11)+'СЕТ СН'!$F$9+СВЦЭМ!$D$10+'СЕТ СН'!$F$5-'СЕТ СН'!$F$17</f>
        <v>3017.00910965</v>
      </c>
      <c r="V34" s="36">
        <f>SUMIFS(СВЦЭМ!$C$33:$C$776,СВЦЭМ!$A$33:$A$776,$A34,СВЦЭМ!$B$33:$B$776,V$11)+'СЕТ СН'!$F$9+СВЦЭМ!$D$10+'СЕТ СН'!$F$5-'СЕТ СН'!$F$17</f>
        <v>2938.0240143499996</v>
      </c>
      <c r="W34" s="36">
        <f>SUMIFS(СВЦЭМ!$C$33:$C$776,СВЦЭМ!$A$33:$A$776,$A34,СВЦЭМ!$B$33:$B$776,W$11)+'СЕТ СН'!$F$9+СВЦЭМ!$D$10+'СЕТ СН'!$F$5-'СЕТ СН'!$F$17</f>
        <v>3007.1684076199999</v>
      </c>
      <c r="X34" s="36">
        <f>SUMIFS(СВЦЭМ!$C$33:$C$776,СВЦЭМ!$A$33:$A$776,$A34,СВЦЭМ!$B$33:$B$776,X$11)+'СЕТ СН'!$F$9+СВЦЭМ!$D$10+'СЕТ СН'!$F$5-'СЕТ СН'!$F$17</f>
        <v>2953.7010516800001</v>
      </c>
      <c r="Y34" s="36">
        <f>SUMIFS(СВЦЭМ!$C$33:$C$776,СВЦЭМ!$A$33:$A$776,$A34,СВЦЭМ!$B$33:$B$776,Y$11)+'СЕТ СН'!$F$9+СВЦЭМ!$D$10+'СЕТ СН'!$F$5-'СЕТ СН'!$F$17</f>
        <v>3099.6372647899998</v>
      </c>
    </row>
    <row r="35" spans="1:25" ht="15.75" x14ac:dyDescent="0.2">
      <c r="A35" s="35">
        <f t="shared" si="0"/>
        <v>43489</v>
      </c>
      <c r="B35" s="36">
        <f>SUMIFS(СВЦЭМ!$C$33:$C$776,СВЦЭМ!$A$33:$A$776,$A35,СВЦЭМ!$B$33:$B$776,B$11)+'СЕТ СН'!$F$9+СВЦЭМ!$D$10+'СЕТ СН'!$F$5-'СЕТ СН'!$F$17</f>
        <v>3312.0648951799999</v>
      </c>
      <c r="C35" s="36">
        <f>SUMIFS(СВЦЭМ!$C$33:$C$776,СВЦЭМ!$A$33:$A$776,$A35,СВЦЭМ!$B$33:$B$776,C$11)+'СЕТ СН'!$F$9+СВЦЭМ!$D$10+'СЕТ СН'!$F$5-'СЕТ СН'!$F$17</f>
        <v>3237.2674901800001</v>
      </c>
      <c r="D35" s="36">
        <f>SUMIFS(СВЦЭМ!$C$33:$C$776,СВЦЭМ!$A$33:$A$776,$A35,СВЦЭМ!$B$33:$B$776,D$11)+'СЕТ СН'!$F$9+СВЦЭМ!$D$10+'СЕТ СН'!$F$5-'СЕТ СН'!$F$17</f>
        <v>3044.0403143200001</v>
      </c>
      <c r="E35" s="36">
        <f>SUMIFS(СВЦЭМ!$C$33:$C$776,СВЦЭМ!$A$33:$A$776,$A35,СВЦЭМ!$B$33:$B$776,E$11)+'СЕТ СН'!$F$9+СВЦЭМ!$D$10+'СЕТ СН'!$F$5-'СЕТ СН'!$F$17</f>
        <v>3061.4297106699996</v>
      </c>
      <c r="F35" s="36">
        <f>SUMIFS(СВЦЭМ!$C$33:$C$776,СВЦЭМ!$A$33:$A$776,$A35,СВЦЭМ!$B$33:$B$776,F$11)+'СЕТ СН'!$F$9+СВЦЭМ!$D$10+'СЕТ СН'!$F$5-'СЕТ СН'!$F$17</f>
        <v>3036.3600412599999</v>
      </c>
      <c r="G35" s="36">
        <f>SUMIFS(СВЦЭМ!$C$33:$C$776,СВЦЭМ!$A$33:$A$776,$A35,СВЦЭМ!$B$33:$B$776,G$11)+'СЕТ СН'!$F$9+СВЦЭМ!$D$10+'СЕТ СН'!$F$5-'СЕТ СН'!$F$17</f>
        <v>3029.4145003899998</v>
      </c>
      <c r="H35" s="36">
        <f>SUMIFS(СВЦЭМ!$C$33:$C$776,СВЦЭМ!$A$33:$A$776,$A35,СВЦЭМ!$B$33:$B$776,H$11)+'СЕТ СН'!$F$9+СВЦЭМ!$D$10+'СЕТ СН'!$F$5-'СЕТ СН'!$F$17</f>
        <v>3307.12823587</v>
      </c>
      <c r="I35" s="36">
        <f>SUMIFS(СВЦЭМ!$C$33:$C$776,СВЦЭМ!$A$33:$A$776,$A35,СВЦЭМ!$B$33:$B$776,I$11)+'СЕТ СН'!$F$9+СВЦЭМ!$D$10+'СЕТ СН'!$F$5-'СЕТ СН'!$F$17</f>
        <v>3946.6618458500002</v>
      </c>
      <c r="J35" s="36">
        <f>SUMIFS(СВЦЭМ!$C$33:$C$776,СВЦЭМ!$A$33:$A$776,$A35,СВЦЭМ!$B$33:$B$776,J$11)+'СЕТ СН'!$F$9+СВЦЭМ!$D$10+'СЕТ СН'!$F$5-'СЕТ СН'!$F$17</f>
        <v>3062.8399215299996</v>
      </c>
      <c r="K35" s="36">
        <f>SUMIFS(СВЦЭМ!$C$33:$C$776,СВЦЭМ!$A$33:$A$776,$A35,СВЦЭМ!$B$33:$B$776,K$11)+'СЕТ СН'!$F$9+СВЦЭМ!$D$10+'СЕТ СН'!$F$5-'СЕТ СН'!$F$17</f>
        <v>2982.3641235899995</v>
      </c>
      <c r="L35" s="36">
        <f>SUMIFS(СВЦЭМ!$C$33:$C$776,СВЦЭМ!$A$33:$A$776,$A35,СВЦЭМ!$B$33:$B$776,L$11)+'СЕТ СН'!$F$9+СВЦЭМ!$D$10+'СЕТ СН'!$F$5-'СЕТ СН'!$F$17</f>
        <v>2994.7475715999999</v>
      </c>
      <c r="M35" s="36">
        <f>SUMIFS(СВЦЭМ!$C$33:$C$776,СВЦЭМ!$A$33:$A$776,$A35,СВЦЭМ!$B$33:$B$776,M$11)+'СЕТ СН'!$F$9+СВЦЭМ!$D$10+'СЕТ СН'!$F$5-'СЕТ СН'!$F$17</f>
        <v>3124.4999027200001</v>
      </c>
      <c r="N35" s="36">
        <f>SUMIFS(СВЦЭМ!$C$33:$C$776,СВЦЭМ!$A$33:$A$776,$A35,СВЦЭМ!$B$33:$B$776,N$11)+'СЕТ СН'!$F$9+СВЦЭМ!$D$10+'СЕТ СН'!$F$5-'СЕТ СН'!$F$17</f>
        <v>3332.6873736399998</v>
      </c>
      <c r="O35" s="36">
        <f>SUMIFS(СВЦЭМ!$C$33:$C$776,СВЦЭМ!$A$33:$A$776,$A35,СВЦЭМ!$B$33:$B$776,O$11)+'СЕТ СН'!$F$9+СВЦЭМ!$D$10+'СЕТ СН'!$F$5-'СЕТ СН'!$F$17</f>
        <v>2964.1300429299999</v>
      </c>
      <c r="P35" s="36">
        <f>SUMIFS(СВЦЭМ!$C$33:$C$776,СВЦЭМ!$A$33:$A$776,$A35,СВЦЭМ!$B$33:$B$776,P$11)+'СЕТ СН'!$F$9+СВЦЭМ!$D$10+'СЕТ СН'!$F$5-'СЕТ СН'!$F$17</f>
        <v>2951.2232865799997</v>
      </c>
      <c r="Q35" s="36">
        <f>SUMIFS(СВЦЭМ!$C$33:$C$776,СВЦЭМ!$A$33:$A$776,$A35,СВЦЭМ!$B$33:$B$776,Q$11)+'СЕТ СН'!$F$9+СВЦЭМ!$D$10+'СЕТ СН'!$F$5-'СЕТ СН'!$F$17</f>
        <v>2859.1305729199998</v>
      </c>
      <c r="R35" s="36">
        <f>SUMIFS(СВЦЭМ!$C$33:$C$776,СВЦЭМ!$A$33:$A$776,$A35,СВЦЭМ!$B$33:$B$776,R$11)+'СЕТ СН'!$F$9+СВЦЭМ!$D$10+'СЕТ СН'!$F$5-'СЕТ СН'!$F$17</f>
        <v>2911.12443007</v>
      </c>
      <c r="S35" s="36">
        <f>SUMIFS(СВЦЭМ!$C$33:$C$776,СВЦЭМ!$A$33:$A$776,$A35,СВЦЭМ!$B$33:$B$776,S$11)+'СЕТ СН'!$F$9+СВЦЭМ!$D$10+'СЕТ СН'!$F$5-'СЕТ СН'!$F$17</f>
        <v>2680.5182803999996</v>
      </c>
      <c r="T35" s="36">
        <f>SUMIFS(СВЦЭМ!$C$33:$C$776,СВЦЭМ!$A$33:$A$776,$A35,СВЦЭМ!$B$33:$B$776,T$11)+'СЕТ СН'!$F$9+СВЦЭМ!$D$10+'СЕТ СН'!$F$5-'СЕТ СН'!$F$17</f>
        <v>2689.9643824599998</v>
      </c>
      <c r="U35" s="36">
        <f>SUMIFS(СВЦЭМ!$C$33:$C$776,СВЦЭМ!$A$33:$A$776,$A35,СВЦЭМ!$B$33:$B$776,U$11)+'СЕТ СН'!$F$9+СВЦЭМ!$D$10+'СЕТ СН'!$F$5-'СЕТ СН'!$F$17</f>
        <v>2766.4698864599995</v>
      </c>
      <c r="V35" s="36">
        <f>SUMIFS(СВЦЭМ!$C$33:$C$776,СВЦЭМ!$A$33:$A$776,$A35,СВЦЭМ!$B$33:$B$776,V$11)+'СЕТ СН'!$F$9+СВЦЭМ!$D$10+'СЕТ СН'!$F$5-'СЕТ СН'!$F$17</f>
        <v>2965.8103318699996</v>
      </c>
      <c r="W35" s="36">
        <f>SUMIFS(СВЦЭМ!$C$33:$C$776,СВЦЭМ!$A$33:$A$776,$A35,СВЦЭМ!$B$33:$B$776,W$11)+'СЕТ СН'!$F$9+СВЦЭМ!$D$10+'СЕТ СН'!$F$5-'СЕТ СН'!$F$17</f>
        <v>2973.48808027</v>
      </c>
      <c r="X35" s="36">
        <f>SUMIFS(СВЦЭМ!$C$33:$C$776,СВЦЭМ!$A$33:$A$776,$A35,СВЦЭМ!$B$33:$B$776,X$11)+'СЕТ СН'!$F$9+СВЦЭМ!$D$10+'СЕТ СН'!$F$5-'СЕТ СН'!$F$17</f>
        <v>2987.2543447299995</v>
      </c>
      <c r="Y35" s="36">
        <f>SUMIFS(СВЦЭМ!$C$33:$C$776,СВЦЭМ!$A$33:$A$776,$A35,СВЦЭМ!$B$33:$B$776,Y$11)+'СЕТ СН'!$F$9+СВЦЭМ!$D$10+'СЕТ СН'!$F$5-'СЕТ СН'!$F$17</f>
        <v>3018.9190860199997</v>
      </c>
    </row>
    <row r="36" spans="1:25" ht="15.75" x14ac:dyDescent="0.2">
      <c r="A36" s="35">
        <f t="shared" si="0"/>
        <v>43490</v>
      </c>
      <c r="B36" s="36">
        <f>SUMIFS(СВЦЭМ!$C$33:$C$776,СВЦЭМ!$A$33:$A$776,$A36,СВЦЭМ!$B$33:$B$776,B$11)+'СЕТ СН'!$F$9+СВЦЭМ!$D$10+'СЕТ СН'!$F$5-'СЕТ СН'!$F$17</f>
        <v>3987.12758506</v>
      </c>
      <c r="C36" s="36">
        <f>SUMIFS(СВЦЭМ!$C$33:$C$776,СВЦЭМ!$A$33:$A$776,$A36,СВЦЭМ!$B$33:$B$776,C$11)+'СЕТ СН'!$F$9+СВЦЭМ!$D$10+'СЕТ СН'!$F$5-'СЕТ СН'!$F$17</f>
        <v>3078.1492457899999</v>
      </c>
      <c r="D36" s="36">
        <f>SUMIFS(СВЦЭМ!$C$33:$C$776,СВЦЭМ!$A$33:$A$776,$A36,СВЦЭМ!$B$33:$B$776,D$11)+'СЕТ СН'!$F$9+СВЦЭМ!$D$10+'СЕТ СН'!$F$5-'СЕТ СН'!$F$17</f>
        <v>3354.3565928999997</v>
      </c>
      <c r="E36" s="36">
        <f>SUMIFS(СВЦЭМ!$C$33:$C$776,СВЦЭМ!$A$33:$A$776,$A36,СВЦЭМ!$B$33:$B$776,E$11)+'СЕТ СН'!$F$9+СВЦЭМ!$D$10+'СЕТ СН'!$F$5-'СЕТ СН'!$F$17</f>
        <v>3098.8812576699997</v>
      </c>
      <c r="F36" s="36">
        <f>SUMIFS(СВЦЭМ!$C$33:$C$776,СВЦЭМ!$A$33:$A$776,$A36,СВЦЭМ!$B$33:$B$776,F$11)+'СЕТ СН'!$F$9+СВЦЭМ!$D$10+'СЕТ СН'!$F$5-'СЕТ СН'!$F$17</f>
        <v>3094.1777751299996</v>
      </c>
      <c r="G36" s="36">
        <f>SUMIFS(СВЦЭМ!$C$33:$C$776,СВЦЭМ!$A$33:$A$776,$A36,СВЦЭМ!$B$33:$B$776,G$11)+'СЕТ СН'!$F$9+СВЦЭМ!$D$10+'СЕТ СН'!$F$5-'СЕТ СН'!$F$17</f>
        <v>3092.4728416799999</v>
      </c>
      <c r="H36" s="36">
        <f>SUMIFS(СВЦЭМ!$C$33:$C$776,СВЦЭМ!$A$33:$A$776,$A36,СВЦЭМ!$B$33:$B$776,H$11)+'СЕТ СН'!$F$9+СВЦЭМ!$D$10+'СЕТ СН'!$F$5-'СЕТ СН'!$F$17</f>
        <v>2997.6961604299995</v>
      </c>
      <c r="I36" s="36">
        <f>SUMIFS(СВЦЭМ!$C$33:$C$776,СВЦЭМ!$A$33:$A$776,$A36,СВЦЭМ!$B$33:$B$776,I$11)+'СЕТ СН'!$F$9+СВЦЭМ!$D$10+'СЕТ СН'!$F$5-'СЕТ СН'!$F$17</f>
        <v>3021.2357353299999</v>
      </c>
      <c r="J36" s="36">
        <f>SUMIFS(СВЦЭМ!$C$33:$C$776,СВЦЭМ!$A$33:$A$776,$A36,СВЦЭМ!$B$33:$B$776,J$11)+'СЕТ СН'!$F$9+СВЦЭМ!$D$10+'СЕТ СН'!$F$5-'СЕТ СН'!$F$17</f>
        <v>3020.9286133599999</v>
      </c>
      <c r="K36" s="36">
        <f>SUMIFS(СВЦЭМ!$C$33:$C$776,СВЦЭМ!$A$33:$A$776,$A36,СВЦЭМ!$B$33:$B$776,K$11)+'СЕТ СН'!$F$9+СВЦЭМ!$D$10+'СЕТ СН'!$F$5-'СЕТ СН'!$F$17</f>
        <v>2980.6377064999997</v>
      </c>
      <c r="L36" s="36">
        <f>SUMIFS(СВЦЭМ!$C$33:$C$776,СВЦЭМ!$A$33:$A$776,$A36,СВЦЭМ!$B$33:$B$776,L$11)+'СЕТ СН'!$F$9+СВЦЭМ!$D$10+'СЕТ СН'!$F$5-'СЕТ СН'!$F$17</f>
        <v>2866.0263493699995</v>
      </c>
      <c r="M36" s="36">
        <f>SUMIFS(СВЦЭМ!$C$33:$C$776,СВЦЭМ!$A$33:$A$776,$A36,СВЦЭМ!$B$33:$B$776,M$11)+'СЕТ СН'!$F$9+СВЦЭМ!$D$10+'СЕТ СН'!$F$5-'СЕТ СН'!$F$17</f>
        <v>2915.4519890399997</v>
      </c>
      <c r="N36" s="36">
        <f>SUMIFS(СВЦЭМ!$C$33:$C$776,СВЦЭМ!$A$33:$A$776,$A36,СВЦЭМ!$B$33:$B$776,N$11)+'СЕТ СН'!$F$9+СВЦЭМ!$D$10+'СЕТ СН'!$F$5-'СЕТ СН'!$F$17</f>
        <v>2958.7702458799995</v>
      </c>
      <c r="O36" s="36">
        <f>SUMIFS(СВЦЭМ!$C$33:$C$776,СВЦЭМ!$A$33:$A$776,$A36,СВЦЭМ!$B$33:$B$776,O$11)+'СЕТ СН'!$F$9+СВЦЭМ!$D$10+'СЕТ СН'!$F$5-'СЕТ СН'!$F$17</f>
        <v>2870.7136602399996</v>
      </c>
      <c r="P36" s="36">
        <f>SUMIFS(СВЦЭМ!$C$33:$C$776,СВЦЭМ!$A$33:$A$776,$A36,СВЦЭМ!$B$33:$B$776,P$11)+'СЕТ СН'!$F$9+СВЦЭМ!$D$10+'СЕТ СН'!$F$5-'СЕТ СН'!$F$17</f>
        <v>2883.6423562999998</v>
      </c>
      <c r="Q36" s="36">
        <f>SUMIFS(СВЦЭМ!$C$33:$C$776,СВЦЭМ!$A$33:$A$776,$A36,СВЦЭМ!$B$33:$B$776,Q$11)+'СЕТ СН'!$F$9+СВЦЭМ!$D$10+'СЕТ СН'!$F$5-'СЕТ СН'!$F$17</f>
        <v>2846.5342197299997</v>
      </c>
      <c r="R36" s="36">
        <f>SUMIFS(СВЦЭМ!$C$33:$C$776,СВЦЭМ!$A$33:$A$776,$A36,СВЦЭМ!$B$33:$B$776,R$11)+'СЕТ СН'!$F$9+СВЦЭМ!$D$10+'СЕТ СН'!$F$5-'СЕТ СН'!$F$17</f>
        <v>2838.9596924799998</v>
      </c>
      <c r="S36" s="36">
        <f>SUMIFS(СВЦЭМ!$C$33:$C$776,СВЦЭМ!$A$33:$A$776,$A36,СВЦЭМ!$B$33:$B$776,S$11)+'СЕТ СН'!$F$9+СВЦЭМ!$D$10+'СЕТ СН'!$F$5-'СЕТ СН'!$F$17</f>
        <v>2879.57841551</v>
      </c>
      <c r="T36" s="36">
        <f>SUMIFS(СВЦЭМ!$C$33:$C$776,СВЦЭМ!$A$33:$A$776,$A36,СВЦЭМ!$B$33:$B$776,T$11)+'СЕТ СН'!$F$9+СВЦЭМ!$D$10+'СЕТ СН'!$F$5-'СЕТ СН'!$F$17</f>
        <v>2920.4308713399996</v>
      </c>
      <c r="U36" s="36">
        <f>SUMIFS(СВЦЭМ!$C$33:$C$776,СВЦЭМ!$A$33:$A$776,$A36,СВЦЭМ!$B$33:$B$776,U$11)+'СЕТ СН'!$F$9+СВЦЭМ!$D$10+'СЕТ СН'!$F$5-'СЕТ СН'!$F$17</f>
        <v>2938.3822640600001</v>
      </c>
      <c r="V36" s="36">
        <f>SUMIFS(СВЦЭМ!$C$33:$C$776,СВЦЭМ!$A$33:$A$776,$A36,СВЦЭМ!$B$33:$B$776,V$11)+'СЕТ СН'!$F$9+СВЦЭМ!$D$10+'СЕТ СН'!$F$5-'СЕТ СН'!$F$17</f>
        <v>2958.9220412499999</v>
      </c>
      <c r="W36" s="36">
        <f>SUMIFS(СВЦЭМ!$C$33:$C$776,СВЦЭМ!$A$33:$A$776,$A36,СВЦЭМ!$B$33:$B$776,W$11)+'СЕТ СН'!$F$9+СВЦЭМ!$D$10+'СЕТ СН'!$F$5-'СЕТ СН'!$F$17</f>
        <v>2870.0866533399999</v>
      </c>
      <c r="X36" s="36">
        <f>SUMIFS(СВЦЭМ!$C$33:$C$776,СВЦЭМ!$A$33:$A$776,$A36,СВЦЭМ!$B$33:$B$776,X$11)+'СЕТ СН'!$F$9+СВЦЭМ!$D$10+'СЕТ СН'!$F$5-'СЕТ СН'!$F$17</f>
        <v>2917.6069176599999</v>
      </c>
      <c r="Y36" s="36">
        <f>SUMIFS(СВЦЭМ!$C$33:$C$776,СВЦЭМ!$A$33:$A$776,$A36,СВЦЭМ!$B$33:$B$776,Y$11)+'СЕТ СН'!$F$9+СВЦЭМ!$D$10+'СЕТ СН'!$F$5-'СЕТ СН'!$F$17</f>
        <v>2976.1265590099997</v>
      </c>
    </row>
    <row r="37" spans="1:25" ht="15.75" x14ac:dyDescent="0.2">
      <c r="A37" s="35">
        <f t="shared" si="0"/>
        <v>43491</v>
      </c>
      <c r="B37" s="36">
        <f>SUMIFS(СВЦЭМ!$C$33:$C$776,СВЦЭМ!$A$33:$A$776,$A37,СВЦЭМ!$B$33:$B$776,B$11)+'СЕТ СН'!$F$9+СВЦЭМ!$D$10+'СЕТ СН'!$F$5-'СЕТ СН'!$F$17</f>
        <v>3792.9163002199998</v>
      </c>
      <c r="C37" s="36">
        <f>SUMIFS(СВЦЭМ!$C$33:$C$776,СВЦЭМ!$A$33:$A$776,$A37,СВЦЭМ!$B$33:$B$776,C$11)+'СЕТ СН'!$F$9+СВЦЭМ!$D$10+'СЕТ СН'!$F$5-'СЕТ СН'!$F$17</f>
        <v>3126.9404206599997</v>
      </c>
      <c r="D37" s="36">
        <f>SUMIFS(СВЦЭМ!$C$33:$C$776,СВЦЭМ!$A$33:$A$776,$A37,СВЦЭМ!$B$33:$B$776,D$11)+'СЕТ СН'!$F$9+СВЦЭМ!$D$10+'СЕТ СН'!$F$5-'СЕТ СН'!$F$17</f>
        <v>3019.0273182399997</v>
      </c>
      <c r="E37" s="36">
        <f>SUMIFS(СВЦЭМ!$C$33:$C$776,СВЦЭМ!$A$33:$A$776,$A37,СВЦЭМ!$B$33:$B$776,E$11)+'СЕТ СН'!$F$9+СВЦЭМ!$D$10+'СЕТ СН'!$F$5-'СЕТ СН'!$F$17</f>
        <v>2987.8955839199998</v>
      </c>
      <c r="F37" s="36">
        <f>SUMIFS(СВЦЭМ!$C$33:$C$776,СВЦЭМ!$A$33:$A$776,$A37,СВЦЭМ!$B$33:$B$776,F$11)+'СЕТ СН'!$F$9+СВЦЭМ!$D$10+'СЕТ СН'!$F$5-'СЕТ СН'!$F$17</f>
        <v>3049.59903416</v>
      </c>
      <c r="G37" s="36">
        <f>SUMIFS(СВЦЭМ!$C$33:$C$776,СВЦЭМ!$A$33:$A$776,$A37,СВЦЭМ!$B$33:$B$776,G$11)+'СЕТ СН'!$F$9+СВЦЭМ!$D$10+'СЕТ СН'!$F$5-'СЕТ СН'!$F$17</f>
        <v>2976.1195860399998</v>
      </c>
      <c r="H37" s="36">
        <f>SUMIFS(СВЦЭМ!$C$33:$C$776,СВЦЭМ!$A$33:$A$776,$A37,СВЦЭМ!$B$33:$B$776,H$11)+'СЕТ СН'!$F$9+СВЦЭМ!$D$10+'СЕТ СН'!$F$5-'СЕТ СН'!$F$17</f>
        <v>2959.1198553899999</v>
      </c>
      <c r="I37" s="36">
        <f>SUMIFS(СВЦЭМ!$C$33:$C$776,СВЦЭМ!$A$33:$A$776,$A37,СВЦЭМ!$B$33:$B$776,I$11)+'СЕТ СН'!$F$9+СВЦЭМ!$D$10+'СЕТ СН'!$F$5-'СЕТ СН'!$F$17</f>
        <v>3026.9945008300001</v>
      </c>
      <c r="J37" s="36">
        <f>SUMIFS(СВЦЭМ!$C$33:$C$776,СВЦЭМ!$A$33:$A$776,$A37,СВЦЭМ!$B$33:$B$776,J$11)+'СЕТ СН'!$F$9+СВЦЭМ!$D$10+'СЕТ СН'!$F$5-'СЕТ СН'!$F$17</f>
        <v>3046.0914993699998</v>
      </c>
      <c r="K37" s="36">
        <f>SUMIFS(СВЦЭМ!$C$33:$C$776,СВЦЭМ!$A$33:$A$776,$A37,СВЦЭМ!$B$33:$B$776,K$11)+'СЕТ СН'!$F$9+СВЦЭМ!$D$10+'СЕТ СН'!$F$5-'СЕТ СН'!$F$17</f>
        <v>2885.8944841100001</v>
      </c>
      <c r="L37" s="36">
        <f>SUMIFS(СВЦЭМ!$C$33:$C$776,СВЦЭМ!$A$33:$A$776,$A37,СВЦЭМ!$B$33:$B$776,L$11)+'СЕТ СН'!$F$9+СВЦЭМ!$D$10+'СЕТ СН'!$F$5-'СЕТ СН'!$F$17</f>
        <v>2901.3230192999999</v>
      </c>
      <c r="M37" s="36">
        <f>SUMIFS(СВЦЭМ!$C$33:$C$776,СВЦЭМ!$A$33:$A$776,$A37,СВЦЭМ!$B$33:$B$776,M$11)+'СЕТ СН'!$F$9+СВЦЭМ!$D$10+'СЕТ СН'!$F$5-'СЕТ СН'!$F$17</f>
        <v>2956.4348274899999</v>
      </c>
      <c r="N37" s="36">
        <f>SUMIFS(СВЦЭМ!$C$33:$C$776,СВЦЭМ!$A$33:$A$776,$A37,СВЦЭМ!$B$33:$B$776,N$11)+'СЕТ СН'!$F$9+СВЦЭМ!$D$10+'СЕТ СН'!$F$5-'СЕТ СН'!$F$17</f>
        <v>3075.035543</v>
      </c>
      <c r="O37" s="36">
        <f>SUMIFS(СВЦЭМ!$C$33:$C$776,СВЦЭМ!$A$33:$A$776,$A37,СВЦЭМ!$B$33:$B$776,O$11)+'СЕТ СН'!$F$9+СВЦЭМ!$D$10+'СЕТ СН'!$F$5-'СЕТ СН'!$F$17</f>
        <v>2910.3106328099998</v>
      </c>
      <c r="P37" s="36">
        <f>SUMIFS(СВЦЭМ!$C$33:$C$776,СВЦЭМ!$A$33:$A$776,$A37,СВЦЭМ!$B$33:$B$776,P$11)+'СЕТ СН'!$F$9+СВЦЭМ!$D$10+'СЕТ СН'!$F$5-'СЕТ СН'!$F$17</f>
        <v>2913.0940537500001</v>
      </c>
      <c r="Q37" s="36">
        <f>SUMIFS(СВЦЭМ!$C$33:$C$776,СВЦЭМ!$A$33:$A$776,$A37,СВЦЭМ!$B$33:$B$776,Q$11)+'СЕТ СН'!$F$9+СВЦЭМ!$D$10+'СЕТ СН'!$F$5-'СЕТ СН'!$F$17</f>
        <v>2876.0424929599999</v>
      </c>
      <c r="R37" s="36">
        <f>SUMIFS(СВЦЭМ!$C$33:$C$776,СВЦЭМ!$A$33:$A$776,$A37,СВЦЭМ!$B$33:$B$776,R$11)+'СЕТ СН'!$F$9+СВЦЭМ!$D$10+'СЕТ СН'!$F$5-'СЕТ СН'!$F$17</f>
        <v>2893.6487567300001</v>
      </c>
      <c r="S37" s="36">
        <f>SUMIFS(СВЦЭМ!$C$33:$C$776,СВЦЭМ!$A$33:$A$776,$A37,СВЦЭМ!$B$33:$B$776,S$11)+'СЕТ СН'!$F$9+СВЦЭМ!$D$10+'СЕТ СН'!$F$5-'СЕТ СН'!$F$17</f>
        <v>2896.0931468799999</v>
      </c>
      <c r="T37" s="36">
        <f>SUMIFS(СВЦЭМ!$C$33:$C$776,СВЦЭМ!$A$33:$A$776,$A37,СВЦЭМ!$B$33:$B$776,T$11)+'СЕТ СН'!$F$9+СВЦЭМ!$D$10+'СЕТ СН'!$F$5-'СЕТ СН'!$F$17</f>
        <v>2881.9847827599997</v>
      </c>
      <c r="U37" s="36">
        <f>SUMIFS(СВЦЭМ!$C$33:$C$776,СВЦЭМ!$A$33:$A$776,$A37,СВЦЭМ!$B$33:$B$776,U$11)+'СЕТ СН'!$F$9+СВЦЭМ!$D$10+'СЕТ СН'!$F$5-'СЕТ СН'!$F$17</f>
        <v>3061.4391136699996</v>
      </c>
      <c r="V37" s="36">
        <f>SUMIFS(СВЦЭМ!$C$33:$C$776,СВЦЭМ!$A$33:$A$776,$A37,СВЦЭМ!$B$33:$B$776,V$11)+'СЕТ СН'!$F$9+СВЦЭМ!$D$10+'СЕТ СН'!$F$5-'СЕТ СН'!$F$17</f>
        <v>2897.5817933600001</v>
      </c>
      <c r="W37" s="36">
        <f>SUMIFS(СВЦЭМ!$C$33:$C$776,СВЦЭМ!$A$33:$A$776,$A37,СВЦЭМ!$B$33:$B$776,W$11)+'СЕТ СН'!$F$9+СВЦЭМ!$D$10+'СЕТ СН'!$F$5-'СЕТ СН'!$F$17</f>
        <v>2867.7224174799999</v>
      </c>
      <c r="X37" s="36">
        <f>SUMIFS(СВЦЭМ!$C$33:$C$776,СВЦЭМ!$A$33:$A$776,$A37,СВЦЭМ!$B$33:$B$776,X$11)+'СЕТ СН'!$F$9+СВЦЭМ!$D$10+'СЕТ СН'!$F$5-'СЕТ СН'!$F$17</f>
        <v>2863.3884771200001</v>
      </c>
      <c r="Y37" s="36">
        <f>SUMIFS(СВЦЭМ!$C$33:$C$776,СВЦЭМ!$A$33:$A$776,$A37,СВЦЭМ!$B$33:$B$776,Y$11)+'СЕТ СН'!$F$9+СВЦЭМ!$D$10+'СЕТ СН'!$F$5-'СЕТ СН'!$F$17</f>
        <v>3162.1139514699998</v>
      </c>
    </row>
    <row r="38" spans="1:25" ht="15.75" x14ac:dyDescent="0.2">
      <c r="A38" s="35">
        <f t="shared" si="0"/>
        <v>43492</v>
      </c>
      <c r="B38" s="36">
        <f>SUMIFS(СВЦЭМ!$C$33:$C$776,СВЦЭМ!$A$33:$A$776,$A38,СВЦЭМ!$B$33:$B$776,B$11)+'СЕТ СН'!$F$9+СВЦЭМ!$D$10+'СЕТ СН'!$F$5-'СЕТ СН'!$F$17</f>
        <v>3212.5484800899999</v>
      </c>
      <c r="C38" s="36">
        <f>SUMIFS(СВЦЭМ!$C$33:$C$776,СВЦЭМ!$A$33:$A$776,$A38,СВЦЭМ!$B$33:$B$776,C$11)+'СЕТ СН'!$F$9+СВЦЭМ!$D$10+'СЕТ СН'!$F$5-'СЕТ СН'!$F$17</f>
        <v>3059.10423919</v>
      </c>
      <c r="D38" s="36">
        <f>SUMIFS(СВЦЭМ!$C$33:$C$776,СВЦЭМ!$A$33:$A$776,$A38,СВЦЭМ!$B$33:$B$776,D$11)+'СЕТ СН'!$F$9+СВЦЭМ!$D$10+'СЕТ СН'!$F$5-'СЕТ СН'!$F$17</f>
        <v>3034.7007269199999</v>
      </c>
      <c r="E38" s="36">
        <f>SUMIFS(СВЦЭМ!$C$33:$C$776,СВЦЭМ!$A$33:$A$776,$A38,СВЦЭМ!$B$33:$B$776,E$11)+'СЕТ СН'!$F$9+СВЦЭМ!$D$10+'СЕТ СН'!$F$5-'СЕТ СН'!$F$17</f>
        <v>3014.8182570599997</v>
      </c>
      <c r="F38" s="36">
        <f>SUMIFS(СВЦЭМ!$C$33:$C$776,СВЦЭМ!$A$33:$A$776,$A38,СВЦЭМ!$B$33:$B$776,F$11)+'СЕТ СН'!$F$9+СВЦЭМ!$D$10+'СЕТ СН'!$F$5-'СЕТ СН'!$F$17</f>
        <v>3050.8958316799999</v>
      </c>
      <c r="G38" s="36">
        <f>SUMIFS(СВЦЭМ!$C$33:$C$776,СВЦЭМ!$A$33:$A$776,$A38,СВЦЭМ!$B$33:$B$776,G$11)+'СЕТ СН'!$F$9+СВЦЭМ!$D$10+'СЕТ СН'!$F$5-'СЕТ СН'!$F$17</f>
        <v>3035.1163352899998</v>
      </c>
      <c r="H38" s="36">
        <f>SUMIFS(СВЦЭМ!$C$33:$C$776,СВЦЭМ!$A$33:$A$776,$A38,СВЦЭМ!$B$33:$B$776,H$11)+'СЕТ СН'!$F$9+СВЦЭМ!$D$10+'СЕТ СН'!$F$5-'СЕТ СН'!$F$17</f>
        <v>3002.4051540999999</v>
      </c>
      <c r="I38" s="36">
        <f>SUMIFS(СВЦЭМ!$C$33:$C$776,СВЦЭМ!$A$33:$A$776,$A38,СВЦЭМ!$B$33:$B$776,I$11)+'СЕТ СН'!$F$9+СВЦЭМ!$D$10+'СЕТ СН'!$F$5-'СЕТ СН'!$F$17</f>
        <v>2999.6676131599997</v>
      </c>
      <c r="J38" s="36">
        <f>SUMIFS(СВЦЭМ!$C$33:$C$776,СВЦЭМ!$A$33:$A$776,$A38,СВЦЭМ!$B$33:$B$776,J$11)+'СЕТ СН'!$F$9+СВЦЭМ!$D$10+'СЕТ СН'!$F$5-'СЕТ СН'!$F$17</f>
        <v>2913.0535439299997</v>
      </c>
      <c r="K38" s="36">
        <f>SUMIFS(СВЦЭМ!$C$33:$C$776,СВЦЭМ!$A$33:$A$776,$A38,СВЦЭМ!$B$33:$B$776,K$11)+'СЕТ СН'!$F$9+СВЦЭМ!$D$10+'СЕТ СН'!$F$5-'СЕТ СН'!$F$17</f>
        <v>2843.7993015399998</v>
      </c>
      <c r="L38" s="36">
        <f>SUMIFS(СВЦЭМ!$C$33:$C$776,СВЦЭМ!$A$33:$A$776,$A38,СВЦЭМ!$B$33:$B$776,L$11)+'СЕТ СН'!$F$9+СВЦЭМ!$D$10+'СЕТ СН'!$F$5-'СЕТ СН'!$F$17</f>
        <v>2807.7042467499996</v>
      </c>
      <c r="M38" s="36">
        <f>SUMIFS(СВЦЭМ!$C$33:$C$776,СВЦЭМ!$A$33:$A$776,$A38,СВЦЭМ!$B$33:$B$776,M$11)+'СЕТ СН'!$F$9+СВЦЭМ!$D$10+'СЕТ СН'!$F$5-'СЕТ СН'!$F$17</f>
        <v>3043.9783987299998</v>
      </c>
      <c r="N38" s="36">
        <f>SUMIFS(СВЦЭМ!$C$33:$C$776,СВЦЭМ!$A$33:$A$776,$A38,СВЦЭМ!$B$33:$B$776,N$11)+'СЕТ СН'!$F$9+СВЦЭМ!$D$10+'СЕТ СН'!$F$5-'СЕТ СН'!$F$17</f>
        <v>3591.2051940199999</v>
      </c>
      <c r="O38" s="36">
        <f>SUMIFS(СВЦЭМ!$C$33:$C$776,СВЦЭМ!$A$33:$A$776,$A38,СВЦЭМ!$B$33:$B$776,O$11)+'СЕТ СН'!$F$9+СВЦЭМ!$D$10+'СЕТ СН'!$F$5-'СЕТ СН'!$F$17</f>
        <v>2996.9600103899998</v>
      </c>
      <c r="P38" s="36">
        <f>SUMIFS(СВЦЭМ!$C$33:$C$776,СВЦЭМ!$A$33:$A$776,$A38,СВЦЭМ!$B$33:$B$776,P$11)+'СЕТ СН'!$F$9+СВЦЭМ!$D$10+'СЕТ СН'!$F$5-'СЕТ СН'!$F$17</f>
        <v>3046.1965289599998</v>
      </c>
      <c r="Q38" s="36">
        <f>SUMIFS(СВЦЭМ!$C$33:$C$776,СВЦЭМ!$A$33:$A$776,$A38,СВЦЭМ!$B$33:$B$776,Q$11)+'СЕТ СН'!$F$9+СВЦЭМ!$D$10+'СЕТ СН'!$F$5-'СЕТ СН'!$F$17</f>
        <v>2954.9036208899997</v>
      </c>
      <c r="R38" s="36">
        <f>SUMIFS(СВЦЭМ!$C$33:$C$776,СВЦЭМ!$A$33:$A$776,$A38,СВЦЭМ!$B$33:$B$776,R$11)+'СЕТ СН'!$F$9+СВЦЭМ!$D$10+'СЕТ СН'!$F$5-'СЕТ СН'!$F$17</f>
        <v>2951.3772909199997</v>
      </c>
      <c r="S38" s="36">
        <f>SUMIFS(СВЦЭМ!$C$33:$C$776,СВЦЭМ!$A$33:$A$776,$A38,СВЦЭМ!$B$33:$B$776,S$11)+'СЕТ СН'!$F$9+СВЦЭМ!$D$10+'СЕТ СН'!$F$5-'СЕТ СН'!$F$17</f>
        <v>3063.9081126900001</v>
      </c>
      <c r="T38" s="36">
        <f>SUMIFS(СВЦЭМ!$C$33:$C$776,СВЦЭМ!$A$33:$A$776,$A38,СВЦЭМ!$B$33:$B$776,T$11)+'СЕТ СН'!$F$9+СВЦЭМ!$D$10+'СЕТ СН'!$F$5-'СЕТ СН'!$F$17</f>
        <v>2864.1622786399998</v>
      </c>
      <c r="U38" s="36">
        <f>SUMIFS(СВЦЭМ!$C$33:$C$776,СВЦЭМ!$A$33:$A$776,$A38,СВЦЭМ!$B$33:$B$776,U$11)+'СЕТ СН'!$F$9+СВЦЭМ!$D$10+'СЕТ СН'!$F$5-'СЕТ СН'!$F$17</f>
        <v>3250.1979997799999</v>
      </c>
      <c r="V38" s="36">
        <f>SUMIFS(СВЦЭМ!$C$33:$C$776,СВЦЭМ!$A$33:$A$776,$A38,СВЦЭМ!$B$33:$B$776,V$11)+'СЕТ СН'!$F$9+СВЦЭМ!$D$10+'СЕТ СН'!$F$5-'СЕТ СН'!$F$17</f>
        <v>3009.2789077500001</v>
      </c>
      <c r="W38" s="36">
        <f>SUMIFS(СВЦЭМ!$C$33:$C$776,СВЦЭМ!$A$33:$A$776,$A38,СВЦЭМ!$B$33:$B$776,W$11)+'СЕТ СН'!$F$9+СВЦЭМ!$D$10+'СЕТ СН'!$F$5-'СЕТ СН'!$F$17</f>
        <v>2871.6622637599999</v>
      </c>
      <c r="X38" s="36">
        <f>SUMIFS(СВЦЭМ!$C$33:$C$776,СВЦЭМ!$A$33:$A$776,$A38,СВЦЭМ!$B$33:$B$776,X$11)+'СЕТ СН'!$F$9+СВЦЭМ!$D$10+'СЕТ СН'!$F$5-'СЕТ СН'!$F$17</f>
        <v>2888.6366473299995</v>
      </c>
      <c r="Y38" s="36">
        <f>SUMIFS(СВЦЭМ!$C$33:$C$776,СВЦЭМ!$A$33:$A$776,$A38,СВЦЭМ!$B$33:$B$776,Y$11)+'СЕТ СН'!$F$9+СВЦЭМ!$D$10+'СЕТ СН'!$F$5-'СЕТ СН'!$F$17</f>
        <v>2965.5902861099999</v>
      </c>
    </row>
    <row r="39" spans="1:25" ht="15.75" x14ac:dyDescent="0.2">
      <c r="A39" s="35">
        <f t="shared" si="0"/>
        <v>43493</v>
      </c>
      <c r="B39" s="36">
        <f>SUMIFS(СВЦЭМ!$C$33:$C$776,СВЦЭМ!$A$33:$A$776,$A39,СВЦЭМ!$B$33:$B$776,B$11)+'СЕТ СН'!$F$9+СВЦЭМ!$D$10+'СЕТ СН'!$F$5-'СЕТ СН'!$F$17</f>
        <v>3231.7230356399996</v>
      </c>
      <c r="C39" s="36">
        <f>SUMIFS(СВЦЭМ!$C$33:$C$776,СВЦЭМ!$A$33:$A$776,$A39,СВЦЭМ!$B$33:$B$776,C$11)+'СЕТ СН'!$F$9+СВЦЭМ!$D$10+'СЕТ СН'!$F$5-'СЕТ СН'!$F$17</f>
        <v>3187.1360681799997</v>
      </c>
      <c r="D39" s="36">
        <f>SUMIFS(СВЦЭМ!$C$33:$C$776,СВЦЭМ!$A$33:$A$776,$A39,СВЦЭМ!$B$33:$B$776,D$11)+'СЕТ СН'!$F$9+СВЦЭМ!$D$10+'СЕТ СН'!$F$5-'СЕТ СН'!$F$17</f>
        <v>3106.3939074599998</v>
      </c>
      <c r="E39" s="36">
        <f>SUMIFS(СВЦЭМ!$C$33:$C$776,СВЦЭМ!$A$33:$A$776,$A39,СВЦЭМ!$B$33:$B$776,E$11)+'СЕТ СН'!$F$9+СВЦЭМ!$D$10+'СЕТ СН'!$F$5-'СЕТ СН'!$F$17</f>
        <v>3040.7607145499996</v>
      </c>
      <c r="F39" s="36">
        <f>SUMIFS(СВЦЭМ!$C$33:$C$776,СВЦЭМ!$A$33:$A$776,$A39,СВЦЭМ!$B$33:$B$776,F$11)+'СЕТ СН'!$F$9+СВЦЭМ!$D$10+'СЕТ СН'!$F$5-'СЕТ СН'!$F$17</f>
        <v>3042.1318917099998</v>
      </c>
      <c r="G39" s="36">
        <f>SUMIFS(СВЦЭМ!$C$33:$C$776,СВЦЭМ!$A$33:$A$776,$A39,СВЦЭМ!$B$33:$B$776,G$11)+'СЕТ СН'!$F$9+СВЦЭМ!$D$10+'СЕТ СН'!$F$5-'СЕТ СН'!$F$17</f>
        <v>3073.2132266099998</v>
      </c>
      <c r="H39" s="36">
        <f>SUMIFS(СВЦЭМ!$C$33:$C$776,СВЦЭМ!$A$33:$A$776,$A39,СВЦЭМ!$B$33:$B$776,H$11)+'СЕТ СН'!$F$9+СВЦЭМ!$D$10+'СЕТ СН'!$F$5-'СЕТ СН'!$F$17</f>
        <v>3016.9565194299998</v>
      </c>
      <c r="I39" s="36">
        <f>SUMIFS(СВЦЭМ!$C$33:$C$776,СВЦЭМ!$A$33:$A$776,$A39,СВЦЭМ!$B$33:$B$776,I$11)+'СЕТ СН'!$F$9+СВЦЭМ!$D$10+'СЕТ СН'!$F$5-'СЕТ СН'!$F$17</f>
        <v>3060.9071771299996</v>
      </c>
      <c r="J39" s="36">
        <f>SUMIFS(СВЦЭМ!$C$33:$C$776,СВЦЭМ!$A$33:$A$776,$A39,СВЦЭМ!$B$33:$B$776,J$11)+'СЕТ СН'!$F$9+СВЦЭМ!$D$10+'СЕТ СН'!$F$5-'СЕТ СН'!$F$17</f>
        <v>2844.0986920599998</v>
      </c>
      <c r="K39" s="36">
        <f>SUMIFS(СВЦЭМ!$C$33:$C$776,СВЦЭМ!$A$33:$A$776,$A39,СВЦЭМ!$B$33:$B$776,K$11)+'СЕТ СН'!$F$9+СВЦЭМ!$D$10+'СЕТ СН'!$F$5-'СЕТ СН'!$F$17</f>
        <v>2843.6223857799996</v>
      </c>
      <c r="L39" s="36">
        <f>SUMIFS(СВЦЭМ!$C$33:$C$776,СВЦЭМ!$A$33:$A$776,$A39,СВЦЭМ!$B$33:$B$776,L$11)+'СЕТ СН'!$F$9+СВЦЭМ!$D$10+'СЕТ СН'!$F$5-'СЕТ СН'!$F$17</f>
        <v>2863.4008265599996</v>
      </c>
      <c r="M39" s="36">
        <f>SUMIFS(СВЦЭМ!$C$33:$C$776,СВЦЭМ!$A$33:$A$776,$A39,СВЦЭМ!$B$33:$B$776,M$11)+'СЕТ СН'!$F$9+СВЦЭМ!$D$10+'СЕТ СН'!$F$5-'СЕТ СН'!$F$17</f>
        <v>3118.4861862199996</v>
      </c>
      <c r="N39" s="36">
        <f>SUMIFS(СВЦЭМ!$C$33:$C$776,СВЦЭМ!$A$33:$A$776,$A39,СВЦЭМ!$B$33:$B$776,N$11)+'СЕТ СН'!$F$9+СВЦЭМ!$D$10+'СЕТ СН'!$F$5-'СЕТ СН'!$F$17</f>
        <v>3265.1954349299999</v>
      </c>
      <c r="O39" s="36">
        <f>SUMIFS(СВЦЭМ!$C$33:$C$776,СВЦЭМ!$A$33:$A$776,$A39,СВЦЭМ!$B$33:$B$776,O$11)+'СЕТ СН'!$F$9+СВЦЭМ!$D$10+'СЕТ СН'!$F$5-'СЕТ СН'!$F$17</f>
        <v>2879.0211708199995</v>
      </c>
      <c r="P39" s="36">
        <f>SUMIFS(СВЦЭМ!$C$33:$C$776,СВЦЭМ!$A$33:$A$776,$A39,СВЦЭМ!$B$33:$B$776,P$11)+'СЕТ СН'!$F$9+СВЦЭМ!$D$10+'СЕТ СН'!$F$5-'СЕТ СН'!$F$17</f>
        <v>2881.9389367099998</v>
      </c>
      <c r="Q39" s="36">
        <f>SUMIFS(СВЦЭМ!$C$33:$C$776,СВЦЭМ!$A$33:$A$776,$A39,СВЦЭМ!$B$33:$B$776,Q$11)+'СЕТ СН'!$F$9+СВЦЭМ!$D$10+'СЕТ СН'!$F$5-'СЕТ СН'!$F$17</f>
        <v>2753.6033902199997</v>
      </c>
      <c r="R39" s="36">
        <f>SUMIFS(СВЦЭМ!$C$33:$C$776,СВЦЭМ!$A$33:$A$776,$A39,СВЦЭМ!$B$33:$B$776,R$11)+'СЕТ СН'!$F$9+СВЦЭМ!$D$10+'СЕТ СН'!$F$5-'СЕТ СН'!$F$17</f>
        <v>2798.4219368199997</v>
      </c>
      <c r="S39" s="36">
        <f>SUMIFS(СВЦЭМ!$C$33:$C$776,СВЦЭМ!$A$33:$A$776,$A39,СВЦЭМ!$B$33:$B$776,S$11)+'СЕТ СН'!$F$9+СВЦЭМ!$D$10+'СЕТ СН'!$F$5-'СЕТ СН'!$F$17</f>
        <v>2789.8177366599998</v>
      </c>
      <c r="T39" s="36">
        <f>SUMIFS(СВЦЭМ!$C$33:$C$776,СВЦЭМ!$A$33:$A$776,$A39,СВЦЭМ!$B$33:$B$776,T$11)+'СЕТ СН'!$F$9+СВЦЭМ!$D$10+'СЕТ СН'!$F$5-'СЕТ СН'!$F$17</f>
        <v>2783.6704549699998</v>
      </c>
      <c r="U39" s="36">
        <f>SUMIFS(СВЦЭМ!$C$33:$C$776,СВЦЭМ!$A$33:$A$776,$A39,СВЦЭМ!$B$33:$B$776,U$11)+'СЕТ СН'!$F$9+СВЦЭМ!$D$10+'СЕТ СН'!$F$5-'СЕТ СН'!$F$17</f>
        <v>3002.3496763899998</v>
      </c>
      <c r="V39" s="36">
        <f>SUMIFS(СВЦЭМ!$C$33:$C$776,СВЦЭМ!$A$33:$A$776,$A39,СВЦЭМ!$B$33:$B$776,V$11)+'СЕТ СН'!$F$9+СВЦЭМ!$D$10+'СЕТ СН'!$F$5-'СЕТ СН'!$F$17</f>
        <v>2903.9050702899999</v>
      </c>
      <c r="W39" s="36">
        <f>SUMIFS(СВЦЭМ!$C$33:$C$776,СВЦЭМ!$A$33:$A$776,$A39,СВЦЭМ!$B$33:$B$776,W$11)+'СЕТ СН'!$F$9+СВЦЭМ!$D$10+'СЕТ СН'!$F$5-'СЕТ СН'!$F$17</f>
        <v>2872.4497741099999</v>
      </c>
      <c r="X39" s="36">
        <f>SUMIFS(СВЦЭМ!$C$33:$C$776,СВЦЭМ!$A$33:$A$776,$A39,СВЦЭМ!$B$33:$B$776,X$11)+'СЕТ СН'!$F$9+СВЦЭМ!$D$10+'СЕТ СН'!$F$5-'СЕТ СН'!$F$17</f>
        <v>2974.0674702699998</v>
      </c>
      <c r="Y39" s="36">
        <f>SUMIFS(СВЦЭМ!$C$33:$C$776,СВЦЭМ!$A$33:$A$776,$A39,СВЦЭМ!$B$33:$B$776,Y$11)+'СЕТ СН'!$F$9+СВЦЭМ!$D$10+'СЕТ СН'!$F$5-'СЕТ СН'!$F$17</f>
        <v>3216.9109137999999</v>
      </c>
    </row>
    <row r="40" spans="1:25" ht="15.75" x14ac:dyDescent="0.2">
      <c r="A40" s="35">
        <f t="shared" si="0"/>
        <v>43494</v>
      </c>
      <c r="B40" s="36">
        <f>SUMIFS(СВЦЭМ!$C$33:$C$776,СВЦЭМ!$A$33:$A$776,$A40,СВЦЭМ!$B$33:$B$776,B$11)+'СЕТ СН'!$F$9+СВЦЭМ!$D$10+'СЕТ СН'!$F$5-'СЕТ СН'!$F$17</f>
        <v>3154.1777030399999</v>
      </c>
      <c r="C40" s="36">
        <f>SUMIFS(СВЦЭМ!$C$33:$C$776,СВЦЭМ!$A$33:$A$776,$A40,СВЦЭМ!$B$33:$B$776,C$11)+'СЕТ СН'!$F$9+СВЦЭМ!$D$10+'СЕТ СН'!$F$5-'СЕТ СН'!$F$17</f>
        <v>3099.2886959399998</v>
      </c>
      <c r="D40" s="36">
        <f>SUMIFS(СВЦЭМ!$C$33:$C$776,СВЦЭМ!$A$33:$A$776,$A40,СВЦЭМ!$B$33:$B$776,D$11)+'СЕТ СН'!$F$9+СВЦЭМ!$D$10+'СЕТ СН'!$F$5-'СЕТ СН'!$F$17</f>
        <v>3025.5822394799998</v>
      </c>
      <c r="E40" s="36">
        <f>SUMIFS(СВЦЭМ!$C$33:$C$776,СВЦЭМ!$A$33:$A$776,$A40,СВЦЭМ!$B$33:$B$776,E$11)+'СЕТ СН'!$F$9+СВЦЭМ!$D$10+'СЕТ СН'!$F$5-'СЕТ СН'!$F$17</f>
        <v>3017.2566240599999</v>
      </c>
      <c r="F40" s="36">
        <f>SUMIFS(СВЦЭМ!$C$33:$C$776,СВЦЭМ!$A$33:$A$776,$A40,СВЦЭМ!$B$33:$B$776,F$11)+'СЕТ СН'!$F$9+СВЦЭМ!$D$10+'СЕТ СН'!$F$5-'СЕТ СН'!$F$17</f>
        <v>3042.5127136699998</v>
      </c>
      <c r="G40" s="36">
        <f>SUMIFS(СВЦЭМ!$C$33:$C$776,СВЦЭМ!$A$33:$A$776,$A40,СВЦЭМ!$B$33:$B$776,G$11)+'СЕТ СН'!$F$9+СВЦЭМ!$D$10+'СЕТ СН'!$F$5-'СЕТ СН'!$F$17</f>
        <v>3043.2563038899998</v>
      </c>
      <c r="H40" s="36">
        <f>SUMIFS(СВЦЭМ!$C$33:$C$776,СВЦЭМ!$A$33:$A$776,$A40,СВЦЭМ!$B$33:$B$776,H$11)+'СЕТ СН'!$F$9+СВЦЭМ!$D$10+'СЕТ СН'!$F$5-'СЕТ СН'!$F$17</f>
        <v>2947.5162737699998</v>
      </c>
      <c r="I40" s="36">
        <f>SUMIFS(СВЦЭМ!$C$33:$C$776,СВЦЭМ!$A$33:$A$776,$A40,СВЦЭМ!$B$33:$B$776,I$11)+'СЕТ СН'!$F$9+СВЦЭМ!$D$10+'СЕТ СН'!$F$5-'СЕТ СН'!$F$17</f>
        <v>2845.4088282299999</v>
      </c>
      <c r="J40" s="36">
        <f>SUMIFS(СВЦЭМ!$C$33:$C$776,СВЦЭМ!$A$33:$A$776,$A40,СВЦЭМ!$B$33:$B$776,J$11)+'СЕТ СН'!$F$9+СВЦЭМ!$D$10+'СЕТ СН'!$F$5-'СЕТ СН'!$F$17</f>
        <v>2820.6342162499996</v>
      </c>
      <c r="K40" s="36">
        <f>SUMIFS(СВЦЭМ!$C$33:$C$776,СВЦЭМ!$A$33:$A$776,$A40,СВЦЭМ!$B$33:$B$776,K$11)+'СЕТ СН'!$F$9+СВЦЭМ!$D$10+'СЕТ СН'!$F$5-'СЕТ СН'!$F$17</f>
        <v>2859.6184174599998</v>
      </c>
      <c r="L40" s="36">
        <f>SUMIFS(СВЦЭМ!$C$33:$C$776,СВЦЭМ!$A$33:$A$776,$A40,СВЦЭМ!$B$33:$B$776,L$11)+'СЕТ СН'!$F$9+СВЦЭМ!$D$10+'СЕТ СН'!$F$5-'СЕТ СН'!$F$17</f>
        <v>2829.61210613</v>
      </c>
      <c r="M40" s="36">
        <f>SUMIFS(СВЦЭМ!$C$33:$C$776,СВЦЭМ!$A$33:$A$776,$A40,СВЦЭМ!$B$33:$B$776,M$11)+'СЕТ СН'!$F$9+СВЦЭМ!$D$10+'СЕТ СН'!$F$5-'СЕТ СН'!$F$17</f>
        <v>3022.3126325399999</v>
      </c>
      <c r="N40" s="36">
        <f>SUMIFS(СВЦЭМ!$C$33:$C$776,СВЦЭМ!$A$33:$A$776,$A40,СВЦЭМ!$B$33:$B$776,N$11)+'СЕТ СН'!$F$9+СВЦЭМ!$D$10+'СЕТ СН'!$F$5-'СЕТ СН'!$F$17</f>
        <v>3597.3742293199998</v>
      </c>
      <c r="O40" s="36">
        <f>SUMIFS(СВЦЭМ!$C$33:$C$776,СВЦЭМ!$A$33:$A$776,$A40,СВЦЭМ!$B$33:$B$776,O$11)+'СЕТ СН'!$F$9+СВЦЭМ!$D$10+'СЕТ СН'!$F$5-'СЕТ СН'!$F$17</f>
        <v>2897.9305178899999</v>
      </c>
      <c r="P40" s="36">
        <f>SUMIFS(СВЦЭМ!$C$33:$C$776,СВЦЭМ!$A$33:$A$776,$A40,СВЦЭМ!$B$33:$B$776,P$11)+'СЕТ СН'!$F$9+СВЦЭМ!$D$10+'СЕТ СН'!$F$5-'СЕТ СН'!$F$17</f>
        <v>2852.9199733299997</v>
      </c>
      <c r="Q40" s="36">
        <f>SUMIFS(СВЦЭМ!$C$33:$C$776,СВЦЭМ!$A$33:$A$776,$A40,СВЦЭМ!$B$33:$B$776,Q$11)+'СЕТ СН'!$F$9+СВЦЭМ!$D$10+'СЕТ СН'!$F$5-'СЕТ СН'!$F$17</f>
        <v>2632.6994073400001</v>
      </c>
      <c r="R40" s="36">
        <f>SUMIFS(СВЦЭМ!$C$33:$C$776,СВЦЭМ!$A$33:$A$776,$A40,СВЦЭМ!$B$33:$B$776,R$11)+'СЕТ СН'!$F$9+СВЦЭМ!$D$10+'СЕТ СН'!$F$5-'СЕТ СН'!$F$17</f>
        <v>2658.7797146699995</v>
      </c>
      <c r="S40" s="36">
        <f>SUMIFS(СВЦЭМ!$C$33:$C$776,СВЦЭМ!$A$33:$A$776,$A40,СВЦЭМ!$B$33:$B$776,S$11)+'СЕТ СН'!$F$9+СВЦЭМ!$D$10+'СЕТ СН'!$F$5-'СЕТ СН'!$F$17</f>
        <v>2638.7842850299994</v>
      </c>
      <c r="T40" s="36">
        <f>SUMIFS(СВЦЭМ!$C$33:$C$776,СВЦЭМ!$A$33:$A$776,$A40,СВЦЭМ!$B$33:$B$776,T$11)+'СЕТ СН'!$F$9+СВЦЭМ!$D$10+'СЕТ СН'!$F$5-'СЕТ СН'!$F$17</f>
        <v>2641.87192633</v>
      </c>
      <c r="U40" s="36">
        <f>SUMIFS(СВЦЭМ!$C$33:$C$776,СВЦЭМ!$A$33:$A$776,$A40,СВЦЭМ!$B$33:$B$776,U$11)+'СЕТ СН'!$F$9+СВЦЭМ!$D$10+'СЕТ СН'!$F$5-'СЕТ СН'!$F$17</f>
        <v>2672.8158454499999</v>
      </c>
      <c r="V40" s="36">
        <f>SUMIFS(СВЦЭМ!$C$33:$C$776,СВЦЭМ!$A$33:$A$776,$A40,СВЦЭМ!$B$33:$B$776,V$11)+'СЕТ СН'!$F$9+СВЦЭМ!$D$10+'СЕТ СН'!$F$5-'СЕТ СН'!$F$17</f>
        <v>2649.6143554800001</v>
      </c>
      <c r="W40" s="36">
        <f>SUMIFS(СВЦЭМ!$C$33:$C$776,СВЦЭМ!$A$33:$A$776,$A40,СВЦЭМ!$B$33:$B$776,W$11)+'СЕТ СН'!$F$9+СВЦЭМ!$D$10+'СЕТ СН'!$F$5-'СЕТ СН'!$F$17</f>
        <v>2721.6510648599997</v>
      </c>
      <c r="X40" s="36">
        <f>SUMIFS(СВЦЭМ!$C$33:$C$776,СВЦЭМ!$A$33:$A$776,$A40,СВЦЭМ!$B$33:$B$776,X$11)+'СЕТ СН'!$F$9+СВЦЭМ!$D$10+'СЕТ СН'!$F$5-'СЕТ СН'!$F$17</f>
        <v>2715.4624593600001</v>
      </c>
      <c r="Y40" s="36">
        <f>SUMIFS(СВЦЭМ!$C$33:$C$776,СВЦЭМ!$A$33:$A$776,$A40,СВЦЭМ!$B$33:$B$776,Y$11)+'СЕТ СН'!$F$9+СВЦЭМ!$D$10+'СЕТ СН'!$F$5-'СЕТ СН'!$F$17</f>
        <v>2794.0417993599999</v>
      </c>
    </row>
    <row r="41" spans="1:25" ht="15.75" x14ac:dyDescent="0.2">
      <c r="A41" s="35">
        <f t="shared" si="0"/>
        <v>43495</v>
      </c>
      <c r="B41" s="36">
        <f>SUMIFS(СВЦЭМ!$C$33:$C$776,СВЦЭМ!$A$33:$A$776,$A41,СВЦЭМ!$B$33:$B$776,B$11)+'СЕТ СН'!$F$9+СВЦЭМ!$D$10+'СЕТ СН'!$F$5-'СЕТ СН'!$F$17</f>
        <v>2877.4266181699995</v>
      </c>
      <c r="C41" s="36">
        <f>SUMIFS(СВЦЭМ!$C$33:$C$776,СВЦЭМ!$A$33:$A$776,$A41,СВЦЭМ!$B$33:$B$776,C$11)+'СЕТ СН'!$F$9+СВЦЭМ!$D$10+'СЕТ СН'!$F$5-'СЕТ СН'!$F$17</f>
        <v>3188.7482085599995</v>
      </c>
      <c r="D41" s="36">
        <f>SUMIFS(СВЦЭМ!$C$33:$C$776,СВЦЭМ!$A$33:$A$776,$A41,СВЦЭМ!$B$33:$B$776,D$11)+'СЕТ СН'!$F$9+СВЦЭМ!$D$10+'СЕТ СН'!$F$5-'СЕТ СН'!$F$17</f>
        <v>3374.7308213299998</v>
      </c>
      <c r="E41" s="36">
        <f>SUMIFS(СВЦЭМ!$C$33:$C$776,СВЦЭМ!$A$33:$A$776,$A41,СВЦЭМ!$B$33:$B$776,E$11)+'СЕТ СН'!$F$9+СВЦЭМ!$D$10+'СЕТ СН'!$F$5-'СЕТ СН'!$F$17</f>
        <v>3602.3947547999996</v>
      </c>
      <c r="F41" s="36">
        <f>SUMIFS(СВЦЭМ!$C$33:$C$776,СВЦЭМ!$A$33:$A$776,$A41,СВЦЭМ!$B$33:$B$776,F$11)+'СЕТ СН'!$F$9+СВЦЭМ!$D$10+'СЕТ СН'!$F$5-'СЕТ СН'!$F$17</f>
        <v>3950.8869259900002</v>
      </c>
      <c r="G41" s="36">
        <f>SUMIFS(СВЦЭМ!$C$33:$C$776,СВЦЭМ!$A$33:$A$776,$A41,СВЦЭМ!$B$33:$B$776,G$11)+'СЕТ СН'!$F$9+СВЦЭМ!$D$10+'СЕТ СН'!$F$5-'СЕТ СН'!$F$17</f>
        <v>3162.5920476299998</v>
      </c>
      <c r="H41" s="36">
        <f>SUMIFS(СВЦЭМ!$C$33:$C$776,СВЦЭМ!$A$33:$A$776,$A41,СВЦЭМ!$B$33:$B$776,H$11)+'СЕТ СН'!$F$9+СВЦЭМ!$D$10+'СЕТ СН'!$F$5-'СЕТ СН'!$F$17</f>
        <v>2824.3903856799998</v>
      </c>
      <c r="I41" s="36">
        <f>SUMIFS(СВЦЭМ!$C$33:$C$776,СВЦЭМ!$A$33:$A$776,$A41,СВЦЭМ!$B$33:$B$776,I$11)+'СЕТ СН'!$F$9+СВЦЭМ!$D$10+'СЕТ СН'!$F$5-'СЕТ СН'!$F$17</f>
        <v>2718.4201579199998</v>
      </c>
      <c r="J41" s="36">
        <f>SUMIFS(СВЦЭМ!$C$33:$C$776,СВЦЭМ!$A$33:$A$776,$A41,СВЦЭМ!$B$33:$B$776,J$11)+'СЕТ СН'!$F$9+СВЦЭМ!$D$10+'СЕТ СН'!$F$5-'СЕТ СН'!$F$17</f>
        <v>2682.2295036300002</v>
      </c>
      <c r="K41" s="36">
        <f>SUMIFS(СВЦЭМ!$C$33:$C$776,СВЦЭМ!$A$33:$A$776,$A41,СВЦЭМ!$B$33:$B$776,K$11)+'СЕТ СН'!$F$9+СВЦЭМ!$D$10+'СЕТ СН'!$F$5-'СЕТ СН'!$F$17</f>
        <v>2675.7586375000001</v>
      </c>
      <c r="L41" s="36">
        <f>SUMIFS(СВЦЭМ!$C$33:$C$776,СВЦЭМ!$A$33:$A$776,$A41,СВЦЭМ!$B$33:$B$776,L$11)+'СЕТ СН'!$F$9+СВЦЭМ!$D$10+'СЕТ СН'!$F$5-'СЕТ СН'!$F$17</f>
        <v>2627.5545278</v>
      </c>
      <c r="M41" s="36">
        <f>SUMIFS(СВЦЭМ!$C$33:$C$776,СВЦЭМ!$A$33:$A$776,$A41,СВЦЭМ!$B$33:$B$776,M$11)+'СЕТ СН'!$F$9+СВЦЭМ!$D$10+'СЕТ СН'!$F$5-'СЕТ СН'!$F$17</f>
        <v>2664.5312284799998</v>
      </c>
      <c r="N41" s="36">
        <f>SUMIFS(СВЦЭМ!$C$33:$C$776,СВЦЭМ!$A$33:$A$776,$A41,СВЦЭМ!$B$33:$B$776,N$11)+'СЕТ СН'!$F$9+СВЦЭМ!$D$10+'СЕТ СН'!$F$5-'СЕТ СН'!$F$17</f>
        <v>2898.4601386199997</v>
      </c>
      <c r="O41" s="36">
        <f>SUMIFS(СВЦЭМ!$C$33:$C$776,СВЦЭМ!$A$33:$A$776,$A41,СВЦЭМ!$B$33:$B$776,O$11)+'СЕТ СН'!$F$9+СВЦЭМ!$D$10+'СЕТ СН'!$F$5-'СЕТ СН'!$F$17</f>
        <v>2645.6522267700002</v>
      </c>
      <c r="P41" s="36">
        <f>SUMIFS(СВЦЭМ!$C$33:$C$776,СВЦЭМ!$A$33:$A$776,$A41,СВЦЭМ!$B$33:$B$776,P$11)+'СЕТ СН'!$F$9+СВЦЭМ!$D$10+'СЕТ СН'!$F$5-'СЕТ СН'!$F$17</f>
        <v>2663.4678115099996</v>
      </c>
      <c r="Q41" s="36">
        <f>SUMIFS(СВЦЭМ!$C$33:$C$776,СВЦЭМ!$A$33:$A$776,$A41,СВЦЭМ!$B$33:$B$776,Q$11)+'СЕТ СН'!$F$9+СВЦЭМ!$D$10+'СЕТ СН'!$F$5-'СЕТ СН'!$F$17</f>
        <v>2623.1001231599998</v>
      </c>
      <c r="R41" s="36">
        <f>SUMIFS(СВЦЭМ!$C$33:$C$776,СВЦЭМ!$A$33:$A$776,$A41,СВЦЭМ!$B$33:$B$776,R$11)+'СЕТ СН'!$F$9+СВЦЭМ!$D$10+'СЕТ СН'!$F$5-'СЕТ СН'!$F$17</f>
        <v>2645.2565469199999</v>
      </c>
      <c r="S41" s="36">
        <f>SUMIFS(СВЦЭМ!$C$33:$C$776,СВЦЭМ!$A$33:$A$776,$A41,СВЦЭМ!$B$33:$B$776,S$11)+'СЕТ СН'!$F$9+СВЦЭМ!$D$10+'СЕТ СН'!$F$5-'СЕТ СН'!$F$17</f>
        <v>2604.4723701499997</v>
      </c>
      <c r="T41" s="36">
        <f>SUMIFS(СВЦЭМ!$C$33:$C$776,СВЦЭМ!$A$33:$A$776,$A41,СВЦЭМ!$B$33:$B$776,T$11)+'СЕТ СН'!$F$9+СВЦЭМ!$D$10+'СЕТ СН'!$F$5-'СЕТ СН'!$F$17</f>
        <v>2465.52541053</v>
      </c>
      <c r="U41" s="36">
        <f>SUMIFS(СВЦЭМ!$C$33:$C$776,СВЦЭМ!$A$33:$A$776,$A41,СВЦЭМ!$B$33:$B$776,U$11)+'СЕТ СН'!$F$9+СВЦЭМ!$D$10+'СЕТ СН'!$F$5-'СЕТ СН'!$F$17</f>
        <v>2605.2381657799997</v>
      </c>
      <c r="V41" s="36">
        <f>SUMIFS(СВЦЭМ!$C$33:$C$776,СВЦЭМ!$A$33:$A$776,$A41,СВЦЭМ!$B$33:$B$776,V$11)+'СЕТ СН'!$F$9+СВЦЭМ!$D$10+'СЕТ СН'!$F$5-'СЕТ СН'!$F$17</f>
        <v>2866.7061838</v>
      </c>
      <c r="W41" s="36">
        <f>SUMIFS(СВЦЭМ!$C$33:$C$776,СВЦЭМ!$A$33:$A$776,$A41,СВЦЭМ!$B$33:$B$776,W$11)+'СЕТ СН'!$F$9+СВЦЭМ!$D$10+'СЕТ СН'!$F$5-'СЕТ СН'!$F$17</f>
        <v>2935.2581208299998</v>
      </c>
      <c r="X41" s="36">
        <f>SUMIFS(СВЦЭМ!$C$33:$C$776,СВЦЭМ!$A$33:$A$776,$A41,СВЦЭМ!$B$33:$B$776,X$11)+'СЕТ СН'!$F$9+СВЦЭМ!$D$10+'СЕТ СН'!$F$5-'СЕТ СН'!$F$17</f>
        <v>2918.3184156099996</v>
      </c>
      <c r="Y41" s="36">
        <f>SUMIFS(СВЦЭМ!$C$33:$C$776,СВЦЭМ!$A$33:$A$776,$A41,СВЦЭМ!$B$33:$B$776,Y$11)+'СЕТ СН'!$F$9+СВЦЭМ!$D$10+'СЕТ СН'!$F$5-'СЕТ СН'!$F$17</f>
        <v>2912.8940078400001</v>
      </c>
    </row>
    <row r="42" spans="1:25" ht="15.75" x14ac:dyDescent="0.2">
      <c r="A42" s="35">
        <f t="shared" si="0"/>
        <v>43496</v>
      </c>
      <c r="B42" s="36">
        <f>SUMIFS(СВЦЭМ!$C$33:$C$776,СВЦЭМ!$A$33:$A$776,$A42,СВЦЭМ!$B$33:$B$776,B$11)+'СЕТ СН'!$F$9+СВЦЭМ!$D$10+'СЕТ СН'!$F$5-'СЕТ СН'!$F$17</f>
        <v>3011.3262787099998</v>
      </c>
      <c r="C42" s="36">
        <f>SUMIFS(СВЦЭМ!$C$33:$C$776,СВЦЭМ!$A$33:$A$776,$A42,СВЦЭМ!$B$33:$B$776,C$11)+'СЕТ СН'!$F$9+СВЦЭМ!$D$10+'СЕТ СН'!$F$5-'СЕТ СН'!$F$17</f>
        <v>2975.3904531999997</v>
      </c>
      <c r="D42" s="36">
        <f>SUMIFS(СВЦЭМ!$C$33:$C$776,СВЦЭМ!$A$33:$A$776,$A42,СВЦЭМ!$B$33:$B$776,D$11)+'СЕТ СН'!$F$9+СВЦЭМ!$D$10+'СЕТ СН'!$F$5-'СЕТ СН'!$F$17</f>
        <v>3064.2071492999999</v>
      </c>
      <c r="E42" s="36">
        <f>SUMIFS(СВЦЭМ!$C$33:$C$776,СВЦЭМ!$A$33:$A$776,$A42,СВЦЭМ!$B$33:$B$776,E$11)+'СЕТ СН'!$F$9+СВЦЭМ!$D$10+'СЕТ СН'!$F$5-'СЕТ СН'!$F$17</f>
        <v>3108.1354934599999</v>
      </c>
      <c r="F42" s="36">
        <f>SUMIFS(СВЦЭМ!$C$33:$C$776,СВЦЭМ!$A$33:$A$776,$A42,СВЦЭМ!$B$33:$B$776,F$11)+'СЕТ СН'!$F$9+СВЦЭМ!$D$10+'СЕТ СН'!$F$5-'СЕТ СН'!$F$17</f>
        <v>3093.3163025499998</v>
      </c>
      <c r="G42" s="36">
        <f>SUMIFS(СВЦЭМ!$C$33:$C$776,СВЦЭМ!$A$33:$A$776,$A42,СВЦЭМ!$B$33:$B$776,G$11)+'СЕТ СН'!$F$9+СВЦЭМ!$D$10+'СЕТ СН'!$F$5-'СЕТ СН'!$F$17</f>
        <v>3028.8396349899995</v>
      </c>
      <c r="H42" s="36">
        <f>SUMIFS(СВЦЭМ!$C$33:$C$776,СВЦЭМ!$A$33:$A$776,$A42,СВЦЭМ!$B$33:$B$776,H$11)+'СЕТ СН'!$F$9+СВЦЭМ!$D$10+'СЕТ СН'!$F$5-'СЕТ СН'!$F$17</f>
        <v>3000.2946640599998</v>
      </c>
      <c r="I42" s="36">
        <f>SUMIFS(СВЦЭМ!$C$33:$C$776,СВЦЭМ!$A$33:$A$776,$A42,СВЦЭМ!$B$33:$B$776,I$11)+'СЕТ СН'!$F$9+СВЦЭМ!$D$10+'СЕТ СН'!$F$5-'СЕТ СН'!$F$17</f>
        <v>3144.2215886799995</v>
      </c>
      <c r="J42" s="36">
        <f>SUMIFS(СВЦЭМ!$C$33:$C$776,СВЦЭМ!$A$33:$A$776,$A42,СВЦЭМ!$B$33:$B$776,J$11)+'СЕТ СН'!$F$9+СВЦЭМ!$D$10+'СЕТ СН'!$F$5-'СЕТ СН'!$F$17</f>
        <v>2846.4888003799997</v>
      </c>
      <c r="K42" s="36">
        <f>SUMIFS(СВЦЭМ!$C$33:$C$776,СВЦЭМ!$A$33:$A$776,$A42,СВЦЭМ!$B$33:$B$776,K$11)+'СЕТ СН'!$F$9+СВЦЭМ!$D$10+'СЕТ СН'!$F$5-'СЕТ СН'!$F$17</f>
        <v>2836.9195463199999</v>
      </c>
      <c r="L42" s="36">
        <f>SUMIFS(СВЦЭМ!$C$33:$C$776,СВЦЭМ!$A$33:$A$776,$A42,СВЦЭМ!$B$33:$B$776,L$11)+'СЕТ СН'!$F$9+СВЦЭМ!$D$10+'СЕТ СН'!$F$5-'СЕТ СН'!$F$17</f>
        <v>2904.2624330899998</v>
      </c>
      <c r="M42" s="36">
        <f>SUMIFS(СВЦЭМ!$C$33:$C$776,СВЦЭМ!$A$33:$A$776,$A42,СВЦЭМ!$B$33:$B$776,M$11)+'СЕТ СН'!$F$9+СВЦЭМ!$D$10+'СЕТ СН'!$F$5-'СЕТ СН'!$F$17</f>
        <v>2897.4428378499997</v>
      </c>
      <c r="N42" s="36">
        <f>SUMIFS(СВЦЭМ!$C$33:$C$776,СВЦЭМ!$A$33:$A$776,$A42,СВЦЭМ!$B$33:$B$776,N$11)+'СЕТ СН'!$F$9+СВЦЭМ!$D$10+'СЕТ СН'!$F$5-'СЕТ СН'!$F$17</f>
        <v>2967.5159435699998</v>
      </c>
      <c r="O42" s="36">
        <f>SUMIFS(СВЦЭМ!$C$33:$C$776,СВЦЭМ!$A$33:$A$776,$A42,СВЦЭМ!$B$33:$B$776,O$11)+'СЕТ СН'!$F$9+СВЦЭМ!$D$10+'СЕТ СН'!$F$5-'СЕТ СН'!$F$17</f>
        <v>2929.8405647399995</v>
      </c>
      <c r="P42" s="36">
        <f>SUMIFS(СВЦЭМ!$C$33:$C$776,СВЦЭМ!$A$33:$A$776,$A42,СВЦЭМ!$B$33:$B$776,P$11)+'СЕТ СН'!$F$9+СВЦЭМ!$D$10+'СЕТ СН'!$F$5-'СЕТ СН'!$F$17</f>
        <v>2912.6056386800001</v>
      </c>
      <c r="Q42" s="36">
        <f>SUMIFS(СВЦЭМ!$C$33:$C$776,СВЦЭМ!$A$33:$A$776,$A42,СВЦЭМ!$B$33:$B$776,Q$11)+'СЕТ СН'!$F$9+СВЦЭМ!$D$10+'СЕТ СН'!$F$5-'СЕТ СН'!$F$17</f>
        <v>2888.0540148</v>
      </c>
      <c r="R42" s="36">
        <f>SUMIFS(СВЦЭМ!$C$33:$C$776,СВЦЭМ!$A$33:$A$776,$A42,СВЦЭМ!$B$33:$B$776,R$11)+'СЕТ СН'!$F$9+СВЦЭМ!$D$10+'СЕТ СН'!$F$5-'СЕТ СН'!$F$17</f>
        <v>2877.5167982099997</v>
      </c>
      <c r="S42" s="36">
        <f>SUMIFS(СВЦЭМ!$C$33:$C$776,СВЦЭМ!$A$33:$A$776,$A42,СВЦЭМ!$B$33:$B$776,S$11)+'СЕТ СН'!$F$9+СВЦЭМ!$D$10+'СЕТ СН'!$F$5-'СЕТ СН'!$F$17</f>
        <v>2824.5944010499998</v>
      </c>
      <c r="T42" s="36">
        <f>SUMIFS(СВЦЭМ!$C$33:$C$776,СВЦЭМ!$A$33:$A$776,$A42,СВЦЭМ!$B$33:$B$776,T$11)+'СЕТ СН'!$F$9+СВЦЭМ!$D$10+'СЕТ СН'!$F$5-'СЕТ СН'!$F$17</f>
        <v>2835.1034199199999</v>
      </c>
      <c r="U42" s="36">
        <f>SUMIFS(СВЦЭМ!$C$33:$C$776,СВЦЭМ!$A$33:$A$776,$A42,СВЦЭМ!$B$33:$B$776,U$11)+'СЕТ СН'!$F$9+СВЦЭМ!$D$10+'СЕТ СН'!$F$5-'СЕТ СН'!$F$17</f>
        <v>2987.2037324499997</v>
      </c>
      <c r="V42" s="36">
        <f>SUMIFS(СВЦЭМ!$C$33:$C$776,СВЦЭМ!$A$33:$A$776,$A42,СВЦЭМ!$B$33:$B$776,V$11)+'СЕТ СН'!$F$9+СВЦЭМ!$D$10+'СЕТ СН'!$F$5-'СЕТ СН'!$F$17</f>
        <v>2834.2821345599996</v>
      </c>
      <c r="W42" s="36">
        <f>SUMIFS(СВЦЭМ!$C$33:$C$776,СВЦЭМ!$A$33:$A$776,$A42,СВЦЭМ!$B$33:$B$776,W$11)+'СЕТ СН'!$F$9+СВЦЭМ!$D$10+'СЕТ СН'!$F$5-'СЕТ СН'!$F$17</f>
        <v>2869.5551588600001</v>
      </c>
      <c r="X42" s="36">
        <f>SUMIFS(СВЦЭМ!$C$33:$C$776,СВЦЭМ!$A$33:$A$776,$A42,СВЦЭМ!$B$33:$B$776,X$11)+'СЕТ СН'!$F$9+СВЦЭМ!$D$10+'СЕТ СН'!$F$5-'СЕТ СН'!$F$17</f>
        <v>2846.7816886299997</v>
      </c>
      <c r="Y42" s="36">
        <f>SUMIFS(СВЦЭМ!$C$33:$C$776,СВЦЭМ!$A$33:$A$776,$A42,СВЦЭМ!$B$33:$B$776,Y$11)+'СЕТ СН'!$F$9+СВЦЭМ!$D$10+'СЕТ СН'!$F$5-'СЕТ СН'!$F$17</f>
        <v>2899.4470181899997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01.01.2019</v>
      </c>
      <c r="B48" s="36">
        <f>SUMIFS(СВЦЭМ!$C$33:$C$776,СВЦЭМ!$A$33:$A$776,$A48,СВЦЭМ!$B$33:$B$776,B$47)+'СЕТ СН'!$G$9+СВЦЭМ!$D$10+'СЕТ СН'!$G$5-'СЕТ СН'!$G$17</f>
        <v>3778.1499846199999</v>
      </c>
      <c r="C48" s="36">
        <f>SUMIFS(СВЦЭМ!$C$33:$C$776,СВЦЭМ!$A$33:$A$776,$A48,СВЦЭМ!$B$33:$B$776,C$47)+'СЕТ СН'!$G$9+СВЦЭМ!$D$10+'СЕТ СН'!$G$5-'СЕТ СН'!$G$17</f>
        <v>3595.76641079</v>
      </c>
      <c r="D48" s="36">
        <f>SUMIFS(СВЦЭМ!$C$33:$C$776,СВЦЭМ!$A$33:$A$776,$A48,СВЦЭМ!$B$33:$B$776,D$47)+'СЕТ СН'!$G$9+СВЦЭМ!$D$10+'СЕТ СН'!$G$5-'СЕТ СН'!$G$17</f>
        <v>3627.4883844099995</v>
      </c>
      <c r="E48" s="36">
        <f>SUMIFS(СВЦЭМ!$C$33:$C$776,СВЦЭМ!$A$33:$A$776,$A48,СВЦЭМ!$B$33:$B$776,E$47)+'СЕТ СН'!$G$9+СВЦЭМ!$D$10+'СЕТ СН'!$G$5-'СЕТ СН'!$G$17</f>
        <v>3641.3281454999997</v>
      </c>
      <c r="F48" s="36">
        <f>SUMIFS(СВЦЭМ!$C$33:$C$776,СВЦЭМ!$A$33:$A$776,$A48,СВЦЭМ!$B$33:$B$776,F$47)+'СЕТ СН'!$G$9+СВЦЭМ!$D$10+'СЕТ СН'!$G$5-'СЕТ СН'!$G$17</f>
        <v>3680.2661132899998</v>
      </c>
      <c r="G48" s="36">
        <f>SUMIFS(СВЦЭМ!$C$33:$C$776,СВЦЭМ!$A$33:$A$776,$A48,СВЦЭМ!$B$33:$B$776,G$47)+'СЕТ СН'!$G$9+СВЦЭМ!$D$10+'СЕТ СН'!$G$5-'СЕТ СН'!$G$17</f>
        <v>3675.8314838299998</v>
      </c>
      <c r="H48" s="36">
        <f>SUMIFS(СВЦЭМ!$C$33:$C$776,СВЦЭМ!$A$33:$A$776,$A48,СВЦЭМ!$B$33:$B$776,H$47)+'СЕТ СН'!$G$9+СВЦЭМ!$D$10+'СЕТ СН'!$G$5-'СЕТ СН'!$G$17</f>
        <v>3665.9494687699998</v>
      </c>
      <c r="I48" s="36">
        <f>SUMIFS(СВЦЭМ!$C$33:$C$776,СВЦЭМ!$A$33:$A$776,$A48,СВЦЭМ!$B$33:$B$776,I$47)+'СЕТ СН'!$G$9+СВЦЭМ!$D$10+'СЕТ СН'!$G$5-'СЕТ СН'!$G$17</f>
        <v>3717.68136426</v>
      </c>
      <c r="J48" s="36">
        <f>SUMIFS(СВЦЭМ!$C$33:$C$776,СВЦЭМ!$A$33:$A$776,$A48,СВЦЭМ!$B$33:$B$776,J$47)+'СЕТ СН'!$G$9+СВЦЭМ!$D$10+'СЕТ СН'!$G$5-'СЕТ СН'!$G$17</f>
        <v>3714.3573820399997</v>
      </c>
      <c r="K48" s="36">
        <f>SUMIFS(СВЦЭМ!$C$33:$C$776,СВЦЭМ!$A$33:$A$776,$A48,СВЦЭМ!$B$33:$B$776,K$47)+'СЕТ СН'!$G$9+СВЦЭМ!$D$10+'СЕТ СН'!$G$5-'СЕТ СН'!$G$17</f>
        <v>3675.96631923</v>
      </c>
      <c r="L48" s="36">
        <f>SUMIFS(СВЦЭМ!$C$33:$C$776,СВЦЭМ!$A$33:$A$776,$A48,СВЦЭМ!$B$33:$B$776,L$47)+'СЕТ СН'!$G$9+СВЦЭМ!$D$10+'СЕТ СН'!$G$5-'СЕТ СН'!$G$17</f>
        <v>3651.1975451299995</v>
      </c>
      <c r="M48" s="36">
        <f>SUMIFS(СВЦЭМ!$C$33:$C$776,СВЦЭМ!$A$33:$A$776,$A48,СВЦЭМ!$B$33:$B$776,M$47)+'СЕТ СН'!$G$9+СВЦЭМ!$D$10+'СЕТ СН'!$G$5-'СЕТ СН'!$G$17</f>
        <v>3684.0084866199995</v>
      </c>
      <c r="N48" s="36">
        <f>SUMIFS(СВЦЭМ!$C$33:$C$776,СВЦЭМ!$A$33:$A$776,$A48,СВЦЭМ!$B$33:$B$776,N$47)+'СЕТ СН'!$G$9+СВЦЭМ!$D$10+'СЕТ СН'!$G$5-'СЕТ СН'!$G$17</f>
        <v>3703.7323458800001</v>
      </c>
      <c r="O48" s="36">
        <f>SUMIFS(СВЦЭМ!$C$33:$C$776,СВЦЭМ!$A$33:$A$776,$A48,СВЦЭМ!$B$33:$B$776,O$47)+'СЕТ СН'!$G$9+СВЦЭМ!$D$10+'СЕТ СН'!$G$5-'СЕТ СН'!$G$17</f>
        <v>3649.1196776899997</v>
      </c>
      <c r="P48" s="36">
        <f>SUMIFS(СВЦЭМ!$C$33:$C$776,СВЦЭМ!$A$33:$A$776,$A48,СВЦЭМ!$B$33:$B$776,P$47)+'СЕТ СН'!$G$9+СВЦЭМ!$D$10+'СЕТ СН'!$G$5-'СЕТ СН'!$G$17</f>
        <v>3647.0338690199997</v>
      </c>
      <c r="Q48" s="36">
        <f>SUMIFS(СВЦЭМ!$C$33:$C$776,СВЦЭМ!$A$33:$A$776,$A48,СВЦЭМ!$B$33:$B$776,Q$47)+'СЕТ СН'!$G$9+СВЦЭМ!$D$10+'СЕТ СН'!$G$5-'СЕТ СН'!$G$17</f>
        <v>3603.9156887700001</v>
      </c>
      <c r="R48" s="36">
        <f>SUMIFS(СВЦЭМ!$C$33:$C$776,СВЦЭМ!$A$33:$A$776,$A48,СВЦЭМ!$B$33:$B$776,R$47)+'СЕТ СН'!$G$9+СВЦЭМ!$D$10+'СЕТ СН'!$G$5-'СЕТ СН'!$G$17</f>
        <v>3534.6260120400002</v>
      </c>
      <c r="S48" s="36">
        <f>SUMIFS(СВЦЭМ!$C$33:$C$776,СВЦЭМ!$A$33:$A$776,$A48,СВЦЭМ!$B$33:$B$776,S$47)+'СЕТ СН'!$G$9+СВЦЭМ!$D$10+'СЕТ СН'!$G$5-'СЕТ СН'!$G$17</f>
        <v>3494.4354164300003</v>
      </c>
      <c r="T48" s="36">
        <f>SUMIFS(СВЦЭМ!$C$33:$C$776,СВЦЭМ!$A$33:$A$776,$A48,СВЦЭМ!$B$33:$B$776,T$47)+'СЕТ СН'!$G$9+СВЦЭМ!$D$10+'СЕТ СН'!$G$5-'СЕТ СН'!$G$17</f>
        <v>3472.4970050000002</v>
      </c>
      <c r="U48" s="36">
        <f>SUMIFS(СВЦЭМ!$C$33:$C$776,СВЦЭМ!$A$33:$A$776,$A48,СВЦЭМ!$B$33:$B$776,U$47)+'СЕТ СН'!$G$9+СВЦЭМ!$D$10+'СЕТ СН'!$G$5-'СЕТ СН'!$G$17</f>
        <v>3511.6924587600001</v>
      </c>
      <c r="V48" s="36">
        <f>SUMIFS(СВЦЭМ!$C$33:$C$776,СВЦЭМ!$A$33:$A$776,$A48,СВЦЭМ!$B$33:$B$776,V$47)+'СЕТ СН'!$G$9+СВЦЭМ!$D$10+'СЕТ СН'!$G$5-'СЕТ СН'!$G$17</f>
        <v>3464.5948039300001</v>
      </c>
      <c r="W48" s="36">
        <f>SUMIFS(СВЦЭМ!$C$33:$C$776,СВЦЭМ!$A$33:$A$776,$A48,СВЦЭМ!$B$33:$B$776,W$47)+'СЕТ СН'!$G$9+СВЦЭМ!$D$10+'СЕТ СН'!$G$5-'СЕТ СН'!$G$17</f>
        <v>3524.0216695600002</v>
      </c>
      <c r="X48" s="36">
        <f>SUMIFS(СВЦЭМ!$C$33:$C$776,СВЦЭМ!$A$33:$A$776,$A48,СВЦЭМ!$B$33:$B$776,X$47)+'СЕТ СН'!$G$9+СВЦЭМ!$D$10+'СЕТ СН'!$G$5-'СЕТ СН'!$G$17</f>
        <v>3629.9164938099998</v>
      </c>
      <c r="Y48" s="36">
        <f>SUMIFS(СВЦЭМ!$C$33:$C$776,СВЦЭМ!$A$33:$A$776,$A48,СВЦЭМ!$B$33:$B$776,Y$47)+'СЕТ СН'!$G$9+СВЦЭМ!$D$10+'СЕТ СН'!$G$5-'СЕТ СН'!$G$17</f>
        <v>3658.2445168899999</v>
      </c>
    </row>
    <row r="49" spans="1:25" ht="15.75" x14ac:dyDescent="0.2">
      <c r="A49" s="35">
        <f>A48+1</f>
        <v>43467</v>
      </c>
      <c r="B49" s="36">
        <f>SUMIFS(СВЦЭМ!$C$33:$C$776,СВЦЭМ!$A$33:$A$776,$A49,СВЦЭМ!$B$33:$B$776,B$47)+'СЕТ СН'!$G$9+СВЦЭМ!$D$10+'СЕТ СН'!$G$5-'СЕТ СН'!$G$17</f>
        <v>3680.8336093999997</v>
      </c>
      <c r="C49" s="36">
        <f>SUMIFS(СВЦЭМ!$C$33:$C$776,СВЦЭМ!$A$33:$A$776,$A49,СВЦЭМ!$B$33:$B$776,C$47)+'СЕТ СН'!$G$9+СВЦЭМ!$D$10+'СЕТ СН'!$G$5-'СЕТ СН'!$G$17</f>
        <v>3689.1376161899998</v>
      </c>
      <c r="D49" s="36">
        <f>SUMIFS(СВЦЭМ!$C$33:$C$776,СВЦЭМ!$A$33:$A$776,$A49,СВЦЭМ!$B$33:$B$776,D$47)+'СЕТ СН'!$G$9+СВЦЭМ!$D$10+'СЕТ СН'!$G$5-'СЕТ СН'!$G$17</f>
        <v>3671.0327809399996</v>
      </c>
      <c r="E49" s="36">
        <f>SUMIFS(СВЦЭМ!$C$33:$C$776,СВЦЭМ!$A$33:$A$776,$A49,СВЦЭМ!$B$33:$B$776,E$47)+'СЕТ СН'!$G$9+СВЦЭМ!$D$10+'СЕТ СН'!$G$5-'СЕТ СН'!$G$17</f>
        <v>3702.1144087900002</v>
      </c>
      <c r="F49" s="36">
        <f>SUMIFS(СВЦЭМ!$C$33:$C$776,СВЦЭМ!$A$33:$A$776,$A49,СВЦЭМ!$B$33:$B$776,F$47)+'СЕТ СН'!$G$9+СВЦЭМ!$D$10+'СЕТ СН'!$G$5-'СЕТ СН'!$G$17</f>
        <v>3702.72274191</v>
      </c>
      <c r="G49" s="36">
        <f>SUMIFS(СВЦЭМ!$C$33:$C$776,СВЦЭМ!$A$33:$A$776,$A49,СВЦЭМ!$B$33:$B$776,G$47)+'СЕТ СН'!$G$9+СВЦЭМ!$D$10+'СЕТ СН'!$G$5-'СЕТ СН'!$G$17</f>
        <v>3705.8492830199998</v>
      </c>
      <c r="H49" s="36">
        <f>SUMIFS(СВЦЭМ!$C$33:$C$776,СВЦЭМ!$A$33:$A$776,$A49,СВЦЭМ!$B$33:$B$776,H$47)+'СЕТ СН'!$G$9+СВЦЭМ!$D$10+'СЕТ СН'!$G$5-'СЕТ СН'!$G$17</f>
        <v>3644.02071007</v>
      </c>
      <c r="I49" s="36">
        <f>SUMIFS(СВЦЭМ!$C$33:$C$776,СВЦЭМ!$A$33:$A$776,$A49,СВЦЭМ!$B$33:$B$776,I$47)+'СЕТ СН'!$G$9+СВЦЭМ!$D$10+'СЕТ СН'!$G$5-'СЕТ СН'!$G$17</f>
        <v>3665.4398935199997</v>
      </c>
      <c r="J49" s="36">
        <f>SUMIFS(СВЦЭМ!$C$33:$C$776,СВЦЭМ!$A$33:$A$776,$A49,СВЦЭМ!$B$33:$B$776,J$47)+'СЕТ СН'!$G$9+СВЦЭМ!$D$10+'СЕТ СН'!$G$5-'СЕТ СН'!$G$17</f>
        <v>3672.3803884299996</v>
      </c>
      <c r="K49" s="36">
        <f>SUMIFS(СВЦЭМ!$C$33:$C$776,СВЦЭМ!$A$33:$A$776,$A49,СВЦЭМ!$B$33:$B$776,K$47)+'СЕТ СН'!$G$9+СВЦЭМ!$D$10+'СЕТ СН'!$G$5-'СЕТ СН'!$G$17</f>
        <v>3618.4782365399997</v>
      </c>
      <c r="L49" s="36">
        <f>SUMIFS(СВЦЭМ!$C$33:$C$776,СВЦЭМ!$A$33:$A$776,$A49,СВЦЭМ!$B$33:$B$776,L$47)+'СЕТ СН'!$G$9+СВЦЭМ!$D$10+'СЕТ СН'!$G$5-'СЕТ СН'!$G$17</f>
        <v>3601.0704877600001</v>
      </c>
      <c r="M49" s="36">
        <f>SUMIFS(СВЦЭМ!$C$33:$C$776,СВЦЭМ!$A$33:$A$776,$A49,СВЦЭМ!$B$33:$B$776,M$47)+'СЕТ СН'!$G$9+СВЦЭМ!$D$10+'СЕТ СН'!$G$5-'СЕТ СН'!$G$17</f>
        <v>3646.2089310699998</v>
      </c>
      <c r="N49" s="36">
        <f>SUMIFS(СВЦЭМ!$C$33:$C$776,СВЦЭМ!$A$33:$A$776,$A49,СВЦЭМ!$B$33:$B$776,N$47)+'СЕТ СН'!$G$9+СВЦЭМ!$D$10+'СЕТ СН'!$G$5-'СЕТ СН'!$G$17</f>
        <v>3605.6902776899997</v>
      </c>
      <c r="O49" s="36">
        <f>SUMIFS(СВЦЭМ!$C$33:$C$776,СВЦЭМ!$A$33:$A$776,$A49,СВЦЭМ!$B$33:$B$776,O$47)+'СЕТ СН'!$G$9+СВЦЭМ!$D$10+'СЕТ СН'!$G$5-'СЕТ СН'!$G$17</f>
        <v>3617.9584509899996</v>
      </c>
      <c r="P49" s="36">
        <f>SUMIFS(СВЦЭМ!$C$33:$C$776,СВЦЭМ!$A$33:$A$776,$A49,СВЦЭМ!$B$33:$B$776,P$47)+'СЕТ СН'!$G$9+СВЦЭМ!$D$10+'СЕТ СН'!$G$5-'СЕТ СН'!$G$17</f>
        <v>3683.5812514899999</v>
      </c>
      <c r="Q49" s="36">
        <f>SUMIFS(СВЦЭМ!$C$33:$C$776,СВЦЭМ!$A$33:$A$776,$A49,СВЦЭМ!$B$33:$B$776,Q$47)+'СЕТ СН'!$G$9+СВЦЭМ!$D$10+'СЕТ СН'!$G$5-'СЕТ СН'!$G$17</f>
        <v>3816.0379305199999</v>
      </c>
      <c r="R49" s="36">
        <f>SUMIFS(СВЦЭМ!$C$33:$C$776,СВЦЭМ!$A$33:$A$776,$A49,СВЦЭМ!$B$33:$B$776,R$47)+'СЕТ СН'!$G$9+СВЦЭМ!$D$10+'СЕТ СН'!$G$5-'СЕТ СН'!$G$17</f>
        <v>3806.1795921499997</v>
      </c>
      <c r="S49" s="36">
        <f>SUMIFS(СВЦЭМ!$C$33:$C$776,СВЦЭМ!$A$33:$A$776,$A49,СВЦЭМ!$B$33:$B$776,S$47)+'СЕТ СН'!$G$9+СВЦЭМ!$D$10+'СЕТ СН'!$G$5-'СЕТ СН'!$G$17</f>
        <v>3700.9993792199998</v>
      </c>
      <c r="T49" s="36">
        <f>SUMIFS(СВЦЭМ!$C$33:$C$776,СВЦЭМ!$A$33:$A$776,$A49,СВЦЭМ!$B$33:$B$776,T$47)+'СЕТ СН'!$G$9+СВЦЭМ!$D$10+'СЕТ СН'!$G$5-'СЕТ СН'!$G$17</f>
        <v>3861.3270405100002</v>
      </c>
      <c r="U49" s="36">
        <f>SUMIFS(СВЦЭМ!$C$33:$C$776,СВЦЭМ!$A$33:$A$776,$A49,СВЦЭМ!$B$33:$B$776,U$47)+'СЕТ СН'!$G$9+СВЦЭМ!$D$10+'СЕТ СН'!$G$5-'СЕТ СН'!$G$17</f>
        <v>3828.1397515999997</v>
      </c>
      <c r="V49" s="36">
        <f>SUMIFS(СВЦЭМ!$C$33:$C$776,СВЦЭМ!$A$33:$A$776,$A49,СВЦЭМ!$B$33:$B$776,V$47)+'СЕТ СН'!$G$9+СВЦЭМ!$D$10+'СЕТ СН'!$G$5-'СЕТ СН'!$G$17</f>
        <v>3760.7236536299997</v>
      </c>
      <c r="W49" s="36">
        <f>SUMIFS(СВЦЭМ!$C$33:$C$776,СВЦЭМ!$A$33:$A$776,$A49,СВЦЭМ!$B$33:$B$776,W$47)+'СЕТ СН'!$G$9+СВЦЭМ!$D$10+'СЕТ СН'!$G$5-'СЕТ СН'!$G$17</f>
        <v>3791.9766561999995</v>
      </c>
      <c r="X49" s="36">
        <f>SUMIFS(СВЦЭМ!$C$33:$C$776,СВЦЭМ!$A$33:$A$776,$A49,СВЦЭМ!$B$33:$B$776,X$47)+'СЕТ СН'!$G$9+СВЦЭМ!$D$10+'СЕТ СН'!$G$5-'СЕТ СН'!$G$17</f>
        <v>3782.8560603199999</v>
      </c>
      <c r="Y49" s="36">
        <f>SUMIFS(СВЦЭМ!$C$33:$C$776,СВЦЭМ!$A$33:$A$776,$A49,СВЦЭМ!$B$33:$B$776,Y$47)+'СЕТ СН'!$G$9+СВЦЭМ!$D$10+'СЕТ СН'!$G$5-'СЕТ СН'!$G$17</f>
        <v>3889.1860288799999</v>
      </c>
    </row>
    <row r="50" spans="1:25" ht="15.75" x14ac:dyDescent="0.2">
      <c r="A50" s="35">
        <f t="shared" ref="A50:A78" si="1">A49+1</f>
        <v>43468</v>
      </c>
      <c r="B50" s="36">
        <f>SUMIFS(СВЦЭМ!$C$33:$C$776,СВЦЭМ!$A$33:$A$776,$A50,СВЦЭМ!$B$33:$B$776,B$47)+'СЕТ СН'!$G$9+СВЦЭМ!$D$10+'СЕТ СН'!$G$5-'СЕТ СН'!$G$17</f>
        <v>4322.5673920600002</v>
      </c>
      <c r="C50" s="36">
        <f>SUMIFS(СВЦЭМ!$C$33:$C$776,СВЦЭМ!$A$33:$A$776,$A50,СВЦЭМ!$B$33:$B$776,C$47)+'СЕТ СН'!$G$9+СВЦЭМ!$D$10+'СЕТ СН'!$G$5-'СЕТ СН'!$G$17</f>
        <v>3652.4129880999999</v>
      </c>
      <c r="D50" s="36">
        <f>SUMIFS(СВЦЭМ!$C$33:$C$776,СВЦЭМ!$A$33:$A$776,$A50,СВЦЭМ!$B$33:$B$776,D$47)+'СЕТ СН'!$G$9+СВЦЭМ!$D$10+'СЕТ СН'!$G$5-'СЕТ СН'!$G$17</f>
        <v>3876.0830525399997</v>
      </c>
      <c r="E50" s="36">
        <f>SUMIFS(СВЦЭМ!$C$33:$C$776,СВЦЭМ!$A$33:$A$776,$A50,СВЦЭМ!$B$33:$B$776,E$47)+'СЕТ СН'!$G$9+СВЦЭМ!$D$10+'СЕТ СН'!$G$5-'СЕТ СН'!$G$17</f>
        <v>3880.73096377</v>
      </c>
      <c r="F50" s="36">
        <f>SUMIFS(СВЦЭМ!$C$33:$C$776,СВЦЭМ!$A$33:$A$776,$A50,СВЦЭМ!$B$33:$B$776,F$47)+'СЕТ СН'!$G$9+СВЦЭМ!$D$10+'СЕТ СН'!$G$5-'СЕТ СН'!$G$17</f>
        <v>3877.8082168999999</v>
      </c>
      <c r="G50" s="36">
        <f>SUMIFS(СВЦЭМ!$C$33:$C$776,СВЦЭМ!$A$33:$A$776,$A50,СВЦЭМ!$B$33:$B$776,G$47)+'СЕТ СН'!$G$9+СВЦЭМ!$D$10+'СЕТ СН'!$G$5-'СЕТ СН'!$G$17</f>
        <v>3898.3605727499998</v>
      </c>
      <c r="H50" s="36">
        <f>SUMIFS(СВЦЭМ!$C$33:$C$776,СВЦЭМ!$A$33:$A$776,$A50,СВЦЭМ!$B$33:$B$776,H$47)+'СЕТ СН'!$G$9+СВЦЭМ!$D$10+'СЕТ СН'!$G$5-'СЕТ СН'!$G$17</f>
        <v>3912.7068715699997</v>
      </c>
      <c r="I50" s="36">
        <f>SUMIFS(СВЦЭМ!$C$33:$C$776,СВЦЭМ!$A$33:$A$776,$A50,СВЦЭМ!$B$33:$B$776,I$47)+'СЕТ СН'!$G$9+СВЦЭМ!$D$10+'СЕТ СН'!$G$5-'СЕТ СН'!$G$17</f>
        <v>4190.43492625</v>
      </c>
      <c r="J50" s="36">
        <f>SUMIFS(СВЦЭМ!$C$33:$C$776,СВЦЭМ!$A$33:$A$776,$A50,СВЦЭМ!$B$33:$B$776,J$47)+'СЕТ СН'!$G$9+СВЦЭМ!$D$10+'СЕТ СН'!$G$5-'СЕТ СН'!$G$17</f>
        <v>3952.9491921899998</v>
      </c>
      <c r="K50" s="36">
        <f>SUMIFS(СВЦЭМ!$C$33:$C$776,СВЦЭМ!$A$33:$A$776,$A50,СВЦЭМ!$B$33:$B$776,K$47)+'СЕТ СН'!$G$9+СВЦЭМ!$D$10+'СЕТ СН'!$G$5-'СЕТ СН'!$G$17</f>
        <v>3882.7101333599999</v>
      </c>
      <c r="L50" s="36">
        <f>SUMIFS(СВЦЭМ!$C$33:$C$776,СВЦЭМ!$A$33:$A$776,$A50,СВЦЭМ!$B$33:$B$776,L$47)+'СЕТ СН'!$G$9+СВЦЭМ!$D$10+'СЕТ СН'!$G$5-'СЕТ СН'!$G$17</f>
        <v>3828.8076462099998</v>
      </c>
      <c r="M50" s="36">
        <f>SUMIFS(СВЦЭМ!$C$33:$C$776,СВЦЭМ!$A$33:$A$776,$A50,СВЦЭМ!$B$33:$B$776,M$47)+'СЕТ СН'!$G$9+СВЦЭМ!$D$10+'СЕТ СН'!$G$5-'СЕТ СН'!$G$17</f>
        <v>3857.9374403699999</v>
      </c>
      <c r="N50" s="36">
        <f>SUMIFS(СВЦЭМ!$C$33:$C$776,СВЦЭМ!$A$33:$A$776,$A50,СВЦЭМ!$B$33:$B$776,N$47)+'СЕТ СН'!$G$9+СВЦЭМ!$D$10+'СЕТ СН'!$G$5-'СЕТ СН'!$G$17</f>
        <v>4357.9866415500001</v>
      </c>
      <c r="O50" s="36">
        <f>SUMIFS(СВЦЭМ!$C$33:$C$776,СВЦЭМ!$A$33:$A$776,$A50,СВЦЭМ!$B$33:$B$776,O$47)+'СЕТ СН'!$G$9+СВЦЭМ!$D$10+'СЕТ СН'!$G$5-'СЕТ СН'!$G$17</f>
        <v>3809.8627737099996</v>
      </c>
      <c r="P50" s="36">
        <f>SUMIFS(СВЦЭМ!$C$33:$C$776,СВЦЭМ!$A$33:$A$776,$A50,СВЦЭМ!$B$33:$B$776,P$47)+'СЕТ СН'!$G$9+СВЦЭМ!$D$10+'СЕТ СН'!$G$5-'СЕТ СН'!$G$17</f>
        <v>3855.7344341099997</v>
      </c>
      <c r="Q50" s="36">
        <f>SUMIFS(СВЦЭМ!$C$33:$C$776,СВЦЭМ!$A$33:$A$776,$A50,СВЦЭМ!$B$33:$B$776,Q$47)+'СЕТ СН'!$G$9+СВЦЭМ!$D$10+'СЕТ СН'!$G$5-'СЕТ СН'!$G$17</f>
        <v>3819.1027915300001</v>
      </c>
      <c r="R50" s="36">
        <f>SUMIFS(СВЦЭМ!$C$33:$C$776,СВЦЭМ!$A$33:$A$776,$A50,СВЦЭМ!$B$33:$B$776,R$47)+'СЕТ СН'!$G$9+СВЦЭМ!$D$10+'СЕТ СН'!$G$5-'СЕТ СН'!$G$17</f>
        <v>3765.75794142</v>
      </c>
      <c r="S50" s="36">
        <f>SUMIFS(СВЦЭМ!$C$33:$C$776,СВЦЭМ!$A$33:$A$776,$A50,СВЦЭМ!$B$33:$B$776,S$47)+'СЕТ СН'!$G$9+СВЦЭМ!$D$10+'СЕТ СН'!$G$5-'СЕТ СН'!$G$17</f>
        <v>3682.0439462099998</v>
      </c>
      <c r="T50" s="36">
        <f>SUMIFS(СВЦЭМ!$C$33:$C$776,СВЦЭМ!$A$33:$A$776,$A50,СВЦЭМ!$B$33:$B$776,T$47)+'СЕТ СН'!$G$9+СВЦЭМ!$D$10+'СЕТ СН'!$G$5-'СЕТ СН'!$G$17</f>
        <v>3648.75171305</v>
      </c>
      <c r="U50" s="36">
        <f>SUMIFS(СВЦЭМ!$C$33:$C$776,СВЦЭМ!$A$33:$A$776,$A50,СВЦЭМ!$B$33:$B$776,U$47)+'СЕТ СН'!$G$9+СВЦЭМ!$D$10+'СЕТ СН'!$G$5-'СЕТ СН'!$G$17</f>
        <v>3802.0291900000002</v>
      </c>
      <c r="V50" s="36">
        <f>SUMIFS(СВЦЭМ!$C$33:$C$776,СВЦЭМ!$A$33:$A$776,$A50,СВЦЭМ!$B$33:$B$776,V$47)+'СЕТ СН'!$G$9+СВЦЭМ!$D$10+'СЕТ СН'!$G$5-'СЕТ СН'!$G$17</f>
        <v>3682.82439441</v>
      </c>
      <c r="W50" s="36">
        <f>SUMIFS(СВЦЭМ!$C$33:$C$776,СВЦЭМ!$A$33:$A$776,$A50,СВЦЭМ!$B$33:$B$776,W$47)+'СЕТ СН'!$G$9+СВЦЭМ!$D$10+'СЕТ СН'!$G$5-'СЕТ СН'!$G$17</f>
        <v>3782.4089864699999</v>
      </c>
      <c r="X50" s="36">
        <f>SUMIFS(СВЦЭМ!$C$33:$C$776,СВЦЭМ!$A$33:$A$776,$A50,СВЦЭМ!$B$33:$B$776,X$47)+'СЕТ СН'!$G$9+СВЦЭМ!$D$10+'СЕТ СН'!$G$5-'СЕТ СН'!$G$17</f>
        <v>3903.4963011899999</v>
      </c>
      <c r="Y50" s="36">
        <f>SUMIFS(СВЦЭМ!$C$33:$C$776,СВЦЭМ!$A$33:$A$776,$A50,СВЦЭМ!$B$33:$B$776,Y$47)+'СЕТ СН'!$G$9+СВЦЭМ!$D$10+'СЕТ СН'!$G$5-'СЕТ СН'!$G$17</f>
        <v>3957.9428288499998</v>
      </c>
    </row>
    <row r="51" spans="1:25" ht="15.75" x14ac:dyDescent="0.2">
      <c r="A51" s="35">
        <f t="shared" si="1"/>
        <v>43469</v>
      </c>
      <c r="B51" s="36">
        <f>SUMIFS(СВЦЭМ!$C$33:$C$776,СВЦЭМ!$A$33:$A$776,$A51,СВЦЭМ!$B$33:$B$776,B$47)+'СЕТ СН'!$G$9+СВЦЭМ!$D$10+'СЕТ СН'!$G$5-'СЕТ СН'!$G$17</f>
        <v>4127.7942606899996</v>
      </c>
      <c r="C51" s="36">
        <f>SUMIFS(СВЦЭМ!$C$33:$C$776,СВЦЭМ!$A$33:$A$776,$A51,СВЦЭМ!$B$33:$B$776,C$47)+'СЕТ СН'!$G$9+СВЦЭМ!$D$10+'СЕТ СН'!$G$5-'СЕТ СН'!$G$17</f>
        <v>3879.2747115100001</v>
      </c>
      <c r="D51" s="36">
        <f>SUMIFS(СВЦЭМ!$C$33:$C$776,СВЦЭМ!$A$33:$A$776,$A51,СВЦЭМ!$B$33:$B$776,D$47)+'СЕТ СН'!$G$9+СВЦЭМ!$D$10+'СЕТ СН'!$G$5-'СЕТ СН'!$G$17</f>
        <v>3928.4133866299999</v>
      </c>
      <c r="E51" s="36">
        <f>SUMIFS(СВЦЭМ!$C$33:$C$776,СВЦЭМ!$A$33:$A$776,$A51,СВЦЭМ!$B$33:$B$776,E$47)+'СЕТ СН'!$G$9+СВЦЭМ!$D$10+'СЕТ СН'!$G$5-'СЕТ СН'!$G$17</f>
        <v>4029.2012178099999</v>
      </c>
      <c r="F51" s="36">
        <f>SUMIFS(СВЦЭМ!$C$33:$C$776,СВЦЭМ!$A$33:$A$776,$A51,СВЦЭМ!$B$33:$B$776,F$47)+'СЕТ СН'!$G$9+СВЦЭМ!$D$10+'СЕТ СН'!$G$5-'СЕТ СН'!$G$17</f>
        <v>3908.82226584</v>
      </c>
      <c r="G51" s="36">
        <f>SUMIFS(СВЦЭМ!$C$33:$C$776,СВЦЭМ!$A$33:$A$776,$A51,СВЦЭМ!$B$33:$B$776,G$47)+'СЕТ СН'!$G$9+СВЦЭМ!$D$10+'СЕТ СН'!$G$5-'СЕТ СН'!$G$17</f>
        <v>4079.5267141099998</v>
      </c>
      <c r="H51" s="36">
        <f>SUMIFS(СВЦЭМ!$C$33:$C$776,СВЦЭМ!$A$33:$A$776,$A51,СВЦЭМ!$B$33:$B$776,H$47)+'СЕТ СН'!$G$9+СВЦЭМ!$D$10+'СЕТ СН'!$G$5-'СЕТ СН'!$G$17</f>
        <v>3800.0717389800002</v>
      </c>
      <c r="I51" s="36">
        <f>SUMIFS(СВЦЭМ!$C$33:$C$776,СВЦЭМ!$A$33:$A$776,$A51,СВЦЭМ!$B$33:$B$776,I$47)+'СЕТ СН'!$G$9+СВЦЭМ!$D$10+'СЕТ СН'!$G$5-'СЕТ СН'!$G$17</f>
        <v>3892.0011291699998</v>
      </c>
      <c r="J51" s="36">
        <f>SUMIFS(СВЦЭМ!$C$33:$C$776,СВЦЭМ!$A$33:$A$776,$A51,СВЦЭМ!$B$33:$B$776,J$47)+'СЕТ СН'!$G$9+СВЦЭМ!$D$10+'СЕТ СН'!$G$5-'СЕТ СН'!$G$17</f>
        <v>3845.5588810099998</v>
      </c>
      <c r="K51" s="36">
        <f>SUMIFS(СВЦЭМ!$C$33:$C$776,СВЦЭМ!$A$33:$A$776,$A51,СВЦЭМ!$B$33:$B$776,K$47)+'СЕТ СН'!$G$9+СВЦЭМ!$D$10+'СЕТ СН'!$G$5-'СЕТ СН'!$G$17</f>
        <v>3746.6001181799998</v>
      </c>
      <c r="L51" s="36">
        <f>SUMIFS(СВЦЭМ!$C$33:$C$776,СВЦЭМ!$A$33:$A$776,$A51,СВЦЭМ!$B$33:$B$776,L$47)+'СЕТ СН'!$G$9+СВЦЭМ!$D$10+'СЕТ СН'!$G$5-'СЕТ СН'!$G$17</f>
        <v>3696.8709188799999</v>
      </c>
      <c r="M51" s="36">
        <f>SUMIFS(СВЦЭМ!$C$33:$C$776,СВЦЭМ!$A$33:$A$776,$A51,СВЦЭМ!$B$33:$B$776,M$47)+'СЕТ СН'!$G$9+СВЦЭМ!$D$10+'СЕТ СН'!$G$5-'СЕТ СН'!$G$17</f>
        <v>3751.0370193999997</v>
      </c>
      <c r="N51" s="36">
        <f>SUMIFS(СВЦЭМ!$C$33:$C$776,СВЦЭМ!$A$33:$A$776,$A51,СВЦЭМ!$B$33:$B$776,N$47)+'СЕТ СН'!$G$9+СВЦЭМ!$D$10+'СЕТ СН'!$G$5-'СЕТ СН'!$G$17</f>
        <v>3770.4359177400001</v>
      </c>
      <c r="O51" s="36">
        <f>SUMIFS(СВЦЭМ!$C$33:$C$776,СВЦЭМ!$A$33:$A$776,$A51,СВЦЭМ!$B$33:$B$776,O$47)+'СЕТ СН'!$G$9+СВЦЭМ!$D$10+'СЕТ СН'!$G$5-'СЕТ СН'!$G$17</f>
        <v>3773.46856467</v>
      </c>
      <c r="P51" s="36">
        <f>SUMIFS(СВЦЭМ!$C$33:$C$776,СВЦЭМ!$A$33:$A$776,$A51,СВЦЭМ!$B$33:$B$776,P$47)+'СЕТ СН'!$G$9+СВЦЭМ!$D$10+'СЕТ СН'!$G$5-'СЕТ СН'!$G$17</f>
        <v>3855.2949949599997</v>
      </c>
      <c r="Q51" s="36">
        <f>SUMIFS(СВЦЭМ!$C$33:$C$776,СВЦЭМ!$A$33:$A$776,$A51,СВЦЭМ!$B$33:$B$776,Q$47)+'СЕТ СН'!$G$9+СВЦЭМ!$D$10+'СЕТ СН'!$G$5-'СЕТ СН'!$G$17</f>
        <v>3833.9723193700002</v>
      </c>
      <c r="R51" s="36">
        <f>SUMIFS(СВЦЭМ!$C$33:$C$776,СВЦЭМ!$A$33:$A$776,$A51,СВЦЭМ!$B$33:$B$776,R$47)+'СЕТ СН'!$G$9+СВЦЭМ!$D$10+'СЕТ СН'!$G$5-'СЕТ СН'!$G$17</f>
        <v>3781.6133794299999</v>
      </c>
      <c r="S51" s="36">
        <f>SUMIFS(СВЦЭМ!$C$33:$C$776,СВЦЭМ!$A$33:$A$776,$A51,СВЦЭМ!$B$33:$B$776,S$47)+'СЕТ СН'!$G$9+СВЦЭМ!$D$10+'СЕТ СН'!$G$5-'СЕТ СН'!$G$17</f>
        <v>3488.2249477999999</v>
      </c>
      <c r="T51" s="36">
        <f>SUMIFS(СВЦЭМ!$C$33:$C$776,СВЦЭМ!$A$33:$A$776,$A51,СВЦЭМ!$B$33:$B$776,T$47)+'СЕТ СН'!$G$9+СВЦЭМ!$D$10+'СЕТ СН'!$G$5-'СЕТ СН'!$G$17</f>
        <v>3530.2834813099998</v>
      </c>
      <c r="U51" s="36">
        <f>SUMIFS(СВЦЭМ!$C$33:$C$776,СВЦЭМ!$A$33:$A$776,$A51,СВЦЭМ!$B$33:$B$776,U$47)+'СЕТ СН'!$G$9+СВЦЭМ!$D$10+'СЕТ СН'!$G$5-'СЕТ СН'!$G$17</f>
        <v>3551.3187865099999</v>
      </c>
      <c r="V51" s="36">
        <f>SUMIFS(СВЦЭМ!$C$33:$C$776,СВЦЭМ!$A$33:$A$776,$A51,СВЦЭМ!$B$33:$B$776,V$47)+'СЕТ СН'!$G$9+СВЦЭМ!$D$10+'СЕТ СН'!$G$5-'СЕТ СН'!$G$17</f>
        <v>3691.61872382</v>
      </c>
      <c r="W51" s="36">
        <f>SUMIFS(СВЦЭМ!$C$33:$C$776,СВЦЭМ!$A$33:$A$776,$A51,СВЦЭМ!$B$33:$B$776,W$47)+'СЕТ СН'!$G$9+СВЦЭМ!$D$10+'СЕТ СН'!$G$5-'СЕТ СН'!$G$17</f>
        <v>3790.5987304499999</v>
      </c>
      <c r="X51" s="36">
        <f>SUMIFS(СВЦЭМ!$C$33:$C$776,СВЦЭМ!$A$33:$A$776,$A51,СВЦЭМ!$B$33:$B$776,X$47)+'СЕТ СН'!$G$9+СВЦЭМ!$D$10+'СЕТ СН'!$G$5-'СЕТ СН'!$G$17</f>
        <v>3801.75203642</v>
      </c>
      <c r="Y51" s="36">
        <f>SUMIFS(СВЦЭМ!$C$33:$C$776,СВЦЭМ!$A$33:$A$776,$A51,СВЦЭМ!$B$33:$B$776,Y$47)+'СЕТ СН'!$G$9+СВЦЭМ!$D$10+'СЕТ СН'!$G$5-'СЕТ СН'!$G$17</f>
        <v>3785.8676100399998</v>
      </c>
    </row>
    <row r="52" spans="1:25" ht="15.75" x14ac:dyDescent="0.2">
      <c r="A52" s="35">
        <f t="shared" si="1"/>
        <v>43470</v>
      </c>
      <c r="B52" s="36">
        <f>SUMIFS(СВЦЭМ!$C$33:$C$776,СВЦЭМ!$A$33:$A$776,$A52,СВЦЭМ!$B$33:$B$776,B$47)+'СЕТ СН'!$G$9+СВЦЭМ!$D$10+'СЕТ СН'!$G$5-'СЕТ СН'!$G$17</f>
        <v>3863.3559091999996</v>
      </c>
      <c r="C52" s="36">
        <f>SUMIFS(СВЦЭМ!$C$33:$C$776,СВЦЭМ!$A$33:$A$776,$A52,СВЦЭМ!$B$33:$B$776,C$47)+'СЕТ СН'!$G$9+СВЦЭМ!$D$10+'СЕТ СН'!$G$5-'СЕТ СН'!$G$17</f>
        <v>3849.71719682</v>
      </c>
      <c r="D52" s="36">
        <f>SUMIFS(СВЦЭМ!$C$33:$C$776,СВЦЭМ!$A$33:$A$776,$A52,СВЦЭМ!$B$33:$B$776,D$47)+'СЕТ СН'!$G$9+СВЦЭМ!$D$10+'СЕТ СН'!$G$5-'СЕТ СН'!$G$17</f>
        <v>3888.1273394599998</v>
      </c>
      <c r="E52" s="36">
        <f>SUMIFS(СВЦЭМ!$C$33:$C$776,СВЦЭМ!$A$33:$A$776,$A52,СВЦЭМ!$B$33:$B$776,E$47)+'СЕТ СН'!$G$9+СВЦЭМ!$D$10+'СЕТ СН'!$G$5-'СЕТ СН'!$G$17</f>
        <v>3916.8862624100002</v>
      </c>
      <c r="F52" s="36">
        <f>SUMIFS(СВЦЭМ!$C$33:$C$776,СВЦЭМ!$A$33:$A$776,$A52,СВЦЭМ!$B$33:$B$776,F$47)+'СЕТ СН'!$G$9+СВЦЭМ!$D$10+'СЕТ СН'!$G$5-'СЕТ СН'!$G$17</f>
        <v>3918.2566498199999</v>
      </c>
      <c r="G52" s="36">
        <f>SUMIFS(СВЦЭМ!$C$33:$C$776,СВЦЭМ!$A$33:$A$776,$A52,СВЦЭМ!$B$33:$B$776,G$47)+'СЕТ СН'!$G$9+СВЦЭМ!$D$10+'СЕТ СН'!$G$5-'СЕТ СН'!$G$17</f>
        <v>3871.01691157</v>
      </c>
      <c r="H52" s="36">
        <f>SUMIFS(СВЦЭМ!$C$33:$C$776,СВЦЭМ!$A$33:$A$776,$A52,СВЦЭМ!$B$33:$B$776,H$47)+'СЕТ СН'!$G$9+СВЦЭМ!$D$10+'СЕТ СН'!$G$5-'СЕТ СН'!$G$17</f>
        <v>3910.5689828099999</v>
      </c>
      <c r="I52" s="36">
        <f>SUMIFS(СВЦЭМ!$C$33:$C$776,СВЦЭМ!$A$33:$A$776,$A52,СВЦЭМ!$B$33:$B$776,I$47)+'СЕТ СН'!$G$9+СВЦЭМ!$D$10+'СЕТ СН'!$G$5-'СЕТ СН'!$G$17</f>
        <v>3956.5372666200001</v>
      </c>
      <c r="J52" s="36">
        <f>SUMIFS(СВЦЭМ!$C$33:$C$776,СВЦЭМ!$A$33:$A$776,$A52,СВЦЭМ!$B$33:$B$776,J$47)+'СЕТ СН'!$G$9+СВЦЭМ!$D$10+'СЕТ СН'!$G$5-'СЕТ СН'!$G$17</f>
        <v>3837.01095222</v>
      </c>
      <c r="K52" s="36">
        <f>SUMIFS(СВЦЭМ!$C$33:$C$776,СВЦЭМ!$A$33:$A$776,$A52,СВЦЭМ!$B$33:$B$776,K$47)+'СЕТ СН'!$G$9+СВЦЭМ!$D$10+'СЕТ СН'!$G$5-'СЕТ СН'!$G$17</f>
        <v>3808.1982519399999</v>
      </c>
      <c r="L52" s="36">
        <f>SUMIFS(СВЦЭМ!$C$33:$C$776,СВЦЭМ!$A$33:$A$776,$A52,СВЦЭМ!$B$33:$B$776,L$47)+'СЕТ СН'!$G$9+СВЦЭМ!$D$10+'СЕТ СН'!$G$5-'СЕТ СН'!$G$17</f>
        <v>3738.32941974</v>
      </c>
      <c r="M52" s="36">
        <f>SUMIFS(СВЦЭМ!$C$33:$C$776,СВЦЭМ!$A$33:$A$776,$A52,СВЦЭМ!$B$33:$B$776,M$47)+'СЕТ СН'!$G$9+СВЦЭМ!$D$10+'СЕТ СН'!$G$5-'СЕТ СН'!$G$17</f>
        <v>3839.7810385599996</v>
      </c>
      <c r="N52" s="36">
        <f>SUMIFS(СВЦЭМ!$C$33:$C$776,СВЦЭМ!$A$33:$A$776,$A52,СВЦЭМ!$B$33:$B$776,N$47)+'СЕТ СН'!$G$9+СВЦЭМ!$D$10+'СЕТ СН'!$G$5-'СЕТ СН'!$G$17</f>
        <v>4029.7051535800001</v>
      </c>
      <c r="O52" s="36">
        <f>SUMIFS(СВЦЭМ!$C$33:$C$776,СВЦЭМ!$A$33:$A$776,$A52,СВЦЭМ!$B$33:$B$776,O$47)+'СЕТ СН'!$G$9+СВЦЭМ!$D$10+'СЕТ СН'!$G$5-'СЕТ СН'!$G$17</f>
        <v>3872.9013745000002</v>
      </c>
      <c r="P52" s="36">
        <f>SUMIFS(СВЦЭМ!$C$33:$C$776,СВЦЭМ!$A$33:$A$776,$A52,СВЦЭМ!$B$33:$B$776,P$47)+'СЕТ СН'!$G$9+СВЦЭМ!$D$10+'СЕТ СН'!$G$5-'СЕТ СН'!$G$17</f>
        <v>3862.0930551599999</v>
      </c>
      <c r="Q52" s="36">
        <f>SUMIFS(СВЦЭМ!$C$33:$C$776,СВЦЭМ!$A$33:$A$776,$A52,СВЦЭМ!$B$33:$B$776,Q$47)+'СЕТ СН'!$G$9+СВЦЭМ!$D$10+'СЕТ СН'!$G$5-'СЕТ СН'!$G$17</f>
        <v>3783.7231715899998</v>
      </c>
      <c r="R52" s="36">
        <f>SUMIFS(СВЦЭМ!$C$33:$C$776,СВЦЭМ!$A$33:$A$776,$A52,СВЦЭМ!$B$33:$B$776,R$47)+'СЕТ СН'!$G$9+СВЦЭМ!$D$10+'СЕТ СН'!$G$5-'СЕТ СН'!$G$17</f>
        <v>3752.7755663500002</v>
      </c>
      <c r="S52" s="36">
        <f>SUMIFS(СВЦЭМ!$C$33:$C$776,СВЦЭМ!$A$33:$A$776,$A52,СВЦЭМ!$B$33:$B$776,S$47)+'СЕТ СН'!$G$9+СВЦЭМ!$D$10+'СЕТ СН'!$G$5-'СЕТ СН'!$G$17</f>
        <v>3660.8277303499999</v>
      </c>
      <c r="T52" s="36">
        <f>SUMIFS(СВЦЭМ!$C$33:$C$776,СВЦЭМ!$A$33:$A$776,$A52,СВЦЭМ!$B$33:$B$776,T$47)+'СЕТ СН'!$G$9+СВЦЭМ!$D$10+'СЕТ СН'!$G$5-'СЕТ СН'!$G$17</f>
        <v>3443.6689714300001</v>
      </c>
      <c r="U52" s="36">
        <f>SUMIFS(СВЦЭМ!$C$33:$C$776,СВЦЭМ!$A$33:$A$776,$A52,СВЦЭМ!$B$33:$B$776,U$47)+'СЕТ СН'!$G$9+СВЦЭМ!$D$10+'СЕТ СН'!$G$5-'СЕТ СН'!$G$17</f>
        <v>3823.7115908400001</v>
      </c>
      <c r="V52" s="36">
        <f>SUMIFS(СВЦЭМ!$C$33:$C$776,СВЦЭМ!$A$33:$A$776,$A52,СВЦЭМ!$B$33:$B$776,V$47)+'СЕТ СН'!$G$9+СВЦЭМ!$D$10+'СЕТ СН'!$G$5-'СЕТ СН'!$G$17</f>
        <v>3709.2758878199998</v>
      </c>
      <c r="W52" s="36">
        <f>SUMIFS(СВЦЭМ!$C$33:$C$776,СВЦЭМ!$A$33:$A$776,$A52,СВЦЭМ!$B$33:$B$776,W$47)+'СЕТ СН'!$G$9+СВЦЭМ!$D$10+'СЕТ СН'!$G$5-'СЕТ СН'!$G$17</f>
        <v>3744.2141128599997</v>
      </c>
      <c r="X52" s="36">
        <f>SUMIFS(СВЦЭМ!$C$33:$C$776,СВЦЭМ!$A$33:$A$776,$A52,СВЦЭМ!$B$33:$B$776,X$47)+'СЕТ СН'!$G$9+СВЦЭМ!$D$10+'СЕТ СН'!$G$5-'СЕТ СН'!$G$17</f>
        <v>3761.8723737299997</v>
      </c>
      <c r="Y52" s="36">
        <f>SUMIFS(СВЦЭМ!$C$33:$C$776,СВЦЭМ!$A$33:$A$776,$A52,СВЦЭМ!$B$33:$B$776,Y$47)+'СЕТ СН'!$G$9+СВЦЭМ!$D$10+'СЕТ СН'!$G$5-'СЕТ СН'!$G$17</f>
        <v>3880.5171326399995</v>
      </c>
    </row>
    <row r="53" spans="1:25" ht="15.75" x14ac:dyDescent="0.2">
      <c r="A53" s="35">
        <f t="shared" si="1"/>
        <v>43471</v>
      </c>
      <c r="B53" s="36">
        <f>SUMIFS(СВЦЭМ!$C$33:$C$776,СВЦЭМ!$A$33:$A$776,$A53,СВЦЭМ!$B$33:$B$776,B$47)+'СЕТ СН'!$G$9+СВЦЭМ!$D$10+'СЕТ СН'!$G$5-'СЕТ СН'!$G$17</f>
        <v>3944.2063096799998</v>
      </c>
      <c r="C53" s="36">
        <f>SUMIFS(СВЦЭМ!$C$33:$C$776,СВЦЭМ!$A$33:$A$776,$A53,СВЦЭМ!$B$33:$B$776,C$47)+'СЕТ СН'!$G$9+СВЦЭМ!$D$10+'СЕТ СН'!$G$5-'СЕТ СН'!$G$17</f>
        <v>3897.5889950599999</v>
      </c>
      <c r="D53" s="36">
        <f>SUMIFS(СВЦЭМ!$C$33:$C$776,СВЦЭМ!$A$33:$A$776,$A53,СВЦЭМ!$B$33:$B$776,D$47)+'СЕТ СН'!$G$9+СВЦЭМ!$D$10+'СЕТ СН'!$G$5-'СЕТ СН'!$G$17</f>
        <v>3880.8026119699998</v>
      </c>
      <c r="E53" s="36">
        <f>SUMIFS(СВЦЭМ!$C$33:$C$776,СВЦЭМ!$A$33:$A$776,$A53,СВЦЭМ!$B$33:$B$776,E$47)+'СЕТ СН'!$G$9+СВЦЭМ!$D$10+'СЕТ СН'!$G$5-'СЕТ СН'!$G$17</f>
        <v>3906.9825744899999</v>
      </c>
      <c r="F53" s="36">
        <f>SUMIFS(СВЦЭМ!$C$33:$C$776,СВЦЭМ!$A$33:$A$776,$A53,СВЦЭМ!$B$33:$B$776,F$47)+'СЕТ СН'!$G$9+СВЦЭМ!$D$10+'СЕТ СН'!$G$5-'СЕТ СН'!$G$17</f>
        <v>3907.5101906899999</v>
      </c>
      <c r="G53" s="36">
        <f>SUMIFS(СВЦЭМ!$C$33:$C$776,СВЦЭМ!$A$33:$A$776,$A53,СВЦЭМ!$B$33:$B$776,G$47)+'СЕТ СН'!$G$9+СВЦЭМ!$D$10+'СЕТ СН'!$G$5-'СЕТ СН'!$G$17</f>
        <v>3923.00079061</v>
      </c>
      <c r="H53" s="36">
        <f>SUMIFS(СВЦЭМ!$C$33:$C$776,СВЦЭМ!$A$33:$A$776,$A53,СВЦЭМ!$B$33:$B$776,H$47)+'СЕТ СН'!$G$9+СВЦЭМ!$D$10+'СЕТ СН'!$G$5-'СЕТ СН'!$G$17</f>
        <v>3873.6103609799998</v>
      </c>
      <c r="I53" s="36">
        <f>SUMIFS(СВЦЭМ!$C$33:$C$776,СВЦЭМ!$A$33:$A$776,$A53,СВЦЭМ!$B$33:$B$776,I$47)+'СЕТ СН'!$G$9+СВЦЭМ!$D$10+'СЕТ СН'!$G$5-'СЕТ СН'!$G$17</f>
        <v>4085.41684179</v>
      </c>
      <c r="J53" s="36">
        <f>SUMIFS(СВЦЭМ!$C$33:$C$776,СВЦЭМ!$A$33:$A$776,$A53,СВЦЭМ!$B$33:$B$776,J$47)+'СЕТ СН'!$G$9+СВЦЭМ!$D$10+'СЕТ СН'!$G$5-'СЕТ СН'!$G$17</f>
        <v>3887.3960420599997</v>
      </c>
      <c r="K53" s="36">
        <f>SUMIFS(СВЦЭМ!$C$33:$C$776,СВЦЭМ!$A$33:$A$776,$A53,СВЦЭМ!$B$33:$B$776,K$47)+'СЕТ СН'!$G$9+СВЦЭМ!$D$10+'СЕТ СН'!$G$5-'СЕТ СН'!$G$17</f>
        <v>3798.8594004099996</v>
      </c>
      <c r="L53" s="36">
        <f>SUMIFS(СВЦЭМ!$C$33:$C$776,СВЦЭМ!$A$33:$A$776,$A53,СВЦЭМ!$B$33:$B$776,L$47)+'СЕТ СН'!$G$9+СВЦЭМ!$D$10+'СЕТ СН'!$G$5-'СЕТ СН'!$G$17</f>
        <v>3753.4631287000002</v>
      </c>
      <c r="M53" s="36">
        <f>SUMIFS(СВЦЭМ!$C$33:$C$776,СВЦЭМ!$A$33:$A$776,$A53,СВЦЭМ!$B$33:$B$776,M$47)+'СЕТ СН'!$G$9+СВЦЭМ!$D$10+'СЕТ СН'!$G$5-'СЕТ СН'!$G$17</f>
        <v>3957.0806533300001</v>
      </c>
      <c r="N53" s="36">
        <f>SUMIFS(СВЦЭМ!$C$33:$C$776,СВЦЭМ!$A$33:$A$776,$A53,СВЦЭМ!$B$33:$B$776,N$47)+'СЕТ СН'!$G$9+СВЦЭМ!$D$10+'СЕТ СН'!$G$5-'СЕТ СН'!$G$17</f>
        <v>4112.3828465799998</v>
      </c>
      <c r="O53" s="36">
        <f>SUMIFS(СВЦЭМ!$C$33:$C$776,СВЦЭМ!$A$33:$A$776,$A53,СВЦЭМ!$B$33:$B$776,O$47)+'СЕТ СН'!$G$9+СВЦЭМ!$D$10+'СЕТ СН'!$G$5-'СЕТ СН'!$G$17</f>
        <v>3829.5658195099995</v>
      </c>
      <c r="P53" s="36">
        <f>SUMIFS(СВЦЭМ!$C$33:$C$776,СВЦЭМ!$A$33:$A$776,$A53,СВЦЭМ!$B$33:$B$776,P$47)+'СЕТ СН'!$G$9+СВЦЭМ!$D$10+'СЕТ СН'!$G$5-'СЕТ СН'!$G$17</f>
        <v>3837.8188650499997</v>
      </c>
      <c r="Q53" s="36">
        <f>SUMIFS(СВЦЭМ!$C$33:$C$776,СВЦЭМ!$A$33:$A$776,$A53,СВЦЭМ!$B$33:$B$776,Q$47)+'СЕТ СН'!$G$9+СВЦЭМ!$D$10+'СЕТ СН'!$G$5-'СЕТ СН'!$G$17</f>
        <v>3815.7780976999998</v>
      </c>
      <c r="R53" s="36">
        <f>SUMIFS(СВЦЭМ!$C$33:$C$776,СВЦЭМ!$A$33:$A$776,$A53,СВЦЭМ!$B$33:$B$776,R$47)+'СЕТ СН'!$G$9+СВЦЭМ!$D$10+'СЕТ СН'!$G$5-'СЕТ СН'!$G$17</f>
        <v>3730.6740233699998</v>
      </c>
      <c r="S53" s="36">
        <f>SUMIFS(СВЦЭМ!$C$33:$C$776,СВЦЭМ!$A$33:$A$776,$A53,СВЦЭМ!$B$33:$B$776,S$47)+'СЕТ СН'!$G$9+СВЦЭМ!$D$10+'СЕТ СН'!$G$5-'СЕТ СН'!$G$17</f>
        <v>3635.5432670999999</v>
      </c>
      <c r="T53" s="36">
        <f>SUMIFS(СВЦЭМ!$C$33:$C$776,СВЦЭМ!$A$33:$A$776,$A53,СВЦЭМ!$B$33:$B$776,T$47)+'СЕТ СН'!$G$9+СВЦЭМ!$D$10+'СЕТ СН'!$G$5-'СЕТ СН'!$G$17</f>
        <v>3702.6857176399999</v>
      </c>
      <c r="U53" s="36">
        <f>SUMIFS(СВЦЭМ!$C$33:$C$776,СВЦЭМ!$A$33:$A$776,$A53,СВЦЭМ!$B$33:$B$776,U$47)+'СЕТ СН'!$G$9+СВЦЭМ!$D$10+'СЕТ СН'!$G$5-'СЕТ СН'!$G$17</f>
        <v>3627.99309735</v>
      </c>
      <c r="V53" s="36">
        <f>SUMIFS(СВЦЭМ!$C$33:$C$776,СВЦЭМ!$A$33:$A$776,$A53,СВЦЭМ!$B$33:$B$776,V$47)+'СЕТ СН'!$G$9+СВЦЭМ!$D$10+'СЕТ СН'!$G$5-'СЕТ СН'!$G$17</f>
        <v>3638.4906631200001</v>
      </c>
      <c r="W53" s="36">
        <f>SUMIFS(СВЦЭМ!$C$33:$C$776,СВЦЭМ!$A$33:$A$776,$A53,СВЦЭМ!$B$33:$B$776,W$47)+'СЕТ СН'!$G$9+СВЦЭМ!$D$10+'СЕТ СН'!$G$5-'СЕТ СН'!$G$17</f>
        <v>3719.14086374</v>
      </c>
      <c r="X53" s="36">
        <f>SUMIFS(СВЦЭМ!$C$33:$C$776,СВЦЭМ!$A$33:$A$776,$A53,СВЦЭМ!$B$33:$B$776,X$47)+'СЕТ СН'!$G$9+СВЦЭМ!$D$10+'СЕТ СН'!$G$5-'СЕТ СН'!$G$17</f>
        <v>3780.39651624</v>
      </c>
      <c r="Y53" s="36">
        <f>SUMIFS(СВЦЭМ!$C$33:$C$776,СВЦЭМ!$A$33:$A$776,$A53,СВЦЭМ!$B$33:$B$776,Y$47)+'СЕТ СН'!$G$9+СВЦЭМ!$D$10+'СЕТ СН'!$G$5-'СЕТ СН'!$G$17</f>
        <v>3841.6291741999999</v>
      </c>
    </row>
    <row r="54" spans="1:25" ht="15.75" x14ac:dyDescent="0.2">
      <c r="A54" s="35">
        <f t="shared" si="1"/>
        <v>43472</v>
      </c>
      <c r="B54" s="36">
        <f>SUMIFS(СВЦЭМ!$C$33:$C$776,СВЦЭМ!$A$33:$A$776,$A54,СВЦЭМ!$B$33:$B$776,B$47)+'СЕТ СН'!$G$9+СВЦЭМ!$D$10+'СЕТ СН'!$G$5-'СЕТ СН'!$G$17</f>
        <v>4807.6230867300001</v>
      </c>
      <c r="C54" s="36">
        <f>SUMIFS(СВЦЭМ!$C$33:$C$776,СВЦЭМ!$A$33:$A$776,$A54,СВЦЭМ!$B$33:$B$776,C$47)+'СЕТ СН'!$G$9+СВЦЭМ!$D$10+'СЕТ СН'!$G$5-'СЕТ СН'!$G$17</f>
        <v>4152.8721789000001</v>
      </c>
      <c r="D54" s="36">
        <f>SUMIFS(СВЦЭМ!$C$33:$C$776,СВЦЭМ!$A$33:$A$776,$A54,СВЦЭМ!$B$33:$B$776,D$47)+'СЕТ СН'!$G$9+СВЦЭМ!$D$10+'СЕТ СН'!$G$5-'СЕТ СН'!$G$17</f>
        <v>3880.2596431699999</v>
      </c>
      <c r="E54" s="36">
        <f>SUMIFS(СВЦЭМ!$C$33:$C$776,СВЦЭМ!$A$33:$A$776,$A54,СВЦЭМ!$B$33:$B$776,E$47)+'СЕТ СН'!$G$9+СВЦЭМ!$D$10+'СЕТ СН'!$G$5-'СЕТ СН'!$G$17</f>
        <v>3861.1190033799999</v>
      </c>
      <c r="F54" s="36">
        <f>SUMIFS(СВЦЭМ!$C$33:$C$776,СВЦЭМ!$A$33:$A$776,$A54,СВЦЭМ!$B$33:$B$776,F$47)+'СЕТ СН'!$G$9+СВЦЭМ!$D$10+'СЕТ СН'!$G$5-'СЕТ СН'!$G$17</f>
        <v>4011.6281061099999</v>
      </c>
      <c r="G54" s="36">
        <f>SUMIFS(СВЦЭМ!$C$33:$C$776,СВЦЭМ!$A$33:$A$776,$A54,СВЦЭМ!$B$33:$B$776,G$47)+'СЕТ СН'!$G$9+СВЦЭМ!$D$10+'СЕТ СН'!$G$5-'СЕТ СН'!$G$17</f>
        <v>4534.3463862099998</v>
      </c>
      <c r="H54" s="36">
        <f>SUMIFS(СВЦЭМ!$C$33:$C$776,СВЦЭМ!$A$33:$A$776,$A54,СВЦЭМ!$B$33:$B$776,H$47)+'СЕТ СН'!$G$9+СВЦЭМ!$D$10+'СЕТ СН'!$G$5-'СЕТ СН'!$G$17</f>
        <v>4621.58126825</v>
      </c>
      <c r="I54" s="36">
        <f>SUMIFS(СВЦЭМ!$C$33:$C$776,СВЦЭМ!$A$33:$A$776,$A54,СВЦЭМ!$B$33:$B$776,I$47)+'СЕТ СН'!$G$9+СВЦЭМ!$D$10+'СЕТ СН'!$G$5-'СЕТ СН'!$G$17</f>
        <v>5170.4415252700001</v>
      </c>
      <c r="J54" s="36">
        <f>SUMIFS(СВЦЭМ!$C$33:$C$776,СВЦЭМ!$A$33:$A$776,$A54,СВЦЭМ!$B$33:$B$776,J$47)+'СЕТ СН'!$G$9+СВЦЭМ!$D$10+'СЕТ СН'!$G$5-'СЕТ СН'!$G$17</f>
        <v>5242.2416138900007</v>
      </c>
      <c r="K54" s="36">
        <f>SUMIFS(СВЦЭМ!$C$33:$C$776,СВЦЭМ!$A$33:$A$776,$A54,СВЦЭМ!$B$33:$B$776,K$47)+'СЕТ СН'!$G$9+СВЦЭМ!$D$10+'СЕТ СН'!$G$5-'СЕТ СН'!$G$17</f>
        <v>5045.58688497</v>
      </c>
      <c r="L54" s="36">
        <f>SUMIFS(СВЦЭМ!$C$33:$C$776,СВЦЭМ!$A$33:$A$776,$A54,СВЦЭМ!$B$33:$B$776,L$47)+'СЕТ СН'!$G$9+СВЦЭМ!$D$10+'СЕТ СН'!$G$5-'СЕТ СН'!$G$17</f>
        <v>4640.1864004199997</v>
      </c>
      <c r="M54" s="36">
        <f>SUMIFS(СВЦЭМ!$C$33:$C$776,СВЦЭМ!$A$33:$A$776,$A54,СВЦЭМ!$B$33:$B$776,M$47)+'СЕТ СН'!$G$9+СВЦЭМ!$D$10+'СЕТ СН'!$G$5-'СЕТ СН'!$G$17</f>
        <v>4762.6615675499997</v>
      </c>
      <c r="N54" s="36">
        <f>SUMIFS(СВЦЭМ!$C$33:$C$776,СВЦЭМ!$A$33:$A$776,$A54,СВЦЭМ!$B$33:$B$776,N$47)+'СЕТ СН'!$G$9+СВЦЭМ!$D$10+'СЕТ СН'!$G$5-'СЕТ СН'!$G$17</f>
        <v>5297.8143070700007</v>
      </c>
      <c r="O54" s="36">
        <f>SUMIFS(СВЦЭМ!$C$33:$C$776,СВЦЭМ!$A$33:$A$776,$A54,СВЦЭМ!$B$33:$B$776,O$47)+'СЕТ СН'!$G$9+СВЦЭМ!$D$10+'СЕТ СН'!$G$5-'СЕТ СН'!$G$17</f>
        <v>5037.9592857900006</v>
      </c>
      <c r="P54" s="36">
        <f>SUMIFS(СВЦЭМ!$C$33:$C$776,СВЦЭМ!$A$33:$A$776,$A54,СВЦЭМ!$B$33:$B$776,P$47)+'СЕТ СН'!$G$9+СВЦЭМ!$D$10+'СЕТ СН'!$G$5-'СЕТ СН'!$G$17</f>
        <v>4969.5895307299998</v>
      </c>
      <c r="Q54" s="36">
        <f>SUMIFS(СВЦЭМ!$C$33:$C$776,СВЦЭМ!$A$33:$A$776,$A54,СВЦЭМ!$B$33:$B$776,Q$47)+'СЕТ СН'!$G$9+СВЦЭМ!$D$10+'СЕТ СН'!$G$5-'СЕТ СН'!$G$17</f>
        <v>4696.7933173500005</v>
      </c>
      <c r="R54" s="36">
        <f>SUMIFS(СВЦЭМ!$C$33:$C$776,СВЦЭМ!$A$33:$A$776,$A54,СВЦЭМ!$B$33:$B$776,R$47)+'СЕТ СН'!$G$9+СВЦЭМ!$D$10+'СЕТ СН'!$G$5-'СЕТ СН'!$G$17</f>
        <v>5039.6586429899999</v>
      </c>
      <c r="S54" s="36">
        <f>SUMIFS(СВЦЭМ!$C$33:$C$776,СВЦЭМ!$A$33:$A$776,$A54,СВЦЭМ!$B$33:$B$776,S$47)+'СЕТ СН'!$G$9+СВЦЭМ!$D$10+'СЕТ СН'!$G$5-'СЕТ СН'!$G$17</f>
        <v>5147.3367831899996</v>
      </c>
      <c r="T54" s="36">
        <f>SUMIFS(СВЦЭМ!$C$33:$C$776,СВЦЭМ!$A$33:$A$776,$A54,СВЦЭМ!$B$33:$B$776,T$47)+'СЕТ СН'!$G$9+СВЦЭМ!$D$10+'СЕТ СН'!$G$5-'СЕТ СН'!$G$17</f>
        <v>4637.9896519699996</v>
      </c>
      <c r="U54" s="36">
        <f>SUMIFS(СВЦЭМ!$C$33:$C$776,СВЦЭМ!$A$33:$A$776,$A54,СВЦЭМ!$B$33:$B$776,U$47)+'СЕТ СН'!$G$9+СВЦЭМ!$D$10+'СЕТ СН'!$G$5-'СЕТ СН'!$G$17</f>
        <v>4764.0606157700004</v>
      </c>
      <c r="V54" s="36">
        <f>SUMIFS(СВЦЭМ!$C$33:$C$776,СВЦЭМ!$A$33:$A$776,$A54,СВЦЭМ!$B$33:$B$776,V$47)+'СЕТ СН'!$G$9+СВЦЭМ!$D$10+'СЕТ СН'!$G$5-'СЕТ СН'!$G$17</f>
        <v>4582.5326231300005</v>
      </c>
      <c r="W54" s="36">
        <f>SUMIFS(СВЦЭМ!$C$33:$C$776,СВЦЭМ!$A$33:$A$776,$A54,СВЦЭМ!$B$33:$B$776,W$47)+'СЕТ СН'!$G$9+СВЦЭМ!$D$10+'СЕТ СН'!$G$5-'СЕТ СН'!$G$17</f>
        <v>5304.4203325799999</v>
      </c>
      <c r="X54" s="36">
        <f>SUMIFS(СВЦЭМ!$C$33:$C$776,СВЦЭМ!$A$33:$A$776,$A54,СВЦЭМ!$B$33:$B$776,X$47)+'СЕТ СН'!$G$9+СВЦЭМ!$D$10+'СЕТ СН'!$G$5-'СЕТ СН'!$G$17</f>
        <v>5621.6427075299998</v>
      </c>
      <c r="Y54" s="36">
        <f>SUMIFS(СВЦЭМ!$C$33:$C$776,СВЦЭМ!$A$33:$A$776,$A54,СВЦЭМ!$B$33:$B$776,Y$47)+'СЕТ СН'!$G$9+СВЦЭМ!$D$10+'СЕТ СН'!$G$5-'СЕТ СН'!$G$17</f>
        <v>5006.0642816700001</v>
      </c>
    </row>
    <row r="55" spans="1:25" ht="15.75" x14ac:dyDescent="0.2">
      <c r="A55" s="35">
        <f t="shared" si="1"/>
        <v>43473</v>
      </c>
      <c r="B55" s="36">
        <f>SUMIFS(СВЦЭМ!$C$33:$C$776,СВЦЭМ!$A$33:$A$776,$A55,СВЦЭМ!$B$33:$B$776,B$47)+'СЕТ СН'!$G$9+СВЦЭМ!$D$10+'СЕТ СН'!$G$5-'СЕТ СН'!$G$17</f>
        <v>5070.7501084599999</v>
      </c>
      <c r="C55" s="36">
        <f>SUMIFS(СВЦЭМ!$C$33:$C$776,СВЦЭМ!$A$33:$A$776,$A55,СВЦЭМ!$B$33:$B$776,C$47)+'СЕТ СН'!$G$9+СВЦЭМ!$D$10+'СЕТ СН'!$G$5-'СЕТ СН'!$G$17</f>
        <v>5021.3246408499999</v>
      </c>
      <c r="D55" s="36">
        <f>SUMIFS(СВЦЭМ!$C$33:$C$776,СВЦЭМ!$A$33:$A$776,$A55,СВЦЭМ!$B$33:$B$776,D$47)+'СЕТ СН'!$G$9+СВЦЭМ!$D$10+'СЕТ СН'!$G$5-'СЕТ СН'!$G$17</f>
        <v>4752.8970696699998</v>
      </c>
      <c r="E55" s="36">
        <f>SUMIFS(СВЦЭМ!$C$33:$C$776,СВЦЭМ!$A$33:$A$776,$A55,СВЦЭМ!$B$33:$B$776,E$47)+'СЕТ СН'!$G$9+СВЦЭМ!$D$10+'СЕТ СН'!$G$5-'СЕТ СН'!$G$17</f>
        <v>4954.0044561899995</v>
      </c>
      <c r="F55" s="36">
        <f>SUMIFS(СВЦЭМ!$C$33:$C$776,СВЦЭМ!$A$33:$A$776,$A55,СВЦЭМ!$B$33:$B$776,F$47)+'СЕТ СН'!$G$9+СВЦЭМ!$D$10+'СЕТ СН'!$G$5-'СЕТ СН'!$G$17</f>
        <v>4807.5903675299996</v>
      </c>
      <c r="G55" s="36">
        <f>SUMIFS(СВЦЭМ!$C$33:$C$776,СВЦЭМ!$A$33:$A$776,$A55,СВЦЭМ!$B$33:$B$776,G$47)+'СЕТ СН'!$G$9+СВЦЭМ!$D$10+'СЕТ СН'!$G$5-'СЕТ СН'!$G$17</f>
        <v>4805.8791965099999</v>
      </c>
      <c r="H55" s="36">
        <f>SUMIFS(СВЦЭМ!$C$33:$C$776,СВЦЭМ!$A$33:$A$776,$A55,СВЦЭМ!$B$33:$B$776,H$47)+'СЕТ СН'!$G$9+СВЦЭМ!$D$10+'СЕТ СН'!$G$5-'СЕТ СН'!$G$17</f>
        <v>5064.5169333100002</v>
      </c>
      <c r="I55" s="36">
        <f>SUMIFS(СВЦЭМ!$C$33:$C$776,СВЦЭМ!$A$33:$A$776,$A55,СВЦЭМ!$B$33:$B$776,I$47)+'СЕТ СН'!$G$9+СВЦЭМ!$D$10+'СЕТ СН'!$G$5-'СЕТ СН'!$G$17</f>
        <v>5322.8399541899998</v>
      </c>
      <c r="J55" s="36">
        <f>SUMIFS(СВЦЭМ!$C$33:$C$776,СВЦЭМ!$A$33:$A$776,$A55,СВЦЭМ!$B$33:$B$776,J$47)+'СЕТ СН'!$G$9+СВЦЭМ!$D$10+'СЕТ СН'!$G$5-'СЕТ СН'!$G$17</f>
        <v>5336.72406486</v>
      </c>
      <c r="K55" s="36">
        <f>SUMIFS(СВЦЭМ!$C$33:$C$776,СВЦЭМ!$A$33:$A$776,$A55,СВЦЭМ!$B$33:$B$776,K$47)+'СЕТ СН'!$G$9+СВЦЭМ!$D$10+'СЕТ СН'!$G$5-'СЕТ СН'!$G$17</f>
        <v>4142.6495213300004</v>
      </c>
      <c r="L55" s="36">
        <f>SUMIFS(СВЦЭМ!$C$33:$C$776,СВЦЭМ!$A$33:$A$776,$A55,СВЦЭМ!$B$33:$B$776,L$47)+'СЕТ СН'!$G$9+СВЦЭМ!$D$10+'СЕТ СН'!$G$5-'СЕТ СН'!$G$17</f>
        <v>4023.0021591599998</v>
      </c>
      <c r="M55" s="36">
        <f>SUMIFS(СВЦЭМ!$C$33:$C$776,СВЦЭМ!$A$33:$A$776,$A55,СВЦЭМ!$B$33:$B$776,M$47)+'СЕТ СН'!$G$9+СВЦЭМ!$D$10+'СЕТ СН'!$G$5-'СЕТ СН'!$G$17</f>
        <v>4590.7641450499996</v>
      </c>
      <c r="N55" s="36">
        <f>SUMIFS(СВЦЭМ!$C$33:$C$776,СВЦЭМ!$A$33:$A$776,$A55,СВЦЭМ!$B$33:$B$776,N$47)+'СЕТ СН'!$G$9+СВЦЭМ!$D$10+'СЕТ СН'!$G$5-'СЕТ СН'!$G$17</f>
        <v>3833.6833437699997</v>
      </c>
      <c r="O55" s="36">
        <f>SUMIFS(СВЦЭМ!$C$33:$C$776,СВЦЭМ!$A$33:$A$776,$A55,СВЦЭМ!$B$33:$B$776,O$47)+'СЕТ СН'!$G$9+СВЦЭМ!$D$10+'СЕТ СН'!$G$5-'СЕТ СН'!$G$17</f>
        <v>3793.7340472799997</v>
      </c>
      <c r="P55" s="36">
        <f>SUMIFS(СВЦЭМ!$C$33:$C$776,СВЦЭМ!$A$33:$A$776,$A55,СВЦЭМ!$B$33:$B$776,P$47)+'СЕТ СН'!$G$9+СВЦЭМ!$D$10+'СЕТ СН'!$G$5-'СЕТ СН'!$G$17</f>
        <v>3811.0389585200001</v>
      </c>
      <c r="Q55" s="36">
        <f>SUMIFS(СВЦЭМ!$C$33:$C$776,СВЦЭМ!$A$33:$A$776,$A55,СВЦЭМ!$B$33:$B$776,Q$47)+'СЕТ СН'!$G$9+СВЦЭМ!$D$10+'СЕТ СН'!$G$5-'СЕТ СН'!$G$17</f>
        <v>3744.6466554999997</v>
      </c>
      <c r="R55" s="36">
        <f>SUMIFS(СВЦЭМ!$C$33:$C$776,СВЦЭМ!$A$33:$A$776,$A55,СВЦЭМ!$B$33:$B$776,R$47)+'СЕТ СН'!$G$9+СВЦЭМ!$D$10+'СЕТ СН'!$G$5-'СЕТ СН'!$G$17</f>
        <v>3710.69894862</v>
      </c>
      <c r="S55" s="36">
        <f>SUMIFS(СВЦЭМ!$C$33:$C$776,СВЦЭМ!$A$33:$A$776,$A55,СВЦЭМ!$B$33:$B$776,S$47)+'СЕТ СН'!$G$9+СВЦЭМ!$D$10+'СЕТ СН'!$G$5-'СЕТ СН'!$G$17</f>
        <v>3710.5177617299996</v>
      </c>
      <c r="T55" s="36">
        <f>SUMIFS(СВЦЭМ!$C$33:$C$776,СВЦЭМ!$A$33:$A$776,$A55,СВЦЭМ!$B$33:$B$776,T$47)+'СЕТ СН'!$G$9+СВЦЭМ!$D$10+'СЕТ СН'!$G$5-'СЕТ СН'!$G$17</f>
        <v>3796.0436904799999</v>
      </c>
      <c r="U55" s="36">
        <f>SUMIFS(СВЦЭМ!$C$33:$C$776,СВЦЭМ!$A$33:$A$776,$A55,СВЦЭМ!$B$33:$B$776,U$47)+'СЕТ СН'!$G$9+СВЦЭМ!$D$10+'СЕТ СН'!$G$5-'СЕТ СН'!$G$17</f>
        <v>4064.12894792</v>
      </c>
      <c r="V55" s="36">
        <f>SUMIFS(СВЦЭМ!$C$33:$C$776,СВЦЭМ!$A$33:$A$776,$A55,СВЦЭМ!$B$33:$B$776,V$47)+'СЕТ СН'!$G$9+СВЦЭМ!$D$10+'СЕТ СН'!$G$5-'СЕТ СН'!$G$17</f>
        <v>3979.3604878899996</v>
      </c>
      <c r="W55" s="36">
        <f>SUMIFS(СВЦЭМ!$C$33:$C$776,СВЦЭМ!$A$33:$A$776,$A55,СВЦЭМ!$B$33:$B$776,W$47)+'СЕТ СН'!$G$9+СВЦЭМ!$D$10+'СЕТ СН'!$G$5-'СЕТ СН'!$G$17</f>
        <v>3846.6807457799996</v>
      </c>
      <c r="X55" s="36">
        <f>SUMIFS(СВЦЭМ!$C$33:$C$776,СВЦЭМ!$A$33:$A$776,$A55,СВЦЭМ!$B$33:$B$776,X$47)+'СЕТ СН'!$G$9+СВЦЭМ!$D$10+'СЕТ СН'!$G$5-'СЕТ СН'!$G$17</f>
        <v>3841.0719505699999</v>
      </c>
      <c r="Y55" s="36">
        <f>SUMIFS(СВЦЭМ!$C$33:$C$776,СВЦЭМ!$A$33:$A$776,$A55,СВЦЭМ!$B$33:$B$776,Y$47)+'СЕТ СН'!$G$9+СВЦЭМ!$D$10+'СЕТ СН'!$G$5-'СЕТ СН'!$G$17</f>
        <v>3916.4114109799998</v>
      </c>
    </row>
    <row r="56" spans="1:25" ht="15.75" x14ac:dyDescent="0.2">
      <c r="A56" s="35">
        <f t="shared" si="1"/>
        <v>43474</v>
      </c>
      <c r="B56" s="36">
        <f>SUMIFS(СВЦЭМ!$C$33:$C$776,СВЦЭМ!$A$33:$A$776,$A56,СВЦЭМ!$B$33:$B$776,B$47)+'СЕТ СН'!$G$9+СВЦЭМ!$D$10+'СЕТ СН'!$G$5-'СЕТ СН'!$G$17</f>
        <v>4577.0121319999998</v>
      </c>
      <c r="C56" s="36">
        <f>SUMIFS(СВЦЭМ!$C$33:$C$776,СВЦЭМ!$A$33:$A$776,$A56,СВЦЭМ!$B$33:$B$776,C$47)+'СЕТ СН'!$G$9+СВЦЭМ!$D$10+'СЕТ СН'!$G$5-'СЕТ СН'!$G$17</f>
        <v>3949.4417541499997</v>
      </c>
      <c r="D56" s="36">
        <f>SUMIFS(СВЦЭМ!$C$33:$C$776,СВЦЭМ!$A$33:$A$776,$A56,СВЦЭМ!$B$33:$B$776,D$47)+'СЕТ СН'!$G$9+СВЦЭМ!$D$10+'СЕТ СН'!$G$5-'СЕТ СН'!$G$17</f>
        <v>3953.0700434</v>
      </c>
      <c r="E56" s="36">
        <f>SUMIFS(СВЦЭМ!$C$33:$C$776,СВЦЭМ!$A$33:$A$776,$A56,СВЦЭМ!$B$33:$B$776,E$47)+'СЕТ СН'!$G$9+СВЦЭМ!$D$10+'СЕТ СН'!$G$5-'СЕТ СН'!$G$17</f>
        <v>3939.8213046999999</v>
      </c>
      <c r="F56" s="36">
        <f>SUMIFS(СВЦЭМ!$C$33:$C$776,СВЦЭМ!$A$33:$A$776,$A56,СВЦЭМ!$B$33:$B$776,F$47)+'СЕТ СН'!$G$9+СВЦЭМ!$D$10+'СЕТ СН'!$G$5-'СЕТ СН'!$G$17</f>
        <v>3909.7539306600002</v>
      </c>
      <c r="G56" s="36">
        <f>SUMIFS(СВЦЭМ!$C$33:$C$776,СВЦЭМ!$A$33:$A$776,$A56,СВЦЭМ!$B$33:$B$776,G$47)+'СЕТ СН'!$G$9+СВЦЭМ!$D$10+'СЕТ СН'!$G$5-'СЕТ СН'!$G$17</f>
        <v>3910.3589688399998</v>
      </c>
      <c r="H56" s="36">
        <f>SUMIFS(СВЦЭМ!$C$33:$C$776,СВЦЭМ!$A$33:$A$776,$A56,СВЦЭМ!$B$33:$B$776,H$47)+'СЕТ СН'!$G$9+СВЦЭМ!$D$10+'СЕТ СН'!$G$5-'СЕТ СН'!$G$17</f>
        <v>3913.1645563699999</v>
      </c>
      <c r="I56" s="36">
        <f>SUMIFS(СВЦЭМ!$C$33:$C$776,СВЦЭМ!$A$33:$A$776,$A56,СВЦЭМ!$B$33:$B$776,I$47)+'СЕТ СН'!$G$9+СВЦЭМ!$D$10+'СЕТ СН'!$G$5-'СЕТ СН'!$G$17</f>
        <v>4196.4904828700001</v>
      </c>
      <c r="J56" s="36">
        <f>SUMIFS(СВЦЭМ!$C$33:$C$776,СВЦЭМ!$A$33:$A$776,$A56,СВЦЭМ!$B$33:$B$776,J$47)+'СЕТ СН'!$G$9+СВЦЭМ!$D$10+'СЕТ СН'!$G$5-'СЕТ СН'!$G$17</f>
        <v>3899.0423404799999</v>
      </c>
      <c r="K56" s="36">
        <f>SUMIFS(СВЦЭМ!$C$33:$C$776,СВЦЭМ!$A$33:$A$776,$A56,СВЦЭМ!$B$33:$B$776,K$47)+'СЕТ СН'!$G$9+СВЦЭМ!$D$10+'СЕТ СН'!$G$5-'СЕТ СН'!$G$17</f>
        <v>3743.2812248299997</v>
      </c>
      <c r="L56" s="36">
        <f>SUMIFS(СВЦЭМ!$C$33:$C$776,СВЦЭМ!$A$33:$A$776,$A56,СВЦЭМ!$B$33:$B$776,L$47)+'СЕТ СН'!$G$9+СВЦЭМ!$D$10+'СЕТ СН'!$G$5-'СЕТ СН'!$G$17</f>
        <v>3750.7214566900002</v>
      </c>
      <c r="M56" s="36">
        <f>SUMIFS(СВЦЭМ!$C$33:$C$776,СВЦЭМ!$A$33:$A$776,$A56,СВЦЭМ!$B$33:$B$776,M$47)+'СЕТ СН'!$G$9+СВЦЭМ!$D$10+'СЕТ СН'!$G$5-'СЕТ СН'!$G$17</f>
        <v>3818.3500274799999</v>
      </c>
      <c r="N56" s="36">
        <f>SUMIFS(СВЦЭМ!$C$33:$C$776,СВЦЭМ!$A$33:$A$776,$A56,СВЦЭМ!$B$33:$B$776,N$47)+'СЕТ СН'!$G$9+СВЦЭМ!$D$10+'СЕТ СН'!$G$5-'СЕТ СН'!$G$17</f>
        <v>4010.1120918400002</v>
      </c>
      <c r="O56" s="36">
        <f>SUMIFS(СВЦЭМ!$C$33:$C$776,СВЦЭМ!$A$33:$A$776,$A56,СВЦЭМ!$B$33:$B$776,O$47)+'СЕТ СН'!$G$9+СВЦЭМ!$D$10+'СЕТ СН'!$G$5-'СЕТ СН'!$G$17</f>
        <v>3798.8457085800001</v>
      </c>
      <c r="P56" s="36">
        <f>SUMIFS(СВЦЭМ!$C$33:$C$776,СВЦЭМ!$A$33:$A$776,$A56,СВЦЭМ!$B$33:$B$776,P$47)+'СЕТ СН'!$G$9+СВЦЭМ!$D$10+'СЕТ СН'!$G$5-'СЕТ СН'!$G$17</f>
        <v>3764.7409705199998</v>
      </c>
      <c r="Q56" s="36">
        <f>SUMIFS(СВЦЭМ!$C$33:$C$776,СВЦЭМ!$A$33:$A$776,$A56,СВЦЭМ!$B$33:$B$776,Q$47)+'СЕТ СН'!$G$9+СВЦЭМ!$D$10+'СЕТ СН'!$G$5-'СЕТ СН'!$G$17</f>
        <v>3785.2929120299996</v>
      </c>
      <c r="R56" s="36">
        <f>SUMIFS(СВЦЭМ!$C$33:$C$776,СВЦЭМ!$A$33:$A$776,$A56,СВЦЭМ!$B$33:$B$776,R$47)+'СЕТ СН'!$G$9+СВЦЭМ!$D$10+'СЕТ СН'!$G$5-'СЕТ СН'!$G$17</f>
        <v>3860.3226871999996</v>
      </c>
      <c r="S56" s="36">
        <f>SUMIFS(СВЦЭМ!$C$33:$C$776,СВЦЭМ!$A$33:$A$776,$A56,СВЦЭМ!$B$33:$B$776,S$47)+'СЕТ СН'!$G$9+СВЦЭМ!$D$10+'СЕТ СН'!$G$5-'СЕТ СН'!$G$17</f>
        <v>3586.9992340600002</v>
      </c>
      <c r="T56" s="36">
        <f>SUMIFS(СВЦЭМ!$C$33:$C$776,СВЦЭМ!$A$33:$A$776,$A56,СВЦЭМ!$B$33:$B$776,T$47)+'СЕТ СН'!$G$9+СВЦЭМ!$D$10+'СЕТ СН'!$G$5-'СЕТ СН'!$G$17</f>
        <v>3521.7826462900002</v>
      </c>
      <c r="U56" s="36">
        <f>SUMIFS(СВЦЭМ!$C$33:$C$776,СВЦЭМ!$A$33:$A$776,$A56,СВЦЭМ!$B$33:$B$776,U$47)+'СЕТ СН'!$G$9+СВЦЭМ!$D$10+'СЕТ СН'!$G$5-'СЕТ СН'!$G$17</f>
        <v>3542.0186406000003</v>
      </c>
      <c r="V56" s="36">
        <f>SUMIFS(СВЦЭМ!$C$33:$C$776,СВЦЭМ!$A$33:$A$776,$A56,СВЦЭМ!$B$33:$B$776,V$47)+'СЕТ СН'!$G$9+СВЦЭМ!$D$10+'СЕТ СН'!$G$5-'СЕТ СН'!$G$17</f>
        <v>3833.34249447</v>
      </c>
      <c r="W56" s="36">
        <f>SUMIFS(СВЦЭМ!$C$33:$C$776,СВЦЭМ!$A$33:$A$776,$A56,СВЦЭМ!$B$33:$B$776,W$47)+'СЕТ СН'!$G$9+СВЦЭМ!$D$10+'СЕТ СН'!$G$5-'СЕТ СН'!$G$17</f>
        <v>3787.2681451299995</v>
      </c>
      <c r="X56" s="36">
        <f>SUMIFS(СВЦЭМ!$C$33:$C$776,СВЦЭМ!$A$33:$A$776,$A56,СВЦЭМ!$B$33:$B$776,X$47)+'СЕТ СН'!$G$9+СВЦЭМ!$D$10+'СЕТ СН'!$G$5-'СЕТ СН'!$G$17</f>
        <v>3855.5094897299996</v>
      </c>
      <c r="Y56" s="36">
        <f>SUMIFS(СВЦЭМ!$C$33:$C$776,СВЦЭМ!$A$33:$A$776,$A56,СВЦЭМ!$B$33:$B$776,Y$47)+'СЕТ СН'!$G$9+СВЦЭМ!$D$10+'СЕТ СН'!$G$5-'СЕТ СН'!$G$17</f>
        <v>4012.9949064699999</v>
      </c>
    </row>
    <row r="57" spans="1:25" ht="15.75" x14ac:dyDescent="0.2">
      <c r="A57" s="35">
        <f t="shared" si="1"/>
        <v>43475</v>
      </c>
      <c r="B57" s="36">
        <f>SUMIFS(СВЦЭМ!$C$33:$C$776,СВЦЭМ!$A$33:$A$776,$A57,СВЦЭМ!$B$33:$B$776,B$47)+'СЕТ СН'!$G$9+СВЦЭМ!$D$10+'СЕТ СН'!$G$5-'СЕТ СН'!$G$17</f>
        <v>4328.0736132900001</v>
      </c>
      <c r="C57" s="36">
        <f>SUMIFS(СВЦЭМ!$C$33:$C$776,СВЦЭМ!$A$33:$A$776,$A57,СВЦЭМ!$B$33:$B$776,C$47)+'СЕТ СН'!$G$9+СВЦЭМ!$D$10+'СЕТ СН'!$G$5-'СЕТ СН'!$G$17</f>
        <v>3958.4231391699996</v>
      </c>
      <c r="D57" s="36">
        <f>SUMIFS(СВЦЭМ!$C$33:$C$776,СВЦЭМ!$A$33:$A$776,$A57,СВЦЭМ!$B$33:$B$776,D$47)+'СЕТ СН'!$G$9+СВЦЭМ!$D$10+'СЕТ СН'!$G$5-'СЕТ СН'!$G$17</f>
        <v>3989.5172161800001</v>
      </c>
      <c r="E57" s="36">
        <f>SUMIFS(СВЦЭМ!$C$33:$C$776,СВЦЭМ!$A$33:$A$776,$A57,СВЦЭМ!$B$33:$B$776,E$47)+'СЕТ СН'!$G$9+СВЦЭМ!$D$10+'СЕТ СН'!$G$5-'СЕТ СН'!$G$17</f>
        <v>3951.6355470199996</v>
      </c>
      <c r="F57" s="36">
        <f>SUMIFS(СВЦЭМ!$C$33:$C$776,СВЦЭМ!$A$33:$A$776,$A57,СВЦЭМ!$B$33:$B$776,F$47)+'СЕТ СН'!$G$9+СВЦЭМ!$D$10+'СЕТ СН'!$G$5-'СЕТ СН'!$G$17</f>
        <v>3978.0231160699996</v>
      </c>
      <c r="G57" s="36">
        <f>SUMIFS(СВЦЭМ!$C$33:$C$776,СВЦЭМ!$A$33:$A$776,$A57,СВЦЭМ!$B$33:$B$776,G$47)+'СЕТ СН'!$G$9+СВЦЭМ!$D$10+'СЕТ СН'!$G$5-'СЕТ СН'!$G$17</f>
        <v>4052.33269535</v>
      </c>
      <c r="H57" s="36">
        <f>SUMIFS(СВЦЭМ!$C$33:$C$776,СВЦЭМ!$A$33:$A$776,$A57,СВЦЭМ!$B$33:$B$776,H$47)+'СЕТ СН'!$G$9+СВЦЭМ!$D$10+'СЕТ СН'!$G$5-'СЕТ СН'!$G$17</f>
        <v>4038.0512096499997</v>
      </c>
      <c r="I57" s="36">
        <f>SUMIFS(СВЦЭМ!$C$33:$C$776,СВЦЭМ!$A$33:$A$776,$A57,СВЦЭМ!$B$33:$B$776,I$47)+'СЕТ СН'!$G$9+СВЦЭМ!$D$10+'СЕТ СН'!$G$5-'СЕТ СН'!$G$17</f>
        <v>4167.0247466999999</v>
      </c>
      <c r="J57" s="36">
        <f>SUMIFS(СВЦЭМ!$C$33:$C$776,СВЦЭМ!$A$33:$A$776,$A57,СВЦЭМ!$B$33:$B$776,J$47)+'СЕТ СН'!$G$9+СВЦЭМ!$D$10+'СЕТ СН'!$G$5-'СЕТ СН'!$G$17</f>
        <v>4068.1171514199996</v>
      </c>
      <c r="K57" s="36">
        <f>SUMIFS(СВЦЭМ!$C$33:$C$776,СВЦЭМ!$A$33:$A$776,$A57,СВЦЭМ!$B$33:$B$776,K$47)+'СЕТ СН'!$G$9+СВЦЭМ!$D$10+'СЕТ СН'!$G$5-'СЕТ СН'!$G$17</f>
        <v>3942.9620230399996</v>
      </c>
      <c r="L57" s="36">
        <f>SUMIFS(СВЦЭМ!$C$33:$C$776,СВЦЭМ!$A$33:$A$776,$A57,СВЦЭМ!$B$33:$B$776,L$47)+'СЕТ СН'!$G$9+СВЦЭМ!$D$10+'СЕТ СН'!$G$5-'СЕТ СН'!$G$17</f>
        <v>3901.8765364199999</v>
      </c>
      <c r="M57" s="36">
        <f>SUMIFS(СВЦЭМ!$C$33:$C$776,СВЦЭМ!$A$33:$A$776,$A57,СВЦЭМ!$B$33:$B$776,M$47)+'СЕТ СН'!$G$9+СВЦЭМ!$D$10+'СЕТ СН'!$G$5-'СЕТ СН'!$G$17</f>
        <v>3526.5381816499998</v>
      </c>
      <c r="N57" s="36">
        <f>SUMIFS(СВЦЭМ!$C$33:$C$776,СВЦЭМ!$A$33:$A$776,$A57,СВЦЭМ!$B$33:$B$776,N$47)+'СЕТ СН'!$G$9+СВЦЭМ!$D$10+'СЕТ СН'!$G$5-'СЕТ СН'!$G$17</f>
        <v>3531.0563990400001</v>
      </c>
      <c r="O57" s="36">
        <f>SUMIFS(СВЦЭМ!$C$33:$C$776,СВЦЭМ!$A$33:$A$776,$A57,СВЦЭМ!$B$33:$B$776,O$47)+'СЕТ СН'!$G$9+СВЦЭМ!$D$10+'СЕТ СН'!$G$5-'СЕТ СН'!$G$17</f>
        <v>3545.77451746</v>
      </c>
      <c r="P57" s="36">
        <f>SUMIFS(СВЦЭМ!$C$33:$C$776,СВЦЭМ!$A$33:$A$776,$A57,СВЦЭМ!$B$33:$B$776,P$47)+'СЕТ СН'!$G$9+СВЦЭМ!$D$10+'СЕТ СН'!$G$5-'СЕТ СН'!$G$17</f>
        <v>3569.9961619400001</v>
      </c>
      <c r="Q57" s="36">
        <f>SUMIFS(СВЦЭМ!$C$33:$C$776,СВЦЭМ!$A$33:$A$776,$A57,СВЦЭМ!$B$33:$B$776,Q$47)+'СЕТ СН'!$G$9+СВЦЭМ!$D$10+'СЕТ СН'!$G$5-'СЕТ СН'!$G$17</f>
        <v>3535.6194986999999</v>
      </c>
      <c r="R57" s="36">
        <f>SUMIFS(СВЦЭМ!$C$33:$C$776,СВЦЭМ!$A$33:$A$776,$A57,СВЦЭМ!$B$33:$B$776,R$47)+'СЕТ СН'!$G$9+СВЦЭМ!$D$10+'СЕТ СН'!$G$5-'СЕТ СН'!$G$17</f>
        <v>3559.0705755600002</v>
      </c>
      <c r="S57" s="36">
        <f>SUMIFS(СВЦЭМ!$C$33:$C$776,СВЦЭМ!$A$33:$A$776,$A57,СВЦЭМ!$B$33:$B$776,S$47)+'СЕТ СН'!$G$9+СВЦЭМ!$D$10+'СЕТ СН'!$G$5-'СЕТ СН'!$G$17</f>
        <v>3562.7232279</v>
      </c>
      <c r="T57" s="36">
        <f>SUMIFS(СВЦЭМ!$C$33:$C$776,СВЦЭМ!$A$33:$A$776,$A57,СВЦЭМ!$B$33:$B$776,T$47)+'СЕТ СН'!$G$9+СВЦЭМ!$D$10+'СЕТ СН'!$G$5-'СЕТ СН'!$G$17</f>
        <v>3544.8931852199999</v>
      </c>
      <c r="U57" s="36">
        <f>SUMIFS(СВЦЭМ!$C$33:$C$776,СВЦЭМ!$A$33:$A$776,$A57,СВЦЭМ!$B$33:$B$776,U$47)+'СЕТ СН'!$G$9+СВЦЭМ!$D$10+'СЕТ СН'!$G$5-'СЕТ СН'!$G$17</f>
        <v>3630.3068790199995</v>
      </c>
      <c r="V57" s="36">
        <f>SUMIFS(СВЦЭМ!$C$33:$C$776,СВЦЭМ!$A$33:$A$776,$A57,СВЦЭМ!$B$33:$B$776,V$47)+'СЕТ СН'!$G$9+СВЦЭМ!$D$10+'СЕТ СН'!$G$5-'СЕТ СН'!$G$17</f>
        <v>3990.3347449499997</v>
      </c>
      <c r="W57" s="36">
        <f>SUMIFS(СВЦЭМ!$C$33:$C$776,СВЦЭМ!$A$33:$A$776,$A57,СВЦЭМ!$B$33:$B$776,W$47)+'СЕТ СН'!$G$9+СВЦЭМ!$D$10+'СЕТ СН'!$G$5-'СЕТ СН'!$G$17</f>
        <v>4029.1622953999999</v>
      </c>
      <c r="X57" s="36">
        <f>SUMIFS(СВЦЭМ!$C$33:$C$776,СВЦЭМ!$A$33:$A$776,$A57,СВЦЭМ!$B$33:$B$776,X$47)+'СЕТ СН'!$G$9+СВЦЭМ!$D$10+'СЕТ СН'!$G$5-'СЕТ СН'!$G$17</f>
        <v>3973.9777282099999</v>
      </c>
      <c r="Y57" s="36">
        <f>SUMIFS(СВЦЭМ!$C$33:$C$776,СВЦЭМ!$A$33:$A$776,$A57,СВЦЭМ!$B$33:$B$776,Y$47)+'СЕТ СН'!$G$9+СВЦЭМ!$D$10+'СЕТ СН'!$G$5-'СЕТ СН'!$G$17</f>
        <v>4287.9487128000001</v>
      </c>
    </row>
    <row r="58" spans="1:25" ht="15.75" x14ac:dyDescent="0.2">
      <c r="A58" s="35">
        <f t="shared" si="1"/>
        <v>43476</v>
      </c>
      <c r="B58" s="36">
        <f>SUMIFS(СВЦЭМ!$C$33:$C$776,СВЦЭМ!$A$33:$A$776,$A58,СВЦЭМ!$B$33:$B$776,B$47)+'СЕТ СН'!$G$9+СВЦЭМ!$D$10+'СЕТ СН'!$G$5-'СЕТ СН'!$G$17</f>
        <v>4404.6888846599995</v>
      </c>
      <c r="C58" s="36">
        <f>SUMIFS(СВЦЭМ!$C$33:$C$776,СВЦЭМ!$A$33:$A$776,$A58,СВЦЭМ!$B$33:$B$776,C$47)+'СЕТ СН'!$G$9+СВЦЭМ!$D$10+'СЕТ СН'!$G$5-'СЕТ СН'!$G$17</f>
        <v>4054.5015005400001</v>
      </c>
      <c r="D58" s="36">
        <f>SUMIFS(СВЦЭМ!$C$33:$C$776,СВЦЭМ!$A$33:$A$776,$A58,СВЦЭМ!$B$33:$B$776,D$47)+'СЕТ СН'!$G$9+СВЦЭМ!$D$10+'СЕТ СН'!$G$5-'СЕТ СН'!$G$17</f>
        <v>4138.1776743399996</v>
      </c>
      <c r="E58" s="36">
        <f>SUMIFS(СВЦЭМ!$C$33:$C$776,СВЦЭМ!$A$33:$A$776,$A58,СВЦЭМ!$B$33:$B$776,E$47)+'СЕТ СН'!$G$9+СВЦЭМ!$D$10+'СЕТ СН'!$G$5-'СЕТ СН'!$G$17</f>
        <v>4081.5801711899999</v>
      </c>
      <c r="F58" s="36">
        <f>SUMIFS(СВЦЭМ!$C$33:$C$776,СВЦЭМ!$A$33:$A$776,$A58,СВЦЭМ!$B$33:$B$776,F$47)+'СЕТ СН'!$G$9+СВЦЭМ!$D$10+'СЕТ СН'!$G$5-'СЕТ СН'!$G$17</f>
        <v>4093.8662014900001</v>
      </c>
      <c r="G58" s="36">
        <f>SUMIFS(СВЦЭМ!$C$33:$C$776,СВЦЭМ!$A$33:$A$776,$A58,СВЦЭМ!$B$33:$B$776,G$47)+'СЕТ СН'!$G$9+СВЦЭМ!$D$10+'СЕТ СН'!$G$5-'СЕТ СН'!$G$17</f>
        <v>4127.49945131</v>
      </c>
      <c r="H58" s="36">
        <f>SUMIFS(СВЦЭМ!$C$33:$C$776,СВЦЭМ!$A$33:$A$776,$A58,СВЦЭМ!$B$33:$B$776,H$47)+'СЕТ СН'!$G$9+СВЦЭМ!$D$10+'СЕТ СН'!$G$5-'СЕТ СН'!$G$17</f>
        <v>4065.4975855399998</v>
      </c>
      <c r="I58" s="36">
        <f>SUMIFS(СВЦЭМ!$C$33:$C$776,СВЦЭМ!$A$33:$A$776,$A58,СВЦЭМ!$B$33:$B$776,I$47)+'СЕТ СН'!$G$9+СВЦЭМ!$D$10+'СЕТ СН'!$G$5-'СЕТ СН'!$G$17</f>
        <v>4007.1788153500001</v>
      </c>
      <c r="J58" s="36">
        <f>SUMIFS(СВЦЭМ!$C$33:$C$776,СВЦЭМ!$A$33:$A$776,$A58,СВЦЭМ!$B$33:$B$776,J$47)+'СЕТ СН'!$G$9+СВЦЭМ!$D$10+'СЕТ СН'!$G$5-'СЕТ СН'!$G$17</f>
        <v>3927.8709088300002</v>
      </c>
      <c r="K58" s="36">
        <f>SUMIFS(СВЦЭМ!$C$33:$C$776,СВЦЭМ!$A$33:$A$776,$A58,СВЦЭМ!$B$33:$B$776,K$47)+'СЕТ СН'!$G$9+СВЦЭМ!$D$10+'СЕТ СН'!$G$5-'СЕТ СН'!$G$17</f>
        <v>3923.7721299899999</v>
      </c>
      <c r="L58" s="36">
        <f>SUMIFS(СВЦЭМ!$C$33:$C$776,СВЦЭМ!$A$33:$A$776,$A58,СВЦЭМ!$B$33:$B$776,L$47)+'СЕТ СН'!$G$9+СВЦЭМ!$D$10+'СЕТ СН'!$G$5-'СЕТ СН'!$G$17</f>
        <v>3824.5664766899999</v>
      </c>
      <c r="M58" s="36">
        <f>SUMIFS(СВЦЭМ!$C$33:$C$776,СВЦЭМ!$A$33:$A$776,$A58,СВЦЭМ!$B$33:$B$776,M$47)+'СЕТ СН'!$G$9+СВЦЭМ!$D$10+'СЕТ СН'!$G$5-'СЕТ СН'!$G$17</f>
        <v>3899.3224260999996</v>
      </c>
      <c r="N58" s="36">
        <f>SUMIFS(СВЦЭМ!$C$33:$C$776,СВЦЭМ!$A$33:$A$776,$A58,СВЦЭМ!$B$33:$B$776,N$47)+'СЕТ СН'!$G$9+СВЦЭМ!$D$10+'СЕТ СН'!$G$5-'СЕТ СН'!$G$17</f>
        <v>5474.1034946199998</v>
      </c>
      <c r="O58" s="36">
        <f>SUMIFS(СВЦЭМ!$C$33:$C$776,СВЦЭМ!$A$33:$A$776,$A58,СВЦЭМ!$B$33:$B$776,O$47)+'СЕТ СН'!$G$9+СВЦЭМ!$D$10+'СЕТ СН'!$G$5-'СЕТ СН'!$G$17</f>
        <v>3941.97134353</v>
      </c>
      <c r="P58" s="36">
        <f>SUMIFS(СВЦЭМ!$C$33:$C$776,СВЦЭМ!$A$33:$A$776,$A58,СВЦЭМ!$B$33:$B$776,P$47)+'СЕТ СН'!$G$9+СВЦЭМ!$D$10+'СЕТ СН'!$G$5-'СЕТ СН'!$G$17</f>
        <v>3605.0549787999998</v>
      </c>
      <c r="Q58" s="36">
        <f>SUMIFS(СВЦЭМ!$C$33:$C$776,СВЦЭМ!$A$33:$A$776,$A58,СВЦЭМ!$B$33:$B$776,Q$47)+'СЕТ СН'!$G$9+СВЦЭМ!$D$10+'СЕТ СН'!$G$5-'СЕТ СН'!$G$17</f>
        <v>3619.3473024699997</v>
      </c>
      <c r="R58" s="36">
        <f>SUMIFS(СВЦЭМ!$C$33:$C$776,СВЦЭМ!$A$33:$A$776,$A58,СВЦЭМ!$B$33:$B$776,R$47)+'СЕТ СН'!$G$9+СВЦЭМ!$D$10+'СЕТ СН'!$G$5-'СЕТ СН'!$G$17</f>
        <v>3613.61252066</v>
      </c>
      <c r="S58" s="36">
        <f>SUMIFS(СВЦЭМ!$C$33:$C$776,СВЦЭМ!$A$33:$A$776,$A58,СВЦЭМ!$B$33:$B$776,S$47)+'СЕТ СН'!$G$9+СВЦЭМ!$D$10+'СЕТ СН'!$G$5-'СЕТ СН'!$G$17</f>
        <v>3988.18092075</v>
      </c>
      <c r="T58" s="36">
        <f>SUMIFS(СВЦЭМ!$C$33:$C$776,СВЦЭМ!$A$33:$A$776,$A58,СВЦЭМ!$B$33:$B$776,T$47)+'СЕТ СН'!$G$9+СВЦЭМ!$D$10+'СЕТ СН'!$G$5-'СЕТ СН'!$G$17</f>
        <v>3542.6333396599998</v>
      </c>
      <c r="U58" s="36">
        <f>SUMIFS(СВЦЭМ!$C$33:$C$776,СВЦЭМ!$A$33:$A$776,$A58,СВЦЭМ!$B$33:$B$776,U$47)+'СЕТ СН'!$G$9+СВЦЭМ!$D$10+'СЕТ СН'!$G$5-'СЕТ СН'!$G$17</f>
        <v>3702.0975597400002</v>
      </c>
      <c r="V58" s="36">
        <f>SUMIFS(СВЦЭМ!$C$33:$C$776,СВЦЭМ!$A$33:$A$776,$A58,СВЦЭМ!$B$33:$B$776,V$47)+'СЕТ СН'!$G$9+СВЦЭМ!$D$10+'СЕТ СН'!$G$5-'СЕТ СН'!$G$17</f>
        <v>3905.3132219499998</v>
      </c>
      <c r="W58" s="36">
        <f>SUMIFS(СВЦЭМ!$C$33:$C$776,СВЦЭМ!$A$33:$A$776,$A58,СВЦЭМ!$B$33:$B$776,W$47)+'СЕТ СН'!$G$9+СВЦЭМ!$D$10+'СЕТ СН'!$G$5-'СЕТ СН'!$G$17</f>
        <v>3927.9267777199998</v>
      </c>
      <c r="X58" s="36">
        <f>SUMIFS(СВЦЭМ!$C$33:$C$776,СВЦЭМ!$A$33:$A$776,$A58,СВЦЭМ!$B$33:$B$776,X$47)+'СЕТ СН'!$G$9+СВЦЭМ!$D$10+'СЕТ СН'!$G$5-'СЕТ СН'!$G$17</f>
        <v>3903.43669993</v>
      </c>
      <c r="Y58" s="36">
        <f>SUMIFS(СВЦЭМ!$C$33:$C$776,СВЦЭМ!$A$33:$A$776,$A58,СВЦЭМ!$B$33:$B$776,Y$47)+'СЕТ СН'!$G$9+СВЦЭМ!$D$10+'СЕТ СН'!$G$5-'СЕТ СН'!$G$17</f>
        <v>4208.6221307100004</v>
      </c>
    </row>
    <row r="59" spans="1:25" ht="15.75" x14ac:dyDescent="0.2">
      <c r="A59" s="35">
        <f t="shared" si="1"/>
        <v>43477</v>
      </c>
      <c r="B59" s="36">
        <f>SUMIFS(СВЦЭМ!$C$33:$C$776,СВЦЭМ!$A$33:$A$776,$A59,СВЦЭМ!$B$33:$B$776,B$47)+'СЕТ СН'!$G$9+СВЦЭМ!$D$10+'СЕТ СН'!$G$5-'СЕТ СН'!$G$17</f>
        <v>4199.6440387399998</v>
      </c>
      <c r="C59" s="36">
        <f>SUMIFS(СВЦЭМ!$C$33:$C$776,СВЦЭМ!$A$33:$A$776,$A59,СВЦЭМ!$B$33:$B$776,C$47)+'СЕТ СН'!$G$9+СВЦЭМ!$D$10+'СЕТ СН'!$G$5-'СЕТ СН'!$G$17</f>
        <v>4031.4431677699999</v>
      </c>
      <c r="D59" s="36">
        <f>SUMIFS(СВЦЭМ!$C$33:$C$776,СВЦЭМ!$A$33:$A$776,$A59,СВЦЭМ!$B$33:$B$776,D$47)+'СЕТ СН'!$G$9+СВЦЭМ!$D$10+'СЕТ СН'!$G$5-'СЕТ СН'!$G$17</f>
        <v>4106.9205580500002</v>
      </c>
      <c r="E59" s="36">
        <f>SUMIFS(СВЦЭМ!$C$33:$C$776,СВЦЭМ!$A$33:$A$776,$A59,СВЦЭМ!$B$33:$B$776,E$47)+'СЕТ СН'!$G$9+СВЦЭМ!$D$10+'СЕТ СН'!$G$5-'СЕТ СН'!$G$17</f>
        <v>4099.8097549899994</v>
      </c>
      <c r="F59" s="36">
        <f>SUMIFS(СВЦЭМ!$C$33:$C$776,СВЦЭМ!$A$33:$A$776,$A59,СВЦЭМ!$B$33:$B$776,F$47)+'СЕТ СН'!$G$9+СВЦЭМ!$D$10+'СЕТ СН'!$G$5-'СЕТ СН'!$G$17</f>
        <v>3922.7145954699999</v>
      </c>
      <c r="G59" s="36">
        <f>SUMIFS(СВЦЭМ!$C$33:$C$776,СВЦЭМ!$A$33:$A$776,$A59,СВЦЭМ!$B$33:$B$776,G$47)+'СЕТ СН'!$G$9+СВЦЭМ!$D$10+'СЕТ СН'!$G$5-'СЕТ СН'!$G$17</f>
        <v>4119.3475570000001</v>
      </c>
      <c r="H59" s="36">
        <f>SUMIFS(СВЦЭМ!$C$33:$C$776,СВЦЭМ!$A$33:$A$776,$A59,СВЦЭМ!$B$33:$B$776,H$47)+'СЕТ СН'!$G$9+СВЦЭМ!$D$10+'СЕТ СН'!$G$5-'СЕТ СН'!$G$17</f>
        <v>3929.0283905699998</v>
      </c>
      <c r="I59" s="36">
        <f>SUMIFS(СВЦЭМ!$C$33:$C$776,СВЦЭМ!$A$33:$A$776,$A59,СВЦЭМ!$B$33:$B$776,I$47)+'СЕТ СН'!$G$9+СВЦЭМ!$D$10+'СЕТ СН'!$G$5-'СЕТ СН'!$G$17</f>
        <v>4019.6840609000001</v>
      </c>
      <c r="J59" s="36">
        <f>SUMIFS(СВЦЭМ!$C$33:$C$776,СВЦЭМ!$A$33:$A$776,$A59,СВЦЭМ!$B$33:$B$776,J$47)+'СЕТ СН'!$G$9+СВЦЭМ!$D$10+'СЕТ СН'!$G$5-'СЕТ СН'!$G$17</f>
        <v>3870.6420747900002</v>
      </c>
      <c r="K59" s="36">
        <f>SUMIFS(СВЦЭМ!$C$33:$C$776,СВЦЭМ!$A$33:$A$776,$A59,СВЦЭМ!$B$33:$B$776,K$47)+'СЕТ СН'!$G$9+СВЦЭМ!$D$10+'СЕТ СН'!$G$5-'СЕТ СН'!$G$17</f>
        <v>3816.22246976</v>
      </c>
      <c r="L59" s="36">
        <f>SUMIFS(СВЦЭМ!$C$33:$C$776,СВЦЭМ!$A$33:$A$776,$A59,СВЦЭМ!$B$33:$B$776,L$47)+'СЕТ СН'!$G$9+СВЦЭМ!$D$10+'СЕТ СН'!$G$5-'СЕТ СН'!$G$17</f>
        <v>3757.4256375199998</v>
      </c>
      <c r="M59" s="36">
        <f>SUMIFS(СВЦЭМ!$C$33:$C$776,СВЦЭМ!$A$33:$A$776,$A59,СВЦЭМ!$B$33:$B$776,M$47)+'СЕТ СН'!$G$9+СВЦЭМ!$D$10+'СЕТ СН'!$G$5-'СЕТ СН'!$G$17</f>
        <v>3871.1287304999996</v>
      </c>
      <c r="N59" s="36">
        <f>SUMIFS(СВЦЭМ!$C$33:$C$776,СВЦЭМ!$A$33:$A$776,$A59,СВЦЭМ!$B$33:$B$776,N$47)+'СЕТ СН'!$G$9+СВЦЭМ!$D$10+'СЕТ СН'!$G$5-'СЕТ СН'!$G$17</f>
        <v>4306.4209281499998</v>
      </c>
      <c r="O59" s="36">
        <f>SUMIFS(СВЦЭМ!$C$33:$C$776,СВЦЭМ!$A$33:$A$776,$A59,СВЦЭМ!$B$33:$B$776,O$47)+'СЕТ СН'!$G$9+СВЦЭМ!$D$10+'СЕТ СН'!$G$5-'СЕТ СН'!$G$17</f>
        <v>3838.6211520500001</v>
      </c>
      <c r="P59" s="36">
        <f>SUMIFS(СВЦЭМ!$C$33:$C$776,СВЦЭМ!$A$33:$A$776,$A59,СВЦЭМ!$B$33:$B$776,P$47)+'СЕТ СН'!$G$9+СВЦЭМ!$D$10+'СЕТ СН'!$G$5-'СЕТ СН'!$G$17</f>
        <v>3878.2110069399996</v>
      </c>
      <c r="Q59" s="36">
        <f>SUMIFS(СВЦЭМ!$C$33:$C$776,СВЦЭМ!$A$33:$A$776,$A59,СВЦЭМ!$B$33:$B$776,Q$47)+'СЕТ СН'!$G$9+СВЦЭМ!$D$10+'СЕТ СН'!$G$5-'СЕТ СН'!$G$17</f>
        <v>3897.6495779400002</v>
      </c>
      <c r="R59" s="36">
        <f>SUMIFS(СВЦЭМ!$C$33:$C$776,СВЦЭМ!$A$33:$A$776,$A59,СВЦЭМ!$B$33:$B$776,R$47)+'СЕТ СН'!$G$9+СВЦЭМ!$D$10+'СЕТ СН'!$G$5-'СЕТ СН'!$G$17</f>
        <v>3948.30532004</v>
      </c>
      <c r="S59" s="36">
        <f>SUMIFS(СВЦЭМ!$C$33:$C$776,СВЦЭМ!$A$33:$A$776,$A59,СВЦЭМ!$B$33:$B$776,S$47)+'СЕТ СН'!$G$9+СВЦЭМ!$D$10+'СЕТ СН'!$G$5-'СЕТ СН'!$G$17</f>
        <v>3887.1801734299997</v>
      </c>
      <c r="T59" s="36">
        <f>SUMIFS(СВЦЭМ!$C$33:$C$776,СВЦЭМ!$A$33:$A$776,$A59,СВЦЭМ!$B$33:$B$776,T$47)+'СЕТ СН'!$G$9+СВЦЭМ!$D$10+'СЕТ СН'!$G$5-'СЕТ СН'!$G$17</f>
        <v>3564.2015774599995</v>
      </c>
      <c r="U59" s="36">
        <f>SUMIFS(СВЦЭМ!$C$33:$C$776,СВЦЭМ!$A$33:$A$776,$A59,СВЦЭМ!$B$33:$B$776,U$47)+'СЕТ СН'!$G$9+СВЦЭМ!$D$10+'СЕТ СН'!$G$5-'СЕТ СН'!$G$17</f>
        <v>4123.7875942299997</v>
      </c>
      <c r="V59" s="36">
        <f>SUMIFS(СВЦЭМ!$C$33:$C$776,СВЦЭМ!$A$33:$A$776,$A59,СВЦЭМ!$B$33:$B$776,V$47)+'СЕТ СН'!$G$9+СВЦЭМ!$D$10+'СЕТ СН'!$G$5-'СЕТ СН'!$G$17</f>
        <v>3828.6260017799996</v>
      </c>
      <c r="W59" s="36">
        <f>SUMIFS(СВЦЭМ!$C$33:$C$776,СВЦЭМ!$A$33:$A$776,$A59,СВЦЭМ!$B$33:$B$776,W$47)+'СЕТ СН'!$G$9+СВЦЭМ!$D$10+'СЕТ СН'!$G$5-'СЕТ СН'!$G$17</f>
        <v>3797.3331688799999</v>
      </c>
      <c r="X59" s="36">
        <f>SUMIFS(СВЦЭМ!$C$33:$C$776,СВЦЭМ!$A$33:$A$776,$A59,СВЦЭМ!$B$33:$B$776,X$47)+'СЕТ СН'!$G$9+СВЦЭМ!$D$10+'СЕТ СН'!$G$5-'СЕТ СН'!$G$17</f>
        <v>3797.44643817</v>
      </c>
      <c r="Y59" s="36">
        <f>SUMIFS(СВЦЭМ!$C$33:$C$776,СВЦЭМ!$A$33:$A$776,$A59,СВЦЭМ!$B$33:$B$776,Y$47)+'СЕТ СН'!$G$9+СВЦЭМ!$D$10+'СЕТ СН'!$G$5-'СЕТ СН'!$G$17</f>
        <v>3948.5786429700001</v>
      </c>
    </row>
    <row r="60" spans="1:25" ht="15.75" x14ac:dyDescent="0.2">
      <c r="A60" s="35">
        <f t="shared" si="1"/>
        <v>43478</v>
      </c>
      <c r="B60" s="36">
        <f>SUMIFS(СВЦЭМ!$C$33:$C$776,СВЦЭМ!$A$33:$A$776,$A60,СВЦЭМ!$B$33:$B$776,B$47)+'СЕТ СН'!$G$9+СВЦЭМ!$D$10+'СЕТ СН'!$G$5-'СЕТ СН'!$G$17</f>
        <v>4025.8455637399998</v>
      </c>
      <c r="C60" s="36">
        <f>SUMIFS(СВЦЭМ!$C$33:$C$776,СВЦЭМ!$A$33:$A$776,$A60,СВЦЭМ!$B$33:$B$776,C$47)+'СЕТ СН'!$G$9+СВЦЭМ!$D$10+'СЕТ СН'!$G$5-'СЕТ СН'!$G$17</f>
        <v>3972.8922850899999</v>
      </c>
      <c r="D60" s="36">
        <f>SUMIFS(СВЦЭМ!$C$33:$C$776,СВЦЭМ!$A$33:$A$776,$A60,СВЦЭМ!$B$33:$B$776,D$47)+'СЕТ СН'!$G$9+СВЦЭМ!$D$10+'СЕТ СН'!$G$5-'СЕТ СН'!$G$17</f>
        <v>4091.9976862099998</v>
      </c>
      <c r="E60" s="36">
        <f>SUMIFS(СВЦЭМ!$C$33:$C$776,СВЦЭМ!$A$33:$A$776,$A60,СВЦЭМ!$B$33:$B$776,E$47)+'СЕТ СН'!$G$9+СВЦЭМ!$D$10+'СЕТ СН'!$G$5-'СЕТ СН'!$G$17</f>
        <v>4096.3291762099998</v>
      </c>
      <c r="F60" s="36">
        <f>SUMIFS(СВЦЭМ!$C$33:$C$776,СВЦЭМ!$A$33:$A$776,$A60,СВЦЭМ!$B$33:$B$776,F$47)+'СЕТ СН'!$G$9+СВЦЭМ!$D$10+'СЕТ СН'!$G$5-'СЕТ СН'!$G$17</f>
        <v>4117.0862277699998</v>
      </c>
      <c r="G60" s="36">
        <f>SUMIFS(СВЦЭМ!$C$33:$C$776,СВЦЭМ!$A$33:$A$776,$A60,СВЦЭМ!$B$33:$B$776,G$47)+'СЕТ СН'!$G$9+СВЦЭМ!$D$10+'СЕТ СН'!$G$5-'СЕТ СН'!$G$17</f>
        <v>4115.9922740799993</v>
      </c>
      <c r="H60" s="36">
        <f>SUMIFS(СВЦЭМ!$C$33:$C$776,СВЦЭМ!$A$33:$A$776,$A60,СВЦЭМ!$B$33:$B$776,H$47)+'СЕТ СН'!$G$9+СВЦЭМ!$D$10+'СЕТ СН'!$G$5-'СЕТ СН'!$G$17</f>
        <v>4493.4487382699999</v>
      </c>
      <c r="I60" s="36">
        <f>SUMIFS(СВЦЭМ!$C$33:$C$776,СВЦЭМ!$A$33:$A$776,$A60,СВЦЭМ!$B$33:$B$776,I$47)+'СЕТ СН'!$G$9+СВЦЭМ!$D$10+'СЕТ СН'!$G$5-'СЕТ СН'!$G$17</f>
        <v>4248.1426270399998</v>
      </c>
      <c r="J60" s="36">
        <f>SUMIFS(СВЦЭМ!$C$33:$C$776,СВЦЭМ!$A$33:$A$776,$A60,СВЦЭМ!$B$33:$B$776,J$47)+'СЕТ СН'!$G$9+СВЦЭМ!$D$10+'СЕТ СН'!$G$5-'СЕТ СН'!$G$17</f>
        <v>3873.4908544700002</v>
      </c>
      <c r="K60" s="36">
        <f>SUMIFS(СВЦЭМ!$C$33:$C$776,СВЦЭМ!$A$33:$A$776,$A60,СВЦЭМ!$B$33:$B$776,K$47)+'СЕТ СН'!$G$9+СВЦЭМ!$D$10+'СЕТ СН'!$G$5-'СЕТ СН'!$G$17</f>
        <v>3839.0871397800001</v>
      </c>
      <c r="L60" s="36">
        <f>SUMIFS(СВЦЭМ!$C$33:$C$776,СВЦЭМ!$A$33:$A$776,$A60,СВЦЭМ!$B$33:$B$776,L$47)+'СЕТ СН'!$G$9+СВЦЭМ!$D$10+'СЕТ СН'!$G$5-'СЕТ СН'!$G$17</f>
        <v>3785.9697095199999</v>
      </c>
      <c r="M60" s="36">
        <f>SUMIFS(СВЦЭМ!$C$33:$C$776,СВЦЭМ!$A$33:$A$776,$A60,СВЦЭМ!$B$33:$B$776,M$47)+'СЕТ СН'!$G$9+СВЦЭМ!$D$10+'СЕТ СН'!$G$5-'СЕТ СН'!$G$17</f>
        <v>3875.0460125899999</v>
      </c>
      <c r="N60" s="36">
        <f>SUMIFS(СВЦЭМ!$C$33:$C$776,СВЦЭМ!$A$33:$A$776,$A60,СВЦЭМ!$B$33:$B$776,N$47)+'СЕТ СН'!$G$9+СВЦЭМ!$D$10+'СЕТ СН'!$G$5-'СЕТ СН'!$G$17</f>
        <v>4167.8813759099994</v>
      </c>
      <c r="O60" s="36">
        <f>SUMIFS(СВЦЭМ!$C$33:$C$776,СВЦЭМ!$A$33:$A$776,$A60,СВЦЭМ!$B$33:$B$776,O$47)+'СЕТ СН'!$G$9+СВЦЭМ!$D$10+'СЕТ СН'!$G$5-'СЕТ СН'!$G$17</f>
        <v>3828.3096664</v>
      </c>
      <c r="P60" s="36">
        <f>SUMIFS(СВЦЭМ!$C$33:$C$776,СВЦЭМ!$A$33:$A$776,$A60,СВЦЭМ!$B$33:$B$776,P$47)+'СЕТ СН'!$G$9+СВЦЭМ!$D$10+'СЕТ СН'!$G$5-'СЕТ СН'!$G$17</f>
        <v>3844.9490209699998</v>
      </c>
      <c r="Q60" s="36">
        <f>SUMIFS(СВЦЭМ!$C$33:$C$776,СВЦЭМ!$A$33:$A$776,$A60,СВЦЭМ!$B$33:$B$776,Q$47)+'СЕТ СН'!$G$9+СВЦЭМ!$D$10+'СЕТ СН'!$G$5-'СЕТ СН'!$G$17</f>
        <v>3869.54003672</v>
      </c>
      <c r="R60" s="36">
        <f>SUMIFS(СВЦЭМ!$C$33:$C$776,СВЦЭМ!$A$33:$A$776,$A60,СВЦЭМ!$B$33:$B$776,R$47)+'СЕТ СН'!$G$9+СВЦЭМ!$D$10+'СЕТ СН'!$G$5-'СЕТ СН'!$G$17</f>
        <v>3611.5954714499999</v>
      </c>
      <c r="S60" s="36">
        <f>SUMIFS(СВЦЭМ!$C$33:$C$776,СВЦЭМ!$A$33:$A$776,$A60,СВЦЭМ!$B$33:$B$776,S$47)+'СЕТ СН'!$G$9+СВЦЭМ!$D$10+'СЕТ СН'!$G$5-'СЕТ СН'!$G$17</f>
        <v>3618.9824569100001</v>
      </c>
      <c r="T60" s="36">
        <f>SUMIFS(СВЦЭМ!$C$33:$C$776,СВЦЭМ!$A$33:$A$776,$A60,СВЦЭМ!$B$33:$B$776,T$47)+'СЕТ СН'!$G$9+СВЦЭМ!$D$10+'СЕТ СН'!$G$5-'СЕТ СН'!$G$17</f>
        <v>3582.8855064600002</v>
      </c>
      <c r="U60" s="36">
        <f>SUMIFS(СВЦЭМ!$C$33:$C$776,СВЦЭМ!$A$33:$A$776,$A60,СВЦЭМ!$B$33:$B$776,U$47)+'СЕТ СН'!$G$9+СВЦЭМ!$D$10+'СЕТ СН'!$G$5-'СЕТ СН'!$G$17</f>
        <v>3679.9618804299998</v>
      </c>
      <c r="V60" s="36">
        <f>SUMIFS(СВЦЭМ!$C$33:$C$776,СВЦЭМ!$A$33:$A$776,$A60,СВЦЭМ!$B$33:$B$776,V$47)+'СЕТ СН'!$G$9+СВЦЭМ!$D$10+'СЕТ СН'!$G$5-'СЕТ СН'!$G$17</f>
        <v>3873.3858902100001</v>
      </c>
      <c r="W60" s="36">
        <f>SUMIFS(СВЦЭМ!$C$33:$C$776,СВЦЭМ!$A$33:$A$776,$A60,СВЦЭМ!$B$33:$B$776,W$47)+'СЕТ СН'!$G$9+СВЦЭМ!$D$10+'СЕТ СН'!$G$5-'СЕТ СН'!$G$17</f>
        <v>3822.6188819999998</v>
      </c>
      <c r="X60" s="36">
        <f>SUMIFS(СВЦЭМ!$C$33:$C$776,СВЦЭМ!$A$33:$A$776,$A60,СВЦЭМ!$B$33:$B$776,X$47)+'СЕТ СН'!$G$9+СВЦЭМ!$D$10+'СЕТ СН'!$G$5-'СЕТ СН'!$G$17</f>
        <v>3804.2773432699996</v>
      </c>
      <c r="Y60" s="36">
        <f>SUMIFS(СВЦЭМ!$C$33:$C$776,СВЦЭМ!$A$33:$A$776,$A60,СВЦЭМ!$B$33:$B$776,Y$47)+'СЕТ СН'!$G$9+СВЦЭМ!$D$10+'СЕТ СН'!$G$5-'СЕТ СН'!$G$17</f>
        <v>4059.59823534</v>
      </c>
    </row>
    <row r="61" spans="1:25" ht="15.75" x14ac:dyDescent="0.2">
      <c r="A61" s="35">
        <f t="shared" si="1"/>
        <v>43479</v>
      </c>
      <c r="B61" s="36">
        <f>SUMIFS(СВЦЭМ!$C$33:$C$776,СВЦЭМ!$A$33:$A$776,$A61,СВЦЭМ!$B$33:$B$776,B$47)+'СЕТ СН'!$G$9+СВЦЭМ!$D$10+'СЕТ СН'!$G$5-'СЕТ СН'!$G$17</f>
        <v>4247.31561418</v>
      </c>
      <c r="C61" s="36">
        <f>SUMIFS(СВЦЭМ!$C$33:$C$776,СВЦЭМ!$A$33:$A$776,$A61,СВЦЭМ!$B$33:$B$776,C$47)+'СЕТ СН'!$G$9+СВЦЭМ!$D$10+'СЕТ СН'!$G$5-'СЕТ СН'!$G$17</f>
        <v>4056.2747073399996</v>
      </c>
      <c r="D61" s="36">
        <f>SUMIFS(СВЦЭМ!$C$33:$C$776,СВЦЭМ!$A$33:$A$776,$A61,СВЦЭМ!$B$33:$B$776,D$47)+'СЕТ СН'!$G$9+СВЦЭМ!$D$10+'СЕТ СН'!$G$5-'СЕТ СН'!$G$17</f>
        <v>3976.6356063799999</v>
      </c>
      <c r="E61" s="36">
        <f>SUMIFS(СВЦЭМ!$C$33:$C$776,СВЦЭМ!$A$33:$A$776,$A61,СВЦЭМ!$B$33:$B$776,E$47)+'СЕТ СН'!$G$9+СВЦЭМ!$D$10+'СЕТ СН'!$G$5-'СЕТ СН'!$G$17</f>
        <v>3980.9392269299997</v>
      </c>
      <c r="F61" s="36">
        <f>SUMIFS(СВЦЭМ!$C$33:$C$776,СВЦЭМ!$A$33:$A$776,$A61,СВЦЭМ!$B$33:$B$776,F$47)+'СЕТ СН'!$G$9+СВЦЭМ!$D$10+'СЕТ СН'!$G$5-'СЕТ СН'!$G$17</f>
        <v>3931.85310493</v>
      </c>
      <c r="G61" s="36">
        <f>SUMIFS(СВЦЭМ!$C$33:$C$776,СВЦЭМ!$A$33:$A$776,$A61,СВЦЭМ!$B$33:$B$776,G$47)+'СЕТ СН'!$G$9+СВЦЭМ!$D$10+'СЕТ СН'!$G$5-'СЕТ СН'!$G$17</f>
        <v>3886.5711852300001</v>
      </c>
      <c r="H61" s="36">
        <f>SUMIFS(СВЦЭМ!$C$33:$C$776,СВЦЭМ!$A$33:$A$776,$A61,СВЦЭМ!$B$33:$B$776,H$47)+'СЕТ СН'!$G$9+СВЦЭМ!$D$10+'СЕТ СН'!$G$5-'СЕТ СН'!$G$17</f>
        <v>3830.6958553099998</v>
      </c>
      <c r="I61" s="36">
        <f>SUMIFS(СВЦЭМ!$C$33:$C$776,СВЦЭМ!$A$33:$A$776,$A61,СВЦЭМ!$B$33:$B$776,I$47)+'СЕТ СН'!$G$9+СВЦЭМ!$D$10+'СЕТ СН'!$G$5-'СЕТ СН'!$G$17</f>
        <v>3736.9936377099998</v>
      </c>
      <c r="J61" s="36">
        <f>SUMIFS(СВЦЭМ!$C$33:$C$776,СВЦЭМ!$A$33:$A$776,$A61,СВЦЭМ!$B$33:$B$776,J$47)+'СЕТ СН'!$G$9+СВЦЭМ!$D$10+'СЕТ СН'!$G$5-'СЕТ СН'!$G$17</f>
        <v>3708.4708228199997</v>
      </c>
      <c r="K61" s="36">
        <f>SUMIFS(СВЦЭМ!$C$33:$C$776,СВЦЭМ!$A$33:$A$776,$A61,СВЦЭМ!$B$33:$B$776,K$47)+'СЕТ СН'!$G$9+СВЦЭМ!$D$10+'СЕТ СН'!$G$5-'СЕТ СН'!$G$17</f>
        <v>3506.6061313099999</v>
      </c>
      <c r="L61" s="36">
        <f>SUMIFS(СВЦЭМ!$C$33:$C$776,СВЦЭМ!$A$33:$A$776,$A61,СВЦЭМ!$B$33:$B$776,L$47)+'СЕТ СН'!$G$9+СВЦЭМ!$D$10+'СЕТ СН'!$G$5-'СЕТ СН'!$G$17</f>
        <v>3470.8586795199999</v>
      </c>
      <c r="M61" s="36">
        <f>SUMIFS(СВЦЭМ!$C$33:$C$776,СВЦЭМ!$A$33:$A$776,$A61,СВЦЭМ!$B$33:$B$776,M$47)+'СЕТ СН'!$G$9+СВЦЭМ!$D$10+'СЕТ СН'!$G$5-'СЕТ СН'!$G$17</f>
        <v>3946.5492699099996</v>
      </c>
      <c r="N61" s="36">
        <f>SUMIFS(СВЦЭМ!$C$33:$C$776,СВЦЭМ!$A$33:$A$776,$A61,СВЦЭМ!$B$33:$B$776,N$47)+'СЕТ СН'!$G$9+СВЦЭМ!$D$10+'СЕТ СН'!$G$5-'СЕТ СН'!$G$17</f>
        <v>4767.8554879799995</v>
      </c>
      <c r="O61" s="36">
        <f>SUMIFS(СВЦЭМ!$C$33:$C$776,СВЦЭМ!$A$33:$A$776,$A61,СВЦЭМ!$B$33:$B$776,O$47)+'СЕТ СН'!$G$9+СВЦЭМ!$D$10+'СЕТ СН'!$G$5-'СЕТ СН'!$G$17</f>
        <v>3868.4190694299996</v>
      </c>
      <c r="P61" s="36">
        <f>SUMIFS(СВЦЭМ!$C$33:$C$776,СВЦЭМ!$A$33:$A$776,$A61,СВЦЭМ!$B$33:$B$776,P$47)+'СЕТ СН'!$G$9+СВЦЭМ!$D$10+'СЕТ СН'!$G$5-'СЕТ СН'!$G$17</f>
        <v>3738.8792677699998</v>
      </c>
      <c r="Q61" s="36">
        <f>SUMIFS(СВЦЭМ!$C$33:$C$776,СВЦЭМ!$A$33:$A$776,$A61,СВЦЭМ!$B$33:$B$776,Q$47)+'СЕТ СН'!$G$9+СВЦЭМ!$D$10+'СЕТ СН'!$G$5-'СЕТ СН'!$G$17</f>
        <v>3807.2622566499999</v>
      </c>
      <c r="R61" s="36">
        <f>SUMIFS(СВЦЭМ!$C$33:$C$776,СВЦЭМ!$A$33:$A$776,$A61,СВЦЭМ!$B$33:$B$776,R$47)+'СЕТ СН'!$G$9+СВЦЭМ!$D$10+'СЕТ СН'!$G$5-'СЕТ СН'!$G$17</f>
        <v>3824.5993281199999</v>
      </c>
      <c r="S61" s="36">
        <f>SUMIFS(СВЦЭМ!$C$33:$C$776,СВЦЭМ!$A$33:$A$776,$A61,СВЦЭМ!$B$33:$B$776,S$47)+'СЕТ СН'!$G$9+СВЦЭМ!$D$10+'СЕТ СН'!$G$5-'СЕТ СН'!$G$17</f>
        <v>3792.2081385299998</v>
      </c>
      <c r="T61" s="36">
        <f>SUMIFS(СВЦЭМ!$C$33:$C$776,СВЦЭМ!$A$33:$A$776,$A61,СВЦЭМ!$B$33:$B$776,T$47)+'СЕТ СН'!$G$9+СВЦЭМ!$D$10+'СЕТ СН'!$G$5-'СЕТ СН'!$G$17</f>
        <v>3776.65767495</v>
      </c>
      <c r="U61" s="36">
        <f>SUMIFS(СВЦЭМ!$C$33:$C$776,СВЦЭМ!$A$33:$A$776,$A61,СВЦЭМ!$B$33:$B$776,U$47)+'СЕТ СН'!$G$9+СВЦЭМ!$D$10+'СЕТ СН'!$G$5-'СЕТ СН'!$G$17</f>
        <v>3737.1580317399998</v>
      </c>
      <c r="V61" s="36">
        <f>SUMIFS(СВЦЭМ!$C$33:$C$776,СВЦЭМ!$A$33:$A$776,$A61,СВЦЭМ!$B$33:$B$776,V$47)+'СЕТ СН'!$G$9+СВЦЭМ!$D$10+'СЕТ СН'!$G$5-'СЕТ СН'!$G$17</f>
        <v>3744.6691190299998</v>
      </c>
      <c r="W61" s="36">
        <f>SUMIFS(СВЦЭМ!$C$33:$C$776,СВЦЭМ!$A$33:$A$776,$A61,СВЦЭМ!$B$33:$B$776,W$47)+'СЕТ СН'!$G$9+СВЦЭМ!$D$10+'СЕТ СН'!$G$5-'СЕТ СН'!$G$17</f>
        <v>3768.9895693899998</v>
      </c>
      <c r="X61" s="36">
        <f>SUMIFS(СВЦЭМ!$C$33:$C$776,СВЦЭМ!$A$33:$A$776,$A61,СВЦЭМ!$B$33:$B$776,X$47)+'СЕТ СН'!$G$9+СВЦЭМ!$D$10+'СЕТ СН'!$G$5-'СЕТ СН'!$G$17</f>
        <v>3750.4171801299999</v>
      </c>
      <c r="Y61" s="36">
        <f>SUMIFS(СВЦЭМ!$C$33:$C$776,СВЦЭМ!$A$33:$A$776,$A61,СВЦЭМ!$B$33:$B$776,Y$47)+'СЕТ СН'!$G$9+СВЦЭМ!$D$10+'СЕТ СН'!$G$5-'СЕТ СН'!$G$17</f>
        <v>4027.93128811</v>
      </c>
    </row>
    <row r="62" spans="1:25" ht="15.75" x14ac:dyDescent="0.2">
      <c r="A62" s="35">
        <f t="shared" si="1"/>
        <v>43480</v>
      </c>
      <c r="B62" s="36">
        <f>SUMIFS(СВЦЭМ!$C$33:$C$776,СВЦЭМ!$A$33:$A$776,$A62,СВЦЭМ!$B$33:$B$776,B$47)+'СЕТ СН'!$G$9+СВЦЭМ!$D$10+'СЕТ СН'!$G$5-'СЕТ СН'!$G$17</f>
        <v>4275.6329226799999</v>
      </c>
      <c r="C62" s="36">
        <f>SUMIFS(СВЦЭМ!$C$33:$C$776,СВЦЭМ!$A$33:$A$776,$A62,СВЦЭМ!$B$33:$B$776,C$47)+'СЕТ СН'!$G$9+СВЦЭМ!$D$10+'СЕТ СН'!$G$5-'СЕТ СН'!$G$17</f>
        <v>4032.0282136799997</v>
      </c>
      <c r="D62" s="36">
        <f>SUMIFS(СВЦЭМ!$C$33:$C$776,СВЦЭМ!$A$33:$A$776,$A62,СВЦЭМ!$B$33:$B$776,D$47)+'СЕТ СН'!$G$9+СВЦЭМ!$D$10+'СЕТ СН'!$G$5-'СЕТ СН'!$G$17</f>
        <v>4057.2356354399999</v>
      </c>
      <c r="E62" s="36">
        <f>SUMIFS(СВЦЭМ!$C$33:$C$776,СВЦЭМ!$A$33:$A$776,$A62,СВЦЭМ!$B$33:$B$776,E$47)+'СЕТ СН'!$G$9+СВЦЭМ!$D$10+'СЕТ СН'!$G$5-'СЕТ СН'!$G$17</f>
        <v>4053.3621482199997</v>
      </c>
      <c r="F62" s="36">
        <f>SUMIFS(СВЦЭМ!$C$33:$C$776,СВЦЭМ!$A$33:$A$776,$A62,СВЦЭМ!$B$33:$B$776,F$47)+'СЕТ СН'!$G$9+СВЦЭМ!$D$10+'СЕТ СН'!$G$5-'СЕТ СН'!$G$17</f>
        <v>4015.32090006</v>
      </c>
      <c r="G62" s="36">
        <f>SUMIFS(СВЦЭМ!$C$33:$C$776,СВЦЭМ!$A$33:$A$776,$A62,СВЦЭМ!$B$33:$B$776,G$47)+'СЕТ СН'!$G$9+СВЦЭМ!$D$10+'СЕТ СН'!$G$5-'СЕТ СН'!$G$17</f>
        <v>4048.7716125899997</v>
      </c>
      <c r="H62" s="36">
        <f>SUMIFS(СВЦЭМ!$C$33:$C$776,СВЦЭМ!$A$33:$A$776,$A62,СВЦЭМ!$B$33:$B$776,H$47)+'СЕТ СН'!$G$9+СВЦЭМ!$D$10+'СЕТ СН'!$G$5-'СЕТ СН'!$G$17</f>
        <v>4161.7227255199996</v>
      </c>
      <c r="I62" s="36">
        <f>SUMIFS(СВЦЭМ!$C$33:$C$776,СВЦЭМ!$A$33:$A$776,$A62,СВЦЭМ!$B$33:$B$776,I$47)+'СЕТ СН'!$G$9+СВЦЭМ!$D$10+'СЕТ СН'!$G$5-'СЕТ СН'!$G$17</f>
        <v>3975.0030470399997</v>
      </c>
      <c r="J62" s="36">
        <f>SUMIFS(СВЦЭМ!$C$33:$C$776,СВЦЭМ!$A$33:$A$776,$A62,СВЦЭМ!$B$33:$B$776,J$47)+'СЕТ СН'!$G$9+СВЦЭМ!$D$10+'СЕТ СН'!$G$5-'СЕТ СН'!$G$17</f>
        <v>3956.5101573299999</v>
      </c>
      <c r="K62" s="36">
        <f>SUMIFS(СВЦЭМ!$C$33:$C$776,СВЦЭМ!$A$33:$A$776,$A62,СВЦЭМ!$B$33:$B$776,K$47)+'СЕТ СН'!$G$9+СВЦЭМ!$D$10+'СЕТ СН'!$G$5-'СЕТ СН'!$G$17</f>
        <v>3642.8622889299995</v>
      </c>
      <c r="L62" s="36">
        <f>SUMIFS(СВЦЭМ!$C$33:$C$776,СВЦЭМ!$A$33:$A$776,$A62,СВЦЭМ!$B$33:$B$776,L$47)+'СЕТ СН'!$G$9+СВЦЭМ!$D$10+'СЕТ СН'!$G$5-'СЕТ СН'!$G$17</f>
        <v>3529.4195028599997</v>
      </c>
      <c r="M62" s="36">
        <f>SUMIFS(СВЦЭМ!$C$33:$C$776,СВЦЭМ!$A$33:$A$776,$A62,СВЦЭМ!$B$33:$B$776,M$47)+'СЕТ СН'!$G$9+СВЦЭМ!$D$10+'СЕТ СН'!$G$5-'СЕТ СН'!$G$17</f>
        <v>3568.0060696199998</v>
      </c>
      <c r="N62" s="36">
        <f>SUMIFS(СВЦЭМ!$C$33:$C$776,СВЦЭМ!$A$33:$A$776,$A62,СВЦЭМ!$B$33:$B$776,N$47)+'СЕТ СН'!$G$9+СВЦЭМ!$D$10+'СЕТ СН'!$G$5-'СЕТ СН'!$G$17</f>
        <v>3609.7339537199996</v>
      </c>
      <c r="O62" s="36">
        <f>SUMIFS(СВЦЭМ!$C$33:$C$776,СВЦЭМ!$A$33:$A$776,$A62,СВЦЭМ!$B$33:$B$776,O$47)+'СЕТ СН'!$G$9+СВЦЭМ!$D$10+'СЕТ СН'!$G$5-'СЕТ СН'!$G$17</f>
        <v>3545.3221681300001</v>
      </c>
      <c r="P62" s="36">
        <f>SUMIFS(СВЦЭМ!$C$33:$C$776,СВЦЭМ!$A$33:$A$776,$A62,СВЦЭМ!$B$33:$B$776,P$47)+'СЕТ СН'!$G$9+СВЦЭМ!$D$10+'СЕТ СН'!$G$5-'СЕТ СН'!$G$17</f>
        <v>3540.8854334600001</v>
      </c>
      <c r="Q62" s="36">
        <f>SUMIFS(СВЦЭМ!$C$33:$C$776,СВЦЭМ!$A$33:$A$776,$A62,СВЦЭМ!$B$33:$B$776,Q$47)+'СЕТ СН'!$G$9+СВЦЭМ!$D$10+'СЕТ СН'!$G$5-'СЕТ СН'!$G$17</f>
        <v>3518.0097643899999</v>
      </c>
      <c r="R62" s="36">
        <f>SUMIFS(СВЦЭМ!$C$33:$C$776,СВЦЭМ!$A$33:$A$776,$A62,СВЦЭМ!$B$33:$B$776,R$47)+'СЕТ СН'!$G$9+СВЦЭМ!$D$10+'СЕТ СН'!$G$5-'СЕТ СН'!$G$17</f>
        <v>3512.31425919</v>
      </c>
      <c r="S62" s="36">
        <f>SUMIFS(СВЦЭМ!$C$33:$C$776,СВЦЭМ!$A$33:$A$776,$A62,СВЦЭМ!$B$33:$B$776,S$47)+'СЕТ СН'!$G$9+СВЦЭМ!$D$10+'СЕТ СН'!$G$5-'СЕТ СН'!$G$17</f>
        <v>3542.9102168700001</v>
      </c>
      <c r="T62" s="36">
        <f>SUMIFS(СВЦЭМ!$C$33:$C$776,СВЦЭМ!$A$33:$A$776,$A62,СВЦЭМ!$B$33:$B$776,T$47)+'СЕТ СН'!$G$9+СВЦЭМ!$D$10+'СЕТ СН'!$G$5-'СЕТ СН'!$G$17</f>
        <v>3526.7640784099999</v>
      </c>
      <c r="U62" s="36">
        <f>SUMIFS(СВЦЭМ!$C$33:$C$776,СВЦЭМ!$A$33:$A$776,$A62,СВЦЭМ!$B$33:$B$776,U$47)+'СЕТ СН'!$G$9+СВЦЭМ!$D$10+'СЕТ СН'!$G$5-'СЕТ СН'!$G$17</f>
        <v>3548.2520435299998</v>
      </c>
      <c r="V62" s="36">
        <f>SUMIFS(СВЦЭМ!$C$33:$C$776,СВЦЭМ!$A$33:$A$776,$A62,СВЦЭМ!$B$33:$B$776,V$47)+'СЕТ СН'!$G$9+СВЦЭМ!$D$10+'СЕТ СН'!$G$5-'СЕТ СН'!$G$17</f>
        <v>3542.9247373799999</v>
      </c>
      <c r="W62" s="36">
        <f>SUMIFS(СВЦЭМ!$C$33:$C$776,СВЦЭМ!$A$33:$A$776,$A62,СВЦЭМ!$B$33:$B$776,W$47)+'СЕТ СН'!$G$9+СВЦЭМ!$D$10+'СЕТ СН'!$G$5-'СЕТ СН'!$G$17</f>
        <v>3785.6888577099999</v>
      </c>
      <c r="X62" s="36">
        <f>SUMIFS(СВЦЭМ!$C$33:$C$776,СВЦЭМ!$A$33:$A$776,$A62,СВЦЭМ!$B$33:$B$776,X$47)+'СЕТ СН'!$G$9+СВЦЭМ!$D$10+'СЕТ СН'!$G$5-'СЕТ СН'!$G$17</f>
        <v>3789.8485338099999</v>
      </c>
      <c r="Y62" s="36">
        <f>SUMIFS(СВЦЭМ!$C$33:$C$776,СВЦЭМ!$A$33:$A$776,$A62,СВЦЭМ!$B$33:$B$776,Y$47)+'СЕТ СН'!$G$9+СВЦЭМ!$D$10+'СЕТ СН'!$G$5-'СЕТ СН'!$G$17</f>
        <v>3942.04355811</v>
      </c>
    </row>
    <row r="63" spans="1:25" ht="15.75" x14ac:dyDescent="0.2">
      <c r="A63" s="35">
        <f t="shared" si="1"/>
        <v>43481</v>
      </c>
      <c r="B63" s="36">
        <f>SUMIFS(СВЦЭМ!$C$33:$C$776,СВЦЭМ!$A$33:$A$776,$A63,СВЦЭМ!$B$33:$B$776,B$47)+'СЕТ СН'!$G$9+СВЦЭМ!$D$10+'СЕТ СН'!$G$5-'СЕТ СН'!$G$17</f>
        <v>4237.5791000499994</v>
      </c>
      <c r="C63" s="36">
        <f>SUMIFS(СВЦЭМ!$C$33:$C$776,СВЦЭМ!$A$33:$A$776,$A63,СВЦЭМ!$B$33:$B$776,C$47)+'СЕТ СН'!$G$9+СВЦЭМ!$D$10+'СЕТ СН'!$G$5-'СЕТ СН'!$G$17</f>
        <v>3995.3965788899995</v>
      </c>
      <c r="D63" s="36">
        <f>SUMIFS(СВЦЭМ!$C$33:$C$776,СВЦЭМ!$A$33:$A$776,$A63,СВЦЭМ!$B$33:$B$776,D$47)+'СЕТ СН'!$G$9+СВЦЭМ!$D$10+'СЕТ СН'!$G$5-'СЕТ СН'!$G$17</f>
        <v>4046.7690735899996</v>
      </c>
      <c r="E63" s="36">
        <f>SUMIFS(СВЦЭМ!$C$33:$C$776,СВЦЭМ!$A$33:$A$776,$A63,СВЦЭМ!$B$33:$B$776,E$47)+'СЕТ СН'!$G$9+СВЦЭМ!$D$10+'СЕТ СН'!$G$5-'СЕТ СН'!$G$17</f>
        <v>4067.3598449699998</v>
      </c>
      <c r="F63" s="36">
        <f>SUMIFS(СВЦЭМ!$C$33:$C$776,СВЦЭМ!$A$33:$A$776,$A63,СВЦЭМ!$B$33:$B$776,F$47)+'СЕТ СН'!$G$9+СВЦЭМ!$D$10+'СЕТ СН'!$G$5-'СЕТ СН'!$G$17</f>
        <v>3975.6732524399999</v>
      </c>
      <c r="G63" s="36">
        <f>SUMIFS(СВЦЭМ!$C$33:$C$776,СВЦЭМ!$A$33:$A$776,$A63,СВЦЭМ!$B$33:$B$776,G$47)+'СЕТ СН'!$G$9+СВЦЭМ!$D$10+'СЕТ СН'!$G$5-'СЕТ СН'!$G$17</f>
        <v>4021.5171228099998</v>
      </c>
      <c r="H63" s="36">
        <f>SUMIFS(СВЦЭМ!$C$33:$C$776,СВЦЭМ!$A$33:$A$776,$A63,СВЦЭМ!$B$33:$B$776,H$47)+'СЕТ СН'!$G$9+СВЦЭМ!$D$10+'СЕТ СН'!$G$5-'СЕТ СН'!$G$17</f>
        <v>4046.89246112</v>
      </c>
      <c r="I63" s="36">
        <f>SUMIFS(СВЦЭМ!$C$33:$C$776,СВЦЭМ!$A$33:$A$776,$A63,СВЦЭМ!$B$33:$B$776,I$47)+'СЕТ СН'!$G$9+СВЦЭМ!$D$10+'СЕТ СН'!$G$5-'СЕТ СН'!$G$17</f>
        <v>4211.3094527699996</v>
      </c>
      <c r="J63" s="36">
        <f>SUMIFS(СВЦЭМ!$C$33:$C$776,СВЦЭМ!$A$33:$A$776,$A63,СВЦЭМ!$B$33:$B$776,J$47)+'СЕТ СН'!$G$9+СВЦЭМ!$D$10+'СЕТ СН'!$G$5-'СЕТ СН'!$G$17</f>
        <v>3803.4118167199999</v>
      </c>
      <c r="K63" s="36">
        <f>SUMIFS(СВЦЭМ!$C$33:$C$776,СВЦЭМ!$A$33:$A$776,$A63,СВЦЭМ!$B$33:$B$776,K$47)+'СЕТ СН'!$G$9+СВЦЭМ!$D$10+'СЕТ СН'!$G$5-'СЕТ СН'!$G$17</f>
        <v>3582.9610143299997</v>
      </c>
      <c r="L63" s="36">
        <f>SUMIFS(СВЦЭМ!$C$33:$C$776,СВЦЭМ!$A$33:$A$776,$A63,СВЦЭМ!$B$33:$B$776,L$47)+'СЕТ СН'!$G$9+СВЦЭМ!$D$10+'СЕТ СН'!$G$5-'СЕТ СН'!$G$17</f>
        <v>3601.2113399199998</v>
      </c>
      <c r="M63" s="36">
        <f>SUMIFS(СВЦЭМ!$C$33:$C$776,СВЦЭМ!$A$33:$A$776,$A63,СВЦЭМ!$B$33:$B$776,M$47)+'СЕТ СН'!$G$9+СВЦЭМ!$D$10+'СЕТ СН'!$G$5-'СЕТ СН'!$G$17</f>
        <v>3624.0293072699997</v>
      </c>
      <c r="N63" s="36">
        <f>SUMIFS(СВЦЭМ!$C$33:$C$776,СВЦЭМ!$A$33:$A$776,$A63,СВЦЭМ!$B$33:$B$776,N$47)+'СЕТ СН'!$G$9+СВЦЭМ!$D$10+'СЕТ СН'!$G$5-'СЕТ СН'!$G$17</f>
        <v>3701.92192084</v>
      </c>
      <c r="O63" s="36">
        <f>SUMIFS(СВЦЭМ!$C$33:$C$776,СВЦЭМ!$A$33:$A$776,$A63,СВЦЭМ!$B$33:$B$776,O$47)+'СЕТ СН'!$G$9+СВЦЭМ!$D$10+'СЕТ СН'!$G$5-'СЕТ СН'!$G$17</f>
        <v>3630.22928022</v>
      </c>
      <c r="P63" s="36">
        <f>SUMIFS(СВЦЭМ!$C$33:$C$776,СВЦЭМ!$A$33:$A$776,$A63,СВЦЭМ!$B$33:$B$776,P$47)+'СЕТ СН'!$G$9+СВЦЭМ!$D$10+'СЕТ СН'!$G$5-'СЕТ СН'!$G$17</f>
        <v>3629.6548857299999</v>
      </c>
      <c r="Q63" s="36">
        <f>SUMIFS(СВЦЭМ!$C$33:$C$776,СВЦЭМ!$A$33:$A$776,$A63,СВЦЭМ!$B$33:$B$776,Q$47)+'СЕТ СН'!$G$9+СВЦЭМ!$D$10+'СЕТ СН'!$G$5-'СЕТ СН'!$G$17</f>
        <v>3638.46673663</v>
      </c>
      <c r="R63" s="36">
        <f>SUMIFS(СВЦЭМ!$C$33:$C$776,СВЦЭМ!$A$33:$A$776,$A63,СВЦЭМ!$B$33:$B$776,R$47)+'СЕТ СН'!$G$9+СВЦЭМ!$D$10+'СЕТ СН'!$G$5-'СЕТ СН'!$G$17</f>
        <v>3639.5336491999997</v>
      </c>
      <c r="S63" s="36">
        <f>SUMIFS(СВЦЭМ!$C$33:$C$776,СВЦЭМ!$A$33:$A$776,$A63,СВЦЭМ!$B$33:$B$776,S$47)+'СЕТ СН'!$G$9+СВЦЭМ!$D$10+'СЕТ СН'!$G$5-'СЕТ СН'!$G$17</f>
        <v>3634.7773744899996</v>
      </c>
      <c r="T63" s="36">
        <f>SUMIFS(СВЦЭМ!$C$33:$C$776,СВЦЭМ!$A$33:$A$776,$A63,СВЦЭМ!$B$33:$B$776,T$47)+'СЕТ СН'!$G$9+СВЦЭМ!$D$10+'СЕТ СН'!$G$5-'СЕТ СН'!$G$17</f>
        <v>3635.6344604400001</v>
      </c>
      <c r="U63" s="36">
        <f>SUMIFS(СВЦЭМ!$C$33:$C$776,СВЦЭМ!$A$33:$A$776,$A63,СВЦЭМ!$B$33:$B$776,U$47)+'СЕТ СН'!$G$9+СВЦЭМ!$D$10+'СЕТ СН'!$G$5-'СЕТ СН'!$G$17</f>
        <v>3663.59706895</v>
      </c>
      <c r="V63" s="36">
        <f>SUMIFS(СВЦЭМ!$C$33:$C$776,СВЦЭМ!$A$33:$A$776,$A63,СВЦЭМ!$B$33:$B$776,V$47)+'СЕТ СН'!$G$9+СВЦЭМ!$D$10+'СЕТ СН'!$G$5-'СЕТ СН'!$G$17</f>
        <v>3634.4782944399999</v>
      </c>
      <c r="W63" s="36">
        <f>SUMIFS(СВЦЭМ!$C$33:$C$776,СВЦЭМ!$A$33:$A$776,$A63,СВЦЭМ!$B$33:$B$776,W$47)+'СЕТ СН'!$G$9+СВЦЭМ!$D$10+'СЕТ СН'!$G$5-'СЕТ СН'!$G$17</f>
        <v>3972.8493705499995</v>
      </c>
      <c r="X63" s="36">
        <f>SUMIFS(СВЦЭМ!$C$33:$C$776,СВЦЭМ!$A$33:$A$776,$A63,СВЦЭМ!$B$33:$B$776,X$47)+'СЕТ СН'!$G$9+СВЦЭМ!$D$10+'СЕТ СН'!$G$5-'СЕТ СН'!$G$17</f>
        <v>3602.0711478699995</v>
      </c>
      <c r="Y63" s="36">
        <f>SUMIFS(СВЦЭМ!$C$33:$C$776,СВЦЭМ!$A$33:$A$776,$A63,СВЦЭМ!$B$33:$B$776,Y$47)+'СЕТ СН'!$G$9+СВЦЭМ!$D$10+'СЕТ СН'!$G$5-'СЕТ СН'!$G$17</f>
        <v>3952.2930178500001</v>
      </c>
    </row>
    <row r="64" spans="1:25" ht="15.75" x14ac:dyDescent="0.2">
      <c r="A64" s="35">
        <f t="shared" si="1"/>
        <v>43482</v>
      </c>
      <c r="B64" s="36">
        <f>SUMIFS(СВЦЭМ!$C$33:$C$776,СВЦЭМ!$A$33:$A$776,$A64,СВЦЭМ!$B$33:$B$776,B$47)+'СЕТ СН'!$G$9+СВЦЭМ!$D$10+'СЕТ СН'!$G$5-'СЕТ СН'!$G$17</f>
        <v>4386.1971015299996</v>
      </c>
      <c r="C64" s="36">
        <f>SUMIFS(СВЦЭМ!$C$33:$C$776,СВЦЭМ!$A$33:$A$776,$A64,СВЦЭМ!$B$33:$B$776,C$47)+'СЕТ СН'!$G$9+СВЦЭМ!$D$10+'СЕТ СН'!$G$5-'СЕТ СН'!$G$17</f>
        <v>4016.3924990099999</v>
      </c>
      <c r="D64" s="36">
        <f>SUMIFS(СВЦЭМ!$C$33:$C$776,СВЦЭМ!$A$33:$A$776,$A64,СВЦЭМ!$B$33:$B$776,D$47)+'СЕТ СН'!$G$9+СВЦЭМ!$D$10+'СЕТ СН'!$G$5-'СЕТ СН'!$G$17</f>
        <v>4012.5063674499997</v>
      </c>
      <c r="E64" s="36">
        <f>SUMIFS(СВЦЭМ!$C$33:$C$776,СВЦЭМ!$A$33:$A$776,$A64,СВЦЭМ!$B$33:$B$776,E$47)+'СЕТ СН'!$G$9+СВЦЭМ!$D$10+'СЕТ СН'!$G$5-'СЕТ СН'!$G$17</f>
        <v>4107.3061196099998</v>
      </c>
      <c r="F64" s="36">
        <f>SUMIFS(СВЦЭМ!$C$33:$C$776,СВЦЭМ!$A$33:$A$776,$A64,СВЦЭМ!$B$33:$B$776,F$47)+'СЕТ СН'!$G$9+СВЦЭМ!$D$10+'СЕТ СН'!$G$5-'СЕТ СН'!$G$17</f>
        <v>4973.0530524900005</v>
      </c>
      <c r="G64" s="36">
        <f>SUMIFS(СВЦЭМ!$C$33:$C$776,СВЦЭМ!$A$33:$A$776,$A64,СВЦЭМ!$B$33:$B$776,G$47)+'СЕТ СН'!$G$9+СВЦЭМ!$D$10+'СЕТ СН'!$G$5-'СЕТ СН'!$G$17</f>
        <v>5077.2523042900002</v>
      </c>
      <c r="H64" s="36">
        <f>SUMIFS(СВЦЭМ!$C$33:$C$776,СВЦЭМ!$A$33:$A$776,$A64,СВЦЭМ!$B$33:$B$776,H$47)+'СЕТ СН'!$G$9+СВЦЭМ!$D$10+'СЕТ СН'!$G$5-'СЕТ СН'!$G$17</f>
        <v>4187.2190828799994</v>
      </c>
      <c r="I64" s="36">
        <f>SUMIFS(СВЦЭМ!$C$33:$C$776,СВЦЭМ!$A$33:$A$776,$A64,СВЦЭМ!$B$33:$B$776,I$47)+'СЕТ СН'!$G$9+СВЦЭМ!$D$10+'СЕТ СН'!$G$5-'СЕТ СН'!$G$17</f>
        <v>3988.2253509699999</v>
      </c>
      <c r="J64" s="36">
        <f>SUMIFS(СВЦЭМ!$C$33:$C$776,СВЦЭМ!$A$33:$A$776,$A64,СВЦЭМ!$B$33:$B$776,J$47)+'СЕТ СН'!$G$9+СВЦЭМ!$D$10+'СЕТ СН'!$G$5-'СЕТ СН'!$G$17</f>
        <v>3826.3475450099995</v>
      </c>
      <c r="K64" s="36">
        <f>SUMIFS(СВЦЭМ!$C$33:$C$776,СВЦЭМ!$A$33:$A$776,$A64,СВЦЭМ!$B$33:$B$776,K$47)+'СЕТ СН'!$G$9+СВЦЭМ!$D$10+'СЕТ СН'!$G$5-'СЕТ СН'!$G$17</f>
        <v>3803.16854728</v>
      </c>
      <c r="L64" s="36">
        <f>SUMIFS(СВЦЭМ!$C$33:$C$776,СВЦЭМ!$A$33:$A$776,$A64,СВЦЭМ!$B$33:$B$776,L$47)+'СЕТ СН'!$G$9+СВЦЭМ!$D$10+'СЕТ СН'!$G$5-'СЕТ СН'!$G$17</f>
        <v>3806.8585765999997</v>
      </c>
      <c r="M64" s="36">
        <f>SUMIFS(СВЦЭМ!$C$33:$C$776,СВЦЭМ!$A$33:$A$776,$A64,СВЦЭМ!$B$33:$B$776,M$47)+'СЕТ СН'!$G$9+СВЦЭМ!$D$10+'СЕТ СН'!$G$5-'СЕТ СН'!$G$17</f>
        <v>3881.2048973299998</v>
      </c>
      <c r="N64" s="36">
        <f>SUMIFS(СВЦЭМ!$C$33:$C$776,СВЦЭМ!$A$33:$A$776,$A64,СВЦЭМ!$B$33:$B$776,N$47)+'СЕТ СН'!$G$9+СВЦЭМ!$D$10+'СЕТ СН'!$G$5-'СЕТ СН'!$G$17</f>
        <v>5001.7601341700001</v>
      </c>
      <c r="O64" s="36">
        <f>SUMIFS(СВЦЭМ!$C$33:$C$776,СВЦЭМ!$A$33:$A$776,$A64,СВЦЭМ!$B$33:$B$776,O$47)+'СЕТ СН'!$G$9+СВЦЭМ!$D$10+'СЕТ СН'!$G$5-'СЕТ СН'!$G$17</f>
        <v>3753.0203355099998</v>
      </c>
      <c r="P64" s="36">
        <f>SUMIFS(СВЦЭМ!$C$33:$C$776,СВЦЭМ!$A$33:$A$776,$A64,СВЦЭМ!$B$33:$B$776,P$47)+'СЕТ СН'!$G$9+СВЦЭМ!$D$10+'СЕТ СН'!$G$5-'СЕТ СН'!$G$17</f>
        <v>3900.2511297399997</v>
      </c>
      <c r="Q64" s="36">
        <f>SUMIFS(СВЦЭМ!$C$33:$C$776,СВЦЭМ!$A$33:$A$776,$A64,СВЦЭМ!$B$33:$B$776,Q$47)+'СЕТ СН'!$G$9+СВЦЭМ!$D$10+'СЕТ СН'!$G$5-'СЕТ СН'!$G$17</f>
        <v>3933.3930720499998</v>
      </c>
      <c r="R64" s="36">
        <f>SUMIFS(СВЦЭМ!$C$33:$C$776,СВЦЭМ!$A$33:$A$776,$A64,СВЦЭМ!$B$33:$B$776,R$47)+'СЕТ СН'!$G$9+СВЦЭМ!$D$10+'СЕТ СН'!$G$5-'СЕТ СН'!$G$17</f>
        <v>3905.7652583299996</v>
      </c>
      <c r="S64" s="36">
        <f>SUMIFS(СВЦЭМ!$C$33:$C$776,СВЦЭМ!$A$33:$A$776,$A64,СВЦЭМ!$B$33:$B$776,S$47)+'СЕТ СН'!$G$9+СВЦЭМ!$D$10+'СЕТ СН'!$G$5-'СЕТ СН'!$G$17</f>
        <v>3897.6721573699997</v>
      </c>
      <c r="T64" s="36">
        <f>SUMIFS(СВЦЭМ!$C$33:$C$776,СВЦЭМ!$A$33:$A$776,$A64,СВЦЭМ!$B$33:$B$776,T$47)+'СЕТ СН'!$G$9+СВЦЭМ!$D$10+'СЕТ СН'!$G$5-'СЕТ СН'!$G$17</f>
        <v>3843.6964644099999</v>
      </c>
      <c r="U64" s="36">
        <f>SUMIFS(СВЦЭМ!$C$33:$C$776,СВЦЭМ!$A$33:$A$776,$A64,СВЦЭМ!$B$33:$B$776,U$47)+'СЕТ СН'!$G$9+СВЦЭМ!$D$10+'СЕТ СН'!$G$5-'СЕТ СН'!$G$17</f>
        <v>3999.3137953999999</v>
      </c>
      <c r="V64" s="36">
        <f>SUMIFS(СВЦЭМ!$C$33:$C$776,СВЦЭМ!$A$33:$A$776,$A64,СВЦЭМ!$B$33:$B$776,V$47)+'СЕТ СН'!$G$9+СВЦЭМ!$D$10+'СЕТ СН'!$G$5-'СЕТ СН'!$G$17</f>
        <v>3935.4481929899998</v>
      </c>
      <c r="W64" s="36">
        <f>SUMIFS(СВЦЭМ!$C$33:$C$776,СВЦЭМ!$A$33:$A$776,$A64,СВЦЭМ!$B$33:$B$776,W$47)+'СЕТ СН'!$G$9+СВЦЭМ!$D$10+'СЕТ СН'!$G$5-'СЕТ СН'!$G$17</f>
        <v>4008.2646897499999</v>
      </c>
      <c r="X64" s="36">
        <f>SUMIFS(СВЦЭМ!$C$33:$C$776,СВЦЭМ!$A$33:$A$776,$A64,СВЦЭМ!$B$33:$B$776,X$47)+'СЕТ СН'!$G$9+СВЦЭМ!$D$10+'СЕТ СН'!$G$5-'СЕТ СН'!$G$17</f>
        <v>4057.04507405</v>
      </c>
      <c r="Y64" s="36">
        <f>SUMIFS(СВЦЭМ!$C$33:$C$776,СВЦЭМ!$A$33:$A$776,$A64,СВЦЭМ!$B$33:$B$776,Y$47)+'СЕТ СН'!$G$9+СВЦЭМ!$D$10+'СЕТ СН'!$G$5-'СЕТ СН'!$G$17</f>
        <v>4909.8406241100001</v>
      </c>
    </row>
    <row r="65" spans="1:27" ht="15.75" x14ac:dyDescent="0.2">
      <c r="A65" s="35">
        <f t="shared" si="1"/>
        <v>43483</v>
      </c>
      <c r="B65" s="36">
        <f>SUMIFS(СВЦЭМ!$C$33:$C$776,СВЦЭМ!$A$33:$A$776,$A65,СВЦЭМ!$B$33:$B$776,B$47)+'СЕТ СН'!$G$9+СВЦЭМ!$D$10+'СЕТ СН'!$G$5-'СЕТ СН'!$G$17</f>
        <v>4341.86069503</v>
      </c>
      <c r="C65" s="36">
        <f>SUMIFS(СВЦЭМ!$C$33:$C$776,СВЦЭМ!$A$33:$A$776,$A65,СВЦЭМ!$B$33:$B$776,C$47)+'СЕТ СН'!$G$9+СВЦЭМ!$D$10+'СЕТ СН'!$G$5-'СЕТ СН'!$G$17</f>
        <v>3859.1275100299999</v>
      </c>
      <c r="D65" s="36">
        <f>SUMIFS(СВЦЭМ!$C$33:$C$776,СВЦЭМ!$A$33:$A$776,$A65,СВЦЭМ!$B$33:$B$776,D$47)+'СЕТ СН'!$G$9+СВЦЭМ!$D$10+'СЕТ СН'!$G$5-'СЕТ СН'!$G$17</f>
        <v>3934.0608248600001</v>
      </c>
      <c r="E65" s="36">
        <f>SUMIFS(СВЦЭМ!$C$33:$C$776,СВЦЭМ!$A$33:$A$776,$A65,СВЦЭМ!$B$33:$B$776,E$47)+'СЕТ СН'!$G$9+СВЦЭМ!$D$10+'СЕТ СН'!$G$5-'СЕТ СН'!$G$17</f>
        <v>4019.9474376099997</v>
      </c>
      <c r="F65" s="36">
        <f>SUMIFS(СВЦЭМ!$C$33:$C$776,СВЦЭМ!$A$33:$A$776,$A65,СВЦЭМ!$B$33:$B$776,F$47)+'СЕТ СН'!$G$9+СВЦЭМ!$D$10+'СЕТ СН'!$G$5-'СЕТ СН'!$G$17</f>
        <v>3915.2915607799996</v>
      </c>
      <c r="G65" s="36">
        <f>SUMIFS(СВЦЭМ!$C$33:$C$776,СВЦЭМ!$A$33:$A$776,$A65,СВЦЭМ!$B$33:$B$776,G$47)+'СЕТ СН'!$G$9+СВЦЭМ!$D$10+'СЕТ СН'!$G$5-'СЕТ СН'!$G$17</f>
        <v>3950.6539548199999</v>
      </c>
      <c r="H65" s="36">
        <f>SUMIFS(СВЦЭМ!$C$33:$C$776,СВЦЭМ!$A$33:$A$776,$A65,СВЦЭМ!$B$33:$B$776,H$47)+'СЕТ СН'!$G$9+СВЦЭМ!$D$10+'СЕТ СН'!$G$5-'СЕТ СН'!$G$17</f>
        <v>3922.5750016299999</v>
      </c>
      <c r="I65" s="36">
        <f>SUMIFS(СВЦЭМ!$C$33:$C$776,СВЦЭМ!$A$33:$A$776,$A65,СВЦЭМ!$B$33:$B$776,I$47)+'СЕТ СН'!$G$9+СВЦЭМ!$D$10+'СЕТ СН'!$G$5-'СЕТ СН'!$G$17</f>
        <v>3945.2886386299997</v>
      </c>
      <c r="J65" s="36">
        <f>SUMIFS(СВЦЭМ!$C$33:$C$776,СВЦЭМ!$A$33:$A$776,$A65,СВЦЭМ!$B$33:$B$776,J$47)+'СЕТ СН'!$G$9+СВЦЭМ!$D$10+'СЕТ СН'!$G$5-'СЕТ СН'!$G$17</f>
        <v>3838.4472249599999</v>
      </c>
      <c r="K65" s="36">
        <f>SUMIFS(СВЦЭМ!$C$33:$C$776,СВЦЭМ!$A$33:$A$776,$A65,СВЦЭМ!$B$33:$B$776,K$47)+'СЕТ СН'!$G$9+СВЦЭМ!$D$10+'СЕТ СН'!$G$5-'СЕТ СН'!$G$17</f>
        <v>3886.35010607</v>
      </c>
      <c r="L65" s="36">
        <f>SUMIFS(СВЦЭМ!$C$33:$C$776,СВЦЭМ!$A$33:$A$776,$A65,СВЦЭМ!$B$33:$B$776,L$47)+'СЕТ СН'!$G$9+СВЦЭМ!$D$10+'СЕТ СН'!$G$5-'СЕТ СН'!$G$17</f>
        <v>3872.0506804199999</v>
      </c>
      <c r="M65" s="36">
        <f>SUMIFS(СВЦЭМ!$C$33:$C$776,СВЦЭМ!$A$33:$A$776,$A65,СВЦЭМ!$B$33:$B$776,M$47)+'СЕТ СН'!$G$9+СВЦЭМ!$D$10+'СЕТ СН'!$G$5-'СЕТ СН'!$G$17</f>
        <v>3923.0091533599998</v>
      </c>
      <c r="N65" s="36">
        <f>SUMIFS(СВЦЭМ!$C$33:$C$776,СВЦЭМ!$A$33:$A$776,$A65,СВЦЭМ!$B$33:$B$776,N$47)+'СЕТ СН'!$G$9+СВЦЭМ!$D$10+'СЕТ СН'!$G$5-'СЕТ СН'!$G$17</f>
        <v>4066.5694490199999</v>
      </c>
      <c r="O65" s="36">
        <f>SUMIFS(СВЦЭМ!$C$33:$C$776,СВЦЭМ!$A$33:$A$776,$A65,СВЦЭМ!$B$33:$B$776,O$47)+'СЕТ СН'!$G$9+СВЦЭМ!$D$10+'СЕТ СН'!$G$5-'СЕТ СН'!$G$17</f>
        <v>3995.0063580799997</v>
      </c>
      <c r="P65" s="36">
        <f>SUMIFS(СВЦЭМ!$C$33:$C$776,СВЦЭМ!$A$33:$A$776,$A65,СВЦЭМ!$B$33:$B$776,P$47)+'СЕТ СН'!$G$9+СВЦЭМ!$D$10+'СЕТ СН'!$G$5-'СЕТ СН'!$G$17</f>
        <v>4416.2686732799993</v>
      </c>
      <c r="Q65" s="36">
        <f>SUMIFS(СВЦЭМ!$C$33:$C$776,СВЦЭМ!$A$33:$A$776,$A65,СВЦЭМ!$B$33:$B$776,Q$47)+'СЕТ СН'!$G$9+СВЦЭМ!$D$10+'СЕТ СН'!$G$5-'СЕТ СН'!$G$17</f>
        <v>3909.1876998799999</v>
      </c>
      <c r="R65" s="36">
        <f>SUMIFS(СВЦЭМ!$C$33:$C$776,СВЦЭМ!$A$33:$A$776,$A65,СВЦЭМ!$B$33:$B$776,R$47)+'СЕТ СН'!$G$9+СВЦЭМ!$D$10+'СЕТ СН'!$G$5-'СЕТ СН'!$G$17</f>
        <v>3895.31410048</v>
      </c>
      <c r="S65" s="36">
        <f>SUMIFS(СВЦЭМ!$C$33:$C$776,СВЦЭМ!$A$33:$A$776,$A65,СВЦЭМ!$B$33:$B$776,S$47)+'СЕТ СН'!$G$9+СВЦЭМ!$D$10+'СЕТ СН'!$G$5-'СЕТ СН'!$G$17</f>
        <v>3909.5527906099996</v>
      </c>
      <c r="T65" s="36">
        <f>SUMIFS(СВЦЭМ!$C$33:$C$776,СВЦЭМ!$A$33:$A$776,$A65,СВЦЭМ!$B$33:$B$776,T$47)+'СЕТ СН'!$G$9+СВЦЭМ!$D$10+'СЕТ СН'!$G$5-'СЕТ СН'!$G$17</f>
        <v>3952.0633548199999</v>
      </c>
      <c r="U65" s="36">
        <f>SUMIFS(СВЦЭМ!$C$33:$C$776,СВЦЭМ!$A$33:$A$776,$A65,СВЦЭМ!$B$33:$B$776,U$47)+'СЕТ СН'!$G$9+СВЦЭМ!$D$10+'СЕТ СН'!$G$5-'СЕТ СН'!$G$17</f>
        <v>3974.90910403</v>
      </c>
      <c r="V65" s="36">
        <f>SUMIFS(СВЦЭМ!$C$33:$C$776,СВЦЭМ!$A$33:$A$776,$A65,СВЦЭМ!$B$33:$B$776,V$47)+'СЕТ СН'!$G$9+СВЦЭМ!$D$10+'СЕТ СН'!$G$5-'СЕТ СН'!$G$17</f>
        <v>4143.5939051699997</v>
      </c>
      <c r="W65" s="36">
        <f>SUMIFS(СВЦЭМ!$C$33:$C$776,СВЦЭМ!$A$33:$A$776,$A65,СВЦЭМ!$B$33:$B$776,W$47)+'СЕТ СН'!$G$9+СВЦЭМ!$D$10+'СЕТ СН'!$G$5-'СЕТ СН'!$G$17</f>
        <v>3872.1478410299997</v>
      </c>
      <c r="X65" s="36">
        <f>SUMIFS(СВЦЭМ!$C$33:$C$776,СВЦЭМ!$A$33:$A$776,$A65,СВЦЭМ!$B$33:$B$776,X$47)+'СЕТ СН'!$G$9+СВЦЭМ!$D$10+'СЕТ СН'!$G$5-'СЕТ СН'!$G$17</f>
        <v>3873.3745425500001</v>
      </c>
      <c r="Y65" s="36">
        <f>SUMIFS(СВЦЭМ!$C$33:$C$776,СВЦЭМ!$A$33:$A$776,$A65,СВЦЭМ!$B$33:$B$776,Y$47)+'СЕТ СН'!$G$9+СВЦЭМ!$D$10+'СЕТ СН'!$G$5-'СЕТ СН'!$G$17</f>
        <v>4073.1358160599998</v>
      </c>
    </row>
    <row r="66" spans="1:27" ht="15.75" x14ac:dyDescent="0.2">
      <c r="A66" s="35">
        <f t="shared" si="1"/>
        <v>43484</v>
      </c>
      <c r="B66" s="36">
        <f>SUMIFS(СВЦЭМ!$C$33:$C$776,СВЦЭМ!$A$33:$A$776,$A66,СВЦЭМ!$B$33:$B$776,B$47)+'СЕТ СН'!$G$9+СВЦЭМ!$D$10+'СЕТ СН'!$G$5-'СЕТ СН'!$G$17</f>
        <v>4119.0697314199997</v>
      </c>
      <c r="C66" s="36">
        <f>SUMIFS(СВЦЭМ!$C$33:$C$776,СВЦЭМ!$A$33:$A$776,$A66,СВЦЭМ!$B$33:$B$776,C$47)+'СЕТ СН'!$G$9+СВЦЭМ!$D$10+'СЕТ СН'!$G$5-'СЕТ СН'!$G$17</f>
        <v>3941.96382214</v>
      </c>
      <c r="D66" s="36">
        <f>SUMIFS(СВЦЭМ!$C$33:$C$776,СВЦЭМ!$A$33:$A$776,$A66,СВЦЭМ!$B$33:$B$776,D$47)+'СЕТ СН'!$G$9+СВЦЭМ!$D$10+'СЕТ СН'!$G$5-'СЕТ СН'!$G$17</f>
        <v>3990.5549268899999</v>
      </c>
      <c r="E66" s="36">
        <f>SUMIFS(СВЦЭМ!$C$33:$C$776,СВЦЭМ!$A$33:$A$776,$A66,СВЦЭМ!$B$33:$B$776,E$47)+'СЕТ СН'!$G$9+СВЦЭМ!$D$10+'СЕТ СН'!$G$5-'СЕТ СН'!$G$17</f>
        <v>3888.06689654</v>
      </c>
      <c r="F66" s="36">
        <f>SUMIFS(СВЦЭМ!$C$33:$C$776,СВЦЭМ!$A$33:$A$776,$A66,СВЦЭМ!$B$33:$B$776,F$47)+'СЕТ СН'!$G$9+СВЦЭМ!$D$10+'СЕТ СН'!$G$5-'СЕТ СН'!$G$17</f>
        <v>4002.1996527499996</v>
      </c>
      <c r="G66" s="36">
        <f>SUMIFS(СВЦЭМ!$C$33:$C$776,СВЦЭМ!$A$33:$A$776,$A66,СВЦЭМ!$B$33:$B$776,G$47)+'СЕТ СН'!$G$9+СВЦЭМ!$D$10+'СЕТ СН'!$G$5-'СЕТ СН'!$G$17</f>
        <v>4005.9463033900001</v>
      </c>
      <c r="H66" s="36">
        <f>SUMIFS(СВЦЭМ!$C$33:$C$776,СВЦЭМ!$A$33:$A$776,$A66,СВЦЭМ!$B$33:$B$776,H$47)+'СЕТ СН'!$G$9+СВЦЭМ!$D$10+'СЕТ СН'!$G$5-'СЕТ СН'!$G$17</f>
        <v>3971.5243834399998</v>
      </c>
      <c r="I66" s="36">
        <f>SUMIFS(СВЦЭМ!$C$33:$C$776,СВЦЭМ!$A$33:$A$776,$A66,СВЦЭМ!$B$33:$B$776,I$47)+'СЕТ СН'!$G$9+СВЦЭМ!$D$10+'СЕТ СН'!$G$5-'СЕТ СН'!$G$17</f>
        <v>4273.0675861500004</v>
      </c>
      <c r="J66" s="36">
        <f>SUMIFS(СВЦЭМ!$C$33:$C$776,СВЦЭМ!$A$33:$A$776,$A66,СВЦЭМ!$B$33:$B$776,J$47)+'СЕТ СН'!$G$9+СВЦЭМ!$D$10+'СЕТ СН'!$G$5-'СЕТ СН'!$G$17</f>
        <v>5057.9897316000006</v>
      </c>
      <c r="K66" s="36">
        <f>SUMIFS(СВЦЭМ!$C$33:$C$776,СВЦЭМ!$A$33:$A$776,$A66,СВЦЭМ!$B$33:$B$776,K$47)+'СЕТ СН'!$G$9+СВЦЭМ!$D$10+'СЕТ СН'!$G$5-'СЕТ СН'!$G$17</f>
        <v>4032.5385173799996</v>
      </c>
      <c r="L66" s="36">
        <f>SUMIFS(СВЦЭМ!$C$33:$C$776,СВЦЭМ!$A$33:$A$776,$A66,СВЦЭМ!$B$33:$B$776,L$47)+'СЕТ СН'!$G$9+СВЦЭМ!$D$10+'СЕТ СН'!$G$5-'СЕТ СН'!$G$17</f>
        <v>3787.2810721699998</v>
      </c>
      <c r="M66" s="36">
        <f>SUMIFS(СВЦЭМ!$C$33:$C$776,СВЦЭМ!$A$33:$A$776,$A66,СВЦЭМ!$B$33:$B$776,M$47)+'СЕТ СН'!$G$9+СВЦЭМ!$D$10+'СЕТ СН'!$G$5-'СЕТ СН'!$G$17</f>
        <v>4436.7293974900003</v>
      </c>
      <c r="N66" s="36">
        <f>SUMIFS(СВЦЭМ!$C$33:$C$776,СВЦЭМ!$A$33:$A$776,$A66,СВЦЭМ!$B$33:$B$776,N$47)+'СЕТ СН'!$G$9+СВЦЭМ!$D$10+'СЕТ СН'!$G$5-'СЕТ СН'!$G$17</f>
        <v>4527.5322328799994</v>
      </c>
      <c r="O66" s="36">
        <f>SUMIFS(СВЦЭМ!$C$33:$C$776,СВЦЭМ!$A$33:$A$776,$A66,СВЦЭМ!$B$33:$B$776,O$47)+'СЕТ СН'!$G$9+СВЦЭМ!$D$10+'СЕТ СН'!$G$5-'СЕТ СН'!$G$17</f>
        <v>3956.7697979</v>
      </c>
      <c r="P66" s="36">
        <f>SUMIFS(СВЦЭМ!$C$33:$C$776,СВЦЭМ!$A$33:$A$776,$A66,СВЦЭМ!$B$33:$B$776,P$47)+'СЕТ СН'!$G$9+СВЦЭМ!$D$10+'СЕТ СН'!$G$5-'СЕТ СН'!$G$17</f>
        <v>3986.8198899999998</v>
      </c>
      <c r="Q66" s="36">
        <f>SUMIFS(СВЦЭМ!$C$33:$C$776,СВЦЭМ!$A$33:$A$776,$A66,СВЦЭМ!$B$33:$B$776,Q$47)+'СЕТ СН'!$G$9+СВЦЭМ!$D$10+'СЕТ СН'!$G$5-'СЕТ СН'!$G$17</f>
        <v>3992.9740210700002</v>
      </c>
      <c r="R66" s="36">
        <f>SUMIFS(СВЦЭМ!$C$33:$C$776,СВЦЭМ!$A$33:$A$776,$A66,СВЦЭМ!$B$33:$B$776,R$47)+'СЕТ СН'!$G$9+СВЦЭМ!$D$10+'СЕТ СН'!$G$5-'СЕТ СН'!$G$17</f>
        <v>4114.9908402199999</v>
      </c>
      <c r="S66" s="36">
        <f>SUMIFS(СВЦЭМ!$C$33:$C$776,СВЦЭМ!$A$33:$A$776,$A66,СВЦЭМ!$B$33:$B$776,S$47)+'СЕТ СН'!$G$9+СВЦЭМ!$D$10+'СЕТ СН'!$G$5-'СЕТ СН'!$G$17</f>
        <v>4050.8455669799996</v>
      </c>
      <c r="T66" s="36">
        <f>SUMIFS(СВЦЭМ!$C$33:$C$776,СВЦЭМ!$A$33:$A$776,$A66,СВЦЭМ!$B$33:$B$776,T$47)+'СЕТ СН'!$G$9+СВЦЭМ!$D$10+'СЕТ СН'!$G$5-'СЕТ СН'!$G$17</f>
        <v>3951.0070777499996</v>
      </c>
      <c r="U66" s="36">
        <f>SUMIFS(СВЦЭМ!$C$33:$C$776,СВЦЭМ!$A$33:$A$776,$A66,СВЦЭМ!$B$33:$B$776,U$47)+'СЕТ СН'!$G$9+СВЦЭМ!$D$10+'СЕТ СН'!$G$5-'СЕТ СН'!$G$17</f>
        <v>4289.9424312399997</v>
      </c>
      <c r="V66" s="36">
        <f>SUMIFS(СВЦЭМ!$C$33:$C$776,СВЦЭМ!$A$33:$A$776,$A66,СВЦЭМ!$B$33:$B$776,V$47)+'СЕТ СН'!$G$9+СВЦЭМ!$D$10+'СЕТ СН'!$G$5-'СЕТ СН'!$G$17</f>
        <v>3877.1959178699999</v>
      </c>
      <c r="W66" s="36">
        <f>SUMIFS(СВЦЭМ!$C$33:$C$776,СВЦЭМ!$A$33:$A$776,$A66,СВЦЭМ!$B$33:$B$776,W$47)+'СЕТ СН'!$G$9+СВЦЭМ!$D$10+'СЕТ СН'!$G$5-'СЕТ СН'!$G$17</f>
        <v>3879.9786770199999</v>
      </c>
      <c r="X66" s="36">
        <f>SUMIFS(СВЦЭМ!$C$33:$C$776,СВЦЭМ!$A$33:$A$776,$A66,СВЦЭМ!$B$33:$B$776,X$47)+'СЕТ СН'!$G$9+СВЦЭМ!$D$10+'СЕТ СН'!$G$5-'СЕТ СН'!$G$17</f>
        <v>3847.4598225399995</v>
      </c>
      <c r="Y66" s="36">
        <f>SUMIFS(СВЦЭМ!$C$33:$C$776,СВЦЭМ!$A$33:$A$776,$A66,СВЦЭМ!$B$33:$B$776,Y$47)+'СЕТ СН'!$G$9+СВЦЭМ!$D$10+'СЕТ СН'!$G$5-'СЕТ СН'!$G$17</f>
        <v>3934.06005035</v>
      </c>
    </row>
    <row r="67" spans="1:27" ht="15.75" x14ac:dyDescent="0.2">
      <c r="A67" s="35">
        <f t="shared" si="1"/>
        <v>43485</v>
      </c>
      <c r="B67" s="36">
        <f>SUMIFS(СВЦЭМ!$C$33:$C$776,СВЦЭМ!$A$33:$A$776,$A67,СВЦЭМ!$B$33:$B$776,B$47)+'СЕТ СН'!$G$9+СВЦЭМ!$D$10+'СЕТ СН'!$G$5-'СЕТ СН'!$G$17</f>
        <v>4213.1028373999998</v>
      </c>
      <c r="C67" s="36">
        <f>SUMIFS(СВЦЭМ!$C$33:$C$776,СВЦЭМ!$A$33:$A$776,$A67,СВЦЭМ!$B$33:$B$776,C$47)+'СЕТ СН'!$G$9+СВЦЭМ!$D$10+'СЕТ СН'!$G$5-'СЕТ СН'!$G$17</f>
        <v>3897.9824903499998</v>
      </c>
      <c r="D67" s="36">
        <f>SUMIFS(СВЦЭМ!$C$33:$C$776,СВЦЭМ!$A$33:$A$776,$A67,СВЦЭМ!$B$33:$B$776,D$47)+'СЕТ СН'!$G$9+СВЦЭМ!$D$10+'СЕТ СН'!$G$5-'СЕТ СН'!$G$17</f>
        <v>4003.2498187299998</v>
      </c>
      <c r="E67" s="36">
        <f>SUMIFS(СВЦЭМ!$C$33:$C$776,СВЦЭМ!$A$33:$A$776,$A67,СВЦЭМ!$B$33:$B$776,E$47)+'СЕТ СН'!$G$9+СВЦЭМ!$D$10+'СЕТ СН'!$G$5-'СЕТ СН'!$G$17</f>
        <v>3984.8682045799997</v>
      </c>
      <c r="F67" s="36">
        <f>SUMIFS(СВЦЭМ!$C$33:$C$776,СВЦЭМ!$A$33:$A$776,$A67,СВЦЭМ!$B$33:$B$776,F$47)+'СЕТ СН'!$G$9+СВЦЭМ!$D$10+'СЕТ СН'!$G$5-'СЕТ СН'!$G$17</f>
        <v>4056.5951766899998</v>
      </c>
      <c r="G67" s="36">
        <f>SUMIFS(СВЦЭМ!$C$33:$C$776,СВЦЭМ!$A$33:$A$776,$A67,СВЦЭМ!$B$33:$B$776,G$47)+'СЕТ СН'!$G$9+СВЦЭМ!$D$10+'СЕТ СН'!$G$5-'СЕТ СН'!$G$17</f>
        <v>4050.0443141400001</v>
      </c>
      <c r="H67" s="36">
        <f>SUMIFS(СВЦЭМ!$C$33:$C$776,СВЦЭМ!$A$33:$A$776,$A67,СВЦЭМ!$B$33:$B$776,H$47)+'СЕТ СН'!$G$9+СВЦЭМ!$D$10+'СЕТ СН'!$G$5-'СЕТ СН'!$G$17</f>
        <v>4466.3551464100001</v>
      </c>
      <c r="I67" s="36">
        <f>SUMIFS(СВЦЭМ!$C$33:$C$776,СВЦЭМ!$A$33:$A$776,$A67,СВЦЭМ!$B$33:$B$776,I$47)+'СЕТ СН'!$G$9+СВЦЭМ!$D$10+'СЕТ СН'!$G$5-'СЕТ СН'!$G$17</f>
        <v>4236.5621047499999</v>
      </c>
      <c r="J67" s="36">
        <f>SUMIFS(СВЦЭМ!$C$33:$C$776,СВЦЭМ!$A$33:$A$776,$A67,СВЦЭМ!$B$33:$B$776,J$47)+'СЕТ СН'!$G$9+СВЦЭМ!$D$10+'СЕТ СН'!$G$5-'СЕТ СН'!$G$17</f>
        <v>3946.4455989499997</v>
      </c>
      <c r="K67" s="36">
        <f>SUMIFS(СВЦЭМ!$C$33:$C$776,СВЦЭМ!$A$33:$A$776,$A67,СВЦЭМ!$B$33:$B$776,K$47)+'СЕТ СН'!$G$9+СВЦЭМ!$D$10+'СЕТ СН'!$G$5-'СЕТ СН'!$G$17</f>
        <v>3849.6724809699999</v>
      </c>
      <c r="L67" s="36">
        <f>SUMIFS(СВЦЭМ!$C$33:$C$776,СВЦЭМ!$A$33:$A$776,$A67,СВЦЭМ!$B$33:$B$776,L$47)+'СЕТ СН'!$G$9+СВЦЭМ!$D$10+'СЕТ СН'!$G$5-'СЕТ СН'!$G$17</f>
        <v>3815.6780302899997</v>
      </c>
      <c r="M67" s="36">
        <f>SUMIFS(СВЦЭМ!$C$33:$C$776,СВЦЭМ!$A$33:$A$776,$A67,СВЦЭМ!$B$33:$B$776,M$47)+'СЕТ СН'!$G$9+СВЦЭМ!$D$10+'СЕТ СН'!$G$5-'СЕТ СН'!$G$17</f>
        <v>4004.1821631299999</v>
      </c>
      <c r="N67" s="36">
        <f>SUMIFS(СВЦЭМ!$C$33:$C$776,СВЦЭМ!$A$33:$A$776,$A67,СВЦЭМ!$B$33:$B$776,N$47)+'СЕТ СН'!$G$9+СВЦЭМ!$D$10+'СЕТ СН'!$G$5-'СЕТ СН'!$G$17</f>
        <v>4005.0664886599998</v>
      </c>
      <c r="O67" s="36">
        <f>SUMIFS(СВЦЭМ!$C$33:$C$776,СВЦЭМ!$A$33:$A$776,$A67,СВЦЭМ!$B$33:$B$776,O$47)+'СЕТ СН'!$G$9+СВЦЭМ!$D$10+'СЕТ СН'!$G$5-'СЕТ СН'!$G$17</f>
        <v>4003.5921940899998</v>
      </c>
      <c r="P67" s="36">
        <f>SUMIFS(СВЦЭМ!$C$33:$C$776,СВЦЭМ!$A$33:$A$776,$A67,СВЦЭМ!$B$33:$B$776,P$47)+'СЕТ СН'!$G$9+СВЦЭМ!$D$10+'СЕТ СН'!$G$5-'СЕТ СН'!$G$17</f>
        <v>3902.6077344099999</v>
      </c>
      <c r="Q67" s="36">
        <f>SUMIFS(СВЦЭМ!$C$33:$C$776,СВЦЭМ!$A$33:$A$776,$A67,СВЦЭМ!$B$33:$B$776,Q$47)+'СЕТ СН'!$G$9+СВЦЭМ!$D$10+'СЕТ СН'!$G$5-'СЕТ СН'!$G$17</f>
        <v>3778.0736188299998</v>
      </c>
      <c r="R67" s="36">
        <f>SUMIFS(СВЦЭМ!$C$33:$C$776,СВЦЭМ!$A$33:$A$776,$A67,СВЦЭМ!$B$33:$B$776,R$47)+'СЕТ СН'!$G$9+СВЦЭМ!$D$10+'СЕТ СН'!$G$5-'СЕТ СН'!$G$17</f>
        <v>3941.3185162299997</v>
      </c>
      <c r="S67" s="36">
        <f>SUMIFS(СВЦЭМ!$C$33:$C$776,СВЦЭМ!$A$33:$A$776,$A67,СВЦЭМ!$B$33:$B$776,S$47)+'СЕТ СН'!$G$9+СВЦЭМ!$D$10+'СЕТ СН'!$G$5-'СЕТ СН'!$G$17</f>
        <v>5112.5136775600004</v>
      </c>
      <c r="T67" s="36">
        <f>SUMIFS(СВЦЭМ!$C$33:$C$776,СВЦЭМ!$A$33:$A$776,$A67,СВЦЭМ!$B$33:$B$776,T$47)+'СЕТ СН'!$G$9+СВЦЭМ!$D$10+'СЕТ СН'!$G$5-'СЕТ СН'!$G$17</f>
        <v>4240.2901756199999</v>
      </c>
      <c r="U67" s="36">
        <f>SUMIFS(СВЦЭМ!$C$33:$C$776,СВЦЭМ!$A$33:$A$776,$A67,СВЦЭМ!$B$33:$B$776,U$47)+'СЕТ СН'!$G$9+СВЦЭМ!$D$10+'СЕТ СН'!$G$5-'СЕТ СН'!$G$17</f>
        <v>3925.8353060199997</v>
      </c>
      <c r="V67" s="36">
        <f>SUMIFS(СВЦЭМ!$C$33:$C$776,СВЦЭМ!$A$33:$A$776,$A67,СВЦЭМ!$B$33:$B$776,V$47)+'СЕТ СН'!$G$9+СВЦЭМ!$D$10+'СЕТ СН'!$G$5-'СЕТ СН'!$G$17</f>
        <v>3934.2530286699998</v>
      </c>
      <c r="W67" s="36">
        <f>SUMIFS(СВЦЭМ!$C$33:$C$776,СВЦЭМ!$A$33:$A$776,$A67,СВЦЭМ!$B$33:$B$776,W$47)+'СЕТ СН'!$G$9+СВЦЭМ!$D$10+'СЕТ СН'!$G$5-'СЕТ СН'!$G$17</f>
        <v>4002.1881476499998</v>
      </c>
      <c r="X67" s="36">
        <f>SUMIFS(СВЦЭМ!$C$33:$C$776,СВЦЭМ!$A$33:$A$776,$A67,СВЦЭМ!$B$33:$B$776,X$47)+'СЕТ СН'!$G$9+СВЦЭМ!$D$10+'СЕТ СН'!$G$5-'СЕТ СН'!$G$17</f>
        <v>3866.6755895199999</v>
      </c>
      <c r="Y67" s="36">
        <f>SUMIFS(СВЦЭМ!$C$33:$C$776,СВЦЭМ!$A$33:$A$776,$A67,СВЦЭМ!$B$33:$B$776,Y$47)+'СЕТ СН'!$G$9+СВЦЭМ!$D$10+'СЕТ СН'!$G$5-'СЕТ СН'!$G$17</f>
        <v>4022.2399473899995</v>
      </c>
    </row>
    <row r="68" spans="1:27" ht="15.75" x14ac:dyDescent="0.2">
      <c r="A68" s="35">
        <f t="shared" si="1"/>
        <v>43486</v>
      </c>
      <c r="B68" s="36">
        <f>SUMIFS(СВЦЭМ!$C$33:$C$776,СВЦЭМ!$A$33:$A$776,$A68,СВЦЭМ!$B$33:$B$776,B$47)+'СЕТ СН'!$G$9+СВЦЭМ!$D$10+'СЕТ СН'!$G$5-'СЕТ СН'!$G$17</f>
        <v>4121.3087790600002</v>
      </c>
      <c r="C68" s="36">
        <f>SUMIFS(СВЦЭМ!$C$33:$C$776,СВЦЭМ!$A$33:$A$776,$A68,СВЦЭМ!$B$33:$B$776,C$47)+'СЕТ СН'!$G$9+СВЦЭМ!$D$10+'СЕТ СН'!$G$5-'СЕТ СН'!$G$17</f>
        <v>4050.6096616300001</v>
      </c>
      <c r="D68" s="36">
        <f>SUMIFS(СВЦЭМ!$C$33:$C$776,СВЦЭМ!$A$33:$A$776,$A68,СВЦЭМ!$B$33:$B$776,D$47)+'СЕТ СН'!$G$9+СВЦЭМ!$D$10+'СЕТ СН'!$G$5-'СЕТ СН'!$G$17</f>
        <v>4293.9141700500004</v>
      </c>
      <c r="E68" s="36">
        <f>SUMIFS(СВЦЭМ!$C$33:$C$776,СВЦЭМ!$A$33:$A$776,$A68,СВЦЭМ!$B$33:$B$776,E$47)+'СЕТ СН'!$G$9+СВЦЭМ!$D$10+'СЕТ СН'!$G$5-'СЕТ СН'!$G$17</f>
        <v>4085.6769629599999</v>
      </c>
      <c r="F68" s="36">
        <f>SUMIFS(СВЦЭМ!$C$33:$C$776,СВЦЭМ!$A$33:$A$776,$A68,СВЦЭМ!$B$33:$B$776,F$47)+'СЕТ СН'!$G$9+СВЦЭМ!$D$10+'СЕТ СН'!$G$5-'СЕТ СН'!$G$17</f>
        <v>4067.8118147099999</v>
      </c>
      <c r="G68" s="36">
        <f>SUMIFS(СВЦЭМ!$C$33:$C$776,СВЦЭМ!$A$33:$A$776,$A68,СВЦЭМ!$B$33:$B$776,G$47)+'СЕТ СН'!$G$9+СВЦЭМ!$D$10+'СЕТ СН'!$G$5-'СЕТ СН'!$G$17</f>
        <v>4027.4339579999996</v>
      </c>
      <c r="H68" s="36">
        <f>SUMIFS(СВЦЭМ!$C$33:$C$776,СВЦЭМ!$A$33:$A$776,$A68,СВЦЭМ!$B$33:$B$776,H$47)+'СЕТ СН'!$G$9+СВЦЭМ!$D$10+'СЕТ СН'!$G$5-'СЕТ СН'!$G$17</f>
        <v>3880.6646393399997</v>
      </c>
      <c r="I68" s="36">
        <f>SUMIFS(СВЦЭМ!$C$33:$C$776,СВЦЭМ!$A$33:$A$776,$A68,СВЦЭМ!$B$33:$B$776,I$47)+'СЕТ СН'!$G$9+СВЦЭМ!$D$10+'СЕТ СН'!$G$5-'СЕТ СН'!$G$17</f>
        <v>3886.9882850499998</v>
      </c>
      <c r="J68" s="36">
        <f>SUMIFS(СВЦЭМ!$C$33:$C$776,СВЦЭМ!$A$33:$A$776,$A68,СВЦЭМ!$B$33:$B$776,J$47)+'СЕТ СН'!$G$9+СВЦЭМ!$D$10+'СЕТ СН'!$G$5-'СЕТ СН'!$G$17</f>
        <v>3953.9824539800002</v>
      </c>
      <c r="K68" s="36">
        <f>SUMIFS(СВЦЭМ!$C$33:$C$776,СВЦЭМ!$A$33:$A$776,$A68,СВЦЭМ!$B$33:$B$776,K$47)+'СЕТ СН'!$G$9+СВЦЭМ!$D$10+'СЕТ СН'!$G$5-'СЕТ СН'!$G$17</f>
        <v>3851.0539891600001</v>
      </c>
      <c r="L68" s="36">
        <f>SUMIFS(СВЦЭМ!$C$33:$C$776,СВЦЭМ!$A$33:$A$776,$A68,СВЦЭМ!$B$33:$B$776,L$47)+'СЕТ СН'!$G$9+СВЦЭМ!$D$10+'СЕТ СН'!$G$5-'СЕТ СН'!$G$17</f>
        <v>4275.3695425400001</v>
      </c>
      <c r="M68" s="36">
        <f>SUMIFS(СВЦЭМ!$C$33:$C$776,СВЦЭМ!$A$33:$A$776,$A68,СВЦЭМ!$B$33:$B$776,M$47)+'СЕТ СН'!$G$9+СВЦЭМ!$D$10+'СЕТ СН'!$G$5-'СЕТ СН'!$G$17</f>
        <v>3833.8692425199997</v>
      </c>
      <c r="N68" s="36">
        <f>SUMIFS(СВЦЭМ!$C$33:$C$776,СВЦЭМ!$A$33:$A$776,$A68,СВЦЭМ!$B$33:$B$776,N$47)+'СЕТ СН'!$G$9+СВЦЭМ!$D$10+'СЕТ СН'!$G$5-'СЕТ СН'!$G$17</f>
        <v>4311.8965563000002</v>
      </c>
      <c r="O68" s="36">
        <f>SUMIFS(СВЦЭМ!$C$33:$C$776,СВЦЭМ!$A$33:$A$776,$A68,СВЦЭМ!$B$33:$B$776,O$47)+'СЕТ СН'!$G$9+СВЦЭМ!$D$10+'СЕТ СН'!$G$5-'СЕТ СН'!$G$17</f>
        <v>3892.3425127</v>
      </c>
      <c r="P68" s="36">
        <f>SUMIFS(СВЦЭМ!$C$33:$C$776,СВЦЭМ!$A$33:$A$776,$A68,СВЦЭМ!$B$33:$B$776,P$47)+'СЕТ СН'!$G$9+СВЦЭМ!$D$10+'СЕТ СН'!$G$5-'СЕТ СН'!$G$17</f>
        <v>3923.2857997299998</v>
      </c>
      <c r="Q68" s="36">
        <f>SUMIFS(СВЦЭМ!$C$33:$C$776,СВЦЭМ!$A$33:$A$776,$A68,СВЦЭМ!$B$33:$B$776,Q$47)+'СЕТ СН'!$G$9+СВЦЭМ!$D$10+'СЕТ СН'!$G$5-'СЕТ СН'!$G$17</f>
        <v>3961.3692620900001</v>
      </c>
      <c r="R68" s="36">
        <f>SUMIFS(СВЦЭМ!$C$33:$C$776,СВЦЭМ!$A$33:$A$776,$A68,СВЦЭМ!$B$33:$B$776,R$47)+'СЕТ СН'!$G$9+СВЦЭМ!$D$10+'СЕТ СН'!$G$5-'СЕТ СН'!$G$17</f>
        <v>4024.8538509499999</v>
      </c>
      <c r="S68" s="36">
        <f>SUMIFS(СВЦЭМ!$C$33:$C$776,СВЦЭМ!$A$33:$A$776,$A68,СВЦЭМ!$B$33:$B$776,S$47)+'СЕТ СН'!$G$9+СВЦЭМ!$D$10+'СЕТ СН'!$G$5-'СЕТ СН'!$G$17</f>
        <v>3934.6205516</v>
      </c>
      <c r="T68" s="36">
        <f>SUMIFS(СВЦЭМ!$C$33:$C$776,СВЦЭМ!$A$33:$A$776,$A68,СВЦЭМ!$B$33:$B$776,T$47)+'СЕТ СН'!$G$9+СВЦЭМ!$D$10+'СЕТ СН'!$G$5-'СЕТ СН'!$G$17</f>
        <v>3782.0963293899999</v>
      </c>
      <c r="U68" s="36">
        <f>SUMIFS(СВЦЭМ!$C$33:$C$776,СВЦЭМ!$A$33:$A$776,$A68,СВЦЭМ!$B$33:$B$776,U$47)+'СЕТ СН'!$G$9+СВЦЭМ!$D$10+'СЕТ СН'!$G$5-'СЕТ СН'!$G$17</f>
        <v>4010.00347633</v>
      </c>
      <c r="V68" s="36">
        <f>SUMIFS(СВЦЭМ!$C$33:$C$776,СВЦЭМ!$A$33:$A$776,$A68,СВЦЭМ!$B$33:$B$776,V$47)+'СЕТ СН'!$G$9+СВЦЭМ!$D$10+'СЕТ СН'!$G$5-'СЕТ СН'!$G$17</f>
        <v>3929.8683357199998</v>
      </c>
      <c r="W68" s="36">
        <f>SUMIFS(СВЦЭМ!$C$33:$C$776,СВЦЭМ!$A$33:$A$776,$A68,СВЦЭМ!$B$33:$B$776,W$47)+'СЕТ СН'!$G$9+СВЦЭМ!$D$10+'СЕТ СН'!$G$5-'СЕТ СН'!$G$17</f>
        <v>3868.8902477499996</v>
      </c>
      <c r="X68" s="36">
        <f>SUMIFS(СВЦЭМ!$C$33:$C$776,СВЦЭМ!$A$33:$A$776,$A68,СВЦЭМ!$B$33:$B$776,X$47)+'СЕТ СН'!$G$9+СВЦЭМ!$D$10+'СЕТ СН'!$G$5-'СЕТ СН'!$G$17</f>
        <v>3934.4251002399997</v>
      </c>
      <c r="Y68" s="36">
        <f>SUMIFS(СВЦЭМ!$C$33:$C$776,СВЦЭМ!$A$33:$A$776,$A68,СВЦЭМ!$B$33:$B$776,Y$47)+'СЕТ СН'!$G$9+СВЦЭМ!$D$10+'СЕТ СН'!$G$5-'СЕТ СН'!$G$17</f>
        <v>4068.0664105699998</v>
      </c>
    </row>
    <row r="69" spans="1:27" ht="15.75" x14ac:dyDescent="0.2">
      <c r="A69" s="35">
        <f t="shared" si="1"/>
        <v>43487</v>
      </c>
      <c r="B69" s="36">
        <f>SUMIFS(СВЦЭМ!$C$33:$C$776,СВЦЭМ!$A$33:$A$776,$A69,СВЦЭМ!$B$33:$B$776,B$47)+'СЕТ СН'!$G$9+СВЦЭМ!$D$10+'СЕТ СН'!$G$5-'СЕТ СН'!$G$17</f>
        <v>4111.3449834599996</v>
      </c>
      <c r="C69" s="36">
        <f>SUMIFS(СВЦЭМ!$C$33:$C$776,СВЦЭМ!$A$33:$A$776,$A69,СВЦЭМ!$B$33:$B$776,C$47)+'СЕТ СН'!$G$9+СВЦЭМ!$D$10+'СЕТ СН'!$G$5-'СЕТ СН'!$G$17</f>
        <v>4103.97190159</v>
      </c>
      <c r="D69" s="36">
        <f>SUMIFS(СВЦЭМ!$C$33:$C$776,СВЦЭМ!$A$33:$A$776,$A69,СВЦЭМ!$B$33:$B$776,D$47)+'СЕТ СН'!$G$9+СВЦЭМ!$D$10+'СЕТ СН'!$G$5-'СЕТ СН'!$G$17</f>
        <v>4112.00165148</v>
      </c>
      <c r="E69" s="36">
        <f>SUMIFS(СВЦЭМ!$C$33:$C$776,СВЦЭМ!$A$33:$A$776,$A69,СВЦЭМ!$B$33:$B$776,E$47)+'СЕТ СН'!$G$9+СВЦЭМ!$D$10+'СЕТ СН'!$G$5-'СЕТ СН'!$G$17</f>
        <v>3989.5307173299998</v>
      </c>
      <c r="F69" s="36">
        <f>SUMIFS(СВЦЭМ!$C$33:$C$776,СВЦЭМ!$A$33:$A$776,$A69,СВЦЭМ!$B$33:$B$776,F$47)+'СЕТ СН'!$G$9+СВЦЭМ!$D$10+'СЕТ СН'!$G$5-'СЕТ СН'!$G$17</f>
        <v>3965.3576688899998</v>
      </c>
      <c r="G69" s="36">
        <f>SUMIFS(СВЦЭМ!$C$33:$C$776,СВЦЭМ!$A$33:$A$776,$A69,СВЦЭМ!$B$33:$B$776,G$47)+'СЕТ СН'!$G$9+СВЦЭМ!$D$10+'СЕТ СН'!$G$5-'СЕТ СН'!$G$17</f>
        <v>4084.5664356799998</v>
      </c>
      <c r="H69" s="36">
        <f>SUMIFS(СВЦЭМ!$C$33:$C$776,СВЦЭМ!$A$33:$A$776,$A69,СВЦЭМ!$B$33:$B$776,H$47)+'СЕТ СН'!$G$9+СВЦЭМ!$D$10+'СЕТ СН'!$G$5-'СЕТ СН'!$G$17</f>
        <v>4061.4814704199998</v>
      </c>
      <c r="I69" s="36">
        <f>SUMIFS(СВЦЭМ!$C$33:$C$776,СВЦЭМ!$A$33:$A$776,$A69,СВЦЭМ!$B$33:$B$776,I$47)+'СЕТ СН'!$G$9+СВЦЭМ!$D$10+'СЕТ СН'!$G$5-'СЕТ СН'!$G$17</f>
        <v>3986.6467578499996</v>
      </c>
      <c r="J69" s="36">
        <f>SUMIFS(СВЦЭМ!$C$33:$C$776,СВЦЭМ!$A$33:$A$776,$A69,СВЦЭМ!$B$33:$B$776,J$47)+'СЕТ СН'!$G$9+СВЦЭМ!$D$10+'СЕТ СН'!$G$5-'СЕТ СН'!$G$17</f>
        <v>3930.1363707</v>
      </c>
      <c r="K69" s="36">
        <f>SUMIFS(СВЦЭМ!$C$33:$C$776,СВЦЭМ!$A$33:$A$776,$A69,СВЦЭМ!$B$33:$B$776,K$47)+'СЕТ СН'!$G$9+СВЦЭМ!$D$10+'СЕТ СН'!$G$5-'СЕТ СН'!$G$17</f>
        <v>3902.5027026500002</v>
      </c>
      <c r="L69" s="36">
        <f>SUMIFS(СВЦЭМ!$C$33:$C$776,СВЦЭМ!$A$33:$A$776,$A69,СВЦЭМ!$B$33:$B$776,L$47)+'СЕТ СН'!$G$9+СВЦЭМ!$D$10+'СЕТ СН'!$G$5-'СЕТ СН'!$G$17</f>
        <v>4001.5011909799996</v>
      </c>
      <c r="M69" s="36">
        <f>SUMIFS(СВЦЭМ!$C$33:$C$776,СВЦЭМ!$A$33:$A$776,$A69,СВЦЭМ!$B$33:$B$776,M$47)+'СЕТ СН'!$G$9+СВЦЭМ!$D$10+'СЕТ СН'!$G$5-'СЕТ СН'!$G$17</f>
        <v>4034.2628027699998</v>
      </c>
      <c r="N69" s="36">
        <f>SUMIFS(СВЦЭМ!$C$33:$C$776,СВЦЭМ!$A$33:$A$776,$A69,СВЦЭМ!$B$33:$B$776,N$47)+'СЕТ СН'!$G$9+СВЦЭМ!$D$10+'СЕТ СН'!$G$5-'СЕТ СН'!$G$17</f>
        <v>4612.4522133299997</v>
      </c>
      <c r="O69" s="36">
        <f>SUMIFS(СВЦЭМ!$C$33:$C$776,СВЦЭМ!$A$33:$A$776,$A69,СВЦЭМ!$B$33:$B$776,O$47)+'СЕТ СН'!$G$9+СВЦЭМ!$D$10+'СЕТ СН'!$G$5-'СЕТ СН'!$G$17</f>
        <v>3929.7559774199999</v>
      </c>
      <c r="P69" s="36">
        <f>SUMIFS(СВЦЭМ!$C$33:$C$776,СВЦЭМ!$A$33:$A$776,$A69,СВЦЭМ!$B$33:$B$776,P$47)+'СЕТ СН'!$G$9+СВЦЭМ!$D$10+'СЕТ СН'!$G$5-'СЕТ СН'!$G$17</f>
        <v>3967.90916509</v>
      </c>
      <c r="Q69" s="36">
        <f>SUMIFS(СВЦЭМ!$C$33:$C$776,СВЦЭМ!$A$33:$A$776,$A69,СВЦЭМ!$B$33:$B$776,Q$47)+'СЕТ СН'!$G$9+СВЦЭМ!$D$10+'СЕТ СН'!$G$5-'СЕТ СН'!$G$17</f>
        <v>3977.0008837300002</v>
      </c>
      <c r="R69" s="36">
        <f>SUMIFS(СВЦЭМ!$C$33:$C$776,СВЦЭМ!$A$33:$A$776,$A69,СВЦЭМ!$B$33:$B$776,R$47)+'СЕТ СН'!$G$9+СВЦЭМ!$D$10+'СЕТ СН'!$G$5-'СЕТ СН'!$G$17</f>
        <v>3958.9346569499999</v>
      </c>
      <c r="S69" s="36">
        <f>SUMIFS(СВЦЭМ!$C$33:$C$776,СВЦЭМ!$A$33:$A$776,$A69,СВЦЭМ!$B$33:$B$776,S$47)+'СЕТ СН'!$G$9+СВЦЭМ!$D$10+'СЕТ СН'!$G$5-'СЕТ СН'!$G$17</f>
        <v>3956.1672079999998</v>
      </c>
      <c r="T69" s="36">
        <f>SUMIFS(СВЦЭМ!$C$33:$C$776,СВЦЭМ!$A$33:$A$776,$A69,СВЦЭМ!$B$33:$B$776,T$47)+'СЕТ СН'!$G$9+СВЦЭМ!$D$10+'СЕТ СН'!$G$5-'СЕТ СН'!$G$17</f>
        <v>4070.47927665</v>
      </c>
      <c r="U69" s="36">
        <f>SUMIFS(СВЦЭМ!$C$33:$C$776,СВЦЭМ!$A$33:$A$776,$A69,СВЦЭМ!$B$33:$B$776,U$47)+'СЕТ СН'!$G$9+СВЦЭМ!$D$10+'СЕТ СН'!$G$5-'СЕТ СН'!$G$17</f>
        <v>4063.4256461300001</v>
      </c>
      <c r="V69" s="36">
        <f>SUMIFS(СВЦЭМ!$C$33:$C$776,СВЦЭМ!$A$33:$A$776,$A69,СВЦЭМ!$B$33:$B$776,V$47)+'СЕТ СН'!$G$9+СВЦЭМ!$D$10+'СЕТ СН'!$G$5-'СЕТ СН'!$G$17</f>
        <v>3994.2384653899999</v>
      </c>
      <c r="W69" s="36">
        <f>SUMIFS(СВЦЭМ!$C$33:$C$776,СВЦЭМ!$A$33:$A$776,$A69,СВЦЭМ!$B$33:$B$776,W$47)+'СЕТ СН'!$G$9+СВЦЭМ!$D$10+'СЕТ СН'!$G$5-'СЕТ СН'!$G$17</f>
        <v>3936.6721826100002</v>
      </c>
      <c r="X69" s="36">
        <f>SUMIFS(СВЦЭМ!$C$33:$C$776,СВЦЭМ!$A$33:$A$776,$A69,СВЦЭМ!$B$33:$B$776,X$47)+'СЕТ СН'!$G$9+СВЦЭМ!$D$10+'СЕТ СН'!$G$5-'СЕТ СН'!$G$17</f>
        <v>4025.9043038299997</v>
      </c>
      <c r="Y69" s="36">
        <f>SUMIFS(СВЦЭМ!$C$33:$C$776,СВЦЭМ!$A$33:$A$776,$A69,СВЦЭМ!$B$33:$B$776,Y$47)+'СЕТ СН'!$G$9+СВЦЭМ!$D$10+'СЕТ СН'!$G$5-'СЕТ СН'!$G$17</f>
        <v>4353.2509158599996</v>
      </c>
    </row>
    <row r="70" spans="1:27" ht="15.75" x14ac:dyDescent="0.2">
      <c r="A70" s="35">
        <f t="shared" si="1"/>
        <v>43488</v>
      </c>
      <c r="B70" s="36">
        <f>SUMIFS(СВЦЭМ!$C$33:$C$776,СВЦЭМ!$A$33:$A$776,$A70,СВЦЭМ!$B$33:$B$776,B$47)+'СЕТ СН'!$G$9+СВЦЭМ!$D$10+'СЕТ СН'!$G$5-'СЕТ СН'!$G$17</f>
        <v>4439.4075241199998</v>
      </c>
      <c r="C70" s="36">
        <f>SUMIFS(СВЦЭМ!$C$33:$C$776,СВЦЭМ!$A$33:$A$776,$A70,СВЦЭМ!$B$33:$B$776,C$47)+'СЕТ СН'!$G$9+СВЦЭМ!$D$10+'СЕТ СН'!$G$5-'СЕТ СН'!$G$17</f>
        <v>4137.0284138799998</v>
      </c>
      <c r="D70" s="36">
        <f>SUMIFS(СВЦЭМ!$C$33:$C$776,СВЦЭМ!$A$33:$A$776,$A70,СВЦЭМ!$B$33:$B$776,D$47)+'СЕТ СН'!$G$9+СВЦЭМ!$D$10+'СЕТ СН'!$G$5-'СЕТ СН'!$G$17</f>
        <v>4201.9426653699993</v>
      </c>
      <c r="E70" s="36">
        <f>SUMIFS(СВЦЭМ!$C$33:$C$776,СВЦЭМ!$A$33:$A$776,$A70,СВЦЭМ!$B$33:$B$776,E$47)+'СЕТ СН'!$G$9+СВЦЭМ!$D$10+'СЕТ СН'!$G$5-'СЕТ СН'!$G$17</f>
        <v>4167.7483554</v>
      </c>
      <c r="F70" s="36">
        <f>SUMIFS(СВЦЭМ!$C$33:$C$776,СВЦЭМ!$A$33:$A$776,$A70,СВЦЭМ!$B$33:$B$776,F$47)+'СЕТ СН'!$G$9+СВЦЭМ!$D$10+'СЕТ СН'!$G$5-'СЕТ СН'!$G$17</f>
        <v>4240.2828117099998</v>
      </c>
      <c r="G70" s="36">
        <f>SUMIFS(СВЦЭМ!$C$33:$C$776,СВЦЭМ!$A$33:$A$776,$A70,СВЦЭМ!$B$33:$B$776,G$47)+'СЕТ СН'!$G$9+СВЦЭМ!$D$10+'СЕТ СН'!$G$5-'СЕТ СН'!$G$17</f>
        <v>4074.3681009100001</v>
      </c>
      <c r="H70" s="36">
        <f>SUMIFS(СВЦЭМ!$C$33:$C$776,СВЦЭМ!$A$33:$A$776,$A70,СВЦЭМ!$B$33:$B$776,H$47)+'СЕТ СН'!$G$9+СВЦЭМ!$D$10+'СЕТ СН'!$G$5-'СЕТ СН'!$G$17</f>
        <v>3977.3997786</v>
      </c>
      <c r="I70" s="36">
        <f>SUMIFS(СВЦЭМ!$C$33:$C$776,СВЦЭМ!$A$33:$A$776,$A70,СВЦЭМ!$B$33:$B$776,I$47)+'СЕТ СН'!$G$9+СВЦЭМ!$D$10+'СЕТ СН'!$G$5-'СЕТ СН'!$G$17</f>
        <v>4070.4640672899995</v>
      </c>
      <c r="J70" s="36">
        <f>SUMIFS(СВЦЭМ!$C$33:$C$776,СВЦЭМ!$A$33:$A$776,$A70,СВЦЭМ!$B$33:$B$776,J$47)+'СЕТ СН'!$G$9+СВЦЭМ!$D$10+'СЕТ СН'!$G$5-'СЕТ СН'!$G$17</f>
        <v>4290.8303184699998</v>
      </c>
      <c r="K70" s="36">
        <f>SUMIFS(СВЦЭМ!$C$33:$C$776,СВЦЭМ!$A$33:$A$776,$A70,СВЦЭМ!$B$33:$B$776,K$47)+'СЕТ СН'!$G$9+СВЦЭМ!$D$10+'СЕТ СН'!$G$5-'СЕТ СН'!$G$17</f>
        <v>4024.60347843</v>
      </c>
      <c r="L70" s="36">
        <f>SUMIFS(СВЦЭМ!$C$33:$C$776,СВЦЭМ!$A$33:$A$776,$A70,СВЦЭМ!$B$33:$B$776,L$47)+'СЕТ СН'!$G$9+СВЦЭМ!$D$10+'СЕТ СН'!$G$5-'СЕТ СН'!$G$17</f>
        <v>4032.18562552</v>
      </c>
      <c r="M70" s="36">
        <f>SUMIFS(СВЦЭМ!$C$33:$C$776,СВЦЭМ!$A$33:$A$776,$A70,СВЦЭМ!$B$33:$B$776,M$47)+'СЕТ СН'!$G$9+СВЦЭМ!$D$10+'СЕТ СН'!$G$5-'СЕТ СН'!$G$17</f>
        <v>4173.4057245799995</v>
      </c>
      <c r="N70" s="36">
        <f>SUMIFS(СВЦЭМ!$C$33:$C$776,СВЦЭМ!$A$33:$A$776,$A70,СВЦЭМ!$B$33:$B$776,N$47)+'СЕТ СН'!$G$9+СВЦЭМ!$D$10+'СЕТ СН'!$G$5-'СЕТ СН'!$G$17</f>
        <v>3686.6840427799998</v>
      </c>
      <c r="O70" s="36">
        <f>SUMIFS(СВЦЭМ!$C$33:$C$776,СВЦЭМ!$A$33:$A$776,$A70,СВЦЭМ!$B$33:$B$776,O$47)+'СЕТ СН'!$G$9+СВЦЭМ!$D$10+'СЕТ СН'!$G$5-'СЕТ СН'!$G$17</f>
        <v>3616.95229414</v>
      </c>
      <c r="P70" s="36">
        <f>SUMIFS(СВЦЭМ!$C$33:$C$776,СВЦЭМ!$A$33:$A$776,$A70,СВЦЭМ!$B$33:$B$776,P$47)+'СЕТ СН'!$G$9+СВЦЭМ!$D$10+'СЕТ СН'!$G$5-'СЕТ СН'!$G$17</f>
        <v>3601.9810681199997</v>
      </c>
      <c r="Q70" s="36">
        <f>SUMIFS(СВЦЭМ!$C$33:$C$776,СВЦЭМ!$A$33:$A$776,$A70,СВЦЭМ!$B$33:$B$776,Q$47)+'СЕТ СН'!$G$9+СВЦЭМ!$D$10+'СЕТ СН'!$G$5-'СЕТ СН'!$G$17</f>
        <v>3557.6596664399999</v>
      </c>
      <c r="R70" s="36">
        <f>SUMIFS(СВЦЭМ!$C$33:$C$776,СВЦЭМ!$A$33:$A$776,$A70,СВЦЭМ!$B$33:$B$776,R$47)+'СЕТ СН'!$G$9+СВЦЭМ!$D$10+'СЕТ СН'!$G$5-'СЕТ СН'!$G$17</f>
        <v>3969.9163016399998</v>
      </c>
      <c r="S70" s="36">
        <f>SUMIFS(СВЦЭМ!$C$33:$C$776,СВЦЭМ!$A$33:$A$776,$A70,СВЦЭМ!$B$33:$B$776,S$47)+'СЕТ СН'!$G$9+СВЦЭМ!$D$10+'СЕТ СН'!$G$5-'СЕТ СН'!$G$17</f>
        <v>3797.48406626</v>
      </c>
      <c r="T70" s="36">
        <f>SUMIFS(СВЦЭМ!$C$33:$C$776,СВЦЭМ!$A$33:$A$776,$A70,СВЦЭМ!$B$33:$B$776,T$47)+'СЕТ СН'!$G$9+СВЦЭМ!$D$10+'СЕТ СН'!$G$5-'СЕТ СН'!$G$17</f>
        <v>3815.22085126</v>
      </c>
      <c r="U70" s="36">
        <f>SUMIFS(СВЦЭМ!$C$33:$C$776,СВЦЭМ!$A$33:$A$776,$A70,СВЦЭМ!$B$33:$B$776,U$47)+'СЕТ СН'!$G$9+СВЦЭМ!$D$10+'СЕТ СН'!$G$5-'СЕТ СН'!$G$17</f>
        <v>3943.4491096499996</v>
      </c>
      <c r="V70" s="36">
        <f>SUMIFS(СВЦЭМ!$C$33:$C$776,СВЦЭМ!$A$33:$A$776,$A70,СВЦЭМ!$B$33:$B$776,V$47)+'СЕТ СН'!$G$9+СВЦЭМ!$D$10+'СЕТ СН'!$G$5-'СЕТ СН'!$G$17</f>
        <v>3864.4640143500001</v>
      </c>
      <c r="W70" s="36">
        <f>SUMIFS(СВЦЭМ!$C$33:$C$776,СВЦЭМ!$A$33:$A$776,$A70,СВЦЭМ!$B$33:$B$776,W$47)+'СЕТ СН'!$G$9+СВЦЭМ!$D$10+'СЕТ СН'!$G$5-'СЕТ СН'!$G$17</f>
        <v>3933.6084076199995</v>
      </c>
      <c r="X70" s="36">
        <f>SUMIFS(СВЦЭМ!$C$33:$C$776,СВЦЭМ!$A$33:$A$776,$A70,СВЦЭМ!$B$33:$B$776,X$47)+'СЕТ СН'!$G$9+СВЦЭМ!$D$10+'СЕТ СН'!$G$5-'СЕТ СН'!$G$17</f>
        <v>3880.1410516799997</v>
      </c>
      <c r="Y70" s="36">
        <f>SUMIFS(СВЦЭМ!$C$33:$C$776,СВЦЭМ!$A$33:$A$776,$A70,СВЦЭМ!$B$33:$B$776,Y$47)+'СЕТ СН'!$G$9+СВЦЭМ!$D$10+'СЕТ СН'!$G$5-'СЕТ СН'!$G$17</f>
        <v>4026.0772647899998</v>
      </c>
    </row>
    <row r="71" spans="1:27" ht="15.75" x14ac:dyDescent="0.2">
      <c r="A71" s="35">
        <f t="shared" si="1"/>
        <v>43489</v>
      </c>
      <c r="B71" s="36">
        <f>SUMIFS(СВЦЭМ!$C$33:$C$776,СВЦЭМ!$A$33:$A$776,$A71,СВЦЭМ!$B$33:$B$776,B$47)+'СЕТ СН'!$G$9+СВЦЭМ!$D$10+'СЕТ СН'!$G$5-'СЕТ СН'!$G$17</f>
        <v>4238.5048951799999</v>
      </c>
      <c r="C71" s="36">
        <f>SUMIFS(СВЦЭМ!$C$33:$C$776,СВЦЭМ!$A$33:$A$776,$A71,СВЦЭМ!$B$33:$B$776,C$47)+'СЕТ СН'!$G$9+СВЦЭМ!$D$10+'СЕТ СН'!$G$5-'СЕТ СН'!$G$17</f>
        <v>4163.7074901799997</v>
      </c>
      <c r="D71" s="36">
        <f>SUMIFS(СВЦЭМ!$C$33:$C$776,СВЦЭМ!$A$33:$A$776,$A71,СВЦЭМ!$B$33:$B$776,D$47)+'СЕТ СН'!$G$9+СВЦЭМ!$D$10+'СЕТ СН'!$G$5-'СЕТ СН'!$G$17</f>
        <v>3970.4803143199997</v>
      </c>
      <c r="E71" s="36">
        <f>SUMIFS(СВЦЭМ!$C$33:$C$776,СВЦЭМ!$A$33:$A$776,$A71,СВЦЭМ!$B$33:$B$776,E$47)+'СЕТ СН'!$G$9+СВЦЭМ!$D$10+'СЕТ СН'!$G$5-'СЕТ СН'!$G$17</f>
        <v>3987.8697106700001</v>
      </c>
      <c r="F71" s="36">
        <f>SUMIFS(СВЦЭМ!$C$33:$C$776,СВЦЭМ!$A$33:$A$776,$A71,СВЦЭМ!$B$33:$B$776,F$47)+'СЕТ СН'!$G$9+СВЦЭМ!$D$10+'СЕТ СН'!$G$5-'СЕТ СН'!$G$17</f>
        <v>3962.8000412599999</v>
      </c>
      <c r="G71" s="36">
        <f>SUMIFS(СВЦЭМ!$C$33:$C$776,СВЦЭМ!$A$33:$A$776,$A71,СВЦЭМ!$B$33:$B$776,G$47)+'СЕТ СН'!$G$9+СВЦЭМ!$D$10+'СЕТ СН'!$G$5-'СЕТ СН'!$G$17</f>
        <v>3955.8545003899999</v>
      </c>
      <c r="H71" s="36">
        <f>SUMIFS(СВЦЭМ!$C$33:$C$776,СВЦЭМ!$A$33:$A$776,$A71,СВЦЭМ!$B$33:$B$776,H$47)+'СЕТ СН'!$G$9+СВЦЭМ!$D$10+'СЕТ СН'!$G$5-'СЕТ СН'!$G$17</f>
        <v>4233.5682358699996</v>
      </c>
      <c r="I71" s="36">
        <f>SUMIFS(СВЦЭМ!$C$33:$C$776,СВЦЭМ!$A$33:$A$776,$A71,СВЦЭМ!$B$33:$B$776,I$47)+'СЕТ СН'!$G$9+СВЦЭМ!$D$10+'СЕТ СН'!$G$5-'СЕТ СН'!$G$17</f>
        <v>4873.1018458500002</v>
      </c>
      <c r="J71" s="36">
        <f>SUMIFS(СВЦЭМ!$C$33:$C$776,СВЦЭМ!$A$33:$A$776,$A71,СВЦЭМ!$B$33:$B$776,J$47)+'СЕТ СН'!$G$9+СВЦЭМ!$D$10+'СЕТ СН'!$G$5-'СЕТ СН'!$G$17</f>
        <v>3989.2799215300001</v>
      </c>
      <c r="K71" s="36">
        <f>SUMIFS(СВЦЭМ!$C$33:$C$776,СВЦЭМ!$A$33:$A$776,$A71,СВЦЭМ!$B$33:$B$776,K$47)+'СЕТ СН'!$G$9+СВЦЭМ!$D$10+'СЕТ СН'!$G$5-'СЕТ СН'!$G$17</f>
        <v>3908.80412359</v>
      </c>
      <c r="L71" s="36">
        <f>SUMIFS(СВЦЭМ!$C$33:$C$776,СВЦЭМ!$A$33:$A$776,$A71,СВЦЭМ!$B$33:$B$776,L$47)+'СЕТ СН'!$G$9+СВЦЭМ!$D$10+'СЕТ СН'!$G$5-'СЕТ СН'!$G$17</f>
        <v>3921.1875716</v>
      </c>
      <c r="M71" s="36">
        <f>SUMIFS(СВЦЭМ!$C$33:$C$776,СВЦЭМ!$A$33:$A$776,$A71,СВЦЭМ!$B$33:$B$776,M$47)+'СЕТ СН'!$G$9+СВЦЭМ!$D$10+'СЕТ СН'!$G$5-'СЕТ СН'!$G$17</f>
        <v>4050.9399027199997</v>
      </c>
      <c r="N71" s="36">
        <f>SUMIFS(СВЦЭМ!$C$33:$C$776,СВЦЭМ!$A$33:$A$776,$A71,СВЦЭМ!$B$33:$B$776,N$47)+'СЕТ СН'!$G$9+СВЦЭМ!$D$10+'СЕТ СН'!$G$5-'СЕТ СН'!$G$17</f>
        <v>4259.1273736399999</v>
      </c>
      <c r="O71" s="36">
        <f>SUMIFS(СВЦЭМ!$C$33:$C$776,СВЦЭМ!$A$33:$A$776,$A71,СВЦЭМ!$B$33:$B$776,O$47)+'СЕТ СН'!$G$9+СВЦЭМ!$D$10+'СЕТ СН'!$G$5-'СЕТ СН'!$G$17</f>
        <v>3890.5700429299995</v>
      </c>
      <c r="P71" s="36">
        <f>SUMIFS(СВЦЭМ!$C$33:$C$776,СВЦЭМ!$A$33:$A$776,$A71,СВЦЭМ!$B$33:$B$776,P$47)+'СЕТ СН'!$G$9+СВЦЭМ!$D$10+'СЕТ СН'!$G$5-'СЕТ СН'!$G$17</f>
        <v>3877.6632865799997</v>
      </c>
      <c r="Q71" s="36">
        <f>SUMIFS(СВЦЭМ!$C$33:$C$776,СВЦЭМ!$A$33:$A$776,$A71,СВЦЭМ!$B$33:$B$776,Q$47)+'СЕТ СН'!$G$9+СВЦЭМ!$D$10+'СЕТ СН'!$G$5-'СЕТ СН'!$G$17</f>
        <v>3785.5705729199999</v>
      </c>
      <c r="R71" s="36">
        <f>SUMIFS(СВЦЭМ!$C$33:$C$776,СВЦЭМ!$A$33:$A$776,$A71,СВЦЭМ!$B$33:$B$776,R$47)+'СЕТ СН'!$G$9+СВЦЭМ!$D$10+'СЕТ СН'!$G$5-'СЕТ СН'!$G$17</f>
        <v>3837.5644300699996</v>
      </c>
      <c r="S71" s="36">
        <f>SUMIFS(СВЦЭМ!$C$33:$C$776,СВЦЭМ!$A$33:$A$776,$A71,СВЦЭМ!$B$33:$B$776,S$47)+'СЕТ СН'!$G$9+СВЦЭМ!$D$10+'СЕТ СН'!$G$5-'СЕТ СН'!$G$17</f>
        <v>3606.9582804000001</v>
      </c>
      <c r="T71" s="36">
        <f>SUMIFS(СВЦЭМ!$C$33:$C$776,СВЦЭМ!$A$33:$A$776,$A71,СВЦЭМ!$B$33:$B$776,T$47)+'СЕТ СН'!$G$9+СВЦЭМ!$D$10+'СЕТ СН'!$G$5-'СЕТ СН'!$G$17</f>
        <v>3616.4043824599999</v>
      </c>
      <c r="U71" s="36">
        <f>SUMIFS(СВЦЭМ!$C$33:$C$776,СВЦЭМ!$A$33:$A$776,$A71,СВЦЭМ!$B$33:$B$776,U$47)+'СЕТ СН'!$G$9+СВЦЭМ!$D$10+'СЕТ СН'!$G$5-'СЕТ СН'!$G$17</f>
        <v>3692.9098864600001</v>
      </c>
      <c r="V71" s="36">
        <f>SUMIFS(СВЦЭМ!$C$33:$C$776,СВЦЭМ!$A$33:$A$776,$A71,СВЦЭМ!$B$33:$B$776,V$47)+'СЕТ СН'!$G$9+СВЦЭМ!$D$10+'СЕТ СН'!$G$5-'СЕТ СН'!$G$17</f>
        <v>3892.2503318700001</v>
      </c>
      <c r="W71" s="36">
        <f>SUMIFS(СВЦЭМ!$C$33:$C$776,СВЦЭМ!$A$33:$A$776,$A71,СВЦЭМ!$B$33:$B$776,W$47)+'СЕТ СН'!$G$9+СВЦЭМ!$D$10+'СЕТ СН'!$G$5-'СЕТ СН'!$G$17</f>
        <v>3899.9280802699996</v>
      </c>
      <c r="X71" s="36">
        <f>SUMIFS(СВЦЭМ!$C$33:$C$776,СВЦЭМ!$A$33:$A$776,$A71,СВЦЭМ!$B$33:$B$776,X$47)+'СЕТ СН'!$G$9+СВЦЭМ!$D$10+'СЕТ СН'!$G$5-'СЕТ СН'!$G$17</f>
        <v>3913.69434473</v>
      </c>
      <c r="Y71" s="36">
        <f>SUMIFS(СВЦЭМ!$C$33:$C$776,СВЦЭМ!$A$33:$A$776,$A71,СВЦЭМ!$B$33:$B$776,Y$47)+'СЕТ СН'!$G$9+СВЦЭМ!$D$10+'СЕТ СН'!$G$5-'СЕТ СН'!$G$17</f>
        <v>3945.3590860200002</v>
      </c>
    </row>
    <row r="72" spans="1:27" ht="15.75" x14ac:dyDescent="0.2">
      <c r="A72" s="35">
        <f t="shared" si="1"/>
        <v>43490</v>
      </c>
      <c r="B72" s="36">
        <f>SUMIFS(СВЦЭМ!$C$33:$C$776,СВЦЭМ!$A$33:$A$776,$A72,СВЦЭМ!$B$33:$B$776,B$47)+'СЕТ СН'!$G$9+СВЦЭМ!$D$10+'СЕТ СН'!$G$5-'СЕТ СН'!$G$17</f>
        <v>4913.5675850600001</v>
      </c>
      <c r="C72" s="36">
        <f>SUMIFS(СВЦЭМ!$C$33:$C$776,СВЦЭМ!$A$33:$A$776,$A72,СВЦЭМ!$B$33:$B$776,C$47)+'СЕТ СН'!$G$9+СВЦЭМ!$D$10+'СЕТ СН'!$G$5-'СЕТ СН'!$G$17</f>
        <v>4004.5892457899999</v>
      </c>
      <c r="D72" s="36">
        <f>SUMIFS(СВЦЭМ!$C$33:$C$776,СВЦЭМ!$A$33:$A$776,$A72,СВЦЭМ!$B$33:$B$776,D$47)+'СЕТ СН'!$G$9+СВЦЭМ!$D$10+'СЕТ СН'!$G$5-'СЕТ СН'!$G$17</f>
        <v>4280.7965929000002</v>
      </c>
      <c r="E72" s="36">
        <f>SUMIFS(СВЦЭМ!$C$33:$C$776,СВЦЭМ!$A$33:$A$776,$A72,СВЦЭМ!$B$33:$B$776,E$47)+'СЕТ СН'!$G$9+СВЦЭМ!$D$10+'СЕТ СН'!$G$5-'СЕТ СН'!$G$17</f>
        <v>4025.3212576699998</v>
      </c>
      <c r="F72" s="36">
        <f>SUMIFS(СВЦЭМ!$C$33:$C$776,СВЦЭМ!$A$33:$A$776,$A72,СВЦЭМ!$B$33:$B$776,F$47)+'СЕТ СН'!$G$9+СВЦЭМ!$D$10+'СЕТ СН'!$G$5-'СЕТ СН'!$G$17</f>
        <v>4020.6177751300002</v>
      </c>
      <c r="G72" s="36">
        <f>SUMIFS(СВЦЭМ!$C$33:$C$776,СВЦЭМ!$A$33:$A$776,$A72,СВЦЭМ!$B$33:$B$776,G$47)+'СЕТ СН'!$G$9+СВЦЭМ!$D$10+'СЕТ СН'!$G$5-'СЕТ СН'!$G$17</f>
        <v>4018.9128416799999</v>
      </c>
      <c r="H72" s="36">
        <f>SUMIFS(СВЦЭМ!$C$33:$C$776,СВЦЭМ!$A$33:$A$776,$A72,СВЦЭМ!$B$33:$B$776,H$47)+'СЕТ СН'!$G$9+СВЦЭМ!$D$10+'СЕТ СН'!$G$5-'СЕТ СН'!$G$17</f>
        <v>3924.13616043</v>
      </c>
      <c r="I72" s="36">
        <f>SUMIFS(СВЦЭМ!$C$33:$C$776,СВЦЭМ!$A$33:$A$776,$A72,СВЦЭМ!$B$33:$B$776,I$47)+'СЕТ СН'!$G$9+СВЦЭМ!$D$10+'СЕТ СН'!$G$5-'СЕТ СН'!$G$17</f>
        <v>3947.67573533</v>
      </c>
      <c r="J72" s="36">
        <f>SUMIFS(СВЦЭМ!$C$33:$C$776,СВЦЭМ!$A$33:$A$776,$A72,СВЦЭМ!$B$33:$B$776,J$47)+'СЕТ СН'!$G$9+СВЦЭМ!$D$10+'СЕТ СН'!$G$5-'СЕТ СН'!$G$17</f>
        <v>3947.3686133599999</v>
      </c>
      <c r="K72" s="36">
        <f>SUMIFS(СВЦЭМ!$C$33:$C$776,СВЦЭМ!$A$33:$A$776,$A72,СВЦЭМ!$B$33:$B$776,K$47)+'СЕТ СН'!$G$9+СВЦЭМ!$D$10+'СЕТ СН'!$G$5-'СЕТ СН'!$G$17</f>
        <v>3907.0777064999997</v>
      </c>
      <c r="L72" s="36">
        <f>SUMIFS(СВЦЭМ!$C$33:$C$776,СВЦЭМ!$A$33:$A$776,$A72,СВЦЭМ!$B$33:$B$776,L$47)+'СЕТ СН'!$G$9+СВЦЭМ!$D$10+'СЕТ СН'!$G$5-'СЕТ СН'!$G$17</f>
        <v>3792.46634937</v>
      </c>
      <c r="M72" s="36">
        <f>SUMIFS(СВЦЭМ!$C$33:$C$776,СВЦЭМ!$A$33:$A$776,$A72,СВЦЭМ!$B$33:$B$776,M$47)+'СЕТ СН'!$G$9+СВЦЭМ!$D$10+'СЕТ СН'!$G$5-'СЕТ СН'!$G$17</f>
        <v>3841.8919890399998</v>
      </c>
      <c r="N72" s="36">
        <f>SUMIFS(СВЦЭМ!$C$33:$C$776,СВЦЭМ!$A$33:$A$776,$A72,СВЦЭМ!$B$33:$B$776,N$47)+'СЕТ СН'!$G$9+СВЦЭМ!$D$10+'СЕТ СН'!$G$5-'СЕТ СН'!$G$17</f>
        <v>3885.21024588</v>
      </c>
      <c r="O72" s="36">
        <f>SUMIFS(СВЦЭМ!$C$33:$C$776,СВЦЭМ!$A$33:$A$776,$A72,СВЦЭМ!$B$33:$B$776,O$47)+'СЕТ СН'!$G$9+СВЦЭМ!$D$10+'СЕТ СН'!$G$5-'СЕТ СН'!$G$17</f>
        <v>3797.1536602400001</v>
      </c>
      <c r="P72" s="36">
        <f>SUMIFS(СВЦЭМ!$C$33:$C$776,СВЦЭМ!$A$33:$A$776,$A72,СВЦЭМ!$B$33:$B$776,P$47)+'СЕТ СН'!$G$9+СВЦЭМ!$D$10+'СЕТ СН'!$G$5-'СЕТ СН'!$G$17</f>
        <v>3810.0823562999999</v>
      </c>
      <c r="Q72" s="36">
        <f>SUMIFS(СВЦЭМ!$C$33:$C$776,СВЦЭМ!$A$33:$A$776,$A72,СВЦЭМ!$B$33:$B$776,Q$47)+'СЕТ СН'!$G$9+СВЦЭМ!$D$10+'СЕТ СН'!$G$5-'СЕТ СН'!$G$17</f>
        <v>3772.9742197300002</v>
      </c>
      <c r="R72" s="36">
        <f>SUMIFS(СВЦЭМ!$C$33:$C$776,СВЦЭМ!$A$33:$A$776,$A72,СВЦЭМ!$B$33:$B$776,R$47)+'СЕТ СН'!$G$9+СВЦЭМ!$D$10+'СЕТ СН'!$G$5-'СЕТ СН'!$G$17</f>
        <v>3765.3996924799999</v>
      </c>
      <c r="S72" s="36">
        <f>SUMIFS(СВЦЭМ!$C$33:$C$776,СВЦЭМ!$A$33:$A$776,$A72,СВЦЭМ!$B$33:$B$776,S$47)+'СЕТ СН'!$G$9+СВЦЭМ!$D$10+'СЕТ СН'!$G$5-'СЕТ СН'!$G$17</f>
        <v>3806.0184155099996</v>
      </c>
      <c r="T72" s="36">
        <f>SUMIFS(СВЦЭМ!$C$33:$C$776,СВЦЭМ!$A$33:$A$776,$A72,СВЦЭМ!$B$33:$B$776,T$47)+'СЕТ СН'!$G$9+СВЦЭМ!$D$10+'СЕТ СН'!$G$5-'СЕТ СН'!$G$17</f>
        <v>3846.8708713400001</v>
      </c>
      <c r="U72" s="36">
        <f>SUMIFS(СВЦЭМ!$C$33:$C$776,СВЦЭМ!$A$33:$A$776,$A72,СВЦЭМ!$B$33:$B$776,U$47)+'СЕТ СН'!$G$9+СВЦЭМ!$D$10+'СЕТ СН'!$G$5-'СЕТ СН'!$G$17</f>
        <v>3864.8222640599997</v>
      </c>
      <c r="V72" s="36">
        <f>SUMIFS(СВЦЭМ!$C$33:$C$776,СВЦЭМ!$A$33:$A$776,$A72,СВЦЭМ!$B$33:$B$776,V$47)+'СЕТ СН'!$G$9+СВЦЭМ!$D$10+'СЕТ СН'!$G$5-'СЕТ СН'!$G$17</f>
        <v>3885.3620412499999</v>
      </c>
      <c r="W72" s="36">
        <f>SUMIFS(СВЦЭМ!$C$33:$C$776,СВЦЭМ!$A$33:$A$776,$A72,СВЦЭМ!$B$33:$B$776,W$47)+'СЕТ СН'!$G$9+СВЦЭМ!$D$10+'СЕТ СН'!$G$5-'СЕТ СН'!$G$17</f>
        <v>3796.5266533399999</v>
      </c>
      <c r="X72" s="36">
        <f>SUMIFS(СВЦЭМ!$C$33:$C$776,СВЦЭМ!$A$33:$A$776,$A72,СВЦЭМ!$B$33:$B$776,X$47)+'СЕТ СН'!$G$9+СВЦЭМ!$D$10+'СЕТ СН'!$G$5-'СЕТ СН'!$G$17</f>
        <v>3844.04691766</v>
      </c>
      <c r="Y72" s="36">
        <f>SUMIFS(СВЦЭМ!$C$33:$C$776,СВЦЭМ!$A$33:$A$776,$A72,СВЦЭМ!$B$33:$B$776,Y$47)+'СЕТ СН'!$G$9+СВЦЭМ!$D$10+'СЕТ СН'!$G$5-'СЕТ СН'!$G$17</f>
        <v>3902.5665590099998</v>
      </c>
    </row>
    <row r="73" spans="1:27" ht="15.75" x14ac:dyDescent="0.2">
      <c r="A73" s="35">
        <f t="shared" si="1"/>
        <v>43491</v>
      </c>
      <c r="B73" s="36">
        <f>SUMIFS(СВЦЭМ!$C$33:$C$776,СВЦЭМ!$A$33:$A$776,$A73,СВЦЭМ!$B$33:$B$776,B$47)+'СЕТ СН'!$G$9+СВЦЭМ!$D$10+'СЕТ СН'!$G$5-'СЕТ СН'!$G$17</f>
        <v>4719.3563002199999</v>
      </c>
      <c r="C73" s="36">
        <f>SUMIFS(СВЦЭМ!$C$33:$C$776,СВЦЭМ!$A$33:$A$776,$A73,СВЦЭМ!$B$33:$B$776,C$47)+'СЕТ СН'!$G$9+СВЦЭМ!$D$10+'СЕТ СН'!$G$5-'СЕТ СН'!$G$17</f>
        <v>4053.3804206599998</v>
      </c>
      <c r="D73" s="36">
        <f>SUMIFS(СВЦЭМ!$C$33:$C$776,СВЦЭМ!$A$33:$A$776,$A73,СВЦЭМ!$B$33:$B$776,D$47)+'СЕТ СН'!$G$9+СВЦЭМ!$D$10+'СЕТ СН'!$G$5-'СЕТ СН'!$G$17</f>
        <v>3945.4673182400002</v>
      </c>
      <c r="E73" s="36">
        <f>SUMIFS(СВЦЭМ!$C$33:$C$776,СВЦЭМ!$A$33:$A$776,$A73,СВЦЭМ!$B$33:$B$776,E$47)+'СЕТ СН'!$G$9+СВЦЭМ!$D$10+'СЕТ СН'!$G$5-'СЕТ СН'!$G$17</f>
        <v>3914.3355839199999</v>
      </c>
      <c r="F73" s="36">
        <f>SUMIFS(СВЦЭМ!$C$33:$C$776,СВЦЭМ!$A$33:$A$776,$A73,СВЦЭМ!$B$33:$B$776,F$47)+'СЕТ СН'!$G$9+СВЦЭМ!$D$10+'СЕТ СН'!$G$5-'СЕТ СН'!$G$17</f>
        <v>3976.0390341599996</v>
      </c>
      <c r="G73" s="36">
        <f>SUMIFS(СВЦЭМ!$C$33:$C$776,СВЦЭМ!$A$33:$A$776,$A73,СВЦЭМ!$B$33:$B$776,G$47)+'СЕТ СН'!$G$9+СВЦЭМ!$D$10+'СЕТ СН'!$G$5-'СЕТ СН'!$G$17</f>
        <v>3902.5595860399999</v>
      </c>
      <c r="H73" s="36">
        <f>SUMIFS(СВЦЭМ!$C$33:$C$776,СВЦЭМ!$A$33:$A$776,$A73,СВЦЭМ!$B$33:$B$776,H$47)+'СЕТ СН'!$G$9+СВЦЭМ!$D$10+'СЕТ СН'!$G$5-'СЕТ СН'!$G$17</f>
        <v>3885.5598553899999</v>
      </c>
      <c r="I73" s="36">
        <f>SUMIFS(СВЦЭМ!$C$33:$C$776,СВЦЭМ!$A$33:$A$776,$A73,СВЦЭМ!$B$33:$B$776,I$47)+'СЕТ СН'!$G$9+СВЦЭМ!$D$10+'СЕТ СН'!$G$5-'СЕТ СН'!$G$17</f>
        <v>3953.4345008299997</v>
      </c>
      <c r="J73" s="36">
        <f>SUMIFS(СВЦЭМ!$C$33:$C$776,СВЦЭМ!$A$33:$A$776,$A73,СВЦЭМ!$B$33:$B$776,J$47)+'СЕТ СН'!$G$9+СВЦЭМ!$D$10+'СЕТ СН'!$G$5-'СЕТ СН'!$G$17</f>
        <v>3972.5314993699999</v>
      </c>
      <c r="K73" s="36">
        <f>SUMIFS(СВЦЭМ!$C$33:$C$776,СВЦЭМ!$A$33:$A$776,$A73,СВЦЭМ!$B$33:$B$776,K$47)+'СЕТ СН'!$G$9+СВЦЭМ!$D$10+'СЕТ СН'!$G$5-'СЕТ СН'!$G$17</f>
        <v>3812.3344841099997</v>
      </c>
      <c r="L73" s="36">
        <f>SUMIFS(СВЦЭМ!$C$33:$C$776,СВЦЭМ!$A$33:$A$776,$A73,СВЦЭМ!$B$33:$B$776,L$47)+'СЕТ СН'!$G$9+СВЦЭМ!$D$10+'СЕТ СН'!$G$5-'СЕТ СН'!$G$17</f>
        <v>3827.7630192999995</v>
      </c>
      <c r="M73" s="36">
        <f>SUMIFS(СВЦЭМ!$C$33:$C$776,СВЦЭМ!$A$33:$A$776,$A73,СВЦЭМ!$B$33:$B$776,M$47)+'СЕТ СН'!$G$9+СВЦЭМ!$D$10+'СЕТ СН'!$G$5-'СЕТ СН'!$G$17</f>
        <v>3882.8748274899999</v>
      </c>
      <c r="N73" s="36">
        <f>SUMIFS(СВЦЭМ!$C$33:$C$776,СВЦЭМ!$A$33:$A$776,$A73,СВЦЭМ!$B$33:$B$776,N$47)+'СЕТ СН'!$G$9+СВЦЭМ!$D$10+'СЕТ СН'!$G$5-'СЕТ СН'!$G$17</f>
        <v>4001.4755429999996</v>
      </c>
      <c r="O73" s="36">
        <f>SUMIFS(СВЦЭМ!$C$33:$C$776,СВЦЭМ!$A$33:$A$776,$A73,СВЦЭМ!$B$33:$B$776,O$47)+'СЕТ СН'!$G$9+СВЦЭМ!$D$10+'СЕТ СН'!$G$5-'СЕТ СН'!$G$17</f>
        <v>3836.7506328099998</v>
      </c>
      <c r="P73" s="36">
        <f>SUMIFS(СВЦЭМ!$C$33:$C$776,СВЦЭМ!$A$33:$A$776,$A73,СВЦЭМ!$B$33:$B$776,P$47)+'СЕТ СН'!$G$9+СВЦЭМ!$D$10+'СЕТ СН'!$G$5-'СЕТ СН'!$G$17</f>
        <v>3839.5340537499997</v>
      </c>
      <c r="Q73" s="36">
        <f>SUMIFS(СВЦЭМ!$C$33:$C$776,СВЦЭМ!$A$33:$A$776,$A73,СВЦЭМ!$B$33:$B$776,Q$47)+'СЕТ СН'!$G$9+СВЦЭМ!$D$10+'СЕТ СН'!$G$5-'СЕТ СН'!$G$17</f>
        <v>3802.4824929599999</v>
      </c>
      <c r="R73" s="36">
        <f>SUMIFS(СВЦЭМ!$C$33:$C$776,СВЦЭМ!$A$33:$A$776,$A73,СВЦЭМ!$B$33:$B$776,R$47)+'СЕТ СН'!$G$9+СВЦЭМ!$D$10+'СЕТ СН'!$G$5-'СЕТ СН'!$G$17</f>
        <v>3820.0887567299997</v>
      </c>
      <c r="S73" s="36">
        <f>SUMIFS(СВЦЭМ!$C$33:$C$776,СВЦЭМ!$A$33:$A$776,$A73,СВЦЭМ!$B$33:$B$776,S$47)+'СЕТ СН'!$G$9+СВЦЭМ!$D$10+'СЕТ СН'!$G$5-'СЕТ СН'!$G$17</f>
        <v>3822.5331468799995</v>
      </c>
      <c r="T73" s="36">
        <f>SUMIFS(СВЦЭМ!$C$33:$C$776,СВЦЭМ!$A$33:$A$776,$A73,СВЦЭМ!$B$33:$B$776,T$47)+'СЕТ СН'!$G$9+СВЦЭМ!$D$10+'СЕТ СН'!$G$5-'СЕТ СН'!$G$17</f>
        <v>3808.4247827600002</v>
      </c>
      <c r="U73" s="36">
        <f>SUMIFS(СВЦЭМ!$C$33:$C$776,СВЦЭМ!$A$33:$A$776,$A73,СВЦЭМ!$B$33:$B$776,U$47)+'СЕТ СН'!$G$9+СВЦЭМ!$D$10+'СЕТ СН'!$G$5-'СЕТ СН'!$G$17</f>
        <v>3987.8791136700002</v>
      </c>
      <c r="V73" s="36">
        <f>SUMIFS(СВЦЭМ!$C$33:$C$776,СВЦЭМ!$A$33:$A$776,$A73,СВЦЭМ!$B$33:$B$776,V$47)+'СЕТ СН'!$G$9+СВЦЭМ!$D$10+'СЕТ СН'!$G$5-'СЕТ СН'!$G$17</f>
        <v>3824.0217933599997</v>
      </c>
      <c r="W73" s="36">
        <f>SUMIFS(СВЦЭМ!$C$33:$C$776,СВЦЭМ!$A$33:$A$776,$A73,СВЦЭМ!$B$33:$B$776,W$47)+'СЕТ СН'!$G$9+СВЦЭМ!$D$10+'СЕТ СН'!$G$5-'СЕТ СН'!$G$17</f>
        <v>3794.1624174799999</v>
      </c>
      <c r="X73" s="36">
        <f>SUMIFS(СВЦЭМ!$C$33:$C$776,СВЦЭМ!$A$33:$A$776,$A73,СВЦЭМ!$B$33:$B$776,X$47)+'СЕТ СН'!$G$9+СВЦЭМ!$D$10+'СЕТ СН'!$G$5-'СЕТ СН'!$G$17</f>
        <v>3789.8284771199997</v>
      </c>
      <c r="Y73" s="36">
        <f>SUMIFS(СВЦЭМ!$C$33:$C$776,СВЦЭМ!$A$33:$A$776,$A73,СВЦЭМ!$B$33:$B$776,Y$47)+'СЕТ СН'!$G$9+СВЦЭМ!$D$10+'СЕТ СН'!$G$5-'СЕТ СН'!$G$17</f>
        <v>4088.5539514699999</v>
      </c>
    </row>
    <row r="74" spans="1:27" ht="15.75" x14ac:dyDescent="0.2">
      <c r="A74" s="35">
        <f t="shared" si="1"/>
        <v>43492</v>
      </c>
      <c r="B74" s="36">
        <f>SUMIFS(СВЦЭМ!$C$33:$C$776,СВЦЭМ!$A$33:$A$776,$A74,СВЦЭМ!$B$33:$B$776,B$47)+'СЕТ СН'!$G$9+СВЦЭМ!$D$10+'СЕТ СН'!$G$5-'СЕТ СН'!$G$17</f>
        <v>4138.9884800899999</v>
      </c>
      <c r="C74" s="36">
        <f>SUMIFS(СВЦЭМ!$C$33:$C$776,СВЦЭМ!$A$33:$A$776,$A74,СВЦЭМ!$B$33:$B$776,C$47)+'СЕТ СН'!$G$9+СВЦЭМ!$D$10+'СЕТ СН'!$G$5-'СЕТ СН'!$G$17</f>
        <v>3985.5442391899996</v>
      </c>
      <c r="D74" s="36">
        <f>SUMIFS(СВЦЭМ!$C$33:$C$776,СВЦЭМ!$A$33:$A$776,$A74,СВЦЭМ!$B$33:$B$776,D$47)+'СЕТ СН'!$G$9+СВЦЭМ!$D$10+'СЕТ СН'!$G$5-'СЕТ СН'!$G$17</f>
        <v>3961.1407269199999</v>
      </c>
      <c r="E74" s="36">
        <f>SUMIFS(СВЦЭМ!$C$33:$C$776,СВЦЭМ!$A$33:$A$776,$A74,СВЦЭМ!$B$33:$B$776,E$47)+'СЕТ СН'!$G$9+СВЦЭМ!$D$10+'СЕТ СН'!$G$5-'СЕТ СН'!$G$17</f>
        <v>3941.2582570599998</v>
      </c>
      <c r="F74" s="36">
        <f>SUMIFS(СВЦЭМ!$C$33:$C$776,СВЦЭМ!$A$33:$A$776,$A74,СВЦЭМ!$B$33:$B$776,F$47)+'СЕТ СН'!$G$9+СВЦЭМ!$D$10+'СЕТ СН'!$G$5-'СЕТ СН'!$G$17</f>
        <v>3977.33583168</v>
      </c>
      <c r="G74" s="36">
        <f>SUMIFS(СВЦЭМ!$C$33:$C$776,СВЦЭМ!$A$33:$A$776,$A74,СВЦЭМ!$B$33:$B$776,G$47)+'СЕТ СН'!$G$9+СВЦЭМ!$D$10+'СЕТ СН'!$G$5-'СЕТ СН'!$G$17</f>
        <v>3961.5563352899999</v>
      </c>
      <c r="H74" s="36">
        <f>SUMIFS(СВЦЭМ!$C$33:$C$776,СВЦЭМ!$A$33:$A$776,$A74,СВЦЭМ!$B$33:$B$776,H$47)+'СЕТ СН'!$G$9+СВЦЭМ!$D$10+'СЕТ СН'!$G$5-'СЕТ СН'!$G$17</f>
        <v>3928.8451540999999</v>
      </c>
      <c r="I74" s="36">
        <f>SUMIFS(СВЦЭМ!$C$33:$C$776,СВЦЭМ!$A$33:$A$776,$A74,СВЦЭМ!$B$33:$B$776,I$47)+'СЕТ СН'!$G$9+СВЦЭМ!$D$10+'СЕТ СН'!$G$5-'СЕТ СН'!$G$17</f>
        <v>3926.1076131599998</v>
      </c>
      <c r="J74" s="36">
        <f>SUMIFS(СВЦЭМ!$C$33:$C$776,СВЦЭМ!$A$33:$A$776,$A74,СВЦЭМ!$B$33:$B$776,J$47)+'СЕТ СН'!$G$9+СВЦЭМ!$D$10+'СЕТ СН'!$G$5-'СЕТ СН'!$G$17</f>
        <v>3839.4935439299998</v>
      </c>
      <c r="K74" s="36">
        <f>SUMIFS(СВЦЭМ!$C$33:$C$776,СВЦЭМ!$A$33:$A$776,$A74,СВЦЭМ!$B$33:$B$776,K$47)+'СЕТ СН'!$G$9+СВЦЭМ!$D$10+'СЕТ СН'!$G$5-'СЕТ СН'!$G$17</f>
        <v>3770.2393015399998</v>
      </c>
      <c r="L74" s="36">
        <f>SUMIFS(СВЦЭМ!$C$33:$C$776,СВЦЭМ!$A$33:$A$776,$A74,СВЦЭМ!$B$33:$B$776,L$47)+'СЕТ СН'!$G$9+СВЦЭМ!$D$10+'СЕТ СН'!$G$5-'СЕТ СН'!$G$17</f>
        <v>3734.1442467500001</v>
      </c>
      <c r="M74" s="36">
        <f>SUMIFS(СВЦЭМ!$C$33:$C$776,СВЦЭМ!$A$33:$A$776,$A74,СВЦЭМ!$B$33:$B$776,M$47)+'СЕТ СН'!$G$9+СВЦЭМ!$D$10+'СЕТ СН'!$G$5-'СЕТ СН'!$G$17</f>
        <v>3970.4183987299998</v>
      </c>
      <c r="N74" s="36">
        <f>SUMIFS(СВЦЭМ!$C$33:$C$776,СВЦЭМ!$A$33:$A$776,$A74,СВЦЭМ!$B$33:$B$776,N$47)+'СЕТ СН'!$G$9+СВЦЭМ!$D$10+'СЕТ СН'!$G$5-'СЕТ СН'!$G$17</f>
        <v>4517.6451940200004</v>
      </c>
      <c r="O74" s="36">
        <f>SUMIFS(СВЦЭМ!$C$33:$C$776,СВЦЭМ!$A$33:$A$776,$A74,СВЦЭМ!$B$33:$B$776,O$47)+'СЕТ СН'!$G$9+СВЦЭМ!$D$10+'СЕТ СН'!$G$5-'СЕТ СН'!$G$17</f>
        <v>3923.4000103899998</v>
      </c>
      <c r="P74" s="36">
        <f>SUMIFS(СВЦЭМ!$C$33:$C$776,СВЦЭМ!$A$33:$A$776,$A74,СВЦЭМ!$B$33:$B$776,P$47)+'СЕТ СН'!$G$9+СВЦЭМ!$D$10+'СЕТ СН'!$G$5-'СЕТ СН'!$G$17</f>
        <v>3972.6365289599999</v>
      </c>
      <c r="Q74" s="36">
        <f>SUMIFS(СВЦЭМ!$C$33:$C$776,СВЦЭМ!$A$33:$A$776,$A74,СВЦЭМ!$B$33:$B$776,Q$47)+'СЕТ СН'!$G$9+СВЦЭМ!$D$10+'СЕТ СН'!$G$5-'СЕТ СН'!$G$17</f>
        <v>3881.3436208899998</v>
      </c>
      <c r="R74" s="36">
        <f>SUMIFS(СВЦЭМ!$C$33:$C$776,СВЦЭМ!$A$33:$A$776,$A74,СВЦЭМ!$B$33:$B$776,R$47)+'СЕТ СН'!$G$9+СВЦЭМ!$D$10+'СЕТ СН'!$G$5-'СЕТ СН'!$G$17</f>
        <v>3877.8172909199998</v>
      </c>
      <c r="S74" s="36">
        <f>SUMIFS(СВЦЭМ!$C$33:$C$776,СВЦЭМ!$A$33:$A$776,$A74,СВЦЭМ!$B$33:$B$776,S$47)+'СЕТ СН'!$G$9+СВЦЭМ!$D$10+'СЕТ СН'!$G$5-'СЕТ СН'!$G$17</f>
        <v>3990.3481126899997</v>
      </c>
      <c r="T74" s="36">
        <f>SUMIFS(СВЦЭМ!$C$33:$C$776,СВЦЭМ!$A$33:$A$776,$A74,СВЦЭМ!$B$33:$B$776,T$47)+'СЕТ СН'!$G$9+СВЦЭМ!$D$10+'СЕТ СН'!$G$5-'СЕТ СН'!$G$17</f>
        <v>3790.6022786399999</v>
      </c>
      <c r="U74" s="36">
        <f>SUMIFS(СВЦЭМ!$C$33:$C$776,СВЦЭМ!$A$33:$A$776,$A74,СВЦЭМ!$B$33:$B$776,U$47)+'СЕТ СН'!$G$9+СВЦЭМ!$D$10+'СЕТ СН'!$G$5-'СЕТ СН'!$G$17</f>
        <v>4176.6379997799995</v>
      </c>
      <c r="V74" s="36">
        <f>SUMIFS(СВЦЭМ!$C$33:$C$776,СВЦЭМ!$A$33:$A$776,$A74,СВЦЭМ!$B$33:$B$776,V$47)+'СЕТ СН'!$G$9+СВЦЭМ!$D$10+'СЕТ СН'!$G$5-'СЕТ СН'!$G$17</f>
        <v>3935.7189077499997</v>
      </c>
      <c r="W74" s="36">
        <f>SUMIFS(СВЦЭМ!$C$33:$C$776,СВЦЭМ!$A$33:$A$776,$A74,СВЦЭМ!$B$33:$B$776,W$47)+'СЕТ СН'!$G$9+СВЦЭМ!$D$10+'СЕТ СН'!$G$5-'СЕТ СН'!$G$17</f>
        <v>3798.1022637599999</v>
      </c>
      <c r="X74" s="36">
        <f>SUMIFS(СВЦЭМ!$C$33:$C$776,СВЦЭМ!$A$33:$A$776,$A74,СВЦЭМ!$B$33:$B$776,X$47)+'СЕТ СН'!$G$9+СВЦЭМ!$D$10+'СЕТ СН'!$G$5-'СЕТ СН'!$G$17</f>
        <v>3815.07664733</v>
      </c>
      <c r="Y74" s="36">
        <f>SUMIFS(СВЦЭМ!$C$33:$C$776,СВЦЭМ!$A$33:$A$776,$A74,СВЦЭМ!$B$33:$B$776,Y$47)+'СЕТ СН'!$G$9+СВЦЭМ!$D$10+'СЕТ СН'!$G$5-'СЕТ СН'!$G$17</f>
        <v>3892.0302861099999</v>
      </c>
    </row>
    <row r="75" spans="1:27" ht="15.75" x14ac:dyDescent="0.2">
      <c r="A75" s="35">
        <f t="shared" si="1"/>
        <v>43493</v>
      </c>
      <c r="B75" s="36">
        <f>SUMIFS(СВЦЭМ!$C$33:$C$776,СВЦЭМ!$A$33:$A$776,$A75,СВЦЭМ!$B$33:$B$776,B$47)+'СЕТ СН'!$G$9+СВЦЭМ!$D$10+'СЕТ СН'!$G$5-'СЕТ СН'!$G$17</f>
        <v>4158.1630356400001</v>
      </c>
      <c r="C75" s="36">
        <f>SUMIFS(СВЦЭМ!$C$33:$C$776,СВЦЭМ!$A$33:$A$776,$A75,СВЦЭМ!$B$33:$B$776,C$47)+'СЕТ СН'!$G$9+СВЦЭМ!$D$10+'СЕТ СН'!$G$5-'СЕТ СН'!$G$17</f>
        <v>4113.5760681800002</v>
      </c>
      <c r="D75" s="36">
        <f>SUMIFS(СВЦЭМ!$C$33:$C$776,СВЦЭМ!$A$33:$A$776,$A75,СВЦЭМ!$B$33:$B$776,D$47)+'СЕТ СН'!$G$9+СВЦЭМ!$D$10+'СЕТ СН'!$G$5-'СЕТ СН'!$G$17</f>
        <v>4032.8339074599999</v>
      </c>
      <c r="E75" s="36">
        <f>SUMIFS(СВЦЭМ!$C$33:$C$776,СВЦЭМ!$A$33:$A$776,$A75,СВЦЭМ!$B$33:$B$776,E$47)+'СЕТ СН'!$G$9+СВЦЭМ!$D$10+'СЕТ СН'!$G$5-'СЕТ СН'!$G$17</f>
        <v>3967.2007145500002</v>
      </c>
      <c r="F75" s="36">
        <f>SUMIFS(СВЦЭМ!$C$33:$C$776,СВЦЭМ!$A$33:$A$776,$A75,СВЦЭМ!$B$33:$B$776,F$47)+'СЕТ СН'!$G$9+СВЦЭМ!$D$10+'СЕТ СН'!$G$5-'СЕТ СН'!$G$17</f>
        <v>3968.5718917099998</v>
      </c>
      <c r="G75" s="36">
        <f>SUMIFS(СВЦЭМ!$C$33:$C$776,СВЦЭМ!$A$33:$A$776,$A75,СВЦЭМ!$B$33:$B$776,G$47)+'СЕТ СН'!$G$9+СВЦЭМ!$D$10+'СЕТ СН'!$G$5-'СЕТ СН'!$G$17</f>
        <v>3999.6532266099998</v>
      </c>
      <c r="H75" s="36">
        <f>SUMIFS(СВЦЭМ!$C$33:$C$776,СВЦЭМ!$A$33:$A$776,$A75,СВЦЭМ!$B$33:$B$776,H$47)+'СЕТ СН'!$G$9+СВЦЭМ!$D$10+'СЕТ СН'!$G$5-'СЕТ СН'!$G$17</f>
        <v>3943.3965194299999</v>
      </c>
      <c r="I75" s="36">
        <f>SUMIFS(СВЦЭМ!$C$33:$C$776,СВЦЭМ!$A$33:$A$776,$A75,СВЦЭМ!$B$33:$B$776,I$47)+'СЕТ СН'!$G$9+СВЦЭМ!$D$10+'СЕТ СН'!$G$5-'СЕТ СН'!$G$17</f>
        <v>3987.3471771300001</v>
      </c>
      <c r="J75" s="36">
        <f>SUMIFS(СВЦЭМ!$C$33:$C$776,СВЦЭМ!$A$33:$A$776,$A75,СВЦЭМ!$B$33:$B$776,J$47)+'СЕТ СН'!$G$9+СВЦЭМ!$D$10+'СЕТ СН'!$G$5-'СЕТ СН'!$G$17</f>
        <v>3770.5386920599999</v>
      </c>
      <c r="K75" s="36">
        <f>SUMIFS(СВЦЭМ!$C$33:$C$776,СВЦЭМ!$A$33:$A$776,$A75,СВЦЭМ!$B$33:$B$776,K$47)+'СЕТ СН'!$G$9+СВЦЭМ!$D$10+'СЕТ СН'!$G$5-'СЕТ СН'!$G$17</f>
        <v>3770.0623857800001</v>
      </c>
      <c r="L75" s="36">
        <f>SUMIFS(СВЦЭМ!$C$33:$C$776,СВЦЭМ!$A$33:$A$776,$A75,СВЦЭМ!$B$33:$B$776,L$47)+'СЕТ СН'!$G$9+СВЦЭМ!$D$10+'СЕТ СН'!$G$5-'СЕТ СН'!$G$17</f>
        <v>3789.8408265600001</v>
      </c>
      <c r="M75" s="36">
        <f>SUMIFS(СВЦЭМ!$C$33:$C$776,СВЦЭМ!$A$33:$A$776,$A75,СВЦЭМ!$B$33:$B$776,M$47)+'СЕТ СН'!$G$9+СВЦЭМ!$D$10+'СЕТ СН'!$G$5-'СЕТ СН'!$G$17</f>
        <v>4044.9261862200001</v>
      </c>
      <c r="N75" s="36">
        <f>SUMIFS(СВЦЭМ!$C$33:$C$776,СВЦЭМ!$A$33:$A$776,$A75,СВЦЭМ!$B$33:$B$776,N$47)+'СЕТ СН'!$G$9+СВЦЭМ!$D$10+'СЕТ СН'!$G$5-'СЕТ СН'!$G$17</f>
        <v>4191.63543493</v>
      </c>
      <c r="O75" s="36">
        <f>SUMIFS(СВЦЭМ!$C$33:$C$776,СВЦЭМ!$A$33:$A$776,$A75,СВЦЭМ!$B$33:$B$776,O$47)+'СЕТ СН'!$G$9+СВЦЭМ!$D$10+'СЕТ СН'!$G$5-'СЕТ СН'!$G$17</f>
        <v>3805.46117082</v>
      </c>
      <c r="P75" s="36">
        <f>SUMIFS(СВЦЭМ!$C$33:$C$776,СВЦЭМ!$A$33:$A$776,$A75,СВЦЭМ!$B$33:$B$776,P$47)+'СЕТ СН'!$G$9+СВЦЭМ!$D$10+'СЕТ СН'!$G$5-'СЕТ СН'!$G$17</f>
        <v>3808.3789367099998</v>
      </c>
      <c r="Q75" s="36">
        <f>SUMIFS(СВЦЭМ!$C$33:$C$776,СВЦЭМ!$A$33:$A$776,$A75,СВЦЭМ!$B$33:$B$776,Q$47)+'СЕТ СН'!$G$9+СВЦЭМ!$D$10+'СЕТ СН'!$G$5-'СЕТ СН'!$G$17</f>
        <v>3680.0433902199998</v>
      </c>
      <c r="R75" s="36">
        <f>SUMIFS(СВЦЭМ!$C$33:$C$776,СВЦЭМ!$A$33:$A$776,$A75,СВЦЭМ!$B$33:$B$776,R$47)+'СЕТ СН'!$G$9+СВЦЭМ!$D$10+'СЕТ СН'!$G$5-'СЕТ СН'!$G$17</f>
        <v>3724.8619368199998</v>
      </c>
      <c r="S75" s="36">
        <f>SUMIFS(СВЦЭМ!$C$33:$C$776,СВЦЭМ!$A$33:$A$776,$A75,СВЦЭМ!$B$33:$B$776,S$47)+'СЕТ СН'!$G$9+СВЦЭМ!$D$10+'СЕТ СН'!$G$5-'СЕТ СН'!$G$17</f>
        <v>3716.2577366599999</v>
      </c>
      <c r="T75" s="36">
        <f>SUMIFS(СВЦЭМ!$C$33:$C$776,СВЦЭМ!$A$33:$A$776,$A75,СВЦЭМ!$B$33:$B$776,T$47)+'СЕТ СН'!$G$9+СВЦЭМ!$D$10+'СЕТ СН'!$G$5-'СЕТ СН'!$G$17</f>
        <v>3710.1104549699999</v>
      </c>
      <c r="U75" s="36">
        <f>SUMIFS(СВЦЭМ!$C$33:$C$776,СВЦЭМ!$A$33:$A$776,$A75,СВЦЭМ!$B$33:$B$776,U$47)+'СЕТ СН'!$G$9+СВЦЭМ!$D$10+'СЕТ СН'!$G$5-'СЕТ СН'!$G$17</f>
        <v>3928.7896763899998</v>
      </c>
      <c r="V75" s="36">
        <f>SUMIFS(СВЦЭМ!$C$33:$C$776,СВЦЭМ!$A$33:$A$776,$A75,СВЦЭМ!$B$33:$B$776,V$47)+'СЕТ СН'!$G$9+СВЦЭМ!$D$10+'СЕТ СН'!$G$5-'СЕТ СН'!$G$17</f>
        <v>3830.34507029</v>
      </c>
      <c r="W75" s="36">
        <f>SUMIFS(СВЦЭМ!$C$33:$C$776,СВЦЭМ!$A$33:$A$776,$A75,СВЦЭМ!$B$33:$B$776,W$47)+'СЕТ СН'!$G$9+СВЦЭМ!$D$10+'СЕТ СН'!$G$5-'СЕТ СН'!$G$17</f>
        <v>3798.88977411</v>
      </c>
      <c r="X75" s="36">
        <f>SUMIFS(СВЦЭМ!$C$33:$C$776,СВЦЭМ!$A$33:$A$776,$A75,СВЦЭМ!$B$33:$B$776,X$47)+'СЕТ СН'!$G$9+СВЦЭМ!$D$10+'СЕТ СН'!$G$5-'СЕТ СН'!$G$17</f>
        <v>3900.5074702699999</v>
      </c>
      <c r="Y75" s="36">
        <f>SUMIFS(СВЦЭМ!$C$33:$C$776,СВЦЭМ!$A$33:$A$776,$A75,СВЦЭМ!$B$33:$B$776,Y$47)+'СЕТ СН'!$G$9+СВЦЭМ!$D$10+'СЕТ СН'!$G$5-'СЕТ СН'!$G$17</f>
        <v>4143.3509137999999</v>
      </c>
    </row>
    <row r="76" spans="1:27" ht="15.75" x14ac:dyDescent="0.2">
      <c r="A76" s="35">
        <f t="shared" si="1"/>
        <v>43494</v>
      </c>
      <c r="B76" s="36">
        <f>SUMIFS(СВЦЭМ!$C$33:$C$776,СВЦЭМ!$A$33:$A$776,$A76,СВЦЭМ!$B$33:$B$776,B$47)+'СЕТ СН'!$G$9+СВЦЭМ!$D$10+'СЕТ СН'!$G$5-'СЕТ СН'!$G$17</f>
        <v>4080.6177030399999</v>
      </c>
      <c r="C76" s="36">
        <f>SUMIFS(СВЦЭМ!$C$33:$C$776,СВЦЭМ!$A$33:$A$776,$A76,СВЦЭМ!$B$33:$B$776,C$47)+'СЕТ СН'!$G$9+СВЦЭМ!$D$10+'СЕТ СН'!$G$5-'СЕТ СН'!$G$17</f>
        <v>4025.7286959399999</v>
      </c>
      <c r="D76" s="36">
        <f>SUMIFS(СВЦЭМ!$C$33:$C$776,СВЦЭМ!$A$33:$A$776,$A76,СВЦЭМ!$B$33:$B$776,D$47)+'СЕТ СН'!$G$9+СВЦЭМ!$D$10+'СЕТ СН'!$G$5-'СЕТ СН'!$G$17</f>
        <v>3952.0222394799998</v>
      </c>
      <c r="E76" s="36">
        <f>SUMIFS(СВЦЭМ!$C$33:$C$776,СВЦЭМ!$A$33:$A$776,$A76,СВЦЭМ!$B$33:$B$776,E$47)+'СЕТ СН'!$G$9+СВЦЭМ!$D$10+'СЕТ СН'!$G$5-'СЕТ СН'!$G$17</f>
        <v>3943.6966240599995</v>
      </c>
      <c r="F76" s="36">
        <f>SUMIFS(СВЦЭМ!$C$33:$C$776,СВЦЭМ!$A$33:$A$776,$A76,СВЦЭМ!$B$33:$B$776,F$47)+'СЕТ СН'!$G$9+СВЦЭМ!$D$10+'СЕТ СН'!$G$5-'СЕТ СН'!$G$17</f>
        <v>3968.9527136699999</v>
      </c>
      <c r="G76" s="36">
        <f>SUMIFS(СВЦЭМ!$C$33:$C$776,СВЦЭМ!$A$33:$A$776,$A76,СВЦЭМ!$B$33:$B$776,G$47)+'СЕТ СН'!$G$9+СВЦЭМ!$D$10+'СЕТ СН'!$G$5-'СЕТ СН'!$G$17</f>
        <v>3969.6963038899999</v>
      </c>
      <c r="H76" s="36">
        <f>SUMIFS(СВЦЭМ!$C$33:$C$776,СВЦЭМ!$A$33:$A$776,$A76,СВЦЭМ!$B$33:$B$776,H$47)+'СЕТ СН'!$G$9+СВЦЭМ!$D$10+'СЕТ СН'!$G$5-'СЕТ СН'!$G$17</f>
        <v>3873.9562737699998</v>
      </c>
      <c r="I76" s="36">
        <f>SUMIFS(СВЦЭМ!$C$33:$C$776,СВЦЭМ!$A$33:$A$776,$A76,СВЦЭМ!$B$33:$B$776,I$47)+'СЕТ СН'!$G$9+СВЦЭМ!$D$10+'СЕТ СН'!$G$5-'СЕТ СН'!$G$17</f>
        <v>3771.8488282299995</v>
      </c>
      <c r="J76" s="36">
        <f>SUMIFS(СВЦЭМ!$C$33:$C$776,СВЦЭМ!$A$33:$A$776,$A76,СВЦЭМ!$B$33:$B$776,J$47)+'СЕТ СН'!$G$9+СВЦЭМ!$D$10+'СЕТ СН'!$G$5-'СЕТ СН'!$G$17</f>
        <v>3747.0742162500001</v>
      </c>
      <c r="K76" s="36">
        <f>SUMIFS(СВЦЭМ!$C$33:$C$776,СВЦЭМ!$A$33:$A$776,$A76,СВЦЭМ!$B$33:$B$776,K$47)+'СЕТ СН'!$G$9+СВЦЭМ!$D$10+'СЕТ СН'!$G$5-'СЕТ СН'!$G$17</f>
        <v>3786.0584174599999</v>
      </c>
      <c r="L76" s="36">
        <f>SUMIFS(СВЦЭМ!$C$33:$C$776,СВЦЭМ!$A$33:$A$776,$A76,СВЦЭМ!$B$33:$B$776,L$47)+'СЕТ СН'!$G$9+СВЦЭМ!$D$10+'СЕТ СН'!$G$5-'СЕТ СН'!$G$17</f>
        <v>3756.0521061299996</v>
      </c>
      <c r="M76" s="36">
        <f>SUMIFS(СВЦЭМ!$C$33:$C$776,СВЦЭМ!$A$33:$A$776,$A76,СВЦЭМ!$B$33:$B$776,M$47)+'СЕТ СН'!$G$9+СВЦЭМ!$D$10+'СЕТ СН'!$G$5-'СЕТ СН'!$G$17</f>
        <v>3948.7526325399999</v>
      </c>
      <c r="N76" s="36">
        <f>SUMIFS(СВЦЭМ!$C$33:$C$776,СВЦЭМ!$A$33:$A$776,$A76,СВЦЭМ!$B$33:$B$776,N$47)+'СЕТ СН'!$G$9+СВЦЭМ!$D$10+'СЕТ СН'!$G$5-'СЕТ СН'!$G$17</f>
        <v>4523.8142293199999</v>
      </c>
      <c r="O76" s="36">
        <f>SUMIFS(СВЦЭМ!$C$33:$C$776,СВЦЭМ!$A$33:$A$776,$A76,СВЦЭМ!$B$33:$B$776,O$47)+'СЕТ СН'!$G$9+СВЦЭМ!$D$10+'СЕТ СН'!$G$5-'СЕТ СН'!$G$17</f>
        <v>3824.37051789</v>
      </c>
      <c r="P76" s="36">
        <f>SUMIFS(СВЦЭМ!$C$33:$C$776,СВЦЭМ!$A$33:$A$776,$A76,СВЦЭМ!$B$33:$B$776,P$47)+'СЕТ СН'!$G$9+СВЦЭМ!$D$10+'СЕТ СН'!$G$5-'СЕТ СН'!$G$17</f>
        <v>3779.3599733299998</v>
      </c>
      <c r="Q76" s="36">
        <f>SUMIFS(СВЦЭМ!$C$33:$C$776,СВЦЭМ!$A$33:$A$776,$A76,СВЦЭМ!$B$33:$B$776,Q$47)+'СЕТ СН'!$G$9+СВЦЭМ!$D$10+'СЕТ СН'!$G$5-'СЕТ СН'!$G$17</f>
        <v>3559.1394073399997</v>
      </c>
      <c r="R76" s="36">
        <f>SUMIFS(СВЦЭМ!$C$33:$C$776,СВЦЭМ!$A$33:$A$776,$A76,СВЦЭМ!$B$33:$B$776,R$47)+'СЕТ СН'!$G$9+СВЦЭМ!$D$10+'СЕТ СН'!$G$5-'СЕТ СН'!$G$17</f>
        <v>3585.21971467</v>
      </c>
      <c r="S76" s="36">
        <f>SUMIFS(СВЦЭМ!$C$33:$C$776,СВЦЭМ!$A$33:$A$776,$A76,СВЦЭМ!$B$33:$B$776,S$47)+'СЕТ СН'!$G$9+СВЦЭМ!$D$10+'СЕТ СН'!$G$5-'СЕТ СН'!$G$17</f>
        <v>3565.2242850299999</v>
      </c>
      <c r="T76" s="36">
        <f>SUMIFS(СВЦЭМ!$C$33:$C$776,СВЦЭМ!$A$33:$A$776,$A76,СВЦЭМ!$B$33:$B$776,T$47)+'СЕТ СН'!$G$9+СВЦЭМ!$D$10+'СЕТ СН'!$G$5-'СЕТ СН'!$G$17</f>
        <v>3568.3119263299996</v>
      </c>
      <c r="U76" s="36">
        <f>SUMIFS(СВЦЭМ!$C$33:$C$776,СВЦЭМ!$A$33:$A$776,$A76,СВЦЭМ!$B$33:$B$776,U$47)+'СЕТ СН'!$G$9+СВЦЭМ!$D$10+'СЕТ СН'!$G$5-'СЕТ СН'!$G$17</f>
        <v>3599.2558454499995</v>
      </c>
      <c r="V76" s="36">
        <f>SUMIFS(СВЦЭМ!$C$33:$C$776,СВЦЭМ!$A$33:$A$776,$A76,СВЦЭМ!$B$33:$B$776,V$47)+'СЕТ СН'!$G$9+СВЦЭМ!$D$10+'СЕТ СН'!$G$5-'СЕТ СН'!$G$17</f>
        <v>3576.0543554799997</v>
      </c>
      <c r="W76" s="36">
        <f>SUMIFS(СВЦЭМ!$C$33:$C$776,СВЦЭМ!$A$33:$A$776,$A76,СВЦЭМ!$B$33:$B$776,W$47)+'СЕТ СН'!$G$9+СВЦЭМ!$D$10+'СЕТ СН'!$G$5-'СЕТ СН'!$G$17</f>
        <v>3648.0910648600002</v>
      </c>
      <c r="X76" s="36">
        <f>SUMIFS(СВЦЭМ!$C$33:$C$776,СВЦЭМ!$A$33:$A$776,$A76,СВЦЭМ!$B$33:$B$776,X$47)+'СЕТ СН'!$G$9+СВЦЭМ!$D$10+'СЕТ СН'!$G$5-'СЕТ СН'!$G$17</f>
        <v>3641.9024593599997</v>
      </c>
      <c r="Y76" s="36">
        <f>SUMIFS(СВЦЭМ!$C$33:$C$776,СВЦЭМ!$A$33:$A$776,$A76,СВЦЭМ!$B$33:$B$776,Y$47)+'СЕТ СН'!$G$9+СВЦЭМ!$D$10+'СЕТ СН'!$G$5-'СЕТ СН'!$G$17</f>
        <v>3720.48179936</v>
      </c>
    </row>
    <row r="77" spans="1:27" ht="15.75" x14ac:dyDescent="0.2">
      <c r="A77" s="35">
        <f t="shared" si="1"/>
        <v>43495</v>
      </c>
      <c r="B77" s="36">
        <f>SUMIFS(СВЦЭМ!$C$33:$C$776,СВЦЭМ!$A$33:$A$776,$A77,СВЦЭМ!$B$33:$B$776,B$47)+'СЕТ СН'!$G$9+СВЦЭМ!$D$10+'СЕТ СН'!$G$5-'СЕТ СН'!$G$17</f>
        <v>3803.86661817</v>
      </c>
      <c r="C77" s="36">
        <f>SUMIFS(СВЦЭМ!$C$33:$C$776,СВЦЭМ!$A$33:$A$776,$A77,СВЦЭМ!$B$33:$B$776,C$47)+'СЕТ СН'!$G$9+СВЦЭМ!$D$10+'СЕТ СН'!$G$5-'СЕТ СН'!$G$17</f>
        <v>4115.18820856</v>
      </c>
      <c r="D77" s="36">
        <f>SUMIFS(СВЦЭМ!$C$33:$C$776,СВЦЭМ!$A$33:$A$776,$A77,СВЦЭМ!$B$33:$B$776,D$47)+'СЕТ СН'!$G$9+СВЦЭМ!$D$10+'СЕТ СН'!$G$5-'СЕТ СН'!$G$17</f>
        <v>4301.1708213299999</v>
      </c>
      <c r="E77" s="36">
        <f>SUMIFS(СВЦЭМ!$C$33:$C$776,СВЦЭМ!$A$33:$A$776,$A77,СВЦЭМ!$B$33:$B$776,E$47)+'СЕТ СН'!$G$9+СВЦЭМ!$D$10+'СЕТ СН'!$G$5-'СЕТ СН'!$G$17</f>
        <v>4528.8347548000002</v>
      </c>
      <c r="F77" s="36">
        <f>SUMIFS(СВЦЭМ!$C$33:$C$776,СВЦЭМ!$A$33:$A$776,$A77,СВЦЭМ!$B$33:$B$776,F$47)+'СЕТ СН'!$G$9+СВЦЭМ!$D$10+'СЕТ СН'!$G$5-'СЕТ СН'!$G$17</f>
        <v>4877.3269259900007</v>
      </c>
      <c r="G77" s="36">
        <f>SUMIFS(СВЦЭМ!$C$33:$C$776,СВЦЭМ!$A$33:$A$776,$A77,СВЦЭМ!$B$33:$B$776,G$47)+'СЕТ СН'!$G$9+СВЦЭМ!$D$10+'СЕТ СН'!$G$5-'СЕТ СН'!$G$17</f>
        <v>4089.0320476299999</v>
      </c>
      <c r="H77" s="36">
        <f>SUMIFS(СВЦЭМ!$C$33:$C$776,СВЦЭМ!$A$33:$A$776,$A77,СВЦЭМ!$B$33:$B$776,H$47)+'СЕТ СН'!$G$9+СВЦЭМ!$D$10+'СЕТ СН'!$G$5-'СЕТ СН'!$G$17</f>
        <v>3750.8303856799998</v>
      </c>
      <c r="I77" s="36">
        <f>SUMIFS(СВЦЭМ!$C$33:$C$776,СВЦЭМ!$A$33:$A$776,$A77,СВЦЭМ!$B$33:$B$776,I$47)+'СЕТ СН'!$G$9+СВЦЭМ!$D$10+'СЕТ СН'!$G$5-'СЕТ СН'!$G$17</f>
        <v>3644.8601579199999</v>
      </c>
      <c r="J77" s="36">
        <f>SUMIFS(СВЦЭМ!$C$33:$C$776,СВЦЭМ!$A$33:$A$776,$A77,СВЦЭМ!$B$33:$B$776,J$47)+'СЕТ СН'!$G$9+СВЦЭМ!$D$10+'СЕТ СН'!$G$5-'СЕТ СН'!$G$17</f>
        <v>3608.6695036299998</v>
      </c>
      <c r="K77" s="36">
        <f>SUMIFS(СВЦЭМ!$C$33:$C$776,СВЦЭМ!$A$33:$A$776,$A77,СВЦЭМ!$B$33:$B$776,K$47)+'СЕТ СН'!$G$9+СВЦЭМ!$D$10+'СЕТ СН'!$G$5-'СЕТ СН'!$G$17</f>
        <v>3602.1986374999997</v>
      </c>
      <c r="L77" s="36">
        <f>SUMIFS(СВЦЭМ!$C$33:$C$776,СВЦЭМ!$A$33:$A$776,$A77,СВЦЭМ!$B$33:$B$776,L$47)+'СЕТ СН'!$G$9+СВЦЭМ!$D$10+'СЕТ СН'!$G$5-'СЕТ СН'!$G$17</f>
        <v>3553.9945278</v>
      </c>
      <c r="M77" s="36">
        <f>SUMIFS(СВЦЭМ!$C$33:$C$776,СВЦЭМ!$A$33:$A$776,$A77,СВЦЭМ!$B$33:$B$776,M$47)+'СЕТ СН'!$G$9+СВЦЭМ!$D$10+'СЕТ СН'!$G$5-'СЕТ СН'!$G$17</f>
        <v>3590.9712284799998</v>
      </c>
      <c r="N77" s="36">
        <f>SUMIFS(СВЦЭМ!$C$33:$C$776,СВЦЭМ!$A$33:$A$776,$A77,СВЦЭМ!$B$33:$B$776,N$47)+'СЕТ СН'!$G$9+СВЦЭМ!$D$10+'СЕТ СН'!$G$5-'СЕТ СН'!$G$17</f>
        <v>3824.9001386199998</v>
      </c>
      <c r="O77" s="36">
        <f>SUMIFS(СВЦЭМ!$C$33:$C$776,СВЦЭМ!$A$33:$A$776,$A77,СВЦЭМ!$B$33:$B$776,O$47)+'СЕТ СН'!$G$9+СВЦЭМ!$D$10+'СЕТ СН'!$G$5-'СЕТ СН'!$G$17</f>
        <v>3572.0922267699998</v>
      </c>
      <c r="P77" s="36">
        <f>SUMIFS(СВЦЭМ!$C$33:$C$776,СВЦЭМ!$A$33:$A$776,$A77,СВЦЭМ!$B$33:$B$776,P$47)+'СЕТ СН'!$G$9+СВЦЭМ!$D$10+'СЕТ СН'!$G$5-'СЕТ СН'!$G$17</f>
        <v>3589.9078115100001</v>
      </c>
      <c r="Q77" s="36">
        <f>SUMIFS(СВЦЭМ!$C$33:$C$776,СВЦЭМ!$A$33:$A$776,$A77,СВЦЭМ!$B$33:$B$776,Q$47)+'СЕТ СН'!$G$9+СВЦЭМ!$D$10+'СЕТ СН'!$G$5-'СЕТ СН'!$G$17</f>
        <v>3549.5401231599999</v>
      </c>
      <c r="R77" s="36">
        <f>SUMIFS(СВЦЭМ!$C$33:$C$776,СВЦЭМ!$A$33:$A$776,$A77,СВЦЭМ!$B$33:$B$776,R$47)+'СЕТ СН'!$G$9+СВЦЭМ!$D$10+'СЕТ СН'!$G$5-'СЕТ СН'!$G$17</f>
        <v>3571.6965469199995</v>
      </c>
      <c r="S77" s="36">
        <f>SUMIFS(СВЦЭМ!$C$33:$C$776,СВЦЭМ!$A$33:$A$776,$A77,СВЦЭМ!$B$33:$B$776,S$47)+'СЕТ СН'!$G$9+СВЦЭМ!$D$10+'СЕТ СН'!$G$5-'СЕТ СН'!$G$17</f>
        <v>3530.9123701500002</v>
      </c>
      <c r="T77" s="36">
        <f>SUMIFS(СВЦЭМ!$C$33:$C$776,СВЦЭМ!$A$33:$A$776,$A77,СВЦЭМ!$B$33:$B$776,T$47)+'СЕТ СН'!$G$9+СВЦЭМ!$D$10+'СЕТ СН'!$G$5-'СЕТ СН'!$G$17</f>
        <v>3391.9654105300001</v>
      </c>
      <c r="U77" s="36">
        <f>SUMIFS(СВЦЭМ!$C$33:$C$776,СВЦЭМ!$A$33:$A$776,$A77,СВЦЭМ!$B$33:$B$776,U$47)+'СЕТ СН'!$G$9+СВЦЭМ!$D$10+'СЕТ СН'!$G$5-'СЕТ СН'!$G$17</f>
        <v>3531.6781657800002</v>
      </c>
      <c r="V77" s="36">
        <f>SUMIFS(СВЦЭМ!$C$33:$C$776,СВЦЭМ!$A$33:$A$776,$A77,СВЦЭМ!$B$33:$B$776,V$47)+'СЕТ СН'!$G$9+СВЦЭМ!$D$10+'СЕТ СН'!$G$5-'СЕТ СН'!$G$17</f>
        <v>3793.1461837999996</v>
      </c>
      <c r="W77" s="36">
        <f>SUMIFS(СВЦЭМ!$C$33:$C$776,СВЦЭМ!$A$33:$A$776,$A77,СВЦЭМ!$B$33:$B$776,W$47)+'СЕТ СН'!$G$9+СВЦЭМ!$D$10+'СЕТ СН'!$G$5-'СЕТ СН'!$G$17</f>
        <v>3861.6981208299999</v>
      </c>
      <c r="X77" s="36">
        <f>SUMIFS(СВЦЭМ!$C$33:$C$776,СВЦЭМ!$A$33:$A$776,$A77,СВЦЭМ!$B$33:$B$776,X$47)+'СЕТ СН'!$G$9+СВЦЭМ!$D$10+'СЕТ СН'!$G$5-'СЕТ СН'!$G$17</f>
        <v>3844.7584156100002</v>
      </c>
      <c r="Y77" s="36">
        <f>SUMIFS(СВЦЭМ!$C$33:$C$776,СВЦЭМ!$A$33:$A$776,$A77,СВЦЭМ!$B$33:$B$776,Y$47)+'СЕТ СН'!$G$9+СВЦЭМ!$D$10+'СЕТ СН'!$G$5-'СЕТ СН'!$G$17</f>
        <v>3839.3340078399997</v>
      </c>
      <c r="AA77" s="37"/>
    </row>
    <row r="78" spans="1:27" ht="15.75" x14ac:dyDescent="0.2">
      <c r="A78" s="35">
        <f t="shared" si="1"/>
        <v>43496</v>
      </c>
      <c r="B78" s="36">
        <f>SUMIFS(СВЦЭМ!$C$33:$C$776,СВЦЭМ!$A$33:$A$776,$A78,СВЦЭМ!$B$33:$B$776,B$47)+'СЕТ СН'!$G$9+СВЦЭМ!$D$10+'СЕТ СН'!$G$5-'СЕТ СН'!$G$17</f>
        <v>3937.7662787099998</v>
      </c>
      <c r="C78" s="36">
        <f>SUMIFS(СВЦЭМ!$C$33:$C$776,СВЦЭМ!$A$33:$A$776,$A78,СВЦЭМ!$B$33:$B$776,C$47)+'СЕТ СН'!$G$9+СВЦЭМ!$D$10+'СЕТ СН'!$G$5-'СЕТ СН'!$G$17</f>
        <v>3901.8304532000002</v>
      </c>
      <c r="D78" s="36">
        <f>SUMIFS(СВЦЭМ!$C$33:$C$776,СВЦЭМ!$A$33:$A$776,$A78,СВЦЭМ!$B$33:$B$776,D$47)+'СЕТ СН'!$G$9+СВЦЭМ!$D$10+'СЕТ СН'!$G$5-'СЕТ СН'!$G$17</f>
        <v>3990.6471492999999</v>
      </c>
      <c r="E78" s="36">
        <f>SUMIFS(СВЦЭМ!$C$33:$C$776,СВЦЭМ!$A$33:$A$776,$A78,СВЦЭМ!$B$33:$B$776,E$47)+'СЕТ СН'!$G$9+СВЦЭМ!$D$10+'СЕТ СН'!$G$5-'СЕТ СН'!$G$17</f>
        <v>4034.57549346</v>
      </c>
      <c r="F78" s="36">
        <f>SUMIFS(СВЦЭМ!$C$33:$C$776,СВЦЭМ!$A$33:$A$776,$A78,СВЦЭМ!$B$33:$B$776,F$47)+'СЕТ СН'!$G$9+СВЦЭМ!$D$10+'СЕТ СН'!$G$5-'СЕТ СН'!$G$17</f>
        <v>4019.7563025499999</v>
      </c>
      <c r="G78" s="36">
        <f>SUMIFS(СВЦЭМ!$C$33:$C$776,СВЦЭМ!$A$33:$A$776,$A78,СВЦЭМ!$B$33:$B$776,G$47)+'СЕТ СН'!$G$9+СВЦЭМ!$D$10+'СЕТ СН'!$G$5-'СЕТ СН'!$G$17</f>
        <v>3955.27963499</v>
      </c>
      <c r="H78" s="36">
        <f>SUMIFS(СВЦЭМ!$C$33:$C$776,СВЦЭМ!$A$33:$A$776,$A78,СВЦЭМ!$B$33:$B$776,H$47)+'СЕТ СН'!$G$9+СВЦЭМ!$D$10+'СЕТ СН'!$G$5-'СЕТ СН'!$G$17</f>
        <v>3926.7346640599999</v>
      </c>
      <c r="I78" s="36">
        <f>SUMIFS(СВЦЭМ!$C$33:$C$776,СВЦЭМ!$A$33:$A$776,$A78,СВЦЭМ!$B$33:$B$776,I$47)+'СЕТ СН'!$G$9+СВЦЭМ!$D$10+'СЕТ СН'!$G$5-'СЕТ СН'!$G$17</f>
        <v>4070.66158868</v>
      </c>
      <c r="J78" s="36">
        <f>SUMIFS(СВЦЭМ!$C$33:$C$776,СВЦЭМ!$A$33:$A$776,$A78,СВЦЭМ!$B$33:$B$776,J$47)+'СЕТ СН'!$G$9+СВЦЭМ!$D$10+'СЕТ СН'!$G$5-'СЕТ СН'!$G$17</f>
        <v>3772.9288003799998</v>
      </c>
      <c r="K78" s="36">
        <f>SUMIFS(СВЦЭМ!$C$33:$C$776,СВЦЭМ!$A$33:$A$776,$A78,СВЦЭМ!$B$33:$B$776,K$47)+'СЕТ СН'!$G$9+СВЦЭМ!$D$10+'СЕТ СН'!$G$5-'СЕТ СН'!$G$17</f>
        <v>3763.3595463199999</v>
      </c>
      <c r="L78" s="36">
        <f>SUMIFS(СВЦЭМ!$C$33:$C$776,СВЦЭМ!$A$33:$A$776,$A78,СВЦЭМ!$B$33:$B$776,L$47)+'СЕТ СН'!$G$9+СВЦЭМ!$D$10+'СЕТ СН'!$G$5-'СЕТ СН'!$G$17</f>
        <v>3830.7024330899999</v>
      </c>
      <c r="M78" s="36">
        <f>SUMIFS(СВЦЭМ!$C$33:$C$776,СВЦЭМ!$A$33:$A$776,$A78,СВЦЭМ!$B$33:$B$776,M$47)+'СЕТ СН'!$G$9+СВЦЭМ!$D$10+'СЕТ СН'!$G$5-'СЕТ СН'!$G$17</f>
        <v>3823.8828378499998</v>
      </c>
      <c r="N78" s="36">
        <f>SUMIFS(СВЦЭМ!$C$33:$C$776,СВЦЭМ!$A$33:$A$776,$A78,СВЦЭМ!$B$33:$B$776,N$47)+'СЕТ СН'!$G$9+СВЦЭМ!$D$10+'СЕТ СН'!$G$5-'СЕТ СН'!$G$17</f>
        <v>3893.9559435699998</v>
      </c>
      <c r="O78" s="36">
        <f>SUMIFS(СВЦЭМ!$C$33:$C$776,СВЦЭМ!$A$33:$A$776,$A78,СВЦЭМ!$B$33:$B$776,O$47)+'СЕТ СН'!$G$9+СВЦЭМ!$D$10+'СЕТ СН'!$G$5-'СЕТ СН'!$G$17</f>
        <v>3856.28056474</v>
      </c>
      <c r="P78" s="36">
        <f>SUMIFS(СВЦЭМ!$C$33:$C$776,СВЦЭМ!$A$33:$A$776,$A78,СВЦЭМ!$B$33:$B$776,P$47)+'СЕТ СН'!$G$9+СВЦЭМ!$D$10+'СЕТ СН'!$G$5-'СЕТ СН'!$G$17</f>
        <v>3839.0456386799997</v>
      </c>
      <c r="Q78" s="36">
        <f>SUMIFS(СВЦЭМ!$C$33:$C$776,СВЦЭМ!$A$33:$A$776,$A78,СВЦЭМ!$B$33:$B$776,Q$47)+'СЕТ СН'!$G$9+СВЦЭМ!$D$10+'СЕТ СН'!$G$5-'СЕТ СН'!$G$17</f>
        <v>3814.4940147999996</v>
      </c>
      <c r="R78" s="36">
        <f>SUMIFS(СВЦЭМ!$C$33:$C$776,СВЦЭМ!$A$33:$A$776,$A78,СВЦЭМ!$B$33:$B$776,R$47)+'СЕТ СН'!$G$9+СВЦЭМ!$D$10+'СЕТ СН'!$G$5-'СЕТ СН'!$G$17</f>
        <v>3803.9567982099998</v>
      </c>
      <c r="S78" s="36">
        <f>SUMIFS(СВЦЭМ!$C$33:$C$776,СВЦЭМ!$A$33:$A$776,$A78,СВЦЭМ!$B$33:$B$776,S$47)+'СЕТ СН'!$G$9+СВЦЭМ!$D$10+'СЕТ СН'!$G$5-'СЕТ СН'!$G$17</f>
        <v>3751.0344010499998</v>
      </c>
      <c r="T78" s="36">
        <f>SUMIFS(СВЦЭМ!$C$33:$C$776,СВЦЭМ!$A$33:$A$776,$A78,СВЦЭМ!$B$33:$B$776,T$47)+'СЕТ СН'!$G$9+СВЦЭМ!$D$10+'СЕТ СН'!$G$5-'СЕТ СН'!$G$17</f>
        <v>3761.5434199199999</v>
      </c>
      <c r="U78" s="36">
        <f>SUMIFS(СВЦЭМ!$C$33:$C$776,СВЦЭМ!$A$33:$A$776,$A78,СВЦЭМ!$B$33:$B$776,U$47)+'СЕТ СН'!$G$9+СВЦЭМ!$D$10+'СЕТ СН'!$G$5-'СЕТ СН'!$G$17</f>
        <v>3913.6437324499998</v>
      </c>
      <c r="V78" s="36">
        <f>SUMIFS(СВЦЭМ!$C$33:$C$776,СВЦЭМ!$A$33:$A$776,$A78,СВЦЭМ!$B$33:$B$776,V$47)+'СЕТ СН'!$G$9+СВЦЭМ!$D$10+'СЕТ СН'!$G$5-'СЕТ СН'!$G$17</f>
        <v>3760.7221345600001</v>
      </c>
      <c r="W78" s="36">
        <f>SUMIFS(СВЦЭМ!$C$33:$C$776,СВЦЭМ!$A$33:$A$776,$A78,СВЦЭМ!$B$33:$B$776,W$47)+'СЕТ СН'!$G$9+СВЦЭМ!$D$10+'СЕТ СН'!$G$5-'СЕТ СН'!$G$17</f>
        <v>3795.9951588599997</v>
      </c>
      <c r="X78" s="36">
        <f>SUMIFS(СВЦЭМ!$C$33:$C$776,СВЦЭМ!$A$33:$A$776,$A78,СВЦЭМ!$B$33:$B$776,X$47)+'СЕТ СН'!$G$9+СВЦЭМ!$D$10+'СЕТ СН'!$G$5-'СЕТ СН'!$G$17</f>
        <v>3773.2216886299998</v>
      </c>
      <c r="Y78" s="36">
        <f>SUMIFS(СВЦЭМ!$C$33:$C$776,СВЦЭМ!$A$33:$A$776,$A78,СВЦЭМ!$B$33:$B$776,Y$47)+'СЕТ СН'!$G$9+СВЦЭМ!$D$10+'СЕТ СН'!$G$5-'СЕТ СН'!$G$17</f>
        <v>3825.8870181900002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01.01.2019</v>
      </c>
      <c r="B84" s="36">
        <f>SUMIFS(СВЦЭМ!$C$33:$C$776,СВЦЭМ!$A$33:$A$776,$A84,СВЦЭМ!$B$33:$B$776,B$83)+'СЕТ СН'!$H$9+СВЦЭМ!$D$10+'СЕТ СН'!$H$5-'СЕТ СН'!$H$17</f>
        <v>3991.2499846199999</v>
      </c>
      <c r="C84" s="36">
        <f>SUMIFS(СВЦЭМ!$C$33:$C$776,СВЦЭМ!$A$33:$A$776,$A84,СВЦЭМ!$B$33:$B$776,C$83)+'СЕТ СН'!$H$9+СВЦЭМ!$D$10+'СЕТ СН'!$H$5-'СЕТ СН'!$H$17</f>
        <v>3808.8664107899995</v>
      </c>
      <c r="D84" s="36">
        <f>SUMIFS(СВЦЭМ!$C$33:$C$776,СВЦЭМ!$A$33:$A$776,$A84,СВЦЭМ!$B$33:$B$776,D$83)+'СЕТ СН'!$H$9+СВЦЭМ!$D$10+'СЕТ СН'!$H$5-'СЕТ СН'!$H$17</f>
        <v>3840.5883844099999</v>
      </c>
      <c r="E84" s="36">
        <f>SUMIFS(СВЦЭМ!$C$33:$C$776,СВЦЭМ!$A$33:$A$776,$A84,СВЦЭМ!$B$33:$B$776,E$83)+'СЕТ СН'!$H$9+СВЦЭМ!$D$10+'СЕТ СН'!$H$5-'СЕТ СН'!$H$17</f>
        <v>3854.4281455</v>
      </c>
      <c r="F84" s="36">
        <f>SUMIFS(СВЦЭМ!$C$33:$C$776,СВЦЭМ!$A$33:$A$776,$A84,СВЦЭМ!$B$33:$B$776,F$83)+'СЕТ СН'!$H$9+СВЦЭМ!$D$10+'СЕТ СН'!$H$5-'СЕТ СН'!$H$17</f>
        <v>3893.3661132899997</v>
      </c>
      <c r="G84" s="36">
        <f>SUMIFS(СВЦЭМ!$C$33:$C$776,СВЦЭМ!$A$33:$A$776,$A84,СВЦЭМ!$B$33:$B$776,G$83)+'СЕТ СН'!$H$9+СВЦЭМ!$D$10+'СЕТ СН'!$H$5-'СЕТ СН'!$H$17</f>
        <v>3888.9314838299997</v>
      </c>
      <c r="H84" s="36">
        <f>SUMIFS(СВЦЭМ!$C$33:$C$776,СВЦЭМ!$A$33:$A$776,$A84,СВЦЭМ!$B$33:$B$776,H$83)+'СЕТ СН'!$H$9+СВЦЭМ!$D$10+'СЕТ СН'!$H$5-'СЕТ СН'!$H$17</f>
        <v>3879.0494687699997</v>
      </c>
      <c r="I84" s="36">
        <f>SUMIFS(СВЦЭМ!$C$33:$C$776,СВЦЭМ!$A$33:$A$776,$A84,СВЦЭМ!$B$33:$B$776,I$83)+'СЕТ СН'!$H$9+СВЦЭМ!$D$10+'СЕТ СН'!$H$5-'СЕТ СН'!$H$17</f>
        <v>3930.7813642599995</v>
      </c>
      <c r="J84" s="36">
        <f>SUMIFS(СВЦЭМ!$C$33:$C$776,СВЦЭМ!$A$33:$A$776,$A84,СВЦЭМ!$B$33:$B$776,J$83)+'СЕТ СН'!$H$9+СВЦЭМ!$D$10+'СЕТ СН'!$H$5-'СЕТ СН'!$H$17</f>
        <v>3927.4573820400001</v>
      </c>
      <c r="K84" s="36">
        <f>SUMIFS(СВЦЭМ!$C$33:$C$776,СВЦЭМ!$A$33:$A$776,$A84,СВЦЭМ!$B$33:$B$776,K$83)+'СЕТ СН'!$H$9+СВЦЭМ!$D$10+'СЕТ СН'!$H$5-'СЕТ СН'!$H$17</f>
        <v>3889.0663192299999</v>
      </c>
      <c r="L84" s="36">
        <f>SUMIFS(СВЦЭМ!$C$33:$C$776,СВЦЭМ!$A$33:$A$776,$A84,СВЦЭМ!$B$33:$B$776,L$83)+'СЕТ СН'!$H$9+СВЦЭМ!$D$10+'СЕТ СН'!$H$5-'СЕТ СН'!$H$17</f>
        <v>3864.2975451299999</v>
      </c>
      <c r="M84" s="36">
        <f>SUMIFS(СВЦЭМ!$C$33:$C$776,СВЦЭМ!$A$33:$A$776,$A84,СВЦЭМ!$B$33:$B$776,M$83)+'СЕТ СН'!$H$9+СВЦЭМ!$D$10+'СЕТ СН'!$H$5-'СЕТ СН'!$H$17</f>
        <v>3897.1084866199999</v>
      </c>
      <c r="N84" s="36">
        <f>SUMIFS(СВЦЭМ!$C$33:$C$776,СВЦЭМ!$A$33:$A$776,$A84,СВЦЭМ!$B$33:$B$776,N$83)+'СЕТ СН'!$H$9+СВЦЭМ!$D$10+'СЕТ СН'!$H$5-'СЕТ СН'!$H$17</f>
        <v>3916.8323458799996</v>
      </c>
      <c r="O84" s="36">
        <f>SUMIFS(СВЦЭМ!$C$33:$C$776,СВЦЭМ!$A$33:$A$776,$A84,СВЦЭМ!$B$33:$B$776,O$83)+'СЕТ СН'!$H$9+СВЦЭМ!$D$10+'СЕТ СН'!$H$5-'СЕТ СН'!$H$17</f>
        <v>3862.21967769</v>
      </c>
      <c r="P84" s="36">
        <f>SUMIFS(СВЦЭМ!$C$33:$C$776,СВЦЭМ!$A$33:$A$776,$A84,СВЦЭМ!$B$33:$B$776,P$83)+'СЕТ СН'!$H$9+СВЦЭМ!$D$10+'СЕТ СН'!$H$5-'СЕТ СН'!$H$17</f>
        <v>3860.13386902</v>
      </c>
      <c r="Q84" s="36">
        <f>SUMIFS(СВЦЭМ!$C$33:$C$776,СВЦЭМ!$A$33:$A$776,$A84,СВЦЭМ!$B$33:$B$776,Q$83)+'СЕТ СН'!$H$9+СВЦЭМ!$D$10+'СЕТ СН'!$H$5-'СЕТ СН'!$H$17</f>
        <v>3817.0156887699995</v>
      </c>
      <c r="R84" s="36">
        <f>SUMIFS(СВЦЭМ!$C$33:$C$776,СВЦЭМ!$A$33:$A$776,$A84,СВЦЭМ!$B$33:$B$776,R$83)+'СЕТ СН'!$H$9+СВЦЭМ!$D$10+'СЕТ СН'!$H$5-'СЕТ СН'!$H$17</f>
        <v>3747.7260120399997</v>
      </c>
      <c r="S84" s="36">
        <f>SUMIFS(СВЦЭМ!$C$33:$C$776,СВЦЭМ!$A$33:$A$776,$A84,СВЦЭМ!$B$33:$B$776,S$83)+'СЕТ СН'!$H$9+СВЦЭМ!$D$10+'СЕТ СН'!$H$5-'СЕТ СН'!$H$17</f>
        <v>3707.5354164299997</v>
      </c>
      <c r="T84" s="36">
        <f>SUMIFS(СВЦЭМ!$C$33:$C$776,СВЦЭМ!$A$33:$A$776,$A84,СВЦЭМ!$B$33:$B$776,T$83)+'СЕТ СН'!$H$9+СВЦЭМ!$D$10+'СЕТ СН'!$H$5-'СЕТ СН'!$H$17</f>
        <v>3685.5970049999996</v>
      </c>
      <c r="U84" s="36">
        <f>SUMIFS(СВЦЭМ!$C$33:$C$776,СВЦЭМ!$A$33:$A$776,$A84,СВЦЭМ!$B$33:$B$776,U$83)+'СЕТ СН'!$H$9+СВЦЭМ!$D$10+'СЕТ СН'!$H$5-'СЕТ СН'!$H$17</f>
        <v>3724.79245876</v>
      </c>
      <c r="V84" s="36">
        <f>SUMIFS(СВЦЭМ!$C$33:$C$776,СВЦЭМ!$A$33:$A$776,$A84,СВЦЭМ!$B$33:$B$776,V$83)+'СЕТ СН'!$H$9+СВЦЭМ!$D$10+'СЕТ СН'!$H$5-'СЕТ СН'!$H$17</f>
        <v>3677.69480393</v>
      </c>
      <c r="W84" s="36">
        <f>SUMIFS(СВЦЭМ!$C$33:$C$776,СВЦЭМ!$A$33:$A$776,$A84,СВЦЭМ!$B$33:$B$776,W$83)+'СЕТ СН'!$H$9+СВЦЭМ!$D$10+'СЕТ СН'!$H$5-'СЕТ СН'!$H$17</f>
        <v>3737.1216695599996</v>
      </c>
      <c r="X84" s="36">
        <f>SUMIFS(СВЦЭМ!$C$33:$C$776,СВЦЭМ!$A$33:$A$776,$A84,СВЦЭМ!$B$33:$B$776,X$83)+'СЕТ СН'!$H$9+СВЦЭМ!$D$10+'СЕТ СН'!$H$5-'СЕТ СН'!$H$17</f>
        <v>3843.0164938099997</v>
      </c>
      <c r="Y84" s="36">
        <f>SUMIFS(СВЦЭМ!$C$33:$C$776,СВЦЭМ!$A$33:$A$776,$A84,СВЦЭМ!$B$33:$B$776,Y$83)+'СЕТ СН'!$H$9+СВЦЭМ!$D$10+'СЕТ СН'!$H$5-'СЕТ СН'!$H$17</f>
        <v>3871.3445168899998</v>
      </c>
    </row>
    <row r="85" spans="1:25" ht="15.75" x14ac:dyDescent="0.2">
      <c r="A85" s="35">
        <f>A84+1</f>
        <v>43467</v>
      </c>
      <c r="B85" s="36">
        <f>SUMIFS(СВЦЭМ!$C$33:$C$776,СВЦЭМ!$A$33:$A$776,$A85,СВЦЭМ!$B$33:$B$776,B$83)+'СЕТ СН'!$H$9+СВЦЭМ!$D$10+'СЕТ СН'!$H$5-'СЕТ СН'!$H$17</f>
        <v>3893.9336094</v>
      </c>
      <c r="C85" s="36">
        <f>SUMIFS(СВЦЭМ!$C$33:$C$776,СВЦЭМ!$A$33:$A$776,$A85,СВЦЭМ!$B$33:$B$776,C$83)+'СЕТ СН'!$H$9+СВЦЭМ!$D$10+'СЕТ СН'!$H$5-'СЕТ СН'!$H$17</f>
        <v>3902.2376161899997</v>
      </c>
      <c r="D85" s="36">
        <f>SUMIFS(СВЦЭМ!$C$33:$C$776,СВЦЭМ!$A$33:$A$776,$A85,СВЦЭМ!$B$33:$B$776,D$83)+'СЕТ СН'!$H$9+СВЦЭМ!$D$10+'СЕТ СН'!$H$5-'СЕТ СН'!$H$17</f>
        <v>3884.13278094</v>
      </c>
      <c r="E85" s="36">
        <f>SUMIFS(СВЦЭМ!$C$33:$C$776,СВЦЭМ!$A$33:$A$776,$A85,СВЦЭМ!$B$33:$B$776,E$83)+'СЕТ СН'!$H$9+СВЦЭМ!$D$10+'СЕТ СН'!$H$5-'СЕТ СН'!$H$17</f>
        <v>3915.2144087899997</v>
      </c>
      <c r="F85" s="36">
        <f>SUMIFS(СВЦЭМ!$C$33:$C$776,СВЦЭМ!$A$33:$A$776,$A85,СВЦЭМ!$B$33:$B$776,F$83)+'СЕТ СН'!$H$9+СВЦЭМ!$D$10+'СЕТ СН'!$H$5-'СЕТ СН'!$H$17</f>
        <v>3915.8227419099999</v>
      </c>
      <c r="G85" s="36">
        <f>SUMIFS(СВЦЭМ!$C$33:$C$776,СВЦЭМ!$A$33:$A$776,$A85,СВЦЭМ!$B$33:$B$776,G$83)+'СЕТ СН'!$H$9+СВЦЭМ!$D$10+'СЕТ СН'!$H$5-'СЕТ СН'!$H$17</f>
        <v>3918.9492830199997</v>
      </c>
      <c r="H85" s="36">
        <f>SUMIFS(СВЦЭМ!$C$33:$C$776,СВЦЭМ!$A$33:$A$776,$A85,СВЦЭМ!$B$33:$B$776,H$83)+'СЕТ СН'!$H$9+СВЦЭМ!$D$10+'СЕТ СН'!$H$5-'СЕТ СН'!$H$17</f>
        <v>3857.1207100699999</v>
      </c>
      <c r="I85" s="36">
        <f>SUMIFS(СВЦЭМ!$C$33:$C$776,СВЦЭМ!$A$33:$A$776,$A85,СВЦЭМ!$B$33:$B$776,I$83)+'СЕТ СН'!$H$9+СВЦЭМ!$D$10+'СЕТ СН'!$H$5-'СЕТ СН'!$H$17</f>
        <v>3878.5398935200001</v>
      </c>
      <c r="J85" s="36">
        <f>SUMIFS(СВЦЭМ!$C$33:$C$776,СВЦЭМ!$A$33:$A$776,$A85,СВЦЭМ!$B$33:$B$776,J$83)+'СЕТ СН'!$H$9+СВЦЭМ!$D$10+'СЕТ СН'!$H$5-'СЕТ СН'!$H$17</f>
        <v>3885.4803884299999</v>
      </c>
      <c r="K85" s="36">
        <f>SUMIFS(СВЦЭМ!$C$33:$C$776,СВЦЭМ!$A$33:$A$776,$A85,СВЦЭМ!$B$33:$B$776,K$83)+'СЕТ СН'!$H$9+СВЦЭМ!$D$10+'СЕТ СН'!$H$5-'СЕТ СН'!$H$17</f>
        <v>3831.57823654</v>
      </c>
      <c r="L85" s="36">
        <f>SUMIFS(СВЦЭМ!$C$33:$C$776,СВЦЭМ!$A$33:$A$776,$A85,СВЦЭМ!$B$33:$B$776,L$83)+'СЕТ СН'!$H$9+СВЦЭМ!$D$10+'СЕТ СН'!$H$5-'СЕТ СН'!$H$17</f>
        <v>3814.1704877599996</v>
      </c>
      <c r="M85" s="36">
        <f>SUMIFS(СВЦЭМ!$C$33:$C$776,СВЦЭМ!$A$33:$A$776,$A85,СВЦЭМ!$B$33:$B$776,M$83)+'СЕТ СН'!$H$9+СВЦЭМ!$D$10+'СЕТ СН'!$H$5-'СЕТ СН'!$H$17</f>
        <v>3859.3089310699997</v>
      </c>
      <c r="N85" s="36">
        <f>SUMIFS(СВЦЭМ!$C$33:$C$776,СВЦЭМ!$A$33:$A$776,$A85,СВЦЭМ!$B$33:$B$776,N$83)+'СЕТ СН'!$H$9+СВЦЭМ!$D$10+'СЕТ СН'!$H$5-'СЕТ СН'!$H$17</f>
        <v>3818.79027769</v>
      </c>
      <c r="O85" s="36">
        <f>SUMIFS(СВЦЭМ!$C$33:$C$776,СВЦЭМ!$A$33:$A$776,$A85,СВЦЭМ!$B$33:$B$776,O$83)+'СЕТ СН'!$H$9+СВЦЭМ!$D$10+'СЕТ СН'!$H$5-'СЕТ СН'!$H$17</f>
        <v>3831.05845099</v>
      </c>
      <c r="P85" s="36">
        <f>SUMIFS(СВЦЭМ!$C$33:$C$776,СВЦЭМ!$A$33:$A$776,$A85,СВЦЭМ!$B$33:$B$776,P$83)+'СЕТ СН'!$H$9+СВЦЭМ!$D$10+'СЕТ СН'!$H$5-'СЕТ СН'!$H$17</f>
        <v>3896.6812514899998</v>
      </c>
      <c r="Q85" s="36">
        <f>SUMIFS(СВЦЭМ!$C$33:$C$776,СВЦЭМ!$A$33:$A$776,$A85,СВЦЭМ!$B$33:$B$776,Q$83)+'СЕТ СН'!$H$9+СВЦЭМ!$D$10+'СЕТ СН'!$H$5-'СЕТ СН'!$H$17</f>
        <v>4029.1379305199998</v>
      </c>
      <c r="R85" s="36">
        <f>SUMIFS(СВЦЭМ!$C$33:$C$776,СВЦЭМ!$A$33:$A$776,$A85,СВЦЭМ!$B$33:$B$776,R$83)+'СЕТ СН'!$H$9+СВЦЭМ!$D$10+'СЕТ СН'!$H$5-'СЕТ СН'!$H$17</f>
        <v>4019.2795921500001</v>
      </c>
      <c r="S85" s="36">
        <f>SUMIFS(СВЦЭМ!$C$33:$C$776,СВЦЭМ!$A$33:$A$776,$A85,СВЦЭМ!$B$33:$B$776,S$83)+'СЕТ СН'!$H$9+СВЦЭМ!$D$10+'СЕТ СН'!$H$5-'СЕТ СН'!$H$17</f>
        <v>3914.0993792199997</v>
      </c>
      <c r="T85" s="36">
        <f>SUMIFS(СВЦЭМ!$C$33:$C$776,СВЦЭМ!$A$33:$A$776,$A85,СВЦЭМ!$B$33:$B$776,T$83)+'СЕТ СН'!$H$9+СВЦЭМ!$D$10+'СЕТ СН'!$H$5-'СЕТ СН'!$H$17</f>
        <v>4074.4270405099996</v>
      </c>
      <c r="U85" s="36">
        <f>SUMIFS(СВЦЭМ!$C$33:$C$776,СВЦЭМ!$A$33:$A$776,$A85,СВЦЭМ!$B$33:$B$776,U$83)+'СЕТ СН'!$H$9+СВЦЭМ!$D$10+'СЕТ СН'!$H$5-'СЕТ СН'!$H$17</f>
        <v>4041.2397516000001</v>
      </c>
      <c r="V85" s="36">
        <f>SUMIFS(СВЦЭМ!$C$33:$C$776,СВЦЭМ!$A$33:$A$776,$A85,СВЦЭМ!$B$33:$B$776,V$83)+'СЕТ СН'!$H$9+СВЦЭМ!$D$10+'СЕТ СН'!$H$5-'СЕТ СН'!$H$17</f>
        <v>3973.8236536300001</v>
      </c>
      <c r="W85" s="36">
        <f>SUMIFS(СВЦЭМ!$C$33:$C$776,СВЦЭМ!$A$33:$A$776,$A85,СВЦЭМ!$B$33:$B$776,W$83)+'СЕТ СН'!$H$9+СВЦЭМ!$D$10+'СЕТ СН'!$H$5-'СЕТ СН'!$H$17</f>
        <v>4005.0766561999999</v>
      </c>
      <c r="X85" s="36">
        <f>SUMIFS(СВЦЭМ!$C$33:$C$776,СВЦЭМ!$A$33:$A$776,$A85,СВЦЭМ!$B$33:$B$776,X$83)+'СЕТ СН'!$H$9+СВЦЭМ!$D$10+'СЕТ СН'!$H$5-'СЕТ СН'!$H$17</f>
        <v>3995.9560603199998</v>
      </c>
      <c r="Y85" s="36">
        <f>SUMIFS(СВЦЭМ!$C$33:$C$776,СВЦЭМ!$A$33:$A$776,$A85,СВЦЭМ!$B$33:$B$776,Y$83)+'СЕТ СН'!$H$9+СВЦЭМ!$D$10+'СЕТ СН'!$H$5-'СЕТ СН'!$H$17</f>
        <v>4102.2860288800002</v>
      </c>
    </row>
    <row r="86" spans="1:25" ht="15.75" x14ac:dyDescent="0.2">
      <c r="A86" s="35">
        <f t="shared" ref="A86:A114" si="2">A85+1</f>
        <v>43468</v>
      </c>
      <c r="B86" s="36">
        <f>SUMIFS(СВЦЭМ!$C$33:$C$776,СВЦЭМ!$A$33:$A$776,$A86,СВЦЭМ!$B$33:$B$776,B$83)+'СЕТ СН'!$H$9+СВЦЭМ!$D$10+'СЕТ СН'!$H$5-'СЕТ СН'!$H$17</f>
        <v>4535.6673920599997</v>
      </c>
      <c r="C86" s="36">
        <f>SUMIFS(СВЦЭМ!$C$33:$C$776,СВЦЭМ!$A$33:$A$776,$A86,СВЦЭМ!$B$33:$B$776,C$83)+'СЕТ СН'!$H$9+СВЦЭМ!$D$10+'СЕТ СН'!$H$5-'СЕТ СН'!$H$17</f>
        <v>3865.5129880999998</v>
      </c>
      <c r="D86" s="36">
        <f>SUMIFS(СВЦЭМ!$C$33:$C$776,СВЦЭМ!$A$33:$A$776,$A86,СВЦЭМ!$B$33:$B$776,D$83)+'СЕТ СН'!$H$9+СВЦЭМ!$D$10+'СЕТ СН'!$H$5-'СЕТ СН'!$H$17</f>
        <v>4089.1830525400001</v>
      </c>
      <c r="E86" s="36">
        <f>SUMIFS(СВЦЭМ!$C$33:$C$776,СВЦЭМ!$A$33:$A$776,$A86,СВЦЭМ!$B$33:$B$776,E$83)+'СЕТ СН'!$H$9+СВЦЭМ!$D$10+'СЕТ СН'!$H$5-'СЕТ СН'!$H$17</f>
        <v>4093.8309637699995</v>
      </c>
      <c r="F86" s="36">
        <f>SUMIFS(СВЦЭМ!$C$33:$C$776,СВЦЭМ!$A$33:$A$776,$A86,СВЦЭМ!$B$33:$B$776,F$83)+'СЕТ СН'!$H$9+СВЦЭМ!$D$10+'СЕТ СН'!$H$5-'СЕТ СН'!$H$17</f>
        <v>4090.9082168999998</v>
      </c>
      <c r="G86" s="36">
        <f>SUMIFS(СВЦЭМ!$C$33:$C$776,СВЦЭМ!$A$33:$A$776,$A86,СВЦЭМ!$B$33:$B$776,G$83)+'СЕТ СН'!$H$9+СВЦЭМ!$D$10+'СЕТ СН'!$H$5-'СЕТ СН'!$H$17</f>
        <v>4111.4605727500002</v>
      </c>
      <c r="H86" s="36">
        <f>SUMIFS(СВЦЭМ!$C$33:$C$776,СВЦЭМ!$A$33:$A$776,$A86,СВЦЭМ!$B$33:$B$776,H$83)+'СЕТ СН'!$H$9+СВЦЭМ!$D$10+'СЕТ СН'!$H$5-'СЕТ СН'!$H$17</f>
        <v>4125.8068715699992</v>
      </c>
      <c r="I86" s="36">
        <f>SUMIFS(СВЦЭМ!$C$33:$C$776,СВЦЭМ!$A$33:$A$776,$A86,СВЦЭМ!$B$33:$B$776,I$83)+'СЕТ СН'!$H$9+СВЦЭМ!$D$10+'СЕТ СН'!$H$5-'СЕТ СН'!$H$17</f>
        <v>4403.5349262499994</v>
      </c>
      <c r="J86" s="36">
        <f>SUMIFS(СВЦЭМ!$C$33:$C$776,СВЦЭМ!$A$33:$A$776,$A86,СВЦЭМ!$B$33:$B$776,J$83)+'СЕТ СН'!$H$9+СВЦЭМ!$D$10+'СЕТ СН'!$H$5-'СЕТ СН'!$H$17</f>
        <v>4166.0491921899993</v>
      </c>
      <c r="K86" s="36">
        <f>SUMIFS(СВЦЭМ!$C$33:$C$776,СВЦЭМ!$A$33:$A$776,$A86,СВЦЭМ!$B$33:$B$776,K$83)+'СЕТ СН'!$H$9+СВЦЭМ!$D$10+'СЕТ СН'!$H$5-'СЕТ СН'!$H$17</f>
        <v>4095.8101333599998</v>
      </c>
      <c r="L86" s="36">
        <f>SUMIFS(СВЦЭМ!$C$33:$C$776,СВЦЭМ!$A$33:$A$776,$A86,СВЦЭМ!$B$33:$B$776,L$83)+'СЕТ СН'!$H$9+СВЦЭМ!$D$10+'СЕТ СН'!$H$5-'СЕТ СН'!$H$17</f>
        <v>4041.9076462099997</v>
      </c>
      <c r="M86" s="36">
        <f>SUMIFS(СВЦЭМ!$C$33:$C$776,СВЦЭМ!$A$33:$A$776,$A86,СВЦЭМ!$B$33:$B$776,M$83)+'СЕТ СН'!$H$9+СВЦЭМ!$D$10+'СЕТ СН'!$H$5-'СЕТ СН'!$H$17</f>
        <v>4071.0374403699998</v>
      </c>
      <c r="N86" s="36">
        <f>SUMIFS(СВЦЭМ!$C$33:$C$776,СВЦЭМ!$A$33:$A$776,$A86,СВЦЭМ!$B$33:$B$776,N$83)+'СЕТ СН'!$H$9+СВЦЭМ!$D$10+'СЕТ СН'!$H$5-'СЕТ СН'!$H$17</f>
        <v>4571.0866415499995</v>
      </c>
      <c r="O86" s="36">
        <f>SUMIFS(СВЦЭМ!$C$33:$C$776,СВЦЭМ!$A$33:$A$776,$A86,СВЦЭМ!$B$33:$B$776,O$83)+'СЕТ СН'!$H$9+СВЦЭМ!$D$10+'СЕТ СН'!$H$5-'СЕТ СН'!$H$17</f>
        <v>4022.96277371</v>
      </c>
      <c r="P86" s="36">
        <f>SUMIFS(СВЦЭМ!$C$33:$C$776,СВЦЭМ!$A$33:$A$776,$A86,СВЦЭМ!$B$33:$B$776,P$83)+'СЕТ СН'!$H$9+СВЦЭМ!$D$10+'СЕТ СН'!$H$5-'СЕТ СН'!$H$17</f>
        <v>4068.8344341100001</v>
      </c>
      <c r="Q86" s="36">
        <f>SUMIFS(СВЦЭМ!$C$33:$C$776,СВЦЭМ!$A$33:$A$776,$A86,СВЦЭМ!$B$33:$B$776,Q$83)+'СЕТ СН'!$H$9+СВЦЭМ!$D$10+'СЕТ СН'!$H$5-'СЕТ СН'!$H$17</f>
        <v>4032.2027915299996</v>
      </c>
      <c r="R86" s="36">
        <f>SUMIFS(СВЦЭМ!$C$33:$C$776,СВЦЭМ!$A$33:$A$776,$A86,СВЦЭМ!$B$33:$B$776,R$83)+'СЕТ СН'!$H$9+СВЦЭМ!$D$10+'СЕТ СН'!$H$5-'СЕТ СН'!$H$17</f>
        <v>3978.8579414199999</v>
      </c>
      <c r="S86" s="36">
        <f>SUMIFS(СВЦЭМ!$C$33:$C$776,СВЦЭМ!$A$33:$A$776,$A86,СВЦЭМ!$B$33:$B$776,S$83)+'СЕТ СН'!$H$9+СВЦЭМ!$D$10+'СЕТ СН'!$H$5-'СЕТ СН'!$H$17</f>
        <v>3895.1439462099997</v>
      </c>
      <c r="T86" s="36">
        <f>SUMIFS(СВЦЭМ!$C$33:$C$776,СВЦЭМ!$A$33:$A$776,$A86,СВЦЭМ!$B$33:$B$776,T$83)+'СЕТ СН'!$H$9+СВЦЭМ!$D$10+'СЕТ СН'!$H$5-'СЕТ СН'!$H$17</f>
        <v>3861.8517130499995</v>
      </c>
      <c r="U86" s="36">
        <f>SUMIFS(СВЦЭМ!$C$33:$C$776,СВЦЭМ!$A$33:$A$776,$A86,СВЦЭМ!$B$33:$B$776,U$83)+'СЕТ СН'!$H$9+СВЦЭМ!$D$10+'СЕТ СН'!$H$5-'СЕТ СН'!$H$17</f>
        <v>4015.1291899999997</v>
      </c>
      <c r="V86" s="36">
        <f>SUMIFS(СВЦЭМ!$C$33:$C$776,СВЦЭМ!$A$33:$A$776,$A86,СВЦЭМ!$B$33:$B$776,V$83)+'СЕТ СН'!$H$9+СВЦЭМ!$D$10+'СЕТ СН'!$H$5-'СЕТ СН'!$H$17</f>
        <v>3895.9243944099999</v>
      </c>
      <c r="W86" s="36">
        <f>SUMIFS(СВЦЭМ!$C$33:$C$776,СВЦЭМ!$A$33:$A$776,$A86,СВЦЭМ!$B$33:$B$776,W$83)+'СЕТ СН'!$H$9+СВЦЭМ!$D$10+'СЕТ СН'!$H$5-'СЕТ СН'!$H$17</f>
        <v>3995.5089864699999</v>
      </c>
      <c r="X86" s="36">
        <f>SUMIFS(СВЦЭМ!$C$33:$C$776,СВЦЭМ!$A$33:$A$776,$A86,СВЦЭМ!$B$33:$B$776,X$83)+'СЕТ СН'!$H$9+СВЦЭМ!$D$10+'СЕТ СН'!$H$5-'СЕТ СН'!$H$17</f>
        <v>4116.5963011900003</v>
      </c>
      <c r="Y86" s="36">
        <f>SUMIFS(СВЦЭМ!$C$33:$C$776,СВЦЭМ!$A$33:$A$776,$A86,СВЦЭМ!$B$33:$B$776,Y$83)+'СЕТ СН'!$H$9+СВЦЭМ!$D$10+'СЕТ СН'!$H$5-'СЕТ СН'!$H$17</f>
        <v>4171.0428288499998</v>
      </c>
    </row>
    <row r="87" spans="1:25" ht="15.75" x14ac:dyDescent="0.2">
      <c r="A87" s="35">
        <f t="shared" si="2"/>
        <v>43469</v>
      </c>
      <c r="B87" s="36">
        <f>SUMIFS(СВЦЭМ!$C$33:$C$776,СВЦЭМ!$A$33:$A$776,$A87,СВЦЭМ!$B$33:$B$776,B$83)+'СЕТ СН'!$H$9+СВЦЭМ!$D$10+'СЕТ СН'!$H$5-'СЕТ СН'!$H$17</f>
        <v>4340.89426069</v>
      </c>
      <c r="C87" s="36">
        <f>SUMIFS(СВЦЭМ!$C$33:$C$776,СВЦЭМ!$A$33:$A$776,$A87,СВЦЭМ!$B$33:$B$776,C$83)+'СЕТ СН'!$H$9+СВЦЭМ!$D$10+'СЕТ СН'!$H$5-'СЕТ СН'!$H$17</f>
        <v>4092.3747115099995</v>
      </c>
      <c r="D87" s="36">
        <f>SUMIFS(СВЦЭМ!$C$33:$C$776,СВЦЭМ!$A$33:$A$776,$A87,СВЦЭМ!$B$33:$B$776,D$83)+'СЕТ СН'!$H$9+СВЦЭМ!$D$10+'СЕТ СН'!$H$5-'СЕТ СН'!$H$17</f>
        <v>4141.5133866300002</v>
      </c>
      <c r="E87" s="36">
        <f>SUMIFS(СВЦЭМ!$C$33:$C$776,СВЦЭМ!$A$33:$A$776,$A87,СВЦЭМ!$B$33:$B$776,E$83)+'СЕТ СН'!$H$9+СВЦЭМ!$D$10+'СЕТ СН'!$H$5-'СЕТ СН'!$H$17</f>
        <v>4242.3012178099998</v>
      </c>
      <c r="F87" s="36">
        <f>SUMIFS(СВЦЭМ!$C$33:$C$776,СВЦЭМ!$A$33:$A$776,$A87,СВЦЭМ!$B$33:$B$776,F$83)+'СЕТ СН'!$H$9+СВЦЭМ!$D$10+'СЕТ СН'!$H$5-'СЕТ СН'!$H$17</f>
        <v>4121.9222658399995</v>
      </c>
      <c r="G87" s="36">
        <f>SUMIFS(СВЦЭМ!$C$33:$C$776,СВЦЭМ!$A$33:$A$776,$A87,СВЦЭМ!$B$33:$B$776,G$83)+'СЕТ СН'!$H$9+СВЦЭМ!$D$10+'СЕТ СН'!$H$5-'СЕТ СН'!$H$17</f>
        <v>4292.6267141099997</v>
      </c>
      <c r="H87" s="36">
        <f>SUMIFS(СВЦЭМ!$C$33:$C$776,СВЦЭМ!$A$33:$A$776,$A87,СВЦЭМ!$B$33:$B$776,H$83)+'СЕТ СН'!$H$9+СВЦЭМ!$D$10+'СЕТ СН'!$H$5-'СЕТ СН'!$H$17</f>
        <v>4013.1717389799996</v>
      </c>
      <c r="I87" s="36">
        <f>SUMIFS(СВЦЭМ!$C$33:$C$776,СВЦЭМ!$A$33:$A$776,$A87,СВЦЭМ!$B$33:$B$776,I$83)+'СЕТ СН'!$H$9+СВЦЭМ!$D$10+'СЕТ СН'!$H$5-'СЕТ СН'!$H$17</f>
        <v>4105.1011291699997</v>
      </c>
      <c r="J87" s="36">
        <f>SUMIFS(СВЦЭМ!$C$33:$C$776,СВЦЭМ!$A$33:$A$776,$A87,СВЦЭМ!$B$33:$B$776,J$83)+'СЕТ СН'!$H$9+СВЦЭМ!$D$10+'СЕТ СН'!$H$5-'СЕТ СН'!$H$17</f>
        <v>4058.6588810099997</v>
      </c>
      <c r="K87" s="36">
        <f>SUMIFS(СВЦЭМ!$C$33:$C$776,СВЦЭМ!$A$33:$A$776,$A87,СВЦЭМ!$B$33:$B$776,K$83)+'СЕТ СН'!$H$9+СВЦЭМ!$D$10+'СЕТ СН'!$H$5-'СЕТ СН'!$H$17</f>
        <v>3959.7001181799997</v>
      </c>
      <c r="L87" s="36">
        <f>SUMIFS(СВЦЭМ!$C$33:$C$776,СВЦЭМ!$A$33:$A$776,$A87,СВЦЭМ!$B$33:$B$776,L$83)+'СЕТ СН'!$H$9+СВЦЭМ!$D$10+'СЕТ СН'!$H$5-'СЕТ СН'!$H$17</f>
        <v>3909.9709188799998</v>
      </c>
      <c r="M87" s="36">
        <f>SUMIFS(СВЦЭМ!$C$33:$C$776,СВЦЭМ!$A$33:$A$776,$A87,СВЦЭМ!$B$33:$B$776,M$83)+'СЕТ СН'!$H$9+СВЦЭМ!$D$10+'СЕТ СН'!$H$5-'СЕТ СН'!$H$17</f>
        <v>3964.1370194000001</v>
      </c>
      <c r="N87" s="36">
        <f>SUMIFS(СВЦЭМ!$C$33:$C$776,СВЦЭМ!$A$33:$A$776,$A87,СВЦЭМ!$B$33:$B$776,N$83)+'СЕТ СН'!$H$9+СВЦЭМ!$D$10+'СЕТ СН'!$H$5-'СЕТ СН'!$H$17</f>
        <v>3983.5359177399996</v>
      </c>
      <c r="O87" s="36">
        <f>SUMIFS(СВЦЭМ!$C$33:$C$776,СВЦЭМ!$A$33:$A$776,$A87,СВЦЭМ!$B$33:$B$776,O$83)+'СЕТ СН'!$H$9+СВЦЭМ!$D$10+'СЕТ СН'!$H$5-'СЕТ СН'!$H$17</f>
        <v>3986.5685646699994</v>
      </c>
      <c r="P87" s="36">
        <f>SUMIFS(СВЦЭМ!$C$33:$C$776,СВЦЭМ!$A$33:$A$776,$A87,СВЦЭМ!$B$33:$B$776,P$83)+'СЕТ СН'!$H$9+СВЦЭМ!$D$10+'СЕТ СН'!$H$5-'СЕТ СН'!$H$17</f>
        <v>4068.3949949600001</v>
      </c>
      <c r="Q87" s="36">
        <f>SUMIFS(СВЦЭМ!$C$33:$C$776,СВЦЭМ!$A$33:$A$776,$A87,СВЦЭМ!$B$33:$B$776,Q$83)+'СЕТ СН'!$H$9+СВЦЭМ!$D$10+'СЕТ СН'!$H$5-'СЕТ СН'!$H$17</f>
        <v>4047.0723193699996</v>
      </c>
      <c r="R87" s="36">
        <f>SUMIFS(СВЦЭМ!$C$33:$C$776,СВЦЭМ!$A$33:$A$776,$A87,СВЦЭМ!$B$33:$B$776,R$83)+'СЕТ СН'!$H$9+СВЦЭМ!$D$10+'СЕТ СН'!$H$5-'СЕТ СН'!$H$17</f>
        <v>3994.7133794299998</v>
      </c>
      <c r="S87" s="36">
        <f>SUMIFS(СВЦЭМ!$C$33:$C$776,СВЦЭМ!$A$33:$A$776,$A87,СВЦЭМ!$B$33:$B$776,S$83)+'СЕТ СН'!$H$9+СВЦЭМ!$D$10+'СЕТ СН'!$H$5-'СЕТ СН'!$H$17</f>
        <v>3701.3249477999998</v>
      </c>
      <c r="T87" s="36">
        <f>SUMIFS(СВЦЭМ!$C$33:$C$776,СВЦЭМ!$A$33:$A$776,$A87,СВЦЭМ!$B$33:$B$776,T$83)+'СЕТ СН'!$H$9+СВЦЭМ!$D$10+'СЕТ СН'!$H$5-'СЕТ СН'!$H$17</f>
        <v>3743.3834813099998</v>
      </c>
      <c r="U87" s="36">
        <f>SUMIFS(СВЦЭМ!$C$33:$C$776,СВЦЭМ!$A$33:$A$776,$A87,СВЦЭМ!$B$33:$B$776,U$83)+'СЕТ СН'!$H$9+СВЦЭМ!$D$10+'СЕТ СН'!$H$5-'СЕТ СН'!$H$17</f>
        <v>3764.4187865099998</v>
      </c>
      <c r="V87" s="36">
        <f>SUMIFS(СВЦЭМ!$C$33:$C$776,СВЦЭМ!$A$33:$A$776,$A87,СВЦЭМ!$B$33:$B$776,V$83)+'СЕТ СН'!$H$9+СВЦЭМ!$D$10+'СЕТ СН'!$H$5-'СЕТ СН'!$H$17</f>
        <v>3904.7187238199995</v>
      </c>
      <c r="W87" s="36">
        <f>SUMIFS(СВЦЭМ!$C$33:$C$776,СВЦЭМ!$A$33:$A$776,$A87,СВЦЭМ!$B$33:$B$776,W$83)+'СЕТ СН'!$H$9+СВЦЭМ!$D$10+'СЕТ СН'!$H$5-'СЕТ СН'!$H$17</f>
        <v>4003.6987304499999</v>
      </c>
      <c r="X87" s="36">
        <f>SUMIFS(СВЦЭМ!$C$33:$C$776,СВЦЭМ!$A$33:$A$776,$A87,СВЦЭМ!$B$33:$B$776,X$83)+'СЕТ СН'!$H$9+СВЦЭМ!$D$10+'СЕТ СН'!$H$5-'СЕТ СН'!$H$17</f>
        <v>4014.8520364199999</v>
      </c>
      <c r="Y87" s="36">
        <f>SUMIFS(СВЦЭМ!$C$33:$C$776,СВЦЭМ!$A$33:$A$776,$A87,СВЦЭМ!$B$33:$B$776,Y$83)+'СЕТ СН'!$H$9+СВЦЭМ!$D$10+'СЕТ СН'!$H$5-'СЕТ СН'!$H$17</f>
        <v>3998.9676100399997</v>
      </c>
    </row>
    <row r="88" spans="1:25" ht="15.75" x14ac:dyDescent="0.2">
      <c r="A88" s="35">
        <f t="shared" si="2"/>
        <v>43470</v>
      </c>
      <c r="B88" s="36">
        <f>SUMIFS(СВЦЭМ!$C$33:$C$776,СВЦЭМ!$A$33:$A$776,$A88,СВЦЭМ!$B$33:$B$776,B$83)+'СЕТ СН'!$H$9+СВЦЭМ!$D$10+'СЕТ СН'!$H$5-'СЕТ СН'!$H$17</f>
        <v>4076.4559092</v>
      </c>
      <c r="C88" s="36">
        <f>SUMIFS(СВЦЭМ!$C$33:$C$776,СВЦЭМ!$A$33:$A$776,$A88,СВЦЭМ!$B$33:$B$776,C$83)+'СЕТ СН'!$H$9+СВЦЭМ!$D$10+'СЕТ СН'!$H$5-'СЕТ СН'!$H$17</f>
        <v>4062.8171968199995</v>
      </c>
      <c r="D88" s="36">
        <f>SUMIFS(СВЦЭМ!$C$33:$C$776,СВЦЭМ!$A$33:$A$776,$A88,СВЦЭМ!$B$33:$B$776,D$83)+'СЕТ СН'!$H$9+СВЦЭМ!$D$10+'СЕТ СН'!$H$5-'СЕТ СН'!$H$17</f>
        <v>4101.2273394599997</v>
      </c>
      <c r="E88" s="36">
        <f>SUMIFS(СВЦЭМ!$C$33:$C$776,СВЦЭМ!$A$33:$A$776,$A88,СВЦЭМ!$B$33:$B$776,E$83)+'СЕТ СН'!$H$9+СВЦЭМ!$D$10+'СЕТ СН'!$H$5-'СЕТ СН'!$H$17</f>
        <v>4129.9862624099997</v>
      </c>
      <c r="F88" s="36">
        <f>SUMIFS(СВЦЭМ!$C$33:$C$776,СВЦЭМ!$A$33:$A$776,$A88,СВЦЭМ!$B$33:$B$776,F$83)+'СЕТ СН'!$H$9+СВЦЭМ!$D$10+'СЕТ СН'!$H$5-'СЕТ СН'!$H$17</f>
        <v>4131.3566498199998</v>
      </c>
      <c r="G88" s="36">
        <f>SUMIFS(СВЦЭМ!$C$33:$C$776,СВЦЭМ!$A$33:$A$776,$A88,СВЦЭМ!$B$33:$B$776,G$83)+'СЕТ СН'!$H$9+СВЦЭМ!$D$10+'СЕТ СН'!$H$5-'СЕТ СН'!$H$17</f>
        <v>4084.1169115699995</v>
      </c>
      <c r="H88" s="36">
        <f>SUMIFS(СВЦЭМ!$C$33:$C$776,СВЦЭМ!$A$33:$A$776,$A88,СВЦЭМ!$B$33:$B$776,H$83)+'СЕТ СН'!$H$9+СВЦЭМ!$D$10+'СЕТ СН'!$H$5-'СЕТ СН'!$H$17</f>
        <v>4123.6689828099998</v>
      </c>
      <c r="I88" s="36">
        <f>SUMIFS(СВЦЭМ!$C$33:$C$776,СВЦЭМ!$A$33:$A$776,$A88,СВЦЭМ!$B$33:$B$776,I$83)+'СЕТ СН'!$H$9+СВЦЭМ!$D$10+'СЕТ СН'!$H$5-'СЕТ СН'!$H$17</f>
        <v>4169.6372666199995</v>
      </c>
      <c r="J88" s="36">
        <f>SUMIFS(СВЦЭМ!$C$33:$C$776,СВЦЭМ!$A$33:$A$776,$A88,СВЦЭМ!$B$33:$B$776,J$83)+'СЕТ СН'!$H$9+СВЦЭМ!$D$10+'СЕТ СН'!$H$5-'СЕТ СН'!$H$17</f>
        <v>4050.1109522199995</v>
      </c>
      <c r="K88" s="36">
        <f>SUMIFS(СВЦЭМ!$C$33:$C$776,СВЦЭМ!$A$33:$A$776,$A88,СВЦЭМ!$B$33:$B$776,K$83)+'СЕТ СН'!$H$9+СВЦЭМ!$D$10+'СЕТ СН'!$H$5-'СЕТ СН'!$H$17</f>
        <v>4021.2982519399998</v>
      </c>
      <c r="L88" s="36">
        <f>SUMIFS(СВЦЭМ!$C$33:$C$776,СВЦЭМ!$A$33:$A$776,$A88,СВЦЭМ!$B$33:$B$776,L$83)+'СЕТ СН'!$H$9+СВЦЭМ!$D$10+'СЕТ СН'!$H$5-'СЕТ СН'!$H$17</f>
        <v>3951.4294197399995</v>
      </c>
      <c r="M88" s="36">
        <f>SUMIFS(СВЦЭМ!$C$33:$C$776,СВЦЭМ!$A$33:$A$776,$A88,СВЦЭМ!$B$33:$B$776,M$83)+'СЕТ СН'!$H$9+СВЦЭМ!$D$10+'СЕТ СН'!$H$5-'СЕТ СН'!$H$17</f>
        <v>4052.88103856</v>
      </c>
      <c r="N88" s="36">
        <f>SUMIFS(СВЦЭМ!$C$33:$C$776,СВЦЭМ!$A$33:$A$776,$A88,СВЦЭМ!$B$33:$B$776,N$83)+'СЕТ СН'!$H$9+СВЦЭМ!$D$10+'СЕТ СН'!$H$5-'СЕТ СН'!$H$17</f>
        <v>4242.8051535799996</v>
      </c>
      <c r="O88" s="36">
        <f>SUMIFS(СВЦЭМ!$C$33:$C$776,СВЦЭМ!$A$33:$A$776,$A88,СВЦЭМ!$B$33:$B$776,O$83)+'СЕТ СН'!$H$9+СВЦЭМ!$D$10+'СЕТ СН'!$H$5-'СЕТ СН'!$H$17</f>
        <v>4086.0013744999997</v>
      </c>
      <c r="P88" s="36">
        <f>SUMIFS(СВЦЭМ!$C$33:$C$776,СВЦЭМ!$A$33:$A$776,$A88,СВЦЭМ!$B$33:$B$776,P$83)+'СЕТ СН'!$H$9+СВЦЭМ!$D$10+'СЕТ СН'!$H$5-'СЕТ СН'!$H$17</f>
        <v>4075.1930551599999</v>
      </c>
      <c r="Q88" s="36">
        <f>SUMIFS(СВЦЭМ!$C$33:$C$776,СВЦЭМ!$A$33:$A$776,$A88,СВЦЭМ!$B$33:$B$776,Q$83)+'СЕТ СН'!$H$9+СВЦЭМ!$D$10+'СЕТ СН'!$H$5-'СЕТ СН'!$H$17</f>
        <v>3996.8231715899997</v>
      </c>
      <c r="R88" s="36">
        <f>SUMIFS(СВЦЭМ!$C$33:$C$776,СВЦЭМ!$A$33:$A$776,$A88,СВЦЭМ!$B$33:$B$776,R$83)+'СЕТ СН'!$H$9+СВЦЭМ!$D$10+'СЕТ СН'!$H$5-'СЕТ СН'!$H$17</f>
        <v>3965.8755663499996</v>
      </c>
      <c r="S88" s="36">
        <f>SUMIFS(СВЦЭМ!$C$33:$C$776,СВЦЭМ!$A$33:$A$776,$A88,СВЦЭМ!$B$33:$B$776,S$83)+'СЕТ СН'!$H$9+СВЦЭМ!$D$10+'СЕТ СН'!$H$5-'СЕТ СН'!$H$17</f>
        <v>3873.9277303499998</v>
      </c>
      <c r="T88" s="36">
        <f>SUMIFS(СВЦЭМ!$C$33:$C$776,СВЦЭМ!$A$33:$A$776,$A88,СВЦЭМ!$B$33:$B$776,T$83)+'СЕТ СН'!$H$9+СВЦЭМ!$D$10+'СЕТ СН'!$H$5-'СЕТ СН'!$H$17</f>
        <v>3656.76897143</v>
      </c>
      <c r="U88" s="36">
        <f>SUMIFS(СВЦЭМ!$C$33:$C$776,СВЦЭМ!$A$33:$A$776,$A88,СВЦЭМ!$B$33:$B$776,U$83)+'СЕТ СН'!$H$9+СВЦЭМ!$D$10+'СЕТ СН'!$H$5-'СЕТ СН'!$H$17</f>
        <v>4036.8115908399996</v>
      </c>
      <c r="V88" s="36">
        <f>SUMIFS(СВЦЭМ!$C$33:$C$776,СВЦЭМ!$A$33:$A$776,$A88,СВЦЭМ!$B$33:$B$776,V$83)+'СЕТ СН'!$H$9+СВЦЭМ!$D$10+'СЕТ СН'!$H$5-'СЕТ СН'!$H$17</f>
        <v>3922.3758878199997</v>
      </c>
      <c r="W88" s="36">
        <f>SUMIFS(СВЦЭМ!$C$33:$C$776,СВЦЭМ!$A$33:$A$776,$A88,СВЦЭМ!$B$33:$B$776,W$83)+'СЕТ СН'!$H$9+СВЦЭМ!$D$10+'СЕТ СН'!$H$5-'СЕТ СН'!$H$17</f>
        <v>3957.31411286</v>
      </c>
      <c r="X88" s="36">
        <f>SUMIFS(СВЦЭМ!$C$33:$C$776,СВЦЭМ!$A$33:$A$776,$A88,СВЦЭМ!$B$33:$B$776,X$83)+'СЕТ СН'!$H$9+СВЦЭМ!$D$10+'СЕТ СН'!$H$5-'СЕТ СН'!$H$17</f>
        <v>3974.9723737300001</v>
      </c>
      <c r="Y88" s="36">
        <f>SUMIFS(СВЦЭМ!$C$33:$C$776,СВЦЭМ!$A$33:$A$776,$A88,СВЦЭМ!$B$33:$B$776,Y$83)+'СЕТ СН'!$H$9+СВЦЭМ!$D$10+'СЕТ СН'!$H$5-'СЕТ СН'!$H$17</f>
        <v>4093.6171326399999</v>
      </c>
    </row>
    <row r="89" spans="1:25" ht="15.75" x14ac:dyDescent="0.2">
      <c r="A89" s="35">
        <f t="shared" si="2"/>
        <v>43471</v>
      </c>
      <c r="B89" s="36">
        <f>SUMIFS(СВЦЭМ!$C$33:$C$776,СВЦЭМ!$A$33:$A$776,$A89,СВЦЭМ!$B$33:$B$776,B$83)+'СЕТ СН'!$H$9+СВЦЭМ!$D$10+'СЕТ СН'!$H$5-'СЕТ СН'!$H$17</f>
        <v>4157.3063096799997</v>
      </c>
      <c r="C89" s="36">
        <f>SUMIFS(СВЦЭМ!$C$33:$C$776,СВЦЭМ!$A$33:$A$776,$A89,СВЦЭМ!$B$33:$B$776,C$83)+'СЕТ СН'!$H$9+СВЦЭМ!$D$10+'СЕТ СН'!$H$5-'СЕТ СН'!$H$17</f>
        <v>4110.6889950599998</v>
      </c>
      <c r="D89" s="36">
        <f>SUMIFS(СВЦЭМ!$C$33:$C$776,СВЦЭМ!$A$33:$A$776,$A89,СВЦЭМ!$B$33:$B$776,D$83)+'СЕТ СН'!$H$9+СВЦЭМ!$D$10+'СЕТ СН'!$H$5-'СЕТ СН'!$H$17</f>
        <v>4093.9026119699997</v>
      </c>
      <c r="E89" s="36">
        <f>SUMIFS(СВЦЭМ!$C$33:$C$776,СВЦЭМ!$A$33:$A$776,$A89,СВЦЭМ!$B$33:$B$776,E$83)+'СЕТ СН'!$H$9+СВЦЭМ!$D$10+'СЕТ СН'!$H$5-'СЕТ СН'!$H$17</f>
        <v>4120.0825744899994</v>
      </c>
      <c r="F89" s="36">
        <f>SUMIFS(СВЦЭМ!$C$33:$C$776,СВЦЭМ!$A$33:$A$776,$A89,СВЦЭМ!$B$33:$B$776,F$83)+'СЕТ СН'!$H$9+СВЦЭМ!$D$10+'СЕТ СН'!$H$5-'СЕТ СН'!$H$17</f>
        <v>4120.6101906900003</v>
      </c>
      <c r="G89" s="36">
        <f>SUMIFS(СВЦЭМ!$C$33:$C$776,СВЦЭМ!$A$33:$A$776,$A89,СВЦЭМ!$B$33:$B$776,G$83)+'СЕТ СН'!$H$9+СВЦЭМ!$D$10+'СЕТ СН'!$H$5-'СЕТ СН'!$H$17</f>
        <v>4136.1007906100003</v>
      </c>
      <c r="H89" s="36">
        <f>SUMIFS(СВЦЭМ!$C$33:$C$776,СВЦЭМ!$A$33:$A$776,$A89,СВЦЭМ!$B$33:$B$776,H$83)+'СЕТ СН'!$H$9+СВЦЭМ!$D$10+'СЕТ СН'!$H$5-'СЕТ СН'!$H$17</f>
        <v>4086.7103609799997</v>
      </c>
      <c r="I89" s="36">
        <f>SUMIFS(СВЦЭМ!$C$33:$C$776,СВЦЭМ!$A$33:$A$776,$A89,СВЦЭМ!$B$33:$B$776,I$83)+'СЕТ СН'!$H$9+СВЦЭМ!$D$10+'СЕТ СН'!$H$5-'СЕТ СН'!$H$17</f>
        <v>4298.5168417899995</v>
      </c>
      <c r="J89" s="36">
        <f>SUMIFS(СВЦЭМ!$C$33:$C$776,СВЦЭМ!$A$33:$A$776,$A89,СВЦЭМ!$B$33:$B$776,J$83)+'СЕТ СН'!$H$9+СВЦЭМ!$D$10+'СЕТ СН'!$H$5-'СЕТ СН'!$H$17</f>
        <v>4100.49604206</v>
      </c>
      <c r="K89" s="36">
        <f>SUMIFS(СВЦЭМ!$C$33:$C$776,СВЦЭМ!$A$33:$A$776,$A89,СВЦЭМ!$B$33:$B$776,K$83)+'СЕТ СН'!$H$9+СВЦЭМ!$D$10+'СЕТ СН'!$H$5-'СЕТ СН'!$H$17</f>
        <v>4011.9594004099999</v>
      </c>
      <c r="L89" s="36">
        <f>SUMIFS(СВЦЭМ!$C$33:$C$776,СВЦЭМ!$A$33:$A$776,$A89,СВЦЭМ!$B$33:$B$776,L$83)+'СЕТ СН'!$H$9+СВЦЭМ!$D$10+'СЕТ СН'!$H$5-'СЕТ СН'!$H$17</f>
        <v>3966.5631286999997</v>
      </c>
      <c r="M89" s="36">
        <f>SUMIFS(СВЦЭМ!$C$33:$C$776,СВЦЭМ!$A$33:$A$776,$A89,СВЦЭМ!$B$33:$B$776,M$83)+'СЕТ СН'!$H$9+СВЦЭМ!$D$10+'СЕТ СН'!$H$5-'СЕТ СН'!$H$17</f>
        <v>4170.1806533299996</v>
      </c>
      <c r="N89" s="36">
        <f>SUMIFS(СВЦЭМ!$C$33:$C$776,СВЦЭМ!$A$33:$A$776,$A89,СВЦЭМ!$B$33:$B$776,N$83)+'СЕТ СН'!$H$9+СВЦЭМ!$D$10+'СЕТ СН'!$H$5-'СЕТ СН'!$H$17</f>
        <v>4325.4828465800001</v>
      </c>
      <c r="O89" s="36">
        <f>SUMIFS(СВЦЭМ!$C$33:$C$776,СВЦЭМ!$A$33:$A$776,$A89,СВЦЭМ!$B$33:$B$776,O$83)+'СЕТ СН'!$H$9+СВЦЭМ!$D$10+'СЕТ СН'!$H$5-'СЕТ СН'!$H$17</f>
        <v>4042.6658195099999</v>
      </c>
      <c r="P89" s="36">
        <f>SUMIFS(СВЦЭМ!$C$33:$C$776,СВЦЭМ!$A$33:$A$776,$A89,СВЦЭМ!$B$33:$B$776,P$83)+'СЕТ СН'!$H$9+СВЦЭМ!$D$10+'СЕТ СН'!$H$5-'СЕТ СН'!$H$17</f>
        <v>4050.91886505</v>
      </c>
      <c r="Q89" s="36">
        <f>SUMIFS(СВЦЭМ!$C$33:$C$776,СВЦЭМ!$A$33:$A$776,$A89,СВЦЭМ!$B$33:$B$776,Q$83)+'СЕТ СН'!$H$9+СВЦЭМ!$D$10+'СЕТ СН'!$H$5-'СЕТ СН'!$H$17</f>
        <v>4028.8780976999997</v>
      </c>
      <c r="R89" s="36">
        <f>SUMIFS(СВЦЭМ!$C$33:$C$776,СВЦЭМ!$A$33:$A$776,$A89,СВЦЭМ!$B$33:$B$776,R$83)+'СЕТ СН'!$H$9+СВЦЭМ!$D$10+'СЕТ СН'!$H$5-'СЕТ СН'!$H$17</f>
        <v>3943.7740233699997</v>
      </c>
      <c r="S89" s="36">
        <f>SUMIFS(СВЦЭМ!$C$33:$C$776,СВЦЭМ!$A$33:$A$776,$A89,СВЦЭМ!$B$33:$B$776,S$83)+'СЕТ СН'!$H$9+СВЦЭМ!$D$10+'СЕТ СН'!$H$5-'СЕТ СН'!$H$17</f>
        <v>3848.6432670999998</v>
      </c>
      <c r="T89" s="36">
        <f>SUMIFS(СВЦЭМ!$C$33:$C$776,СВЦЭМ!$A$33:$A$776,$A89,СВЦЭМ!$B$33:$B$776,T$83)+'СЕТ СН'!$H$9+СВЦЭМ!$D$10+'СЕТ СН'!$H$5-'СЕТ СН'!$H$17</f>
        <v>3915.7857176399998</v>
      </c>
      <c r="U89" s="36">
        <f>SUMIFS(СВЦЭМ!$C$33:$C$776,СВЦЭМ!$A$33:$A$776,$A89,СВЦЭМ!$B$33:$B$776,U$83)+'СЕТ СН'!$H$9+СВЦЭМ!$D$10+'СЕТ СН'!$H$5-'СЕТ СН'!$H$17</f>
        <v>3841.0930973499999</v>
      </c>
      <c r="V89" s="36">
        <f>SUMIFS(СВЦЭМ!$C$33:$C$776,СВЦЭМ!$A$33:$A$776,$A89,СВЦЭМ!$B$33:$B$776,V$83)+'СЕТ СН'!$H$9+СВЦЭМ!$D$10+'СЕТ СН'!$H$5-'СЕТ СН'!$H$17</f>
        <v>3851.5906631199996</v>
      </c>
      <c r="W89" s="36">
        <f>SUMIFS(СВЦЭМ!$C$33:$C$776,СВЦЭМ!$A$33:$A$776,$A89,СВЦЭМ!$B$33:$B$776,W$83)+'СЕТ СН'!$H$9+СВЦЭМ!$D$10+'СЕТ СН'!$H$5-'СЕТ СН'!$H$17</f>
        <v>3932.2408637399994</v>
      </c>
      <c r="X89" s="36">
        <f>SUMIFS(СВЦЭМ!$C$33:$C$776,СВЦЭМ!$A$33:$A$776,$A89,СВЦЭМ!$B$33:$B$776,X$83)+'СЕТ СН'!$H$9+СВЦЭМ!$D$10+'СЕТ СН'!$H$5-'СЕТ СН'!$H$17</f>
        <v>3993.4965162399994</v>
      </c>
      <c r="Y89" s="36">
        <f>SUMIFS(СВЦЭМ!$C$33:$C$776,СВЦЭМ!$A$33:$A$776,$A89,СВЦЭМ!$B$33:$B$776,Y$83)+'СЕТ СН'!$H$9+СВЦЭМ!$D$10+'СЕТ СН'!$H$5-'СЕТ СН'!$H$17</f>
        <v>4054.7291741999998</v>
      </c>
    </row>
    <row r="90" spans="1:25" ht="15.75" x14ac:dyDescent="0.2">
      <c r="A90" s="35">
        <f t="shared" si="2"/>
        <v>43472</v>
      </c>
      <c r="B90" s="36">
        <f>SUMIFS(СВЦЭМ!$C$33:$C$776,СВЦЭМ!$A$33:$A$776,$A90,СВЦЭМ!$B$33:$B$776,B$83)+'СЕТ СН'!$H$9+СВЦЭМ!$D$10+'СЕТ СН'!$H$5-'СЕТ СН'!$H$17</f>
        <v>5020.7230867300004</v>
      </c>
      <c r="C90" s="36">
        <f>SUMIFS(СВЦЭМ!$C$33:$C$776,СВЦЭМ!$A$33:$A$776,$A90,СВЦЭМ!$B$33:$B$776,C$83)+'СЕТ СН'!$H$9+СВЦЭМ!$D$10+'СЕТ СН'!$H$5-'СЕТ СН'!$H$17</f>
        <v>4365.9721788999996</v>
      </c>
      <c r="D90" s="36">
        <f>SUMIFS(СВЦЭМ!$C$33:$C$776,СВЦЭМ!$A$33:$A$776,$A90,СВЦЭМ!$B$33:$B$776,D$83)+'СЕТ СН'!$H$9+СВЦЭМ!$D$10+'СЕТ СН'!$H$5-'СЕТ СН'!$H$17</f>
        <v>4093.3596431699998</v>
      </c>
      <c r="E90" s="36">
        <f>SUMIFS(СВЦЭМ!$C$33:$C$776,СВЦЭМ!$A$33:$A$776,$A90,СВЦЭМ!$B$33:$B$776,E$83)+'СЕТ СН'!$H$9+СВЦЭМ!$D$10+'СЕТ СН'!$H$5-'СЕТ СН'!$H$17</f>
        <v>4074.2190033799998</v>
      </c>
      <c r="F90" s="36">
        <f>SUMIFS(СВЦЭМ!$C$33:$C$776,СВЦЭМ!$A$33:$A$776,$A90,СВЦЭМ!$B$33:$B$776,F$83)+'СЕТ СН'!$H$9+СВЦЭМ!$D$10+'СЕТ СН'!$H$5-'СЕТ СН'!$H$17</f>
        <v>4224.7281061100002</v>
      </c>
      <c r="G90" s="36">
        <f>SUMIFS(СВЦЭМ!$C$33:$C$776,СВЦЭМ!$A$33:$A$776,$A90,СВЦЭМ!$B$33:$B$776,G$83)+'СЕТ СН'!$H$9+СВЦЭМ!$D$10+'СЕТ СН'!$H$5-'СЕТ СН'!$H$17</f>
        <v>4747.4463862100001</v>
      </c>
      <c r="H90" s="36">
        <f>SUMIFS(СВЦЭМ!$C$33:$C$776,СВЦЭМ!$A$33:$A$776,$A90,СВЦЭМ!$B$33:$B$776,H$83)+'СЕТ СН'!$H$9+СВЦЭМ!$D$10+'СЕТ СН'!$H$5-'СЕТ СН'!$H$17</f>
        <v>4834.6812682500004</v>
      </c>
      <c r="I90" s="36">
        <f>SUMIFS(СВЦЭМ!$C$33:$C$776,СВЦЭМ!$A$33:$A$776,$A90,СВЦЭМ!$B$33:$B$776,I$83)+'СЕТ СН'!$H$9+СВЦЭМ!$D$10+'СЕТ СН'!$H$5-'СЕТ СН'!$H$17</f>
        <v>5383.5415252700004</v>
      </c>
      <c r="J90" s="36">
        <f>SUMIFS(СВЦЭМ!$C$33:$C$776,СВЦЭМ!$A$33:$A$776,$A90,СВЦЭМ!$B$33:$B$776,J$83)+'СЕТ СН'!$H$9+СВЦЭМ!$D$10+'СЕТ СН'!$H$5-'СЕТ СН'!$H$17</f>
        <v>5455.3416138900002</v>
      </c>
      <c r="K90" s="36">
        <f>SUMIFS(СВЦЭМ!$C$33:$C$776,СВЦЭМ!$A$33:$A$776,$A90,СВЦЭМ!$B$33:$B$776,K$83)+'СЕТ СН'!$H$9+СВЦЭМ!$D$10+'СЕТ СН'!$H$5-'СЕТ СН'!$H$17</f>
        <v>5258.6868849700004</v>
      </c>
      <c r="L90" s="36">
        <f>SUMIFS(СВЦЭМ!$C$33:$C$776,СВЦЭМ!$A$33:$A$776,$A90,СВЦЭМ!$B$33:$B$776,L$83)+'СЕТ СН'!$H$9+СВЦЭМ!$D$10+'СЕТ СН'!$H$5-'СЕТ СН'!$H$17</f>
        <v>4853.2864004200001</v>
      </c>
      <c r="M90" s="36">
        <f>SUMIFS(СВЦЭМ!$C$33:$C$776,СВЦЭМ!$A$33:$A$776,$A90,СВЦЭМ!$B$33:$B$776,M$83)+'СЕТ СН'!$H$9+СВЦЭМ!$D$10+'СЕТ СН'!$H$5-'СЕТ СН'!$H$17</f>
        <v>4975.7615675500001</v>
      </c>
      <c r="N90" s="36">
        <f>SUMIFS(СВЦЭМ!$C$33:$C$776,СВЦЭМ!$A$33:$A$776,$A90,СВЦЭМ!$B$33:$B$776,N$83)+'СЕТ СН'!$H$9+СВЦЭМ!$D$10+'СЕТ СН'!$H$5-'СЕТ СН'!$H$17</f>
        <v>5510.9143070700002</v>
      </c>
      <c r="O90" s="36">
        <f>SUMIFS(СВЦЭМ!$C$33:$C$776,СВЦЭМ!$A$33:$A$776,$A90,СВЦЭМ!$B$33:$B$776,O$83)+'СЕТ СН'!$H$9+СВЦЭМ!$D$10+'СЕТ СН'!$H$5-'СЕТ СН'!$H$17</f>
        <v>5251.0592857900001</v>
      </c>
      <c r="P90" s="36">
        <f>SUMIFS(СВЦЭМ!$C$33:$C$776,СВЦЭМ!$A$33:$A$776,$A90,СВЦЭМ!$B$33:$B$776,P$83)+'СЕТ СН'!$H$9+СВЦЭМ!$D$10+'СЕТ СН'!$H$5-'СЕТ СН'!$H$17</f>
        <v>5182.6895307300001</v>
      </c>
      <c r="Q90" s="36">
        <f>SUMIFS(СВЦЭМ!$C$33:$C$776,СВЦЭМ!$A$33:$A$776,$A90,СВЦЭМ!$B$33:$B$776,Q$83)+'СЕТ СН'!$H$9+СВЦЭМ!$D$10+'СЕТ СН'!$H$5-'СЕТ СН'!$H$17</f>
        <v>4909.89331735</v>
      </c>
      <c r="R90" s="36">
        <f>SUMIFS(СВЦЭМ!$C$33:$C$776,СВЦЭМ!$A$33:$A$776,$A90,СВЦЭМ!$B$33:$B$776,R$83)+'СЕТ СН'!$H$9+СВЦЭМ!$D$10+'СЕТ СН'!$H$5-'СЕТ СН'!$H$17</f>
        <v>5252.7586429900002</v>
      </c>
      <c r="S90" s="36">
        <f>SUMIFS(СВЦЭМ!$C$33:$C$776,СВЦЭМ!$A$33:$A$776,$A90,СВЦЭМ!$B$33:$B$776,S$83)+'СЕТ СН'!$H$9+СВЦЭМ!$D$10+'СЕТ СН'!$H$5-'СЕТ СН'!$H$17</f>
        <v>5360.4367831899999</v>
      </c>
      <c r="T90" s="36">
        <f>SUMIFS(СВЦЭМ!$C$33:$C$776,СВЦЭМ!$A$33:$A$776,$A90,СВЦЭМ!$B$33:$B$776,T$83)+'СЕТ СН'!$H$9+СВЦЭМ!$D$10+'СЕТ СН'!$H$5-'СЕТ СН'!$H$17</f>
        <v>4851.08965197</v>
      </c>
      <c r="U90" s="36">
        <f>SUMIFS(СВЦЭМ!$C$33:$C$776,СВЦЭМ!$A$33:$A$776,$A90,СВЦЭМ!$B$33:$B$776,U$83)+'СЕТ СН'!$H$9+СВЦЭМ!$D$10+'СЕТ СН'!$H$5-'СЕТ СН'!$H$17</f>
        <v>4977.1606157699998</v>
      </c>
      <c r="V90" s="36">
        <f>SUMIFS(СВЦЭМ!$C$33:$C$776,СВЦЭМ!$A$33:$A$776,$A90,СВЦЭМ!$B$33:$B$776,V$83)+'СЕТ СН'!$H$9+СВЦЭМ!$D$10+'СЕТ СН'!$H$5-'СЕТ СН'!$H$17</f>
        <v>4795.63262313</v>
      </c>
      <c r="W90" s="36">
        <f>SUMIFS(СВЦЭМ!$C$33:$C$776,СВЦЭМ!$A$33:$A$776,$A90,СВЦЭМ!$B$33:$B$776,W$83)+'СЕТ СН'!$H$9+СВЦЭМ!$D$10+'СЕТ СН'!$H$5-'СЕТ СН'!$H$17</f>
        <v>5517.5203325799994</v>
      </c>
      <c r="X90" s="36">
        <f>SUMIFS(СВЦЭМ!$C$33:$C$776,СВЦЭМ!$A$33:$A$776,$A90,СВЦЭМ!$B$33:$B$776,X$83)+'СЕТ СН'!$H$9+СВЦЭМ!$D$10+'СЕТ СН'!$H$5-'СЕТ СН'!$H$17</f>
        <v>5834.7427075300002</v>
      </c>
      <c r="Y90" s="36">
        <f>SUMIFS(СВЦЭМ!$C$33:$C$776,СВЦЭМ!$A$33:$A$776,$A90,СВЦЭМ!$B$33:$B$776,Y$83)+'СЕТ СН'!$H$9+СВЦЭМ!$D$10+'СЕТ СН'!$H$5-'СЕТ СН'!$H$17</f>
        <v>5219.1642816700005</v>
      </c>
    </row>
    <row r="91" spans="1:25" ht="15.75" x14ac:dyDescent="0.2">
      <c r="A91" s="35">
        <f t="shared" si="2"/>
        <v>43473</v>
      </c>
      <c r="B91" s="36">
        <f>SUMIFS(СВЦЭМ!$C$33:$C$776,СВЦЭМ!$A$33:$A$776,$A91,СВЦЭМ!$B$33:$B$776,B$83)+'СЕТ СН'!$H$9+СВЦЭМ!$D$10+'СЕТ СН'!$H$5-'СЕТ СН'!$H$17</f>
        <v>5283.8501084599993</v>
      </c>
      <c r="C91" s="36">
        <f>SUMIFS(СВЦЭМ!$C$33:$C$776,СВЦЭМ!$A$33:$A$776,$A91,СВЦЭМ!$B$33:$B$776,C$83)+'СЕТ СН'!$H$9+СВЦЭМ!$D$10+'СЕТ СН'!$H$5-'СЕТ СН'!$H$17</f>
        <v>5234.4246408500003</v>
      </c>
      <c r="D91" s="36">
        <f>SUMIFS(СВЦЭМ!$C$33:$C$776,СВЦЭМ!$A$33:$A$776,$A91,СВЦЭМ!$B$33:$B$776,D$83)+'СЕТ СН'!$H$9+СВЦЭМ!$D$10+'СЕТ СН'!$H$5-'СЕТ СН'!$H$17</f>
        <v>4965.9970696700002</v>
      </c>
      <c r="E91" s="36">
        <f>SUMIFS(СВЦЭМ!$C$33:$C$776,СВЦЭМ!$A$33:$A$776,$A91,СВЦЭМ!$B$33:$B$776,E$83)+'СЕТ СН'!$H$9+СВЦЭМ!$D$10+'СЕТ СН'!$H$5-'СЕТ СН'!$H$17</f>
        <v>5167.1044561899998</v>
      </c>
      <c r="F91" s="36">
        <f>SUMIFS(СВЦЭМ!$C$33:$C$776,СВЦЭМ!$A$33:$A$776,$A91,СВЦЭМ!$B$33:$B$776,F$83)+'СЕТ СН'!$H$9+СВЦЭМ!$D$10+'СЕТ СН'!$H$5-'СЕТ СН'!$H$17</f>
        <v>5020.69036753</v>
      </c>
      <c r="G91" s="36">
        <f>SUMIFS(СВЦЭМ!$C$33:$C$776,СВЦЭМ!$A$33:$A$776,$A91,СВЦЭМ!$B$33:$B$776,G$83)+'СЕТ СН'!$H$9+СВЦЭМ!$D$10+'СЕТ СН'!$H$5-'СЕТ СН'!$H$17</f>
        <v>5018.9791965099994</v>
      </c>
      <c r="H91" s="36">
        <f>SUMIFS(СВЦЭМ!$C$33:$C$776,СВЦЭМ!$A$33:$A$776,$A91,СВЦЭМ!$B$33:$B$776,H$83)+'СЕТ СН'!$H$9+СВЦЭМ!$D$10+'СЕТ СН'!$H$5-'СЕТ СН'!$H$17</f>
        <v>5277.6169333100006</v>
      </c>
      <c r="I91" s="36">
        <f>SUMIFS(СВЦЭМ!$C$33:$C$776,СВЦЭМ!$A$33:$A$776,$A91,СВЦЭМ!$B$33:$B$776,I$83)+'СЕТ СН'!$H$9+СВЦЭМ!$D$10+'СЕТ СН'!$H$5-'СЕТ СН'!$H$17</f>
        <v>5535.9399541900002</v>
      </c>
      <c r="J91" s="36">
        <f>SUMIFS(СВЦЭМ!$C$33:$C$776,СВЦЭМ!$A$33:$A$776,$A91,СВЦЭМ!$B$33:$B$776,J$83)+'СЕТ СН'!$H$9+СВЦЭМ!$D$10+'СЕТ СН'!$H$5-'СЕТ СН'!$H$17</f>
        <v>5549.8240648600004</v>
      </c>
      <c r="K91" s="36">
        <f>SUMIFS(СВЦЭМ!$C$33:$C$776,СВЦЭМ!$A$33:$A$776,$A91,СВЦЭМ!$B$33:$B$776,K$83)+'СЕТ СН'!$H$9+СВЦЭМ!$D$10+'СЕТ СН'!$H$5-'СЕТ СН'!$H$17</f>
        <v>4355.7495213299999</v>
      </c>
      <c r="L91" s="36">
        <f>SUMIFS(СВЦЭМ!$C$33:$C$776,СВЦЭМ!$A$33:$A$776,$A91,СВЦЭМ!$B$33:$B$776,L$83)+'СЕТ СН'!$H$9+СВЦЭМ!$D$10+'СЕТ СН'!$H$5-'СЕТ СН'!$H$17</f>
        <v>4236.1021591600002</v>
      </c>
      <c r="M91" s="36">
        <f>SUMIFS(СВЦЭМ!$C$33:$C$776,СВЦЭМ!$A$33:$A$776,$A91,СВЦЭМ!$B$33:$B$776,M$83)+'СЕТ СН'!$H$9+СВЦЭМ!$D$10+'СЕТ СН'!$H$5-'СЕТ СН'!$H$17</f>
        <v>4803.8641450499999</v>
      </c>
      <c r="N91" s="36">
        <f>SUMIFS(СВЦЭМ!$C$33:$C$776,СВЦЭМ!$A$33:$A$776,$A91,СВЦЭМ!$B$33:$B$776,N$83)+'СЕТ СН'!$H$9+СВЦЭМ!$D$10+'СЕТ СН'!$H$5-'СЕТ СН'!$H$17</f>
        <v>4046.7833437700001</v>
      </c>
      <c r="O91" s="36">
        <f>SUMIFS(СВЦЭМ!$C$33:$C$776,СВЦЭМ!$A$33:$A$776,$A91,СВЦЭМ!$B$33:$B$776,O$83)+'СЕТ СН'!$H$9+СВЦЭМ!$D$10+'СЕТ СН'!$H$5-'СЕТ СН'!$H$17</f>
        <v>4006.83404728</v>
      </c>
      <c r="P91" s="36">
        <f>SUMIFS(СВЦЭМ!$C$33:$C$776,СВЦЭМ!$A$33:$A$776,$A91,СВЦЭМ!$B$33:$B$776,P$83)+'СЕТ СН'!$H$9+СВЦЭМ!$D$10+'СЕТ СН'!$H$5-'СЕТ СН'!$H$17</f>
        <v>4024.1389585199995</v>
      </c>
      <c r="Q91" s="36">
        <f>SUMIFS(СВЦЭМ!$C$33:$C$776,СВЦЭМ!$A$33:$A$776,$A91,СВЦЭМ!$B$33:$B$776,Q$83)+'СЕТ СН'!$H$9+СВЦЭМ!$D$10+'СЕТ СН'!$H$5-'СЕТ СН'!$H$17</f>
        <v>3957.7466555000001</v>
      </c>
      <c r="R91" s="36">
        <f>SUMIFS(СВЦЭМ!$C$33:$C$776,СВЦЭМ!$A$33:$A$776,$A91,СВЦЭМ!$B$33:$B$776,R$83)+'СЕТ СН'!$H$9+СВЦЭМ!$D$10+'СЕТ СН'!$H$5-'СЕТ СН'!$H$17</f>
        <v>3923.7989486199995</v>
      </c>
      <c r="S91" s="36">
        <f>SUMIFS(СВЦЭМ!$C$33:$C$776,СВЦЭМ!$A$33:$A$776,$A91,СВЦЭМ!$B$33:$B$776,S$83)+'СЕТ СН'!$H$9+СВЦЭМ!$D$10+'СЕТ СН'!$H$5-'СЕТ СН'!$H$17</f>
        <v>3923.61776173</v>
      </c>
      <c r="T91" s="36">
        <f>SUMIFS(СВЦЭМ!$C$33:$C$776,СВЦЭМ!$A$33:$A$776,$A91,СВЦЭМ!$B$33:$B$776,T$83)+'СЕТ СН'!$H$9+СВЦЭМ!$D$10+'СЕТ СН'!$H$5-'СЕТ СН'!$H$17</f>
        <v>4009.1436904799998</v>
      </c>
      <c r="U91" s="36">
        <f>SUMIFS(СВЦЭМ!$C$33:$C$776,СВЦЭМ!$A$33:$A$776,$A91,СВЦЭМ!$B$33:$B$776,U$83)+'СЕТ СН'!$H$9+СВЦЭМ!$D$10+'СЕТ СН'!$H$5-'СЕТ СН'!$H$17</f>
        <v>4277.2289479199999</v>
      </c>
      <c r="V91" s="36">
        <f>SUMIFS(СВЦЭМ!$C$33:$C$776,СВЦЭМ!$A$33:$A$776,$A91,СВЦЭМ!$B$33:$B$776,V$83)+'СЕТ СН'!$H$9+СВЦЭМ!$D$10+'СЕТ СН'!$H$5-'СЕТ СН'!$H$17</f>
        <v>4192.46048789</v>
      </c>
      <c r="W91" s="36">
        <f>SUMIFS(СВЦЭМ!$C$33:$C$776,СВЦЭМ!$A$33:$A$776,$A91,СВЦЭМ!$B$33:$B$776,W$83)+'СЕТ СН'!$H$9+СВЦЭМ!$D$10+'СЕТ СН'!$H$5-'СЕТ СН'!$H$17</f>
        <v>4059.78074578</v>
      </c>
      <c r="X91" s="36">
        <f>SUMIFS(СВЦЭМ!$C$33:$C$776,СВЦЭМ!$A$33:$A$776,$A91,СВЦЭМ!$B$33:$B$776,X$83)+'СЕТ СН'!$H$9+СВЦЭМ!$D$10+'СЕТ СН'!$H$5-'СЕТ СН'!$H$17</f>
        <v>4054.1719505699998</v>
      </c>
      <c r="Y91" s="36">
        <f>SUMIFS(СВЦЭМ!$C$33:$C$776,СВЦЭМ!$A$33:$A$776,$A91,СВЦЭМ!$B$33:$B$776,Y$83)+'СЕТ СН'!$H$9+СВЦЭМ!$D$10+'СЕТ СН'!$H$5-'СЕТ СН'!$H$17</f>
        <v>4129.5114109799997</v>
      </c>
    </row>
    <row r="92" spans="1:25" ht="15.75" x14ac:dyDescent="0.2">
      <c r="A92" s="35">
        <f t="shared" si="2"/>
        <v>43474</v>
      </c>
      <c r="B92" s="36">
        <f>SUMIFS(СВЦЭМ!$C$33:$C$776,СВЦЭМ!$A$33:$A$776,$A92,СВЦЭМ!$B$33:$B$776,B$83)+'СЕТ СН'!$H$9+СВЦЭМ!$D$10+'СЕТ СН'!$H$5-'СЕТ СН'!$H$17</f>
        <v>4790.1121320000002</v>
      </c>
      <c r="C92" s="36">
        <f>SUMIFS(СВЦЭМ!$C$33:$C$776,СВЦЭМ!$A$33:$A$776,$A92,СВЦЭМ!$B$33:$B$776,C$83)+'СЕТ СН'!$H$9+СВЦЭМ!$D$10+'СЕТ СН'!$H$5-'СЕТ СН'!$H$17</f>
        <v>4162.5417541500001</v>
      </c>
      <c r="D92" s="36">
        <f>SUMIFS(СВЦЭМ!$C$33:$C$776,СВЦЭМ!$A$33:$A$776,$A92,СВЦЭМ!$B$33:$B$776,D$83)+'СЕТ СН'!$H$9+СВЦЭМ!$D$10+'СЕТ СН'!$H$5-'СЕТ СН'!$H$17</f>
        <v>4166.1700433999995</v>
      </c>
      <c r="E92" s="36">
        <f>SUMIFS(СВЦЭМ!$C$33:$C$776,СВЦЭМ!$A$33:$A$776,$A92,СВЦЭМ!$B$33:$B$776,E$83)+'СЕТ СН'!$H$9+СВЦЭМ!$D$10+'СЕТ СН'!$H$5-'СЕТ СН'!$H$17</f>
        <v>4152.9213046999994</v>
      </c>
      <c r="F92" s="36">
        <f>SUMIFS(СВЦЭМ!$C$33:$C$776,СВЦЭМ!$A$33:$A$776,$A92,СВЦЭМ!$B$33:$B$776,F$83)+'СЕТ СН'!$H$9+СВЦЭМ!$D$10+'СЕТ СН'!$H$5-'СЕТ СН'!$H$17</f>
        <v>4122.8539306599996</v>
      </c>
      <c r="G92" s="36">
        <f>SUMIFS(СВЦЭМ!$C$33:$C$776,СВЦЭМ!$A$33:$A$776,$A92,СВЦЭМ!$B$33:$B$776,G$83)+'СЕТ СН'!$H$9+СВЦЭМ!$D$10+'СЕТ СН'!$H$5-'СЕТ СН'!$H$17</f>
        <v>4123.4589688399992</v>
      </c>
      <c r="H92" s="36">
        <f>SUMIFS(СВЦЭМ!$C$33:$C$776,СВЦЭМ!$A$33:$A$776,$A92,СВЦЭМ!$B$33:$B$776,H$83)+'СЕТ СН'!$H$9+СВЦЭМ!$D$10+'СЕТ СН'!$H$5-'СЕТ СН'!$H$17</f>
        <v>4126.2645563699998</v>
      </c>
      <c r="I92" s="36">
        <f>SUMIFS(СВЦЭМ!$C$33:$C$776,СВЦЭМ!$A$33:$A$776,$A92,СВЦЭМ!$B$33:$B$776,I$83)+'СЕТ СН'!$H$9+СВЦЭМ!$D$10+'СЕТ СН'!$H$5-'СЕТ СН'!$H$17</f>
        <v>4409.5904828699995</v>
      </c>
      <c r="J92" s="36">
        <f>SUMIFS(СВЦЭМ!$C$33:$C$776,СВЦЭМ!$A$33:$A$776,$A92,СВЦЭМ!$B$33:$B$776,J$83)+'СЕТ СН'!$H$9+СВЦЭМ!$D$10+'СЕТ СН'!$H$5-'СЕТ СН'!$H$17</f>
        <v>4112.1423404799998</v>
      </c>
      <c r="K92" s="36">
        <f>SUMIFS(СВЦЭМ!$C$33:$C$776,СВЦЭМ!$A$33:$A$776,$A92,СВЦЭМ!$B$33:$B$776,K$83)+'СЕТ СН'!$H$9+СВЦЭМ!$D$10+'СЕТ СН'!$H$5-'СЕТ СН'!$H$17</f>
        <v>3956.3812248300001</v>
      </c>
      <c r="L92" s="36">
        <f>SUMIFS(СВЦЭМ!$C$33:$C$776,СВЦЭМ!$A$33:$A$776,$A92,СВЦЭМ!$B$33:$B$776,L$83)+'СЕТ СН'!$H$9+СВЦЭМ!$D$10+'СЕТ СН'!$H$5-'СЕТ СН'!$H$17</f>
        <v>3963.8214566899996</v>
      </c>
      <c r="M92" s="36">
        <f>SUMIFS(СВЦЭМ!$C$33:$C$776,СВЦЭМ!$A$33:$A$776,$A92,СВЦЭМ!$B$33:$B$776,M$83)+'СЕТ СН'!$H$9+СВЦЭМ!$D$10+'СЕТ СН'!$H$5-'СЕТ СН'!$H$17</f>
        <v>4031.4500274799998</v>
      </c>
      <c r="N92" s="36">
        <f>SUMIFS(СВЦЭМ!$C$33:$C$776,СВЦЭМ!$A$33:$A$776,$A92,СВЦЭМ!$B$33:$B$776,N$83)+'СЕТ СН'!$H$9+СВЦЭМ!$D$10+'СЕТ СН'!$H$5-'СЕТ СН'!$H$17</f>
        <v>4223.2120918399996</v>
      </c>
      <c r="O92" s="36">
        <f>SUMIFS(СВЦЭМ!$C$33:$C$776,СВЦЭМ!$A$33:$A$776,$A92,СВЦЭМ!$B$33:$B$776,O$83)+'СЕТ СН'!$H$9+СВЦЭМ!$D$10+'СЕТ СН'!$H$5-'СЕТ СН'!$H$17</f>
        <v>4011.9457085799995</v>
      </c>
      <c r="P92" s="36">
        <f>SUMIFS(СВЦЭМ!$C$33:$C$776,СВЦЭМ!$A$33:$A$776,$A92,СВЦЭМ!$B$33:$B$776,P$83)+'СЕТ СН'!$H$9+СВЦЭМ!$D$10+'СЕТ СН'!$H$5-'СЕТ СН'!$H$17</f>
        <v>3977.8409705199997</v>
      </c>
      <c r="Q92" s="36">
        <f>SUMIFS(СВЦЭМ!$C$33:$C$776,СВЦЭМ!$A$33:$A$776,$A92,СВЦЭМ!$B$33:$B$776,Q$83)+'СЕТ СН'!$H$9+СВЦЭМ!$D$10+'СЕТ СН'!$H$5-'СЕТ СН'!$H$17</f>
        <v>3998.3929120299999</v>
      </c>
      <c r="R92" s="36">
        <f>SUMIFS(СВЦЭМ!$C$33:$C$776,СВЦЭМ!$A$33:$A$776,$A92,СВЦЭМ!$B$33:$B$776,R$83)+'СЕТ СН'!$H$9+СВЦЭМ!$D$10+'СЕТ СН'!$H$5-'СЕТ СН'!$H$17</f>
        <v>4073.4226871999999</v>
      </c>
      <c r="S92" s="36">
        <f>SUMIFS(СВЦЭМ!$C$33:$C$776,СВЦЭМ!$A$33:$A$776,$A92,СВЦЭМ!$B$33:$B$776,S$83)+'СЕТ СН'!$H$9+СВЦЭМ!$D$10+'СЕТ СН'!$H$5-'СЕТ СН'!$H$17</f>
        <v>3800.0992340599996</v>
      </c>
      <c r="T92" s="36">
        <f>SUMIFS(СВЦЭМ!$C$33:$C$776,СВЦЭМ!$A$33:$A$776,$A92,СВЦЭМ!$B$33:$B$776,T$83)+'СЕТ СН'!$H$9+СВЦЭМ!$D$10+'СЕТ СН'!$H$5-'СЕТ СН'!$H$17</f>
        <v>3734.8826462899997</v>
      </c>
      <c r="U92" s="36">
        <f>SUMIFS(СВЦЭМ!$C$33:$C$776,СВЦЭМ!$A$33:$A$776,$A92,СВЦЭМ!$B$33:$B$776,U$83)+'СЕТ СН'!$H$9+СВЦЭМ!$D$10+'СЕТ СН'!$H$5-'СЕТ СН'!$H$17</f>
        <v>3755.1186405999997</v>
      </c>
      <c r="V92" s="36">
        <f>SUMIFS(СВЦЭМ!$C$33:$C$776,СВЦЭМ!$A$33:$A$776,$A92,СВЦЭМ!$B$33:$B$776,V$83)+'СЕТ СН'!$H$9+СВЦЭМ!$D$10+'СЕТ СН'!$H$5-'СЕТ СН'!$H$17</f>
        <v>4046.4424944699995</v>
      </c>
      <c r="W92" s="36">
        <f>SUMIFS(СВЦЭМ!$C$33:$C$776,СВЦЭМ!$A$33:$A$776,$A92,СВЦЭМ!$B$33:$B$776,W$83)+'СЕТ СН'!$H$9+СВЦЭМ!$D$10+'СЕТ СН'!$H$5-'СЕТ СН'!$H$17</f>
        <v>4000.3681451299999</v>
      </c>
      <c r="X92" s="36">
        <f>SUMIFS(СВЦЭМ!$C$33:$C$776,СВЦЭМ!$A$33:$A$776,$A92,СВЦЭМ!$B$33:$B$776,X$83)+'СЕТ СН'!$H$9+СВЦЭМ!$D$10+'СЕТ СН'!$H$5-'СЕТ СН'!$H$17</f>
        <v>4068.60948973</v>
      </c>
      <c r="Y92" s="36">
        <f>SUMIFS(СВЦЭМ!$C$33:$C$776,СВЦЭМ!$A$33:$A$776,$A92,СВЦЭМ!$B$33:$B$776,Y$83)+'СЕТ СН'!$H$9+СВЦЭМ!$D$10+'СЕТ СН'!$H$5-'СЕТ СН'!$H$17</f>
        <v>4226.0949064699998</v>
      </c>
    </row>
    <row r="93" spans="1:25" ht="15.75" x14ac:dyDescent="0.2">
      <c r="A93" s="35">
        <f t="shared" si="2"/>
        <v>43475</v>
      </c>
      <c r="B93" s="36">
        <f>SUMIFS(СВЦЭМ!$C$33:$C$776,СВЦЭМ!$A$33:$A$776,$A93,СВЦЭМ!$B$33:$B$776,B$83)+'СЕТ СН'!$H$9+СВЦЭМ!$D$10+'СЕТ СН'!$H$5-'СЕТ СН'!$H$17</f>
        <v>4541.1736132899996</v>
      </c>
      <c r="C93" s="36">
        <f>SUMIFS(СВЦЭМ!$C$33:$C$776,СВЦЭМ!$A$33:$A$776,$A93,СВЦЭМ!$B$33:$B$776,C$83)+'СЕТ СН'!$H$9+СВЦЭМ!$D$10+'СЕТ СН'!$H$5-'СЕТ СН'!$H$17</f>
        <v>4171.5231391699999</v>
      </c>
      <c r="D93" s="36">
        <f>SUMIFS(СВЦЭМ!$C$33:$C$776,СВЦЭМ!$A$33:$A$776,$A93,СВЦЭМ!$B$33:$B$776,D$83)+'СЕТ СН'!$H$9+СВЦЭМ!$D$10+'СЕТ СН'!$H$5-'СЕТ СН'!$H$17</f>
        <v>4202.6172161799996</v>
      </c>
      <c r="E93" s="36">
        <f>SUMIFS(СВЦЭМ!$C$33:$C$776,СВЦЭМ!$A$33:$A$776,$A93,СВЦЭМ!$B$33:$B$776,E$83)+'СЕТ СН'!$H$9+СВЦЭМ!$D$10+'СЕТ СН'!$H$5-'СЕТ СН'!$H$17</f>
        <v>4164.73554702</v>
      </c>
      <c r="F93" s="36">
        <f>SUMIFS(СВЦЭМ!$C$33:$C$776,СВЦЭМ!$A$33:$A$776,$A93,СВЦЭМ!$B$33:$B$776,F$83)+'СЕТ СН'!$H$9+СВЦЭМ!$D$10+'СЕТ СН'!$H$5-'СЕТ СН'!$H$17</f>
        <v>4191.1231160699999</v>
      </c>
      <c r="G93" s="36">
        <f>SUMIFS(СВЦЭМ!$C$33:$C$776,СВЦЭМ!$A$33:$A$776,$A93,СВЦЭМ!$B$33:$B$776,G$83)+'СЕТ СН'!$H$9+СВЦЭМ!$D$10+'СЕТ СН'!$H$5-'СЕТ СН'!$H$17</f>
        <v>4265.4326953499994</v>
      </c>
      <c r="H93" s="36">
        <f>SUMIFS(СВЦЭМ!$C$33:$C$776,СВЦЭМ!$A$33:$A$776,$A93,СВЦЭМ!$B$33:$B$776,H$83)+'СЕТ СН'!$H$9+СВЦЭМ!$D$10+'СЕТ СН'!$H$5-'СЕТ СН'!$H$17</f>
        <v>4251.1512096500001</v>
      </c>
      <c r="I93" s="36">
        <f>SUMIFS(СВЦЭМ!$C$33:$C$776,СВЦЭМ!$A$33:$A$776,$A93,СВЦЭМ!$B$33:$B$776,I$83)+'СЕТ СН'!$H$9+СВЦЭМ!$D$10+'СЕТ СН'!$H$5-'СЕТ СН'!$H$17</f>
        <v>4380.1247466999994</v>
      </c>
      <c r="J93" s="36">
        <f>SUMIFS(СВЦЭМ!$C$33:$C$776,СВЦЭМ!$A$33:$A$776,$A93,СВЦЭМ!$B$33:$B$776,J$83)+'СЕТ СН'!$H$9+СВЦЭМ!$D$10+'СЕТ СН'!$H$5-'СЕТ СН'!$H$17</f>
        <v>4281.2171514199999</v>
      </c>
      <c r="K93" s="36">
        <f>SUMIFS(СВЦЭМ!$C$33:$C$776,СВЦЭМ!$A$33:$A$776,$A93,СВЦЭМ!$B$33:$B$776,K$83)+'СЕТ СН'!$H$9+СВЦЭМ!$D$10+'СЕТ СН'!$H$5-'СЕТ СН'!$H$17</f>
        <v>4156.06202304</v>
      </c>
      <c r="L93" s="36">
        <f>SUMIFS(СВЦЭМ!$C$33:$C$776,СВЦЭМ!$A$33:$A$776,$A93,СВЦЭМ!$B$33:$B$776,L$83)+'СЕТ СН'!$H$9+СВЦЭМ!$D$10+'СЕТ СН'!$H$5-'СЕТ СН'!$H$17</f>
        <v>4114.9765364199993</v>
      </c>
      <c r="M93" s="36">
        <f>SUMIFS(СВЦЭМ!$C$33:$C$776,СВЦЭМ!$A$33:$A$776,$A93,СВЦЭМ!$B$33:$B$776,M$83)+'СЕТ СН'!$H$9+СВЦЭМ!$D$10+'СЕТ СН'!$H$5-'СЕТ СН'!$H$17</f>
        <v>3739.6381816499998</v>
      </c>
      <c r="N93" s="36">
        <f>SUMIFS(СВЦЭМ!$C$33:$C$776,СВЦЭМ!$A$33:$A$776,$A93,СВЦЭМ!$B$33:$B$776,N$83)+'СЕТ СН'!$H$9+СВЦЭМ!$D$10+'СЕТ СН'!$H$5-'СЕТ СН'!$H$17</f>
        <v>3744.15639904</v>
      </c>
      <c r="O93" s="36">
        <f>SUMIFS(СВЦЭМ!$C$33:$C$776,СВЦЭМ!$A$33:$A$776,$A93,СВЦЭМ!$B$33:$B$776,O$83)+'СЕТ СН'!$H$9+СВЦЭМ!$D$10+'СЕТ СН'!$H$5-'СЕТ СН'!$H$17</f>
        <v>3758.8745174599999</v>
      </c>
      <c r="P93" s="36">
        <f>SUMIFS(СВЦЭМ!$C$33:$C$776,СВЦЭМ!$A$33:$A$776,$A93,СВЦЭМ!$B$33:$B$776,P$83)+'СЕТ СН'!$H$9+СВЦЭМ!$D$10+'СЕТ СН'!$H$5-'СЕТ СН'!$H$17</f>
        <v>3783.0961619399995</v>
      </c>
      <c r="Q93" s="36">
        <f>SUMIFS(СВЦЭМ!$C$33:$C$776,СВЦЭМ!$A$33:$A$776,$A93,СВЦЭМ!$B$33:$B$776,Q$83)+'СЕТ СН'!$H$9+СВЦЭМ!$D$10+'СЕТ СН'!$H$5-'СЕТ СН'!$H$17</f>
        <v>3748.7194986999998</v>
      </c>
      <c r="R93" s="36">
        <f>SUMIFS(СВЦЭМ!$C$33:$C$776,СВЦЭМ!$A$33:$A$776,$A93,СВЦЭМ!$B$33:$B$776,R$83)+'СЕТ СН'!$H$9+СВЦЭМ!$D$10+'СЕТ СН'!$H$5-'СЕТ СН'!$H$17</f>
        <v>3772.1705755599996</v>
      </c>
      <c r="S93" s="36">
        <f>SUMIFS(СВЦЭМ!$C$33:$C$776,СВЦЭМ!$A$33:$A$776,$A93,СВЦЭМ!$B$33:$B$776,S$83)+'СЕТ СН'!$H$9+СВЦЭМ!$D$10+'СЕТ СН'!$H$5-'СЕТ СН'!$H$17</f>
        <v>3775.8232278999994</v>
      </c>
      <c r="T93" s="36">
        <f>SUMIFS(СВЦЭМ!$C$33:$C$776,СВЦЭМ!$A$33:$A$776,$A93,СВЦЭМ!$B$33:$B$776,T$83)+'СЕТ СН'!$H$9+СВЦЭМ!$D$10+'СЕТ СН'!$H$5-'СЕТ СН'!$H$17</f>
        <v>3757.9931852199998</v>
      </c>
      <c r="U93" s="36">
        <f>SUMIFS(СВЦЭМ!$C$33:$C$776,СВЦЭМ!$A$33:$A$776,$A93,СВЦЭМ!$B$33:$B$776,U$83)+'СЕТ СН'!$H$9+СВЦЭМ!$D$10+'СЕТ СН'!$H$5-'СЕТ СН'!$H$17</f>
        <v>3843.4068790199999</v>
      </c>
      <c r="V93" s="36">
        <f>SUMIFS(СВЦЭМ!$C$33:$C$776,СВЦЭМ!$A$33:$A$776,$A93,СВЦЭМ!$B$33:$B$776,V$83)+'СЕТ СН'!$H$9+СВЦЭМ!$D$10+'СЕТ СН'!$H$5-'СЕТ СН'!$H$17</f>
        <v>4203.4347449500001</v>
      </c>
      <c r="W93" s="36">
        <f>SUMIFS(СВЦЭМ!$C$33:$C$776,СВЦЭМ!$A$33:$A$776,$A93,СВЦЭМ!$B$33:$B$776,W$83)+'СЕТ СН'!$H$9+СВЦЭМ!$D$10+'СЕТ СН'!$H$5-'СЕТ СН'!$H$17</f>
        <v>4242.2622953999999</v>
      </c>
      <c r="X93" s="36">
        <f>SUMIFS(СВЦЭМ!$C$33:$C$776,СВЦЭМ!$A$33:$A$776,$A93,СВЦЭМ!$B$33:$B$776,X$83)+'СЕТ СН'!$H$9+СВЦЭМ!$D$10+'СЕТ СН'!$H$5-'СЕТ СН'!$H$17</f>
        <v>4187.0777282099998</v>
      </c>
      <c r="Y93" s="36">
        <f>SUMIFS(СВЦЭМ!$C$33:$C$776,СВЦЭМ!$A$33:$A$776,$A93,СВЦЭМ!$B$33:$B$776,Y$83)+'СЕТ СН'!$H$9+СВЦЭМ!$D$10+'СЕТ СН'!$H$5-'СЕТ СН'!$H$17</f>
        <v>4501.0487127999995</v>
      </c>
    </row>
    <row r="94" spans="1:25" ht="15.75" x14ac:dyDescent="0.2">
      <c r="A94" s="35">
        <f t="shared" si="2"/>
        <v>43476</v>
      </c>
      <c r="B94" s="36">
        <f>SUMIFS(СВЦЭМ!$C$33:$C$776,СВЦЭМ!$A$33:$A$776,$A94,СВЦЭМ!$B$33:$B$776,B$83)+'СЕТ СН'!$H$9+СВЦЭМ!$D$10+'СЕТ СН'!$H$5-'СЕТ СН'!$H$17</f>
        <v>4617.7888846599999</v>
      </c>
      <c r="C94" s="36">
        <f>SUMIFS(СВЦЭМ!$C$33:$C$776,СВЦЭМ!$A$33:$A$776,$A94,СВЦЭМ!$B$33:$B$776,C$83)+'СЕТ СН'!$H$9+СВЦЭМ!$D$10+'СЕТ СН'!$H$5-'СЕТ СН'!$H$17</f>
        <v>4267.6015005399995</v>
      </c>
      <c r="D94" s="36">
        <f>SUMIFS(СВЦЭМ!$C$33:$C$776,СВЦЭМ!$A$33:$A$776,$A94,СВЦЭМ!$B$33:$B$776,D$83)+'СЕТ СН'!$H$9+СВЦЭМ!$D$10+'СЕТ СН'!$H$5-'СЕТ СН'!$H$17</f>
        <v>4351.27767434</v>
      </c>
      <c r="E94" s="36">
        <f>SUMIFS(СВЦЭМ!$C$33:$C$776,СВЦЭМ!$A$33:$A$776,$A94,СВЦЭМ!$B$33:$B$776,E$83)+'СЕТ СН'!$H$9+СВЦЭМ!$D$10+'СЕТ СН'!$H$5-'СЕТ СН'!$H$17</f>
        <v>4294.6801711899998</v>
      </c>
      <c r="F94" s="36">
        <f>SUMIFS(СВЦЭМ!$C$33:$C$776,СВЦЭМ!$A$33:$A$776,$A94,СВЦЭМ!$B$33:$B$776,F$83)+'СЕТ СН'!$H$9+СВЦЭМ!$D$10+'СЕТ СН'!$H$5-'СЕТ СН'!$H$17</f>
        <v>4306.9662014899995</v>
      </c>
      <c r="G94" s="36">
        <f>SUMIFS(СВЦЭМ!$C$33:$C$776,СВЦЭМ!$A$33:$A$776,$A94,СВЦЭМ!$B$33:$B$776,G$83)+'СЕТ СН'!$H$9+СВЦЭМ!$D$10+'СЕТ СН'!$H$5-'СЕТ СН'!$H$17</f>
        <v>4340.5994513099995</v>
      </c>
      <c r="H94" s="36">
        <f>SUMIFS(СВЦЭМ!$C$33:$C$776,СВЦЭМ!$A$33:$A$776,$A94,СВЦЭМ!$B$33:$B$776,H$83)+'СЕТ СН'!$H$9+СВЦЭМ!$D$10+'СЕТ СН'!$H$5-'СЕТ СН'!$H$17</f>
        <v>4278.5975855399993</v>
      </c>
      <c r="I94" s="36">
        <f>SUMIFS(СВЦЭМ!$C$33:$C$776,СВЦЭМ!$A$33:$A$776,$A94,СВЦЭМ!$B$33:$B$776,I$83)+'СЕТ СН'!$H$9+СВЦЭМ!$D$10+'СЕТ СН'!$H$5-'СЕТ СН'!$H$17</f>
        <v>4220.2788153499996</v>
      </c>
      <c r="J94" s="36">
        <f>SUMIFS(СВЦЭМ!$C$33:$C$776,СВЦЭМ!$A$33:$A$776,$A94,СВЦЭМ!$B$33:$B$776,J$83)+'СЕТ СН'!$H$9+СВЦЭМ!$D$10+'СЕТ СН'!$H$5-'СЕТ СН'!$H$17</f>
        <v>4140.9709088299996</v>
      </c>
      <c r="K94" s="36">
        <f>SUMIFS(СВЦЭМ!$C$33:$C$776,СВЦЭМ!$A$33:$A$776,$A94,СВЦЭМ!$B$33:$B$776,K$83)+'СЕТ СН'!$H$9+СВЦЭМ!$D$10+'СЕТ СН'!$H$5-'СЕТ СН'!$H$17</f>
        <v>4136.8721299899998</v>
      </c>
      <c r="L94" s="36">
        <f>SUMIFS(СВЦЭМ!$C$33:$C$776,СВЦЭМ!$A$33:$A$776,$A94,СВЦЭМ!$B$33:$B$776,L$83)+'СЕТ СН'!$H$9+СВЦЭМ!$D$10+'СЕТ СН'!$H$5-'СЕТ СН'!$H$17</f>
        <v>4037.6664766899999</v>
      </c>
      <c r="M94" s="36">
        <f>SUMIFS(СВЦЭМ!$C$33:$C$776,СВЦЭМ!$A$33:$A$776,$A94,СВЦЭМ!$B$33:$B$776,M$83)+'СЕТ СН'!$H$9+СВЦЭМ!$D$10+'СЕТ СН'!$H$5-'СЕТ СН'!$H$17</f>
        <v>4112.4224260999999</v>
      </c>
      <c r="N94" s="36">
        <f>SUMIFS(СВЦЭМ!$C$33:$C$776,СВЦЭМ!$A$33:$A$776,$A94,СВЦЭМ!$B$33:$B$776,N$83)+'СЕТ СН'!$H$9+СВЦЭМ!$D$10+'СЕТ СН'!$H$5-'СЕТ СН'!$H$17</f>
        <v>5687.2034946200001</v>
      </c>
      <c r="O94" s="36">
        <f>SUMIFS(СВЦЭМ!$C$33:$C$776,СВЦЭМ!$A$33:$A$776,$A94,СВЦЭМ!$B$33:$B$776,O$83)+'СЕТ СН'!$H$9+СВЦЭМ!$D$10+'СЕТ СН'!$H$5-'СЕТ СН'!$H$17</f>
        <v>4155.0713435299995</v>
      </c>
      <c r="P94" s="36">
        <f>SUMIFS(СВЦЭМ!$C$33:$C$776,СВЦЭМ!$A$33:$A$776,$A94,СВЦЭМ!$B$33:$B$776,P$83)+'СЕТ СН'!$H$9+СВЦЭМ!$D$10+'СЕТ СН'!$H$5-'СЕТ СН'!$H$17</f>
        <v>3818.1549787999998</v>
      </c>
      <c r="Q94" s="36">
        <f>SUMIFS(СВЦЭМ!$C$33:$C$776,СВЦЭМ!$A$33:$A$776,$A94,СВЦЭМ!$B$33:$B$776,Q$83)+'СЕТ СН'!$H$9+СВЦЭМ!$D$10+'СЕТ СН'!$H$5-'СЕТ СН'!$H$17</f>
        <v>3832.4473024700001</v>
      </c>
      <c r="R94" s="36">
        <f>SUMIFS(СВЦЭМ!$C$33:$C$776,СВЦЭМ!$A$33:$A$776,$A94,СВЦЭМ!$B$33:$B$776,R$83)+'СЕТ СН'!$H$9+СВЦЭМ!$D$10+'СЕТ СН'!$H$5-'СЕТ СН'!$H$17</f>
        <v>3826.7125206599999</v>
      </c>
      <c r="S94" s="36">
        <f>SUMIFS(СВЦЭМ!$C$33:$C$776,СВЦЭМ!$A$33:$A$776,$A94,СВЦЭМ!$B$33:$B$776,S$83)+'СЕТ СН'!$H$9+СВЦЭМ!$D$10+'СЕТ СН'!$H$5-'СЕТ СН'!$H$17</f>
        <v>4201.2809207499995</v>
      </c>
      <c r="T94" s="36">
        <f>SUMIFS(СВЦЭМ!$C$33:$C$776,СВЦЭМ!$A$33:$A$776,$A94,СВЦЭМ!$B$33:$B$776,T$83)+'СЕТ СН'!$H$9+СВЦЭМ!$D$10+'СЕТ СН'!$H$5-'СЕТ СН'!$H$17</f>
        <v>3755.7333396599997</v>
      </c>
      <c r="U94" s="36">
        <f>SUMIFS(СВЦЭМ!$C$33:$C$776,СВЦЭМ!$A$33:$A$776,$A94,СВЦЭМ!$B$33:$B$776,U$83)+'СЕТ СН'!$H$9+СВЦЭМ!$D$10+'СЕТ СН'!$H$5-'СЕТ СН'!$H$17</f>
        <v>3915.1975597399996</v>
      </c>
      <c r="V94" s="36">
        <f>SUMIFS(СВЦЭМ!$C$33:$C$776,СВЦЭМ!$A$33:$A$776,$A94,СВЦЭМ!$B$33:$B$776,V$83)+'СЕТ СН'!$H$9+СВЦЭМ!$D$10+'СЕТ СН'!$H$5-'СЕТ СН'!$H$17</f>
        <v>4118.4132219499998</v>
      </c>
      <c r="W94" s="36">
        <f>SUMIFS(СВЦЭМ!$C$33:$C$776,СВЦЭМ!$A$33:$A$776,$A94,СВЦЭМ!$B$33:$B$776,W$83)+'СЕТ СН'!$H$9+СВЦЭМ!$D$10+'СЕТ СН'!$H$5-'СЕТ СН'!$H$17</f>
        <v>4141.0267777199997</v>
      </c>
      <c r="X94" s="36">
        <f>SUMIFS(СВЦЭМ!$C$33:$C$776,СВЦЭМ!$A$33:$A$776,$A94,СВЦЭМ!$B$33:$B$776,X$83)+'СЕТ СН'!$H$9+СВЦЭМ!$D$10+'СЕТ СН'!$H$5-'СЕТ СН'!$H$17</f>
        <v>4116.5366999299995</v>
      </c>
      <c r="Y94" s="36">
        <f>SUMIFS(СВЦЭМ!$C$33:$C$776,СВЦЭМ!$A$33:$A$776,$A94,СВЦЭМ!$B$33:$B$776,Y$83)+'СЕТ СН'!$H$9+СВЦЭМ!$D$10+'СЕТ СН'!$H$5-'СЕТ СН'!$H$17</f>
        <v>4421.7221307099999</v>
      </c>
    </row>
    <row r="95" spans="1:25" ht="15.75" x14ac:dyDescent="0.2">
      <c r="A95" s="35">
        <f t="shared" si="2"/>
        <v>43477</v>
      </c>
      <c r="B95" s="36">
        <f>SUMIFS(СВЦЭМ!$C$33:$C$776,СВЦЭМ!$A$33:$A$776,$A95,СВЦЭМ!$B$33:$B$776,B$83)+'СЕТ СН'!$H$9+СВЦЭМ!$D$10+'СЕТ СН'!$H$5-'СЕТ СН'!$H$17</f>
        <v>4412.7440387400002</v>
      </c>
      <c r="C95" s="36">
        <f>SUMIFS(СВЦЭМ!$C$33:$C$776,СВЦЭМ!$A$33:$A$776,$A95,СВЦЭМ!$B$33:$B$776,C$83)+'СЕТ СН'!$H$9+СВЦЭМ!$D$10+'СЕТ СН'!$H$5-'СЕТ СН'!$H$17</f>
        <v>4244.5431677699999</v>
      </c>
      <c r="D95" s="36">
        <f>SUMIFS(СВЦЭМ!$C$33:$C$776,СВЦЭМ!$A$33:$A$776,$A95,СВЦЭМ!$B$33:$B$776,D$83)+'СЕТ СН'!$H$9+СВЦЭМ!$D$10+'СЕТ СН'!$H$5-'СЕТ СН'!$H$17</f>
        <v>4320.0205580499996</v>
      </c>
      <c r="E95" s="36">
        <f>SUMIFS(СВЦЭМ!$C$33:$C$776,СВЦЭМ!$A$33:$A$776,$A95,СВЦЭМ!$B$33:$B$776,E$83)+'СЕТ СН'!$H$9+СВЦЭМ!$D$10+'СЕТ СН'!$H$5-'СЕТ СН'!$H$17</f>
        <v>4312.9097549899998</v>
      </c>
      <c r="F95" s="36">
        <f>SUMIFS(СВЦЭМ!$C$33:$C$776,СВЦЭМ!$A$33:$A$776,$A95,СВЦЭМ!$B$33:$B$776,F$83)+'СЕТ СН'!$H$9+СВЦЭМ!$D$10+'СЕТ СН'!$H$5-'СЕТ СН'!$H$17</f>
        <v>4135.8145954699994</v>
      </c>
      <c r="G95" s="36">
        <f>SUMIFS(СВЦЭМ!$C$33:$C$776,СВЦЭМ!$A$33:$A$776,$A95,СВЦЭМ!$B$33:$B$776,G$83)+'СЕТ СН'!$H$9+СВЦЭМ!$D$10+'СЕТ СН'!$H$5-'СЕТ СН'!$H$17</f>
        <v>4332.4475569999995</v>
      </c>
      <c r="H95" s="36">
        <f>SUMIFS(СВЦЭМ!$C$33:$C$776,СВЦЭМ!$A$33:$A$776,$A95,СВЦЭМ!$B$33:$B$776,H$83)+'СЕТ СН'!$H$9+СВЦЭМ!$D$10+'СЕТ СН'!$H$5-'СЕТ СН'!$H$17</f>
        <v>4142.1283905700002</v>
      </c>
      <c r="I95" s="36">
        <f>SUMIFS(СВЦЭМ!$C$33:$C$776,СВЦЭМ!$A$33:$A$776,$A95,СВЦЭМ!$B$33:$B$776,I$83)+'СЕТ СН'!$H$9+СВЦЭМ!$D$10+'СЕТ СН'!$H$5-'СЕТ СН'!$H$17</f>
        <v>4232.7840608999995</v>
      </c>
      <c r="J95" s="36">
        <f>SUMIFS(СВЦЭМ!$C$33:$C$776,СВЦЭМ!$A$33:$A$776,$A95,СВЦЭМ!$B$33:$B$776,J$83)+'СЕТ СН'!$H$9+СВЦЭМ!$D$10+'СЕТ СН'!$H$5-'СЕТ СН'!$H$17</f>
        <v>4083.7420747899996</v>
      </c>
      <c r="K95" s="36">
        <f>SUMIFS(СВЦЭМ!$C$33:$C$776,СВЦЭМ!$A$33:$A$776,$A95,СВЦЭМ!$B$33:$B$776,K$83)+'СЕТ СН'!$H$9+СВЦЭМ!$D$10+'СЕТ СН'!$H$5-'СЕТ СН'!$H$17</f>
        <v>4029.3224697599999</v>
      </c>
      <c r="L95" s="36">
        <f>SUMIFS(СВЦЭМ!$C$33:$C$776,СВЦЭМ!$A$33:$A$776,$A95,СВЦЭМ!$B$33:$B$776,L$83)+'СЕТ СН'!$H$9+СВЦЭМ!$D$10+'СЕТ СН'!$H$5-'СЕТ СН'!$H$17</f>
        <v>3970.5256375199997</v>
      </c>
      <c r="M95" s="36">
        <f>SUMIFS(СВЦЭМ!$C$33:$C$776,СВЦЭМ!$A$33:$A$776,$A95,СВЦЭМ!$B$33:$B$776,M$83)+'СЕТ СН'!$H$9+СВЦЭМ!$D$10+'СЕТ СН'!$H$5-'СЕТ СН'!$H$17</f>
        <v>4084.2287305</v>
      </c>
      <c r="N95" s="36">
        <f>SUMIFS(СВЦЭМ!$C$33:$C$776,СВЦЭМ!$A$33:$A$776,$A95,СВЦЭМ!$B$33:$B$776,N$83)+'СЕТ СН'!$H$9+СВЦЭМ!$D$10+'СЕТ СН'!$H$5-'СЕТ СН'!$H$17</f>
        <v>4519.5209281499992</v>
      </c>
      <c r="O95" s="36">
        <f>SUMIFS(СВЦЭМ!$C$33:$C$776,СВЦЭМ!$A$33:$A$776,$A95,СВЦЭМ!$B$33:$B$776,O$83)+'СЕТ СН'!$H$9+СВЦЭМ!$D$10+'СЕТ СН'!$H$5-'СЕТ СН'!$H$17</f>
        <v>4051.7211520499995</v>
      </c>
      <c r="P95" s="36">
        <f>SUMIFS(СВЦЭМ!$C$33:$C$776,СВЦЭМ!$A$33:$A$776,$A95,СВЦЭМ!$B$33:$B$776,P$83)+'СЕТ СН'!$H$9+СВЦЭМ!$D$10+'СЕТ СН'!$H$5-'СЕТ СН'!$H$17</f>
        <v>4091.31100694</v>
      </c>
      <c r="Q95" s="36">
        <f>SUMIFS(СВЦЭМ!$C$33:$C$776,СВЦЭМ!$A$33:$A$776,$A95,СВЦЭМ!$B$33:$B$776,Q$83)+'СЕТ СН'!$H$9+СВЦЭМ!$D$10+'СЕТ СН'!$H$5-'СЕТ СН'!$H$17</f>
        <v>4110.7495779399997</v>
      </c>
      <c r="R95" s="36">
        <f>SUMIFS(СВЦЭМ!$C$33:$C$776,СВЦЭМ!$A$33:$A$776,$A95,СВЦЭМ!$B$33:$B$776,R$83)+'СЕТ СН'!$H$9+СВЦЭМ!$D$10+'СЕТ СН'!$H$5-'СЕТ СН'!$H$17</f>
        <v>4161.4053200399994</v>
      </c>
      <c r="S95" s="36">
        <f>SUMIFS(СВЦЭМ!$C$33:$C$776,СВЦЭМ!$A$33:$A$776,$A95,СВЦЭМ!$B$33:$B$776,S$83)+'СЕТ СН'!$H$9+СВЦЭМ!$D$10+'СЕТ СН'!$H$5-'СЕТ СН'!$H$17</f>
        <v>4100.2801734300001</v>
      </c>
      <c r="T95" s="36">
        <f>SUMIFS(СВЦЭМ!$C$33:$C$776,СВЦЭМ!$A$33:$A$776,$A95,СВЦЭМ!$B$33:$B$776,T$83)+'СЕТ СН'!$H$9+СВЦЭМ!$D$10+'СЕТ СН'!$H$5-'СЕТ СН'!$H$17</f>
        <v>3777.3015774599999</v>
      </c>
      <c r="U95" s="36">
        <f>SUMIFS(СВЦЭМ!$C$33:$C$776,СВЦЭМ!$A$33:$A$776,$A95,СВЦЭМ!$B$33:$B$776,U$83)+'СЕТ СН'!$H$9+СВЦЭМ!$D$10+'СЕТ СН'!$H$5-'СЕТ СН'!$H$17</f>
        <v>4336.8875942300001</v>
      </c>
      <c r="V95" s="36">
        <f>SUMIFS(СВЦЭМ!$C$33:$C$776,СВЦЭМ!$A$33:$A$776,$A95,СВЦЭМ!$B$33:$B$776,V$83)+'СЕТ СН'!$H$9+СВЦЭМ!$D$10+'СЕТ СН'!$H$5-'СЕТ СН'!$H$17</f>
        <v>4041.7260017799999</v>
      </c>
      <c r="W95" s="36">
        <f>SUMIFS(СВЦЭМ!$C$33:$C$776,СВЦЭМ!$A$33:$A$776,$A95,СВЦЭМ!$B$33:$B$776,W$83)+'СЕТ СН'!$H$9+СВЦЭМ!$D$10+'СЕТ СН'!$H$5-'СЕТ СН'!$H$17</f>
        <v>4010.4331688799998</v>
      </c>
      <c r="X95" s="36">
        <f>SUMIFS(СВЦЭМ!$C$33:$C$776,СВЦЭМ!$A$33:$A$776,$A95,СВЦЭМ!$B$33:$B$776,X$83)+'СЕТ СН'!$H$9+СВЦЭМ!$D$10+'СЕТ СН'!$H$5-'СЕТ СН'!$H$17</f>
        <v>4010.5464381699999</v>
      </c>
      <c r="Y95" s="36">
        <f>SUMIFS(СВЦЭМ!$C$33:$C$776,СВЦЭМ!$A$33:$A$776,$A95,СВЦЭМ!$B$33:$B$776,Y$83)+'СЕТ СН'!$H$9+СВЦЭМ!$D$10+'СЕТ СН'!$H$5-'СЕТ СН'!$H$17</f>
        <v>4161.6786429699996</v>
      </c>
    </row>
    <row r="96" spans="1:25" ht="15.75" x14ac:dyDescent="0.2">
      <c r="A96" s="35">
        <f t="shared" si="2"/>
        <v>43478</v>
      </c>
      <c r="B96" s="36">
        <f>SUMIFS(СВЦЭМ!$C$33:$C$776,СВЦЭМ!$A$33:$A$776,$A96,СВЦЭМ!$B$33:$B$776,B$83)+'СЕТ СН'!$H$9+СВЦЭМ!$D$10+'СЕТ СН'!$H$5-'СЕТ СН'!$H$17</f>
        <v>4238.9455637399997</v>
      </c>
      <c r="C96" s="36">
        <f>SUMIFS(СВЦЭМ!$C$33:$C$776,СВЦЭМ!$A$33:$A$776,$A96,СВЦЭМ!$B$33:$B$776,C$83)+'СЕТ СН'!$H$9+СВЦЭМ!$D$10+'СЕТ СН'!$H$5-'СЕТ СН'!$H$17</f>
        <v>4185.9922850900002</v>
      </c>
      <c r="D96" s="36">
        <f>SUMIFS(СВЦЭМ!$C$33:$C$776,СВЦЭМ!$A$33:$A$776,$A96,СВЦЭМ!$B$33:$B$776,D$83)+'СЕТ СН'!$H$9+СВЦЭМ!$D$10+'СЕТ СН'!$H$5-'СЕТ СН'!$H$17</f>
        <v>4305.0976862099997</v>
      </c>
      <c r="E96" s="36">
        <f>SUMIFS(СВЦЭМ!$C$33:$C$776,СВЦЭМ!$A$33:$A$776,$A96,СВЦЭМ!$B$33:$B$776,E$83)+'СЕТ СН'!$H$9+СВЦЭМ!$D$10+'СЕТ СН'!$H$5-'СЕТ СН'!$H$17</f>
        <v>4309.4291762100002</v>
      </c>
      <c r="F96" s="36">
        <f>SUMIFS(СВЦЭМ!$C$33:$C$776,СВЦЭМ!$A$33:$A$776,$A96,СВЦЭМ!$B$33:$B$776,F$83)+'СЕТ СН'!$H$9+СВЦЭМ!$D$10+'СЕТ СН'!$H$5-'СЕТ СН'!$H$17</f>
        <v>4330.1862277700002</v>
      </c>
      <c r="G96" s="36">
        <f>SUMIFS(СВЦЭМ!$C$33:$C$776,СВЦЭМ!$A$33:$A$776,$A96,СВЦЭМ!$B$33:$B$776,G$83)+'СЕТ СН'!$H$9+СВЦЭМ!$D$10+'СЕТ СН'!$H$5-'СЕТ СН'!$H$17</f>
        <v>4329.0922740799997</v>
      </c>
      <c r="H96" s="36">
        <f>SUMIFS(СВЦЭМ!$C$33:$C$776,СВЦЭМ!$A$33:$A$776,$A96,СВЦЭМ!$B$33:$B$776,H$83)+'СЕТ СН'!$H$9+СВЦЭМ!$D$10+'СЕТ СН'!$H$5-'СЕТ СН'!$H$17</f>
        <v>4706.5487382699994</v>
      </c>
      <c r="I96" s="36">
        <f>SUMIFS(СВЦЭМ!$C$33:$C$776,СВЦЭМ!$A$33:$A$776,$A96,СВЦЭМ!$B$33:$B$776,I$83)+'СЕТ СН'!$H$9+СВЦЭМ!$D$10+'СЕТ СН'!$H$5-'СЕТ СН'!$H$17</f>
        <v>4461.2426270399992</v>
      </c>
      <c r="J96" s="36">
        <f>SUMIFS(СВЦЭМ!$C$33:$C$776,СВЦЭМ!$A$33:$A$776,$A96,СВЦЭМ!$B$33:$B$776,J$83)+'СЕТ СН'!$H$9+СВЦЭМ!$D$10+'СЕТ СН'!$H$5-'СЕТ СН'!$H$17</f>
        <v>4086.5908544699996</v>
      </c>
      <c r="K96" s="36">
        <f>SUMIFS(СВЦЭМ!$C$33:$C$776,СВЦЭМ!$A$33:$A$776,$A96,СВЦЭМ!$B$33:$B$776,K$83)+'СЕТ СН'!$H$9+СВЦЭМ!$D$10+'СЕТ СН'!$H$5-'СЕТ СН'!$H$17</f>
        <v>4052.1871397799996</v>
      </c>
      <c r="L96" s="36">
        <f>SUMIFS(СВЦЭМ!$C$33:$C$776,СВЦЭМ!$A$33:$A$776,$A96,СВЦЭМ!$B$33:$B$776,L$83)+'СЕТ СН'!$H$9+СВЦЭМ!$D$10+'СЕТ СН'!$H$5-'СЕТ СН'!$H$17</f>
        <v>3999.0697095199998</v>
      </c>
      <c r="M96" s="36">
        <f>SUMIFS(СВЦЭМ!$C$33:$C$776,СВЦЭМ!$A$33:$A$776,$A96,СВЦЭМ!$B$33:$B$776,M$83)+'СЕТ СН'!$H$9+СВЦЭМ!$D$10+'СЕТ СН'!$H$5-'СЕТ СН'!$H$17</f>
        <v>4088.1460125899998</v>
      </c>
      <c r="N96" s="36">
        <f>SUMIFS(СВЦЭМ!$C$33:$C$776,СВЦЭМ!$A$33:$A$776,$A96,СВЦЭМ!$B$33:$B$776,N$83)+'СЕТ СН'!$H$9+СВЦЭМ!$D$10+'СЕТ СН'!$H$5-'СЕТ СН'!$H$17</f>
        <v>4380.9813759099998</v>
      </c>
      <c r="O96" s="36">
        <f>SUMIFS(СВЦЭМ!$C$33:$C$776,СВЦЭМ!$A$33:$A$776,$A96,СВЦЭМ!$B$33:$B$776,O$83)+'СЕТ СН'!$H$9+СВЦЭМ!$D$10+'СЕТ СН'!$H$5-'СЕТ СН'!$H$17</f>
        <v>4041.4096663999999</v>
      </c>
      <c r="P96" s="36">
        <f>SUMIFS(СВЦЭМ!$C$33:$C$776,СВЦЭМ!$A$33:$A$776,$A96,СВЦЭМ!$B$33:$B$776,P$83)+'СЕТ СН'!$H$9+СВЦЭМ!$D$10+'СЕТ СН'!$H$5-'СЕТ СН'!$H$17</f>
        <v>4058.0490209699997</v>
      </c>
      <c r="Q96" s="36">
        <f>SUMIFS(СВЦЭМ!$C$33:$C$776,СВЦЭМ!$A$33:$A$776,$A96,СВЦЭМ!$B$33:$B$776,Q$83)+'СЕТ СН'!$H$9+СВЦЭМ!$D$10+'СЕТ СН'!$H$5-'СЕТ СН'!$H$17</f>
        <v>4082.6400367199994</v>
      </c>
      <c r="R96" s="36">
        <f>SUMIFS(СВЦЭМ!$C$33:$C$776,СВЦЭМ!$A$33:$A$776,$A96,СВЦЭМ!$B$33:$B$776,R$83)+'СЕТ СН'!$H$9+СВЦЭМ!$D$10+'СЕТ СН'!$H$5-'СЕТ СН'!$H$17</f>
        <v>3824.6954714499998</v>
      </c>
      <c r="S96" s="36">
        <f>SUMIFS(СВЦЭМ!$C$33:$C$776,СВЦЭМ!$A$33:$A$776,$A96,СВЦЭМ!$B$33:$B$776,S$83)+'СЕТ СН'!$H$9+СВЦЭМ!$D$10+'СЕТ СН'!$H$5-'СЕТ СН'!$H$17</f>
        <v>3832.0824569099996</v>
      </c>
      <c r="T96" s="36">
        <f>SUMIFS(СВЦЭМ!$C$33:$C$776,СВЦЭМ!$A$33:$A$776,$A96,СВЦЭМ!$B$33:$B$776,T$83)+'СЕТ СН'!$H$9+СВЦЭМ!$D$10+'СЕТ СН'!$H$5-'СЕТ СН'!$H$17</f>
        <v>3795.9855064599997</v>
      </c>
      <c r="U96" s="36">
        <f>SUMIFS(СВЦЭМ!$C$33:$C$776,СВЦЭМ!$A$33:$A$776,$A96,СВЦЭМ!$B$33:$B$776,U$83)+'СЕТ СН'!$H$9+СВЦЭМ!$D$10+'СЕТ СН'!$H$5-'СЕТ СН'!$H$17</f>
        <v>3893.0618804299997</v>
      </c>
      <c r="V96" s="36">
        <f>SUMIFS(СВЦЭМ!$C$33:$C$776,СВЦЭМ!$A$33:$A$776,$A96,СВЦЭМ!$B$33:$B$776,V$83)+'СЕТ СН'!$H$9+СВЦЭМ!$D$10+'СЕТ СН'!$H$5-'СЕТ СН'!$H$17</f>
        <v>4086.4858902099995</v>
      </c>
      <c r="W96" s="36">
        <f>SUMIFS(СВЦЭМ!$C$33:$C$776,СВЦЭМ!$A$33:$A$776,$A96,СВЦЭМ!$B$33:$B$776,W$83)+'СЕТ СН'!$H$9+СВЦЭМ!$D$10+'СЕТ СН'!$H$5-'СЕТ СН'!$H$17</f>
        <v>4035.7188819999997</v>
      </c>
      <c r="X96" s="36">
        <f>SUMIFS(СВЦЭМ!$C$33:$C$776,СВЦЭМ!$A$33:$A$776,$A96,СВЦЭМ!$B$33:$B$776,X$83)+'СЕТ СН'!$H$9+СВЦЭМ!$D$10+'СЕТ СН'!$H$5-'СЕТ СН'!$H$17</f>
        <v>4017.37734327</v>
      </c>
      <c r="Y96" s="36">
        <f>SUMIFS(СВЦЭМ!$C$33:$C$776,СВЦЭМ!$A$33:$A$776,$A96,СВЦЭМ!$B$33:$B$776,Y$83)+'СЕТ СН'!$H$9+СВЦЭМ!$D$10+'СЕТ СН'!$H$5-'СЕТ СН'!$H$17</f>
        <v>4272.6982353399999</v>
      </c>
    </row>
    <row r="97" spans="1:25" ht="15.75" x14ac:dyDescent="0.2">
      <c r="A97" s="35">
        <f t="shared" si="2"/>
        <v>43479</v>
      </c>
      <c r="B97" s="36">
        <f>SUMIFS(СВЦЭМ!$C$33:$C$776,СВЦЭМ!$A$33:$A$776,$A97,СВЦЭМ!$B$33:$B$776,B$83)+'СЕТ СН'!$H$9+СВЦЭМ!$D$10+'СЕТ СН'!$H$5-'СЕТ СН'!$H$17</f>
        <v>4460.4156141799995</v>
      </c>
      <c r="C97" s="36">
        <f>SUMIFS(СВЦЭМ!$C$33:$C$776,СВЦЭМ!$A$33:$A$776,$A97,СВЦЭМ!$B$33:$B$776,C$83)+'СЕТ СН'!$H$9+СВЦЭМ!$D$10+'СЕТ СН'!$H$5-'СЕТ СН'!$H$17</f>
        <v>4269.37470734</v>
      </c>
      <c r="D97" s="36">
        <f>SUMIFS(СВЦЭМ!$C$33:$C$776,СВЦЭМ!$A$33:$A$776,$A97,СВЦЭМ!$B$33:$B$776,D$83)+'СЕТ СН'!$H$9+СВЦЭМ!$D$10+'СЕТ СН'!$H$5-'СЕТ СН'!$H$17</f>
        <v>4189.7356063799998</v>
      </c>
      <c r="E97" s="36">
        <f>SUMIFS(СВЦЭМ!$C$33:$C$776,СВЦЭМ!$A$33:$A$776,$A97,СВЦЭМ!$B$33:$B$776,E$83)+'СЕТ СН'!$H$9+СВЦЭМ!$D$10+'СЕТ СН'!$H$5-'СЕТ СН'!$H$17</f>
        <v>4194.03922693</v>
      </c>
      <c r="F97" s="36">
        <f>SUMIFS(СВЦЭМ!$C$33:$C$776,СВЦЭМ!$A$33:$A$776,$A97,СВЦЭМ!$B$33:$B$776,F$83)+'СЕТ СН'!$H$9+СВЦЭМ!$D$10+'СЕТ СН'!$H$5-'СЕТ СН'!$H$17</f>
        <v>4144.9531049300003</v>
      </c>
      <c r="G97" s="36">
        <f>SUMIFS(СВЦЭМ!$C$33:$C$776,СВЦЭМ!$A$33:$A$776,$A97,СВЦЭМ!$B$33:$B$776,G$83)+'СЕТ СН'!$H$9+СВЦЭМ!$D$10+'СЕТ СН'!$H$5-'СЕТ СН'!$H$17</f>
        <v>4099.6711852299995</v>
      </c>
      <c r="H97" s="36">
        <f>SUMIFS(СВЦЭМ!$C$33:$C$776,СВЦЭМ!$A$33:$A$776,$A97,СВЦЭМ!$B$33:$B$776,H$83)+'СЕТ СН'!$H$9+СВЦЭМ!$D$10+'СЕТ СН'!$H$5-'СЕТ СН'!$H$17</f>
        <v>4043.7958553099998</v>
      </c>
      <c r="I97" s="36">
        <f>SUMIFS(СВЦЭМ!$C$33:$C$776,СВЦЭМ!$A$33:$A$776,$A97,СВЦЭМ!$B$33:$B$776,I$83)+'СЕТ СН'!$H$9+СВЦЭМ!$D$10+'СЕТ СН'!$H$5-'СЕТ СН'!$H$17</f>
        <v>3950.0936377099997</v>
      </c>
      <c r="J97" s="36">
        <f>SUMIFS(СВЦЭМ!$C$33:$C$776,СВЦЭМ!$A$33:$A$776,$A97,СВЦЭМ!$B$33:$B$776,J$83)+'СЕТ СН'!$H$9+СВЦЭМ!$D$10+'СЕТ СН'!$H$5-'СЕТ СН'!$H$17</f>
        <v>3921.5708228200001</v>
      </c>
      <c r="K97" s="36">
        <f>SUMIFS(СВЦЭМ!$C$33:$C$776,СВЦЭМ!$A$33:$A$776,$A97,СВЦЭМ!$B$33:$B$776,K$83)+'СЕТ СН'!$H$9+СВЦЭМ!$D$10+'СЕТ СН'!$H$5-'СЕТ СН'!$H$17</f>
        <v>3719.7061313099998</v>
      </c>
      <c r="L97" s="36">
        <f>SUMIFS(СВЦЭМ!$C$33:$C$776,СВЦЭМ!$A$33:$A$776,$A97,СВЦЭМ!$B$33:$B$776,L$83)+'СЕТ СН'!$H$9+СВЦЭМ!$D$10+'СЕТ СН'!$H$5-'СЕТ СН'!$H$17</f>
        <v>3683.9586795199998</v>
      </c>
      <c r="M97" s="36">
        <f>SUMIFS(СВЦЭМ!$C$33:$C$776,СВЦЭМ!$A$33:$A$776,$A97,СВЦЭМ!$B$33:$B$776,M$83)+'СЕТ СН'!$H$9+СВЦЭМ!$D$10+'СЕТ СН'!$H$5-'СЕТ СН'!$H$17</f>
        <v>4159.6492699099999</v>
      </c>
      <c r="N97" s="36">
        <f>SUMIFS(СВЦЭМ!$C$33:$C$776,СВЦЭМ!$A$33:$A$776,$A97,СВЦЭМ!$B$33:$B$776,N$83)+'СЕТ СН'!$H$9+СВЦЭМ!$D$10+'СЕТ СН'!$H$5-'СЕТ СН'!$H$17</f>
        <v>4980.9554879799998</v>
      </c>
      <c r="O97" s="36">
        <f>SUMIFS(СВЦЭМ!$C$33:$C$776,СВЦЭМ!$A$33:$A$776,$A97,СВЦЭМ!$B$33:$B$776,O$83)+'СЕТ СН'!$H$9+СВЦЭМ!$D$10+'СЕТ СН'!$H$5-'СЕТ СН'!$H$17</f>
        <v>4081.5190694299999</v>
      </c>
      <c r="P97" s="36">
        <f>SUMIFS(СВЦЭМ!$C$33:$C$776,СВЦЭМ!$A$33:$A$776,$A97,СВЦЭМ!$B$33:$B$776,P$83)+'СЕТ СН'!$H$9+СВЦЭМ!$D$10+'СЕТ СН'!$H$5-'СЕТ СН'!$H$17</f>
        <v>3951.9792677699998</v>
      </c>
      <c r="Q97" s="36">
        <f>SUMIFS(СВЦЭМ!$C$33:$C$776,СВЦЭМ!$A$33:$A$776,$A97,СВЦЭМ!$B$33:$B$776,Q$83)+'СЕТ СН'!$H$9+СВЦЭМ!$D$10+'СЕТ СН'!$H$5-'СЕТ СН'!$H$17</f>
        <v>4020.3622566499998</v>
      </c>
      <c r="R97" s="36">
        <f>SUMIFS(СВЦЭМ!$C$33:$C$776,СВЦЭМ!$A$33:$A$776,$A97,СВЦЭМ!$B$33:$B$776,R$83)+'СЕТ СН'!$H$9+СВЦЭМ!$D$10+'СЕТ СН'!$H$5-'СЕТ СН'!$H$17</f>
        <v>4037.6993281199998</v>
      </c>
      <c r="S97" s="36">
        <f>SUMIFS(СВЦЭМ!$C$33:$C$776,СВЦЭМ!$A$33:$A$776,$A97,СВЦЭМ!$B$33:$B$776,S$83)+'СЕТ СН'!$H$9+СВЦЭМ!$D$10+'СЕТ СН'!$H$5-'СЕТ СН'!$H$17</f>
        <v>4005.3081385299997</v>
      </c>
      <c r="T97" s="36">
        <f>SUMIFS(СВЦЭМ!$C$33:$C$776,СВЦЭМ!$A$33:$A$776,$A97,СВЦЭМ!$B$33:$B$776,T$83)+'СЕТ СН'!$H$9+СВЦЭМ!$D$10+'СЕТ СН'!$H$5-'СЕТ СН'!$H$17</f>
        <v>3989.7576749499995</v>
      </c>
      <c r="U97" s="36">
        <f>SUMIFS(СВЦЭМ!$C$33:$C$776,СВЦЭМ!$A$33:$A$776,$A97,СВЦЭМ!$B$33:$B$776,U$83)+'СЕТ СН'!$H$9+СВЦЭМ!$D$10+'СЕТ СН'!$H$5-'СЕТ СН'!$H$17</f>
        <v>3950.2580317399998</v>
      </c>
      <c r="V97" s="36">
        <f>SUMIFS(СВЦЭМ!$C$33:$C$776,СВЦЭМ!$A$33:$A$776,$A97,СВЦЭМ!$B$33:$B$776,V$83)+'СЕТ СН'!$H$9+СВЦЭМ!$D$10+'СЕТ СН'!$H$5-'СЕТ СН'!$H$17</f>
        <v>3957.7691190299997</v>
      </c>
      <c r="W97" s="36">
        <f>SUMIFS(СВЦЭМ!$C$33:$C$776,СВЦЭМ!$A$33:$A$776,$A97,СВЦЭМ!$B$33:$B$776,W$83)+'СЕТ СН'!$H$9+СВЦЭМ!$D$10+'СЕТ СН'!$H$5-'СЕТ СН'!$H$17</f>
        <v>3982.0895693899997</v>
      </c>
      <c r="X97" s="36">
        <f>SUMIFS(СВЦЭМ!$C$33:$C$776,СВЦЭМ!$A$33:$A$776,$A97,СВЦЭМ!$B$33:$B$776,X$83)+'СЕТ СН'!$H$9+СВЦЭМ!$D$10+'СЕТ СН'!$H$5-'СЕТ СН'!$H$17</f>
        <v>3963.5171801299998</v>
      </c>
      <c r="Y97" s="36">
        <f>SUMIFS(СВЦЭМ!$C$33:$C$776,СВЦЭМ!$A$33:$A$776,$A97,СВЦЭМ!$B$33:$B$776,Y$83)+'СЕТ СН'!$H$9+СВЦЭМ!$D$10+'СЕТ СН'!$H$5-'СЕТ СН'!$H$17</f>
        <v>4241.0312881099999</v>
      </c>
    </row>
    <row r="98" spans="1:25" ht="15.75" x14ac:dyDescent="0.2">
      <c r="A98" s="35">
        <f t="shared" si="2"/>
        <v>43480</v>
      </c>
      <c r="B98" s="36">
        <f>SUMIFS(СВЦЭМ!$C$33:$C$776,СВЦЭМ!$A$33:$A$776,$A98,СВЦЭМ!$B$33:$B$776,B$83)+'СЕТ СН'!$H$9+СВЦЭМ!$D$10+'СЕТ СН'!$H$5-'СЕТ СН'!$H$17</f>
        <v>4488.7329226799993</v>
      </c>
      <c r="C98" s="36">
        <f>SUMIFS(СВЦЭМ!$C$33:$C$776,СВЦЭМ!$A$33:$A$776,$A98,СВЦЭМ!$B$33:$B$776,C$83)+'СЕТ СН'!$H$9+СВЦЭМ!$D$10+'СЕТ СН'!$H$5-'СЕТ СН'!$H$17</f>
        <v>4245.12821368</v>
      </c>
      <c r="D98" s="36">
        <f>SUMIFS(СВЦЭМ!$C$33:$C$776,СВЦЭМ!$A$33:$A$776,$A98,СВЦЭМ!$B$33:$B$776,D$83)+'СЕТ СН'!$H$9+СВЦЭМ!$D$10+'СЕТ СН'!$H$5-'СЕТ СН'!$H$17</f>
        <v>4270.3356354400003</v>
      </c>
      <c r="E98" s="36">
        <f>SUMIFS(СВЦЭМ!$C$33:$C$776,СВЦЭМ!$A$33:$A$776,$A98,СВЦЭМ!$B$33:$B$776,E$83)+'СЕТ СН'!$H$9+СВЦЭМ!$D$10+'СЕТ СН'!$H$5-'СЕТ СН'!$H$17</f>
        <v>4266.46214822</v>
      </c>
      <c r="F98" s="36">
        <f>SUMIFS(СВЦЭМ!$C$33:$C$776,СВЦЭМ!$A$33:$A$776,$A98,СВЦЭМ!$B$33:$B$776,F$83)+'СЕТ СН'!$H$9+СВЦЭМ!$D$10+'СЕТ СН'!$H$5-'СЕТ СН'!$H$17</f>
        <v>4228.4209000599994</v>
      </c>
      <c r="G98" s="36">
        <f>SUMIFS(СВЦЭМ!$C$33:$C$776,СВЦЭМ!$A$33:$A$776,$A98,СВЦЭМ!$B$33:$B$776,G$83)+'СЕТ СН'!$H$9+СВЦЭМ!$D$10+'СЕТ СН'!$H$5-'СЕТ СН'!$H$17</f>
        <v>4261.87161259</v>
      </c>
      <c r="H98" s="36">
        <f>SUMIFS(СВЦЭМ!$C$33:$C$776,СВЦЭМ!$A$33:$A$776,$A98,СВЦЭМ!$B$33:$B$776,H$83)+'СЕТ СН'!$H$9+СВЦЭМ!$D$10+'СЕТ СН'!$H$5-'СЕТ СН'!$H$17</f>
        <v>4374.8227255199999</v>
      </c>
      <c r="I98" s="36">
        <f>SUMIFS(СВЦЭМ!$C$33:$C$776,СВЦЭМ!$A$33:$A$776,$A98,СВЦЭМ!$B$33:$B$776,I$83)+'СЕТ СН'!$H$9+СВЦЭМ!$D$10+'СЕТ СН'!$H$5-'СЕТ СН'!$H$17</f>
        <v>4188.1030470400001</v>
      </c>
      <c r="J98" s="36">
        <f>SUMIFS(СВЦЭМ!$C$33:$C$776,СВЦЭМ!$A$33:$A$776,$A98,СВЦЭМ!$B$33:$B$776,J$83)+'СЕТ СН'!$H$9+СВЦЭМ!$D$10+'СЕТ СН'!$H$5-'СЕТ СН'!$H$17</f>
        <v>4169.6101573300002</v>
      </c>
      <c r="K98" s="36">
        <f>SUMIFS(СВЦЭМ!$C$33:$C$776,СВЦЭМ!$A$33:$A$776,$A98,СВЦЭМ!$B$33:$B$776,K$83)+'СЕТ СН'!$H$9+СВЦЭМ!$D$10+'СЕТ СН'!$H$5-'СЕТ СН'!$H$17</f>
        <v>3855.9622889299999</v>
      </c>
      <c r="L98" s="36">
        <f>SUMIFS(СВЦЭМ!$C$33:$C$776,СВЦЭМ!$A$33:$A$776,$A98,СВЦЭМ!$B$33:$B$776,L$83)+'СЕТ СН'!$H$9+СВЦЭМ!$D$10+'СЕТ СН'!$H$5-'СЕТ СН'!$H$17</f>
        <v>3742.5195028600001</v>
      </c>
      <c r="M98" s="36">
        <f>SUMIFS(СВЦЭМ!$C$33:$C$776,СВЦЭМ!$A$33:$A$776,$A98,СВЦЭМ!$B$33:$B$776,M$83)+'СЕТ СН'!$H$9+СВЦЭМ!$D$10+'СЕТ СН'!$H$5-'СЕТ СН'!$H$17</f>
        <v>3781.1060696199997</v>
      </c>
      <c r="N98" s="36">
        <f>SUMIFS(СВЦЭМ!$C$33:$C$776,СВЦЭМ!$A$33:$A$776,$A98,СВЦЭМ!$B$33:$B$776,N$83)+'СЕТ СН'!$H$9+СВЦЭМ!$D$10+'СЕТ СН'!$H$5-'СЕТ СН'!$H$17</f>
        <v>3822.83395372</v>
      </c>
      <c r="O98" s="36">
        <f>SUMIFS(СВЦЭМ!$C$33:$C$776,СВЦЭМ!$A$33:$A$776,$A98,СВЦЭМ!$B$33:$B$776,O$83)+'СЕТ СН'!$H$9+СВЦЭМ!$D$10+'СЕТ СН'!$H$5-'СЕТ СН'!$H$17</f>
        <v>3758.42216813</v>
      </c>
      <c r="P98" s="36">
        <f>SUMIFS(СВЦЭМ!$C$33:$C$776,СВЦЭМ!$A$33:$A$776,$A98,СВЦЭМ!$B$33:$B$776,P$83)+'СЕТ СН'!$H$9+СВЦЭМ!$D$10+'СЕТ СН'!$H$5-'СЕТ СН'!$H$17</f>
        <v>3753.98543346</v>
      </c>
      <c r="Q98" s="36">
        <f>SUMIFS(СВЦЭМ!$C$33:$C$776,СВЦЭМ!$A$33:$A$776,$A98,СВЦЭМ!$B$33:$B$776,Q$83)+'СЕТ СН'!$H$9+СВЦЭМ!$D$10+'СЕТ СН'!$H$5-'СЕТ СН'!$H$17</f>
        <v>3731.1097643899998</v>
      </c>
      <c r="R98" s="36">
        <f>SUMIFS(СВЦЭМ!$C$33:$C$776,СВЦЭМ!$A$33:$A$776,$A98,СВЦЭМ!$B$33:$B$776,R$83)+'СЕТ СН'!$H$9+СВЦЭМ!$D$10+'СЕТ СН'!$H$5-'СЕТ СН'!$H$17</f>
        <v>3725.4142591899999</v>
      </c>
      <c r="S98" s="36">
        <f>SUMIFS(СВЦЭМ!$C$33:$C$776,СВЦЭМ!$A$33:$A$776,$A98,СВЦЭМ!$B$33:$B$776,S$83)+'СЕТ СН'!$H$9+СВЦЭМ!$D$10+'СЕТ СН'!$H$5-'СЕТ СН'!$H$17</f>
        <v>3756.01021687</v>
      </c>
      <c r="T98" s="36">
        <f>SUMIFS(СВЦЭМ!$C$33:$C$776,СВЦЭМ!$A$33:$A$776,$A98,СВЦЭМ!$B$33:$B$776,T$83)+'СЕТ СН'!$H$9+СВЦЭМ!$D$10+'СЕТ СН'!$H$5-'СЕТ СН'!$H$17</f>
        <v>3739.8640784099998</v>
      </c>
      <c r="U98" s="36">
        <f>SUMIFS(СВЦЭМ!$C$33:$C$776,СВЦЭМ!$A$33:$A$776,$A98,СВЦЭМ!$B$33:$B$776,U$83)+'СЕТ СН'!$H$9+СВЦЭМ!$D$10+'СЕТ СН'!$H$5-'СЕТ СН'!$H$17</f>
        <v>3761.3520435299997</v>
      </c>
      <c r="V98" s="36">
        <f>SUMIFS(СВЦЭМ!$C$33:$C$776,СВЦЭМ!$A$33:$A$776,$A98,СВЦЭМ!$B$33:$B$776,V$83)+'СЕТ СН'!$H$9+СВЦЭМ!$D$10+'СЕТ СН'!$H$5-'СЕТ СН'!$H$17</f>
        <v>3756.0247373799998</v>
      </c>
      <c r="W98" s="36">
        <f>SUMIFS(СВЦЭМ!$C$33:$C$776,СВЦЭМ!$A$33:$A$776,$A98,СВЦЭМ!$B$33:$B$776,W$83)+'СЕТ СН'!$H$9+СВЦЭМ!$D$10+'СЕТ СН'!$H$5-'СЕТ СН'!$H$17</f>
        <v>3998.7888577099998</v>
      </c>
      <c r="X98" s="36">
        <f>SUMIFS(СВЦЭМ!$C$33:$C$776,СВЦЭМ!$A$33:$A$776,$A98,СВЦЭМ!$B$33:$B$776,X$83)+'СЕТ СН'!$H$9+СВЦЭМ!$D$10+'СЕТ СН'!$H$5-'СЕТ СН'!$H$17</f>
        <v>4002.9485338099998</v>
      </c>
      <c r="Y98" s="36">
        <f>SUMIFS(СВЦЭМ!$C$33:$C$776,СВЦЭМ!$A$33:$A$776,$A98,СВЦЭМ!$B$33:$B$776,Y$83)+'СЕТ СН'!$H$9+СВЦЭМ!$D$10+'СЕТ СН'!$H$5-'СЕТ СН'!$H$17</f>
        <v>4155.1435581099995</v>
      </c>
    </row>
    <row r="99" spans="1:25" ht="15.75" x14ac:dyDescent="0.2">
      <c r="A99" s="35">
        <f t="shared" si="2"/>
        <v>43481</v>
      </c>
      <c r="B99" s="36">
        <f>SUMIFS(СВЦЭМ!$C$33:$C$776,СВЦЭМ!$A$33:$A$776,$A99,СВЦЭМ!$B$33:$B$776,B$83)+'СЕТ СН'!$H$9+СВЦЭМ!$D$10+'СЕТ СН'!$H$5-'СЕТ СН'!$H$17</f>
        <v>4450.6791000499998</v>
      </c>
      <c r="C99" s="36">
        <f>SUMIFS(СВЦЭМ!$C$33:$C$776,СВЦЭМ!$A$33:$A$776,$A99,СВЦЭМ!$B$33:$B$776,C$83)+'СЕТ СН'!$H$9+СВЦЭМ!$D$10+'СЕТ СН'!$H$5-'СЕТ СН'!$H$17</f>
        <v>4208.4965788899999</v>
      </c>
      <c r="D99" s="36">
        <f>SUMIFS(СВЦЭМ!$C$33:$C$776,СВЦЭМ!$A$33:$A$776,$A99,СВЦЭМ!$B$33:$B$776,D$83)+'СЕТ СН'!$H$9+СВЦЭМ!$D$10+'СЕТ СН'!$H$5-'СЕТ СН'!$H$17</f>
        <v>4259.86907359</v>
      </c>
      <c r="E99" s="36">
        <f>SUMIFS(СВЦЭМ!$C$33:$C$776,СВЦЭМ!$A$33:$A$776,$A99,СВЦЭМ!$B$33:$B$776,E$83)+'СЕТ СН'!$H$9+СВЦЭМ!$D$10+'СЕТ СН'!$H$5-'СЕТ СН'!$H$17</f>
        <v>4280.4598449699997</v>
      </c>
      <c r="F99" s="36">
        <f>SUMIFS(СВЦЭМ!$C$33:$C$776,СВЦЭМ!$A$33:$A$776,$A99,СВЦЭМ!$B$33:$B$776,F$83)+'СЕТ СН'!$H$9+СВЦЭМ!$D$10+'СЕТ СН'!$H$5-'СЕТ СН'!$H$17</f>
        <v>4188.7732524399999</v>
      </c>
      <c r="G99" s="36">
        <f>SUMIFS(СВЦЭМ!$C$33:$C$776,СВЦЭМ!$A$33:$A$776,$A99,СВЦЭМ!$B$33:$B$776,G$83)+'СЕТ СН'!$H$9+СВЦЭМ!$D$10+'СЕТ СН'!$H$5-'СЕТ СН'!$H$17</f>
        <v>4234.6171228099993</v>
      </c>
      <c r="H99" s="36">
        <f>SUMIFS(СВЦЭМ!$C$33:$C$776,СВЦЭМ!$A$33:$A$776,$A99,СВЦЭМ!$B$33:$B$776,H$83)+'СЕТ СН'!$H$9+СВЦЭМ!$D$10+'СЕТ СН'!$H$5-'СЕТ СН'!$H$17</f>
        <v>4259.9924611199995</v>
      </c>
      <c r="I99" s="36">
        <f>SUMIFS(СВЦЭМ!$C$33:$C$776,СВЦЭМ!$A$33:$A$776,$A99,СВЦЭМ!$B$33:$B$776,I$83)+'СЕТ СН'!$H$9+СВЦЭМ!$D$10+'СЕТ СН'!$H$5-'СЕТ СН'!$H$17</f>
        <v>4424.4094527699999</v>
      </c>
      <c r="J99" s="36">
        <f>SUMIFS(СВЦЭМ!$C$33:$C$776,СВЦЭМ!$A$33:$A$776,$A99,СВЦЭМ!$B$33:$B$776,J$83)+'СЕТ СН'!$H$9+СВЦЭМ!$D$10+'СЕТ СН'!$H$5-'СЕТ СН'!$H$17</f>
        <v>4016.5118167199998</v>
      </c>
      <c r="K99" s="36">
        <f>SUMIFS(СВЦЭМ!$C$33:$C$776,СВЦЭМ!$A$33:$A$776,$A99,СВЦЭМ!$B$33:$B$776,K$83)+'СЕТ СН'!$H$9+СВЦЭМ!$D$10+'СЕТ СН'!$H$5-'СЕТ СН'!$H$17</f>
        <v>3796.06101433</v>
      </c>
      <c r="L99" s="36">
        <f>SUMIFS(СВЦЭМ!$C$33:$C$776,СВЦЭМ!$A$33:$A$776,$A99,СВЦЭМ!$B$33:$B$776,L$83)+'СЕТ СН'!$H$9+СВЦЭМ!$D$10+'СЕТ СН'!$H$5-'СЕТ СН'!$H$17</f>
        <v>3814.3113399200001</v>
      </c>
      <c r="M99" s="36">
        <f>SUMIFS(СВЦЭМ!$C$33:$C$776,СВЦЭМ!$A$33:$A$776,$A99,СВЦЭМ!$B$33:$B$776,M$83)+'СЕТ СН'!$H$9+СВЦЭМ!$D$10+'СЕТ СН'!$H$5-'СЕТ СН'!$H$17</f>
        <v>3837.12930727</v>
      </c>
      <c r="N99" s="36">
        <f>SUMIFS(СВЦЭМ!$C$33:$C$776,СВЦЭМ!$A$33:$A$776,$A99,СВЦЭМ!$B$33:$B$776,N$83)+'СЕТ СН'!$H$9+СВЦЭМ!$D$10+'СЕТ СН'!$H$5-'СЕТ СН'!$H$17</f>
        <v>3915.0219208399994</v>
      </c>
      <c r="O99" s="36">
        <f>SUMIFS(СВЦЭМ!$C$33:$C$776,СВЦЭМ!$A$33:$A$776,$A99,СВЦЭМ!$B$33:$B$776,O$83)+'СЕТ СН'!$H$9+СВЦЭМ!$D$10+'СЕТ СН'!$H$5-'СЕТ СН'!$H$17</f>
        <v>3843.3292802199999</v>
      </c>
      <c r="P99" s="36">
        <f>SUMIFS(СВЦЭМ!$C$33:$C$776,СВЦЭМ!$A$33:$A$776,$A99,СВЦЭМ!$B$33:$B$776,P$83)+'СЕТ СН'!$H$9+СВЦЭМ!$D$10+'СЕТ СН'!$H$5-'СЕТ СН'!$H$17</f>
        <v>3842.7548857299998</v>
      </c>
      <c r="Q99" s="36">
        <f>SUMIFS(СВЦЭМ!$C$33:$C$776,СВЦЭМ!$A$33:$A$776,$A99,СВЦЭМ!$B$33:$B$776,Q$83)+'СЕТ СН'!$H$9+СВЦЭМ!$D$10+'СЕТ СН'!$H$5-'СЕТ СН'!$H$17</f>
        <v>3851.5667366299995</v>
      </c>
      <c r="R99" s="36">
        <f>SUMIFS(СВЦЭМ!$C$33:$C$776,СВЦЭМ!$A$33:$A$776,$A99,СВЦЭМ!$B$33:$B$776,R$83)+'СЕТ СН'!$H$9+СВЦЭМ!$D$10+'СЕТ СН'!$H$5-'СЕТ СН'!$H$17</f>
        <v>3852.6336492</v>
      </c>
      <c r="S99" s="36">
        <f>SUMIFS(СВЦЭМ!$C$33:$C$776,СВЦЭМ!$A$33:$A$776,$A99,СВЦЭМ!$B$33:$B$776,S$83)+'СЕТ СН'!$H$9+СВЦЭМ!$D$10+'СЕТ СН'!$H$5-'СЕТ СН'!$H$17</f>
        <v>3847.87737449</v>
      </c>
      <c r="T99" s="36">
        <f>SUMIFS(СВЦЭМ!$C$33:$C$776,СВЦЭМ!$A$33:$A$776,$A99,СВЦЭМ!$B$33:$B$776,T$83)+'СЕТ СН'!$H$9+СВЦЭМ!$D$10+'СЕТ СН'!$H$5-'СЕТ СН'!$H$17</f>
        <v>3848.7344604399996</v>
      </c>
      <c r="U99" s="36">
        <f>SUMIFS(СВЦЭМ!$C$33:$C$776,СВЦЭМ!$A$33:$A$776,$A99,СВЦЭМ!$B$33:$B$776,U$83)+'СЕТ СН'!$H$9+СВЦЭМ!$D$10+'СЕТ СН'!$H$5-'СЕТ СН'!$H$17</f>
        <v>3876.6970689499994</v>
      </c>
      <c r="V99" s="36">
        <f>SUMIFS(СВЦЭМ!$C$33:$C$776,СВЦЭМ!$A$33:$A$776,$A99,СВЦЭМ!$B$33:$B$776,V$83)+'СЕТ СН'!$H$9+СВЦЭМ!$D$10+'СЕТ СН'!$H$5-'СЕТ СН'!$H$17</f>
        <v>3847.5782944399998</v>
      </c>
      <c r="W99" s="36">
        <f>SUMIFS(СВЦЭМ!$C$33:$C$776,СВЦЭМ!$A$33:$A$776,$A99,СВЦЭМ!$B$33:$B$776,W$83)+'СЕТ СН'!$H$9+СВЦЭМ!$D$10+'СЕТ СН'!$H$5-'СЕТ СН'!$H$17</f>
        <v>4185.9493705499999</v>
      </c>
      <c r="X99" s="36">
        <f>SUMIFS(СВЦЭМ!$C$33:$C$776,СВЦЭМ!$A$33:$A$776,$A99,СВЦЭМ!$B$33:$B$776,X$83)+'СЕТ СН'!$H$9+СВЦЭМ!$D$10+'СЕТ СН'!$H$5-'СЕТ СН'!$H$17</f>
        <v>3815.1711478699999</v>
      </c>
      <c r="Y99" s="36">
        <f>SUMIFS(СВЦЭМ!$C$33:$C$776,СВЦЭМ!$A$33:$A$776,$A99,СВЦЭМ!$B$33:$B$776,Y$83)+'СЕТ СН'!$H$9+СВЦЭМ!$D$10+'СЕТ СН'!$H$5-'СЕТ СН'!$H$17</f>
        <v>4165.3930178499995</v>
      </c>
    </row>
    <row r="100" spans="1:25" ht="15.75" x14ac:dyDescent="0.2">
      <c r="A100" s="35">
        <f t="shared" si="2"/>
        <v>43482</v>
      </c>
      <c r="B100" s="36">
        <f>SUMIFS(СВЦЭМ!$C$33:$C$776,СВЦЭМ!$A$33:$A$776,$A100,СВЦЭМ!$B$33:$B$776,B$83)+'СЕТ СН'!$H$9+СВЦЭМ!$D$10+'СЕТ СН'!$H$5-'СЕТ СН'!$H$17</f>
        <v>4599.29710153</v>
      </c>
      <c r="C100" s="36">
        <f>SUMIFS(СВЦЭМ!$C$33:$C$776,СВЦЭМ!$A$33:$A$776,$A100,СВЦЭМ!$B$33:$B$776,C$83)+'СЕТ СН'!$H$9+СВЦЭМ!$D$10+'СЕТ СН'!$H$5-'СЕТ СН'!$H$17</f>
        <v>4229.4924990099998</v>
      </c>
      <c r="D100" s="36">
        <f>SUMIFS(СВЦЭМ!$C$33:$C$776,СВЦЭМ!$A$33:$A$776,$A100,СВЦЭМ!$B$33:$B$776,D$83)+'СЕТ СН'!$H$9+СВЦЭМ!$D$10+'СЕТ СН'!$H$5-'СЕТ СН'!$H$17</f>
        <v>4225.6063674500001</v>
      </c>
      <c r="E100" s="36">
        <f>SUMIFS(СВЦЭМ!$C$33:$C$776,СВЦЭМ!$A$33:$A$776,$A100,СВЦЭМ!$B$33:$B$776,E$83)+'СЕТ СН'!$H$9+СВЦЭМ!$D$10+'СЕТ СН'!$H$5-'СЕТ СН'!$H$17</f>
        <v>4320.4061196099992</v>
      </c>
      <c r="F100" s="36">
        <f>SUMIFS(СВЦЭМ!$C$33:$C$776,СВЦЭМ!$A$33:$A$776,$A100,СВЦЭМ!$B$33:$B$776,F$83)+'СЕТ СН'!$H$9+СВЦЭМ!$D$10+'СЕТ СН'!$H$5-'СЕТ СН'!$H$17</f>
        <v>5186.1530524899999</v>
      </c>
      <c r="G100" s="36">
        <f>SUMIFS(СВЦЭМ!$C$33:$C$776,СВЦЭМ!$A$33:$A$776,$A100,СВЦЭМ!$B$33:$B$776,G$83)+'СЕТ СН'!$H$9+СВЦЭМ!$D$10+'СЕТ СН'!$H$5-'СЕТ СН'!$H$17</f>
        <v>5290.3523042899997</v>
      </c>
      <c r="H100" s="36">
        <f>SUMIFS(СВЦЭМ!$C$33:$C$776,СВЦЭМ!$A$33:$A$776,$A100,СВЦЭМ!$B$33:$B$776,H$83)+'СЕТ СН'!$H$9+СВЦЭМ!$D$10+'СЕТ СН'!$H$5-'СЕТ СН'!$H$17</f>
        <v>4400.3190828799998</v>
      </c>
      <c r="I100" s="36">
        <f>SUMIFS(СВЦЭМ!$C$33:$C$776,СВЦЭМ!$A$33:$A$776,$A100,СВЦЭМ!$B$33:$B$776,I$83)+'СЕТ СН'!$H$9+СВЦЭМ!$D$10+'СЕТ СН'!$H$5-'СЕТ СН'!$H$17</f>
        <v>4201.3253509699998</v>
      </c>
      <c r="J100" s="36">
        <f>SUMIFS(СВЦЭМ!$C$33:$C$776,СВЦЭМ!$A$33:$A$776,$A100,СВЦЭМ!$B$33:$B$776,J$83)+'СЕТ СН'!$H$9+СВЦЭМ!$D$10+'СЕТ СН'!$H$5-'СЕТ СН'!$H$17</f>
        <v>4039.4475450099999</v>
      </c>
      <c r="K100" s="36">
        <f>SUMIFS(СВЦЭМ!$C$33:$C$776,СВЦЭМ!$A$33:$A$776,$A100,СВЦЭМ!$B$33:$B$776,K$83)+'СЕТ СН'!$H$9+СВЦЭМ!$D$10+'СЕТ СН'!$H$5-'СЕТ СН'!$H$17</f>
        <v>4016.2685472799994</v>
      </c>
      <c r="L100" s="36">
        <f>SUMIFS(СВЦЭМ!$C$33:$C$776,СВЦЭМ!$A$33:$A$776,$A100,СВЦЭМ!$B$33:$B$776,L$83)+'СЕТ СН'!$H$9+СВЦЭМ!$D$10+'СЕТ СН'!$H$5-'СЕТ СН'!$H$17</f>
        <v>4019.9585766</v>
      </c>
      <c r="M100" s="36">
        <f>SUMIFS(СВЦЭМ!$C$33:$C$776,СВЦЭМ!$A$33:$A$776,$A100,СВЦЭМ!$B$33:$B$776,M$83)+'СЕТ СН'!$H$9+СВЦЭМ!$D$10+'СЕТ СН'!$H$5-'СЕТ СН'!$H$17</f>
        <v>4094.3048973299997</v>
      </c>
      <c r="N100" s="36">
        <f>SUMIFS(СВЦЭМ!$C$33:$C$776,СВЦЭМ!$A$33:$A$776,$A100,СВЦЭМ!$B$33:$B$776,N$83)+'СЕТ СН'!$H$9+СВЦЭМ!$D$10+'СЕТ СН'!$H$5-'СЕТ СН'!$H$17</f>
        <v>5214.8601341699996</v>
      </c>
      <c r="O100" s="36">
        <f>SUMIFS(СВЦЭМ!$C$33:$C$776,СВЦЭМ!$A$33:$A$776,$A100,СВЦЭМ!$B$33:$B$776,O$83)+'СЕТ СН'!$H$9+СВЦЭМ!$D$10+'СЕТ СН'!$H$5-'СЕТ СН'!$H$17</f>
        <v>3966.1203355099997</v>
      </c>
      <c r="P100" s="36">
        <f>SUMIFS(СВЦЭМ!$C$33:$C$776,СВЦЭМ!$A$33:$A$776,$A100,СВЦЭМ!$B$33:$B$776,P$83)+'СЕТ СН'!$H$9+СВЦЭМ!$D$10+'СЕТ СН'!$H$5-'СЕТ СН'!$H$17</f>
        <v>4113.35112974</v>
      </c>
      <c r="Q100" s="36">
        <f>SUMIFS(СВЦЭМ!$C$33:$C$776,СВЦЭМ!$A$33:$A$776,$A100,СВЦЭМ!$B$33:$B$776,Q$83)+'СЕТ СН'!$H$9+СВЦЭМ!$D$10+'СЕТ СН'!$H$5-'СЕТ СН'!$H$17</f>
        <v>4146.4930720499997</v>
      </c>
      <c r="R100" s="36">
        <f>SUMIFS(СВЦЭМ!$C$33:$C$776,СВЦЭМ!$A$33:$A$776,$A100,СВЦЭМ!$B$33:$B$776,R$83)+'СЕТ СН'!$H$9+СВЦЭМ!$D$10+'СЕТ СН'!$H$5-'СЕТ СН'!$H$17</f>
        <v>4118.86525833</v>
      </c>
      <c r="S100" s="36">
        <f>SUMIFS(СВЦЭМ!$C$33:$C$776,СВЦЭМ!$A$33:$A$776,$A100,СВЦЭМ!$B$33:$B$776,S$83)+'СЕТ СН'!$H$9+СВЦЭМ!$D$10+'СЕТ СН'!$H$5-'СЕТ СН'!$H$17</f>
        <v>4110.7721573700001</v>
      </c>
      <c r="T100" s="36">
        <f>SUMIFS(СВЦЭМ!$C$33:$C$776,СВЦЭМ!$A$33:$A$776,$A100,СВЦЭМ!$B$33:$B$776,T$83)+'СЕТ СН'!$H$9+СВЦЭМ!$D$10+'СЕТ СН'!$H$5-'СЕТ СН'!$H$17</f>
        <v>4056.7964644099998</v>
      </c>
      <c r="U100" s="36">
        <f>SUMIFS(СВЦЭМ!$C$33:$C$776,СВЦЭМ!$A$33:$A$776,$A100,СВЦЭМ!$B$33:$B$776,U$83)+'СЕТ СН'!$H$9+СВЦЭМ!$D$10+'СЕТ СН'!$H$5-'СЕТ СН'!$H$17</f>
        <v>4212.4137953999998</v>
      </c>
      <c r="V100" s="36">
        <f>SUMIFS(СВЦЭМ!$C$33:$C$776,СВЦЭМ!$A$33:$A$776,$A100,СВЦЭМ!$B$33:$B$776,V$83)+'СЕТ СН'!$H$9+СВЦЭМ!$D$10+'СЕТ СН'!$H$5-'СЕТ СН'!$H$17</f>
        <v>4148.5481929899997</v>
      </c>
      <c r="W100" s="36">
        <f>SUMIFS(СВЦЭМ!$C$33:$C$776,СВЦЭМ!$A$33:$A$776,$A100,СВЦЭМ!$B$33:$B$776,W$83)+'СЕТ СН'!$H$9+СВЦЭМ!$D$10+'СЕТ СН'!$H$5-'СЕТ СН'!$H$17</f>
        <v>4221.3646897500003</v>
      </c>
      <c r="X100" s="36">
        <f>SUMIFS(СВЦЭМ!$C$33:$C$776,СВЦЭМ!$A$33:$A$776,$A100,СВЦЭМ!$B$33:$B$776,X$83)+'СЕТ СН'!$H$9+СВЦЭМ!$D$10+'СЕТ СН'!$H$5-'СЕТ СН'!$H$17</f>
        <v>4270.1450740499995</v>
      </c>
      <c r="Y100" s="36">
        <f>SUMIFS(СВЦЭМ!$C$33:$C$776,СВЦЭМ!$A$33:$A$776,$A100,СВЦЭМ!$B$33:$B$776,Y$83)+'СЕТ СН'!$H$9+СВЦЭМ!$D$10+'СЕТ СН'!$H$5-'СЕТ СН'!$H$17</f>
        <v>5122.9406241100005</v>
      </c>
    </row>
    <row r="101" spans="1:25" ht="15.75" x14ac:dyDescent="0.2">
      <c r="A101" s="35">
        <f t="shared" si="2"/>
        <v>43483</v>
      </c>
      <c r="B101" s="36">
        <f>SUMIFS(СВЦЭМ!$C$33:$C$776,СВЦЭМ!$A$33:$A$776,$A101,СВЦЭМ!$B$33:$B$776,B$83)+'СЕТ СН'!$H$9+СВЦЭМ!$D$10+'СЕТ СН'!$H$5-'СЕТ СН'!$H$17</f>
        <v>4554.9606950299994</v>
      </c>
      <c r="C101" s="36">
        <f>SUMIFS(СВЦЭМ!$C$33:$C$776,СВЦЭМ!$A$33:$A$776,$A101,СВЦЭМ!$B$33:$B$776,C$83)+'СЕТ СН'!$H$9+СВЦЭМ!$D$10+'СЕТ СН'!$H$5-'СЕТ СН'!$H$17</f>
        <v>4072.2275100299998</v>
      </c>
      <c r="D101" s="36">
        <f>SUMIFS(СВЦЭМ!$C$33:$C$776,СВЦЭМ!$A$33:$A$776,$A101,СВЦЭМ!$B$33:$B$776,D$83)+'СЕТ СН'!$H$9+СВЦЭМ!$D$10+'СЕТ СН'!$H$5-'СЕТ СН'!$H$17</f>
        <v>4147.1608248599996</v>
      </c>
      <c r="E101" s="36">
        <f>SUMIFS(СВЦЭМ!$C$33:$C$776,СВЦЭМ!$A$33:$A$776,$A101,СВЦЭМ!$B$33:$B$776,E$83)+'СЕТ СН'!$H$9+СВЦЭМ!$D$10+'СЕТ СН'!$H$5-'СЕТ СН'!$H$17</f>
        <v>4233.0474376100001</v>
      </c>
      <c r="F101" s="36">
        <f>SUMIFS(СВЦЭМ!$C$33:$C$776,СВЦЭМ!$A$33:$A$776,$A101,СВЦЭМ!$B$33:$B$776,F$83)+'СЕТ СН'!$H$9+СВЦЭМ!$D$10+'СЕТ СН'!$H$5-'СЕТ СН'!$H$17</f>
        <v>4128.39156078</v>
      </c>
      <c r="G101" s="36">
        <f>SUMIFS(СВЦЭМ!$C$33:$C$776,СВЦЭМ!$A$33:$A$776,$A101,СВЦЭМ!$B$33:$B$776,G$83)+'СЕТ СН'!$H$9+СВЦЭМ!$D$10+'СЕТ СН'!$H$5-'СЕТ СН'!$H$17</f>
        <v>4163.7539548200002</v>
      </c>
      <c r="H101" s="36">
        <f>SUMIFS(СВЦЭМ!$C$33:$C$776,СВЦЭМ!$A$33:$A$776,$A101,СВЦЭМ!$B$33:$B$776,H$83)+'СЕТ СН'!$H$9+СВЦЭМ!$D$10+'СЕТ СН'!$H$5-'СЕТ СН'!$H$17</f>
        <v>4135.6750016299993</v>
      </c>
      <c r="I101" s="36">
        <f>SUMIFS(СВЦЭМ!$C$33:$C$776,СВЦЭМ!$A$33:$A$776,$A101,СВЦЭМ!$B$33:$B$776,I$83)+'СЕТ СН'!$H$9+СВЦЭМ!$D$10+'СЕТ СН'!$H$5-'СЕТ СН'!$H$17</f>
        <v>4158.3886386300001</v>
      </c>
      <c r="J101" s="36">
        <f>SUMIFS(СВЦЭМ!$C$33:$C$776,СВЦЭМ!$A$33:$A$776,$A101,СВЦЭМ!$B$33:$B$776,J$83)+'СЕТ СН'!$H$9+СВЦЭМ!$D$10+'СЕТ СН'!$H$5-'СЕТ СН'!$H$17</f>
        <v>4051.5472249599998</v>
      </c>
      <c r="K101" s="36">
        <f>SUMIFS(СВЦЭМ!$C$33:$C$776,СВЦЭМ!$A$33:$A$776,$A101,СВЦЭМ!$B$33:$B$776,K$83)+'СЕТ СН'!$H$9+СВЦЭМ!$D$10+'СЕТ СН'!$H$5-'СЕТ СН'!$H$17</f>
        <v>4099.4501060699995</v>
      </c>
      <c r="L101" s="36">
        <f>SUMIFS(СВЦЭМ!$C$33:$C$776,СВЦЭМ!$A$33:$A$776,$A101,СВЦЭМ!$B$33:$B$776,L$83)+'СЕТ СН'!$H$9+СВЦЭМ!$D$10+'СЕТ СН'!$H$5-'СЕТ СН'!$H$17</f>
        <v>4085.1506804199998</v>
      </c>
      <c r="M101" s="36">
        <f>SUMIFS(СВЦЭМ!$C$33:$C$776,СВЦЭМ!$A$33:$A$776,$A101,СВЦЭМ!$B$33:$B$776,M$83)+'СЕТ СН'!$H$9+СВЦЭМ!$D$10+'СЕТ СН'!$H$5-'СЕТ СН'!$H$17</f>
        <v>4136.1091533599993</v>
      </c>
      <c r="N101" s="36">
        <f>SUMIFS(СВЦЭМ!$C$33:$C$776,СВЦЭМ!$A$33:$A$776,$A101,СВЦЭМ!$B$33:$B$776,N$83)+'СЕТ СН'!$H$9+СВЦЭМ!$D$10+'СЕТ СН'!$H$5-'СЕТ СН'!$H$17</f>
        <v>4279.6694490199998</v>
      </c>
      <c r="O101" s="36">
        <f>SUMIFS(СВЦЭМ!$C$33:$C$776,СВЦЭМ!$A$33:$A$776,$A101,СВЦЭМ!$B$33:$B$776,O$83)+'СЕТ СН'!$H$9+СВЦЭМ!$D$10+'СЕТ СН'!$H$5-'СЕТ СН'!$H$17</f>
        <v>4208.1063580800001</v>
      </c>
      <c r="P101" s="36">
        <f>SUMIFS(СВЦЭМ!$C$33:$C$776,СВЦЭМ!$A$33:$A$776,$A101,СВЦЭМ!$B$33:$B$776,P$83)+'СЕТ СН'!$H$9+СВЦЭМ!$D$10+'СЕТ СН'!$H$5-'СЕТ СН'!$H$17</f>
        <v>4629.3686732799997</v>
      </c>
      <c r="Q101" s="36">
        <f>SUMIFS(СВЦЭМ!$C$33:$C$776,СВЦЭМ!$A$33:$A$776,$A101,СВЦЭМ!$B$33:$B$776,Q$83)+'СЕТ СН'!$H$9+СВЦЭМ!$D$10+'СЕТ СН'!$H$5-'СЕТ СН'!$H$17</f>
        <v>4122.2876998800002</v>
      </c>
      <c r="R101" s="36">
        <f>SUMIFS(СВЦЭМ!$C$33:$C$776,СВЦЭМ!$A$33:$A$776,$A101,СВЦЭМ!$B$33:$B$776,R$83)+'СЕТ СН'!$H$9+СВЦЭМ!$D$10+'СЕТ СН'!$H$5-'СЕТ СН'!$H$17</f>
        <v>4108.4141004799994</v>
      </c>
      <c r="S101" s="36">
        <f>SUMIFS(СВЦЭМ!$C$33:$C$776,СВЦЭМ!$A$33:$A$776,$A101,СВЦЭМ!$B$33:$B$776,S$83)+'СЕТ СН'!$H$9+СВЦЭМ!$D$10+'СЕТ СН'!$H$5-'СЕТ СН'!$H$17</f>
        <v>4122.65279061</v>
      </c>
      <c r="T101" s="36">
        <f>SUMIFS(СВЦЭМ!$C$33:$C$776,СВЦЭМ!$A$33:$A$776,$A101,СВЦЭМ!$B$33:$B$776,T$83)+'СЕТ СН'!$H$9+СВЦЭМ!$D$10+'СЕТ СН'!$H$5-'СЕТ СН'!$H$17</f>
        <v>4165.1633548199998</v>
      </c>
      <c r="U101" s="36">
        <f>SUMIFS(СВЦЭМ!$C$33:$C$776,СВЦЭМ!$A$33:$A$776,$A101,СВЦЭМ!$B$33:$B$776,U$83)+'СЕТ СН'!$H$9+СВЦЭМ!$D$10+'СЕТ СН'!$H$5-'СЕТ СН'!$H$17</f>
        <v>4188.0091040299994</v>
      </c>
      <c r="V101" s="36">
        <f>SUMIFS(СВЦЭМ!$C$33:$C$776,СВЦЭМ!$A$33:$A$776,$A101,СВЦЭМ!$B$33:$B$776,V$83)+'СЕТ СН'!$H$9+СВЦЭМ!$D$10+'СЕТ СН'!$H$5-'СЕТ СН'!$H$17</f>
        <v>4356.6939051700001</v>
      </c>
      <c r="W101" s="36">
        <f>SUMIFS(СВЦЭМ!$C$33:$C$776,СВЦЭМ!$A$33:$A$776,$A101,СВЦЭМ!$B$33:$B$776,W$83)+'СЕТ СН'!$H$9+СВЦЭМ!$D$10+'СЕТ СН'!$H$5-'СЕТ СН'!$H$17</f>
        <v>4085.24784103</v>
      </c>
      <c r="X101" s="36">
        <f>SUMIFS(СВЦЭМ!$C$33:$C$776,СВЦЭМ!$A$33:$A$776,$A101,СВЦЭМ!$B$33:$B$776,X$83)+'СЕТ СН'!$H$9+СВЦЭМ!$D$10+'СЕТ СН'!$H$5-'СЕТ СН'!$H$17</f>
        <v>4086.4745425499996</v>
      </c>
      <c r="Y101" s="36">
        <f>SUMIFS(СВЦЭМ!$C$33:$C$776,СВЦЭМ!$A$33:$A$776,$A101,СВЦЭМ!$B$33:$B$776,Y$83)+'СЕТ СН'!$H$9+СВЦЭМ!$D$10+'СЕТ СН'!$H$5-'СЕТ СН'!$H$17</f>
        <v>4286.2358160599997</v>
      </c>
    </row>
    <row r="102" spans="1:25" ht="15.75" x14ac:dyDescent="0.2">
      <c r="A102" s="35">
        <f t="shared" si="2"/>
        <v>43484</v>
      </c>
      <c r="B102" s="36">
        <f>SUMIFS(СВЦЭМ!$C$33:$C$776,СВЦЭМ!$A$33:$A$776,$A102,СВЦЭМ!$B$33:$B$776,B$83)+'СЕТ СН'!$H$9+СВЦЭМ!$D$10+'СЕТ СН'!$H$5-'СЕТ СН'!$H$17</f>
        <v>4332.1697314200001</v>
      </c>
      <c r="C102" s="36">
        <f>SUMIFS(СВЦЭМ!$C$33:$C$776,СВЦЭМ!$A$33:$A$776,$A102,СВЦЭМ!$B$33:$B$776,C$83)+'СЕТ СН'!$H$9+СВЦЭМ!$D$10+'СЕТ СН'!$H$5-'СЕТ СН'!$H$17</f>
        <v>4155.0638221399995</v>
      </c>
      <c r="D102" s="36">
        <f>SUMIFS(СВЦЭМ!$C$33:$C$776,СВЦЭМ!$A$33:$A$776,$A102,СВЦЭМ!$B$33:$B$776,D$83)+'СЕТ СН'!$H$9+СВЦЭМ!$D$10+'СЕТ СН'!$H$5-'СЕТ СН'!$H$17</f>
        <v>4203.6549268899998</v>
      </c>
      <c r="E102" s="36">
        <f>SUMIFS(СВЦЭМ!$C$33:$C$776,СВЦЭМ!$A$33:$A$776,$A102,СВЦЭМ!$B$33:$B$776,E$83)+'СЕТ СН'!$H$9+СВЦЭМ!$D$10+'СЕТ СН'!$H$5-'СЕТ СН'!$H$17</f>
        <v>4101.1668965399995</v>
      </c>
      <c r="F102" s="36">
        <f>SUMIFS(СВЦЭМ!$C$33:$C$776,СВЦЭМ!$A$33:$A$776,$A102,СВЦЭМ!$B$33:$B$776,F$83)+'СЕТ СН'!$H$9+СВЦЭМ!$D$10+'СЕТ СН'!$H$5-'СЕТ СН'!$H$17</f>
        <v>4215.29965275</v>
      </c>
      <c r="G102" s="36">
        <f>SUMIFS(СВЦЭМ!$C$33:$C$776,СВЦЭМ!$A$33:$A$776,$A102,СВЦЭМ!$B$33:$B$776,G$83)+'СЕТ СН'!$H$9+СВЦЭМ!$D$10+'СЕТ СН'!$H$5-'СЕТ СН'!$H$17</f>
        <v>4219.0463033899996</v>
      </c>
      <c r="H102" s="36">
        <f>SUMIFS(СВЦЭМ!$C$33:$C$776,СВЦЭМ!$A$33:$A$776,$A102,СВЦЭМ!$B$33:$B$776,H$83)+'СЕТ СН'!$H$9+СВЦЭМ!$D$10+'СЕТ СН'!$H$5-'СЕТ СН'!$H$17</f>
        <v>4184.6243834399993</v>
      </c>
      <c r="I102" s="36">
        <f>SUMIFS(СВЦЭМ!$C$33:$C$776,СВЦЭМ!$A$33:$A$776,$A102,СВЦЭМ!$B$33:$B$776,I$83)+'СЕТ СН'!$H$9+СВЦЭМ!$D$10+'СЕТ СН'!$H$5-'СЕТ СН'!$H$17</f>
        <v>4486.1675861499998</v>
      </c>
      <c r="J102" s="36">
        <f>SUMIFS(СВЦЭМ!$C$33:$C$776,СВЦЭМ!$A$33:$A$776,$A102,СВЦЭМ!$B$33:$B$776,J$83)+'СЕТ СН'!$H$9+СВЦЭМ!$D$10+'СЕТ СН'!$H$5-'СЕТ СН'!$H$17</f>
        <v>5271.0897316000001</v>
      </c>
      <c r="K102" s="36">
        <f>SUMIFS(СВЦЭМ!$C$33:$C$776,СВЦЭМ!$A$33:$A$776,$A102,СВЦЭМ!$B$33:$B$776,K$83)+'СЕТ СН'!$H$9+СВЦЭМ!$D$10+'СЕТ СН'!$H$5-'СЕТ СН'!$H$17</f>
        <v>4245.6385173799999</v>
      </c>
      <c r="L102" s="36">
        <f>SUMIFS(СВЦЭМ!$C$33:$C$776,СВЦЭМ!$A$33:$A$776,$A102,СВЦЭМ!$B$33:$B$776,L$83)+'СЕТ СН'!$H$9+СВЦЭМ!$D$10+'СЕТ СН'!$H$5-'СЕТ СН'!$H$17</f>
        <v>4000.3810721699997</v>
      </c>
      <c r="M102" s="36">
        <f>SUMIFS(СВЦЭМ!$C$33:$C$776,СВЦЭМ!$A$33:$A$776,$A102,СВЦЭМ!$B$33:$B$776,M$83)+'СЕТ СН'!$H$9+СВЦЭМ!$D$10+'СЕТ СН'!$H$5-'СЕТ СН'!$H$17</f>
        <v>4649.8293974899998</v>
      </c>
      <c r="N102" s="36">
        <f>SUMIFS(СВЦЭМ!$C$33:$C$776,СВЦЭМ!$A$33:$A$776,$A102,СВЦЭМ!$B$33:$B$776,N$83)+'СЕТ СН'!$H$9+СВЦЭМ!$D$10+'СЕТ СН'!$H$5-'СЕТ СН'!$H$17</f>
        <v>4740.6322328799997</v>
      </c>
      <c r="O102" s="36">
        <f>SUMIFS(СВЦЭМ!$C$33:$C$776,СВЦЭМ!$A$33:$A$776,$A102,СВЦЭМ!$B$33:$B$776,O$83)+'СЕТ СН'!$H$9+СВЦЭМ!$D$10+'СЕТ СН'!$H$5-'СЕТ СН'!$H$17</f>
        <v>4169.8697978999999</v>
      </c>
      <c r="P102" s="36">
        <f>SUMIFS(СВЦЭМ!$C$33:$C$776,СВЦЭМ!$A$33:$A$776,$A102,СВЦЭМ!$B$33:$B$776,P$83)+'СЕТ СН'!$H$9+СВЦЭМ!$D$10+'СЕТ СН'!$H$5-'СЕТ СН'!$H$17</f>
        <v>4199.9198899999992</v>
      </c>
      <c r="Q102" s="36">
        <f>SUMIFS(СВЦЭМ!$C$33:$C$776,СВЦЭМ!$A$33:$A$776,$A102,СВЦЭМ!$B$33:$B$776,Q$83)+'СЕТ СН'!$H$9+СВЦЭМ!$D$10+'СЕТ СН'!$H$5-'СЕТ СН'!$H$17</f>
        <v>4206.0740210699996</v>
      </c>
      <c r="R102" s="36">
        <f>SUMIFS(СВЦЭМ!$C$33:$C$776,СВЦЭМ!$A$33:$A$776,$A102,СВЦЭМ!$B$33:$B$776,R$83)+'СЕТ СН'!$H$9+СВЦЭМ!$D$10+'СЕТ СН'!$H$5-'СЕТ СН'!$H$17</f>
        <v>4328.0908402200002</v>
      </c>
      <c r="S102" s="36">
        <f>SUMIFS(СВЦЭМ!$C$33:$C$776,СВЦЭМ!$A$33:$A$776,$A102,СВЦЭМ!$B$33:$B$776,S$83)+'СЕТ СН'!$H$9+СВЦЭМ!$D$10+'СЕТ СН'!$H$5-'СЕТ СН'!$H$17</f>
        <v>4263.94556698</v>
      </c>
      <c r="T102" s="36">
        <f>SUMIFS(СВЦЭМ!$C$33:$C$776,СВЦЭМ!$A$33:$A$776,$A102,СВЦЭМ!$B$33:$B$776,T$83)+'СЕТ СН'!$H$9+СВЦЭМ!$D$10+'СЕТ СН'!$H$5-'СЕТ СН'!$H$17</f>
        <v>4164.1070777499999</v>
      </c>
      <c r="U102" s="36">
        <f>SUMIFS(СВЦЭМ!$C$33:$C$776,СВЦЭМ!$A$33:$A$776,$A102,СВЦЭМ!$B$33:$B$776,U$83)+'СЕТ СН'!$H$9+СВЦЭМ!$D$10+'СЕТ СН'!$H$5-'СЕТ СН'!$H$17</f>
        <v>4503.04243124</v>
      </c>
      <c r="V102" s="36">
        <f>SUMIFS(СВЦЭМ!$C$33:$C$776,СВЦЭМ!$A$33:$A$776,$A102,СВЦЭМ!$B$33:$B$776,V$83)+'СЕТ СН'!$H$9+СВЦЭМ!$D$10+'СЕТ СН'!$H$5-'СЕТ СН'!$H$17</f>
        <v>4090.2959178699998</v>
      </c>
      <c r="W102" s="36">
        <f>SUMIFS(СВЦЭМ!$C$33:$C$776,СВЦЭМ!$A$33:$A$776,$A102,СВЦЭМ!$B$33:$B$776,W$83)+'СЕТ СН'!$H$9+СВЦЭМ!$D$10+'СЕТ СН'!$H$5-'СЕТ СН'!$H$17</f>
        <v>4093.0786770199998</v>
      </c>
      <c r="X102" s="36">
        <f>SUMIFS(СВЦЭМ!$C$33:$C$776,СВЦЭМ!$A$33:$A$776,$A102,СВЦЭМ!$B$33:$B$776,X$83)+'СЕТ СН'!$H$9+СВЦЭМ!$D$10+'СЕТ СН'!$H$5-'СЕТ СН'!$H$17</f>
        <v>4060.5598225399999</v>
      </c>
      <c r="Y102" s="36">
        <f>SUMIFS(СВЦЭМ!$C$33:$C$776,СВЦЭМ!$A$33:$A$776,$A102,СВЦЭМ!$B$33:$B$776,Y$83)+'СЕТ СН'!$H$9+СВЦЭМ!$D$10+'СЕТ СН'!$H$5-'СЕТ СН'!$H$17</f>
        <v>4147.1600503499994</v>
      </c>
    </row>
    <row r="103" spans="1:25" ht="15.75" x14ac:dyDescent="0.2">
      <c r="A103" s="35">
        <f t="shared" si="2"/>
        <v>43485</v>
      </c>
      <c r="B103" s="36">
        <f>SUMIFS(СВЦЭМ!$C$33:$C$776,СВЦЭМ!$A$33:$A$776,$A103,СВЦЭМ!$B$33:$B$776,B$83)+'СЕТ СН'!$H$9+СВЦЭМ!$D$10+'СЕТ СН'!$H$5-'СЕТ СН'!$H$17</f>
        <v>4426.2028374000001</v>
      </c>
      <c r="C103" s="36">
        <f>SUMIFS(СВЦЭМ!$C$33:$C$776,СВЦЭМ!$A$33:$A$776,$A103,СВЦЭМ!$B$33:$B$776,C$83)+'СЕТ СН'!$H$9+СВЦЭМ!$D$10+'СЕТ СН'!$H$5-'СЕТ СН'!$H$17</f>
        <v>4111.0824903499997</v>
      </c>
      <c r="D103" s="36">
        <f>SUMIFS(СВЦЭМ!$C$33:$C$776,СВЦЭМ!$A$33:$A$776,$A103,СВЦЭМ!$B$33:$B$776,D$83)+'СЕТ СН'!$H$9+СВЦЭМ!$D$10+'СЕТ СН'!$H$5-'СЕТ СН'!$H$17</f>
        <v>4216.3498187299992</v>
      </c>
      <c r="E103" s="36">
        <f>SUMIFS(СВЦЭМ!$C$33:$C$776,СВЦЭМ!$A$33:$A$776,$A103,СВЦЭМ!$B$33:$B$776,E$83)+'СЕТ СН'!$H$9+СВЦЭМ!$D$10+'СЕТ СН'!$H$5-'СЕТ СН'!$H$17</f>
        <v>4197.96820458</v>
      </c>
      <c r="F103" s="36">
        <f>SUMIFS(СВЦЭМ!$C$33:$C$776,СВЦЭМ!$A$33:$A$776,$A103,СВЦЭМ!$B$33:$B$776,F$83)+'СЕТ СН'!$H$9+СВЦЭМ!$D$10+'СЕТ СН'!$H$5-'СЕТ СН'!$H$17</f>
        <v>4269.6951766900002</v>
      </c>
      <c r="G103" s="36">
        <f>SUMIFS(СВЦЭМ!$C$33:$C$776,СВЦЭМ!$A$33:$A$776,$A103,СВЦЭМ!$B$33:$B$776,G$83)+'СЕТ СН'!$H$9+СВЦЭМ!$D$10+'СЕТ СН'!$H$5-'СЕТ СН'!$H$17</f>
        <v>4263.1443141399996</v>
      </c>
      <c r="H103" s="36">
        <f>SUMIFS(СВЦЭМ!$C$33:$C$776,СВЦЭМ!$A$33:$A$776,$A103,СВЦЭМ!$B$33:$B$776,H$83)+'СЕТ СН'!$H$9+СВЦЭМ!$D$10+'СЕТ СН'!$H$5-'СЕТ СН'!$H$17</f>
        <v>4679.4551464099995</v>
      </c>
      <c r="I103" s="36">
        <f>SUMIFS(СВЦЭМ!$C$33:$C$776,СВЦЭМ!$A$33:$A$776,$A103,СВЦЭМ!$B$33:$B$776,I$83)+'СЕТ СН'!$H$9+СВЦЭМ!$D$10+'СЕТ СН'!$H$5-'СЕТ СН'!$H$17</f>
        <v>4449.6621047499993</v>
      </c>
      <c r="J103" s="36">
        <f>SUMIFS(СВЦЭМ!$C$33:$C$776,СВЦЭМ!$A$33:$A$776,$A103,СВЦЭМ!$B$33:$B$776,J$83)+'СЕТ СН'!$H$9+СВЦЭМ!$D$10+'СЕТ СН'!$H$5-'СЕТ СН'!$H$17</f>
        <v>4159.5455989499997</v>
      </c>
      <c r="K103" s="36">
        <f>SUMIFS(СВЦЭМ!$C$33:$C$776,СВЦЭМ!$A$33:$A$776,$A103,СВЦЭМ!$B$33:$B$776,K$83)+'СЕТ СН'!$H$9+СВЦЭМ!$D$10+'СЕТ СН'!$H$5-'СЕТ СН'!$H$17</f>
        <v>4062.7724809699998</v>
      </c>
      <c r="L103" s="36">
        <f>SUMIFS(СВЦЭМ!$C$33:$C$776,СВЦЭМ!$A$33:$A$776,$A103,СВЦЭМ!$B$33:$B$776,L$83)+'СЕТ СН'!$H$9+СВЦЭМ!$D$10+'СЕТ СН'!$H$5-'СЕТ СН'!$H$17</f>
        <v>4028.7780302900001</v>
      </c>
      <c r="M103" s="36">
        <f>SUMIFS(СВЦЭМ!$C$33:$C$776,СВЦЭМ!$A$33:$A$776,$A103,СВЦЭМ!$B$33:$B$776,M$83)+'СЕТ СН'!$H$9+СВЦЭМ!$D$10+'СЕТ СН'!$H$5-'СЕТ СН'!$H$17</f>
        <v>4217.2821631299994</v>
      </c>
      <c r="N103" s="36">
        <f>SUMIFS(СВЦЭМ!$C$33:$C$776,СВЦЭМ!$A$33:$A$776,$A103,СВЦЭМ!$B$33:$B$776,N$83)+'СЕТ СН'!$H$9+СВЦЭМ!$D$10+'СЕТ СН'!$H$5-'СЕТ СН'!$H$17</f>
        <v>4218.1664886599992</v>
      </c>
      <c r="O103" s="36">
        <f>SUMIFS(СВЦЭМ!$C$33:$C$776,СВЦЭМ!$A$33:$A$776,$A103,СВЦЭМ!$B$33:$B$776,O$83)+'СЕТ СН'!$H$9+СВЦЭМ!$D$10+'СЕТ СН'!$H$5-'СЕТ СН'!$H$17</f>
        <v>4216.6921940899992</v>
      </c>
      <c r="P103" s="36">
        <f>SUMIFS(СВЦЭМ!$C$33:$C$776,СВЦЭМ!$A$33:$A$776,$A103,СВЦЭМ!$B$33:$B$776,P$83)+'СЕТ СН'!$H$9+СВЦЭМ!$D$10+'СЕТ СН'!$H$5-'СЕТ СН'!$H$17</f>
        <v>4115.7077344099998</v>
      </c>
      <c r="Q103" s="36">
        <f>SUMIFS(СВЦЭМ!$C$33:$C$776,СВЦЭМ!$A$33:$A$776,$A103,СВЦЭМ!$B$33:$B$776,Q$83)+'СЕТ СН'!$H$9+СВЦЭМ!$D$10+'СЕТ СН'!$H$5-'СЕТ СН'!$H$17</f>
        <v>3991.1736188299997</v>
      </c>
      <c r="R103" s="36">
        <f>SUMIFS(СВЦЭМ!$C$33:$C$776,СВЦЭМ!$A$33:$A$776,$A103,СВЦЭМ!$B$33:$B$776,R$83)+'СЕТ СН'!$H$9+СВЦЭМ!$D$10+'СЕТ СН'!$H$5-'СЕТ СН'!$H$17</f>
        <v>4154.41851623</v>
      </c>
      <c r="S103" s="36">
        <f>SUMIFS(СВЦЭМ!$C$33:$C$776,СВЦЭМ!$A$33:$A$776,$A103,СВЦЭМ!$B$33:$B$776,S$83)+'СЕТ СН'!$H$9+СВЦЭМ!$D$10+'СЕТ СН'!$H$5-'СЕТ СН'!$H$17</f>
        <v>5325.6136775599998</v>
      </c>
      <c r="T103" s="36">
        <f>SUMIFS(СВЦЭМ!$C$33:$C$776,СВЦЭМ!$A$33:$A$776,$A103,СВЦЭМ!$B$33:$B$776,T$83)+'СЕТ СН'!$H$9+СВЦЭМ!$D$10+'СЕТ СН'!$H$5-'СЕТ СН'!$H$17</f>
        <v>4453.3901756199994</v>
      </c>
      <c r="U103" s="36">
        <f>SUMIFS(СВЦЭМ!$C$33:$C$776,СВЦЭМ!$A$33:$A$776,$A103,СВЦЭМ!$B$33:$B$776,U$83)+'СЕТ СН'!$H$9+СВЦЭМ!$D$10+'СЕТ СН'!$H$5-'СЕТ СН'!$H$17</f>
        <v>4138.9353060200001</v>
      </c>
      <c r="V103" s="36">
        <f>SUMIFS(СВЦЭМ!$C$33:$C$776,СВЦЭМ!$A$33:$A$776,$A103,СВЦЭМ!$B$33:$B$776,V$83)+'СЕТ СН'!$H$9+СВЦЭМ!$D$10+'СЕТ СН'!$H$5-'СЕТ СН'!$H$17</f>
        <v>4147.3530286699997</v>
      </c>
      <c r="W103" s="36">
        <f>SUMIFS(СВЦЭМ!$C$33:$C$776,СВЦЭМ!$A$33:$A$776,$A103,СВЦЭМ!$B$33:$B$776,W$83)+'СЕТ СН'!$H$9+СВЦЭМ!$D$10+'СЕТ СН'!$H$5-'СЕТ СН'!$H$17</f>
        <v>4215.2881476499997</v>
      </c>
      <c r="X103" s="36">
        <f>SUMIFS(СВЦЭМ!$C$33:$C$776,СВЦЭМ!$A$33:$A$776,$A103,СВЦЭМ!$B$33:$B$776,X$83)+'СЕТ СН'!$H$9+СВЦЭМ!$D$10+'СЕТ СН'!$H$5-'СЕТ СН'!$H$17</f>
        <v>4079.7755895199998</v>
      </c>
      <c r="Y103" s="36">
        <f>SUMIFS(СВЦЭМ!$C$33:$C$776,СВЦЭМ!$A$33:$A$776,$A103,СВЦЭМ!$B$33:$B$776,Y$83)+'СЕТ СН'!$H$9+СВЦЭМ!$D$10+'СЕТ СН'!$H$5-'СЕТ СН'!$H$17</f>
        <v>4235.3399473899999</v>
      </c>
    </row>
    <row r="104" spans="1:25" ht="15.75" x14ac:dyDescent="0.2">
      <c r="A104" s="35">
        <f t="shared" si="2"/>
        <v>43486</v>
      </c>
      <c r="B104" s="36">
        <f>SUMIFS(СВЦЭМ!$C$33:$C$776,СВЦЭМ!$A$33:$A$776,$A104,СВЦЭМ!$B$33:$B$776,B$83)+'СЕТ СН'!$H$9+СВЦЭМ!$D$10+'СЕТ СН'!$H$5-'СЕТ СН'!$H$17</f>
        <v>4334.4087790599997</v>
      </c>
      <c r="C104" s="36">
        <f>SUMIFS(СВЦЭМ!$C$33:$C$776,СВЦЭМ!$A$33:$A$776,$A104,СВЦЭМ!$B$33:$B$776,C$83)+'СЕТ СН'!$H$9+СВЦЭМ!$D$10+'СЕТ СН'!$H$5-'СЕТ СН'!$H$17</f>
        <v>4263.7096616299996</v>
      </c>
      <c r="D104" s="36">
        <f>SUMIFS(СВЦЭМ!$C$33:$C$776,СВЦЭМ!$A$33:$A$776,$A104,СВЦЭМ!$B$33:$B$776,D$83)+'СЕТ СН'!$H$9+СВЦЭМ!$D$10+'СЕТ СН'!$H$5-'СЕТ СН'!$H$17</f>
        <v>4507.0141700499998</v>
      </c>
      <c r="E104" s="36">
        <f>SUMIFS(СВЦЭМ!$C$33:$C$776,СВЦЭМ!$A$33:$A$776,$A104,СВЦЭМ!$B$33:$B$776,E$83)+'СЕТ СН'!$H$9+СВЦЭМ!$D$10+'СЕТ СН'!$H$5-'СЕТ СН'!$H$17</f>
        <v>4298.7769629599998</v>
      </c>
      <c r="F104" s="36">
        <f>SUMIFS(СВЦЭМ!$C$33:$C$776,СВЦЭМ!$A$33:$A$776,$A104,СВЦЭМ!$B$33:$B$776,F$83)+'СЕТ СН'!$H$9+СВЦЭМ!$D$10+'СЕТ СН'!$H$5-'СЕТ СН'!$H$17</f>
        <v>4280.9118147099998</v>
      </c>
      <c r="G104" s="36">
        <f>SUMIFS(СВЦЭМ!$C$33:$C$776,СВЦЭМ!$A$33:$A$776,$A104,СВЦЭМ!$B$33:$B$776,G$83)+'СЕТ СН'!$H$9+СВЦЭМ!$D$10+'СЕТ СН'!$H$5-'СЕТ СН'!$H$17</f>
        <v>4240.533958</v>
      </c>
      <c r="H104" s="36">
        <f>SUMIFS(СВЦЭМ!$C$33:$C$776,СВЦЭМ!$A$33:$A$776,$A104,СВЦЭМ!$B$33:$B$776,H$83)+'СЕТ СН'!$H$9+СВЦЭМ!$D$10+'СЕТ СН'!$H$5-'СЕТ СН'!$H$17</f>
        <v>4093.76463934</v>
      </c>
      <c r="I104" s="36">
        <f>SUMIFS(СВЦЭМ!$C$33:$C$776,СВЦЭМ!$A$33:$A$776,$A104,СВЦЭМ!$B$33:$B$776,I$83)+'СЕТ СН'!$H$9+СВЦЭМ!$D$10+'СЕТ СН'!$H$5-'СЕТ СН'!$H$17</f>
        <v>4100.0882850500002</v>
      </c>
      <c r="J104" s="36">
        <f>SUMIFS(СВЦЭМ!$C$33:$C$776,СВЦЭМ!$A$33:$A$776,$A104,СВЦЭМ!$B$33:$B$776,J$83)+'СЕТ СН'!$H$9+СВЦЭМ!$D$10+'СЕТ СН'!$H$5-'СЕТ СН'!$H$17</f>
        <v>4167.0824539799996</v>
      </c>
      <c r="K104" s="36">
        <f>SUMIFS(СВЦЭМ!$C$33:$C$776,СВЦЭМ!$A$33:$A$776,$A104,СВЦЭМ!$B$33:$B$776,K$83)+'СЕТ СН'!$H$9+СВЦЭМ!$D$10+'СЕТ СН'!$H$5-'СЕТ СН'!$H$17</f>
        <v>4064.1539891599996</v>
      </c>
      <c r="L104" s="36">
        <f>SUMIFS(СВЦЭМ!$C$33:$C$776,СВЦЭМ!$A$33:$A$776,$A104,СВЦЭМ!$B$33:$B$776,L$83)+'СЕТ СН'!$H$9+СВЦЭМ!$D$10+'СЕТ СН'!$H$5-'СЕТ СН'!$H$17</f>
        <v>4488.4695425399996</v>
      </c>
      <c r="M104" s="36">
        <f>SUMIFS(СВЦЭМ!$C$33:$C$776,СВЦЭМ!$A$33:$A$776,$A104,СВЦЭМ!$B$33:$B$776,M$83)+'СЕТ СН'!$H$9+СВЦЭМ!$D$10+'СЕТ СН'!$H$5-'СЕТ СН'!$H$17</f>
        <v>4046.9692425200001</v>
      </c>
      <c r="N104" s="36">
        <f>SUMIFS(СВЦЭМ!$C$33:$C$776,СВЦЭМ!$A$33:$A$776,$A104,СВЦЭМ!$B$33:$B$776,N$83)+'СЕТ СН'!$H$9+СВЦЭМ!$D$10+'СЕТ СН'!$H$5-'СЕТ СН'!$H$17</f>
        <v>4524.9965562999996</v>
      </c>
      <c r="O104" s="36">
        <f>SUMIFS(СВЦЭМ!$C$33:$C$776,СВЦЭМ!$A$33:$A$776,$A104,СВЦЭМ!$B$33:$B$776,O$83)+'СЕТ СН'!$H$9+СВЦЭМ!$D$10+'СЕТ СН'!$H$5-'СЕТ СН'!$H$17</f>
        <v>4105.4425126999995</v>
      </c>
      <c r="P104" s="36">
        <f>SUMIFS(СВЦЭМ!$C$33:$C$776,СВЦЭМ!$A$33:$A$776,$A104,СВЦЭМ!$B$33:$B$776,P$83)+'СЕТ СН'!$H$9+СВЦЭМ!$D$10+'СЕТ СН'!$H$5-'СЕТ СН'!$H$17</f>
        <v>4136.3857997300001</v>
      </c>
      <c r="Q104" s="36">
        <f>SUMIFS(СВЦЭМ!$C$33:$C$776,СВЦЭМ!$A$33:$A$776,$A104,СВЦЭМ!$B$33:$B$776,Q$83)+'СЕТ СН'!$H$9+СВЦЭМ!$D$10+'СЕТ СН'!$H$5-'СЕТ СН'!$H$17</f>
        <v>4174.4692620899996</v>
      </c>
      <c r="R104" s="36">
        <f>SUMIFS(СВЦЭМ!$C$33:$C$776,СВЦЭМ!$A$33:$A$776,$A104,СВЦЭМ!$B$33:$B$776,R$83)+'СЕТ СН'!$H$9+СВЦЭМ!$D$10+'СЕТ СН'!$H$5-'СЕТ СН'!$H$17</f>
        <v>4237.9538509499998</v>
      </c>
      <c r="S104" s="36">
        <f>SUMIFS(СВЦЭМ!$C$33:$C$776,СВЦЭМ!$A$33:$A$776,$A104,СВЦЭМ!$B$33:$B$776,S$83)+'СЕТ СН'!$H$9+СВЦЭМ!$D$10+'СЕТ СН'!$H$5-'СЕТ СН'!$H$17</f>
        <v>4147.7205515999995</v>
      </c>
      <c r="T104" s="36">
        <f>SUMIFS(СВЦЭМ!$C$33:$C$776,СВЦЭМ!$A$33:$A$776,$A104,СВЦЭМ!$B$33:$B$776,T$83)+'СЕТ СН'!$H$9+СВЦЭМ!$D$10+'СЕТ СН'!$H$5-'СЕТ СН'!$H$17</f>
        <v>3995.1963293899998</v>
      </c>
      <c r="U104" s="36">
        <f>SUMIFS(СВЦЭМ!$C$33:$C$776,СВЦЭМ!$A$33:$A$776,$A104,СВЦЭМ!$B$33:$B$776,U$83)+'СЕТ СН'!$H$9+СВЦЭМ!$D$10+'СЕТ СН'!$H$5-'СЕТ СН'!$H$17</f>
        <v>4223.1034763299995</v>
      </c>
      <c r="V104" s="36">
        <f>SUMIFS(СВЦЭМ!$C$33:$C$776,СВЦЭМ!$A$33:$A$776,$A104,СВЦЭМ!$B$33:$B$776,V$83)+'СЕТ СН'!$H$9+СВЦЭМ!$D$10+'СЕТ СН'!$H$5-'СЕТ СН'!$H$17</f>
        <v>4142.9683357199992</v>
      </c>
      <c r="W104" s="36">
        <f>SUMIFS(СВЦЭМ!$C$33:$C$776,СВЦЭМ!$A$33:$A$776,$A104,СВЦЭМ!$B$33:$B$776,W$83)+'СЕТ СН'!$H$9+СВЦЭМ!$D$10+'СЕТ СН'!$H$5-'СЕТ СН'!$H$17</f>
        <v>4081.99024775</v>
      </c>
      <c r="X104" s="36">
        <f>SUMIFS(СВЦЭМ!$C$33:$C$776,СВЦЭМ!$A$33:$A$776,$A104,СВЦЭМ!$B$33:$B$776,X$83)+'СЕТ СН'!$H$9+СВЦЭМ!$D$10+'СЕТ СН'!$H$5-'СЕТ СН'!$H$17</f>
        <v>4147.52510024</v>
      </c>
      <c r="Y104" s="36">
        <f>SUMIFS(СВЦЭМ!$C$33:$C$776,СВЦЭМ!$A$33:$A$776,$A104,СВЦЭМ!$B$33:$B$776,Y$83)+'СЕТ СН'!$H$9+СВЦЭМ!$D$10+'СЕТ СН'!$H$5-'СЕТ СН'!$H$17</f>
        <v>4281.1664105700002</v>
      </c>
    </row>
    <row r="105" spans="1:25" ht="15.75" x14ac:dyDescent="0.2">
      <c r="A105" s="35">
        <f t="shared" si="2"/>
        <v>43487</v>
      </c>
      <c r="B105" s="36">
        <f>SUMIFS(СВЦЭМ!$C$33:$C$776,СВЦЭМ!$A$33:$A$776,$A105,СВЦЭМ!$B$33:$B$776,B$83)+'СЕТ СН'!$H$9+СВЦЭМ!$D$10+'СЕТ СН'!$H$5-'СЕТ СН'!$H$17</f>
        <v>4324.44498346</v>
      </c>
      <c r="C105" s="36">
        <f>SUMIFS(СВЦЭМ!$C$33:$C$776,СВЦЭМ!$A$33:$A$776,$A105,СВЦЭМ!$B$33:$B$776,C$83)+'СЕТ СН'!$H$9+СВЦЭМ!$D$10+'СЕТ СН'!$H$5-'СЕТ СН'!$H$17</f>
        <v>4317.0719015899995</v>
      </c>
      <c r="D105" s="36">
        <f>SUMIFS(СВЦЭМ!$C$33:$C$776,СВЦЭМ!$A$33:$A$776,$A105,СВЦЭМ!$B$33:$B$776,D$83)+'СЕТ СН'!$H$9+СВЦЭМ!$D$10+'СЕТ СН'!$H$5-'СЕТ СН'!$H$17</f>
        <v>4325.1016514799994</v>
      </c>
      <c r="E105" s="36">
        <f>SUMIFS(СВЦЭМ!$C$33:$C$776,СВЦЭМ!$A$33:$A$776,$A105,СВЦЭМ!$B$33:$B$776,E$83)+'СЕТ СН'!$H$9+СВЦЭМ!$D$10+'СЕТ СН'!$H$5-'СЕТ СН'!$H$17</f>
        <v>4202.6307173299992</v>
      </c>
      <c r="F105" s="36">
        <f>SUMIFS(СВЦЭМ!$C$33:$C$776,СВЦЭМ!$A$33:$A$776,$A105,СВЦЭМ!$B$33:$B$776,F$83)+'СЕТ СН'!$H$9+СВЦЭМ!$D$10+'СЕТ СН'!$H$5-'СЕТ СН'!$H$17</f>
        <v>4178.4576688899997</v>
      </c>
      <c r="G105" s="36">
        <f>SUMIFS(СВЦЭМ!$C$33:$C$776,СВЦЭМ!$A$33:$A$776,$A105,СВЦЭМ!$B$33:$B$776,G$83)+'СЕТ СН'!$H$9+СВЦЭМ!$D$10+'СЕТ СН'!$H$5-'СЕТ СН'!$H$17</f>
        <v>4297.6664356799993</v>
      </c>
      <c r="H105" s="36">
        <f>SUMIFS(СВЦЭМ!$C$33:$C$776,СВЦЭМ!$A$33:$A$776,$A105,СВЦЭМ!$B$33:$B$776,H$83)+'СЕТ СН'!$H$9+СВЦЭМ!$D$10+'СЕТ СН'!$H$5-'СЕТ СН'!$H$17</f>
        <v>4274.5814704200002</v>
      </c>
      <c r="I105" s="36">
        <f>SUMIFS(СВЦЭМ!$C$33:$C$776,СВЦЭМ!$A$33:$A$776,$A105,СВЦЭМ!$B$33:$B$776,I$83)+'СЕТ СН'!$H$9+СВЦЭМ!$D$10+'СЕТ СН'!$H$5-'СЕТ СН'!$H$17</f>
        <v>4199.74675785</v>
      </c>
      <c r="J105" s="36">
        <f>SUMIFS(СВЦЭМ!$C$33:$C$776,СВЦЭМ!$A$33:$A$776,$A105,СВЦЭМ!$B$33:$B$776,J$83)+'СЕТ СН'!$H$9+СВЦЭМ!$D$10+'СЕТ СН'!$H$5-'СЕТ СН'!$H$17</f>
        <v>4143.2363706999995</v>
      </c>
      <c r="K105" s="36">
        <f>SUMIFS(СВЦЭМ!$C$33:$C$776,СВЦЭМ!$A$33:$A$776,$A105,СВЦЭМ!$B$33:$B$776,K$83)+'СЕТ СН'!$H$9+СВЦЭМ!$D$10+'СЕТ СН'!$H$5-'СЕТ СН'!$H$17</f>
        <v>4115.6027026499996</v>
      </c>
      <c r="L105" s="36">
        <f>SUMIFS(СВЦЭМ!$C$33:$C$776,СВЦЭМ!$A$33:$A$776,$A105,СВЦЭМ!$B$33:$B$776,L$83)+'СЕТ СН'!$H$9+СВЦЭМ!$D$10+'СЕТ СН'!$H$5-'СЕТ СН'!$H$17</f>
        <v>4214.60119098</v>
      </c>
      <c r="M105" s="36">
        <f>SUMIFS(СВЦЭМ!$C$33:$C$776,СВЦЭМ!$A$33:$A$776,$A105,СВЦЭМ!$B$33:$B$776,M$83)+'СЕТ СН'!$H$9+СВЦЭМ!$D$10+'СЕТ СН'!$H$5-'СЕТ СН'!$H$17</f>
        <v>4247.3628027699997</v>
      </c>
      <c r="N105" s="36">
        <f>SUMIFS(СВЦЭМ!$C$33:$C$776,СВЦЭМ!$A$33:$A$776,$A105,СВЦЭМ!$B$33:$B$776,N$83)+'СЕТ СН'!$H$9+СВЦЭМ!$D$10+'СЕТ СН'!$H$5-'СЕТ СН'!$H$17</f>
        <v>4825.5522133300001</v>
      </c>
      <c r="O105" s="36">
        <f>SUMIFS(СВЦЭМ!$C$33:$C$776,СВЦЭМ!$A$33:$A$776,$A105,СВЦЭМ!$B$33:$B$776,O$83)+'СЕТ СН'!$H$9+СВЦЭМ!$D$10+'СЕТ СН'!$H$5-'СЕТ СН'!$H$17</f>
        <v>4142.8559774200003</v>
      </c>
      <c r="P105" s="36">
        <f>SUMIFS(СВЦЭМ!$C$33:$C$776,СВЦЭМ!$A$33:$A$776,$A105,СВЦЭМ!$B$33:$B$776,P$83)+'СЕТ СН'!$H$9+СВЦЭМ!$D$10+'СЕТ СН'!$H$5-'СЕТ СН'!$H$17</f>
        <v>4181.0091650899994</v>
      </c>
      <c r="Q105" s="36">
        <f>SUMIFS(СВЦЭМ!$C$33:$C$776,СВЦЭМ!$A$33:$A$776,$A105,СВЦЭМ!$B$33:$B$776,Q$83)+'СЕТ СН'!$H$9+СВЦЭМ!$D$10+'СЕТ СН'!$H$5-'СЕТ СН'!$H$17</f>
        <v>4190.1008837299996</v>
      </c>
      <c r="R105" s="36">
        <f>SUMIFS(СВЦЭМ!$C$33:$C$776,СВЦЭМ!$A$33:$A$776,$A105,СВЦЭМ!$B$33:$B$776,R$83)+'СЕТ СН'!$H$9+СВЦЭМ!$D$10+'СЕТ СН'!$H$5-'СЕТ СН'!$H$17</f>
        <v>4172.0346569499998</v>
      </c>
      <c r="S105" s="36">
        <f>SUMIFS(СВЦЭМ!$C$33:$C$776,СВЦЭМ!$A$33:$A$776,$A105,СВЦЭМ!$B$33:$B$776,S$83)+'СЕТ СН'!$H$9+СВЦЭМ!$D$10+'СЕТ СН'!$H$5-'СЕТ СН'!$H$17</f>
        <v>4169.2672079999993</v>
      </c>
      <c r="T105" s="36">
        <f>SUMIFS(СВЦЭМ!$C$33:$C$776,СВЦЭМ!$A$33:$A$776,$A105,СВЦЭМ!$B$33:$B$776,T$83)+'СЕТ СН'!$H$9+СВЦЭМ!$D$10+'СЕТ СН'!$H$5-'СЕТ СН'!$H$17</f>
        <v>4283.5792766499999</v>
      </c>
      <c r="U105" s="36">
        <f>SUMIFS(СВЦЭМ!$C$33:$C$776,СВЦЭМ!$A$33:$A$776,$A105,СВЦЭМ!$B$33:$B$776,U$83)+'СЕТ СН'!$H$9+СВЦЭМ!$D$10+'СЕТ СН'!$H$5-'СЕТ СН'!$H$17</f>
        <v>4276.5256461299996</v>
      </c>
      <c r="V105" s="36">
        <f>SUMIFS(СВЦЭМ!$C$33:$C$776,СВЦЭМ!$A$33:$A$776,$A105,СВЦЭМ!$B$33:$B$776,V$83)+'СЕТ СН'!$H$9+СВЦЭМ!$D$10+'СЕТ СН'!$H$5-'СЕТ СН'!$H$17</f>
        <v>4207.3384653899993</v>
      </c>
      <c r="W105" s="36">
        <f>SUMIFS(СВЦЭМ!$C$33:$C$776,СВЦЭМ!$A$33:$A$776,$A105,СВЦЭМ!$B$33:$B$776,W$83)+'СЕТ СН'!$H$9+СВЦЭМ!$D$10+'СЕТ СН'!$H$5-'СЕТ СН'!$H$17</f>
        <v>4149.7721826099996</v>
      </c>
      <c r="X105" s="36">
        <f>SUMIFS(СВЦЭМ!$C$33:$C$776,СВЦЭМ!$A$33:$A$776,$A105,СВЦЭМ!$B$33:$B$776,X$83)+'СЕТ СН'!$H$9+СВЦЭМ!$D$10+'СЕТ СН'!$H$5-'СЕТ СН'!$H$17</f>
        <v>4239.00430383</v>
      </c>
      <c r="Y105" s="36">
        <f>SUMIFS(СВЦЭМ!$C$33:$C$776,СВЦЭМ!$A$33:$A$776,$A105,СВЦЭМ!$B$33:$B$776,Y$83)+'СЕТ СН'!$H$9+СВЦЭМ!$D$10+'СЕТ СН'!$H$5-'СЕТ СН'!$H$17</f>
        <v>4566.35091586</v>
      </c>
    </row>
    <row r="106" spans="1:25" ht="15.75" x14ac:dyDescent="0.2">
      <c r="A106" s="35">
        <f t="shared" si="2"/>
        <v>43488</v>
      </c>
      <c r="B106" s="36">
        <f>SUMIFS(СВЦЭМ!$C$33:$C$776,СВЦЭМ!$A$33:$A$776,$A106,СВЦЭМ!$B$33:$B$776,B$83)+'СЕТ СН'!$H$9+СВЦЭМ!$D$10+'СЕТ СН'!$H$5-'СЕТ СН'!$H$17</f>
        <v>4652.5075241199993</v>
      </c>
      <c r="C106" s="36">
        <f>SUMIFS(СВЦЭМ!$C$33:$C$776,СВЦЭМ!$A$33:$A$776,$A106,СВЦЭМ!$B$33:$B$776,C$83)+'СЕТ СН'!$H$9+СВЦЭМ!$D$10+'СЕТ СН'!$H$5-'СЕТ СН'!$H$17</f>
        <v>4350.1284138800002</v>
      </c>
      <c r="D106" s="36">
        <f>SUMIFS(СВЦЭМ!$C$33:$C$776,СВЦЭМ!$A$33:$A$776,$A106,СВЦЭМ!$B$33:$B$776,D$83)+'СЕТ СН'!$H$9+СВЦЭМ!$D$10+'СЕТ СН'!$H$5-'СЕТ СН'!$H$17</f>
        <v>4415.0426653699997</v>
      </c>
      <c r="E106" s="36">
        <f>SUMIFS(СВЦЭМ!$C$33:$C$776,СВЦЭМ!$A$33:$A$776,$A106,СВЦЭМ!$B$33:$B$776,E$83)+'СЕТ СН'!$H$9+СВЦЭМ!$D$10+'СЕТ СН'!$H$5-'СЕТ СН'!$H$17</f>
        <v>4380.8483553999995</v>
      </c>
      <c r="F106" s="36">
        <f>SUMIFS(СВЦЭМ!$C$33:$C$776,СВЦЭМ!$A$33:$A$776,$A106,СВЦЭМ!$B$33:$B$776,F$83)+'СЕТ СН'!$H$9+СВЦЭМ!$D$10+'СЕТ СН'!$H$5-'СЕТ СН'!$H$17</f>
        <v>4453.3828117100002</v>
      </c>
      <c r="G106" s="36">
        <f>SUMIFS(СВЦЭМ!$C$33:$C$776,СВЦЭМ!$A$33:$A$776,$A106,СВЦЭМ!$B$33:$B$776,G$83)+'СЕТ СН'!$H$9+СВЦЭМ!$D$10+'СЕТ СН'!$H$5-'СЕТ СН'!$H$17</f>
        <v>4287.4681009099995</v>
      </c>
      <c r="H106" s="36">
        <f>SUMIFS(СВЦЭМ!$C$33:$C$776,СВЦЭМ!$A$33:$A$776,$A106,СВЦЭМ!$B$33:$B$776,H$83)+'СЕТ СН'!$H$9+СВЦЭМ!$D$10+'СЕТ СН'!$H$5-'СЕТ СН'!$H$17</f>
        <v>4190.4997785999994</v>
      </c>
      <c r="I106" s="36">
        <f>SUMIFS(СВЦЭМ!$C$33:$C$776,СВЦЭМ!$A$33:$A$776,$A106,СВЦЭМ!$B$33:$B$776,I$83)+'СЕТ СН'!$H$9+СВЦЭМ!$D$10+'СЕТ СН'!$H$5-'СЕТ СН'!$H$17</f>
        <v>4283.5640672899999</v>
      </c>
      <c r="J106" s="36">
        <f>SUMIFS(СВЦЭМ!$C$33:$C$776,СВЦЭМ!$A$33:$A$776,$A106,СВЦЭМ!$B$33:$B$776,J$83)+'СЕТ СН'!$H$9+СВЦЭМ!$D$10+'СЕТ СН'!$H$5-'СЕТ СН'!$H$17</f>
        <v>4503.9303184700002</v>
      </c>
      <c r="K106" s="36">
        <f>SUMIFS(СВЦЭМ!$C$33:$C$776,СВЦЭМ!$A$33:$A$776,$A106,СВЦЭМ!$B$33:$B$776,K$83)+'СЕТ СН'!$H$9+СВЦЭМ!$D$10+'СЕТ СН'!$H$5-'СЕТ СН'!$H$17</f>
        <v>4237.7034784299994</v>
      </c>
      <c r="L106" s="36">
        <f>SUMIFS(СВЦЭМ!$C$33:$C$776,СВЦЭМ!$A$33:$A$776,$A106,СВЦЭМ!$B$33:$B$776,L$83)+'СЕТ СН'!$H$9+СВЦЭМ!$D$10+'СЕТ СН'!$H$5-'СЕТ СН'!$H$17</f>
        <v>4245.2856255199995</v>
      </c>
      <c r="M106" s="36">
        <f>SUMIFS(СВЦЭМ!$C$33:$C$776,СВЦЭМ!$A$33:$A$776,$A106,СВЦЭМ!$B$33:$B$776,M$83)+'СЕТ СН'!$H$9+СВЦЭМ!$D$10+'СЕТ СН'!$H$5-'СЕТ СН'!$H$17</f>
        <v>4386.5057245799999</v>
      </c>
      <c r="N106" s="36">
        <f>SUMIFS(СВЦЭМ!$C$33:$C$776,СВЦЭМ!$A$33:$A$776,$A106,СВЦЭМ!$B$33:$B$776,N$83)+'СЕТ СН'!$H$9+СВЦЭМ!$D$10+'СЕТ СН'!$H$5-'СЕТ СН'!$H$17</f>
        <v>3899.7840427799997</v>
      </c>
      <c r="O106" s="36">
        <f>SUMIFS(СВЦЭМ!$C$33:$C$776,СВЦЭМ!$A$33:$A$776,$A106,СВЦЭМ!$B$33:$B$776,O$83)+'СЕТ СН'!$H$9+СВЦЭМ!$D$10+'СЕТ СН'!$H$5-'СЕТ СН'!$H$17</f>
        <v>3830.0522941399995</v>
      </c>
      <c r="P106" s="36">
        <f>SUMIFS(СВЦЭМ!$C$33:$C$776,СВЦЭМ!$A$33:$A$776,$A106,СВЦЭМ!$B$33:$B$776,P$83)+'СЕТ СН'!$H$9+СВЦЭМ!$D$10+'СЕТ СН'!$H$5-'СЕТ СН'!$H$17</f>
        <v>3815.0810681200001</v>
      </c>
      <c r="Q106" s="36">
        <f>SUMIFS(СВЦЭМ!$C$33:$C$776,СВЦЭМ!$A$33:$A$776,$A106,СВЦЭМ!$B$33:$B$776,Q$83)+'СЕТ СН'!$H$9+СВЦЭМ!$D$10+'СЕТ СН'!$H$5-'СЕТ СН'!$H$17</f>
        <v>3770.7596664399998</v>
      </c>
      <c r="R106" s="36">
        <f>SUMIFS(СВЦЭМ!$C$33:$C$776,СВЦЭМ!$A$33:$A$776,$A106,СВЦЭМ!$B$33:$B$776,R$83)+'СЕТ СН'!$H$9+СВЦЭМ!$D$10+'СЕТ СН'!$H$5-'СЕТ СН'!$H$17</f>
        <v>4183.0163016400002</v>
      </c>
      <c r="S106" s="36">
        <f>SUMIFS(СВЦЭМ!$C$33:$C$776,СВЦЭМ!$A$33:$A$776,$A106,СВЦЭМ!$B$33:$B$776,S$83)+'СЕТ СН'!$H$9+СВЦЭМ!$D$10+'СЕТ СН'!$H$5-'СЕТ СН'!$H$17</f>
        <v>4010.5840662599999</v>
      </c>
      <c r="T106" s="36">
        <f>SUMIFS(СВЦЭМ!$C$33:$C$776,СВЦЭМ!$A$33:$A$776,$A106,СВЦЭМ!$B$33:$B$776,T$83)+'СЕТ СН'!$H$9+СВЦЭМ!$D$10+'СЕТ СН'!$H$5-'СЕТ СН'!$H$17</f>
        <v>4028.3208512599995</v>
      </c>
      <c r="U106" s="36">
        <f>SUMIFS(СВЦЭМ!$C$33:$C$776,СВЦЭМ!$A$33:$A$776,$A106,СВЦЭМ!$B$33:$B$776,U$83)+'СЕТ СН'!$H$9+СВЦЭМ!$D$10+'СЕТ СН'!$H$5-'СЕТ СН'!$H$17</f>
        <v>4156.54910965</v>
      </c>
      <c r="V106" s="36">
        <f>SUMIFS(СВЦЭМ!$C$33:$C$776,СВЦЭМ!$A$33:$A$776,$A106,СВЦЭМ!$B$33:$B$776,V$83)+'СЕТ СН'!$H$9+СВЦЭМ!$D$10+'СЕТ СН'!$H$5-'СЕТ СН'!$H$17</f>
        <v>4077.5640143499995</v>
      </c>
      <c r="W106" s="36">
        <f>SUMIFS(СВЦЭМ!$C$33:$C$776,СВЦЭМ!$A$33:$A$776,$A106,СВЦЭМ!$B$33:$B$776,W$83)+'СЕТ СН'!$H$9+СВЦЭМ!$D$10+'СЕТ СН'!$H$5-'СЕТ СН'!$H$17</f>
        <v>4146.7084076199999</v>
      </c>
      <c r="X106" s="36">
        <f>SUMIFS(СВЦЭМ!$C$33:$C$776,СВЦЭМ!$A$33:$A$776,$A106,СВЦЭМ!$B$33:$B$776,X$83)+'СЕТ СН'!$H$9+СВЦЭМ!$D$10+'СЕТ СН'!$H$5-'СЕТ СН'!$H$17</f>
        <v>4093.2410516800001</v>
      </c>
      <c r="Y106" s="36">
        <f>SUMIFS(СВЦЭМ!$C$33:$C$776,СВЦЭМ!$A$33:$A$776,$A106,СВЦЭМ!$B$33:$B$776,Y$83)+'СЕТ СН'!$H$9+СВЦЭМ!$D$10+'СЕТ СН'!$H$5-'СЕТ СН'!$H$17</f>
        <v>4239.1772647899998</v>
      </c>
    </row>
    <row r="107" spans="1:25" ht="15.75" x14ac:dyDescent="0.2">
      <c r="A107" s="35">
        <f t="shared" si="2"/>
        <v>43489</v>
      </c>
      <c r="B107" s="36">
        <f>SUMIFS(СВЦЭМ!$C$33:$C$776,СВЦЭМ!$A$33:$A$776,$A107,СВЦЭМ!$B$33:$B$776,B$83)+'СЕТ СН'!$H$9+СВЦЭМ!$D$10+'СЕТ СН'!$H$5-'СЕТ СН'!$H$17</f>
        <v>4451.6048951800003</v>
      </c>
      <c r="C107" s="36">
        <f>SUMIFS(СВЦЭМ!$C$33:$C$776,СВЦЭМ!$A$33:$A$776,$A107,СВЦЭМ!$B$33:$B$776,C$83)+'СЕТ СН'!$H$9+СВЦЭМ!$D$10+'СЕТ СН'!$H$5-'СЕТ СН'!$H$17</f>
        <v>4376.8074901800001</v>
      </c>
      <c r="D107" s="36">
        <f>SUMIFS(СВЦЭМ!$C$33:$C$776,СВЦЭМ!$A$33:$A$776,$A107,СВЦЭМ!$B$33:$B$776,D$83)+'СЕТ СН'!$H$9+СВЦЭМ!$D$10+'СЕТ СН'!$H$5-'СЕТ СН'!$H$17</f>
        <v>4183.5803143200001</v>
      </c>
      <c r="E107" s="36">
        <f>SUMIFS(СВЦЭМ!$C$33:$C$776,СВЦЭМ!$A$33:$A$776,$A107,СВЦЭМ!$B$33:$B$776,E$83)+'СЕТ СН'!$H$9+СВЦЭМ!$D$10+'СЕТ СН'!$H$5-'СЕТ СН'!$H$17</f>
        <v>4200.9697106699996</v>
      </c>
      <c r="F107" s="36">
        <f>SUMIFS(СВЦЭМ!$C$33:$C$776,СВЦЭМ!$A$33:$A$776,$A107,СВЦЭМ!$B$33:$B$776,F$83)+'СЕТ СН'!$H$9+СВЦЭМ!$D$10+'СЕТ СН'!$H$5-'СЕТ СН'!$H$17</f>
        <v>4175.9000412599999</v>
      </c>
      <c r="G107" s="36">
        <f>SUMIFS(СВЦЭМ!$C$33:$C$776,СВЦЭМ!$A$33:$A$776,$A107,СВЦЭМ!$B$33:$B$776,G$83)+'СЕТ СН'!$H$9+СВЦЭМ!$D$10+'СЕТ СН'!$H$5-'СЕТ СН'!$H$17</f>
        <v>4168.9545003900002</v>
      </c>
      <c r="H107" s="36">
        <f>SUMIFS(СВЦЭМ!$C$33:$C$776,СВЦЭМ!$A$33:$A$776,$A107,СВЦЭМ!$B$33:$B$776,H$83)+'СЕТ СН'!$H$9+СВЦЭМ!$D$10+'СЕТ СН'!$H$5-'СЕТ СН'!$H$17</f>
        <v>4446.66823587</v>
      </c>
      <c r="I107" s="36">
        <f>SUMIFS(СВЦЭМ!$C$33:$C$776,СВЦЭМ!$A$33:$A$776,$A107,СВЦЭМ!$B$33:$B$776,I$83)+'СЕТ СН'!$H$9+СВЦЭМ!$D$10+'СЕТ СН'!$H$5-'СЕТ СН'!$H$17</f>
        <v>5086.2018458500006</v>
      </c>
      <c r="J107" s="36">
        <f>SUMIFS(СВЦЭМ!$C$33:$C$776,СВЦЭМ!$A$33:$A$776,$A107,СВЦЭМ!$B$33:$B$776,J$83)+'СЕТ СН'!$H$9+СВЦЭМ!$D$10+'СЕТ СН'!$H$5-'СЕТ СН'!$H$17</f>
        <v>4202.3799215299996</v>
      </c>
      <c r="K107" s="36">
        <f>SUMIFS(СВЦЭМ!$C$33:$C$776,СВЦЭМ!$A$33:$A$776,$A107,СВЦЭМ!$B$33:$B$776,K$83)+'СЕТ СН'!$H$9+СВЦЭМ!$D$10+'СЕТ СН'!$H$5-'СЕТ СН'!$H$17</f>
        <v>4121.9041235899995</v>
      </c>
      <c r="L107" s="36">
        <f>SUMIFS(СВЦЭМ!$C$33:$C$776,СВЦЭМ!$A$33:$A$776,$A107,СВЦЭМ!$B$33:$B$776,L$83)+'СЕТ СН'!$H$9+СВЦЭМ!$D$10+'СЕТ СН'!$H$5-'СЕТ СН'!$H$17</f>
        <v>4134.2875715999999</v>
      </c>
      <c r="M107" s="36">
        <f>SUMIFS(СВЦЭМ!$C$33:$C$776,СВЦЭМ!$A$33:$A$776,$A107,СВЦЭМ!$B$33:$B$776,M$83)+'СЕТ СН'!$H$9+СВЦЭМ!$D$10+'СЕТ СН'!$H$5-'СЕТ СН'!$H$17</f>
        <v>4264.0399027200001</v>
      </c>
      <c r="N107" s="36">
        <f>SUMIFS(СВЦЭМ!$C$33:$C$776,СВЦЭМ!$A$33:$A$776,$A107,СВЦЭМ!$B$33:$B$776,N$83)+'СЕТ СН'!$H$9+СВЦЭМ!$D$10+'СЕТ СН'!$H$5-'СЕТ СН'!$H$17</f>
        <v>4472.2273736400002</v>
      </c>
      <c r="O107" s="36">
        <f>SUMIFS(СВЦЭМ!$C$33:$C$776,СВЦЭМ!$A$33:$A$776,$A107,СВЦЭМ!$B$33:$B$776,O$83)+'СЕТ СН'!$H$9+СВЦЭМ!$D$10+'СЕТ СН'!$H$5-'СЕТ СН'!$H$17</f>
        <v>4103.6700429299999</v>
      </c>
      <c r="P107" s="36">
        <f>SUMIFS(СВЦЭМ!$C$33:$C$776,СВЦЭМ!$A$33:$A$776,$A107,СВЦЭМ!$B$33:$B$776,P$83)+'СЕТ СН'!$H$9+СВЦЭМ!$D$10+'СЕТ СН'!$H$5-'СЕТ СН'!$H$17</f>
        <v>4090.7632865799997</v>
      </c>
      <c r="Q107" s="36">
        <f>SUMIFS(СВЦЭМ!$C$33:$C$776,СВЦЭМ!$A$33:$A$776,$A107,СВЦЭМ!$B$33:$B$776,Q$83)+'СЕТ СН'!$H$9+СВЦЭМ!$D$10+'СЕТ СН'!$H$5-'СЕТ СН'!$H$17</f>
        <v>3998.6705729199998</v>
      </c>
      <c r="R107" s="36">
        <f>SUMIFS(СВЦЭМ!$C$33:$C$776,СВЦЭМ!$A$33:$A$776,$A107,СВЦЭМ!$B$33:$B$776,R$83)+'СЕТ СН'!$H$9+СВЦЭМ!$D$10+'СЕТ СН'!$H$5-'СЕТ СН'!$H$17</f>
        <v>4050.66443007</v>
      </c>
      <c r="S107" s="36">
        <f>SUMIFS(СВЦЭМ!$C$33:$C$776,СВЦЭМ!$A$33:$A$776,$A107,СВЦЭМ!$B$33:$B$776,S$83)+'СЕТ СН'!$H$9+СВЦЭМ!$D$10+'СЕТ СН'!$H$5-'СЕТ СН'!$H$17</f>
        <v>3820.0582803999996</v>
      </c>
      <c r="T107" s="36">
        <f>SUMIFS(СВЦЭМ!$C$33:$C$776,СВЦЭМ!$A$33:$A$776,$A107,СВЦЭМ!$B$33:$B$776,T$83)+'СЕТ СН'!$H$9+СВЦЭМ!$D$10+'СЕТ СН'!$H$5-'СЕТ СН'!$H$17</f>
        <v>3829.5043824599998</v>
      </c>
      <c r="U107" s="36">
        <f>SUMIFS(СВЦЭМ!$C$33:$C$776,СВЦЭМ!$A$33:$A$776,$A107,СВЦЭМ!$B$33:$B$776,U$83)+'СЕТ СН'!$H$9+СВЦЭМ!$D$10+'СЕТ СН'!$H$5-'СЕТ СН'!$H$17</f>
        <v>3906.0098864599995</v>
      </c>
      <c r="V107" s="36">
        <f>SUMIFS(СВЦЭМ!$C$33:$C$776,СВЦЭМ!$A$33:$A$776,$A107,СВЦЭМ!$B$33:$B$776,V$83)+'СЕТ СН'!$H$9+СВЦЭМ!$D$10+'СЕТ СН'!$H$5-'СЕТ СН'!$H$17</f>
        <v>4105.3503318699995</v>
      </c>
      <c r="W107" s="36">
        <f>SUMIFS(СВЦЭМ!$C$33:$C$776,СВЦЭМ!$A$33:$A$776,$A107,СВЦЭМ!$B$33:$B$776,W$83)+'СЕТ СН'!$H$9+СВЦЭМ!$D$10+'СЕТ СН'!$H$5-'СЕТ СН'!$H$17</f>
        <v>4113.0280802699999</v>
      </c>
      <c r="X107" s="36">
        <f>SUMIFS(СВЦЭМ!$C$33:$C$776,СВЦЭМ!$A$33:$A$776,$A107,СВЦЭМ!$B$33:$B$776,X$83)+'СЕТ СН'!$H$9+СВЦЭМ!$D$10+'СЕТ СН'!$H$5-'СЕТ СН'!$H$17</f>
        <v>4126.7943447299995</v>
      </c>
      <c r="Y107" s="36">
        <f>SUMIFS(СВЦЭМ!$C$33:$C$776,СВЦЭМ!$A$33:$A$776,$A107,СВЦЭМ!$B$33:$B$776,Y$83)+'СЕТ СН'!$H$9+СВЦЭМ!$D$10+'СЕТ СН'!$H$5-'СЕТ СН'!$H$17</f>
        <v>4158.4590860199996</v>
      </c>
    </row>
    <row r="108" spans="1:25" ht="15.75" x14ac:dyDescent="0.2">
      <c r="A108" s="35">
        <f t="shared" si="2"/>
        <v>43490</v>
      </c>
      <c r="B108" s="36">
        <f>SUMIFS(СВЦЭМ!$C$33:$C$776,СВЦЭМ!$A$33:$A$776,$A108,СВЦЭМ!$B$33:$B$776,B$83)+'СЕТ СН'!$H$9+СВЦЭМ!$D$10+'СЕТ СН'!$H$5-'СЕТ СН'!$H$17</f>
        <v>5126.6675850600004</v>
      </c>
      <c r="C108" s="36">
        <f>SUMIFS(СВЦЭМ!$C$33:$C$776,СВЦЭМ!$A$33:$A$776,$A108,СВЦЭМ!$B$33:$B$776,C$83)+'СЕТ СН'!$H$9+СВЦЭМ!$D$10+'СЕТ СН'!$H$5-'СЕТ СН'!$H$17</f>
        <v>4217.6892457899994</v>
      </c>
      <c r="D108" s="36">
        <f>SUMIFS(СВЦЭМ!$C$33:$C$776,СВЦЭМ!$A$33:$A$776,$A108,СВЦЭМ!$B$33:$B$776,D$83)+'СЕТ СН'!$H$9+СВЦЭМ!$D$10+'СЕТ СН'!$H$5-'СЕТ СН'!$H$17</f>
        <v>4493.8965928999996</v>
      </c>
      <c r="E108" s="36">
        <f>SUMIFS(СВЦЭМ!$C$33:$C$776,СВЦЭМ!$A$33:$A$776,$A108,СВЦЭМ!$B$33:$B$776,E$83)+'СЕТ СН'!$H$9+СВЦЭМ!$D$10+'СЕТ СН'!$H$5-'СЕТ СН'!$H$17</f>
        <v>4238.4212576699992</v>
      </c>
      <c r="F108" s="36">
        <f>SUMIFS(СВЦЭМ!$C$33:$C$776,СВЦЭМ!$A$33:$A$776,$A108,СВЦЭМ!$B$33:$B$776,F$83)+'СЕТ СН'!$H$9+СВЦЭМ!$D$10+'СЕТ СН'!$H$5-'СЕТ СН'!$H$17</f>
        <v>4233.7177751299996</v>
      </c>
      <c r="G108" s="36">
        <f>SUMIFS(СВЦЭМ!$C$33:$C$776,СВЦЭМ!$A$33:$A$776,$A108,СВЦЭМ!$B$33:$B$776,G$83)+'СЕТ СН'!$H$9+СВЦЭМ!$D$10+'СЕТ СН'!$H$5-'СЕТ СН'!$H$17</f>
        <v>4232.0128416799998</v>
      </c>
      <c r="H108" s="36">
        <f>SUMIFS(СВЦЭМ!$C$33:$C$776,СВЦЭМ!$A$33:$A$776,$A108,СВЦЭМ!$B$33:$B$776,H$83)+'СЕТ СН'!$H$9+СВЦЭМ!$D$10+'СЕТ СН'!$H$5-'СЕТ СН'!$H$17</f>
        <v>4137.2361604299995</v>
      </c>
      <c r="I108" s="36">
        <f>SUMIFS(СВЦЭМ!$C$33:$C$776,СВЦЭМ!$A$33:$A$776,$A108,СВЦЭМ!$B$33:$B$776,I$83)+'СЕТ СН'!$H$9+СВЦЭМ!$D$10+'СЕТ СН'!$H$5-'СЕТ СН'!$H$17</f>
        <v>4160.7757353300003</v>
      </c>
      <c r="J108" s="36">
        <f>SUMIFS(СВЦЭМ!$C$33:$C$776,СВЦЭМ!$A$33:$A$776,$A108,СВЦЭМ!$B$33:$B$776,J$83)+'СЕТ СН'!$H$9+СВЦЭМ!$D$10+'СЕТ СН'!$H$5-'СЕТ СН'!$H$17</f>
        <v>4160.4686133599998</v>
      </c>
      <c r="K108" s="36">
        <f>SUMIFS(СВЦЭМ!$C$33:$C$776,СВЦЭМ!$A$33:$A$776,$A108,СВЦЭМ!$B$33:$B$776,K$83)+'СЕТ СН'!$H$9+СВЦЭМ!$D$10+'СЕТ СН'!$H$5-'СЕТ СН'!$H$17</f>
        <v>4120.1777064999997</v>
      </c>
      <c r="L108" s="36">
        <f>SUMIFS(СВЦЭМ!$C$33:$C$776,СВЦЭМ!$A$33:$A$776,$A108,СВЦЭМ!$B$33:$B$776,L$83)+'СЕТ СН'!$H$9+СВЦЭМ!$D$10+'СЕТ СН'!$H$5-'СЕТ СН'!$H$17</f>
        <v>4005.5663493699994</v>
      </c>
      <c r="M108" s="36">
        <f>SUMIFS(СВЦЭМ!$C$33:$C$776,СВЦЭМ!$A$33:$A$776,$A108,СВЦЭМ!$B$33:$B$776,M$83)+'СЕТ СН'!$H$9+СВЦЭМ!$D$10+'СЕТ СН'!$H$5-'СЕТ СН'!$H$17</f>
        <v>4054.9919890399997</v>
      </c>
      <c r="N108" s="36">
        <f>SUMIFS(СВЦЭМ!$C$33:$C$776,СВЦЭМ!$A$33:$A$776,$A108,СВЦЭМ!$B$33:$B$776,N$83)+'СЕТ СН'!$H$9+СВЦЭМ!$D$10+'СЕТ СН'!$H$5-'СЕТ СН'!$H$17</f>
        <v>4098.3102458799995</v>
      </c>
      <c r="O108" s="36">
        <f>SUMIFS(СВЦЭМ!$C$33:$C$776,СВЦЭМ!$A$33:$A$776,$A108,СВЦЭМ!$B$33:$B$776,O$83)+'СЕТ СН'!$H$9+СВЦЭМ!$D$10+'СЕТ СН'!$H$5-'СЕТ СН'!$H$17</f>
        <v>4010.2536602399996</v>
      </c>
      <c r="P108" s="36">
        <f>SUMIFS(СВЦЭМ!$C$33:$C$776,СВЦЭМ!$A$33:$A$776,$A108,СВЦЭМ!$B$33:$B$776,P$83)+'СЕТ СН'!$H$9+СВЦЭМ!$D$10+'СЕТ СН'!$H$5-'СЕТ СН'!$H$17</f>
        <v>4023.1823562999998</v>
      </c>
      <c r="Q108" s="36">
        <f>SUMIFS(СВЦЭМ!$C$33:$C$776,СВЦЭМ!$A$33:$A$776,$A108,СВЦЭМ!$B$33:$B$776,Q$83)+'СЕТ СН'!$H$9+СВЦЭМ!$D$10+'СЕТ СН'!$H$5-'СЕТ СН'!$H$17</f>
        <v>3986.0742197299996</v>
      </c>
      <c r="R108" s="36">
        <f>SUMIFS(СВЦЭМ!$C$33:$C$776,СВЦЭМ!$A$33:$A$776,$A108,СВЦЭМ!$B$33:$B$776,R$83)+'СЕТ СН'!$H$9+СВЦЭМ!$D$10+'СЕТ СН'!$H$5-'СЕТ СН'!$H$17</f>
        <v>3978.4996924799998</v>
      </c>
      <c r="S108" s="36">
        <f>SUMIFS(СВЦЭМ!$C$33:$C$776,СВЦЭМ!$A$33:$A$776,$A108,СВЦЭМ!$B$33:$B$776,S$83)+'СЕТ СН'!$H$9+СВЦЭМ!$D$10+'СЕТ СН'!$H$5-'СЕТ СН'!$H$17</f>
        <v>4019.11841551</v>
      </c>
      <c r="T108" s="36">
        <f>SUMIFS(СВЦЭМ!$C$33:$C$776,СВЦЭМ!$A$33:$A$776,$A108,СВЦЭМ!$B$33:$B$776,T$83)+'СЕТ СН'!$H$9+СВЦЭМ!$D$10+'СЕТ СН'!$H$5-'СЕТ СН'!$H$17</f>
        <v>4059.9708713399996</v>
      </c>
      <c r="U108" s="36">
        <f>SUMIFS(СВЦЭМ!$C$33:$C$776,СВЦЭМ!$A$33:$A$776,$A108,СВЦЭМ!$B$33:$B$776,U$83)+'СЕТ СН'!$H$9+СВЦЭМ!$D$10+'СЕТ СН'!$H$5-'СЕТ СН'!$H$17</f>
        <v>4077.9222640600001</v>
      </c>
      <c r="V108" s="36">
        <f>SUMIFS(СВЦЭМ!$C$33:$C$776,СВЦЭМ!$A$33:$A$776,$A108,СВЦЭМ!$B$33:$B$776,V$83)+'СЕТ СН'!$H$9+СВЦЭМ!$D$10+'СЕТ СН'!$H$5-'СЕТ СН'!$H$17</f>
        <v>4098.4620412499999</v>
      </c>
      <c r="W108" s="36">
        <f>SUMIFS(СВЦЭМ!$C$33:$C$776,СВЦЭМ!$A$33:$A$776,$A108,СВЦЭМ!$B$33:$B$776,W$83)+'СЕТ СН'!$H$9+СВЦЭМ!$D$10+'СЕТ СН'!$H$5-'СЕТ СН'!$H$17</f>
        <v>4009.6266533399998</v>
      </c>
      <c r="X108" s="36">
        <f>SUMIFS(СВЦЭМ!$C$33:$C$776,СВЦЭМ!$A$33:$A$776,$A108,СВЦЭМ!$B$33:$B$776,X$83)+'СЕТ СН'!$H$9+СВЦЭМ!$D$10+'СЕТ СН'!$H$5-'СЕТ СН'!$H$17</f>
        <v>4057.1469176599999</v>
      </c>
      <c r="Y108" s="36">
        <f>SUMIFS(СВЦЭМ!$C$33:$C$776,СВЦЭМ!$A$33:$A$776,$A108,СВЦЭМ!$B$33:$B$776,Y$83)+'СЕТ СН'!$H$9+СВЦЭМ!$D$10+'СЕТ СН'!$H$5-'СЕТ СН'!$H$17</f>
        <v>4115.6665590100001</v>
      </c>
    </row>
    <row r="109" spans="1:25" ht="15.75" x14ac:dyDescent="0.2">
      <c r="A109" s="35">
        <f t="shared" si="2"/>
        <v>43491</v>
      </c>
      <c r="B109" s="36">
        <f>SUMIFS(СВЦЭМ!$C$33:$C$776,СВЦЭМ!$A$33:$A$776,$A109,СВЦЭМ!$B$33:$B$776,B$83)+'СЕТ СН'!$H$9+СВЦЭМ!$D$10+'СЕТ СН'!$H$5-'СЕТ СН'!$H$17</f>
        <v>4932.4563002199993</v>
      </c>
      <c r="C109" s="36">
        <f>SUMIFS(СВЦЭМ!$C$33:$C$776,СВЦЭМ!$A$33:$A$776,$A109,СВЦЭМ!$B$33:$B$776,C$83)+'СЕТ СН'!$H$9+СВЦЭМ!$D$10+'СЕТ СН'!$H$5-'СЕТ СН'!$H$17</f>
        <v>4266.4804206600002</v>
      </c>
      <c r="D109" s="36">
        <f>SUMIFS(СВЦЭМ!$C$33:$C$776,СВЦЭМ!$A$33:$A$776,$A109,СВЦЭМ!$B$33:$B$776,D$83)+'СЕТ СН'!$H$9+СВЦЭМ!$D$10+'СЕТ СН'!$H$5-'СЕТ СН'!$H$17</f>
        <v>4158.5673182399996</v>
      </c>
      <c r="E109" s="36">
        <f>SUMIFS(СВЦЭМ!$C$33:$C$776,СВЦЭМ!$A$33:$A$776,$A109,СВЦЭМ!$B$33:$B$776,E$83)+'СЕТ СН'!$H$9+СВЦЭМ!$D$10+'СЕТ СН'!$H$5-'СЕТ СН'!$H$17</f>
        <v>4127.4355839199998</v>
      </c>
      <c r="F109" s="36">
        <f>SUMIFS(СВЦЭМ!$C$33:$C$776,СВЦЭМ!$A$33:$A$776,$A109,СВЦЭМ!$B$33:$B$776,F$83)+'СЕТ СН'!$H$9+СВЦЭМ!$D$10+'СЕТ СН'!$H$5-'СЕТ СН'!$H$17</f>
        <v>4189.1390341599999</v>
      </c>
      <c r="G109" s="36">
        <f>SUMIFS(СВЦЭМ!$C$33:$C$776,СВЦЭМ!$A$33:$A$776,$A109,СВЦЭМ!$B$33:$B$776,G$83)+'СЕТ СН'!$H$9+СВЦЭМ!$D$10+'СЕТ СН'!$H$5-'СЕТ СН'!$H$17</f>
        <v>4115.6595860399993</v>
      </c>
      <c r="H109" s="36">
        <f>SUMIFS(СВЦЭМ!$C$33:$C$776,СВЦЭМ!$A$33:$A$776,$A109,СВЦЭМ!$B$33:$B$776,H$83)+'СЕТ СН'!$H$9+СВЦЭМ!$D$10+'СЕТ СН'!$H$5-'СЕТ СН'!$H$17</f>
        <v>4098.6598553900003</v>
      </c>
      <c r="I109" s="36">
        <f>SUMIFS(СВЦЭМ!$C$33:$C$776,СВЦЭМ!$A$33:$A$776,$A109,СВЦЭМ!$B$33:$B$776,I$83)+'СЕТ СН'!$H$9+СВЦЭМ!$D$10+'СЕТ СН'!$H$5-'СЕТ СН'!$H$17</f>
        <v>4166.5345008300001</v>
      </c>
      <c r="J109" s="36">
        <f>SUMIFS(СВЦЭМ!$C$33:$C$776,СВЦЭМ!$A$33:$A$776,$A109,СВЦЭМ!$B$33:$B$776,J$83)+'СЕТ СН'!$H$9+СВЦЭМ!$D$10+'СЕТ СН'!$H$5-'СЕТ СН'!$H$17</f>
        <v>4185.6314993699998</v>
      </c>
      <c r="K109" s="36">
        <f>SUMIFS(СВЦЭМ!$C$33:$C$776,СВЦЭМ!$A$33:$A$776,$A109,СВЦЭМ!$B$33:$B$776,K$83)+'СЕТ СН'!$H$9+СВЦЭМ!$D$10+'СЕТ СН'!$H$5-'СЕТ СН'!$H$17</f>
        <v>4025.4344841100001</v>
      </c>
      <c r="L109" s="36">
        <f>SUMIFS(СВЦЭМ!$C$33:$C$776,СВЦЭМ!$A$33:$A$776,$A109,СВЦЭМ!$B$33:$B$776,L$83)+'СЕТ СН'!$H$9+СВЦЭМ!$D$10+'СЕТ СН'!$H$5-'СЕТ СН'!$H$17</f>
        <v>4040.8630192999999</v>
      </c>
      <c r="M109" s="36">
        <f>SUMIFS(СВЦЭМ!$C$33:$C$776,СВЦЭМ!$A$33:$A$776,$A109,СВЦЭМ!$B$33:$B$776,M$83)+'СЕТ СН'!$H$9+СВЦЭМ!$D$10+'СЕТ СН'!$H$5-'СЕТ СН'!$H$17</f>
        <v>4095.9748274899998</v>
      </c>
      <c r="N109" s="36">
        <f>SUMIFS(СВЦЭМ!$C$33:$C$776,СВЦЭМ!$A$33:$A$776,$A109,СВЦЭМ!$B$33:$B$776,N$83)+'СЕТ СН'!$H$9+СВЦЭМ!$D$10+'СЕТ СН'!$H$5-'СЕТ СН'!$H$17</f>
        <v>4214.5755429999999</v>
      </c>
      <c r="O109" s="36">
        <f>SUMIFS(СВЦЭМ!$C$33:$C$776,СВЦЭМ!$A$33:$A$776,$A109,СВЦЭМ!$B$33:$B$776,O$83)+'СЕТ СН'!$H$9+СВЦЭМ!$D$10+'СЕТ СН'!$H$5-'СЕТ СН'!$H$17</f>
        <v>4049.8506328099998</v>
      </c>
      <c r="P109" s="36">
        <f>SUMIFS(СВЦЭМ!$C$33:$C$776,СВЦЭМ!$A$33:$A$776,$A109,СВЦЭМ!$B$33:$B$776,P$83)+'СЕТ СН'!$H$9+СВЦЭМ!$D$10+'СЕТ СН'!$H$5-'СЕТ СН'!$H$17</f>
        <v>4052.63405375</v>
      </c>
      <c r="Q109" s="36">
        <f>SUMIFS(СВЦЭМ!$C$33:$C$776,СВЦЭМ!$A$33:$A$776,$A109,СВЦЭМ!$B$33:$B$776,Q$83)+'СЕТ СН'!$H$9+СВЦЭМ!$D$10+'СЕТ СН'!$H$5-'СЕТ СН'!$H$17</f>
        <v>4015.5824929599999</v>
      </c>
      <c r="R109" s="36">
        <f>SUMIFS(СВЦЭМ!$C$33:$C$776,СВЦЭМ!$A$33:$A$776,$A109,СВЦЭМ!$B$33:$B$776,R$83)+'СЕТ СН'!$H$9+СВЦЭМ!$D$10+'СЕТ СН'!$H$5-'СЕТ СН'!$H$17</f>
        <v>4033.18875673</v>
      </c>
      <c r="S109" s="36">
        <f>SUMIFS(СВЦЭМ!$C$33:$C$776,СВЦЭМ!$A$33:$A$776,$A109,СВЦЭМ!$B$33:$B$776,S$83)+'СЕТ СН'!$H$9+СВЦЭМ!$D$10+'СЕТ СН'!$H$5-'СЕТ СН'!$H$17</f>
        <v>4035.6331468799999</v>
      </c>
      <c r="T109" s="36">
        <f>SUMIFS(СВЦЭМ!$C$33:$C$776,СВЦЭМ!$A$33:$A$776,$A109,СВЦЭМ!$B$33:$B$776,T$83)+'СЕТ СН'!$H$9+СВЦЭМ!$D$10+'СЕТ СН'!$H$5-'СЕТ СН'!$H$17</f>
        <v>4021.5247827599997</v>
      </c>
      <c r="U109" s="36">
        <f>SUMIFS(СВЦЭМ!$C$33:$C$776,СВЦЭМ!$A$33:$A$776,$A109,СВЦЭМ!$B$33:$B$776,U$83)+'СЕТ СН'!$H$9+СВЦЭМ!$D$10+'СЕТ СН'!$H$5-'СЕТ СН'!$H$17</f>
        <v>4200.9791136699996</v>
      </c>
      <c r="V109" s="36">
        <f>SUMIFS(СВЦЭМ!$C$33:$C$776,СВЦЭМ!$A$33:$A$776,$A109,СВЦЭМ!$B$33:$B$776,V$83)+'СЕТ СН'!$H$9+СВЦЭМ!$D$10+'СЕТ СН'!$H$5-'СЕТ СН'!$H$17</f>
        <v>4037.1217933600001</v>
      </c>
      <c r="W109" s="36">
        <f>SUMIFS(СВЦЭМ!$C$33:$C$776,СВЦЭМ!$A$33:$A$776,$A109,СВЦЭМ!$B$33:$B$776,W$83)+'СЕТ СН'!$H$9+СВЦЭМ!$D$10+'СЕТ СН'!$H$5-'СЕТ СН'!$H$17</f>
        <v>4007.2624174799998</v>
      </c>
      <c r="X109" s="36">
        <f>SUMIFS(СВЦЭМ!$C$33:$C$776,СВЦЭМ!$A$33:$A$776,$A109,СВЦЭМ!$B$33:$B$776,X$83)+'СЕТ СН'!$H$9+СВЦЭМ!$D$10+'СЕТ СН'!$H$5-'СЕТ СН'!$H$17</f>
        <v>4002.92847712</v>
      </c>
      <c r="Y109" s="36">
        <f>SUMIFS(СВЦЭМ!$C$33:$C$776,СВЦЭМ!$A$33:$A$776,$A109,СВЦЭМ!$B$33:$B$776,Y$83)+'СЕТ СН'!$H$9+СВЦЭМ!$D$10+'СЕТ СН'!$H$5-'СЕТ СН'!$H$17</f>
        <v>4301.6539514699998</v>
      </c>
    </row>
    <row r="110" spans="1:25" ht="15.75" x14ac:dyDescent="0.2">
      <c r="A110" s="35">
        <f t="shared" si="2"/>
        <v>43492</v>
      </c>
      <c r="B110" s="36">
        <f>SUMIFS(СВЦЭМ!$C$33:$C$776,СВЦЭМ!$A$33:$A$776,$A110,СВЦЭМ!$B$33:$B$776,B$83)+'СЕТ СН'!$H$9+СВЦЭМ!$D$10+'СЕТ СН'!$H$5-'СЕТ СН'!$H$17</f>
        <v>4352.0884800900003</v>
      </c>
      <c r="C110" s="36">
        <f>SUMIFS(СВЦЭМ!$C$33:$C$776,СВЦЭМ!$A$33:$A$776,$A110,СВЦЭМ!$B$33:$B$776,C$83)+'СЕТ СН'!$H$9+СВЦЭМ!$D$10+'СЕТ СН'!$H$5-'СЕТ СН'!$H$17</f>
        <v>4198.64423919</v>
      </c>
      <c r="D110" s="36">
        <f>SUMIFS(СВЦЭМ!$C$33:$C$776,СВЦЭМ!$A$33:$A$776,$A110,СВЦЭМ!$B$33:$B$776,D$83)+'СЕТ СН'!$H$9+СВЦЭМ!$D$10+'СЕТ СН'!$H$5-'СЕТ СН'!$H$17</f>
        <v>4174.2407269199994</v>
      </c>
      <c r="E110" s="36">
        <f>SUMIFS(СВЦЭМ!$C$33:$C$776,СВЦЭМ!$A$33:$A$776,$A110,СВЦЭМ!$B$33:$B$776,E$83)+'СЕТ СН'!$H$9+СВЦЭМ!$D$10+'СЕТ СН'!$H$5-'СЕТ СН'!$H$17</f>
        <v>4154.3582570599992</v>
      </c>
      <c r="F110" s="36">
        <f>SUMIFS(СВЦЭМ!$C$33:$C$776,СВЦЭМ!$A$33:$A$776,$A110,СВЦЭМ!$B$33:$B$776,F$83)+'СЕТ СН'!$H$9+СВЦЭМ!$D$10+'СЕТ СН'!$H$5-'СЕТ СН'!$H$17</f>
        <v>4190.4358316799999</v>
      </c>
      <c r="G110" s="36">
        <f>SUMIFS(СВЦЭМ!$C$33:$C$776,СВЦЭМ!$A$33:$A$776,$A110,СВЦЭМ!$B$33:$B$776,G$83)+'СЕТ СН'!$H$9+СВЦЭМ!$D$10+'СЕТ СН'!$H$5-'СЕТ СН'!$H$17</f>
        <v>4174.6563352899993</v>
      </c>
      <c r="H110" s="36">
        <f>SUMIFS(СВЦЭМ!$C$33:$C$776,СВЦЭМ!$A$33:$A$776,$A110,СВЦЭМ!$B$33:$B$776,H$83)+'СЕТ СН'!$H$9+СВЦЭМ!$D$10+'СЕТ СН'!$H$5-'СЕТ СН'!$H$17</f>
        <v>4141.9451540999999</v>
      </c>
      <c r="I110" s="36">
        <f>SUMIFS(СВЦЭМ!$C$33:$C$776,СВЦЭМ!$A$33:$A$776,$A110,СВЦЭМ!$B$33:$B$776,I$83)+'СЕТ СН'!$H$9+СВЦЭМ!$D$10+'СЕТ СН'!$H$5-'СЕТ СН'!$H$17</f>
        <v>4139.2076131599997</v>
      </c>
      <c r="J110" s="36">
        <f>SUMIFS(СВЦЭМ!$C$33:$C$776,СВЦЭМ!$A$33:$A$776,$A110,СВЦЭМ!$B$33:$B$776,J$83)+'СЕТ СН'!$H$9+СВЦЭМ!$D$10+'СЕТ СН'!$H$5-'СЕТ СН'!$H$17</f>
        <v>4052.5935439299997</v>
      </c>
      <c r="K110" s="36">
        <f>SUMIFS(СВЦЭМ!$C$33:$C$776,СВЦЭМ!$A$33:$A$776,$A110,СВЦЭМ!$B$33:$B$776,K$83)+'СЕТ СН'!$H$9+СВЦЭМ!$D$10+'СЕТ СН'!$H$5-'СЕТ СН'!$H$17</f>
        <v>3983.3393015399997</v>
      </c>
      <c r="L110" s="36">
        <f>SUMIFS(СВЦЭМ!$C$33:$C$776,СВЦЭМ!$A$33:$A$776,$A110,СВЦЭМ!$B$33:$B$776,L$83)+'СЕТ СН'!$H$9+СВЦЭМ!$D$10+'СЕТ СН'!$H$5-'СЕТ СН'!$H$17</f>
        <v>3947.2442467499995</v>
      </c>
      <c r="M110" s="36">
        <f>SUMIFS(СВЦЭМ!$C$33:$C$776,СВЦЭМ!$A$33:$A$776,$A110,СВЦЭМ!$B$33:$B$776,M$83)+'СЕТ СН'!$H$9+СВЦЭМ!$D$10+'СЕТ СН'!$H$5-'СЕТ СН'!$H$17</f>
        <v>4183.5183987299997</v>
      </c>
      <c r="N110" s="36">
        <f>SUMIFS(СВЦЭМ!$C$33:$C$776,СВЦЭМ!$A$33:$A$776,$A110,СВЦЭМ!$B$33:$B$776,N$83)+'СЕТ СН'!$H$9+СВЦЭМ!$D$10+'СЕТ СН'!$H$5-'СЕТ СН'!$H$17</f>
        <v>4730.7451940199999</v>
      </c>
      <c r="O110" s="36">
        <f>SUMIFS(СВЦЭМ!$C$33:$C$776,СВЦЭМ!$A$33:$A$776,$A110,СВЦЭМ!$B$33:$B$776,O$83)+'СЕТ СН'!$H$9+СВЦЭМ!$D$10+'СЕТ СН'!$H$5-'СЕТ СН'!$H$17</f>
        <v>4136.5000103900002</v>
      </c>
      <c r="P110" s="36">
        <f>SUMIFS(СВЦЭМ!$C$33:$C$776,СВЦЭМ!$A$33:$A$776,$A110,СВЦЭМ!$B$33:$B$776,P$83)+'СЕТ СН'!$H$9+СВЦЭМ!$D$10+'СЕТ СН'!$H$5-'СЕТ СН'!$H$17</f>
        <v>4185.7365289600002</v>
      </c>
      <c r="Q110" s="36">
        <f>SUMIFS(СВЦЭМ!$C$33:$C$776,СВЦЭМ!$A$33:$A$776,$A110,СВЦЭМ!$B$33:$B$776,Q$83)+'СЕТ СН'!$H$9+СВЦЭМ!$D$10+'СЕТ СН'!$H$5-'СЕТ СН'!$H$17</f>
        <v>4094.4436208899997</v>
      </c>
      <c r="R110" s="36">
        <f>SUMIFS(СВЦЭМ!$C$33:$C$776,СВЦЭМ!$A$33:$A$776,$A110,СВЦЭМ!$B$33:$B$776,R$83)+'СЕТ СН'!$H$9+СВЦЭМ!$D$10+'СЕТ СН'!$H$5-'СЕТ СН'!$H$17</f>
        <v>4090.9172909199997</v>
      </c>
      <c r="S110" s="36">
        <f>SUMIFS(СВЦЭМ!$C$33:$C$776,СВЦЭМ!$A$33:$A$776,$A110,СВЦЭМ!$B$33:$B$776,S$83)+'СЕТ СН'!$H$9+СВЦЭМ!$D$10+'СЕТ СН'!$H$5-'СЕТ СН'!$H$17</f>
        <v>4203.44811269</v>
      </c>
      <c r="T110" s="36">
        <f>SUMIFS(СВЦЭМ!$C$33:$C$776,СВЦЭМ!$A$33:$A$776,$A110,СВЦЭМ!$B$33:$B$776,T$83)+'СЕТ СН'!$H$9+СВЦЭМ!$D$10+'СЕТ СН'!$H$5-'СЕТ СН'!$H$17</f>
        <v>4003.7022786399998</v>
      </c>
      <c r="U110" s="36">
        <f>SUMIFS(СВЦЭМ!$C$33:$C$776,СВЦЭМ!$A$33:$A$776,$A110,СВЦЭМ!$B$33:$B$776,U$83)+'СЕТ СН'!$H$9+СВЦЭМ!$D$10+'СЕТ СН'!$H$5-'СЕТ СН'!$H$17</f>
        <v>4389.7379997799999</v>
      </c>
      <c r="V110" s="36">
        <f>SUMIFS(СВЦЭМ!$C$33:$C$776,СВЦЭМ!$A$33:$A$776,$A110,СВЦЭМ!$B$33:$B$776,V$83)+'СЕТ СН'!$H$9+СВЦЭМ!$D$10+'СЕТ СН'!$H$5-'СЕТ СН'!$H$17</f>
        <v>4148.8189077500001</v>
      </c>
      <c r="W110" s="36">
        <f>SUMIFS(СВЦЭМ!$C$33:$C$776,СВЦЭМ!$A$33:$A$776,$A110,СВЦЭМ!$B$33:$B$776,W$83)+'СЕТ СН'!$H$9+СВЦЭМ!$D$10+'СЕТ СН'!$H$5-'СЕТ СН'!$H$17</f>
        <v>4011.2022637599998</v>
      </c>
      <c r="X110" s="36">
        <f>SUMIFS(СВЦЭМ!$C$33:$C$776,СВЦЭМ!$A$33:$A$776,$A110,СВЦЭМ!$B$33:$B$776,X$83)+'СЕТ СН'!$H$9+СВЦЭМ!$D$10+'СЕТ СН'!$H$5-'СЕТ СН'!$H$17</f>
        <v>4028.1766473299995</v>
      </c>
      <c r="Y110" s="36">
        <f>SUMIFS(СВЦЭМ!$C$33:$C$776,СВЦЭМ!$A$33:$A$776,$A110,СВЦЭМ!$B$33:$B$776,Y$83)+'СЕТ СН'!$H$9+СВЦЭМ!$D$10+'СЕТ СН'!$H$5-'СЕТ СН'!$H$17</f>
        <v>4105.1302861099994</v>
      </c>
    </row>
    <row r="111" spans="1:25" ht="15.75" x14ac:dyDescent="0.2">
      <c r="A111" s="35">
        <f t="shared" si="2"/>
        <v>43493</v>
      </c>
      <c r="B111" s="36">
        <f>SUMIFS(СВЦЭМ!$C$33:$C$776,СВЦЭМ!$A$33:$A$776,$A111,СВЦЭМ!$B$33:$B$776,B$83)+'СЕТ СН'!$H$9+СВЦЭМ!$D$10+'СЕТ СН'!$H$5-'СЕТ СН'!$H$17</f>
        <v>4371.2630356399995</v>
      </c>
      <c r="C111" s="36">
        <f>SUMIFS(СВЦЭМ!$C$33:$C$776,СВЦЭМ!$A$33:$A$776,$A111,СВЦЭМ!$B$33:$B$776,C$83)+'СЕТ СН'!$H$9+СВЦЭМ!$D$10+'СЕТ СН'!$H$5-'СЕТ СН'!$H$17</f>
        <v>4326.6760681799997</v>
      </c>
      <c r="D111" s="36">
        <f>SUMIFS(СВЦЭМ!$C$33:$C$776,СВЦЭМ!$A$33:$A$776,$A111,СВЦЭМ!$B$33:$B$776,D$83)+'СЕТ СН'!$H$9+СВЦЭМ!$D$10+'СЕТ СН'!$H$5-'СЕТ СН'!$H$17</f>
        <v>4245.9339074599993</v>
      </c>
      <c r="E111" s="36">
        <f>SUMIFS(СВЦЭМ!$C$33:$C$776,СВЦЭМ!$A$33:$A$776,$A111,СВЦЭМ!$B$33:$B$776,E$83)+'СЕТ СН'!$H$9+СВЦЭМ!$D$10+'СЕТ СН'!$H$5-'СЕТ СН'!$H$17</f>
        <v>4180.3007145499996</v>
      </c>
      <c r="F111" s="36">
        <f>SUMIFS(СВЦЭМ!$C$33:$C$776,СВЦЭМ!$A$33:$A$776,$A111,СВЦЭМ!$B$33:$B$776,F$83)+'СЕТ СН'!$H$9+СВЦЭМ!$D$10+'СЕТ СН'!$H$5-'СЕТ СН'!$H$17</f>
        <v>4181.6718917099997</v>
      </c>
      <c r="G111" s="36">
        <f>SUMIFS(СВЦЭМ!$C$33:$C$776,СВЦЭМ!$A$33:$A$776,$A111,СВЦЭМ!$B$33:$B$776,G$83)+'СЕТ СН'!$H$9+СВЦЭМ!$D$10+'СЕТ СН'!$H$5-'СЕТ СН'!$H$17</f>
        <v>4212.7532266099997</v>
      </c>
      <c r="H111" s="36">
        <f>SUMIFS(СВЦЭМ!$C$33:$C$776,СВЦЭМ!$A$33:$A$776,$A111,СВЦЭМ!$B$33:$B$776,H$83)+'СЕТ СН'!$H$9+СВЦЭМ!$D$10+'СЕТ СН'!$H$5-'СЕТ СН'!$H$17</f>
        <v>4156.4965194300003</v>
      </c>
      <c r="I111" s="36">
        <f>SUMIFS(СВЦЭМ!$C$33:$C$776,СВЦЭМ!$A$33:$A$776,$A111,СВЦЭМ!$B$33:$B$776,I$83)+'СЕТ СН'!$H$9+СВЦЭМ!$D$10+'СЕТ СН'!$H$5-'СЕТ СН'!$H$17</f>
        <v>4200.4471771299995</v>
      </c>
      <c r="J111" s="36">
        <f>SUMIFS(СВЦЭМ!$C$33:$C$776,СВЦЭМ!$A$33:$A$776,$A111,СВЦЭМ!$B$33:$B$776,J$83)+'СЕТ СН'!$H$9+СВЦЭМ!$D$10+'СЕТ СН'!$H$5-'СЕТ СН'!$H$17</f>
        <v>3983.6386920599998</v>
      </c>
      <c r="K111" s="36">
        <f>SUMIFS(СВЦЭМ!$C$33:$C$776,СВЦЭМ!$A$33:$A$776,$A111,СВЦЭМ!$B$33:$B$776,K$83)+'СЕТ СН'!$H$9+СВЦЭМ!$D$10+'СЕТ СН'!$H$5-'СЕТ СН'!$H$17</f>
        <v>3983.1623857799996</v>
      </c>
      <c r="L111" s="36">
        <f>SUMIFS(СВЦЭМ!$C$33:$C$776,СВЦЭМ!$A$33:$A$776,$A111,СВЦЭМ!$B$33:$B$776,L$83)+'СЕТ СН'!$H$9+СВЦЭМ!$D$10+'СЕТ СН'!$H$5-'СЕТ СН'!$H$17</f>
        <v>4002.9408265599996</v>
      </c>
      <c r="M111" s="36">
        <f>SUMIFS(СВЦЭМ!$C$33:$C$776,СВЦЭМ!$A$33:$A$776,$A111,СВЦЭМ!$B$33:$B$776,M$83)+'СЕТ СН'!$H$9+СВЦЭМ!$D$10+'СЕТ СН'!$H$5-'СЕТ СН'!$H$17</f>
        <v>4258.0261862199995</v>
      </c>
      <c r="N111" s="36">
        <f>SUMIFS(СВЦЭМ!$C$33:$C$776,СВЦЭМ!$A$33:$A$776,$A111,СВЦЭМ!$B$33:$B$776,N$83)+'СЕТ СН'!$H$9+СВЦЭМ!$D$10+'СЕТ СН'!$H$5-'СЕТ СН'!$H$17</f>
        <v>4404.7354349300003</v>
      </c>
      <c r="O111" s="36">
        <f>SUMIFS(СВЦЭМ!$C$33:$C$776,СВЦЭМ!$A$33:$A$776,$A111,СВЦЭМ!$B$33:$B$776,O$83)+'СЕТ СН'!$H$9+СВЦЭМ!$D$10+'СЕТ СН'!$H$5-'СЕТ СН'!$H$17</f>
        <v>4018.5611708199995</v>
      </c>
      <c r="P111" s="36">
        <f>SUMIFS(СВЦЭМ!$C$33:$C$776,СВЦЭМ!$A$33:$A$776,$A111,СВЦЭМ!$B$33:$B$776,P$83)+'СЕТ СН'!$H$9+СВЦЭМ!$D$10+'СЕТ СН'!$H$5-'СЕТ СН'!$H$17</f>
        <v>4021.4789367099997</v>
      </c>
      <c r="Q111" s="36">
        <f>SUMIFS(СВЦЭМ!$C$33:$C$776,СВЦЭМ!$A$33:$A$776,$A111,СВЦЭМ!$B$33:$B$776,Q$83)+'СЕТ СН'!$H$9+СВЦЭМ!$D$10+'СЕТ СН'!$H$5-'СЕТ СН'!$H$17</f>
        <v>3893.1433902199997</v>
      </c>
      <c r="R111" s="36">
        <f>SUMIFS(СВЦЭМ!$C$33:$C$776,СВЦЭМ!$A$33:$A$776,$A111,СВЦЭМ!$B$33:$B$776,R$83)+'СЕТ СН'!$H$9+СВЦЭМ!$D$10+'СЕТ СН'!$H$5-'СЕТ СН'!$H$17</f>
        <v>3937.9619368199997</v>
      </c>
      <c r="S111" s="36">
        <f>SUMIFS(СВЦЭМ!$C$33:$C$776,СВЦЭМ!$A$33:$A$776,$A111,СВЦЭМ!$B$33:$B$776,S$83)+'СЕТ СН'!$H$9+СВЦЭМ!$D$10+'СЕТ СН'!$H$5-'СЕТ СН'!$H$17</f>
        <v>3929.3577366599998</v>
      </c>
      <c r="T111" s="36">
        <f>SUMIFS(СВЦЭМ!$C$33:$C$776,СВЦЭМ!$A$33:$A$776,$A111,СВЦЭМ!$B$33:$B$776,T$83)+'СЕТ СН'!$H$9+СВЦЭМ!$D$10+'СЕТ СН'!$H$5-'СЕТ СН'!$H$17</f>
        <v>3923.2104549699998</v>
      </c>
      <c r="U111" s="36">
        <f>SUMIFS(СВЦЭМ!$C$33:$C$776,СВЦЭМ!$A$33:$A$776,$A111,СВЦЭМ!$B$33:$B$776,U$83)+'СЕТ СН'!$H$9+СВЦЭМ!$D$10+'СЕТ СН'!$H$5-'СЕТ СН'!$H$17</f>
        <v>4141.8896763899993</v>
      </c>
      <c r="V111" s="36">
        <f>SUMIFS(СВЦЭМ!$C$33:$C$776,СВЦЭМ!$A$33:$A$776,$A111,СВЦЭМ!$B$33:$B$776,V$83)+'СЕТ СН'!$H$9+СВЦЭМ!$D$10+'СЕТ СН'!$H$5-'СЕТ СН'!$H$17</f>
        <v>4043.4450702899999</v>
      </c>
      <c r="W111" s="36">
        <f>SUMIFS(СВЦЭМ!$C$33:$C$776,СВЦЭМ!$A$33:$A$776,$A111,СВЦЭМ!$B$33:$B$776,W$83)+'СЕТ СН'!$H$9+СВЦЭМ!$D$10+'СЕТ СН'!$H$5-'СЕТ СН'!$H$17</f>
        <v>4011.9897741099999</v>
      </c>
      <c r="X111" s="36">
        <f>SUMIFS(СВЦЭМ!$C$33:$C$776,СВЦЭМ!$A$33:$A$776,$A111,СВЦЭМ!$B$33:$B$776,X$83)+'СЕТ СН'!$H$9+СВЦЭМ!$D$10+'СЕТ СН'!$H$5-'СЕТ СН'!$H$17</f>
        <v>4113.6074702699998</v>
      </c>
      <c r="Y111" s="36">
        <f>SUMIFS(СВЦЭМ!$C$33:$C$776,СВЦЭМ!$A$33:$A$776,$A111,СВЦЭМ!$B$33:$B$776,Y$83)+'СЕТ СН'!$H$9+СВЦЭМ!$D$10+'СЕТ СН'!$H$5-'СЕТ СН'!$H$17</f>
        <v>4356.4509137999994</v>
      </c>
    </row>
    <row r="112" spans="1:25" ht="15.75" x14ac:dyDescent="0.2">
      <c r="A112" s="35">
        <f t="shared" si="2"/>
        <v>43494</v>
      </c>
      <c r="B112" s="36">
        <f>SUMIFS(СВЦЭМ!$C$33:$C$776,СВЦЭМ!$A$33:$A$776,$A112,СВЦЭМ!$B$33:$B$776,B$83)+'СЕТ СН'!$H$9+СВЦЭМ!$D$10+'СЕТ СН'!$H$5-'СЕТ СН'!$H$17</f>
        <v>4293.7177030399998</v>
      </c>
      <c r="C112" s="36">
        <f>SUMIFS(СВЦЭМ!$C$33:$C$776,СВЦЭМ!$A$33:$A$776,$A112,СВЦЭМ!$B$33:$B$776,C$83)+'СЕТ СН'!$H$9+СВЦЭМ!$D$10+'СЕТ СН'!$H$5-'СЕТ СН'!$H$17</f>
        <v>4238.8286959399993</v>
      </c>
      <c r="D112" s="36">
        <f>SUMIFS(СВЦЭМ!$C$33:$C$776,СВЦЭМ!$A$33:$A$776,$A112,СВЦЭМ!$B$33:$B$776,D$83)+'СЕТ СН'!$H$9+СВЦЭМ!$D$10+'СЕТ СН'!$H$5-'СЕТ СН'!$H$17</f>
        <v>4165.1222394799997</v>
      </c>
      <c r="E112" s="36">
        <f>SUMIFS(СВЦЭМ!$C$33:$C$776,СВЦЭМ!$A$33:$A$776,$A112,СВЦЭМ!$B$33:$B$776,E$83)+'СЕТ СН'!$H$9+СВЦЭМ!$D$10+'СЕТ СН'!$H$5-'СЕТ СН'!$H$17</f>
        <v>4156.7966240599999</v>
      </c>
      <c r="F112" s="36">
        <f>SUMIFS(СВЦЭМ!$C$33:$C$776,СВЦЭМ!$A$33:$A$776,$A112,СВЦЭМ!$B$33:$B$776,F$83)+'СЕТ СН'!$H$9+СВЦЭМ!$D$10+'СЕТ СН'!$H$5-'СЕТ СН'!$H$17</f>
        <v>4182.0527136700002</v>
      </c>
      <c r="G112" s="36">
        <f>SUMIFS(СВЦЭМ!$C$33:$C$776,СВЦЭМ!$A$33:$A$776,$A112,СВЦЭМ!$B$33:$B$776,G$83)+'СЕТ СН'!$H$9+СВЦЭМ!$D$10+'СЕТ СН'!$H$5-'СЕТ СН'!$H$17</f>
        <v>4182.7963038899998</v>
      </c>
      <c r="H112" s="36">
        <f>SUMIFS(СВЦЭМ!$C$33:$C$776,СВЦЭМ!$A$33:$A$776,$A112,СВЦЭМ!$B$33:$B$776,H$83)+'СЕТ СН'!$H$9+СВЦЭМ!$D$10+'СЕТ СН'!$H$5-'СЕТ СН'!$H$17</f>
        <v>4087.0562737699997</v>
      </c>
      <c r="I112" s="36">
        <f>SUMIFS(СВЦЭМ!$C$33:$C$776,СВЦЭМ!$A$33:$A$776,$A112,СВЦЭМ!$B$33:$B$776,I$83)+'СЕТ СН'!$H$9+СВЦЭМ!$D$10+'СЕТ СН'!$H$5-'СЕТ СН'!$H$17</f>
        <v>3984.9488282299999</v>
      </c>
      <c r="J112" s="36">
        <f>SUMIFS(СВЦЭМ!$C$33:$C$776,СВЦЭМ!$A$33:$A$776,$A112,СВЦЭМ!$B$33:$B$776,J$83)+'СЕТ СН'!$H$9+СВЦЭМ!$D$10+'СЕТ СН'!$H$5-'СЕТ СН'!$H$17</f>
        <v>3960.1742162499995</v>
      </c>
      <c r="K112" s="36">
        <f>SUMIFS(СВЦЭМ!$C$33:$C$776,СВЦЭМ!$A$33:$A$776,$A112,СВЦЭМ!$B$33:$B$776,K$83)+'СЕТ СН'!$H$9+СВЦЭМ!$D$10+'СЕТ СН'!$H$5-'СЕТ СН'!$H$17</f>
        <v>3999.1584174599998</v>
      </c>
      <c r="L112" s="36">
        <f>SUMIFS(СВЦЭМ!$C$33:$C$776,СВЦЭМ!$A$33:$A$776,$A112,СВЦЭМ!$B$33:$B$776,L$83)+'СЕТ СН'!$H$9+СВЦЭМ!$D$10+'СЕТ СН'!$H$5-'СЕТ СН'!$H$17</f>
        <v>3969.15210613</v>
      </c>
      <c r="M112" s="36">
        <f>SUMIFS(СВЦЭМ!$C$33:$C$776,СВЦЭМ!$A$33:$A$776,$A112,СВЦЭМ!$B$33:$B$776,M$83)+'СЕТ СН'!$H$9+СВЦЭМ!$D$10+'СЕТ СН'!$H$5-'СЕТ СН'!$H$17</f>
        <v>4161.8526325399998</v>
      </c>
      <c r="N112" s="36">
        <f>SUMIFS(СВЦЭМ!$C$33:$C$776,СВЦЭМ!$A$33:$A$776,$A112,СВЦЭМ!$B$33:$B$776,N$83)+'СЕТ СН'!$H$9+СВЦЭМ!$D$10+'СЕТ СН'!$H$5-'СЕТ СН'!$H$17</f>
        <v>4736.9142293200002</v>
      </c>
      <c r="O112" s="36">
        <f>SUMIFS(СВЦЭМ!$C$33:$C$776,СВЦЭМ!$A$33:$A$776,$A112,СВЦЭМ!$B$33:$B$776,O$83)+'СЕТ СН'!$H$9+СВЦЭМ!$D$10+'СЕТ СН'!$H$5-'СЕТ СН'!$H$17</f>
        <v>4037.4705178899999</v>
      </c>
      <c r="P112" s="36">
        <f>SUMIFS(СВЦЭМ!$C$33:$C$776,СВЦЭМ!$A$33:$A$776,$A112,СВЦЭМ!$B$33:$B$776,P$83)+'СЕТ СН'!$H$9+СВЦЭМ!$D$10+'СЕТ СН'!$H$5-'СЕТ СН'!$H$17</f>
        <v>3992.4599733299997</v>
      </c>
      <c r="Q112" s="36">
        <f>SUMIFS(СВЦЭМ!$C$33:$C$776,СВЦЭМ!$A$33:$A$776,$A112,СВЦЭМ!$B$33:$B$776,Q$83)+'СЕТ СН'!$H$9+СВЦЭМ!$D$10+'СЕТ СН'!$H$5-'СЕТ СН'!$H$17</f>
        <v>3772.2394073400001</v>
      </c>
      <c r="R112" s="36">
        <f>SUMIFS(СВЦЭМ!$C$33:$C$776,СВЦЭМ!$A$33:$A$776,$A112,СВЦЭМ!$B$33:$B$776,R$83)+'СЕТ СН'!$H$9+СВЦЭМ!$D$10+'СЕТ СН'!$H$5-'СЕТ СН'!$H$17</f>
        <v>3798.3197146699995</v>
      </c>
      <c r="S112" s="36">
        <f>SUMIFS(СВЦЭМ!$C$33:$C$776,СВЦЭМ!$A$33:$A$776,$A112,СВЦЭМ!$B$33:$B$776,S$83)+'СЕТ СН'!$H$9+СВЦЭМ!$D$10+'СЕТ СН'!$H$5-'СЕТ СН'!$H$17</f>
        <v>3778.3242850299994</v>
      </c>
      <c r="T112" s="36">
        <f>SUMIFS(СВЦЭМ!$C$33:$C$776,СВЦЭМ!$A$33:$A$776,$A112,СВЦЭМ!$B$33:$B$776,T$83)+'СЕТ СН'!$H$9+СВЦЭМ!$D$10+'СЕТ СН'!$H$5-'СЕТ СН'!$H$17</f>
        <v>3781.4119263299999</v>
      </c>
      <c r="U112" s="36">
        <f>SUMIFS(СВЦЭМ!$C$33:$C$776,СВЦЭМ!$A$33:$A$776,$A112,СВЦЭМ!$B$33:$B$776,U$83)+'СЕТ СН'!$H$9+СВЦЭМ!$D$10+'СЕТ СН'!$H$5-'СЕТ СН'!$H$17</f>
        <v>3812.3558454499998</v>
      </c>
      <c r="V112" s="36">
        <f>SUMIFS(СВЦЭМ!$C$33:$C$776,СВЦЭМ!$A$33:$A$776,$A112,СВЦЭМ!$B$33:$B$776,V$83)+'СЕТ СН'!$H$9+СВЦЭМ!$D$10+'СЕТ СН'!$H$5-'СЕТ СН'!$H$17</f>
        <v>3789.15435548</v>
      </c>
      <c r="W112" s="36">
        <f>SUMIFS(СВЦЭМ!$C$33:$C$776,СВЦЭМ!$A$33:$A$776,$A112,СВЦЭМ!$B$33:$B$776,W$83)+'СЕТ СН'!$H$9+СВЦЭМ!$D$10+'СЕТ СН'!$H$5-'СЕТ СН'!$H$17</f>
        <v>3861.1910648599996</v>
      </c>
      <c r="X112" s="36">
        <f>SUMIFS(СВЦЭМ!$C$33:$C$776,СВЦЭМ!$A$33:$A$776,$A112,СВЦЭМ!$B$33:$B$776,X$83)+'СЕТ СН'!$H$9+СВЦЭМ!$D$10+'СЕТ СН'!$H$5-'СЕТ СН'!$H$17</f>
        <v>3855.0024593600001</v>
      </c>
      <c r="Y112" s="36">
        <f>SUMIFS(СВЦЭМ!$C$33:$C$776,СВЦЭМ!$A$33:$A$776,$A112,СВЦЭМ!$B$33:$B$776,Y$83)+'СЕТ СН'!$H$9+СВЦЭМ!$D$10+'СЕТ СН'!$H$5-'СЕТ СН'!$H$17</f>
        <v>3933.5817993599999</v>
      </c>
    </row>
    <row r="113" spans="1:27" ht="15.75" x14ac:dyDescent="0.2">
      <c r="A113" s="35">
        <f t="shared" si="2"/>
        <v>43495</v>
      </c>
      <c r="B113" s="36">
        <f>SUMIFS(СВЦЭМ!$C$33:$C$776,СВЦЭМ!$A$33:$A$776,$A113,СВЦЭМ!$B$33:$B$776,B$83)+'СЕТ СН'!$H$9+СВЦЭМ!$D$10+'СЕТ СН'!$H$5-'СЕТ СН'!$H$17</f>
        <v>4016.9666181699995</v>
      </c>
      <c r="C113" s="36">
        <f>SUMIFS(СВЦЭМ!$C$33:$C$776,СВЦЭМ!$A$33:$A$776,$A113,СВЦЭМ!$B$33:$B$776,C$83)+'СЕТ СН'!$H$9+СВЦЭМ!$D$10+'СЕТ СН'!$H$5-'СЕТ СН'!$H$17</f>
        <v>4328.2882085599995</v>
      </c>
      <c r="D113" s="36">
        <f>SUMIFS(СВЦЭМ!$C$33:$C$776,СВЦЭМ!$A$33:$A$776,$A113,СВЦЭМ!$B$33:$B$776,D$83)+'СЕТ СН'!$H$9+СВЦЭМ!$D$10+'СЕТ СН'!$H$5-'СЕТ СН'!$H$17</f>
        <v>4514.2708213299993</v>
      </c>
      <c r="E113" s="36">
        <f>SUMIFS(СВЦЭМ!$C$33:$C$776,СВЦЭМ!$A$33:$A$776,$A113,СВЦЭМ!$B$33:$B$776,E$83)+'СЕТ СН'!$H$9+СВЦЭМ!$D$10+'СЕТ СН'!$H$5-'СЕТ СН'!$H$17</f>
        <v>4741.9347547999996</v>
      </c>
      <c r="F113" s="36">
        <f>SUMIFS(СВЦЭМ!$C$33:$C$776,СВЦЭМ!$A$33:$A$776,$A113,СВЦЭМ!$B$33:$B$776,F$83)+'СЕТ СН'!$H$9+СВЦЭМ!$D$10+'СЕТ СН'!$H$5-'СЕТ СН'!$H$17</f>
        <v>5090.4269259900002</v>
      </c>
      <c r="G113" s="36">
        <f>SUMIFS(СВЦЭМ!$C$33:$C$776,СВЦЭМ!$A$33:$A$776,$A113,СВЦЭМ!$B$33:$B$776,G$83)+'СЕТ СН'!$H$9+СВЦЭМ!$D$10+'СЕТ СН'!$H$5-'СЕТ СН'!$H$17</f>
        <v>4302.1320476299998</v>
      </c>
      <c r="H113" s="36">
        <f>SUMIFS(СВЦЭМ!$C$33:$C$776,СВЦЭМ!$A$33:$A$776,$A113,СВЦЭМ!$B$33:$B$776,H$83)+'СЕТ СН'!$H$9+СВЦЭМ!$D$10+'СЕТ СН'!$H$5-'СЕТ СН'!$H$17</f>
        <v>3963.9303856799997</v>
      </c>
      <c r="I113" s="36">
        <f>SUMIFS(СВЦЭМ!$C$33:$C$776,СВЦЭМ!$A$33:$A$776,$A113,СВЦЭМ!$B$33:$B$776,I$83)+'СЕТ СН'!$H$9+СВЦЭМ!$D$10+'СЕТ СН'!$H$5-'СЕТ СН'!$H$17</f>
        <v>3857.9601579199998</v>
      </c>
      <c r="J113" s="36">
        <f>SUMIFS(СВЦЭМ!$C$33:$C$776,СВЦЭМ!$A$33:$A$776,$A113,СВЦЭМ!$B$33:$B$776,J$83)+'СЕТ СН'!$H$9+СВЦЭМ!$D$10+'СЕТ СН'!$H$5-'СЕТ СН'!$H$17</f>
        <v>3821.7695036300001</v>
      </c>
      <c r="K113" s="36">
        <f>SUMIFS(СВЦЭМ!$C$33:$C$776,СВЦЭМ!$A$33:$A$776,$A113,СВЦЭМ!$B$33:$B$776,K$83)+'СЕТ СН'!$H$9+СВЦЭМ!$D$10+'СЕТ СН'!$H$5-'СЕТ СН'!$H$17</f>
        <v>3815.2986375</v>
      </c>
      <c r="L113" s="36">
        <f>SUMIFS(СВЦЭМ!$C$33:$C$776,СВЦЭМ!$A$33:$A$776,$A113,СВЦЭМ!$B$33:$B$776,L$83)+'СЕТ СН'!$H$9+СВЦЭМ!$D$10+'СЕТ СН'!$H$5-'СЕТ СН'!$H$17</f>
        <v>3767.0945277999999</v>
      </c>
      <c r="M113" s="36">
        <f>SUMIFS(СВЦЭМ!$C$33:$C$776,СВЦЭМ!$A$33:$A$776,$A113,СВЦЭМ!$B$33:$B$776,M$83)+'СЕТ СН'!$H$9+СВЦЭМ!$D$10+'СЕТ СН'!$H$5-'СЕТ СН'!$H$17</f>
        <v>3804.0712284799997</v>
      </c>
      <c r="N113" s="36">
        <f>SUMIFS(СВЦЭМ!$C$33:$C$776,СВЦЭМ!$A$33:$A$776,$A113,СВЦЭМ!$B$33:$B$776,N$83)+'СЕТ СН'!$H$9+СВЦЭМ!$D$10+'СЕТ СН'!$H$5-'СЕТ СН'!$H$17</f>
        <v>4038.0001386199997</v>
      </c>
      <c r="O113" s="36">
        <f>SUMIFS(СВЦЭМ!$C$33:$C$776,СВЦЭМ!$A$33:$A$776,$A113,СВЦЭМ!$B$33:$B$776,O$83)+'СЕТ СН'!$H$9+СВЦЭМ!$D$10+'СЕТ СН'!$H$5-'СЕТ СН'!$H$17</f>
        <v>3785.1922267700002</v>
      </c>
      <c r="P113" s="36">
        <f>SUMIFS(СВЦЭМ!$C$33:$C$776,СВЦЭМ!$A$33:$A$776,$A113,СВЦЭМ!$B$33:$B$776,P$83)+'СЕТ СН'!$H$9+СВЦЭМ!$D$10+'СЕТ СН'!$H$5-'СЕТ СН'!$H$17</f>
        <v>3803.0078115099996</v>
      </c>
      <c r="Q113" s="36">
        <f>SUMIFS(СВЦЭМ!$C$33:$C$776,СВЦЭМ!$A$33:$A$776,$A113,СВЦЭМ!$B$33:$B$776,Q$83)+'СЕТ СН'!$H$9+СВЦЭМ!$D$10+'СЕТ СН'!$H$5-'СЕТ СН'!$H$17</f>
        <v>3762.6401231599998</v>
      </c>
      <c r="R113" s="36">
        <f>SUMIFS(СВЦЭМ!$C$33:$C$776,СВЦЭМ!$A$33:$A$776,$A113,СВЦЭМ!$B$33:$B$776,R$83)+'СЕТ СН'!$H$9+СВЦЭМ!$D$10+'СЕТ СН'!$H$5-'СЕТ СН'!$H$17</f>
        <v>3784.7965469199999</v>
      </c>
      <c r="S113" s="36">
        <f>SUMIFS(СВЦЭМ!$C$33:$C$776,СВЦЭМ!$A$33:$A$776,$A113,СВЦЭМ!$B$33:$B$776,S$83)+'СЕТ СН'!$H$9+СВЦЭМ!$D$10+'СЕТ СН'!$H$5-'СЕТ СН'!$H$17</f>
        <v>3744.0123701499997</v>
      </c>
      <c r="T113" s="36">
        <f>SUMIFS(СВЦЭМ!$C$33:$C$776,СВЦЭМ!$A$33:$A$776,$A113,СВЦЭМ!$B$33:$B$776,T$83)+'СЕТ СН'!$H$9+СВЦЭМ!$D$10+'СЕТ СН'!$H$5-'СЕТ СН'!$H$17</f>
        <v>3605.06541053</v>
      </c>
      <c r="U113" s="36">
        <f>SUMIFS(СВЦЭМ!$C$33:$C$776,СВЦЭМ!$A$33:$A$776,$A113,СВЦЭМ!$B$33:$B$776,U$83)+'СЕТ СН'!$H$9+СВЦЭМ!$D$10+'СЕТ СН'!$H$5-'СЕТ СН'!$H$17</f>
        <v>3744.7781657799997</v>
      </c>
      <c r="V113" s="36">
        <f>SUMIFS(СВЦЭМ!$C$33:$C$776,СВЦЭМ!$A$33:$A$776,$A113,СВЦЭМ!$B$33:$B$776,V$83)+'СЕТ СН'!$H$9+СВЦЭМ!$D$10+'СЕТ СН'!$H$5-'СЕТ СН'!$H$17</f>
        <v>4006.2461837999999</v>
      </c>
      <c r="W113" s="36">
        <f>SUMIFS(СВЦЭМ!$C$33:$C$776,СВЦЭМ!$A$33:$A$776,$A113,СВЦЭМ!$B$33:$B$776,W$83)+'СЕТ СН'!$H$9+СВЦЭМ!$D$10+'СЕТ СН'!$H$5-'СЕТ СН'!$H$17</f>
        <v>4074.7981208299998</v>
      </c>
      <c r="X113" s="36">
        <f>SUMIFS(СВЦЭМ!$C$33:$C$776,СВЦЭМ!$A$33:$A$776,$A113,СВЦЭМ!$B$33:$B$776,X$83)+'СЕТ СН'!$H$9+СВЦЭМ!$D$10+'СЕТ СН'!$H$5-'СЕТ СН'!$H$17</f>
        <v>4057.8584156099996</v>
      </c>
      <c r="Y113" s="36">
        <f>SUMIFS(СВЦЭМ!$C$33:$C$776,СВЦЭМ!$A$33:$A$776,$A113,СВЦЭМ!$B$33:$B$776,Y$83)+'СЕТ СН'!$H$9+СВЦЭМ!$D$10+'СЕТ СН'!$H$5-'СЕТ СН'!$H$17</f>
        <v>4052.43400784</v>
      </c>
      <c r="AA113" s="37"/>
    </row>
    <row r="114" spans="1:27" ht="15.75" x14ac:dyDescent="0.2">
      <c r="A114" s="35">
        <f t="shared" si="2"/>
        <v>43496</v>
      </c>
      <c r="B114" s="36">
        <f>SUMIFS(СВЦЭМ!$C$33:$C$776,СВЦЭМ!$A$33:$A$776,$A114,СВЦЭМ!$B$33:$B$776,B$83)+'СЕТ СН'!$H$9+СВЦЭМ!$D$10+'СЕТ СН'!$H$5-'СЕТ СН'!$H$17</f>
        <v>4150.8662787100002</v>
      </c>
      <c r="C114" s="36">
        <f>SUMIFS(СВЦЭМ!$C$33:$C$776,СВЦЭМ!$A$33:$A$776,$A114,СВЦЭМ!$B$33:$B$776,C$83)+'СЕТ СН'!$H$9+СВЦЭМ!$D$10+'СЕТ СН'!$H$5-'СЕТ СН'!$H$17</f>
        <v>4114.9304531999996</v>
      </c>
      <c r="D114" s="36">
        <f>SUMIFS(СВЦЭМ!$C$33:$C$776,СВЦЭМ!$A$33:$A$776,$A114,СВЦЭМ!$B$33:$B$776,D$83)+'СЕТ СН'!$H$9+СВЦЭМ!$D$10+'СЕТ СН'!$H$5-'СЕТ СН'!$H$17</f>
        <v>4203.7471492999994</v>
      </c>
      <c r="E114" s="36">
        <f>SUMIFS(СВЦЭМ!$C$33:$C$776,СВЦЭМ!$A$33:$A$776,$A114,СВЦЭМ!$B$33:$B$776,E$83)+'СЕТ СН'!$H$9+СВЦЭМ!$D$10+'СЕТ СН'!$H$5-'СЕТ СН'!$H$17</f>
        <v>4247.6754934599994</v>
      </c>
      <c r="F114" s="36">
        <f>SUMIFS(СВЦЭМ!$C$33:$C$776,СВЦЭМ!$A$33:$A$776,$A114,СВЦЭМ!$B$33:$B$776,F$83)+'СЕТ СН'!$H$9+СВЦЭМ!$D$10+'СЕТ СН'!$H$5-'СЕТ СН'!$H$17</f>
        <v>4232.8563025499998</v>
      </c>
      <c r="G114" s="36">
        <f>SUMIFS(СВЦЭМ!$C$33:$C$776,СВЦЭМ!$A$33:$A$776,$A114,СВЦЭМ!$B$33:$B$776,G$83)+'СЕТ СН'!$H$9+СВЦЭМ!$D$10+'СЕТ СН'!$H$5-'СЕТ СН'!$H$17</f>
        <v>4168.3796349899994</v>
      </c>
      <c r="H114" s="36">
        <f>SUMIFS(СВЦЭМ!$C$33:$C$776,СВЦЭМ!$A$33:$A$776,$A114,СВЦЭМ!$B$33:$B$776,H$83)+'СЕТ СН'!$H$9+СВЦЭМ!$D$10+'СЕТ СН'!$H$5-'СЕТ СН'!$H$17</f>
        <v>4139.8346640599993</v>
      </c>
      <c r="I114" s="36">
        <f>SUMIFS(СВЦЭМ!$C$33:$C$776,СВЦЭМ!$A$33:$A$776,$A114,СВЦЭМ!$B$33:$B$776,I$83)+'СЕТ СН'!$H$9+СВЦЭМ!$D$10+'СЕТ СН'!$H$5-'СЕТ СН'!$H$17</f>
        <v>4283.7615886799995</v>
      </c>
      <c r="J114" s="36">
        <f>SUMIFS(СВЦЭМ!$C$33:$C$776,СВЦЭМ!$A$33:$A$776,$A114,СВЦЭМ!$B$33:$B$776,J$83)+'СЕТ СН'!$H$9+СВЦЭМ!$D$10+'СЕТ СН'!$H$5-'СЕТ СН'!$H$17</f>
        <v>3986.0288003799997</v>
      </c>
      <c r="K114" s="36">
        <f>SUMIFS(СВЦЭМ!$C$33:$C$776,СВЦЭМ!$A$33:$A$776,$A114,СВЦЭМ!$B$33:$B$776,K$83)+'СЕТ СН'!$H$9+СВЦЭМ!$D$10+'СЕТ СН'!$H$5-'СЕТ СН'!$H$17</f>
        <v>3976.4595463199998</v>
      </c>
      <c r="L114" s="36">
        <f>SUMIFS(СВЦЭМ!$C$33:$C$776,СВЦЭМ!$A$33:$A$776,$A114,СВЦЭМ!$B$33:$B$776,L$83)+'СЕТ СН'!$H$9+СВЦЭМ!$D$10+'СЕТ СН'!$H$5-'СЕТ СН'!$H$17</f>
        <v>4043.8024330899998</v>
      </c>
      <c r="M114" s="36">
        <f>SUMIFS(СВЦЭМ!$C$33:$C$776,СВЦЭМ!$A$33:$A$776,$A114,СВЦЭМ!$B$33:$B$776,M$83)+'СЕТ СН'!$H$9+СВЦЭМ!$D$10+'СЕТ СН'!$H$5-'СЕТ СН'!$H$17</f>
        <v>4036.9828378499997</v>
      </c>
      <c r="N114" s="36">
        <f>SUMIFS(СВЦЭМ!$C$33:$C$776,СВЦЭМ!$A$33:$A$776,$A114,СВЦЭМ!$B$33:$B$776,N$83)+'СЕТ СН'!$H$9+СВЦЭМ!$D$10+'СЕТ СН'!$H$5-'СЕТ СН'!$H$17</f>
        <v>4107.0559435699997</v>
      </c>
      <c r="O114" s="36">
        <f>SUMIFS(СВЦЭМ!$C$33:$C$776,СВЦЭМ!$A$33:$A$776,$A114,СВЦЭМ!$B$33:$B$776,O$83)+'СЕТ СН'!$H$9+СВЦЭМ!$D$10+'СЕТ СН'!$H$5-'СЕТ СН'!$H$17</f>
        <v>4069.3805647399995</v>
      </c>
      <c r="P114" s="36">
        <f>SUMIFS(СВЦЭМ!$C$33:$C$776,СВЦЭМ!$A$33:$A$776,$A114,СВЦЭМ!$B$33:$B$776,P$83)+'СЕТ СН'!$H$9+СВЦЭМ!$D$10+'СЕТ СН'!$H$5-'СЕТ СН'!$H$17</f>
        <v>4052.14563868</v>
      </c>
      <c r="Q114" s="36">
        <f>SUMIFS(СВЦЭМ!$C$33:$C$776,СВЦЭМ!$A$33:$A$776,$A114,СВЦЭМ!$B$33:$B$776,Q$83)+'СЕТ СН'!$H$9+СВЦЭМ!$D$10+'СЕТ СН'!$H$5-'СЕТ СН'!$H$17</f>
        <v>4027.5940148</v>
      </c>
      <c r="R114" s="36">
        <f>SUMIFS(СВЦЭМ!$C$33:$C$776,СВЦЭМ!$A$33:$A$776,$A114,СВЦЭМ!$B$33:$B$776,R$83)+'СЕТ СН'!$H$9+СВЦЭМ!$D$10+'СЕТ СН'!$H$5-'СЕТ СН'!$H$17</f>
        <v>4017.0567982099997</v>
      </c>
      <c r="S114" s="36">
        <f>SUMIFS(СВЦЭМ!$C$33:$C$776,СВЦЭМ!$A$33:$A$776,$A114,СВЦЭМ!$B$33:$B$776,S$83)+'СЕТ СН'!$H$9+СВЦЭМ!$D$10+'СЕТ СН'!$H$5-'СЕТ СН'!$H$17</f>
        <v>3964.1344010499997</v>
      </c>
      <c r="T114" s="36">
        <f>SUMIFS(СВЦЭМ!$C$33:$C$776,СВЦЭМ!$A$33:$A$776,$A114,СВЦЭМ!$B$33:$B$776,T$83)+'СЕТ СН'!$H$9+СВЦЭМ!$D$10+'СЕТ СН'!$H$5-'СЕТ СН'!$H$17</f>
        <v>3974.6434199199998</v>
      </c>
      <c r="U114" s="36">
        <f>SUMIFS(СВЦЭМ!$C$33:$C$776,СВЦЭМ!$A$33:$A$776,$A114,СВЦЭМ!$B$33:$B$776,U$83)+'СЕТ СН'!$H$9+СВЦЭМ!$D$10+'СЕТ СН'!$H$5-'СЕТ СН'!$H$17</f>
        <v>4126.7437324499997</v>
      </c>
      <c r="V114" s="36">
        <f>SUMIFS(СВЦЭМ!$C$33:$C$776,СВЦЭМ!$A$33:$A$776,$A114,СВЦЭМ!$B$33:$B$776,V$83)+'СЕТ СН'!$H$9+СВЦЭМ!$D$10+'СЕТ СН'!$H$5-'СЕТ СН'!$H$17</f>
        <v>3973.8221345599995</v>
      </c>
      <c r="W114" s="36">
        <f>SUMIFS(СВЦЭМ!$C$33:$C$776,СВЦЭМ!$A$33:$A$776,$A114,СВЦЭМ!$B$33:$B$776,W$83)+'СЕТ СН'!$H$9+СВЦЭМ!$D$10+'СЕТ СН'!$H$5-'СЕТ СН'!$H$17</f>
        <v>4009.0951588600001</v>
      </c>
      <c r="X114" s="36">
        <f>SUMIFS(СВЦЭМ!$C$33:$C$776,СВЦЭМ!$A$33:$A$776,$A114,СВЦЭМ!$B$33:$B$776,X$83)+'СЕТ СН'!$H$9+СВЦЭМ!$D$10+'СЕТ СН'!$H$5-'СЕТ СН'!$H$17</f>
        <v>3986.3216886299997</v>
      </c>
      <c r="Y114" s="36">
        <f>SUMIFS(СВЦЭМ!$C$33:$C$776,СВЦЭМ!$A$33:$A$776,$A114,СВЦЭМ!$B$33:$B$776,Y$83)+'СЕТ СН'!$H$9+СВЦЭМ!$D$10+'СЕТ СН'!$H$5-'СЕТ СН'!$H$17</f>
        <v>4038.9870181899996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01.01.2019</v>
      </c>
      <c r="B120" s="36">
        <f>SUMIFS(СВЦЭМ!$C$33:$C$776,СВЦЭМ!$A$33:$A$776,$A120,СВЦЭМ!$B$33:$B$776,B$119)+'СЕТ СН'!$I$9+СВЦЭМ!$D$10+'СЕТ СН'!$I$5-'СЕТ СН'!$I$17</f>
        <v>4254.4099846200006</v>
      </c>
      <c r="C120" s="36">
        <f>SUMIFS(СВЦЭМ!$C$33:$C$776,СВЦЭМ!$A$33:$A$776,$A120,СВЦЭМ!$B$33:$B$776,C$119)+'СЕТ СН'!$I$9+СВЦЭМ!$D$10+'СЕТ СН'!$I$5-'СЕТ СН'!$I$17</f>
        <v>4072.0264107900002</v>
      </c>
      <c r="D120" s="36">
        <f>SUMIFS(СВЦЭМ!$C$33:$C$776,СВЦЭМ!$A$33:$A$776,$A120,СВЦЭМ!$B$33:$B$776,D$119)+'СЕТ СН'!$I$9+СВЦЭМ!$D$10+'СЕТ СН'!$I$5-'СЕТ СН'!$I$17</f>
        <v>4103.7483844099997</v>
      </c>
      <c r="E120" s="36">
        <f>SUMIFS(СВЦЭМ!$C$33:$C$776,СВЦЭМ!$A$33:$A$776,$A120,СВЦЭМ!$B$33:$B$776,E$119)+'СЕТ СН'!$I$9+СВЦЭМ!$D$10+'СЕТ СН'!$I$5-'СЕТ СН'!$I$17</f>
        <v>4117.5881454999999</v>
      </c>
      <c r="F120" s="36">
        <f>SUMIFS(СВЦЭМ!$C$33:$C$776,СВЦЭМ!$A$33:$A$776,$A120,СВЦЭМ!$B$33:$B$776,F$119)+'СЕТ СН'!$I$9+СВЦЭМ!$D$10+'СЕТ СН'!$I$5-'СЕТ СН'!$I$17</f>
        <v>4156.5261132899996</v>
      </c>
      <c r="G120" s="36">
        <f>SUMIFS(СВЦЭМ!$C$33:$C$776,СВЦЭМ!$A$33:$A$776,$A120,СВЦЭМ!$B$33:$B$776,G$119)+'СЕТ СН'!$I$9+СВЦЭМ!$D$10+'СЕТ СН'!$I$5-'СЕТ СН'!$I$17</f>
        <v>4152.0914838299996</v>
      </c>
      <c r="H120" s="36">
        <f>SUMIFS(СВЦЭМ!$C$33:$C$776,СВЦЭМ!$A$33:$A$776,$A120,СВЦЭМ!$B$33:$B$776,H$119)+'СЕТ СН'!$I$9+СВЦЭМ!$D$10+'СЕТ СН'!$I$5-'СЕТ СН'!$I$17</f>
        <v>4142.2094687700001</v>
      </c>
      <c r="I120" s="36">
        <f>SUMIFS(СВЦЭМ!$C$33:$C$776,СВЦЭМ!$A$33:$A$776,$A120,СВЦЭМ!$B$33:$B$776,I$119)+'СЕТ СН'!$I$9+СВЦЭМ!$D$10+'СЕТ СН'!$I$5-'СЕТ СН'!$I$17</f>
        <v>4193.9413642600002</v>
      </c>
      <c r="J120" s="36">
        <f>SUMIFS(СВЦЭМ!$C$33:$C$776,СВЦЭМ!$A$33:$A$776,$A120,СВЦЭМ!$B$33:$B$776,J$119)+'СЕТ СН'!$I$9+СВЦЭМ!$D$10+'СЕТ СН'!$I$5-'СЕТ СН'!$I$17</f>
        <v>4190.6173820399999</v>
      </c>
      <c r="K120" s="36">
        <f>SUMIFS(СВЦЭМ!$C$33:$C$776,СВЦЭМ!$A$33:$A$776,$A120,СВЦЭМ!$B$33:$B$776,K$119)+'СЕТ СН'!$I$9+СВЦЭМ!$D$10+'СЕТ СН'!$I$5-'СЕТ СН'!$I$17</f>
        <v>4152.2263192299997</v>
      </c>
      <c r="L120" s="36">
        <f>SUMIFS(СВЦЭМ!$C$33:$C$776,СВЦЭМ!$A$33:$A$776,$A120,СВЦЭМ!$B$33:$B$776,L$119)+'СЕТ СН'!$I$9+СВЦЭМ!$D$10+'СЕТ СН'!$I$5-'СЕТ СН'!$I$17</f>
        <v>4127.4575451299997</v>
      </c>
      <c r="M120" s="36">
        <f>SUMIFS(СВЦЭМ!$C$33:$C$776,СВЦЭМ!$A$33:$A$776,$A120,СВЦЭМ!$B$33:$B$776,M$119)+'СЕТ СН'!$I$9+СВЦЭМ!$D$10+'СЕТ СН'!$I$5-'СЕТ СН'!$I$17</f>
        <v>4160.2684866199997</v>
      </c>
      <c r="N120" s="36">
        <f>SUMIFS(СВЦЭМ!$C$33:$C$776,СВЦЭМ!$A$33:$A$776,$A120,СВЦЭМ!$B$33:$B$776,N$119)+'СЕТ СН'!$I$9+СВЦЭМ!$D$10+'СЕТ СН'!$I$5-'СЕТ СН'!$I$17</f>
        <v>4179.9923458800004</v>
      </c>
      <c r="O120" s="36">
        <f>SUMIFS(СВЦЭМ!$C$33:$C$776,СВЦЭМ!$A$33:$A$776,$A120,СВЦЭМ!$B$33:$B$776,O$119)+'СЕТ СН'!$I$9+СВЦЭМ!$D$10+'СЕТ СН'!$I$5-'СЕТ СН'!$I$17</f>
        <v>4125.3796776899999</v>
      </c>
      <c r="P120" s="36">
        <f>SUMIFS(СВЦЭМ!$C$33:$C$776,СВЦЭМ!$A$33:$A$776,$A120,СВЦЭМ!$B$33:$B$776,P$119)+'СЕТ СН'!$I$9+СВЦЭМ!$D$10+'СЕТ СН'!$I$5-'СЕТ СН'!$I$17</f>
        <v>4123.2938690199999</v>
      </c>
      <c r="Q120" s="36">
        <f>SUMIFS(СВЦЭМ!$C$33:$C$776,СВЦЭМ!$A$33:$A$776,$A120,СВЦЭМ!$B$33:$B$776,Q$119)+'СЕТ СН'!$I$9+СВЦЭМ!$D$10+'СЕТ СН'!$I$5-'СЕТ СН'!$I$17</f>
        <v>4080.1756887700003</v>
      </c>
      <c r="R120" s="36">
        <f>SUMIFS(СВЦЭМ!$C$33:$C$776,СВЦЭМ!$A$33:$A$776,$A120,СВЦЭМ!$B$33:$B$776,R$119)+'СЕТ СН'!$I$9+СВЦЭМ!$D$10+'СЕТ СН'!$I$5-'СЕТ СН'!$I$17</f>
        <v>4010.8860120400004</v>
      </c>
      <c r="S120" s="36">
        <f>SUMIFS(СВЦЭМ!$C$33:$C$776,СВЦЭМ!$A$33:$A$776,$A120,СВЦЭМ!$B$33:$B$776,S$119)+'СЕТ СН'!$I$9+СВЦЭМ!$D$10+'СЕТ СН'!$I$5-'СЕТ СН'!$I$17</f>
        <v>3970.6954164300005</v>
      </c>
      <c r="T120" s="36">
        <f>SUMIFS(СВЦЭМ!$C$33:$C$776,СВЦЭМ!$A$33:$A$776,$A120,СВЦЭМ!$B$33:$B$776,T$119)+'СЕТ СН'!$I$9+СВЦЭМ!$D$10+'СЕТ СН'!$I$5-'СЕТ СН'!$I$17</f>
        <v>3948.7570050000004</v>
      </c>
      <c r="U120" s="36">
        <f>SUMIFS(СВЦЭМ!$C$33:$C$776,СВЦЭМ!$A$33:$A$776,$A120,СВЦЭМ!$B$33:$B$776,U$119)+'СЕТ СН'!$I$9+СВЦЭМ!$D$10+'СЕТ СН'!$I$5-'СЕТ СН'!$I$17</f>
        <v>3987.9524587600004</v>
      </c>
      <c r="V120" s="36">
        <f>SUMIFS(СВЦЭМ!$C$33:$C$776,СВЦЭМ!$A$33:$A$776,$A120,СВЦЭМ!$B$33:$B$776,V$119)+'СЕТ СН'!$I$9+СВЦЭМ!$D$10+'СЕТ СН'!$I$5-'СЕТ СН'!$I$17</f>
        <v>3940.8548039300003</v>
      </c>
      <c r="W120" s="36">
        <f>SUMIFS(СВЦЭМ!$C$33:$C$776,СВЦЭМ!$A$33:$A$776,$A120,СВЦЭМ!$B$33:$B$776,W$119)+'СЕТ СН'!$I$9+СВЦЭМ!$D$10+'СЕТ СН'!$I$5-'СЕТ СН'!$I$17</f>
        <v>4000.2816695600004</v>
      </c>
      <c r="X120" s="36">
        <f>SUMIFS(СВЦЭМ!$C$33:$C$776,СВЦЭМ!$A$33:$A$776,$A120,СВЦЭМ!$B$33:$B$776,X$119)+'СЕТ СН'!$I$9+СВЦЭМ!$D$10+'СЕТ СН'!$I$5-'СЕТ СН'!$I$17</f>
        <v>4106.1764938100005</v>
      </c>
      <c r="Y120" s="36">
        <f>SUMIFS(СВЦЭМ!$C$33:$C$776,СВЦЭМ!$A$33:$A$776,$A120,СВЦЭМ!$B$33:$B$776,Y$119)+'СЕТ СН'!$I$9+СВЦЭМ!$D$10+'СЕТ СН'!$I$5-'СЕТ СН'!$I$17</f>
        <v>4134.5045168899996</v>
      </c>
    </row>
    <row r="121" spans="1:27" ht="15.75" x14ac:dyDescent="0.2">
      <c r="A121" s="35">
        <f>A120+1</f>
        <v>43467</v>
      </c>
      <c r="B121" s="36">
        <f>SUMIFS(СВЦЭМ!$C$33:$C$776,СВЦЭМ!$A$33:$A$776,$A121,СВЦЭМ!$B$33:$B$776,B$119)+'СЕТ СН'!$I$9+СВЦЭМ!$D$10+'СЕТ СН'!$I$5-'СЕТ СН'!$I$17</f>
        <v>4157.0936093999999</v>
      </c>
      <c r="C121" s="36">
        <f>SUMIFS(СВЦЭМ!$C$33:$C$776,СВЦЭМ!$A$33:$A$776,$A121,СВЦЭМ!$B$33:$B$776,C$119)+'СЕТ СН'!$I$9+СВЦЭМ!$D$10+'СЕТ СН'!$I$5-'СЕТ СН'!$I$17</f>
        <v>4165.39761619</v>
      </c>
      <c r="D121" s="36">
        <f>SUMIFS(СВЦЭМ!$C$33:$C$776,СВЦЭМ!$A$33:$A$776,$A121,СВЦЭМ!$B$33:$B$776,D$119)+'СЕТ СН'!$I$9+СВЦЭМ!$D$10+'СЕТ СН'!$I$5-'СЕТ СН'!$I$17</f>
        <v>4147.2927809399998</v>
      </c>
      <c r="E121" s="36">
        <f>SUMIFS(СВЦЭМ!$C$33:$C$776,СВЦЭМ!$A$33:$A$776,$A121,СВЦЭМ!$B$33:$B$776,E$119)+'СЕТ СН'!$I$9+СВЦЭМ!$D$10+'СЕТ СН'!$I$5-'СЕТ СН'!$I$17</f>
        <v>4178.3744087900004</v>
      </c>
      <c r="F121" s="36">
        <f>SUMIFS(СВЦЭМ!$C$33:$C$776,СВЦЭМ!$A$33:$A$776,$A121,СВЦЭМ!$B$33:$B$776,F$119)+'СЕТ СН'!$I$9+СВЦЭМ!$D$10+'СЕТ СН'!$I$5-'СЕТ СН'!$I$17</f>
        <v>4178.9827419100002</v>
      </c>
      <c r="G121" s="36">
        <f>SUMIFS(СВЦЭМ!$C$33:$C$776,СВЦЭМ!$A$33:$A$776,$A121,СВЦЭМ!$B$33:$B$776,G$119)+'СЕТ СН'!$I$9+СВЦЭМ!$D$10+'СЕТ СН'!$I$5-'СЕТ СН'!$I$17</f>
        <v>4182.1092830199996</v>
      </c>
      <c r="H121" s="36">
        <f>SUMIFS(СВЦЭМ!$C$33:$C$776,СВЦЭМ!$A$33:$A$776,$A121,СВЦЭМ!$B$33:$B$776,H$119)+'СЕТ СН'!$I$9+СВЦЭМ!$D$10+'СЕТ СН'!$I$5-'СЕТ СН'!$I$17</f>
        <v>4120.2807100700002</v>
      </c>
      <c r="I121" s="36">
        <f>SUMIFS(СВЦЭМ!$C$33:$C$776,СВЦЭМ!$A$33:$A$776,$A121,СВЦЭМ!$B$33:$B$776,I$119)+'СЕТ СН'!$I$9+СВЦЭМ!$D$10+'СЕТ СН'!$I$5-'СЕТ СН'!$I$17</f>
        <v>4141.6998935199999</v>
      </c>
      <c r="J121" s="36">
        <f>SUMIFS(СВЦЭМ!$C$33:$C$776,СВЦЭМ!$A$33:$A$776,$A121,СВЦЭМ!$B$33:$B$776,J$119)+'СЕТ СН'!$I$9+СВЦЭМ!$D$10+'СЕТ СН'!$I$5-'СЕТ СН'!$I$17</f>
        <v>4148.6403884299998</v>
      </c>
      <c r="K121" s="36">
        <f>SUMIFS(СВЦЭМ!$C$33:$C$776,СВЦЭМ!$A$33:$A$776,$A121,СВЦЭМ!$B$33:$B$776,K$119)+'СЕТ СН'!$I$9+СВЦЭМ!$D$10+'СЕТ СН'!$I$5-'СЕТ СН'!$I$17</f>
        <v>4094.7382365399999</v>
      </c>
      <c r="L121" s="36">
        <f>SUMIFS(СВЦЭМ!$C$33:$C$776,СВЦЭМ!$A$33:$A$776,$A121,СВЦЭМ!$B$33:$B$776,L$119)+'СЕТ СН'!$I$9+СВЦЭМ!$D$10+'СЕТ СН'!$I$5-'СЕТ СН'!$I$17</f>
        <v>4077.3304877600003</v>
      </c>
      <c r="M121" s="36">
        <f>SUMIFS(СВЦЭМ!$C$33:$C$776,СВЦЭМ!$A$33:$A$776,$A121,СВЦЭМ!$B$33:$B$776,M$119)+'СЕТ СН'!$I$9+СВЦЭМ!$D$10+'СЕТ СН'!$I$5-'СЕТ СН'!$I$17</f>
        <v>4122.4689310699996</v>
      </c>
      <c r="N121" s="36">
        <f>SUMIFS(СВЦЭМ!$C$33:$C$776,СВЦЭМ!$A$33:$A$776,$A121,СВЦЭМ!$B$33:$B$776,N$119)+'СЕТ СН'!$I$9+СВЦЭМ!$D$10+'СЕТ СН'!$I$5-'СЕТ СН'!$I$17</f>
        <v>4081.9502776899999</v>
      </c>
      <c r="O121" s="36">
        <f>SUMIFS(СВЦЭМ!$C$33:$C$776,СВЦЭМ!$A$33:$A$776,$A121,СВЦЭМ!$B$33:$B$776,O$119)+'СЕТ СН'!$I$9+СВЦЭМ!$D$10+'СЕТ СН'!$I$5-'СЕТ СН'!$I$17</f>
        <v>4094.2184509899998</v>
      </c>
      <c r="P121" s="36">
        <f>SUMIFS(СВЦЭМ!$C$33:$C$776,СВЦЭМ!$A$33:$A$776,$A121,СВЦЭМ!$B$33:$B$776,P$119)+'СЕТ СН'!$I$9+СВЦЭМ!$D$10+'СЕТ СН'!$I$5-'СЕТ СН'!$I$17</f>
        <v>4159.8412514900001</v>
      </c>
      <c r="Q121" s="36">
        <f>SUMIFS(СВЦЭМ!$C$33:$C$776,СВЦЭМ!$A$33:$A$776,$A121,СВЦЭМ!$B$33:$B$776,Q$119)+'СЕТ СН'!$I$9+СВЦЭМ!$D$10+'СЕТ СН'!$I$5-'СЕТ СН'!$I$17</f>
        <v>4292.2979305200006</v>
      </c>
      <c r="R121" s="36">
        <f>SUMIFS(СВЦЭМ!$C$33:$C$776,СВЦЭМ!$A$33:$A$776,$A121,СВЦЭМ!$B$33:$B$776,R$119)+'СЕТ СН'!$I$9+СВЦЭМ!$D$10+'СЕТ СН'!$I$5-'СЕТ СН'!$I$17</f>
        <v>4282.43959215</v>
      </c>
      <c r="S121" s="36">
        <f>SUMIFS(СВЦЭМ!$C$33:$C$776,СВЦЭМ!$A$33:$A$776,$A121,СВЦЭМ!$B$33:$B$776,S$119)+'СЕТ СН'!$I$9+СВЦЭМ!$D$10+'СЕТ СН'!$I$5-'СЕТ СН'!$I$17</f>
        <v>4177.2593792200005</v>
      </c>
      <c r="T121" s="36">
        <f>SUMIFS(СВЦЭМ!$C$33:$C$776,СВЦЭМ!$A$33:$A$776,$A121,СВЦЭМ!$B$33:$B$776,T$119)+'СЕТ СН'!$I$9+СВЦЭМ!$D$10+'СЕТ СН'!$I$5-'СЕТ СН'!$I$17</f>
        <v>4337.5870405100004</v>
      </c>
      <c r="U121" s="36">
        <f>SUMIFS(СВЦЭМ!$C$33:$C$776,СВЦЭМ!$A$33:$A$776,$A121,СВЦЭМ!$B$33:$B$776,U$119)+'СЕТ СН'!$I$9+СВЦЭМ!$D$10+'СЕТ СН'!$I$5-'СЕТ СН'!$I$17</f>
        <v>4304.3997515999999</v>
      </c>
      <c r="V121" s="36">
        <f>SUMIFS(СВЦЭМ!$C$33:$C$776,СВЦЭМ!$A$33:$A$776,$A121,СВЦЭМ!$B$33:$B$776,V$119)+'СЕТ СН'!$I$9+СВЦЭМ!$D$10+'СЕТ СН'!$I$5-'СЕТ СН'!$I$17</f>
        <v>4236.9836536299999</v>
      </c>
      <c r="W121" s="36">
        <f>SUMIFS(СВЦЭМ!$C$33:$C$776,СВЦЭМ!$A$33:$A$776,$A121,СВЦЭМ!$B$33:$B$776,W$119)+'СЕТ СН'!$I$9+СВЦЭМ!$D$10+'СЕТ СН'!$I$5-'СЕТ СН'!$I$17</f>
        <v>4268.2366561999997</v>
      </c>
      <c r="X121" s="36">
        <f>SUMIFS(СВЦЭМ!$C$33:$C$776,СВЦЭМ!$A$33:$A$776,$A121,СВЦЭМ!$B$33:$B$776,X$119)+'СЕТ СН'!$I$9+СВЦЭМ!$D$10+'СЕТ СН'!$I$5-'СЕТ СН'!$I$17</f>
        <v>4259.1160603200005</v>
      </c>
      <c r="Y121" s="36">
        <f>SUMIFS(СВЦЭМ!$C$33:$C$776,СВЦЭМ!$A$33:$A$776,$A121,СВЦЭМ!$B$33:$B$776,Y$119)+'СЕТ СН'!$I$9+СВЦЭМ!$D$10+'СЕТ СН'!$I$5-'СЕТ СН'!$I$17</f>
        <v>4365.4460288800001</v>
      </c>
    </row>
    <row r="122" spans="1:27" ht="15.75" x14ac:dyDescent="0.2">
      <c r="A122" s="35">
        <f t="shared" ref="A122:A150" si="3">A121+1</f>
        <v>43468</v>
      </c>
      <c r="B122" s="36">
        <f>SUMIFS(СВЦЭМ!$C$33:$C$776,СВЦЭМ!$A$33:$A$776,$A122,СВЦЭМ!$B$33:$B$776,B$119)+'СЕТ СН'!$I$9+СВЦЭМ!$D$10+'СЕТ СН'!$I$5-'СЕТ СН'!$I$17</f>
        <v>4798.8273920600004</v>
      </c>
      <c r="C122" s="36">
        <f>SUMIFS(СВЦЭМ!$C$33:$C$776,СВЦЭМ!$A$33:$A$776,$A122,СВЦЭМ!$B$33:$B$776,C$119)+'СЕТ СН'!$I$9+СВЦЭМ!$D$10+'СЕТ СН'!$I$5-'СЕТ СН'!$I$17</f>
        <v>4128.6729881000001</v>
      </c>
      <c r="D122" s="36">
        <f>SUMIFS(СВЦЭМ!$C$33:$C$776,СВЦЭМ!$A$33:$A$776,$A122,СВЦЭМ!$B$33:$B$776,D$119)+'СЕТ СН'!$I$9+СВЦЭМ!$D$10+'СЕТ СН'!$I$5-'СЕТ СН'!$I$17</f>
        <v>4352.3430525399999</v>
      </c>
      <c r="E122" s="36">
        <f>SUMIFS(СВЦЭМ!$C$33:$C$776,СВЦЭМ!$A$33:$A$776,$A122,СВЦЭМ!$B$33:$B$776,E$119)+'СЕТ СН'!$I$9+СВЦЭМ!$D$10+'СЕТ СН'!$I$5-'СЕТ СН'!$I$17</f>
        <v>4356.9909637700002</v>
      </c>
      <c r="F122" s="36">
        <f>SUMIFS(СВЦЭМ!$C$33:$C$776,СВЦЭМ!$A$33:$A$776,$A122,СВЦЭМ!$B$33:$B$776,F$119)+'СЕТ СН'!$I$9+СВЦЭМ!$D$10+'СЕТ СН'!$I$5-'СЕТ СН'!$I$17</f>
        <v>4354.0682169000002</v>
      </c>
      <c r="G122" s="36">
        <f>SUMIFS(СВЦЭМ!$C$33:$C$776,СВЦЭМ!$A$33:$A$776,$A122,СВЦЭМ!$B$33:$B$776,G$119)+'СЕТ СН'!$I$9+СВЦЭМ!$D$10+'СЕТ СН'!$I$5-'СЕТ СН'!$I$17</f>
        <v>4374.6205727500001</v>
      </c>
      <c r="H122" s="36">
        <f>SUMIFS(СВЦЭМ!$C$33:$C$776,СВЦЭМ!$A$33:$A$776,$A122,СВЦЭМ!$B$33:$B$776,H$119)+'СЕТ СН'!$I$9+СВЦЭМ!$D$10+'СЕТ СН'!$I$5-'СЕТ СН'!$I$17</f>
        <v>4388.96687157</v>
      </c>
      <c r="I122" s="36">
        <f>SUMIFS(СВЦЭМ!$C$33:$C$776,СВЦЭМ!$A$33:$A$776,$A122,СВЦЭМ!$B$33:$B$776,I$119)+'СЕТ СН'!$I$9+СВЦЭМ!$D$10+'СЕТ СН'!$I$5-'СЕТ СН'!$I$17</f>
        <v>4666.6949262500002</v>
      </c>
      <c r="J122" s="36">
        <f>SUMIFS(СВЦЭМ!$C$33:$C$776,СВЦЭМ!$A$33:$A$776,$A122,СВЦЭМ!$B$33:$B$776,J$119)+'СЕТ СН'!$I$9+СВЦЭМ!$D$10+'СЕТ СН'!$I$5-'СЕТ СН'!$I$17</f>
        <v>4429.2091921900001</v>
      </c>
      <c r="K122" s="36">
        <f>SUMIFS(СВЦЭМ!$C$33:$C$776,СВЦЭМ!$A$33:$A$776,$A122,СВЦЭМ!$B$33:$B$776,K$119)+'СЕТ СН'!$I$9+СВЦЭМ!$D$10+'СЕТ СН'!$I$5-'СЕТ СН'!$I$17</f>
        <v>4358.9701333600005</v>
      </c>
      <c r="L122" s="36">
        <f>SUMIFS(СВЦЭМ!$C$33:$C$776,СВЦЭМ!$A$33:$A$776,$A122,СВЦЭМ!$B$33:$B$776,L$119)+'СЕТ СН'!$I$9+СВЦЭМ!$D$10+'СЕТ СН'!$I$5-'СЕТ СН'!$I$17</f>
        <v>4305.06764621</v>
      </c>
      <c r="M122" s="36">
        <f>SUMIFS(СВЦЭМ!$C$33:$C$776,СВЦЭМ!$A$33:$A$776,$A122,СВЦЭМ!$B$33:$B$776,M$119)+'СЕТ СН'!$I$9+СВЦЭМ!$D$10+'СЕТ СН'!$I$5-'СЕТ СН'!$I$17</f>
        <v>4334.1974403700005</v>
      </c>
      <c r="N122" s="36">
        <f>SUMIFS(СВЦЭМ!$C$33:$C$776,СВЦЭМ!$A$33:$A$776,$A122,СВЦЭМ!$B$33:$B$776,N$119)+'СЕТ СН'!$I$9+СВЦЭМ!$D$10+'СЕТ СН'!$I$5-'СЕТ СН'!$I$17</f>
        <v>4834.2466415500003</v>
      </c>
      <c r="O122" s="36">
        <f>SUMIFS(СВЦЭМ!$C$33:$C$776,СВЦЭМ!$A$33:$A$776,$A122,СВЦЭМ!$B$33:$B$776,O$119)+'СЕТ СН'!$I$9+СВЦЭМ!$D$10+'СЕТ СН'!$I$5-'СЕТ СН'!$I$17</f>
        <v>4286.1227737099998</v>
      </c>
      <c r="P122" s="36">
        <f>SUMIFS(СВЦЭМ!$C$33:$C$776,СВЦЭМ!$A$33:$A$776,$A122,СВЦЭМ!$B$33:$B$776,P$119)+'СЕТ СН'!$I$9+СВЦЭМ!$D$10+'СЕТ СН'!$I$5-'СЕТ СН'!$I$17</f>
        <v>4331.9944341099999</v>
      </c>
      <c r="Q122" s="36">
        <f>SUMIFS(СВЦЭМ!$C$33:$C$776,СВЦЭМ!$A$33:$A$776,$A122,СВЦЭМ!$B$33:$B$776,Q$119)+'СЕТ СН'!$I$9+СВЦЭМ!$D$10+'СЕТ СН'!$I$5-'СЕТ СН'!$I$17</f>
        <v>4295.3627915300003</v>
      </c>
      <c r="R122" s="36">
        <f>SUMIFS(СВЦЭМ!$C$33:$C$776,СВЦЭМ!$A$33:$A$776,$A122,СВЦЭМ!$B$33:$B$776,R$119)+'СЕТ СН'!$I$9+СВЦЭМ!$D$10+'СЕТ СН'!$I$5-'СЕТ СН'!$I$17</f>
        <v>4242.0179414200002</v>
      </c>
      <c r="S122" s="36">
        <f>SUMIFS(СВЦЭМ!$C$33:$C$776,СВЦЭМ!$A$33:$A$776,$A122,СВЦЭМ!$B$33:$B$776,S$119)+'СЕТ СН'!$I$9+СВЦЭМ!$D$10+'СЕТ СН'!$I$5-'СЕТ СН'!$I$17</f>
        <v>4158.3039462100005</v>
      </c>
      <c r="T122" s="36">
        <f>SUMIFS(СВЦЭМ!$C$33:$C$776,СВЦЭМ!$A$33:$A$776,$A122,СВЦЭМ!$B$33:$B$776,T$119)+'СЕТ СН'!$I$9+СВЦЭМ!$D$10+'СЕТ СН'!$I$5-'СЕТ СН'!$I$17</f>
        <v>4125.0117130500003</v>
      </c>
      <c r="U122" s="36">
        <f>SUMIFS(СВЦЭМ!$C$33:$C$776,СВЦЭМ!$A$33:$A$776,$A122,СВЦЭМ!$B$33:$B$776,U$119)+'СЕТ СН'!$I$9+СВЦЭМ!$D$10+'СЕТ СН'!$I$5-'СЕТ СН'!$I$17</f>
        <v>4278.2891900000004</v>
      </c>
      <c r="V122" s="36">
        <f>SUMIFS(СВЦЭМ!$C$33:$C$776,СВЦЭМ!$A$33:$A$776,$A122,СВЦЭМ!$B$33:$B$776,V$119)+'СЕТ СН'!$I$9+СВЦЭМ!$D$10+'СЕТ СН'!$I$5-'СЕТ СН'!$I$17</f>
        <v>4159.0843944099997</v>
      </c>
      <c r="W122" s="36">
        <f>SUMIFS(СВЦЭМ!$C$33:$C$776,СВЦЭМ!$A$33:$A$776,$A122,СВЦЭМ!$B$33:$B$776,W$119)+'СЕТ СН'!$I$9+СВЦЭМ!$D$10+'СЕТ СН'!$I$5-'СЕТ СН'!$I$17</f>
        <v>4258.6689864700002</v>
      </c>
      <c r="X122" s="36">
        <f>SUMIFS(СВЦЭМ!$C$33:$C$776,СВЦЭМ!$A$33:$A$776,$A122,СВЦЭМ!$B$33:$B$776,X$119)+'СЕТ СН'!$I$9+СВЦЭМ!$D$10+'СЕТ СН'!$I$5-'СЕТ СН'!$I$17</f>
        <v>4379.7563011900002</v>
      </c>
      <c r="Y122" s="36">
        <f>SUMIFS(СВЦЭМ!$C$33:$C$776,СВЦЭМ!$A$33:$A$776,$A122,СВЦЭМ!$B$33:$B$776,Y$119)+'СЕТ СН'!$I$9+СВЦЭМ!$D$10+'СЕТ СН'!$I$5-'СЕТ СН'!$I$17</f>
        <v>4434.2028288500005</v>
      </c>
    </row>
    <row r="123" spans="1:27" ht="15.75" x14ac:dyDescent="0.2">
      <c r="A123" s="35">
        <f t="shared" si="3"/>
        <v>43469</v>
      </c>
      <c r="B123" s="36">
        <f>SUMIFS(СВЦЭМ!$C$33:$C$776,СВЦЭМ!$A$33:$A$776,$A123,СВЦЭМ!$B$33:$B$776,B$119)+'СЕТ СН'!$I$9+СВЦЭМ!$D$10+'СЕТ СН'!$I$5-'СЕТ СН'!$I$17</f>
        <v>4604.0542606899999</v>
      </c>
      <c r="C123" s="36">
        <f>SUMIFS(СВЦЭМ!$C$33:$C$776,СВЦЭМ!$A$33:$A$776,$A123,СВЦЭМ!$B$33:$B$776,C$119)+'СЕТ СН'!$I$9+СВЦЭМ!$D$10+'СЕТ СН'!$I$5-'СЕТ СН'!$I$17</f>
        <v>4355.5347115100003</v>
      </c>
      <c r="D123" s="36">
        <f>SUMIFS(СВЦЭМ!$C$33:$C$776,СВЦЭМ!$A$33:$A$776,$A123,СВЦЭМ!$B$33:$B$776,D$119)+'СЕТ СН'!$I$9+СВЦЭМ!$D$10+'СЕТ СН'!$I$5-'СЕТ СН'!$I$17</f>
        <v>4404.6733866300001</v>
      </c>
      <c r="E123" s="36">
        <f>SUMIFS(СВЦЭМ!$C$33:$C$776,СВЦЭМ!$A$33:$A$776,$A123,СВЦЭМ!$B$33:$B$776,E$119)+'СЕТ СН'!$I$9+СВЦЭМ!$D$10+'СЕТ СН'!$I$5-'СЕТ СН'!$I$17</f>
        <v>4505.4612178099997</v>
      </c>
      <c r="F123" s="36">
        <f>SUMIFS(СВЦЭМ!$C$33:$C$776,СВЦЭМ!$A$33:$A$776,$A123,СВЦЭМ!$B$33:$B$776,F$119)+'СЕТ СН'!$I$9+СВЦЭМ!$D$10+'СЕТ СН'!$I$5-'СЕТ СН'!$I$17</f>
        <v>4385.0822658400002</v>
      </c>
      <c r="G123" s="36">
        <f>SUMIFS(СВЦЭМ!$C$33:$C$776,СВЦЭМ!$A$33:$A$776,$A123,СВЦЭМ!$B$33:$B$776,G$119)+'СЕТ СН'!$I$9+СВЦЭМ!$D$10+'СЕТ СН'!$I$5-'СЕТ СН'!$I$17</f>
        <v>4555.7867141099996</v>
      </c>
      <c r="H123" s="36">
        <f>SUMIFS(СВЦЭМ!$C$33:$C$776,СВЦЭМ!$A$33:$A$776,$A123,СВЦЭМ!$B$33:$B$776,H$119)+'СЕТ СН'!$I$9+СВЦЭМ!$D$10+'СЕТ СН'!$I$5-'СЕТ СН'!$I$17</f>
        <v>4276.3317389800004</v>
      </c>
      <c r="I123" s="36">
        <f>SUMIFS(СВЦЭМ!$C$33:$C$776,СВЦЭМ!$A$33:$A$776,$A123,СВЦЭМ!$B$33:$B$776,I$119)+'СЕТ СН'!$I$9+СВЦЭМ!$D$10+'СЕТ СН'!$I$5-'СЕТ СН'!$I$17</f>
        <v>4368.2611291699995</v>
      </c>
      <c r="J123" s="36">
        <f>SUMIFS(СВЦЭМ!$C$33:$C$776,СВЦЭМ!$A$33:$A$776,$A123,СВЦЭМ!$B$33:$B$776,J$119)+'СЕТ СН'!$I$9+СВЦЭМ!$D$10+'СЕТ СН'!$I$5-'СЕТ СН'!$I$17</f>
        <v>4321.81888101</v>
      </c>
      <c r="K123" s="36">
        <f>SUMIFS(СВЦЭМ!$C$33:$C$776,СВЦЭМ!$A$33:$A$776,$A123,СВЦЭМ!$B$33:$B$776,K$119)+'СЕТ СН'!$I$9+СВЦЭМ!$D$10+'СЕТ СН'!$I$5-'СЕТ СН'!$I$17</f>
        <v>4222.8601181800004</v>
      </c>
      <c r="L123" s="36">
        <f>SUMIFS(СВЦЭМ!$C$33:$C$776,СВЦЭМ!$A$33:$A$776,$A123,СВЦЭМ!$B$33:$B$776,L$119)+'СЕТ СН'!$I$9+СВЦЭМ!$D$10+'СЕТ СН'!$I$5-'СЕТ СН'!$I$17</f>
        <v>4173.1309188800005</v>
      </c>
      <c r="M123" s="36">
        <f>SUMIFS(СВЦЭМ!$C$33:$C$776,СВЦЭМ!$A$33:$A$776,$A123,СВЦЭМ!$B$33:$B$776,M$119)+'СЕТ СН'!$I$9+СВЦЭМ!$D$10+'СЕТ СН'!$I$5-'СЕТ СН'!$I$17</f>
        <v>4227.2970194</v>
      </c>
      <c r="N123" s="36">
        <f>SUMIFS(СВЦЭМ!$C$33:$C$776,СВЦЭМ!$A$33:$A$776,$A123,СВЦЭМ!$B$33:$B$776,N$119)+'СЕТ СН'!$I$9+СВЦЭМ!$D$10+'СЕТ СН'!$I$5-'СЕТ СН'!$I$17</f>
        <v>4246.6959177400004</v>
      </c>
      <c r="O123" s="36">
        <f>SUMIFS(СВЦЭМ!$C$33:$C$776,СВЦЭМ!$A$33:$A$776,$A123,СВЦЭМ!$B$33:$B$776,O$119)+'СЕТ СН'!$I$9+СВЦЭМ!$D$10+'СЕТ СН'!$I$5-'СЕТ СН'!$I$17</f>
        <v>4249.7285646700002</v>
      </c>
      <c r="P123" s="36">
        <f>SUMIFS(СВЦЭМ!$C$33:$C$776,СВЦЭМ!$A$33:$A$776,$A123,СВЦЭМ!$B$33:$B$776,P$119)+'СЕТ СН'!$I$9+СВЦЭМ!$D$10+'СЕТ СН'!$I$5-'СЕТ СН'!$I$17</f>
        <v>4331.5549949599999</v>
      </c>
      <c r="Q123" s="36">
        <f>SUMIFS(СВЦЭМ!$C$33:$C$776,СВЦЭМ!$A$33:$A$776,$A123,СВЦЭМ!$B$33:$B$776,Q$119)+'СЕТ СН'!$I$9+СВЦЭМ!$D$10+'СЕТ СН'!$I$5-'СЕТ СН'!$I$17</f>
        <v>4310.2323193700004</v>
      </c>
      <c r="R123" s="36">
        <f>SUMIFS(СВЦЭМ!$C$33:$C$776,СВЦЭМ!$A$33:$A$776,$A123,СВЦЭМ!$B$33:$B$776,R$119)+'СЕТ СН'!$I$9+СВЦЭМ!$D$10+'СЕТ СН'!$I$5-'СЕТ СН'!$I$17</f>
        <v>4257.8733794300006</v>
      </c>
      <c r="S123" s="36">
        <f>SUMIFS(СВЦЭМ!$C$33:$C$776,СВЦЭМ!$A$33:$A$776,$A123,СВЦЭМ!$B$33:$B$776,S$119)+'СЕТ СН'!$I$9+СВЦЭМ!$D$10+'СЕТ СН'!$I$5-'СЕТ СН'!$I$17</f>
        <v>3964.4849478000001</v>
      </c>
      <c r="T123" s="36">
        <f>SUMIFS(СВЦЭМ!$C$33:$C$776,СВЦЭМ!$A$33:$A$776,$A123,СВЦЭМ!$B$33:$B$776,T$119)+'СЕТ СН'!$I$9+СВЦЭМ!$D$10+'СЕТ СН'!$I$5-'СЕТ СН'!$I$17</f>
        <v>4006.5434813100001</v>
      </c>
      <c r="U123" s="36">
        <f>SUMIFS(СВЦЭМ!$C$33:$C$776,СВЦЭМ!$A$33:$A$776,$A123,СВЦЭМ!$B$33:$B$776,U$119)+'СЕТ СН'!$I$9+СВЦЭМ!$D$10+'СЕТ СН'!$I$5-'СЕТ СН'!$I$17</f>
        <v>4027.5787865100001</v>
      </c>
      <c r="V123" s="36">
        <f>SUMIFS(СВЦЭМ!$C$33:$C$776,СВЦЭМ!$A$33:$A$776,$A123,СВЦЭМ!$B$33:$B$776,V$119)+'СЕТ СН'!$I$9+СВЦЭМ!$D$10+'СЕТ СН'!$I$5-'СЕТ СН'!$I$17</f>
        <v>4167.8787238200002</v>
      </c>
      <c r="W123" s="36">
        <f>SUMIFS(СВЦЭМ!$C$33:$C$776,СВЦЭМ!$A$33:$A$776,$A123,СВЦЭМ!$B$33:$B$776,W$119)+'СЕТ СН'!$I$9+СВЦЭМ!$D$10+'СЕТ СН'!$I$5-'СЕТ СН'!$I$17</f>
        <v>4266.8587304499997</v>
      </c>
      <c r="X123" s="36">
        <f>SUMIFS(СВЦЭМ!$C$33:$C$776,СВЦЭМ!$A$33:$A$776,$A123,СВЦЭМ!$B$33:$B$776,X$119)+'СЕТ СН'!$I$9+СВЦЭМ!$D$10+'СЕТ СН'!$I$5-'СЕТ СН'!$I$17</f>
        <v>4278.0120364200002</v>
      </c>
      <c r="Y123" s="36">
        <f>SUMIFS(СВЦЭМ!$C$33:$C$776,СВЦЭМ!$A$33:$A$776,$A123,СВЦЭМ!$B$33:$B$776,Y$119)+'СЕТ СН'!$I$9+СВЦЭМ!$D$10+'СЕТ СН'!$I$5-'СЕТ СН'!$I$17</f>
        <v>4262.12761004</v>
      </c>
    </row>
    <row r="124" spans="1:27" ht="15.75" x14ac:dyDescent="0.2">
      <c r="A124" s="35">
        <f t="shared" si="3"/>
        <v>43470</v>
      </c>
      <c r="B124" s="36">
        <f>SUMIFS(СВЦЭМ!$C$33:$C$776,СВЦЭМ!$A$33:$A$776,$A124,СВЦЭМ!$B$33:$B$776,B$119)+'СЕТ СН'!$I$9+СВЦЭМ!$D$10+'СЕТ СН'!$I$5-'СЕТ СН'!$I$17</f>
        <v>4339.6159091999998</v>
      </c>
      <c r="C124" s="36">
        <f>SUMIFS(СВЦЭМ!$C$33:$C$776,СВЦЭМ!$A$33:$A$776,$A124,СВЦЭМ!$B$33:$B$776,C$119)+'СЕТ СН'!$I$9+СВЦЭМ!$D$10+'СЕТ СН'!$I$5-'СЕТ СН'!$I$17</f>
        <v>4325.9771968200002</v>
      </c>
      <c r="D124" s="36">
        <f>SUMIFS(СВЦЭМ!$C$33:$C$776,СВЦЭМ!$A$33:$A$776,$A124,СВЦЭМ!$B$33:$B$776,D$119)+'СЕТ СН'!$I$9+СВЦЭМ!$D$10+'СЕТ СН'!$I$5-'СЕТ СН'!$I$17</f>
        <v>4364.3873394599996</v>
      </c>
      <c r="E124" s="36">
        <f>SUMIFS(СВЦЭМ!$C$33:$C$776,СВЦЭМ!$A$33:$A$776,$A124,СВЦЭМ!$B$33:$B$776,E$119)+'СЕТ СН'!$I$9+СВЦЭМ!$D$10+'СЕТ СН'!$I$5-'СЕТ СН'!$I$17</f>
        <v>4393.1462624100004</v>
      </c>
      <c r="F124" s="36">
        <f>SUMIFS(СВЦЭМ!$C$33:$C$776,СВЦЭМ!$A$33:$A$776,$A124,СВЦЭМ!$B$33:$B$776,F$119)+'СЕТ СН'!$I$9+СВЦЭМ!$D$10+'СЕТ СН'!$I$5-'СЕТ СН'!$I$17</f>
        <v>4394.5166498199997</v>
      </c>
      <c r="G124" s="36">
        <f>SUMIFS(СВЦЭМ!$C$33:$C$776,СВЦЭМ!$A$33:$A$776,$A124,СВЦЭМ!$B$33:$B$776,G$119)+'СЕТ СН'!$I$9+СВЦЭМ!$D$10+'СЕТ СН'!$I$5-'СЕТ СН'!$I$17</f>
        <v>4347.2769115700003</v>
      </c>
      <c r="H124" s="36">
        <f>SUMIFS(СВЦЭМ!$C$33:$C$776,СВЦЭМ!$A$33:$A$776,$A124,СВЦЭМ!$B$33:$B$776,H$119)+'СЕТ СН'!$I$9+СВЦЭМ!$D$10+'СЕТ СН'!$I$5-'СЕТ СН'!$I$17</f>
        <v>4386.8289828100005</v>
      </c>
      <c r="I124" s="36">
        <f>SUMIFS(СВЦЭМ!$C$33:$C$776,СВЦЭМ!$A$33:$A$776,$A124,СВЦЭМ!$B$33:$B$776,I$119)+'СЕТ СН'!$I$9+СВЦЭМ!$D$10+'СЕТ СН'!$I$5-'СЕТ СН'!$I$17</f>
        <v>4432.7972666200003</v>
      </c>
      <c r="J124" s="36">
        <f>SUMIFS(СВЦЭМ!$C$33:$C$776,СВЦЭМ!$A$33:$A$776,$A124,СВЦЭМ!$B$33:$B$776,J$119)+'СЕТ СН'!$I$9+СВЦЭМ!$D$10+'СЕТ СН'!$I$5-'СЕТ СН'!$I$17</f>
        <v>4313.2709522200003</v>
      </c>
      <c r="K124" s="36">
        <f>SUMIFS(СВЦЭМ!$C$33:$C$776,СВЦЭМ!$A$33:$A$776,$A124,СВЦЭМ!$B$33:$B$776,K$119)+'СЕТ СН'!$I$9+СВЦЭМ!$D$10+'СЕТ СН'!$I$5-'СЕТ СН'!$I$17</f>
        <v>4284.4582519400001</v>
      </c>
      <c r="L124" s="36">
        <f>SUMIFS(СВЦЭМ!$C$33:$C$776,СВЦЭМ!$A$33:$A$776,$A124,СВЦЭМ!$B$33:$B$776,L$119)+'СЕТ СН'!$I$9+СВЦЭМ!$D$10+'СЕТ СН'!$I$5-'СЕТ СН'!$I$17</f>
        <v>4214.5894197400003</v>
      </c>
      <c r="M124" s="36">
        <f>SUMIFS(СВЦЭМ!$C$33:$C$776,СВЦЭМ!$A$33:$A$776,$A124,СВЦЭМ!$B$33:$B$776,M$119)+'СЕТ СН'!$I$9+СВЦЭМ!$D$10+'СЕТ СН'!$I$5-'СЕТ СН'!$I$17</f>
        <v>4316.0410385599998</v>
      </c>
      <c r="N124" s="36">
        <f>SUMIFS(СВЦЭМ!$C$33:$C$776,СВЦЭМ!$A$33:$A$776,$A124,СВЦЭМ!$B$33:$B$776,N$119)+'СЕТ СН'!$I$9+СВЦЭМ!$D$10+'СЕТ СН'!$I$5-'СЕТ СН'!$I$17</f>
        <v>4505.9651535800003</v>
      </c>
      <c r="O124" s="36">
        <f>SUMIFS(СВЦЭМ!$C$33:$C$776,СВЦЭМ!$A$33:$A$776,$A124,СВЦЭМ!$B$33:$B$776,O$119)+'СЕТ СН'!$I$9+СВЦЭМ!$D$10+'СЕТ СН'!$I$5-'СЕТ СН'!$I$17</f>
        <v>4349.1613745000004</v>
      </c>
      <c r="P124" s="36">
        <f>SUMIFS(СВЦЭМ!$C$33:$C$776,СВЦЭМ!$A$33:$A$776,$A124,СВЦЭМ!$B$33:$B$776,P$119)+'СЕТ СН'!$I$9+СВЦЭМ!$D$10+'СЕТ СН'!$I$5-'СЕТ СН'!$I$17</f>
        <v>4338.3530551599997</v>
      </c>
      <c r="Q124" s="36">
        <f>SUMIFS(СВЦЭМ!$C$33:$C$776,СВЦЭМ!$A$33:$A$776,$A124,СВЦЭМ!$B$33:$B$776,Q$119)+'СЕТ СН'!$I$9+СВЦЭМ!$D$10+'СЕТ СН'!$I$5-'СЕТ СН'!$I$17</f>
        <v>4259.98317159</v>
      </c>
      <c r="R124" s="36">
        <f>SUMIFS(СВЦЭМ!$C$33:$C$776,СВЦЭМ!$A$33:$A$776,$A124,СВЦЭМ!$B$33:$B$776,R$119)+'СЕТ СН'!$I$9+СВЦЭМ!$D$10+'СЕТ СН'!$I$5-'СЕТ СН'!$I$17</f>
        <v>4229.0355663500004</v>
      </c>
      <c r="S124" s="36">
        <f>SUMIFS(СВЦЭМ!$C$33:$C$776,СВЦЭМ!$A$33:$A$776,$A124,СВЦЭМ!$B$33:$B$776,S$119)+'СЕТ СН'!$I$9+СВЦЭМ!$D$10+'СЕТ СН'!$I$5-'СЕТ СН'!$I$17</f>
        <v>4137.0877303500001</v>
      </c>
      <c r="T124" s="36">
        <f>SUMIFS(СВЦЭМ!$C$33:$C$776,СВЦЭМ!$A$33:$A$776,$A124,СВЦЭМ!$B$33:$B$776,T$119)+'СЕТ СН'!$I$9+СВЦЭМ!$D$10+'СЕТ СН'!$I$5-'СЕТ СН'!$I$17</f>
        <v>3919.9289714300003</v>
      </c>
      <c r="U124" s="36">
        <f>SUMIFS(СВЦЭМ!$C$33:$C$776,СВЦЭМ!$A$33:$A$776,$A124,СВЦЭМ!$B$33:$B$776,U$119)+'СЕТ СН'!$I$9+СВЦЭМ!$D$10+'СЕТ СН'!$I$5-'СЕТ СН'!$I$17</f>
        <v>4299.9715908400003</v>
      </c>
      <c r="V124" s="36">
        <f>SUMIFS(СВЦЭМ!$C$33:$C$776,СВЦЭМ!$A$33:$A$776,$A124,СВЦЭМ!$B$33:$B$776,V$119)+'СЕТ СН'!$I$9+СВЦЭМ!$D$10+'СЕТ СН'!$I$5-'СЕТ СН'!$I$17</f>
        <v>4185.5358878200004</v>
      </c>
      <c r="W124" s="36">
        <f>SUMIFS(СВЦЭМ!$C$33:$C$776,СВЦЭМ!$A$33:$A$776,$A124,СВЦЭМ!$B$33:$B$776,W$119)+'СЕТ СН'!$I$9+СВЦЭМ!$D$10+'СЕТ СН'!$I$5-'СЕТ СН'!$I$17</f>
        <v>4220.4741128599999</v>
      </c>
      <c r="X124" s="36">
        <f>SUMIFS(СВЦЭМ!$C$33:$C$776,СВЦЭМ!$A$33:$A$776,$A124,СВЦЭМ!$B$33:$B$776,X$119)+'СЕТ СН'!$I$9+СВЦЭМ!$D$10+'СЕТ СН'!$I$5-'СЕТ СН'!$I$17</f>
        <v>4238.1323737299999</v>
      </c>
      <c r="Y124" s="36">
        <f>SUMIFS(СВЦЭМ!$C$33:$C$776,СВЦЭМ!$A$33:$A$776,$A124,СВЦЭМ!$B$33:$B$776,Y$119)+'СЕТ СН'!$I$9+СВЦЭМ!$D$10+'СЕТ СН'!$I$5-'СЕТ СН'!$I$17</f>
        <v>4356.7771326399998</v>
      </c>
    </row>
    <row r="125" spans="1:27" ht="15.75" x14ac:dyDescent="0.2">
      <c r="A125" s="35">
        <f t="shared" si="3"/>
        <v>43471</v>
      </c>
      <c r="B125" s="36">
        <f>SUMIFS(СВЦЭМ!$C$33:$C$776,СВЦЭМ!$A$33:$A$776,$A125,СВЦЭМ!$B$33:$B$776,B$119)+'СЕТ СН'!$I$9+СВЦЭМ!$D$10+'СЕТ СН'!$I$5-'СЕТ СН'!$I$17</f>
        <v>4420.4663096799995</v>
      </c>
      <c r="C125" s="36">
        <f>SUMIFS(СВЦЭМ!$C$33:$C$776,СВЦЭМ!$A$33:$A$776,$A125,СВЦЭМ!$B$33:$B$776,C$119)+'СЕТ СН'!$I$9+СВЦЭМ!$D$10+'СЕТ СН'!$I$5-'СЕТ СН'!$I$17</f>
        <v>4373.8489950599997</v>
      </c>
      <c r="D125" s="36">
        <f>SUMIFS(СВЦЭМ!$C$33:$C$776,СВЦЭМ!$A$33:$A$776,$A125,СВЦЭМ!$B$33:$B$776,D$119)+'СЕТ СН'!$I$9+СВЦЭМ!$D$10+'СЕТ СН'!$I$5-'СЕТ СН'!$I$17</f>
        <v>4357.06261197</v>
      </c>
      <c r="E125" s="36">
        <f>SUMIFS(СВЦЭМ!$C$33:$C$776,СВЦЭМ!$A$33:$A$776,$A125,СВЦЭМ!$B$33:$B$776,E$119)+'СЕТ СН'!$I$9+СВЦЭМ!$D$10+'СЕТ СН'!$I$5-'СЕТ СН'!$I$17</f>
        <v>4383.2425744900002</v>
      </c>
      <c r="F125" s="36">
        <f>SUMIFS(СВЦЭМ!$C$33:$C$776,СВЦЭМ!$A$33:$A$776,$A125,СВЦЭМ!$B$33:$B$776,F$119)+'СЕТ СН'!$I$9+СВЦЭМ!$D$10+'СЕТ СН'!$I$5-'СЕТ СН'!$I$17</f>
        <v>4383.7701906900002</v>
      </c>
      <c r="G125" s="36">
        <f>SUMIFS(СВЦЭМ!$C$33:$C$776,СВЦЭМ!$A$33:$A$776,$A125,СВЦЭМ!$B$33:$B$776,G$119)+'СЕТ СН'!$I$9+СВЦЭМ!$D$10+'СЕТ СН'!$I$5-'СЕТ СН'!$I$17</f>
        <v>4399.2607906100002</v>
      </c>
      <c r="H125" s="36">
        <f>SUMIFS(СВЦЭМ!$C$33:$C$776,СВЦЭМ!$A$33:$A$776,$A125,СВЦЭМ!$B$33:$B$776,H$119)+'СЕТ СН'!$I$9+СВЦЭМ!$D$10+'СЕТ СН'!$I$5-'СЕТ СН'!$I$17</f>
        <v>4349.8703609799995</v>
      </c>
      <c r="I125" s="36">
        <f>SUMIFS(СВЦЭМ!$C$33:$C$776,СВЦЭМ!$A$33:$A$776,$A125,СВЦЭМ!$B$33:$B$776,I$119)+'СЕТ СН'!$I$9+СВЦЭМ!$D$10+'СЕТ СН'!$I$5-'СЕТ СН'!$I$17</f>
        <v>4561.6768417900003</v>
      </c>
      <c r="J125" s="36">
        <f>SUMIFS(СВЦЭМ!$C$33:$C$776,СВЦЭМ!$A$33:$A$776,$A125,СВЦЭМ!$B$33:$B$776,J$119)+'СЕТ СН'!$I$9+СВЦЭМ!$D$10+'СЕТ СН'!$I$5-'СЕТ СН'!$I$17</f>
        <v>4363.6560420599999</v>
      </c>
      <c r="K125" s="36">
        <f>SUMIFS(СВЦЭМ!$C$33:$C$776,СВЦЭМ!$A$33:$A$776,$A125,СВЦЭМ!$B$33:$B$776,K$119)+'СЕТ СН'!$I$9+СВЦЭМ!$D$10+'СЕТ СН'!$I$5-'СЕТ СН'!$I$17</f>
        <v>4275.1194004099998</v>
      </c>
      <c r="L125" s="36">
        <f>SUMIFS(СВЦЭМ!$C$33:$C$776,СВЦЭМ!$A$33:$A$776,$A125,СВЦЭМ!$B$33:$B$776,L$119)+'СЕТ СН'!$I$9+СВЦЭМ!$D$10+'СЕТ СН'!$I$5-'СЕТ СН'!$I$17</f>
        <v>4229.7231287000004</v>
      </c>
      <c r="M125" s="36">
        <f>SUMIFS(СВЦЭМ!$C$33:$C$776,СВЦЭМ!$A$33:$A$776,$A125,СВЦЭМ!$B$33:$B$776,M$119)+'СЕТ СН'!$I$9+СВЦЭМ!$D$10+'СЕТ СН'!$I$5-'СЕТ СН'!$I$17</f>
        <v>4433.3406533300004</v>
      </c>
      <c r="N125" s="36">
        <f>SUMIFS(СВЦЭМ!$C$33:$C$776,СВЦЭМ!$A$33:$A$776,$A125,СВЦЭМ!$B$33:$B$776,N$119)+'СЕТ СН'!$I$9+СВЦЭМ!$D$10+'СЕТ СН'!$I$5-'СЕТ СН'!$I$17</f>
        <v>4588.64284658</v>
      </c>
      <c r="O125" s="36">
        <f>SUMIFS(СВЦЭМ!$C$33:$C$776,СВЦЭМ!$A$33:$A$776,$A125,СВЦЭМ!$B$33:$B$776,O$119)+'СЕТ СН'!$I$9+СВЦЭМ!$D$10+'СЕТ СН'!$I$5-'СЕТ СН'!$I$17</f>
        <v>4305.8258195099997</v>
      </c>
      <c r="P125" s="36">
        <f>SUMIFS(СВЦЭМ!$C$33:$C$776,СВЦЭМ!$A$33:$A$776,$A125,СВЦЭМ!$B$33:$B$776,P$119)+'СЕТ СН'!$I$9+СВЦЭМ!$D$10+'СЕТ СН'!$I$5-'СЕТ СН'!$I$17</f>
        <v>4314.0788650499999</v>
      </c>
      <c r="Q125" s="36">
        <f>SUMIFS(СВЦЭМ!$C$33:$C$776,СВЦЭМ!$A$33:$A$776,$A125,СВЦЭМ!$B$33:$B$776,Q$119)+'СЕТ СН'!$I$9+СВЦЭМ!$D$10+'СЕТ СН'!$I$5-'СЕТ СН'!$I$17</f>
        <v>4292.0380977000004</v>
      </c>
      <c r="R125" s="36">
        <f>SUMIFS(СВЦЭМ!$C$33:$C$776,СВЦЭМ!$A$33:$A$776,$A125,СВЦЭМ!$B$33:$B$776,R$119)+'СЕТ СН'!$I$9+СВЦЭМ!$D$10+'СЕТ СН'!$I$5-'СЕТ СН'!$I$17</f>
        <v>4206.9340233700004</v>
      </c>
      <c r="S125" s="36">
        <f>SUMIFS(СВЦЭМ!$C$33:$C$776,СВЦЭМ!$A$33:$A$776,$A125,СВЦЭМ!$B$33:$B$776,S$119)+'СЕТ СН'!$I$9+СВЦЭМ!$D$10+'СЕТ СН'!$I$5-'СЕТ СН'!$I$17</f>
        <v>4111.8032671000001</v>
      </c>
      <c r="T125" s="36">
        <f>SUMIFS(СВЦЭМ!$C$33:$C$776,СВЦЭМ!$A$33:$A$776,$A125,СВЦЭМ!$B$33:$B$776,T$119)+'СЕТ СН'!$I$9+СВЦЭМ!$D$10+'СЕТ СН'!$I$5-'СЕТ СН'!$I$17</f>
        <v>4178.9457176400001</v>
      </c>
      <c r="U125" s="36">
        <f>SUMIFS(СВЦЭМ!$C$33:$C$776,СВЦЭМ!$A$33:$A$776,$A125,СВЦЭМ!$B$33:$B$776,U$119)+'СЕТ СН'!$I$9+СВЦЭМ!$D$10+'СЕТ СН'!$I$5-'СЕТ СН'!$I$17</f>
        <v>4104.2530973499997</v>
      </c>
      <c r="V125" s="36">
        <f>SUMIFS(СВЦЭМ!$C$33:$C$776,СВЦЭМ!$A$33:$A$776,$A125,СВЦЭМ!$B$33:$B$776,V$119)+'СЕТ СН'!$I$9+СВЦЭМ!$D$10+'СЕТ СН'!$I$5-'СЕТ СН'!$I$17</f>
        <v>4114.7506631200004</v>
      </c>
      <c r="W125" s="36">
        <f>SUMIFS(СВЦЭМ!$C$33:$C$776,СВЦЭМ!$A$33:$A$776,$A125,СВЦЭМ!$B$33:$B$776,W$119)+'СЕТ СН'!$I$9+СВЦЭМ!$D$10+'СЕТ СН'!$I$5-'СЕТ СН'!$I$17</f>
        <v>4195.4008637400002</v>
      </c>
      <c r="X125" s="36">
        <f>SUMIFS(СВЦЭМ!$C$33:$C$776,СВЦЭМ!$A$33:$A$776,$A125,СВЦЭМ!$B$33:$B$776,X$119)+'СЕТ СН'!$I$9+СВЦЭМ!$D$10+'СЕТ СН'!$I$5-'СЕТ СН'!$I$17</f>
        <v>4256.6565162400002</v>
      </c>
      <c r="Y125" s="36">
        <f>SUMIFS(СВЦЭМ!$C$33:$C$776,СВЦЭМ!$A$33:$A$776,$A125,СВЦЭМ!$B$33:$B$776,Y$119)+'СЕТ СН'!$I$9+СВЦЭМ!$D$10+'СЕТ СН'!$I$5-'СЕТ СН'!$I$17</f>
        <v>4317.8891741999996</v>
      </c>
    </row>
    <row r="126" spans="1:27" ht="15.75" x14ac:dyDescent="0.2">
      <c r="A126" s="35">
        <f t="shared" si="3"/>
        <v>43472</v>
      </c>
      <c r="B126" s="36">
        <f>SUMIFS(СВЦЭМ!$C$33:$C$776,СВЦЭМ!$A$33:$A$776,$A126,СВЦЭМ!$B$33:$B$776,B$119)+'СЕТ СН'!$I$9+СВЦЭМ!$D$10+'СЕТ СН'!$I$5-'СЕТ СН'!$I$17</f>
        <v>5283.8830867300003</v>
      </c>
      <c r="C126" s="36">
        <f>SUMIFS(СВЦЭМ!$C$33:$C$776,СВЦЭМ!$A$33:$A$776,$A126,СВЦЭМ!$B$33:$B$776,C$119)+'СЕТ СН'!$I$9+СВЦЭМ!$D$10+'СЕТ СН'!$I$5-'СЕТ СН'!$I$17</f>
        <v>4629.1321789000003</v>
      </c>
      <c r="D126" s="36">
        <f>SUMIFS(СВЦЭМ!$C$33:$C$776,СВЦЭМ!$A$33:$A$776,$A126,СВЦЭМ!$B$33:$B$776,D$119)+'СЕТ СН'!$I$9+СВЦЭМ!$D$10+'СЕТ СН'!$I$5-'СЕТ СН'!$I$17</f>
        <v>4356.5196431700006</v>
      </c>
      <c r="E126" s="36">
        <f>SUMIFS(СВЦЭМ!$C$33:$C$776,СВЦЭМ!$A$33:$A$776,$A126,СВЦЭМ!$B$33:$B$776,E$119)+'СЕТ СН'!$I$9+СВЦЭМ!$D$10+'СЕТ СН'!$I$5-'СЕТ СН'!$I$17</f>
        <v>4337.3790033799996</v>
      </c>
      <c r="F126" s="36">
        <f>SUMIFS(СВЦЭМ!$C$33:$C$776,СВЦЭМ!$A$33:$A$776,$A126,СВЦЭМ!$B$33:$B$776,F$119)+'СЕТ СН'!$I$9+СВЦЭМ!$D$10+'СЕТ СН'!$I$5-'СЕТ СН'!$I$17</f>
        <v>4487.8881061100001</v>
      </c>
      <c r="G126" s="36">
        <f>SUMIFS(СВЦЭМ!$C$33:$C$776,СВЦЭМ!$A$33:$A$776,$A126,СВЦЭМ!$B$33:$B$776,G$119)+'СЕТ СН'!$I$9+СВЦЭМ!$D$10+'СЕТ СН'!$I$5-'СЕТ СН'!$I$17</f>
        <v>5010.60638621</v>
      </c>
      <c r="H126" s="36">
        <f>SUMIFS(СВЦЭМ!$C$33:$C$776,СВЦЭМ!$A$33:$A$776,$A126,СВЦЭМ!$B$33:$B$776,H$119)+'СЕТ СН'!$I$9+СВЦЭМ!$D$10+'СЕТ СН'!$I$5-'СЕТ СН'!$I$17</f>
        <v>5097.8412682500002</v>
      </c>
      <c r="I126" s="36">
        <f>SUMIFS(СВЦЭМ!$C$33:$C$776,СВЦЭМ!$A$33:$A$776,$A126,СВЦЭМ!$B$33:$B$776,I$119)+'СЕТ СН'!$I$9+СВЦЭМ!$D$10+'СЕТ СН'!$I$5-'СЕТ СН'!$I$17</f>
        <v>5646.7015252700003</v>
      </c>
      <c r="J126" s="36">
        <f>SUMIFS(СВЦЭМ!$C$33:$C$776,СВЦЭМ!$A$33:$A$776,$A126,СВЦЭМ!$B$33:$B$776,J$119)+'СЕТ СН'!$I$9+СВЦЭМ!$D$10+'СЕТ СН'!$I$5-'СЕТ СН'!$I$17</f>
        <v>5718.501613890001</v>
      </c>
      <c r="K126" s="36">
        <f>SUMIFS(СВЦЭМ!$C$33:$C$776,СВЦЭМ!$A$33:$A$776,$A126,СВЦЭМ!$B$33:$B$776,K$119)+'СЕТ СН'!$I$9+СВЦЭМ!$D$10+'СЕТ СН'!$I$5-'СЕТ СН'!$I$17</f>
        <v>5521.8468849700002</v>
      </c>
      <c r="L126" s="36">
        <f>SUMIFS(СВЦЭМ!$C$33:$C$776,СВЦЭМ!$A$33:$A$776,$A126,СВЦЭМ!$B$33:$B$776,L$119)+'СЕТ СН'!$I$9+СВЦЭМ!$D$10+'СЕТ СН'!$I$5-'СЕТ СН'!$I$17</f>
        <v>5116.4464004199999</v>
      </c>
      <c r="M126" s="36">
        <f>SUMIFS(СВЦЭМ!$C$33:$C$776,СВЦЭМ!$A$33:$A$776,$A126,СВЦЭМ!$B$33:$B$776,M$119)+'СЕТ СН'!$I$9+СВЦЭМ!$D$10+'СЕТ СН'!$I$5-'СЕТ СН'!$I$17</f>
        <v>5238.92156755</v>
      </c>
      <c r="N126" s="36">
        <f>SUMIFS(СВЦЭМ!$C$33:$C$776,СВЦЭМ!$A$33:$A$776,$A126,СВЦЭМ!$B$33:$B$776,N$119)+'СЕТ СН'!$I$9+СВЦЭМ!$D$10+'СЕТ СН'!$I$5-'СЕТ СН'!$I$17</f>
        <v>5774.0743070700009</v>
      </c>
      <c r="O126" s="36">
        <f>SUMIFS(СВЦЭМ!$C$33:$C$776,СВЦЭМ!$A$33:$A$776,$A126,СВЦЭМ!$B$33:$B$776,O$119)+'СЕТ СН'!$I$9+СВЦЭМ!$D$10+'СЕТ СН'!$I$5-'СЕТ СН'!$I$17</f>
        <v>5514.2192857900009</v>
      </c>
      <c r="P126" s="36">
        <f>SUMIFS(СВЦЭМ!$C$33:$C$776,СВЦЭМ!$A$33:$A$776,$A126,СВЦЭМ!$B$33:$B$776,P$119)+'СЕТ СН'!$I$9+СВЦЭМ!$D$10+'СЕТ СН'!$I$5-'СЕТ СН'!$I$17</f>
        <v>5445.84953073</v>
      </c>
      <c r="Q126" s="36">
        <f>SUMIFS(СВЦЭМ!$C$33:$C$776,СВЦЭМ!$A$33:$A$776,$A126,СВЦЭМ!$B$33:$B$776,Q$119)+'СЕТ СН'!$I$9+СВЦЭМ!$D$10+'СЕТ СН'!$I$5-'СЕТ СН'!$I$17</f>
        <v>5173.0533173500007</v>
      </c>
      <c r="R126" s="36">
        <f>SUMIFS(СВЦЭМ!$C$33:$C$776,СВЦЭМ!$A$33:$A$776,$A126,СВЦЭМ!$B$33:$B$776,R$119)+'СЕТ СН'!$I$9+СВЦЭМ!$D$10+'СЕТ СН'!$I$5-'СЕТ СН'!$I$17</f>
        <v>5515.9186429900001</v>
      </c>
      <c r="S126" s="36">
        <f>SUMIFS(СВЦЭМ!$C$33:$C$776,СВЦЭМ!$A$33:$A$776,$A126,СВЦЭМ!$B$33:$B$776,S$119)+'СЕТ СН'!$I$9+СВЦЭМ!$D$10+'СЕТ СН'!$I$5-'СЕТ СН'!$I$17</f>
        <v>5623.5967831899998</v>
      </c>
      <c r="T126" s="36">
        <f>SUMIFS(СВЦЭМ!$C$33:$C$776,СВЦЭМ!$A$33:$A$776,$A126,СВЦЭМ!$B$33:$B$776,T$119)+'СЕТ СН'!$I$9+СВЦЭМ!$D$10+'СЕТ СН'!$I$5-'СЕТ СН'!$I$17</f>
        <v>5114.2496519699998</v>
      </c>
      <c r="U126" s="36">
        <f>SUMIFS(СВЦЭМ!$C$33:$C$776,СВЦЭМ!$A$33:$A$776,$A126,СВЦЭМ!$B$33:$B$776,U$119)+'СЕТ СН'!$I$9+СВЦЭМ!$D$10+'СЕТ СН'!$I$5-'СЕТ СН'!$I$17</f>
        <v>5240.3206157700006</v>
      </c>
      <c r="V126" s="36">
        <f>SUMIFS(СВЦЭМ!$C$33:$C$776,СВЦЭМ!$A$33:$A$776,$A126,СВЦЭМ!$B$33:$B$776,V$119)+'СЕТ СН'!$I$9+СВЦЭМ!$D$10+'СЕТ СН'!$I$5-'СЕТ СН'!$I$17</f>
        <v>5058.7926231300007</v>
      </c>
      <c r="W126" s="36">
        <f>SUMIFS(СВЦЭМ!$C$33:$C$776,СВЦЭМ!$A$33:$A$776,$A126,СВЦЭМ!$B$33:$B$776,W$119)+'СЕТ СН'!$I$9+СВЦЭМ!$D$10+'СЕТ СН'!$I$5-'СЕТ СН'!$I$17</f>
        <v>5780.6803325800001</v>
      </c>
      <c r="X126" s="36">
        <f>SUMIFS(СВЦЭМ!$C$33:$C$776,СВЦЭМ!$A$33:$A$776,$A126,СВЦЭМ!$B$33:$B$776,X$119)+'СЕТ СН'!$I$9+СВЦЭМ!$D$10+'СЕТ СН'!$I$5-'СЕТ СН'!$I$17</f>
        <v>6097.90270753</v>
      </c>
      <c r="Y126" s="36">
        <f>SUMIFS(СВЦЭМ!$C$33:$C$776,СВЦЭМ!$A$33:$A$776,$A126,СВЦЭМ!$B$33:$B$776,Y$119)+'СЕТ СН'!$I$9+СВЦЭМ!$D$10+'СЕТ СН'!$I$5-'СЕТ СН'!$I$17</f>
        <v>5482.3242816700003</v>
      </c>
    </row>
    <row r="127" spans="1:27" ht="15.75" x14ac:dyDescent="0.2">
      <c r="A127" s="35">
        <f t="shared" si="3"/>
        <v>43473</v>
      </c>
      <c r="B127" s="36">
        <f>SUMIFS(СВЦЭМ!$C$33:$C$776,СВЦЭМ!$A$33:$A$776,$A127,СВЦЭМ!$B$33:$B$776,B$119)+'СЕТ СН'!$I$9+СВЦЭМ!$D$10+'СЕТ СН'!$I$5-'СЕТ СН'!$I$17</f>
        <v>5547.0101084600001</v>
      </c>
      <c r="C127" s="36">
        <f>SUMIFS(СВЦЭМ!$C$33:$C$776,СВЦЭМ!$A$33:$A$776,$A127,СВЦЭМ!$B$33:$B$776,C$119)+'СЕТ СН'!$I$9+СВЦЭМ!$D$10+'СЕТ СН'!$I$5-'СЕТ СН'!$I$17</f>
        <v>5497.5846408500001</v>
      </c>
      <c r="D127" s="36">
        <f>SUMIFS(СВЦЭМ!$C$33:$C$776,СВЦЭМ!$A$33:$A$776,$A127,СВЦЭМ!$B$33:$B$776,D$119)+'СЕТ СН'!$I$9+СВЦЭМ!$D$10+'СЕТ СН'!$I$5-'СЕТ СН'!$I$17</f>
        <v>5229.1570696700001</v>
      </c>
      <c r="E127" s="36">
        <f>SUMIFS(СВЦЭМ!$C$33:$C$776,СВЦЭМ!$A$33:$A$776,$A127,СВЦЭМ!$B$33:$B$776,E$119)+'СЕТ СН'!$I$9+СВЦЭМ!$D$10+'СЕТ СН'!$I$5-'СЕТ СН'!$I$17</f>
        <v>5430.2644561899997</v>
      </c>
      <c r="F127" s="36">
        <f>SUMIFS(СВЦЭМ!$C$33:$C$776,СВЦЭМ!$A$33:$A$776,$A127,СВЦЭМ!$B$33:$B$776,F$119)+'СЕТ СН'!$I$9+СВЦЭМ!$D$10+'СЕТ СН'!$I$5-'СЕТ СН'!$I$17</f>
        <v>5283.8503675299999</v>
      </c>
      <c r="G127" s="36">
        <f>SUMIFS(СВЦЭМ!$C$33:$C$776,СВЦЭМ!$A$33:$A$776,$A127,СВЦЭМ!$B$33:$B$776,G$119)+'СЕТ СН'!$I$9+СВЦЭМ!$D$10+'СЕТ СН'!$I$5-'СЕТ СН'!$I$17</f>
        <v>5282.1391965100001</v>
      </c>
      <c r="H127" s="36">
        <f>SUMIFS(СВЦЭМ!$C$33:$C$776,СВЦЭМ!$A$33:$A$776,$A127,СВЦЭМ!$B$33:$B$776,H$119)+'СЕТ СН'!$I$9+СВЦЭМ!$D$10+'СЕТ СН'!$I$5-'СЕТ СН'!$I$17</f>
        <v>5540.7769333100005</v>
      </c>
      <c r="I127" s="36">
        <f>SUMIFS(СВЦЭМ!$C$33:$C$776,СВЦЭМ!$A$33:$A$776,$A127,СВЦЭМ!$B$33:$B$776,I$119)+'СЕТ СН'!$I$9+СВЦЭМ!$D$10+'СЕТ СН'!$I$5-'СЕТ СН'!$I$17</f>
        <v>5799.0999541900001</v>
      </c>
      <c r="J127" s="36">
        <f>SUMIFS(СВЦЭМ!$C$33:$C$776,СВЦЭМ!$A$33:$A$776,$A127,СВЦЭМ!$B$33:$B$776,J$119)+'СЕТ СН'!$I$9+СВЦЭМ!$D$10+'СЕТ СН'!$I$5-'СЕТ СН'!$I$17</f>
        <v>5812.9840648600002</v>
      </c>
      <c r="K127" s="36">
        <f>SUMIFS(СВЦЭМ!$C$33:$C$776,СВЦЭМ!$A$33:$A$776,$A127,СВЦЭМ!$B$33:$B$776,K$119)+'СЕТ СН'!$I$9+СВЦЭМ!$D$10+'СЕТ СН'!$I$5-'СЕТ СН'!$I$17</f>
        <v>4618.9095213300006</v>
      </c>
      <c r="L127" s="36">
        <f>SUMIFS(СВЦЭМ!$C$33:$C$776,СВЦЭМ!$A$33:$A$776,$A127,СВЦЭМ!$B$33:$B$776,L$119)+'СЕТ СН'!$I$9+СВЦЭМ!$D$10+'СЕТ СН'!$I$5-'СЕТ СН'!$I$17</f>
        <v>4499.26215916</v>
      </c>
      <c r="M127" s="36">
        <f>SUMIFS(СВЦЭМ!$C$33:$C$776,СВЦЭМ!$A$33:$A$776,$A127,СВЦЭМ!$B$33:$B$776,M$119)+'СЕТ СН'!$I$9+СВЦЭМ!$D$10+'СЕТ СН'!$I$5-'СЕТ СН'!$I$17</f>
        <v>5067.0241450499998</v>
      </c>
      <c r="N127" s="36">
        <f>SUMIFS(СВЦЭМ!$C$33:$C$776,СВЦЭМ!$A$33:$A$776,$A127,СВЦЭМ!$B$33:$B$776,N$119)+'СЕТ СН'!$I$9+СВЦЭМ!$D$10+'СЕТ СН'!$I$5-'СЕТ СН'!$I$17</f>
        <v>4309.94334377</v>
      </c>
      <c r="O127" s="36">
        <f>SUMIFS(СВЦЭМ!$C$33:$C$776,СВЦЭМ!$A$33:$A$776,$A127,СВЦЭМ!$B$33:$B$776,O$119)+'СЕТ СН'!$I$9+СВЦЭМ!$D$10+'СЕТ СН'!$I$5-'СЕТ СН'!$I$17</f>
        <v>4269.9940472799999</v>
      </c>
      <c r="P127" s="36">
        <f>SUMIFS(СВЦЭМ!$C$33:$C$776,СВЦЭМ!$A$33:$A$776,$A127,СВЦЭМ!$B$33:$B$776,P$119)+'СЕТ СН'!$I$9+СВЦЭМ!$D$10+'СЕТ СН'!$I$5-'СЕТ СН'!$I$17</f>
        <v>4287.2989585200003</v>
      </c>
      <c r="Q127" s="36">
        <f>SUMIFS(СВЦЭМ!$C$33:$C$776,СВЦЭМ!$A$33:$A$776,$A127,СВЦЭМ!$B$33:$B$776,Q$119)+'СЕТ СН'!$I$9+СВЦЭМ!$D$10+'СЕТ СН'!$I$5-'СЕТ СН'!$I$17</f>
        <v>4220.9066554999999</v>
      </c>
      <c r="R127" s="36">
        <f>SUMIFS(СВЦЭМ!$C$33:$C$776,СВЦЭМ!$A$33:$A$776,$A127,СВЦЭМ!$B$33:$B$776,R$119)+'СЕТ СН'!$I$9+СВЦЭМ!$D$10+'СЕТ СН'!$I$5-'СЕТ СН'!$I$17</f>
        <v>4186.9589486200002</v>
      </c>
      <c r="S127" s="36">
        <f>SUMIFS(СВЦЭМ!$C$33:$C$776,СВЦЭМ!$A$33:$A$776,$A127,СВЦЭМ!$B$33:$B$776,S$119)+'СЕТ СН'!$I$9+СВЦЭМ!$D$10+'СЕТ СН'!$I$5-'СЕТ СН'!$I$17</f>
        <v>4186.7777617299998</v>
      </c>
      <c r="T127" s="36">
        <f>SUMIFS(СВЦЭМ!$C$33:$C$776,СВЦЭМ!$A$33:$A$776,$A127,СВЦЭМ!$B$33:$B$776,T$119)+'СЕТ СН'!$I$9+СВЦЭМ!$D$10+'СЕТ СН'!$I$5-'СЕТ СН'!$I$17</f>
        <v>4272.3036904800001</v>
      </c>
      <c r="U127" s="36">
        <f>SUMIFS(СВЦЭМ!$C$33:$C$776,СВЦЭМ!$A$33:$A$776,$A127,СВЦЭМ!$B$33:$B$776,U$119)+'СЕТ СН'!$I$9+СВЦЭМ!$D$10+'СЕТ СН'!$I$5-'СЕТ СН'!$I$17</f>
        <v>4540.3889479200006</v>
      </c>
      <c r="V127" s="36">
        <f>SUMIFS(СВЦЭМ!$C$33:$C$776,СВЦЭМ!$A$33:$A$776,$A127,СВЦЭМ!$B$33:$B$776,V$119)+'СЕТ СН'!$I$9+СВЦЭМ!$D$10+'СЕТ СН'!$I$5-'СЕТ СН'!$I$17</f>
        <v>4455.6204878899998</v>
      </c>
      <c r="W127" s="36">
        <f>SUMIFS(СВЦЭМ!$C$33:$C$776,СВЦЭМ!$A$33:$A$776,$A127,СВЦЭМ!$B$33:$B$776,W$119)+'СЕТ СН'!$I$9+СВЦЭМ!$D$10+'СЕТ СН'!$I$5-'СЕТ СН'!$I$17</f>
        <v>4322.9407457799998</v>
      </c>
      <c r="X127" s="36">
        <f>SUMIFS(СВЦЭМ!$C$33:$C$776,СВЦЭМ!$A$33:$A$776,$A127,СВЦЭМ!$B$33:$B$776,X$119)+'СЕТ СН'!$I$9+СВЦЭМ!$D$10+'СЕТ СН'!$I$5-'СЕТ СН'!$I$17</f>
        <v>4317.3319505700001</v>
      </c>
      <c r="Y127" s="36">
        <f>SUMIFS(СВЦЭМ!$C$33:$C$776,СВЦЭМ!$A$33:$A$776,$A127,СВЦЭМ!$B$33:$B$776,Y$119)+'СЕТ СН'!$I$9+СВЦЭМ!$D$10+'СЕТ СН'!$I$5-'СЕТ СН'!$I$17</f>
        <v>4392.6714109799996</v>
      </c>
    </row>
    <row r="128" spans="1:27" ht="15.75" x14ac:dyDescent="0.2">
      <c r="A128" s="35">
        <f t="shared" si="3"/>
        <v>43474</v>
      </c>
      <c r="B128" s="36">
        <f>SUMIFS(СВЦЭМ!$C$33:$C$776,СВЦЭМ!$A$33:$A$776,$A128,СВЦЭМ!$B$33:$B$776,B$119)+'СЕТ СН'!$I$9+СВЦЭМ!$D$10+'СЕТ СН'!$I$5-'СЕТ СН'!$I$17</f>
        <v>5053.2721320000001</v>
      </c>
      <c r="C128" s="36">
        <f>SUMIFS(СВЦЭМ!$C$33:$C$776,СВЦЭМ!$A$33:$A$776,$A128,СВЦЭМ!$B$33:$B$776,C$119)+'СЕТ СН'!$I$9+СВЦЭМ!$D$10+'СЕТ СН'!$I$5-'СЕТ СН'!$I$17</f>
        <v>4425.7017541499999</v>
      </c>
      <c r="D128" s="36">
        <f>SUMIFS(СВЦЭМ!$C$33:$C$776,СВЦЭМ!$A$33:$A$776,$A128,СВЦЭМ!$B$33:$B$776,D$119)+'СЕТ СН'!$I$9+СВЦЭМ!$D$10+'СЕТ СН'!$I$5-'СЕТ СН'!$I$17</f>
        <v>4429.3300434000002</v>
      </c>
      <c r="E128" s="36">
        <f>SUMIFS(СВЦЭМ!$C$33:$C$776,СВЦЭМ!$A$33:$A$776,$A128,СВЦЭМ!$B$33:$B$776,E$119)+'СЕТ СН'!$I$9+СВЦЭМ!$D$10+'СЕТ СН'!$I$5-'СЕТ СН'!$I$17</f>
        <v>4416.0813047000001</v>
      </c>
      <c r="F128" s="36">
        <f>SUMIFS(СВЦЭМ!$C$33:$C$776,СВЦЭМ!$A$33:$A$776,$A128,СВЦЭМ!$B$33:$B$776,F$119)+'СЕТ СН'!$I$9+СВЦЭМ!$D$10+'СЕТ СН'!$I$5-'СЕТ СН'!$I$17</f>
        <v>4386.0139306600004</v>
      </c>
      <c r="G128" s="36">
        <f>SUMIFS(СВЦЭМ!$C$33:$C$776,СВЦЭМ!$A$33:$A$776,$A128,СВЦЭМ!$B$33:$B$776,G$119)+'СЕТ СН'!$I$9+СВЦЭМ!$D$10+'СЕТ СН'!$I$5-'СЕТ СН'!$I$17</f>
        <v>4386.61896884</v>
      </c>
      <c r="H128" s="36">
        <f>SUMIFS(СВЦЭМ!$C$33:$C$776,СВЦЭМ!$A$33:$A$776,$A128,СВЦЭМ!$B$33:$B$776,H$119)+'СЕТ СН'!$I$9+СВЦЭМ!$D$10+'СЕТ СН'!$I$5-'СЕТ СН'!$I$17</f>
        <v>4389.4245563700006</v>
      </c>
      <c r="I128" s="36">
        <f>SUMIFS(СВЦЭМ!$C$33:$C$776,СВЦЭМ!$A$33:$A$776,$A128,СВЦЭМ!$B$33:$B$776,I$119)+'СЕТ СН'!$I$9+СВЦЭМ!$D$10+'СЕТ СН'!$I$5-'СЕТ СН'!$I$17</f>
        <v>4672.7504828700003</v>
      </c>
      <c r="J128" s="36">
        <f>SUMIFS(СВЦЭМ!$C$33:$C$776,СВЦЭМ!$A$33:$A$776,$A128,СВЦЭМ!$B$33:$B$776,J$119)+'СЕТ СН'!$I$9+СВЦЭМ!$D$10+'СЕТ СН'!$I$5-'СЕТ СН'!$I$17</f>
        <v>4375.3023404800006</v>
      </c>
      <c r="K128" s="36">
        <f>SUMIFS(СВЦЭМ!$C$33:$C$776,СВЦЭМ!$A$33:$A$776,$A128,СВЦЭМ!$B$33:$B$776,K$119)+'СЕТ СН'!$I$9+СВЦЭМ!$D$10+'СЕТ СН'!$I$5-'СЕТ СН'!$I$17</f>
        <v>4219.5412248299999</v>
      </c>
      <c r="L128" s="36">
        <f>SUMIFS(СВЦЭМ!$C$33:$C$776,СВЦЭМ!$A$33:$A$776,$A128,СВЦЭМ!$B$33:$B$776,L$119)+'СЕТ СН'!$I$9+СВЦЭМ!$D$10+'СЕТ СН'!$I$5-'СЕТ СН'!$I$17</f>
        <v>4226.9814566900004</v>
      </c>
      <c r="M128" s="36">
        <f>SUMIFS(СВЦЭМ!$C$33:$C$776,СВЦЭМ!$A$33:$A$776,$A128,СВЦЭМ!$B$33:$B$776,M$119)+'СЕТ СН'!$I$9+СВЦЭМ!$D$10+'СЕТ СН'!$I$5-'СЕТ СН'!$I$17</f>
        <v>4294.6100274800001</v>
      </c>
      <c r="N128" s="36">
        <f>SUMIFS(СВЦЭМ!$C$33:$C$776,СВЦЭМ!$A$33:$A$776,$A128,СВЦЭМ!$B$33:$B$776,N$119)+'СЕТ СН'!$I$9+СВЦЭМ!$D$10+'СЕТ СН'!$I$5-'СЕТ СН'!$I$17</f>
        <v>4486.3720918400004</v>
      </c>
      <c r="O128" s="36">
        <f>SUMIFS(СВЦЭМ!$C$33:$C$776,СВЦЭМ!$A$33:$A$776,$A128,СВЦЭМ!$B$33:$B$776,O$119)+'СЕТ СН'!$I$9+СВЦЭМ!$D$10+'СЕТ СН'!$I$5-'СЕТ СН'!$I$17</f>
        <v>4275.1057085800003</v>
      </c>
      <c r="P128" s="36">
        <f>SUMIFS(СВЦЭМ!$C$33:$C$776,СВЦЭМ!$A$33:$A$776,$A128,СВЦЭМ!$B$33:$B$776,P$119)+'СЕТ СН'!$I$9+СВЦЭМ!$D$10+'СЕТ СН'!$I$5-'СЕТ СН'!$I$17</f>
        <v>4241.00097052</v>
      </c>
      <c r="Q128" s="36">
        <f>SUMIFS(СВЦЭМ!$C$33:$C$776,СВЦЭМ!$A$33:$A$776,$A128,СВЦЭМ!$B$33:$B$776,Q$119)+'СЕТ СН'!$I$9+СВЦЭМ!$D$10+'СЕТ СН'!$I$5-'СЕТ СН'!$I$17</f>
        <v>4261.5529120299998</v>
      </c>
      <c r="R128" s="36">
        <f>SUMIFS(СВЦЭМ!$C$33:$C$776,СВЦЭМ!$A$33:$A$776,$A128,СВЦЭМ!$B$33:$B$776,R$119)+'СЕТ СН'!$I$9+СВЦЭМ!$D$10+'СЕТ СН'!$I$5-'СЕТ СН'!$I$17</f>
        <v>4336.5826871999998</v>
      </c>
      <c r="S128" s="36">
        <f>SUMIFS(СВЦЭМ!$C$33:$C$776,СВЦЭМ!$A$33:$A$776,$A128,СВЦЭМ!$B$33:$B$776,S$119)+'СЕТ СН'!$I$9+СВЦЭМ!$D$10+'СЕТ СН'!$I$5-'СЕТ СН'!$I$17</f>
        <v>4063.2592340600004</v>
      </c>
      <c r="T128" s="36">
        <f>SUMIFS(СВЦЭМ!$C$33:$C$776,СВЦЭМ!$A$33:$A$776,$A128,СВЦЭМ!$B$33:$B$776,T$119)+'СЕТ СН'!$I$9+СВЦЭМ!$D$10+'СЕТ СН'!$I$5-'СЕТ СН'!$I$17</f>
        <v>3998.0426462900004</v>
      </c>
      <c r="U128" s="36">
        <f>SUMIFS(СВЦЭМ!$C$33:$C$776,СВЦЭМ!$A$33:$A$776,$A128,СВЦЭМ!$B$33:$B$776,U$119)+'СЕТ СН'!$I$9+СВЦЭМ!$D$10+'СЕТ СН'!$I$5-'СЕТ СН'!$I$17</f>
        <v>4018.2786406000005</v>
      </c>
      <c r="V128" s="36">
        <f>SUMIFS(СВЦЭМ!$C$33:$C$776,СВЦЭМ!$A$33:$A$776,$A128,СВЦЭМ!$B$33:$B$776,V$119)+'СЕТ СН'!$I$9+СВЦЭМ!$D$10+'СЕТ СН'!$I$5-'СЕТ СН'!$I$17</f>
        <v>4309.6024944700002</v>
      </c>
      <c r="W128" s="36">
        <f>SUMIFS(СВЦЭМ!$C$33:$C$776,СВЦЭМ!$A$33:$A$776,$A128,СВЦЭМ!$B$33:$B$776,W$119)+'СЕТ СН'!$I$9+СВЦЭМ!$D$10+'СЕТ СН'!$I$5-'СЕТ СН'!$I$17</f>
        <v>4263.5281451299998</v>
      </c>
      <c r="X128" s="36">
        <f>SUMIFS(СВЦЭМ!$C$33:$C$776,СВЦЭМ!$A$33:$A$776,$A128,СВЦЭМ!$B$33:$B$776,X$119)+'СЕТ СН'!$I$9+СВЦЭМ!$D$10+'СЕТ СН'!$I$5-'СЕТ СН'!$I$17</f>
        <v>4331.7694897299998</v>
      </c>
      <c r="Y128" s="36">
        <f>SUMIFS(СВЦЭМ!$C$33:$C$776,СВЦЭМ!$A$33:$A$776,$A128,СВЦЭМ!$B$33:$B$776,Y$119)+'СЕТ СН'!$I$9+СВЦЭМ!$D$10+'СЕТ СН'!$I$5-'СЕТ СН'!$I$17</f>
        <v>4489.2549064699997</v>
      </c>
    </row>
    <row r="129" spans="1:25" ht="15.75" x14ac:dyDescent="0.2">
      <c r="A129" s="35">
        <f t="shared" si="3"/>
        <v>43475</v>
      </c>
      <c r="B129" s="36">
        <f>SUMIFS(СВЦЭМ!$C$33:$C$776,СВЦЭМ!$A$33:$A$776,$A129,СВЦЭМ!$B$33:$B$776,B$119)+'СЕТ СН'!$I$9+СВЦЭМ!$D$10+'СЕТ СН'!$I$5-'СЕТ СН'!$I$17</f>
        <v>4804.3336132900004</v>
      </c>
      <c r="C129" s="36">
        <f>SUMIFS(СВЦЭМ!$C$33:$C$776,СВЦЭМ!$A$33:$A$776,$A129,СВЦЭМ!$B$33:$B$776,C$119)+'СЕТ СН'!$I$9+СВЦЭМ!$D$10+'СЕТ СН'!$I$5-'СЕТ СН'!$I$17</f>
        <v>4434.6831391699998</v>
      </c>
      <c r="D129" s="36">
        <f>SUMIFS(СВЦЭМ!$C$33:$C$776,СВЦЭМ!$A$33:$A$776,$A129,СВЦЭМ!$B$33:$B$776,D$119)+'СЕТ СН'!$I$9+СВЦЭМ!$D$10+'СЕТ СН'!$I$5-'СЕТ СН'!$I$17</f>
        <v>4465.7772161800003</v>
      </c>
      <c r="E129" s="36">
        <f>SUMIFS(СВЦЭМ!$C$33:$C$776,СВЦЭМ!$A$33:$A$776,$A129,СВЦЭМ!$B$33:$B$776,E$119)+'СЕТ СН'!$I$9+СВЦЭМ!$D$10+'СЕТ СН'!$I$5-'СЕТ СН'!$I$17</f>
        <v>4427.8955470199999</v>
      </c>
      <c r="F129" s="36">
        <f>SUMIFS(СВЦЭМ!$C$33:$C$776,СВЦЭМ!$A$33:$A$776,$A129,СВЦЭМ!$B$33:$B$776,F$119)+'СЕТ СН'!$I$9+СВЦЭМ!$D$10+'СЕТ СН'!$I$5-'СЕТ СН'!$I$17</f>
        <v>4454.2831160699998</v>
      </c>
      <c r="G129" s="36">
        <f>SUMIFS(СВЦЭМ!$C$33:$C$776,СВЦЭМ!$A$33:$A$776,$A129,СВЦЭМ!$B$33:$B$776,G$119)+'СЕТ СН'!$I$9+СВЦЭМ!$D$10+'СЕТ СН'!$I$5-'СЕТ СН'!$I$17</f>
        <v>4528.5926953500002</v>
      </c>
      <c r="H129" s="36">
        <f>SUMIFS(СВЦЭМ!$C$33:$C$776,СВЦЭМ!$A$33:$A$776,$A129,СВЦЭМ!$B$33:$B$776,H$119)+'СЕТ СН'!$I$9+СВЦЭМ!$D$10+'СЕТ СН'!$I$5-'СЕТ СН'!$I$17</f>
        <v>4514.3112096499999</v>
      </c>
      <c r="I129" s="36">
        <f>SUMIFS(СВЦЭМ!$C$33:$C$776,СВЦЭМ!$A$33:$A$776,$A129,СВЦЭМ!$B$33:$B$776,I$119)+'СЕТ СН'!$I$9+СВЦЭМ!$D$10+'СЕТ СН'!$I$5-'СЕТ СН'!$I$17</f>
        <v>4643.2847467000001</v>
      </c>
      <c r="J129" s="36">
        <f>SUMIFS(СВЦЭМ!$C$33:$C$776,СВЦЭМ!$A$33:$A$776,$A129,СВЦЭМ!$B$33:$B$776,J$119)+'СЕТ СН'!$I$9+СВЦЭМ!$D$10+'СЕТ СН'!$I$5-'СЕТ СН'!$I$17</f>
        <v>4544.3771514199998</v>
      </c>
      <c r="K129" s="36">
        <f>SUMIFS(СВЦЭМ!$C$33:$C$776,СВЦЭМ!$A$33:$A$776,$A129,СВЦЭМ!$B$33:$B$776,K$119)+'СЕТ СН'!$I$9+СВЦЭМ!$D$10+'СЕТ СН'!$I$5-'СЕТ СН'!$I$17</f>
        <v>4419.2220230399998</v>
      </c>
      <c r="L129" s="36">
        <f>SUMIFS(СВЦЭМ!$C$33:$C$776,СВЦЭМ!$A$33:$A$776,$A129,СВЦЭМ!$B$33:$B$776,L$119)+'СЕТ СН'!$I$9+СВЦЭМ!$D$10+'СЕТ СН'!$I$5-'СЕТ СН'!$I$17</f>
        <v>4378.1365364200001</v>
      </c>
      <c r="M129" s="36">
        <f>SUMIFS(СВЦЭМ!$C$33:$C$776,СВЦЭМ!$A$33:$A$776,$A129,СВЦЭМ!$B$33:$B$776,M$119)+'СЕТ СН'!$I$9+СВЦЭМ!$D$10+'СЕТ СН'!$I$5-'СЕТ СН'!$I$17</f>
        <v>4002.7981816500001</v>
      </c>
      <c r="N129" s="36">
        <f>SUMIFS(СВЦЭМ!$C$33:$C$776,СВЦЭМ!$A$33:$A$776,$A129,СВЦЭМ!$B$33:$B$776,N$119)+'СЕТ СН'!$I$9+СВЦЭМ!$D$10+'СЕТ СН'!$I$5-'СЕТ СН'!$I$17</f>
        <v>4007.3163990400003</v>
      </c>
      <c r="O129" s="36">
        <f>SUMIFS(СВЦЭМ!$C$33:$C$776,СВЦЭМ!$A$33:$A$776,$A129,СВЦЭМ!$B$33:$B$776,O$119)+'СЕТ СН'!$I$9+СВЦЭМ!$D$10+'СЕТ СН'!$I$5-'СЕТ СН'!$I$17</f>
        <v>4022.0345174600002</v>
      </c>
      <c r="P129" s="36">
        <f>SUMIFS(СВЦЭМ!$C$33:$C$776,СВЦЭМ!$A$33:$A$776,$A129,СВЦЭМ!$B$33:$B$776,P$119)+'СЕТ СН'!$I$9+СВЦЭМ!$D$10+'СЕТ СН'!$I$5-'СЕТ СН'!$I$17</f>
        <v>4046.2561619400003</v>
      </c>
      <c r="Q129" s="36">
        <f>SUMIFS(СВЦЭМ!$C$33:$C$776,СВЦЭМ!$A$33:$A$776,$A129,СВЦЭМ!$B$33:$B$776,Q$119)+'СЕТ СН'!$I$9+СВЦЭМ!$D$10+'СЕТ СН'!$I$5-'СЕТ СН'!$I$17</f>
        <v>4011.8794987000001</v>
      </c>
      <c r="R129" s="36">
        <f>SUMIFS(СВЦЭМ!$C$33:$C$776,СВЦЭМ!$A$33:$A$776,$A129,СВЦЭМ!$B$33:$B$776,R$119)+'СЕТ СН'!$I$9+СВЦЭМ!$D$10+'СЕТ СН'!$I$5-'СЕТ СН'!$I$17</f>
        <v>4035.3305755600004</v>
      </c>
      <c r="S129" s="36">
        <f>SUMIFS(СВЦЭМ!$C$33:$C$776,СВЦЭМ!$A$33:$A$776,$A129,СВЦЭМ!$B$33:$B$776,S$119)+'СЕТ СН'!$I$9+СВЦЭМ!$D$10+'СЕТ СН'!$I$5-'СЕТ СН'!$I$17</f>
        <v>4038.9832279000002</v>
      </c>
      <c r="T129" s="36">
        <f>SUMIFS(СВЦЭМ!$C$33:$C$776,СВЦЭМ!$A$33:$A$776,$A129,СВЦЭМ!$B$33:$B$776,T$119)+'СЕТ СН'!$I$9+СВЦЭМ!$D$10+'СЕТ СН'!$I$5-'СЕТ СН'!$I$17</f>
        <v>4021.1531852200001</v>
      </c>
      <c r="U129" s="36">
        <f>SUMIFS(СВЦЭМ!$C$33:$C$776,СВЦЭМ!$A$33:$A$776,$A129,СВЦЭМ!$B$33:$B$776,U$119)+'СЕТ СН'!$I$9+СВЦЭМ!$D$10+'СЕТ СН'!$I$5-'СЕТ СН'!$I$17</f>
        <v>4106.5668790199998</v>
      </c>
      <c r="V129" s="36">
        <f>SUMIFS(СВЦЭМ!$C$33:$C$776,СВЦЭМ!$A$33:$A$776,$A129,СВЦЭМ!$B$33:$B$776,V$119)+'СЕТ СН'!$I$9+СВЦЭМ!$D$10+'СЕТ СН'!$I$5-'СЕТ СН'!$I$17</f>
        <v>4466.5947449499999</v>
      </c>
      <c r="W129" s="36">
        <f>SUMIFS(СВЦЭМ!$C$33:$C$776,СВЦЭМ!$A$33:$A$776,$A129,СВЦЭМ!$B$33:$B$776,W$119)+'СЕТ СН'!$I$9+СВЦЭМ!$D$10+'СЕТ СН'!$I$5-'СЕТ СН'!$I$17</f>
        <v>4505.4222953999997</v>
      </c>
      <c r="X129" s="36">
        <f>SUMIFS(СВЦЭМ!$C$33:$C$776,СВЦЭМ!$A$33:$A$776,$A129,СВЦЭМ!$B$33:$B$776,X$119)+'СЕТ СН'!$I$9+СВЦЭМ!$D$10+'СЕТ СН'!$I$5-'СЕТ СН'!$I$17</f>
        <v>4450.2377282100006</v>
      </c>
      <c r="Y129" s="36">
        <f>SUMIFS(СВЦЭМ!$C$33:$C$776,СВЦЭМ!$A$33:$A$776,$A129,СВЦЭМ!$B$33:$B$776,Y$119)+'СЕТ СН'!$I$9+СВЦЭМ!$D$10+'СЕТ СН'!$I$5-'СЕТ СН'!$I$17</f>
        <v>4764.2087128000003</v>
      </c>
    </row>
    <row r="130" spans="1:25" ht="15.75" x14ac:dyDescent="0.2">
      <c r="A130" s="35">
        <f t="shared" si="3"/>
        <v>43476</v>
      </c>
      <c r="B130" s="36">
        <f>SUMIFS(СВЦЭМ!$C$33:$C$776,СВЦЭМ!$A$33:$A$776,$A130,СВЦЭМ!$B$33:$B$776,B$119)+'СЕТ СН'!$I$9+СВЦЭМ!$D$10+'СЕТ СН'!$I$5-'СЕТ СН'!$I$17</f>
        <v>4880.9488846599997</v>
      </c>
      <c r="C130" s="36">
        <f>SUMIFS(СВЦЭМ!$C$33:$C$776,СВЦЭМ!$A$33:$A$776,$A130,СВЦЭМ!$B$33:$B$776,C$119)+'СЕТ СН'!$I$9+СВЦЭМ!$D$10+'СЕТ СН'!$I$5-'СЕТ СН'!$I$17</f>
        <v>4530.7615005400003</v>
      </c>
      <c r="D130" s="36">
        <f>SUMIFS(СВЦЭМ!$C$33:$C$776,СВЦЭМ!$A$33:$A$776,$A130,СВЦЭМ!$B$33:$B$776,D$119)+'СЕТ СН'!$I$9+СВЦЭМ!$D$10+'СЕТ СН'!$I$5-'СЕТ СН'!$I$17</f>
        <v>4614.4376743399998</v>
      </c>
      <c r="E130" s="36">
        <f>SUMIFS(СВЦЭМ!$C$33:$C$776,СВЦЭМ!$A$33:$A$776,$A130,СВЦЭМ!$B$33:$B$776,E$119)+'СЕТ СН'!$I$9+СВЦЭМ!$D$10+'СЕТ СН'!$I$5-'СЕТ СН'!$I$17</f>
        <v>4557.8401711900005</v>
      </c>
      <c r="F130" s="36">
        <f>SUMIFS(СВЦЭМ!$C$33:$C$776,СВЦЭМ!$A$33:$A$776,$A130,СВЦЭМ!$B$33:$B$776,F$119)+'СЕТ СН'!$I$9+СВЦЭМ!$D$10+'СЕТ СН'!$I$5-'СЕТ СН'!$I$17</f>
        <v>4570.1262014900003</v>
      </c>
      <c r="G130" s="36">
        <f>SUMIFS(СВЦЭМ!$C$33:$C$776,СВЦЭМ!$A$33:$A$776,$A130,СВЦЭМ!$B$33:$B$776,G$119)+'СЕТ СН'!$I$9+СВЦЭМ!$D$10+'СЕТ СН'!$I$5-'СЕТ СН'!$I$17</f>
        <v>4603.7594513100003</v>
      </c>
      <c r="H130" s="36">
        <f>SUMIFS(СВЦЭМ!$C$33:$C$776,СВЦЭМ!$A$33:$A$776,$A130,СВЦЭМ!$B$33:$B$776,H$119)+'СЕТ СН'!$I$9+СВЦЭМ!$D$10+'СЕТ СН'!$I$5-'СЕТ СН'!$I$17</f>
        <v>4541.75758554</v>
      </c>
      <c r="I130" s="36">
        <f>SUMIFS(СВЦЭМ!$C$33:$C$776,СВЦЭМ!$A$33:$A$776,$A130,СВЦЭМ!$B$33:$B$776,I$119)+'СЕТ СН'!$I$9+СВЦЭМ!$D$10+'СЕТ СН'!$I$5-'СЕТ СН'!$I$17</f>
        <v>4483.4388153500004</v>
      </c>
      <c r="J130" s="36">
        <f>SUMIFS(СВЦЭМ!$C$33:$C$776,СВЦЭМ!$A$33:$A$776,$A130,СВЦЭМ!$B$33:$B$776,J$119)+'СЕТ СН'!$I$9+СВЦЭМ!$D$10+'СЕТ СН'!$I$5-'СЕТ СН'!$I$17</f>
        <v>4404.1309088300004</v>
      </c>
      <c r="K130" s="36">
        <f>SUMIFS(СВЦЭМ!$C$33:$C$776,СВЦЭМ!$A$33:$A$776,$A130,СВЦЭМ!$B$33:$B$776,K$119)+'СЕТ СН'!$I$9+СВЦЭМ!$D$10+'СЕТ СН'!$I$5-'СЕТ СН'!$I$17</f>
        <v>4400.0321299900006</v>
      </c>
      <c r="L130" s="36">
        <f>SUMIFS(СВЦЭМ!$C$33:$C$776,СВЦЭМ!$A$33:$A$776,$A130,СВЦЭМ!$B$33:$B$776,L$119)+'СЕТ СН'!$I$9+СВЦЭМ!$D$10+'СЕТ СН'!$I$5-'СЕТ СН'!$I$17</f>
        <v>4300.8264766900002</v>
      </c>
      <c r="M130" s="36">
        <f>SUMIFS(СВЦЭМ!$C$33:$C$776,СВЦЭМ!$A$33:$A$776,$A130,СВЦЭМ!$B$33:$B$776,M$119)+'СЕТ СН'!$I$9+СВЦЭМ!$D$10+'СЕТ СН'!$I$5-'СЕТ СН'!$I$17</f>
        <v>4375.5824260999998</v>
      </c>
      <c r="N130" s="36">
        <f>SUMIFS(СВЦЭМ!$C$33:$C$776,СВЦЭМ!$A$33:$A$776,$A130,СВЦЭМ!$B$33:$B$776,N$119)+'СЕТ СН'!$I$9+СВЦЭМ!$D$10+'СЕТ СН'!$I$5-'СЕТ СН'!$I$17</f>
        <v>5950.36349462</v>
      </c>
      <c r="O130" s="36">
        <f>SUMIFS(СВЦЭМ!$C$33:$C$776,СВЦЭМ!$A$33:$A$776,$A130,СВЦЭМ!$B$33:$B$776,O$119)+'СЕТ СН'!$I$9+СВЦЭМ!$D$10+'СЕТ СН'!$I$5-'СЕТ СН'!$I$17</f>
        <v>4418.2313435300002</v>
      </c>
      <c r="P130" s="36">
        <f>SUMIFS(СВЦЭМ!$C$33:$C$776,СВЦЭМ!$A$33:$A$776,$A130,СВЦЭМ!$B$33:$B$776,P$119)+'СЕТ СН'!$I$9+СВЦЭМ!$D$10+'СЕТ СН'!$I$5-'СЕТ СН'!$I$17</f>
        <v>4081.3149788000001</v>
      </c>
      <c r="Q130" s="36">
        <f>SUMIFS(СВЦЭМ!$C$33:$C$776,СВЦЭМ!$A$33:$A$776,$A130,СВЦЭМ!$B$33:$B$776,Q$119)+'СЕТ СН'!$I$9+СВЦЭМ!$D$10+'СЕТ СН'!$I$5-'СЕТ СН'!$I$17</f>
        <v>4095.6073024699999</v>
      </c>
      <c r="R130" s="36">
        <f>SUMIFS(СВЦЭМ!$C$33:$C$776,СВЦЭМ!$A$33:$A$776,$A130,СВЦЭМ!$B$33:$B$776,R$119)+'СЕТ СН'!$I$9+СВЦЭМ!$D$10+'СЕТ СН'!$I$5-'СЕТ СН'!$I$17</f>
        <v>4089.8725206600002</v>
      </c>
      <c r="S130" s="36">
        <f>SUMIFS(СВЦЭМ!$C$33:$C$776,СВЦЭМ!$A$33:$A$776,$A130,СВЦЭМ!$B$33:$B$776,S$119)+'СЕТ СН'!$I$9+СВЦЭМ!$D$10+'СЕТ СН'!$I$5-'СЕТ СН'!$I$17</f>
        <v>4464.4409207500003</v>
      </c>
      <c r="T130" s="36">
        <f>SUMIFS(СВЦЭМ!$C$33:$C$776,СВЦЭМ!$A$33:$A$776,$A130,СВЦЭМ!$B$33:$B$776,T$119)+'СЕТ СН'!$I$9+СВЦЭМ!$D$10+'СЕТ СН'!$I$5-'СЕТ СН'!$I$17</f>
        <v>4018.89333966</v>
      </c>
      <c r="U130" s="36">
        <f>SUMIFS(СВЦЭМ!$C$33:$C$776,СВЦЭМ!$A$33:$A$776,$A130,СВЦЭМ!$B$33:$B$776,U$119)+'СЕТ СН'!$I$9+СВЦЭМ!$D$10+'СЕТ СН'!$I$5-'СЕТ СН'!$I$17</f>
        <v>4178.3575597400004</v>
      </c>
      <c r="V130" s="36">
        <f>SUMIFS(СВЦЭМ!$C$33:$C$776,СВЦЭМ!$A$33:$A$776,$A130,СВЦЭМ!$B$33:$B$776,V$119)+'СЕТ СН'!$I$9+СВЦЭМ!$D$10+'СЕТ СН'!$I$5-'СЕТ СН'!$I$17</f>
        <v>4381.5732219500005</v>
      </c>
      <c r="W130" s="36">
        <f>SUMIFS(СВЦЭМ!$C$33:$C$776,СВЦЭМ!$A$33:$A$776,$A130,СВЦЭМ!$B$33:$B$776,W$119)+'СЕТ СН'!$I$9+СВЦЭМ!$D$10+'СЕТ СН'!$I$5-'СЕТ СН'!$I$17</f>
        <v>4404.1867777200005</v>
      </c>
      <c r="X130" s="36">
        <f>SUMIFS(СВЦЭМ!$C$33:$C$776,СВЦЭМ!$A$33:$A$776,$A130,СВЦЭМ!$B$33:$B$776,X$119)+'СЕТ СН'!$I$9+СВЦЭМ!$D$10+'СЕТ СН'!$I$5-'СЕТ СН'!$I$17</f>
        <v>4379.6966999300002</v>
      </c>
      <c r="Y130" s="36">
        <f>SUMIFS(СВЦЭМ!$C$33:$C$776,СВЦЭМ!$A$33:$A$776,$A130,СВЦЭМ!$B$33:$B$776,Y$119)+'СЕТ СН'!$I$9+СВЦЭМ!$D$10+'СЕТ СН'!$I$5-'СЕТ СН'!$I$17</f>
        <v>4684.8821307100006</v>
      </c>
    </row>
    <row r="131" spans="1:25" ht="15.75" x14ac:dyDescent="0.2">
      <c r="A131" s="35">
        <f t="shared" si="3"/>
        <v>43477</v>
      </c>
      <c r="B131" s="36">
        <f>SUMIFS(СВЦЭМ!$C$33:$C$776,СВЦЭМ!$A$33:$A$776,$A131,СВЦЭМ!$B$33:$B$776,B$119)+'СЕТ СН'!$I$9+СВЦЭМ!$D$10+'СЕТ СН'!$I$5-'СЕТ СН'!$I$17</f>
        <v>4675.90403874</v>
      </c>
      <c r="C131" s="36">
        <f>SUMIFS(СВЦЭМ!$C$33:$C$776,СВЦЭМ!$A$33:$A$776,$A131,СВЦЭМ!$B$33:$B$776,C$119)+'СЕТ СН'!$I$9+СВЦЭМ!$D$10+'СЕТ СН'!$I$5-'СЕТ СН'!$I$17</f>
        <v>4507.7031677699997</v>
      </c>
      <c r="D131" s="36">
        <f>SUMIFS(СВЦЭМ!$C$33:$C$776,СВЦЭМ!$A$33:$A$776,$A131,СВЦЭМ!$B$33:$B$776,D$119)+'СЕТ СН'!$I$9+СВЦЭМ!$D$10+'СЕТ СН'!$I$5-'СЕТ СН'!$I$17</f>
        <v>4583.1805580500004</v>
      </c>
      <c r="E131" s="36">
        <f>SUMIFS(СВЦЭМ!$C$33:$C$776,СВЦЭМ!$A$33:$A$776,$A131,СВЦЭМ!$B$33:$B$776,E$119)+'СЕТ СН'!$I$9+СВЦЭМ!$D$10+'СЕТ СН'!$I$5-'СЕТ СН'!$I$17</f>
        <v>4576.0697549899996</v>
      </c>
      <c r="F131" s="36">
        <f>SUMIFS(СВЦЭМ!$C$33:$C$776,СВЦЭМ!$A$33:$A$776,$A131,СВЦЭМ!$B$33:$B$776,F$119)+'СЕТ СН'!$I$9+СВЦЭМ!$D$10+'СЕТ СН'!$I$5-'СЕТ СН'!$I$17</f>
        <v>4398.9745954700002</v>
      </c>
      <c r="G131" s="36">
        <f>SUMIFS(СВЦЭМ!$C$33:$C$776,СВЦЭМ!$A$33:$A$776,$A131,СВЦЭМ!$B$33:$B$776,G$119)+'СЕТ СН'!$I$9+СВЦЭМ!$D$10+'СЕТ СН'!$I$5-'СЕТ СН'!$I$17</f>
        <v>4595.6075570000003</v>
      </c>
      <c r="H131" s="36">
        <f>SUMIFS(СВЦЭМ!$C$33:$C$776,СВЦЭМ!$A$33:$A$776,$A131,СВЦЭМ!$B$33:$B$776,H$119)+'СЕТ СН'!$I$9+СВЦЭМ!$D$10+'СЕТ СН'!$I$5-'СЕТ СН'!$I$17</f>
        <v>4405.28839057</v>
      </c>
      <c r="I131" s="36">
        <f>SUMIFS(СВЦЭМ!$C$33:$C$776,СВЦЭМ!$A$33:$A$776,$A131,СВЦЭМ!$B$33:$B$776,I$119)+'СЕТ СН'!$I$9+СВЦЭМ!$D$10+'СЕТ СН'!$I$5-'СЕТ СН'!$I$17</f>
        <v>4495.9440609000003</v>
      </c>
      <c r="J131" s="36">
        <f>SUMIFS(СВЦЭМ!$C$33:$C$776,СВЦЭМ!$A$33:$A$776,$A131,СВЦЭМ!$B$33:$B$776,J$119)+'СЕТ СН'!$I$9+СВЦЭМ!$D$10+'СЕТ СН'!$I$5-'СЕТ СН'!$I$17</f>
        <v>4346.9020747900004</v>
      </c>
      <c r="K131" s="36">
        <f>SUMIFS(СВЦЭМ!$C$33:$C$776,СВЦЭМ!$A$33:$A$776,$A131,СВЦЭМ!$B$33:$B$776,K$119)+'СЕТ СН'!$I$9+СВЦЭМ!$D$10+'СЕТ СН'!$I$5-'СЕТ СН'!$I$17</f>
        <v>4292.4824697599997</v>
      </c>
      <c r="L131" s="36">
        <f>SUMIFS(СВЦЭМ!$C$33:$C$776,СВЦЭМ!$A$33:$A$776,$A131,СВЦЭМ!$B$33:$B$776,L$119)+'СЕТ СН'!$I$9+СВЦЭМ!$D$10+'СЕТ СН'!$I$5-'СЕТ СН'!$I$17</f>
        <v>4233.6856375200005</v>
      </c>
      <c r="M131" s="36">
        <f>SUMIFS(СВЦЭМ!$C$33:$C$776,СВЦЭМ!$A$33:$A$776,$A131,СВЦЭМ!$B$33:$B$776,M$119)+'СЕТ СН'!$I$9+СВЦЭМ!$D$10+'СЕТ СН'!$I$5-'СЕТ СН'!$I$17</f>
        <v>4347.3887304999998</v>
      </c>
      <c r="N131" s="36">
        <f>SUMIFS(СВЦЭМ!$C$33:$C$776,СВЦЭМ!$A$33:$A$776,$A131,СВЦЭМ!$B$33:$B$776,N$119)+'СЕТ СН'!$I$9+СВЦЭМ!$D$10+'СЕТ СН'!$I$5-'СЕТ СН'!$I$17</f>
        <v>4782.68092815</v>
      </c>
      <c r="O131" s="36">
        <f>SUMIFS(СВЦЭМ!$C$33:$C$776,СВЦЭМ!$A$33:$A$776,$A131,СВЦЭМ!$B$33:$B$776,O$119)+'СЕТ СН'!$I$9+СВЦЭМ!$D$10+'СЕТ СН'!$I$5-'СЕТ СН'!$I$17</f>
        <v>4314.8811520500003</v>
      </c>
      <c r="P131" s="36">
        <f>SUMIFS(СВЦЭМ!$C$33:$C$776,СВЦЭМ!$A$33:$A$776,$A131,СВЦЭМ!$B$33:$B$776,P$119)+'СЕТ СН'!$I$9+СВЦЭМ!$D$10+'СЕТ СН'!$I$5-'СЕТ СН'!$I$17</f>
        <v>4354.4710069399998</v>
      </c>
      <c r="Q131" s="36">
        <f>SUMIFS(СВЦЭМ!$C$33:$C$776,СВЦЭМ!$A$33:$A$776,$A131,СВЦЭМ!$B$33:$B$776,Q$119)+'СЕТ СН'!$I$9+СВЦЭМ!$D$10+'СЕТ СН'!$I$5-'СЕТ СН'!$I$17</f>
        <v>4373.9095779400004</v>
      </c>
      <c r="R131" s="36">
        <f>SUMIFS(СВЦЭМ!$C$33:$C$776,СВЦЭМ!$A$33:$A$776,$A131,СВЦЭМ!$B$33:$B$776,R$119)+'СЕТ СН'!$I$9+СВЦЭМ!$D$10+'СЕТ СН'!$I$5-'СЕТ СН'!$I$17</f>
        <v>4424.5653200400002</v>
      </c>
      <c r="S131" s="36">
        <f>SUMIFS(СВЦЭМ!$C$33:$C$776,СВЦЭМ!$A$33:$A$776,$A131,СВЦЭМ!$B$33:$B$776,S$119)+'СЕТ СН'!$I$9+СВЦЭМ!$D$10+'СЕТ СН'!$I$5-'СЕТ СН'!$I$17</f>
        <v>4363.44017343</v>
      </c>
      <c r="T131" s="36">
        <f>SUMIFS(СВЦЭМ!$C$33:$C$776,СВЦЭМ!$A$33:$A$776,$A131,СВЦЭМ!$B$33:$B$776,T$119)+'СЕТ СН'!$I$9+СВЦЭМ!$D$10+'СЕТ СН'!$I$5-'СЕТ СН'!$I$17</f>
        <v>4040.4615774599997</v>
      </c>
      <c r="U131" s="36">
        <f>SUMIFS(СВЦЭМ!$C$33:$C$776,СВЦЭМ!$A$33:$A$776,$A131,СВЦЭМ!$B$33:$B$776,U$119)+'СЕТ СН'!$I$9+СВЦЭМ!$D$10+'СЕТ СН'!$I$5-'СЕТ СН'!$I$17</f>
        <v>4600.04759423</v>
      </c>
      <c r="V131" s="36">
        <f>SUMIFS(СВЦЭМ!$C$33:$C$776,СВЦЭМ!$A$33:$A$776,$A131,СВЦЭМ!$B$33:$B$776,V$119)+'СЕТ СН'!$I$9+СВЦЭМ!$D$10+'СЕТ СН'!$I$5-'СЕТ СН'!$I$17</f>
        <v>4304.8860017799998</v>
      </c>
      <c r="W131" s="36">
        <f>SUMIFS(СВЦЭМ!$C$33:$C$776,СВЦЭМ!$A$33:$A$776,$A131,СВЦЭМ!$B$33:$B$776,W$119)+'СЕТ СН'!$I$9+СВЦЭМ!$D$10+'СЕТ СН'!$I$5-'СЕТ СН'!$I$17</f>
        <v>4273.5931688800001</v>
      </c>
      <c r="X131" s="36">
        <f>SUMIFS(СВЦЭМ!$C$33:$C$776,СВЦЭМ!$A$33:$A$776,$A131,СВЦЭМ!$B$33:$B$776,X$119)+'СЕТ СН'!$I$9+СВЦЭМ!$D$10+'СЕТ СН'!$I$5-'СЕТ СН'!$I$17</f>
        <v>4273.7064381700002</v>
      </c>
      <c r="Y131" s="36">
        <f>SUMIFS(СВЦЭМ!$C$33:$C$776,СВЦЭМ!$A$33:$A$776,$A131,СВЦЭМ!$B$33:$B$776,Y$119)+'СЕТ СН'!$I$9+СВЦЭМ!$D$10+'СЕТ СН'!$I$5-'СЕТ СН'!$I$17</f>
        <v>4424.8386429700004</v>
      </c>
    </row>
    <row r="132" spans="1:25" ht="15.75" x14ac:dyDescent="0.2">
      <c r="A132" s="35">
        <f t="shared" si="3"/>
        <v>43478</v>
      </c>
      <c r="B132" s="36">
        <f>SUMIFS(СВЦЭМ!$C$33:$C$776,СВЦЭМ!$A$33:$A$776,$A132,СВЦЭМ!$B$33:$B$776,B$119)+'СЕТ СН'!$I$9+СВЦЭМ!$D$10+'СЕТ СН'!$I$5-'СЕТ СН'!$I$17</f>
        <v>4502.1055637400004</v>
      </c>
      <c r="C132" s="36">
        <f>SUMIFS(СВЦЭМ!$C$33:$C$776,СВЦЭМ!$A$33:$A$776,$A132,СВЦЭМ!$B$33:$B$776,C$119)+'СЕТ СН'!$I$9+СВЦЭМ!$D$10+'СЕТ СН'!$I$5-'СЕТ СН'!$I$17</f>
        <v>4449.1522850900001</v>
      </c>
      <c r="D132" s="36">
        <f>SUMIFS(СВЦЭМ!$C$33:$C$776,СВЦЭМ!$A$33:$A$776,$A132,СВЦЭМ!$B$33:$B$776,D$119)+'СЕТ СН'!$I$9+СВЦЭМ!$D$10+'СЕТ СН'!$I$5-'СЕТ СН'!$I$17</f>
        <v>4568.2576862099995</v>
      </c>
      <c r="E132" s="36">
        <f>SUMIFS(СВЦЭМ!$C$33:$C$776,СВЦЭМ!$A$33:$A$776,$A132,СВЦЭМ!$B$33:$B$776,E$119)+'СЕТ СН'!$I$9+СВЦЭМ!$D$10+'СЕТ СН'!$I$5-'СЕТ СН'!$I$17</f>
        <v>4572.58917621</v>
      </c>
      <c r="F132" s="36">
        <f>SUMIFS(СВЦЭМ!$C$33:$C$776,СВЦЭМ!$A$33:$A$776,$A132,СВЦЭМ!$B$33:$B$776,F$119)+'СЕТ СН'!$I$9+СВЦЭМ!$D$10+'СЕТ СН'!$I$5-'СЕТ СН'!$I$17</f>
        <v>4593.34622777</v>
      </c>
      <c r="G132" s="36">
        <f>SUMIFS(СВЦЭМ!$C$33:$C$776,СВЦЭМ!$A$33:$A$776,$A132,СВЦЭМ!$B$33:$B$776,G$119)+'СЕТ СН'!$I$9+СВЦЭМ!$D$10+'СЕТ СН'!$I$5-'СЕТ СН'!$I$17</f>
        <v>4592.2522740799996</v>
      </c>
      <c r="H132" s="36">
        <f>SUMIFS(СВЦЭМ!$C$33:$C$776,СВЦЭМ!$A$33:$A$776,$A132,СВЦЭМ!$B$33:$B$776,H$119)+'СЕТ СН'!$I$9+СВЦЭМ!$D$10+'СЕТ СН'!$I$5-'СЕТ СН'!$I$17</f>
        <v>4969.7087382700001</v>
      </c>
      <c r="I132" s="36">
        <f>SUMIFS(СВЦЭМ!$C$33:$C$776,СВЦЭМ!$A$33:$A$776,$A132,СВЦЭМ!$B$33:$B$776,I$119)+'СЕТ СН'!$I$9+СВЦЭМ!$D$10+'СЕТ СН'!$I$5-'СЕТ СН'!$I$17</f>
        <v>4724.40262704</v>
      </c>
      <c r="J132" s="36">
        <f>SUMIFS(СВЦЭМ!$C$33:$C$776,СВЦЭМ!$A$33:$A$776,$A132,СВЦЭМ!$B$33:$B$776,J$119)+'СЕТ СН'!$I$9+СВЦЭМ!$D$10+'СЕТ СН'!$I$5-'СЕТ СН'!$I$17</f>
        <v>4349.7508544700004</v>
      </c>
      <c r="K132" s="36">
        <f>SUMIFS(СВЦЭМ!$C$33:$C$776,СВЦЭМ!$A$33:$A$776,$A132,СВЦЭМ!$B$33:$B$776,K$119)+'СЕТ СН'!$I$9+СВЦЭМ!$D$10+'СЕТ СН'!$I$5-'СЕТ СН'!$I$17</f>
        <v>4315.3471397800004</v>
      </c>
      <c r="L132" s="36">
        <f>SUMIFS(СВЦЭМ!$C$33:$C$776,СВЦЭМ!$A$33:$A$776,$A132,СВЦЭМ!$B$33:$B$776,L$119)+'СЕТ СН'!$I$9+СВЦЭМ!$D$10+'СЕТ СН'!$I$5-'СЕТ СН'!$I$17</f>
        <v>4262.2297095200001</v>
      </c>
      <c r="M132" s="36">
        <f>SUMIFS(СВЦЭМ!$C$33:$C$776,СВЦЭМ!$A$33:$A$776,$A132,СВЦЭМ!$B$33:$B$776,M$119)+'СЕТ СН'!$I$9+СВЦЭМ!$D$10+'СЕТ СН'!$I$5-'СЕТ СН'!$I$17</f>
        <v>4351.3060125900001</v>
      </c>
      <c r="N132" s="36">
        <f>SUMIFS(СВЦЭМ!$C$33:$C$776,СВЦЭМ!$A$33:$A$776,$A132,СВЦЭМ!$B$33:$B$776,N$119)+'СЕТ СН'!$I$9+СВЦЭМ!$D$10+'СЕТ СН'!$I$5-'СЕТ СН'!$I$17</f>
        <v>4644.1413759099996</v>
      </c>
      <c r="O132" s="36">
        <f>SUMIFS(СВЦЭМ!$C$33:$C$776,СВЦЭМ!$A$33:$A$776,$A132,СВЦЭМ!$B$33:$B$776,O$119)+'СЕТ СН'!$I$9+СВЦЭМ!$D$10+'СЕТ СН'!$I$5-'СЕТ СН'!$I$17</f>
        <v>4304.5696664000006</v>
      </c>
      <c r="P132" s="36">
        <f>SUMIFS(СВЦЭМ!$C$33:$C$776,СВЦЭМ!$A$33:$A$776,$A132,СВЦЭМ!$B$33:$B$776,P$119)+'СЕТ СН'!$I$9+СВЦЭМ!$D$10+'СЕТ СН'!$I$5-'СЕТ СН'!$I$17</f>
        <v>4321.20902097</v>
      </c>
      <c r="Q132" s="36">
        <f>SUMIFS(СВЦЭМ!$C$33:$C$776,СВЦЭМ!$A$33:$A$776,$A132,СВЦЭМ!$B$33:$B$776,Q$119)+'СЕТ СН'!$I$9+СВЦЭМ!$D$10+'СЕТ СН'!$I$5-'СЕТ СН'!$I$17</f>
        <v>4345.8000367200002</v>
      </c>
      <c r="R132" s="36">
        <f>SUMIFS(СВЦЭМ!$C$33:$C$776,СВЦЭМ!$A$33:$A$776,$A132,СВЦЭМ!$B$33:$B$776,R$119)+'СЕТ СН'!$I$9+СВЦЭМ!$D$10+'СЕТ СН'!$I$5-'СЕТ СН'!$I$17</f>
        <v>4087.8554714500001</v>
      </c>
      <c r="S132" s="36">
        <f>SUMIFS(СВЦЭМ!$C$33:$C$776,СВЦЭМ!$A$33:$A$776,$A132,СВЦЭМ!$B$33:$B$776,S$119)+'СЕТ СН'!$I$9+СВЦЭМ!$D$10+'СЕТ СН'!$I$5-'СЕТ СН'!$I$17</f>
        <v>4095.2424569100003</v>
      </c>
      <c r="T132" s="36">
        <f>SUMIFS(СВЦЭМ!$C$33:$C$776,СВЦЭМ!$A$33:$A$776,$A132,СВЦЭМ!$B$33:$B$776,T$119)+'СЕТ СН'!$I$9+СВЦЭМ!$D$10+'СЕТ СН'!$I$5-'СЕТ СН'!$I$17</f>
        <v>4059.1455064600004</v>
      </c>
      <c r="U132" s="36">
        <f>SUMIFS(СВЦЭМ!$C$33:$C$776,СВЦЭМ!$A$33:$A$776,$A132,СВЦЭМ!$B$33:$B$776,U$119)+'СЕТ СН'!$I$9+СВЦЭМ!$D$10+'СЕТ СН'!$I$5-'СЕТ СН'!$I$17</f>
        <v>4156.2218804300001</v>
      </c>
      <c r="V132" s="36">
        <f>SUMIFS(СВЦЭМ!$C$33:$C$776,СВЦЭМ!$A$33:$A$776,$A132,СВЦЭМ!$B$33:$B$776,V$119)+'СЕТ СН'!$I$9+СВЦЭМ!$D$10+'СЕТ СН'!$I$5-'СЕТ СН'!$I$17</f>
        <v>4349.6458902100003</v>
      </c>
      <c r="W132" s="36">
        <f>SUMIFS(СВЦЭМ!$C$33:$C$776,СВЦЭМ!$A$33:$A$776,$A132,СВЦЭМ!$B$33:$B$776,W$119)+'СЕТ СН'!$I$9+СВЦЭМ!$D$10+'СЕТ СН'!$I$5-'СЕТ СН'!$I$17</f>
        <v>4298.878882</v>
      </c>
      <c r="X132" s="36">
        <f>SUMIFS(СВЦЭМ!$C$33:$C$776,СВЦЭМ!$A$33:$A$776,$A132,СВЦЭМ!$B$33:$B$776,X$119)+'СЕТ СН'!$I$9+СВЦЭМ!$D$10+'СЕТ СН'!$I$5-'СЕТ СН'!$I$17</f>
        <v>4280.5373432699998</v>
      </c>
      <c r="Y132" s="36">
        <f>SUMIFS(СВЦЭМ!$C$33:$C$776,СВЦЭМ!$A$33:$A$776,$A132,СВЦЭМ!$B$33:$B$776,Y$119)+'СЕТ СН'!$I$9+СВЦЭМ!$D$10+'СЕТ СН'!$I$5-'СЕТ СН'!$I$17</f>
        <v>4535.8582353399997</v>
      </c>
    </row>
    <row r="133" spans="1:25" ht="15.75" x14ac:dyDescent="0.2">
      <c r="A133" s="35">
        <f t="shared" si="3"/>
        <v>43479</v>
      </c>
      <c r="B133" s="36">
        <f>SUMIFS(СВЦЭМ!$C$33:$C$776,СВЦЭМ!$A$33:$A$776,$A133,СВЦЭМ!$B$33:$B$776,B$119)+'СЕТ СН'!$I$9+СВЦЭМ!$D$10+'СЕТ СН'!$I$5-'СЕТ СН'!$I$17</f>
        <v>4723.5756141800002</v>
      </c>
      <c r="C133" s="36">
        <f>SUMIFS(СВЦЭМ!$C$33:$C$776,СВЦЭМ!$A$33:$A$776,$A133,СВЦЭМ!$B$33:$B$776,C$119)+'СЕТ СН'!$I$9+СВЦЭМ!$D$10+'СЕТ СН'!$I$5-'СЕТ СН'!$I$17</f>
        <v>4532.5347073399998</v>
      </c>
      <c r="D133" s="36">
        <f>SUMIFS(СВЦЭМ!$C$33:$C$776,СВЦЭМ!$A$33:$A$776,$A133,СВЦЭМ!$B$33:$B$776,D$119)+'СЕТ СН'!$I$9+СВЦЭМ!$D$10+'СЕТ СН'!$I$5-'СЕТ СН'!$I$17</f>
        <v>4452.8956063799997</v>
      </c>
      <c r="E133" s="36">
        <f>SUMIFS(СВЦЭМ!$C$33:$C$776,СВЦЭМ!$A$33:$A$776,$A133,СВЦЭМ!$B$33:$B$776,E$119)+'СЕТ СН'!$I$9+СВЦЭМ!$D$10+'СЕТ СН'!$I$5-'СЕТ СН'!$I$17</f>
        <v>4457.1992269299999</v>
      </c>
      <c r="F133" s="36">
        <f>SUMIFS(СВЦЭМ!$C$33:$C$776,СВЦЭМ!$A$33:$A$776,$A133,СВЦЭМ!$B$33:$B$776,F$119)+'СЕТ СН'!$I$9+СВЦЭМ!$D$10+'СЕТ СН'!$I$5-'СЕТ СН'!$I$17</f>
        <v>4408.1131049300002</v>
      </c>
      <c r="G133" s="36">
        <f>SUMIFS(СВЦЭМ!$C$33:$C$776,СВЦЭМ!$A$33:$A$776,$A133,СВЦЭМ!$B$33:$B$776,G$119)+'СЕТ СН'!$I$9+СВЦЭМ!$D$10+'СЕТ СН'!$I$5-'СЕТ СН'!$I$17</f>
        <v>4362.8311852300003</v>
      </c>
      <c r="H133" s="36">
        <f>SUMIFS(СВЦЭМ!$C$33:$C$776,СВЦЭМ!$A$33:$A$776,$A133,СВЦЭМ!$B$33:$B$776,H$119)+'СЕТ СН'!$I$9+СВЦЭМ!$D$10+'СЕТ СН'!$I$5-'СЕТ СН'!$I$17</f>
        <v>4306.9558553099996</v>
      </c>
      <c r="I133" s="36">
        <f>SUMIFS(СВЦЭМ!$C$33:$C$776,СВЦЭМ!$A$33:$A$776,$A133,СВЦЭМ!$B$33:$B$776,I$119)+'СЕТ СН'!$I$9+СВЦЭМ!$D$10+'СЕТ СН'!$I$5-'СЕТ СН'!$I$17</f>
        <v>4213.2536377100005</v>
      </c>
      <c r="J133" s="36">
        <f>SUMIFS(СВЦЭМ!$C$33:$C$776,СВЦЭМ!$A$33:$A$776,$A133,СВЦЭМ!$B$33:$B$776,J$119)+'СЕТ СН'!$I$9+СВЦЭМ!$D$10+'СЕТ СН'!$I$5-'СЕТ СН'!$I$17</f>
        <v>4184.73082282</v>
      </c>
      <c r="K133" s="36">
        <f>SUMIFS(СВЦЭМ!$C$33:$C$776,СВЦЭМ!$A$33:$A$776,$A133,СВЦЭМ!$B$33:$B$776,K$119)+'СЕТ СН'!$I$9+СВЦЭМ!$D$10+'СЕТ СН'!$I$5-'СЕТ СН'!$I$17</f>
        <v>3982.8661313100001</v>
      </c>
      <c r="L133" s="36">
        <f>SUMIFS(СВЦЭМ!$C$33:$C$776,СВЦЭМ!$A$33:$A$776,$A133,СВЦЭМ!$B$33:$B$776,L$119)+'СЕТ СН'!$I$9+СВЦЭМ!$D$10+'СЕТ СН'!$I$5-'СЕТ СН'!$I$17</f>
        <v>3947.1186795200001</v>
      </c>
      <c r="M133" s="36">
        <f>SUMIFS(СВЦЭМ!$C$33:$C$776,СВЦЭМ!$A$33:$A$776,$A133,СВЦЭМ!$B$33:$B$776,M$119)+'СЕТ СН'!$I$9+СВЦЭМ!$D$10+'СЕТ СН'!$I$5-'СЕТ СН'!$I$17</f>
        <v>4422.8092699099998</v>
      </c>
      <c r="N133" s="36">
        <f>SUMIFS(СВЦЭМ!$C$33:$C$776,СВЦЭМ!$A$33:$A$776,$A133,СВЦЭМ!$B$33:$B$776,N$119)+'СЕТ СН'!$I$9+СВЦЭМ!$D$10+'СЕТ СН'!$I$5-'СЕТ СН'!$I$17</f>
        <v>5244.1154879799997</v>
      </c>
      <c r="O133" s="36">
        <f>SUMIFS(СВЦЭМ!$C$33:$C$776,СВЦЭМ!$A$33:$A$776,$A133,СВЦЭМ!$B$33:$B$776,O$119)+'СЕТ СН'!$I$9+СВЦЭМ!$D$10+'СЕТ СН'!$I$5-'СЕТ СН'!$I$17</f>
        <v>4344.6790694299998</v>
      </c>
      <c r="P133" s="36">
        <f>SUMIFS(СВЦЭМ!$C$33:$C$776,СВЦЭМ!$A$33:$A$776,$A133,СВЦЭМ!$B$33:$B$776,P$119)+'СЕТ СН'!$I$9+СВЦЭМ!$D$10+'СЕТ СН'!$I$5-'СЕТ СН'!$I$17</f>
        <v>4215.1392677700005</v>
      </c>
      <c r="Q133" s="36">
        <f>SUMIFS(СВЦЭМ!$C$33:$C$776,СВЦЭМ!$A$33:$A$776,$A133,СВЦЭМ!$B$33:$B$776,Q$119)+'СЕТ СН'!$I$9+СВЦЭМ!$D$10+'СЕТ СН'!$I$5-'СЕТ СН'!$I$17</f>
        <v>4283.5222566499997</v>
      </c>
      <c r="R133" s="36">
        <f>SUMIFS(СВЦЭМ!$C$33:$C$776,СВЦЭМ!$A$33:$A$776,$A133,СВЦЭМ!$B$33:$B$776,R$119)+'СЕТ СН'!$I$9+СВЦЭМ!$D$10+'СЕТ СН'!$I$5-'СЕТ СН'!$I$17</f>
        <v>4300.8593281200001</v>
      </c>
      <c r="S133" s="36">
        <f>SUMIFS(СВЦЭМ!$C$33:$C$776,СВЦЭМ!$A$33:$A$776,$A133,СВЦЭМ!$B$33:$B$776,S$119)+'СЕТ СН'!$I$9+СВЦЭМ!$D$10+'СЕТ СН'!$I$5-'СЕТ СН'!$I$17</f>
        <v>4268.46813853</v>
      </c>
      <c r="T133" s="36">
        <f>SUMIFS(СВЦЭМ!$C$33:$C$776,СВЦЭМ!$A$33:$A$776,$A133,СВЦЭМ!$B$33:$B$776,T$119)+'СЕТ СН'!$I$9+СВЦЭМ!$D$10+'СЕТ СН'!$I$5-'СЕТ СН'!$I$17</f>
        <v>4252.9176749500002</v>
      </c>
      <c r="U133" s="36">
        <f>SUMIFS(СВЦЭМ!$C$33:$C$776,СВЦЭМ!$A$33:$A$776,$A133,СВЦЭМ!$B$33:$B$776,U$119)+'СЕТ СН'!$I$9+СВЦЭМ!$D$10+'СЕТ СН'!$I$5-'СЕТ СН'!$I$17</f>
        <v>4213.4180317400005</v>
      </c>
      <c r="V133" s="36">
        <f>SUMIFS(СВЦЭМ!$C$33:$C$776,СВЦЭМ!$A$33:$A$776,$A133,СВЦЭМ!$B$33:$B$776,V$119)+'СЕТ СН'!$I$9+СВЦЭМ!$D$10+'СЕТ СН'!$I$5-'СЕТ СН'!$I$17</f>
        <v>4220.92911903</v>
      </c>
      <c r="W133" s="36">
        <f>SUMIFS(СВЦЭМ!$C$33:$C$776,СВЦЭМ!$A$33:$A$776,$A133,СВЦЭМ!$B$33:$B$776,W$119)+'СЕТ СН'!$I$9+СВЦЭМ!$D$10+'СЕТ СН'!$I$5-'СЕТ СН'!$I$17</f>
        <v>4245.24956939</v>
      </c>
      <c r="X133" s="36">
        <f>SUMIFS(СВЦЭМ!$C$33:$C$776,СВЦЭМ!$A$33:$A$776,$A133,СВЦЭМ!$B$33:$B$776,X$119)+'СЕТ СН'!$I$9+СВЦЭМ!$D$10+'СЕТ СН'!$I$5-'СЕТ СН'!$I$17</f>
        <v>4226.6771801300001</v>
      </c>
      <c r="Y133" s="36">
        <f>SUMIFS(СВЦЭМ!$C$33:$C$776,СВЦЭМ!$A$33:$A$776,$A133,СВЦЭМ!$B$33:$B$776,Y$119)+'СЕТ СН'!$I$9+СВЦЭМ!$D$10+'СЕТ СН'!$I$5-'СЕТ СН'!$I$17</f>
        <v>4504.1912881099997</v>
      </c>
    </row>
    <row r="134" spans="1:25" ht="15.75" x14ac:dyDescent="0.2">
      <c r="A134" s="35">
        <f t="shared" si="3"/>
        <v>43480</v>
      </c>
      <c r="B134" s="36">
        <f>SUMIFS(СВЦЭМ!$C$33:$C$776,СВЦЭМ!$A$33:$A$776,$A134,СВЦЭМ!$B$33:$B$776,B$119)+'СЕТ СН'!$I$9+СВЦЭМ!$D$10+'СЕТ СН'!$I$5-'СЕТ СН'!$I$17</f>
        <v>4751.8929226800001</v>
      </c>
      <c r="C134" s="36">
        <f>SUMIFS(СВЦЭМ!$C$33:$C$776,СВЦЭМ!$A$33:$A$776,$A134,СВЦЭМ!$B$33:$B$776,C$119)+'СЕТ СН'!$I$9+СВЦЭМ!$D$10+'СЕТ СН'!$I$5-'СЕТ СН'!$I$17</f>
        <v>4508.2882136799999</v>
      </c>
      <c r="D134" s="36">
        <f>SUMIFS(СВЦЭМ!$C$33:$C$776,СВЦЭМ!$A$33:$A$776,$A134,СВЦЭМ!$B$33:$B$776,D$119)+'СЕТ СН'!$I$9+СВЦЭМ!$D$10+'СЕТ СН'!$I$5-'СЕТ СН'!$I$17</f>
        <v>4533.4956354400001</v>
      </c>
      <c r="E134" s="36">
        <f>SUMIFS(СВЦЭМ!$C$33:$C$776,СВЦЭМ!$A$33:$A$776,$A134,СВЦЭМ!$B$33:$B$776,E$119)+'СЕТ СН'!$I$9+СВЦЭМ!$D$10+'СЕТ СН'!$I$5-'СЕТ СН'!$I$17</f>
        <v>4529.6221482199999</v>
      </c>
      <c r="F134" s="36">
        <f>SUMIFS(СВЦЭМ!$C$33:$C$776,СВЦЭМ!$A$33:$A$776,$A134,СВЦЭМ!$B$33:$B$776,F$119)+'СЕТ СН'!$I$9+СВЦЭМ!$D$10+'СЕТ СН'!$I$5-'СЕТ СН'!$I$17</f>
        <v>4491.5809000600002</v>
      </c>
      <c r="G134" s="36">
        <f>SUMIFS(СВЦЭМ!$C$33:$C$776,СВЦЭМ!$A$33:$A$776,$A134,СВЦЭМ!$B$33:$B$776,G$119)+'СЕТ СН'!$I$9+СВЦЭМ!$D$10+'СЕТ СН'!$I$5-'СЕТ СН'!$I$17</f>
        <v>4525.0316125899999</v>
      </c>
      <c r="H134" s="36">
        <f>SUMIFS(СВЦЭМ!$C$33:$C$776,СВЦЭМ!$A$33:$A$776,$A134,СВЦЭМ!$B$33:$B$776,H$119)+'СЕТ СН'!$I$9+СВЦЭМ!$D$10+'СЕТ СН'!$I$5-'СЕТ СН'!$I$17</f>
        <v>4637.9827255199998</v>
      </c>
      <c r="I134" s="36">
        <f>SUMIFS(СВЦЭМ!$C$33:$C$776,СВЦЭМ!$A$33:$A$776,$A134,СВЦЭМ!$B$33:$B$776,I$119)+'СЕТ СН'!$I$9+СВЦЭМ!$D$10+'СЕТ СН'!$I$5-'СЕТ СН'!$I$17</f>
        <v>4451.2630470399999</v>
      </c>
      <c r="J134" s="36">
        <f>SUMIFS(СВЦЭМ!$C$33:$C$776,СВЦЭМ!$A$33:$A$776,$A134,СВЦЭМ!$B$33:$B$776,J$119)+'СЕТ СН'!$I$9+СВЦЭМ!$D$10+'СЕТ СН'!$I$5-'СЕТ СН'!$I$17</f>
        <v>4432.7701573300001</v>
      </c>
      <c r="K134" s="36">
        <f>SUMIFS(СВЦЭМ!$C$33:$C$776,СВЦЭМ!$A$33:$A$776,$A134,СВЦЭМ!$B$33:$B$776,K$119)+'СЕТ СН'!$I$9+СВЦЭМ!$D$10+'СЕТ СН'!$I$5-'СЕТ СН'!$I$17</f>
        <v>4119.1222889299997</v>
      </c>
      <c r="L134" s="36">
        <f>SUMIFS(СВЦЭМ!$C$33:$C$776,СВЦЭМ!$A$33:$A$776,$A134,СВЦЭМ!$B$33:$B$776,L$119)+'СЕТ СН'!$I$9+СВЦЭМ!$D$10+'СЕТ СН'!$I$5-'СЕТ СН'!$I$17</f>
        <v>4005.67950286</v>
      </c>
      <c r="M134" s="36">
        <f>SUMIFS(СВЦЭМ!$C$33:$C$776,СВЦЭМ!$A$33:$A$776,$A134,СВЦЭМ!$B$33:$B$776,M$119)+'СЕТ СН'!$I$9+СВЦЭМ!$D$10+'СЕТ СН'!$I$5-'СЕТ СН'!$I$17</f>
        <v>4044.2660696200001</v>
      </c>
      <c r="N134" s="36">
        <f>SUMIFS(СВЦЭМ!$C$33:$C$776,СВЦЭМ!$A$33:$A$776,$A134,СВЦЭМ!$B$33:$B$776,N$119)+'СЕТ СН'!$I$9+СВЦЭМ!$D$10+'СЕТ СН'!$I$5-'СЕТ СН'!$I$17</f>
        <v>4085.9939537199998</v>
      </c>
      <c r="O134" s="36">
        <f>SUMIFS(СВЦЭМ!$C$33:$C$776,СВЦЭМ!$A$33:$A$776,$A134,СВЦЭМ!$B$33:$B$776,O$119)+'СЕТ СН'!$I$9+СВЦЭМ!$D$10+'СЕТ СН'!$I$5-'СЕТ СН'!$I$17</f>
        <v>4021.5821681300004</v>
      </c>
      <c r="P134" s="36">
        <f>SUMIFS(СВЦЭМ!$C$33:$C$776,СВЦЭМ!$A$33:$A$776,$A134,СВЦЭМ!$B$33:$B$776,P$119)+'СЕТ СН'!$I$9+СВЦЭМ!$D$10+'СЕТ СН'!$I$5-'СЕТ СН'!$I$17</f>
        <v>4017.1454334600003</v>
      </c>
      <c r="Q134" s="36">
        <f>SUMIFS(СВЦЭМ!$C$33:$C$776,СВЦЭМ!$A$33:$A$776,$A134,СВЦЭМ!$B$33:$B$776,Q$119)+'СЕТ СН'!$I$9+СВЦЭМ!$D$10+'СЕТ СН'!$I$5-'СЕТ СН'!$I$17</f>
        <v>3994.2697643900001</v>
      </c>
      <c r="R134" s="36">
        <f>SUMIFS(СВЦЭМ!$C$33:$C$776,СВЦЭМ!$A$33:$A$776,$A134,СВЦЭМ!$B$33:$B$776,R$119)+'СЕТ СН'!$I$9+СВЦЭМ!$D$10+'СЕТ СН'!$I$5-'СЕТ СН'!$I$17</f>
        <v>3988.5742591900002</v>
      </c>
      <c r="S134" s="36">
        <f>SUMIFS(СВЦЭМ!$C$33:$C$776,СВЦЭМ!$A$33:$A$776,$A134,СВЦЭМ!$B$33:$B$776,S$119)+'СЕТ СН'!$I$9+СВЦЭМ!$D$10+'СЕТ СН'!$I$5-'СЕТ СН'!$I$17</f>
        <v>4019.1702168700003</v>
      </c>
      <c r="T134" s="36">
        <f>SUMIFS(СВЦЭМ!$C$33:$C$776,СВЦЭМ!$A$33:$A$776,$A134,СВЦЭМ!$B$33:$B$776,T$119)+'СЕТ СН'!$I$9+СВЦЭМ!$D$10+'СЕТ СН'!$I$5-'СЕТ СН'!$I$17</f>
        <v>4003.0240784100001</v>
      </c>
      <c r="U134" s="36">
        <f>SUMIFS(СВЦЭМ!$C$33:$C$776,СВЦЭМ!$A$33:$A$776,$A134,СВЦЭМ!$B$33:$B$776,U$119)+'СЕТ СН'!$I$9+СВЦЭМ!$D$10+'СЕТ СН'!$I$5-'СЕТ СН'!$I$17</f>
        <v>4024.51204353</v>
      </c>
      <c r="V134" s="36">
        <f>SUMIFS(СВЦЭМ!$C$33:$C$776,СВЦЭМ!$A$33:$A$776,$A134,СВЦЭМ!$B$33:$B$776,V$119)+'СЕТ СН'!$I$9+СВЦЭМ!$D$10+'СЕТ СН'!$I$5-'СЕТ СН'!$I$17</f>
        <v>4019.1847373800001</v>
      </c>
      <c r="W134" s="36">
        <f>SUMIFS(СВЦЭМ!$C$33:$C$776,СВЦЭМ!$A$33:$A$776,$A134,СВЦЭМ!$B$33:$B$776,W$119)+'СЕТ СН'!$I$9+СВЦЭМ!$D$10+'СЕТ СН'!$I$5-'СЕТ СН'!$I$17</f>
        <v>4261.9488577100001</v>
      </c>
      <c r="X134" s="36">
        <f>SUMIFS(СВЦЭМ!$C$33:$C$776,СВЦЭМ!$A$33:$A$776,$A134,СВЦЭМ!$B$33:$B$776,X$119)+'СЕТ СН'!$I$9+СВЦЭМ!$D$10+'СЕТ СН'!$I$5-'СЕТ СН'!$I$17</f>
        <v>4266.1085338100002</v>
      </c>
      <c r="Y134" s="36">
        <f>SUMIFS(СВЦЭМ!$C$33:$C$776,СВЦЭМ!$A$33:$A$776,$A134,СВЦЭМ!$B$33:$B$776,Y$119)+'СЕТ СН'!$I$9+СВЦЭМ!$D$10+'СЕТ СН'!$I$5-'СЕТ СН'!$I$17</f>
        <v>4418.3035581100003</v>
      </c>
    </row>
    <row r="135" spans="1:25" ht="15.75" x14ac:dyDescent="0.2">
      <c r="A135" s="35">
        <f t="shared" si="3"/>
        <v>43481</v>
      </c>
      <c r="B135" s="36">
        <f>SUMIFS(СВЦЭМ!$C$33:$C$776,СВЦЭМ!$A$33:$A$776,$A135,СВЦЭМ!$B$33:$B$776,B$119)+'СЕТ СН'!$I$9+СВЦЭМ!$D$10+'СЕТ СН'!$I$5-'СЕТ СН'!$I$17</f>
        <v>4713.8391000499996</v>
      </c>
      <c r="C135" s="36">
        <f>SUMIFS(СВЦЭМ!$C$33:$C$776,СВЦЭМ!$A$33:$A$776,$A135,СВЦЭМ!$B$33:$B$776,C$119)+'СЕТ СН'!$I$9+СВЦЭМ!$D$10+'СЕТ СН'!$I$5-'СЕТ СН'!$I$17</f>
        <v>4471.6565788899998</v>
      </c>
      <c r="D135" s="36">
        <f>SUMIFS(СВЦЭМ!$C$33:$C$776,СВЦЭМ!$A$33:$A$776,$A135,СВЦЭМ!$B$33:$B$776,D$119)+'СЕТ СН'!$I$9+СВЦЭМ!$D$10+'СЕТ СН'!$I$5-'СЕТ СН'!$I$17</f>
        <v>4523.0290735899998</v>
      </c>
      <c r="E135" s="36">
        <f>SUMIFS(СВЦЭМ!$C$33:$C$776,СВЦЭМ!$A$33:$A$776,$A135,СВЦЭМ!$B$33:$B$776,E$119)+'СЕТ СН'!$I$9+СВЦЭМ!$D$10+'СЕТ СН'!$I$5-'СЕТ СН'!$I$17</f>
        <v>4543.6198449700005</v>
      </c>
      <c r="F135" s="36">
        <f>SUMIFS(СВЦЭМ!$C$33:$C$776,СВЦЭМ!$A$33:$A$776,$A135,СВЦЭМ!$B$33:$B$776,F$119)+'СЕТ СН'!$I$9+СВЦЭМ!$D$10+'СЕТ СН'!$I$5-'СЕТ СН'!$I$17</f>
        <v>4451.9332524399997</v>
      </c>
      <c r="G135" s="36">
        <f>SUMIFS(СВЦЭМ!$C$33:$C$776,СВЦЭМ!$A$33:$A$776,$A135,СВЦЭМ!$B$33:$B$776,G$119)+'СЕТ СН'!$I$9+СВЦЭМ!$D$10+'СЕТ СН'!$I$5-'СЕТ СН'!$I$17</f>
        <v>4497.77712281</v>
      </c>
      <c r="H135" s="36">
        <f>SUMIFS(СВЦЭМ!$C$33:$C$776,СВЦЭМ!$A$33:$A$776,$A135,СВЦЭМ!$B$33:$B$776,H$119)+'СЕТ СН'!$I$9+СВЦЭМ!$D$10+'СЕТ СН'!$I$5-'СЕТ СН'!$I$17</f>
        <v>4523.1524611200002</v>
      </c>
      <c r="I135" s="36">
        <f>SUMIFS(СВЦЭМ!$C$33:$C$776,СВЦЭМ!$A$33:$A$776,$A135,СВЦЭМ!$B$33:$B$776,I$119)+'СЕТ СН'!$I$9+СВЦЭМ!$D$10+'СЕТ СН'!$I$5-'СЕТ СН'!$I$17</f>
        <v>4687.5694527699998</v>
      </c>
      <c r="J135" s="36">
        <f>SUMIFS(СВЦЭМ!$C$33:$C$776,СВЦЭМ!$A$33:$A$776,$A135,СВЦЭМ!$B$33:$B$776,J$119)+'СЕТ СН'!$I$9+СВЦЭМ!$D$10+'СЕТ СН'!$I$5-'СЕТ СН'!$I$17</f>
        <v>4279.6718167199997</v>
      </c>
      <c r="K135" s="36">
        <f>SUMIFS(СВЦЭМ!$C$33:$C$776,СВЦЭМ!$A$33:$A$776,$A135,СВЦЭМ!$B$33:$B$776,K$119)+'СЕТ СН'!$I$9+СВЦЭМ!$D$10+'СЕТ СН'!$I$5-'СЕТ СН'!$I$17</f>
        <v>4059.2210143299999</v>
      </c>
      <c r="L135" s="36">
        <f>SUMIFS(СВЦЭМ!$C$33:$C$776,СВЦЭМ!$A$33:$A$776,$A135,СВЦЭМ!$B$33:$B$776,L$119)+'СЕТ СН'!$I$9+СВЦЭМ!$D$10+'СЕТ СН'!$I$5-'СЕТ СН'!$I$17</f>
        <v>4077.47133992</v>
      </c>
      <c r="M135" s="36">
        <f>SUMIFS(СВЦЭМ!$C$33:$C$776,СВЦЭМ!$A$33:$A$776,$A135,СВЦЭМ!$B$33:$B$776,M$119)+'СЕТ СН'!$I$9+СВЦЭМ!$D$10+'СЕТ СН'!$I$5-'СЕТ СН'!$I$17</f>
        <v>4100.2893072699999</v>
      </c>
      <c r="N135" s="36">
        <f>SUMIFS(СВЦЭМ!$C$33:$C$776,СВЦЭМ!$A$33:$A$776,$A135,СВЦЭМ!$B$33:$B$776,N$119)+'СЕТ СН'!$I$9+СВЦЭМ!$D$10+'СЕТ СН'!$I$5-'СЕТ СН'!$I$17</f>
        <v>4178.1819208400002</v>
      </c>
      <c r="O135" s="36">
        <f>SUMIFS(СВЦЭМ!$C$33:$C$776,СВЦЭМ!$A$33:$A$776,$A135,СВЦЭМ!$B$33:$B$776,O$119)+'СЕТ СН'!$I$9+СВЦЭМ!$D$10+'СЕТ СН'!$I$5-'СЕТ СН'!$I$17</f>
        <v>4106.4892802200002</v>
      </c>
      <c r="P135" s="36">
        <f>SUMIFS(СВЦЭМ!$C$33:$C$776,СВЦЭМ!$A$33:$A$776,$A135,СВЦЭМ!$B$33:$B$776,P$119)+'СЕТ СН'!$I$9+СВЦЭМ!$D$10+'СЕТ СН'!$I$5-'СЕТ СН'!$I$17</f>
        <v>4105.9148857300006</v>
      </c>
      <c r="Q135" s="36">
        <f>SUMIFS(СВЦЭМ!$C$33:$C$776,СВЦЭМ!$A$33:$A$776,$A135,СВЦЭМ!$B$33:$B$776,Q$119)+'СЕТ СН'!$I$9+СВЦЭМ!$D$10+'СЕТ СН'!$I$5-'СЕТ СН'!$I$17</f>
        <v>4114.7267366300002</v>
      </c>
      <c r="R135" s="36">
        <f>SUMIFS(СВЦЭМ!$C$33:$C$776,СВЦЭМ!$A$33:$A$776,$A135,СВЦЭМ!$B$33:$B$776,R$119)+'СЕТ СН'!$I$9+СВЦЭМ!$D$10+'СЕТ СН'!$I$5-'СЕТ СН'!$I$17</f>
        <v>4115.7936491999999</v>
      </c>
      <c r="S135" s="36">
        <f>SUMIFS(СВЦЭМ!$C$33:$C$776,СВЦЭМ!$A$33:$A$776,$A135,СВЦЭМ!$B$33:$B$776,S$119)+'СЕТ СН'!$I$9+СВЦЭМ!$D$10+'СЕТ СН'!$I$5-'СЕТ СН'!$I$17</f>
        <v>4111.0373744899998</v>
      </c>
      <c r="T135" s="36">
        <f>SUMIFS(СВЦЭМ!$C$33:$C$776,СВЦЭМ!$A$33:$A$776,$A135,СВЦЭМ!$B$33:$B$776,T$119)+'СЕТ СН'!$I$9+СВЦЭМ!$D$10+'СЕТ СН'!$I$5-'СЕТ СН'!$I$17</f>
        <v>4111.8944604400003</v>
      </c>
      <c r="U135" s="36">
        <f>SUMIFS(СВЦЭМ!$C$33:$C$776,СВЦЭМ!$A$33:$A$776,$A135,СВЦЭМ!$B$33:$B$776,U$119)+'СЕТ СН'!$I$9+СВЦЭМ!$D$10+'СЕТ СН'!$I$5-'СЕТ СН'!$I$17</f>
        <v>4139.8570689500002</v>
      </c>
      <c r="V135" s="36">
        <f>SUMIFS(СВЦЭМ!$C$33:$C$776,СВЦЭМ!$A$33:$A$776,$A135,СВЦЭМ!$B$33:$B$776,V$119)+'СЕТ СН'!$I$9+СВЦЭМ!$D$10+'СЕТ СН'!$I$5-'СЕТ СН'!$I$17</f>
        <v>4110.7382944399997</v>
      </c>
      <c r="W135" s="36">
        <f>SUMIFS(СВЦЭМ!$C$33:$C$776,СВЦЭМ!$A$33:$A$776,$A135,СВЦЭМ!$B$33:$B$776,W$119)+'СЕТ СН'!$I$9+СВЦЭМ!$D$10+'СЕТ СН'!$I$5-'СЕТ СН'!$I$17</f>
        <v>4449.1093705499998</v>
      </c>
      <c r="X135" s="36">
        <f>SUMIFS(СВЦЭМ!$C$33:$C$776,СВЦЭМ!$A$33:$A$776,$A135,СВЦЭМ!$B$33:$B$776,X$119)+'СЕТ СН'!$I$9+СВЦЭМ!$D$10+'СЕТ СН'!$I$5-'СЕТ СН'!$I$17</f>
        <v>4078.3311478699998</v>
      </c>
      <c r="Y135" s="36">
        <f>SUMIFS(СВЦЭМ!$C$33:$C$776,СВЦЭМ!$A$33:$A$776,$A135,СВЦЭМ!$B$33:$B$776,Y$119)+'СЕТ СН'!$I$9+СВЦЭМ!$D$10+'СЕТ СН'!$I$5-'СЕТ СН'!$I$17</f>
        <v>4428.5530178500003</v>
      </c>
    </row>
    <row r="136" spans="1:25" ht="15.75" x14ac:dyDescent="0.2">
      <c r="A136" s="35">
        <f t="shared" si="3"/>
        <v>43482</v>
      </c>
      <c r="B136" s="36">
        <f>SUMIFS(СВЦЭМ!$C$33:$C$776,СВЦЭМ!$A$33:$A$776,$A136,СВЦЭМ!$B$33:$B$776,B$119)+'СЕТ СН'!$I$9+СВЦЭМ!$D$10+'СЕТ СН'!$I$5-'СЕТ СН'!$I$17</f>
        <v>4862.4571015299998</v>
      </c>
      <c r="C136" s="36">
        <f>SUMIFS(СВЦЭМ!$C$33:$C$776,СВЦЭМ!$A$33:$A$776,$A136,СВЦЭМ!$B$33:$B$776,C$119)+'СЕТ СН'!$I$9+СВЦЭМ!$D$10+'СЕТ СН'!$I$5-'СЕТ СН'!$I$17</f>
        <v>4492.6524990100006</v>
      </c>
      <c r="D136" s="36">
        <f>SUMIFS(СВЦЭМ!$C$33:$C$776,СВЦЭМ!$A$33:$A$776,$A136,СВЦЭМ!$B$33:$B$776,D$119)+'СЕТ СН'!$I$9+СВЦЭМ!$D$10+'СЕТ СН'!$I$5-'СЕТ СН'!$I$17</f>
        <v>4488.76636745</v>
      </c>
      <c r="E136" s="36">
        <f>SUMIFS(СВЦЭМ!$C$33:$C$776,СВЦЭМ!$A$33:$A$776,$A136,СВЦЭМ!$B$33:$B$776,E$119)+'СЕТ СН'!$I$9+СВЦЭМ!$D$10+'СЕТ СН'!$I$5-'СЕТ СН'!$I$17</f>
        <v>4583.56611961</v>
      </c>
      <c r="F136" s="36">
        <f>SUMIFS(СВЦЭМ!$C$33:$C$776,СВЦЭМ!$A$33:$A$776,$A136,СВЦЭМ!$B$33:$B$776,F$119)+'СЕТ СН'!$I$9+СВЦЭМ!$D$10+'СЕТ СН'!$I$5-'СЕТ СН'!$I$17</f>
        <v>5449.3130524900007</v>
      </c>
      <c r="G136" s="36">
        <f>SUMIFS(СВЦЭМ!$C$33:$C$776,СВЦЭМ!$A$33:$A$776,$A136,СВЦЭМ!$B$33:$B$776,G$119)+'СЕТ СН'!$I$9+СВЦЭМ!$D$10+'СЕТ СН'!$I$5-'СЕТ СН'!$I$17</f>
        <v>5553.5123042900004</v>
      </c>
      <c r="H136" s="36">
        <f>SUMIFS(СВЦЭМ!$C$33:$C$776,СВЦЭМ!$A$33:$A$776,$A136,СВЦЭМ!$B$33:$B$776,H$119)+'СЕТ СН'!$I$9+СВЦЭМ!$D$10+'СЕТ СН'!$I$5-'СЕТ СН'!$I$17</f>
        <v>4663.4790828799996</v>
      </c>
      <c r="I136" s="36">
        <f>SUMIFS(СВЦЭМ!$C$33:$C$776,СВЦЭМ!$A$33:$A$776,$A136,СВЦЭМ!$B$33:$B$776,I$119)+'СЕТ СН'!$I$9+СВЦЭМ!$D$10+'СЕТ СН'!$I$5-'СЕТ СН'!$I$17</f>
        <v>4464.4853509700006</v>
      </c>
      <c r="J136" s="36">
        <f>SUMIFS(СВЦЭМ!$C$33:$C$776,СВЦЭМ!$A$33:$A$776,$A136,СВЦЭМ!$B$33:$B$776,J$119)+'СЕТ СН'!$I$9+СВЦЭМ!$D$10+'СЕТ СН'!$I$5-'СЕТ СН'!$I$17</f>
        <v>4302.6075450099997</v>
      </c>
      <c r="K136" s="36">
        <f>SUMIFS(СВЦЭМ!$C$33:$C$776,СВЦЭМ!$A$33:$A$776,$A136,СВЦЭМ!$B$33:$B$776,K$119)+'СЕТ СН'!$I$9+СВЦЭМ!$D$10+'СЕТ СН'!$I$5-'СЕТ СН'!$I$17</f>
        <v>4279.4285472800002</v>
      </c>
      <c r="L136" s="36">
        <f>SUMIFS(СВЦЭМ!$C$33:$C$776,СВЦЭМ!$A$33:$A$776,$A136,СВЦЭМ!$B$33:$B$776,L$119)+'СЕТ СН'!$I$9+СВЦЭМ!$D$10+'СЕТ СН'!$I$5-'СЕТ СН'!$I$17</f>
        <v>4283.1185765999999</v>
      </c>
      <c r="M136" s="36">
        <f>SUMIFS(СВЦЭМ!$C$33:$C$776,СВЦЭМ!$A$33:$A$776,$A136,СВЦЭМ!$B$33:$B$776,M$119)+'СЕТ СН'!$I$9+СВЦЭМ!$D$10+'СЕТ СН'!$I$5-'СЕТ СН'!$I$17</f>
        <v>4357.46489733</v>
      </c>
      <c r="N136" s="36">
        <f>SUMIFS(СВЦЭМ!$C$33:$C$776,СВЦЭМ!$A$33:$A$776,$A136,СВЦЭМ!$B$33:$B$776,N$119)+'СЕТ СН'!$I$9+СВЦЭМ!$D$10+'СЕТ СН'!$I$5-'СЕТ СН'!$I$17</f>
        <v>5478.0201341700003</v>
      </c>
      <c r="O136" s="36">
        <f>SUMIFS(СВЦЭМ!$C$33:$C$776,СВЦЭМ!$A$33:$A$776,$A136,СВЦЭМ!$B$33:$B$776,O$119)+'СЕТ СН'!$I$9+СВЦЭМ!$D$10+'СЕТ СН'!$I$5-'СЕТ СН'!$I$17</f>
        <v>4229.2803355100004</v>
      </c>
      <c r="P136" s="36">
        <f>SUMIFS(СВЦЭМ!$C$33:$C$776,СВЦЭМ!$A$33:$A$776,$A136,СВЦЭМ!$B$33:$B$776,P$119)+'СЕТ СН'!$I$9+СВЦЭМ!$D$10+'СЕТ СН'!$I$5-'СЕТ СН'!$I$17</f>
        <v>4376.5111297399999</v>
      </c>
      <c r="Q136" s="36">
        <f>SUMIFS(СВЦЭМ!$C$33:$C$776,СВЦЭМ!$A$33:$A$776,$A136,СВЦЭМ!$B$33:$B$776,Q$119)+'СЕТ СН'!$I$9+СВЦЭМ!$D$10+'СЕТ СН'!$I$5-'СЕТ СН'!$I$17</f>
        <v>4409.6530720499995</v>
      </c>
      <c r="R136" s="36">
        <f>SUMIFS(СВЦЭМ!$C$33:$C$776,СВЦЭМ!$A$33:$A$776,$A136,СВЦЭМ!$B$33:$B$776,R$119)+'СЕТ СН'!$I$9+СВЦЭМ!$D$10+'СЕТ СН'!$I$5-'СЕТ СН'!$I$17</f>
        <v>4382.0252583299998</v>
      </c>
      <c r="S136" s="36">
        <f>SUMIFS(СВЦЭМ!$C$33:$C$776,СВЦЭМ!$A$33:$A$776,$A136,СВЦЭМ!$B$33:$B$776,S$119)+'СЕТ СН'!$I$9+СВЦЭМ!$D$10+'СЕТ СН'!$I$5-'СЕТ СН'!$I$17</f>
        <v>4373.9321573699999</v>
      </c>
      <c r="T136" s="36">
        <f>SUMIFS(СВЦЭМ!$C$33:$C$776,СВЦЭМ!$A$33:$A$776,$A136,СВЦЭМ!$B$33:$B$776,T$119)+'СЕТ СН'!$I$9+СВЦЭМ!$D$10+'СЕТ СН'!$I$5-'СЕТ СН'!$I$17</f>
        <v>4319.9564644100001</v>
      </c>
      <c r="U136" s="36">
        <f>SUMIFS(СВЦЭМ!$C$33:$C$776,СВЦЭМ!$A$33:$A$776,$A136,СВЦЭМ!$B$33:$B$776,U$119)+'СЕТ СН'!$I$9+СВЦЭМ!$D$10+'СЕТ СН'!$I$5-'СЕТ СН'!$I$17</f>
        <v>4475.5737953999997</v>
      </c>
      <c r="V136" s="36">
        <f>SUMIFS(СВЦЭМ!$C$33:$C$776,СВЦЭМ!$A$33:$A$776,$A136,СВЦЭМ!$B$33:$B$776,V$119)+'СЕТ СН'!$I$9+СВЦЭМ!$D$10+'СЕТ СН'!$I$5-'СЕТ СН'!$I$17</f>
        <v>4411.7081929899996</v>
      </c>
      <c r="W136" s="36">
        <f>SUMIFS(СВЦЭМ!$C$33:$C$776,СВЦЭМ!$A$33:$A$776,$A136,СВЦЭМ!$B$33:$B$776,W$119)+'СЕТ СН'!$I$9+СВЦЭМ!$D$10+'СЕТ СН'!$I$5-'СЕТ СН'!$I$17</f>
        <v>4484.5246897500001</v>
      </c>
      <c r="X136" s="36">
        <f>SUMIFS(СВЦЭМ!$C$33:$C$776,СВЦЭМ!$A$33:$A$776,$A136,СВЦЭМ!$B$33:$B$776,X$119)+'СЕТ СН'!$I$9+СВЦЭМ!$D$10+'СЕТ СН'!$I$5-'СЕТ СН'!$I$17</f>
        <v>4533.3050740500003</v>
      </c>
      <c r="Y136" s="36">
        <f>SUMIFS(СВЦЭМ!$C$33:$C$776,СВЦЭМ!$A$33:$A$776,$A136,СВЦЭМ!$B$33:$B$776,Y$119)+'СЕТ СН'!$I$9+СВЦЭМ!$D$10+'СЕТ СН'!$I$5-'СЕТ СН'!$I$17</f>
        <v>5386.1006241100004</v>
      </c>
    </row>
    <row r="137" spans="1:25" ht="15.75" x14ac:dyDescent="0.2">
      <c r="A137" s="35">
        <f t="shared" si="3"/>
        <v>43483</v>
      </c>
      <c r="B137" s="36">
        <f>SUMIFS(СВЦЭМ!$C$33:$C$776,СВЦЭМ!$A$33:$A$776,$A137,СВЦЭМ!$B$33:$B$776,B$119)+'СЕТ СН'!$I$9+СВЦЭМ!$D$10+'СЕТ СН'!$I$5-'СЕТ СН'!$I$17</f>
        <v>4818.1206950300002</v>
      </c>
      <c r="C137" s="36">
        <f>SUMIFS(СВЦЭМ!$C$33:$C$776,СВЦЭМ!$A$33:$A$776,$A137,СВЦЭМ!$B$33:$B$776,C$119)+'СЕТ СН'!$I$9+СВЦЭМ!$D$10+'СЕТ СН'!$I$5-'СЕТ СН'!$I$17</f>
        <v>4335.3875100300002</v>
      </c>
      <c r="D137" s="36">
        <f>SUMIFS(СВЦЭМ!$C$33:$C$776,СВЦЭМ!$A$33:$A$776,$A137,СВЦЭМ!$B$33:$B$776,D$119)+'СЕТ СН'!$I$9+СВЦЭМ!$D$10+'СЕТ СН'!$I$5-'СЕТ СН'!$I$17</f>
        <v>4410.3208248600004</v>
      </c>
      <c r="E137" s="36">
        <f>SUMIFS(СВЦЭМ!$C$33:$C$776,СВЦЭМ!$A$33:$A$776,$A137,СВЦЭМ!$B$33:$B$776,E$119)+'СЕТ СН'!$I$9+СВЦЭМ!$D$10+'СЕТ СН'!$I$5-'СЕТ СН'!$I$17</f>
        <v>4496.2074376099999</v>
      </c>
      <c r="F137" s="36">
        <f>SUMIFS(СВЦЭМ!$C$33:$C$776,СВЦЭМ!$A$33:$A$776,$A137,СВЦЭМ!$B$33:$B$776,F$119)+'СЕТ СН'!$I$9+СВЦЭМ!$D$10+'СЕТ СН'!$I$5-'СЕТ СН'!$I$17</f>
        <v>4391.5515607799998</v>
      </c>
      <c r="G137" s="36">
        <f>SUMIFS(СВЦЭМ!$C$33:$C$776,СВЦЭМ!$A$33:$A$776,$A137,СВЦЭМ!$B$33:$B$776,G$119)+'СЕТ СН'!$I$9+СВЦЭМ!$D$10+'СЕТ СН'!$I$5-'СЕТ СН'!$I$17</f>
        <v>4426.9139548200001</v>
      </c>
      <c r="H137" s="36">
        <f>SUMIFS(СВЦЭМ!$C$33:$C$776,СВЦЭМ!$A$33:$A$776,$A137,СВЦЭМ!$B$33:$B$776,H$119)+'СЕТ СН'!$I$9+СВЦЭМ!$D$10+'СЕТ СН'!$I$5-'СЕТ СН'!$I$17</f>
        <v>4398.8350016300001</v>
      </c>
      <c r="I137" s="36">
        <f>SUMIFS(СВЦЭМ!$C$33:$C$776,СВЦЭМ!$A$33:$A$776,$A137,СВЦЭМ!$B$33:$B$776,I$119)+'СЕТ СН'!$I$9+СВЦЭМ!$D$10+'СЕТ СН'!$I$5-'СЕТ СН'!$I$17</f>
        <v>4421.5486386299999</v>
      </c>
      <c r="J137" s="36">
        <f>SUMIFS(СВЦЭМ!$C$33:$C$776,СВЦЭМ!$A$33:$A$776,$A137,СВЦЭМ!$B$33:$B$776,J$119)+'СЕТ СН'!$I$9+СВЦЭМ!$D$10+'СЕТ СН'!$I$5-'СЕТ СН'!$I$17</f>
        <v>4314.7072249600005</v>
      </c>
      <c r="K137" s="36">
        <f>SUMIFS(СВЦЭМ!$C$33:$C$776,СВЦЭМ!$A$33:$A$776,$A137,СВЦЭМ!$B$33:$B$776,K$119)+'СЕТ СН'!$I$9+СВЦЭМ!$D$10+'СЕТ СН'!$I$5-'СЕТ СН'!$I$17</f>
        <v>4362.6101060700003</v>
      </c>
      <c r="L137" s="36">
        <f>SUMIFS(СВЦЭМ!$C$33:$C$776,СВЦЭМ!$A$33:$A$776,$A137,СВЦЭМ!$B$33:$B$776,L$119)+'СЕТ СН'!$I$9+СВЦЭМ!$D$10+'СЕТ СН'!$I$5-'СЕТ СН'!$I$17</f>
        <v>4348.3106804199997</v>
      </c>
      <c r="M137" s="36">
        <f>SUMIFS(СВЦЭМ!$C$33:$C$776,СВЦЭМ!$A$33:$A$776,$A137,СВЦЭМ!$B$33:$B$776,M$119)+'СЕТ СН'!$I$9+СВЦЭМ!$D$10+'СЕТ СН'!$I$5-'СЕТ СН'!$I$17</f>
        <v>4399.26915336</v>
      </c>
      <c r="N137" s="36">
        <f>SUMIFS(СВЦЭМ!$C$33:$C$776,СВЦЭМ!$A$33:$A$776,$A137,СВЦЭМ!$B$33:$B$776,N$119)+'СЕТ СН'!$I$9+СВЦЭМ!$D$10+'СЕТ СН'!$I$5-'СЕТ СН'!$I$17</f>
        <v>4542.8294490200005</v>
      </c>
      <c r="O137" s="36">
        <f>SUMIFS(СВЦЭМ!$C$33:$C$776,СВЦЭМ!$A$33:$A$776,$A137,СВЦЭМ!$B$33:$B$776,O$119)+'СЕТ СН'!$I$9+СВЦЭМ!$D$10+'СЕТ СН'!$I$5-'СЕТ СН'!$I$17</f>
        <v>4471.2663580799999</v>
      </c>
      <c r="P137" s="36">
        <f>SUMIFS(СВЦЭМ!$C$33:$C$776,СВЦЭМ!$A$33:$A$776,$A137,СВЦЭМ!$B$33:$B$776,P$119)+'СЕТ СН'!$I$9+СВЦЭМ!$D$10+'СЕТ СН'!$I$5-'СЕТ СН'!$I$17</f>
        <v>4892.5286732799996</v>
      </c>
      <c r="Q137" s="36">
        <f>SUMIFS(СВЦЭМ!$C$33:$C$776,СВЦЭМ!$A$33:$A$776,$A137,СВЦЭМ!$B$33:$B$776,Q$119)+'СЕТ СН'!$I$9+СВЦЭМ!$D$10+'СЕТ СН'!$I$5-'СЕТ СН'!$I$17</f>
        <v>4385.4476998800001</v>
      </c>
      <c r="R137" s="36">
        <f>SUMIFS(СВЦЭМ!$C$33:$C$776,СВЦЭМ!$A$33:$A$776,$A137,СВЦЭМ!$B$33:$B$776,R$119)+'СЕТ СН'!$I$9+СВЦЭМ!$D$10+'СЕТ СН'!$I$5-'СЕТ СН'!$I$17</f>
        <v>4371.5741004800002</v>
      </c>
      <c r="S137" s="36">
        <f>SUMIFS(СВЦЭМ!$C$33:$C$776,СВЦЭМ!$A$33:$A$776,$A137,СВЦЭМ!$B$33:$B$776,S$119)+'СЕТ СН'!$I$9+СВЦЭМ!$D$10+'СЕТ СН'!$I$5-'СЕТ СН'!$I$17</f>
        <v>4385.8127906099999</v>
      </c>
      <c r="T137" s="36">
        <f>SUMIFS(СВЦЭМ!$C$33:$C$776,СВЦЭМ!$A$33:$A$776,$A137,СВЦЭМ!$B$33:$B$776,T$119)+'СЕТ СН'!$I$9+СВЦЭМ!$D$10+'СЕТ СН'!$I$5-'СЕТ СН'!$I$17</f>
        <v>4428.3233548200005</v>
      </c>
      <c r="U137" s="36">
        <f>SUMIFS(СВЦЭМ!$C$33:$C$776,СВЦЭМ!$A$33:$A$776,$A137,СВЦЭМ!$B$33:$B$776,U$119)+'СЕТ СН'!$I$9+СВЦЭМ!$D$10+'СЕТ СН'!$I$5-'СЕТ СН'!$I$17</f>
        <v>4451.1691040300002</v>
      </c>
      <c r="V137" s="36">
        <f>SUMIFS(СВЦЭМ!$C$33:$C$776,СВЦЭМ!$A$33:$A$776,$A137,СВЦЭМ!$B$33:$B$776,V$119)+'СЕТ СН'!$I$9+СВЦЭМ!$D$10+'СЕТ СН'!$I$5-'СЕТ СН'!$I$17</f>
        <v>4619.85390517</v>
      </c>
      <c r="W137" s="36">
        <f>SUMIFS(СВЦЭМ!$C$33:$C$776,СВЦЭМ!$A$33:$A$776,$A137,СВЦЭМ!$B$33:$B$776,W$119)+'СЕТ СН'!$I$9+СВЦЭМ!$D$10+'СЕТ СН'!$I$5-'СЕТ СН'!$I$17</f>
        <v>4348.4078410299999</v>
      </c>
      <c r="X137" s="36">
        <f>SUMIFS(СВЦЭМ!$C$33:$C$776,СВЦЭМ!$A$33:$A$776,$A137,СВЦЭМ!$B$33:$B$776,X$119)+'СЕТ СН'!$I$9+СВЦЭМ!$D$10+'СЕТ СН'!$I$5-'СЕТ СН'!$I$17</f>
        <v>4349.6345425500003</v>
      </c>
      <c r="Y137" s="36">
        <f>SUMIFS(СВЦЭМ!$C$33:$C$776,СВЦЭМ!$A$33:$A$776,$A137,СВЦЭМ!$B$33:$B$776,Y$119)+'СЕТ СН'!$I$9+СВЦЭМ!$D$10+'СЕТ СН'!$I$5-'СЕТ СН'!$I$17</f>
        <v>4549.3958160599996</v>
      </c>
    </row>
    <row r="138" spans="1:25" ht="15.75" x14ac:dyDescent="0.2">
      <c r="A138" s="35">
        <f t="shared" si="3"/>
        <v>43484</v>
      </c>
      <c r="B138" s="36">
        <f>SUMIFS(СВЦЭМ!$C$33:$C$776,СВЦЭМ!$A$33:$A$776,$A138,СВЦЭМ!$B$33:$B$776,B$119)+'СЕТ СН'!$I$9+СВЦЭМ!$D$10+'СЕТ СН'!$I$5-'СЕТ СН'!$I$17</f>
        <v>4595.3297314199999</v>
      </c>
      <c r="C138" s="36">
        <f>SUMIFS(СВЦЭМ!$C$33:$C$776,СВЦЭМ!$A$33:$A$776,$A138,СВЦЭМ!$B$33:$B$776,C$119)+'СЕТ СН'!$I$9+СВЦЭМ!$D$10+'СЕТ СН'!$I$5-'СЕТ СН'!$I$17</f>
        <v>4418.2238221400003</v>
      </c>
      <c r="D138" s="36">
        <f>SUMIFS(СВЦЭМ!$C$33:$C$776,СВЦЭМ!$A$33:$A$776,$A138,СВЦЭМ!$B$33:$B$776,D$119)+'СЕТ СН'!$I$9+СВЦЭМ!$D$10+'СЕТ СН'!$I$5-'СЕТ СН'!$I$17</f>
        <v>4466.8149268899997</v>
      </c>
      <c r="E138" s="36">
        <f>SUMIFS(СВЦЭМ!$C$33:$C$776,СВЦЭМ!$A$33:$A$776,$A138,СВЦЭМ!$B$33:$B$776,E$119)+'СЕТ СН'!$I$9+СВЦЭМ!$D$10+'СЕТ СН'!$I$5-'СЕТ СН'!$I$17</f>
        <v>4364.3268965400002</v>
      </c>
      <c r="F138" s="36">
        <f>SUMIFS(СВЦЭМ!$C$33:$C$776,СВЦЭМ!$A$33:$A$776,$A138,СВЦЭМ!$B$33:$B$776,F$119)+'СЕТ СН'!$I$9+СВЦЭМ!$D$10+'СЕТ СН'!$I$5-'СЕТ СН'!$I$17</f>
        <v>4478.4596527499998</v>
      </c>
      <c r="G138" s="36">
        <f>SUMIFS(СВЦЭМ!$C$33:$C$776,СВЦЭМ!$A$33:$A$776,$A138,СВЦЭМ!$B$33:$B$776,G$119)+'СЕТ СН'!$I$9+СВЦЭМ!$D$10+'СЕТ СН'!$I$5-'СЕТ СН'!$I$17</f>
        <v>4482.2063033900004</v>
      </c>
      <c r="H138" s="36">
        <f>SUMIFS(СВЦЭМ!$C$33:$C$776,СВЦЭМ!$A$33:$A$776,$A138,СВЦЭМ!$B$33:$B$776,H$119)+'СЕТ СН'!$I$9+СВЦЭМ!$D$10+'СЕТ СН'!$I$5-'СЕТ СН'!$I$17</f>
        <v>4447.7843834400001</v>
      </c>
      <c r="I138" s="36">
        <f>SUMIFS(СВЦЭМ!$C$33:$C$776,СВЦЭМ!$A$33:$A$776,$A138,СВЦЭМ!$B$33:$B$776,I$119)+'СЕТ СН'!$I$9+СВЦЭМ!$D$10+'СЕТ СН'!$I$5-'СЕТ СН'!$I$17</f>
        <v>4749.3275861500006</v>
      </c>
      <c r="J138" s="36">
        <f>SUMIFS(СВЦЭМ!$C$33:$C$776,СВЦЭМ!$A$33:$A$776,$A138,СВЦЭМ!$B$33:$B$776,J$119)+'СЕТ СН'!$I$9+СВЦЭМ!$D$10+'СЕТ СН'!$I$5-'СЕТ СН'!$I$17</f>
        <v>5534.2497316000008</v>
      </c>
      <c r="K138" s="36">
        <f>SUMIFS(СВЦЭМ!$C$33:$C$776,СВЦЭМ!$A$33:$A$776,$A138,СВЦЭМ!$B$33:$B$776,K$119)+'СЕТ СН'!$I$9+СВЦЭМ!$D$10+'СЕТ СН'!$I$5-'СЕТ СН'!$I$17</f>
        <v>4508.7985173799998</v>
      </c>
      <c r="L138" s="36">
        <f>SUMIFS(СВЦЭМ!$C$33:$C$776,СВЦЭМ!$A$33:$A$776,$A138,СВЦЭМ!$B$33:$B$776,L$119)+'СЕТ СН'!$I$9+СВЦЭМ!$D$10+'СЕТ СН'!$I$5-'СЕТ СН'!$I$17</f>
        <v>4263.54107217</v>
      </c>
      <c r="M138" s="36">
        <f>SUMIFS(СВЦЭМ!$C$33:$C$776,СВЦЭМ!$A$33:$A$776,$A138,СВЦЭМ!$B$33:$B$776,M$119)+'СЕТ СН'!$I$9+СВЦЭМ!$D$10+'СЕТ СН'!$I$5-'СЕТ СН'!$I$17</f>
        <v>4912.9893974900006</v>
      </c>
      <c r="N138" s="36">
        <f>SUMIFS(СВЦЭМ!$C$33:$C$776,СВЦЭМ!$A$33:$A$776,$A138,СВЦЭМ!$B$33:$B$776,N$119)+'СЕТ СН'!$I$9+СВЦЭМ!$D$10+'СЕТ СН'!$I$5-'СЕТ СН'!$I$17</f>
        <v>5003.7922328799996</v>
      </c>
      <c r="O138" s="36">
        <f>SUMIFS(СВЦЭМ!$C$33:$C$776,СВЦЭМ!$A$33:$A$776,$A138,СВЦЭМ!$B$33:$B$776,O$119)+'СЕТ СН'!$I$9+СВЦЭМ!$D$10+'СЕТ СН'!$I$5-'СЕТ СН'!$I$17</f>
        <v>4433.0297979000006</v>
      </c>
      <c r="P138" s="36">
        <f>SUMIFS(СВЦЭМ!$C$33:$C$776,СВЦЭМ!$A$33:$A$776,$A138,СВЦЭМ!$B$33:$B$776,P$119)+'СЕТ СН'!$I$9+СВЦЭМ!$D$10+'СЕТ СН'!$I$5-'СЕТ СН'!$I$17</f>
        <v>4463.07989</v>
      </c>
      <c r="Q138" s="36">
        <f>SUMIFS(СВЦЭМ!$C$33:$C$776,СВЦЭМ!$A$33:$A$776,$A138,СВЦЭМ!$B$33:$B$776,Q$119)+'СЕТ СН'!$I$9+СВЦЭМ!$D$10+'СЕТ СН'!$I$5-'СЕТ СН'!$I$17</f>
        <v>4469.2340210700004</v>
      </c>
      <c r="R138" s="36">
        <f>SUMIFS(СВЦЭМ!$C$33:$C$776,СВЦЭМ!$A$33:$A$776,$A138,СВЦЭМ!$B$33:$B$776,R$119)+'СЕТ СН'!$I$9+СВЦЭМ!$D$10+'СЕТ СН'!$I$5-'СЕТ СН'!$I$17</f>
        <v>4591.2508402200001</v>
      </c>
      <c r="S138" s="36">
        <f>SUMIFS(СВЦЭМ!$C$33:$C$776,СВЦЭМ!$A$33:$A$776,$A138,СВЦЭМ!$B$33:$B$776,S$119)+'СЕТ СН'!$I$9+СВЦЭМ!$D$10+'СЕТ СН'!$I$5-'СЕТ СН'!$I$17</f>
        <v>4527.1055669799998</v>
      </c>
      <c r="T138" s="36">
        <f>SUMIFS(СВЦЭМ!$C$33:$C$776,СВЦЭМ!$A$33:$A$776,$A138,СВЦЭМ!$B$33:$B$776,T$119)+'СЕТ СН'!$I$9+СВЦЭМ!$D$10+'СЕТ СН'!$I$5-'СЕТ СН'!$I$17</f>
        <v>4427.2670777499998</v>
      </c>
      <c r="U138" s="36">
        <f>SUMIFS(СВЦЭМ!$C$33:$C$776,СВЦЭМ!$A$33:$A$776,$A138,СВЦЭМ!$B$33:$B$776,U$119)+'СЕТ СН'!$I$9+СВЦЭМ!$D$10+'СЕТ СН'!$I$5-'СЕТ СН'!$I$17</f>
        <v>4766.2024312399999</v>
      </c>
      <c r="V138" s="36">
        <f>SUMIFS(СВЦЭМ!$C$33:$C$776,СВЦЭМ!$A$33:$A$776,$A138,СВЦЭМ!$B$33:$B$776,V$119)+'СЕТ СН'!$I$9+СВЦЭМ!$D$10+'СЕТ СН'!$I$5-'СЕТ СН'!$I$17</f>
        <v>4353.4559178700001</v>
      </c>
      <c r="W138" s="36">
        <f>SUMIFS(СВЦЭМ!$C$33:$C$776,СВЦЭМ!$A$33:$A$776,$A138,СВЦЭМ!$B$33:$B$776,W$119)+'СЕТ СН'!$I$9+СВЦЭМ!$D$10+'СЕТ СН'!$I$5-'СЕТ СН'!$I$17</f>
        <v>4356.2386770200001</v>
      </c>
      <c r="X138" s="36">
        <f>SUMIFS(СВЦЭМ!$C$33:$C$776,СВЦЭМ!$A$33:$A$776,$A138,СВЦЭМ!$B$33:$B$776,X$119)+'СЕТ СН'!$I$9+СВЦЭМ!$D$10+'СЕТ СН'!$I$5-'СЕТ СН'!$I$17</f>
        <v>4323.7198225399998</v>
      </c>
      <c r="Y138" s="36">
        <f>SUMIFS(СВЦЭМ!$C$33:$C$776,СВЦЭМ!$A$33:$A$776,$A138,СВЦЭМ!$B$33:$B$776,Y$119)+'СЕТ СН'!$I$9+СВЦЭМ!$D$10+'СЕТ СН'!$I$5-'СЕТ СН'!$I$17</f>
        <v>4410.3200503500002</v>
      </c>
    </row>
    <row r="139" spans="1:25" ht="15.75" x14ac:dyDescent="0.2">
      <c r="A139" s="35">
        <f t="shared" si="3"/>
        <v>43485</v>
      </c>
      <c r="B139" s="36">
        <f>SUMIFS(СВЦЭМ!$C$33:$C$776,СВЦЭМ!$A$33:$A$776,$A139,СВЦЭМ!$B$33:$B$776,B$119)+'СЕТ СН'!$I$9+СВЦЭМ!$D$10+'СЕТ СН'!$I$5-'СЕТ СН'!$I$17</f>
        <v>4689.3628374</v>
      </c>
      <c r="C139" s="36">
        <f>SUMIFS(СВЦЭМ!$C$33:$C$776,СВЦЭМ!$A$33:$A$776,$A139,СВЦЭМ!$B$33:$B$776,C$119)+'СЕТ СН'!$I$9+СВЦЭМ!$D$10+'СЕТ СН'!$I$5-'СЕТ СН'!$I$17</f>
        <v>4374.2424903499996</v>
      </c>
      <c r="D139" s="36">
        <f>SUMIFS(СВЦЭМ!$C$33:$C$776,СВЦЭМ!$A$33:$A$776,$A139,СВЦЭМ!$B$33:$B$776,D$119)+'СЕТ СН'!$I$9+СВЦЭМ!$D$10+'СЕТ СН'!$I$5-'СЕТ СН'!$I$17</f>
        <v>4479.50981873</v>
      </c>
      <c r="E139" s="36">
        <f>SUMIFS(СВЦЭМ!$C$33:$C$776,СВЦЭМ!$A$33:$A$776,$A139,СВЦЭМ!$B$33:$B$776,E$119)+'СЕТ СН'!$I$9+СВЦЭМ!$D$10+'СЕТ СН'!$I$5-'СЕТ СН'!$I$17</f>
        <v>4461.1282045799999</v>
      </c>
      <c r="F139" s="36">
        <f>SUMIFS(СВЦЭМ!$C$33:$C$776,СВЦЭМ!$A$33:$A$776,$A139,СВЦЭМ!$B$33:$B$776,F$119)+'СЕТ СН'!$I$9+СВЦЭМ!$D$10+'СЕТ СН'!$I$5-'СЕТ СН'!$I$17</f>
        <v>4532.85517669</v>
      </c>
      <c r="G139" s="36">
        <f>SUMIFS(СВЦЭМ!$C$33:$C$776,СВЦЭМ!$A$33:$A$776,$A139,СВЦЭМ!$B$33:$B$776,G$119)+'СЕТ СН'!$I$9+СВЦЭМ!$D$10+'СЕТ СН'!$I$5-'СЕТ СН'!$I$17</f>
        <v>4526.3043141400003</v>
      </c>
      <c r="H139" s="36">
        <f>SUMIFS(СВЦЭМ!$C$33:$C$776,СВЦЭМ!$A$33:$A$776,$A139,СВЦЭМ!$B$33:$B$776,H$119)+'СЕТ СН'!$I$9+СВЦЭМ!$D$10+'СЕТ СН'!$I$5-'СЕТ СН'!$I$17</f>
        <v>4942.6151464100003</v>
      </c>
      <c r="I139" s="36">
        <f>SUMIFS(СВЦЭМ!$C$33:$C$776,СВЦЭМ!$A$33:$A$776,$A139,СВЦЭМ!$B$33:$B$776,I$119)+'СЕТ СН'!$I$9+СВЦЭМ!$D$10+'СЕТ СН'!$I$5-'СЕТ СН'!$I$17</f>
        <v>4712.8221047500001</v>
      </c>
      <c r="J139" s="36">
        <f>SUMIFS(СВЦЭМ!$C$33:$C$776,СВЦЭМ!$A$33:$A$776,$A139,СВЦЭМ!$B$33:$B$776,J$119)+'СЕТ СН'!$I$9+СВЦЭМ!$D$10+'СЕТ СН'!$I$5-'СЕТ СН'!$I$17</f>
        <v>4422.7055989500004</v>
      </c>
      <c r="K139" s="36">
        <f>SUMIFS(СВЦЭМ!$C$33:$C$776,СВЦЭМ!$A$33:$A$776,$A139,СВЦЭМ!$B$33:$B$776,K$119)+'СЕТ СН'!$I$9+СВЦЭМ!$D$10+'СЕТ СН'!$I$5-'СЕТ СН'!$I$17</f>
        <v>4325.9324809700001</v>
      </c>
      <c r="L139" s="36">
        <f>SUMIFS(СВЦЭМ!$C$33:$C$776,СВЦЭМ!$A$33:$A$776,$A139,СВЦЭМ!$B$33:$B$776,L$119)+'СЕТ СН'!$I$9+СВЦЭМ!$D$10+'СЕТ СН'!$I$5-'СЕТ СН'!$I$17</f>
        <v>4291.9380302899999</v>
      </c>
      <c r="M139" s="36">
        <f>SUMIFS(СВЦЭМ!$C$33:$C$776,СВЦЭМ!$A$33:$A$776,$A139,СВЦЭМ!$B$33:$B$776,M$119)+'СЕТ СН'!$I$9+СВЦЭМ!$D$10+'СЕТ СН'!$I$5-'СЕТ СН'!$I$17</f>
        <v>4480.4421631300002</v>
      </c>
      <c r="N139" s="36">
        <f>SUMIFS(СВЦЭМ!$C$33:$C$776,СВЦЭМ!$A$33:$A$776,$A139,СВЦЭМ!$B$33:$B$776,N$119)+'СЕТ СН'!$I$9+СВЦЭМ!$D$10+'СЕТ СН'!$I$5-'СЕТ СН'!$I$17</f>
        <v>4481.32648866</v>
      </c>
      <c r="O139" s="36">
        <f>SUMIFS(СВЦЭМ!$C$33:$C$776,СВЦЭМ!$A$33:$A$776,$A139,СВЦЭМ!$B$33:$B$776,O$119)+'СЕТ СН'!$I$9+СВЦЭМ!$D$10+'СЕТ СН'!$I$5-'СЕТ СН'!$I$17</f>
        <v>4479.85219409</v>
      </c>
      <c r="P139" s="36">
        <f>SUMIFS(СВЦЭМ!$C$33:$C$776,СВЦЭМ!$A$33:$A$776,$A139,СВЦЭМ!$B$33:$B$776,P$119)+'СЕТ СН'!$I$9+СВЦЭМ!$D$10+'СЕТ СН'!$I$5-'СЕТ СН'!$I$17</f>
        <v>4378.8677344099997</v>
      </c>
      <c r="Q139" s="36">
        <f>SUMIFS(СВЦЭМ!$C$33:$C$776,СВЦЭМ!$A$33:$A$776,$A139,СВЦЭМ!$B$33:$B$776,Q$119)+'СЕТ СН'!$I$9+СВЦЭМ!$D$10+'СЕТ СН'!$I$5-'СЕТ СН'!$I$17</f>
        <v>4254.33361883</v>
      </c>
      <c r="R139" s="36">
        <f>SUMIFS(СВЦЭМ!$C$33:$C$776,СВЦЭМ!$A$33:$A$776,$A139,СВЦЭМ!$B$33:$B$776,R$119)+'СЕТ СН'!$I$9+СВЦЭМ!$D$10+'СЕТ СН'!$I$5-'СЕТ СН'!$I$17</f>
        <v>4417.5785162299999</v>
      </c>
      <c r="S139" s="36">
        <f>SUMIFS(СВЦЭМ!$C$33:$C$776,СВЦЭМ!$A$33:$A$776,$A139,СВЦЭМ!$B$33:$B$776,S$119)+'СЕТ СН'!$I$9+СВЦЭМ!$D$10+'СЕТ СН'!$I$5-'СЕТ СН'!$I$17</f>
        <v>5588.7736775600006</v>
      </c>
      <c r="T139" s="36">
        <f>SUMIFS(СВЦЭМ!$C$33:$C$776,СВЦЭМ!$A$33:$A$776,$A139,СВЦЭМ!$B$33:$B$776,T$119)+'СЕТ СН'!$I$9+СВЦЭМ!$D$10+'СЕТ СН'!$I$5-'СЕТ СН'!$I$17</f>
        <v>4716.5501756200001</v>
      </c>
      <c r="U139" s="36">
        <f>SUMIFS(СВЦЭМ!$C$33:$C$776,СВЦЭМ!$A$33:$A$776,$A139,СВЦЭМ!$B$33:$B$776,U$119)+'СЕТ СН'!$I$9+СВЦЭМ!$D$10+'СЕТ СН'!$I$5-'СЕТ СН'!$I$17</f>
        <v>4402.09530602</v>
      </c>
      <c r="V139" s="36">
        <f>SUMIFS(СВЦЭМ!$C$33:$C$776,СВЦЭМ!$A$33:$A$776,$A139,СВЦЭМ!$B$33:$B$776,V$119)+'СЕТ СН'!$I$9+СВЦЭМ!$D$10+'СЕТ СН'!$I$5-'СЕТ СН'!$I$17</f>
        <v>4410.5130286700005</v>
      </c>
      <c r="W139" s="36">
        <f>SUMIFS(СВЦЭМ!$C$33:$C$776,СВЦЭМ!$A$33:$A$776,$A139,СВЦЭМ!$B$33:$B$776,W$119)+'СЕТ СН'!$I$9+СВЦЭМ!$D$10+'СЕТ СН'!$I$5-'СЕТ СН'!$I$17</f>
        <v>4478.4481476500005</v>
      </c>
      <c r="X139" s="36">
        <f>SUMIFS(СВЦЭМ!$C$33:$C$776,СВЦЭМ!$A$33:$A$776,$A139,СВЦЭМ!$B$33:$B$776,X$119)+'СЕТ СН'!$I$9+СВЦЭМ!$D$10+'СЕТ СН'!$I$5-'СЕТ СН'!$I$17</f>
        <v>4342.9355895200006</v>
      </c>
      <c r="Y139" s="36">
        <f>SUMIFS(СВЦЭМ!$C$33:$C$776,СВЦЭМ!$A$33:$A$776,$A139,СВЦЭМ!$B$33:$B$776,Y$119)+'СЕТ СН'!$I$9+СВЦЭМ!$D$10+'СЕТ СН'!$I$5-'СЕТ СН'!$I$17</f>
        <v>4498.4999473899998</v>
      </c>
    </row>
    <row r="140" spans="1:25" ht="15.75" x14ac:dyDescent="0.2">
      <c r="A140" s="35">
        <f t="shared" si="3"/>
        <v>43486</v>
      </c>
      <c r="B140" s="36">
        <f>SUMIFS(СВЦЭМ!$C$33:$C$776,СВЦЭМ!$A$33:$A$776,$A140,СВЦЭМ!$B$33:$B$776,B$119)+'СЕТ СН'!$I$9+СВЦЭМ!$D$10+'СЕТ СН'!$I$5-'СЕТ СН'!$I$17</f>
        <v>4597.5687790600005</v>
      </c>
      <c r="C140" s="36">
        <f>SUMIFS(СВЦЭМ!$C$33:$C$776,СВЦЭМ!$A$33:$A$776,$A140,СВЦЭМ!$B$33:$B$776,C$119)+'СЕТ СН'!$I$9+СВЦЭМ!$D$10+'СЕТ СН'!$I$5-'СЕТ СН'!$I$17</f>
        <v>4526.8696616300003</v>
      </c>
      <c r="D140" s="36">
        <f>SUMIFS(СВЦЭМ!$C$33:$C$776,СВЦЭМ!$A$33:$A$776,$A140,СВЦЭМ!$B$33:$B$776,D$119)+'СЕТ СН'!$I$9+СВЦЭМ!$D$10+'СЕТ СН'!$I$5-'СЕТ СН'!$I$17</f>
        <v>4770.1741700500006</v>
      </c>
      <c r="E140" s="36">
        <f>SUMIFS(СВЦЭМ!$C$33:$C$776,СВЦЭМ!$A$33:$A$776,$A140,СВЦЭМ!$B$33:$B$776,E$119)+'СЕТ СН'!$I$9+СВЦЭМ!$D$10+'СЕТ СН'!$I$5-'СЕТ СН'!$I$17</f>
        <v>4561.9369629600005</v>
      </c>
      <c r="F140" s="36">
        <f>SUMIFS(СВЦЭМ!$C$33:$C$776,СВЦЭМ!$A$33:$A$776,$A140,СВЦЭМ!$B$33:$B$776,F$119)+'СЕТ СН'!$I$9+СВЦЭМ!$D$10+'СЕТ СН'!$I$5-'СЕТ СН'!$I$17</f>
        <v>4544.0718147099997</v>
      </c>
      <c r="G140" s="36">
        <f>SUMIFS(СВЦЭМ!$C$33:$C$776,СВЦЭМ!$A$33:$A$776,$A140,СВЦЭМ!$B$33:$B$776,G$119)+'СЕТ СН'!$I$9+СВЦЭМ!$D$10+'СЕТ СН'!$I$5-'СЕТ СН'!$I$17</f>
        <v>4503.6939579999998</v>
      </c>
      <c r="H140" s="36">
        <f>SUMIFS(СВЦЭМ!$C$33:$C$776,СВЦЭМ!$A$33:$A$776,$A140,СВЦЭМ!$B$33:$B$776,H$119)+'СЕТ СН'!$I$9+СВЦЭМ!$D$10+'СЕТ СН'!$I$5-'СЕТ СН'!$I$17</f>
        <v>4356.9246393399999</v>
      </c>
      <c r="I140" s="36">
        <f>SUMIFS(СВЦЭМ!$C$33:$C$776,СВЦЭМ!$A$33:$A$776,$A140,СВЦЭМ!$B$33:$B$776,I$119)+'СЕТ СН'!$I$9+СВЦЭМ!$D$10+'СЕТ СН'!$I$5-'СЕТ СН'!$I$17</f>
        <v>4363.24828505</v>
      </c>
      <c r="J140" s="36">
        <f>SUMIFS(СВЦЭМ!$C$33:$C$776,СВЦЭМ!$A$33:$A$776,$A140,СВЦЭМ!$B$33:$B$776,J$119)+'СЕТ СН'!$I$9+СВЦЭМ!$D$10+'СЕТ СН'!$I$5-'СЕТ СН'!$I$17</f>
        <v>4430.2424539800004</v>
      </c>
      <c r="K140" s="36">
        <f>SUMIFS(СВЦЭМ!$C$33:$C$776,СВЦЭМ!$A$33:$A$776,$A140,СВЦЭМ!$B$33:$B$776,K$119)+'СЕТ СН'!$I$9+СВЦЭМ!$D$10+'СЕТ СН'!$I$5-'СЕТ СН'!$I$17</f>
        <v>4327.3139891600003</v>
      </c>
      <c r="L140" s="36">
        <f>SUMIFS(СВЦЭМ!$C$33:$C$776,СВЦЭМ!$A$33:$A$776,$A140,СВЦЭМ!$B$33:$B$776,L$119)+'СЕТ СН'!$I$9+СВЦЭМ!$D$10+'СЕТ СН'!$I$5-'СЕТ СН'!$I$17</f>
        <v>4751.6295425400003</v>
      </c>
      <c r="M140" s="36">
        <f>SUMIFS(СВЦЭМ!$C$33:$C$776,СВЦЭМ!$A$33:$A$776,$A140,СВЦЭМ!$B$33:$B$776,M$119)+'СЕТ СН'!$I$9+СВЦЭМ!$D$10+'СЕТ СН'!$I$5-'СЕТ СН'!$I$17</f>
        <v>4310.1292425199999</v>
      </c>
      <c r="N140" s="36">
        <f>SUMIFS(СВЦЭМ!$C$33:$C$776,СВЦЭМ!$A$33:$A$776,$A140,СВЦЭМ!$B$33:$B$776,N$119)+'СЕТ СН'!$I$9+СВЦЭМ!$D$10+'СЕТ СН'!$I$5-'СЕТ СН'!$I$17</f>
        <v>4788.1565563000004</v>
      </c>
      <c r="O140" s="36">
        <f>SUMIFS(СВЦЭМ!$C$33:$C$776,СВЦЭМ!$A$33:$A$776,$A140,СВЦЭМ!$B$33:$B$776,O$119)+'СЕТ СН'!$I$9+СВЦЭМ!$D$10+'СЕТ СН'!$I$5-'СЕТ СН'!$I$17</f>
        <v>4368.6025127000003</v>
      </c>
      <c r="P140" s="36">
        <f>SUMIFS(СВЦЭМ!$C$33:$C$776,СВЦЭМ!$A$33:$A$776,$A140,СВЦЭМ!$B$33:$B$776,P$119)+'СЕТ СН'!$I$9+СВЦЭМ!$D$10+'СЕТ СН'!$I$5-'СЕТ СН'!$I$17</f>
        <v>4399.54579973</v>
      </c>
      <c r="Q140" s="36">
        <f>SUMIFS(СВЦЭМ!$C$33:$C$776,СВЦЭМ!$A$33:$A$776,$A140,СВЦЭМ!$B$33:$B$776,Q$119)+'СЕТ СН'!$I$9+СВЦЭМ!$D$10+'СЕТ СН'!$I$5-'СЕТ СН'!$I$17</f>
        <v>4437.6292620900003</v>
      </c>
      <c r="R140" s="36">
        <f>SUMIFS(СВЦЭМ!$C$33:$C$776,СВЦЭМ!$A$33:$A$776,$A140,СВЦЭМ!$B$33:$B$776,R$119)+'СЕТ СН'!$I$9+СВЦЭМ!$D$10+'СЕТ СН'!$I$5-'СЕТ СН'!$I$17</f>
        <v>4501.1138509499997</v>
      </c>
      <c r="S140" s="36">
        <f>SUMIFS(СВЦЭМ!$C$33:$C$776,СВЦЭМ!$A$33:$A$776,$A140,СВЦЭМ!$B$33:$B$776,S$119)+'СЕТ СН'!$I$9+СВЦЭМ!$D$10+'СЕТ СН'!$I$5-'СЕТ СН'!$I$17</f>
        <v>4410.8805516000002</v>
      </c>
      <c r="T140" s="36">
        <f>SUMIFS(СВЦЭМ!$C$33:$C$776,СВЦЭМ!$A$33:$A$776,$A140,СВЦЭМ!$B$33:$B$776,T$119)+'СЕТ СН'!$I$9+СВЦЭМ!$D$10+'СЕТ СН'!$I$5-'СЕТ СН'!$I$17</f>
        <v>4258.3563293900006</v>
      </c>
      <c r="U140" s="36">
        <f>SUMIFS(СВЦЭМ!$C$33:$C$776,СВЦЭМ!$A$33:$A$776,$A140,СВЦЭМ!$B$33:$B$776,U$119)+'СЕТ СН'!$I$9+СВЦЭМ!$D$10+'СЕТ СН'!$I$5-'СЕТ СН'!$I$17</f>
        <v>4486.2634763300002</v>
      </c>
      <c r="V140" s="36">
        <f>SUMIFS(СВЦЭМ!$C$33:$C$776,СВЦЭМ!$A$33:$A$776,$A140,СВЦЭМ!$B$33:$B$776,V$119)+'СЕТ СН'!$I$9+СВЦЭМ!$D$10+'СЕТ СН'!$I$5-'СЕТ СН'!$I$17</f>
        <v>4406.12833572</v>
      </c>
      <c r="W140" s="36">
        <f>SUMIFS(СВЦЭМ!$C$33:$C$776,СВЦЭМ!$A$33:$A$776,$A140,СВЦЭМ!$B$33:$B$776,W$119)+'СЕТ СН'!$I$9+СВЦЭМ!$D$10+'СЕТ СН'!$I$5-'СЕТ СН'!$I$17</f>
        <v>4345.1502477499998</v>
      </c>
      <c r="X140" s="36">
        <f>SUMIFS(СВЦЭМ!$C$33:$C$776,СВЦЭМ!$A$33:$A$776,$A140,СВЦЭМ!$B$33:$B$776,X$119)+'СЕТ СН'!$I$9+СВЦЭМ!$D$10+'СЕТ СН'!$I$5-'СЕТ СН'!$I$17</f>
        <v>4410.6851002399999</v>
      </c>
      <c r="Y140" s="36">
        <f>SUMIFS(СВЦЭМ!$C$33:$C$776,СВЦЭМ!$A$33:$A$776,$A140,СВЦЭМ!$B$33:$B$776,Y$119)+'СЕТ СН'!$I$9+СВЦЭМ!$D$10+'СЕТ СН'!$I$5-'СЕТ СН'!$I$17</f>
        <v>4544.32641057</v>
      </c>
    </row>
    <row r="141" spans="1:25" ht="15.75" x14ac:dyDescent="0.2">
      <c r="A141" s="35">
        <f t="shared" si="3"/>
        <v>43487</v>
      </c>
      <c r="B141" s="36">
        <f>SUMIFS(СВЦЭМ!$C$33:$C$776,СВЦЭМ!$A$33:$A$776,$A141,СВЦЭМ!$B$33:$B$776,B$119)+'СЕТ СН'!$I$9+СВЦЭМ!$D$10+'СЕТ СН'!$I$5-'СЕТ СН'!$I$17</f>
        <v>4587.6049834599999</v>
      </c>
      <c r="C141" s="36">
        <f>SUMIFS(СВЦЭМ!$C$33:$C$776,СВЦЭМ!$A$33:$A$776,$A141,СВЦЭМ!$B$33:$B$776,C$119)+'СЕТ СН'!$I$9+СВЦЭМ!$D$10+'СЕТ СН'!$I$5-'СЕТ СН'!$I$17</f>
        <v>4580.2319015900002</v>
      </c>
      <c r="D141" s="36">
        <f>SUMIFS(СВЦЭМ!$C$33:$C$776,СВЦЭМ!$A$33:$A$776,$A141,СВЦЭМ!$B$33:$B$776,D$119)+'СЕТ СН'!$I$9+СВЦЭМ!$D$10+'СЕТ СН'!$I$5-'СЕТ СН'!$I$17</f>
        <v>4588.2616514800002</v>
      </c>
      <c r="E141" s="36">
        <f>SUMIFS(СВЦЭМ!$C$33:$C$776,СВЦЭМ!$A$33:$A$776,$A141,СВЦЭМ!$B$33:$B$776,E$119)+'СЕТ СН'!$I$9+СВЦЭМ!$D$10+'СЕТ СН'!$I$5-'СЕТ СН'!$I$17</f>
        <v>4465.79071733</v>
      </c>
      <c r="F141" s="36">
        <f>SUMIFS(СВЦЭМ!$C$33:$C$776,СВЦЭМ!$A$33:$A$776,$A141,СВЦЭМ!$B$33:$B$776,F$119)+'СЕТ СН'!$I$9+СВЦЭМ!$D$10+'СЕТ СН'!$I$5-'СЕТ СН'!$I$17</f>
        <v>4441.6176688899995</v>
      </c>
      <c r="G141" s="36">
        <f>SUMIFS(СВЦЭМ!$C$33:$C$776,СВЦЭМ!$A$33:$A$776,$A141,СВЦЭМ!$B$33:$B$776,G$119)+'СЕТ СН'!$I$9+СВЦЭМ!$D$10+'СЕТ СН'!$I$5-'СЕТ СН'!$I$17</f>
        <v>4560.82643568</v>
      </c>
      <c r="H141" s="36">
        <f>SUMIFS(СВЦЭМ!$C$33:$C$776,СВЦЭМ!$A$33:$A$776,$A141,СВЦЭМ!$B$33:$B$776,H$119)+'СЕТ СН'!$I$9+СВЦЭМ!$D$10+'СЕТ СН'!$I$5-'СЕТ СН'!$I$17</f>
        <v>4537.74147042</v>
      </c>
      <c r="I141" s="36">
        <f>SUMIFS(СВЦЭМ!$C$33:$C$776,СВЦЭМ!$A$33:$A$776,$A141,СВЦЭМ!$B$33:$B$776,I$119)+'СЕТ СН'!$I$9+СВЦЭМ!$D$10+'СЕТ СН'!$I$5-'СЕТ СН'!$I$17</f>
        <v>4462.9067578499998</v>
      </c>
      <c r="J141" s="36">
        <f>SUMIFS(СВЦЭМ!$C$33:$C$776,СВЦЭМ!$A$33:$A$776,$A141,СВЦЭМ!$B$33:$B$776,J$119)+'СЕТ СН'!$I$9+СВЦЭМ!$D$10+'СЕТ СН'!$I$5-'СЕТ СН'!$I$17</f>
        <v>4406.3963707000003</v>
      </c>
      <c r="K141" s="36">
        <f>SUMIFS(СВЦЭМ!$C$33:$C$776,СВЦЭМ!$A$33:$A$776,$A141,СВЦЭМ!$B$33:$B$776,K$119)+'СЕТ СН'!$I$9+СВЦЭМ!$D$10+'СЕТ СН'!$I$5-'СЕТ СН'!$I$17</f>
        <v>4378.7627026500004</v>
      </c>
      <c r="L141" s="36">
        <f>SUMIFS(СВЦЭМ!$C$33:$C$776,СВЦЭМ!$A$33:$A$776,$A141,СВЦЭМ!$B$33:$B$776,L$119)+'СЕТ СН'!$I$9+СВЦЭМ!$D$10+'СЕТ СН'!$I$5-'СЕТ СН'!$I$17</f>
        <v>4477.7611909799998</v>
      </c>
      <c r="M141" s="36">
        <f>SUMIFS(СВЦЭМ!$C$33:$C$776,СВЦЭМ!$A$33:$A$776,$A141,СВЦЭМ!$B$33:$B$776,M$119)+'СЕТ СН'!$I$9+СВЦЭМ!$D$10+'СЕТ СН'!$I$5-'СЕТ СН'!$I$17</f>
        <v>4510.5228027699995</v>
      </c>
      <c r="N141" s="36">
        <f>SUMIFS(СВЦЭМ!$C$33:$C$776,СВЦЭМ!$A$33:$A$776,$A141,СВЦЭМ!$B$33:$B$776,N$119)+'СЕТ СН'!$I$9+СВЦЭМ!$D$10+'СЕТ СН'!$I$5-'СЕТ СН'!$I$17</f>
        <v>5088.7122133299999</v>
      </c>
      <c r="O141" s="36">
        <f>SUMIFS(СВЦЭМ!$C$33:$C$776,СВЦЭМ!$A$33:$A$776,$A141,СВЦЭМ!$B$33:$B$776,O$119)+'СЕТ СН'!$I$9+СВЦЭМ!$D$10+'СЕТ СН'!$I$5-'СЕТ СН'!$I$17</f>
        <v>4406.0159774200001</v>
      </c>
      <c r="P141" s="36">
        <f>SUMIFS(СВЦЭМ!$C$33:$C$776,СВЦЭМ!$A$33:$A$776,$A141,СВЦЭМ!$B$33:$B$776,P$119)+'СЕТ СН'!$I$9+СВЦЭМ!$D$10+'СЕТ СН'!$I$5-'СЕТ СН'!$I$17</f>
        <v>4444.1691650900002</v>
      </c>
      <c r="Q141" s="36">
        <f>SUMIFS(СВЦЭМ!$C$33:$C$776,СВЦЭМ!$A$33:$A$776,$A141,СВЦЭМ!$B$33:$B$776,Q$119)+'СЕТ СН'!$I$9+СВЦЭМ!$D$10+'СЕТ СН'!$I$5-'СЕТ СН'!$I$17</f>
        <v>4453.2608837300004</v>
      </c>
      <c r="R141" s="36">
        <f>SUMIFS(СВЦЭМ!$C$33:$C$776,СВЦЭМ!$A$33:$A$776,$A141,СВЦЭМ!$B$33:$B$776,R$119)+'СЕТ СН'!$I$9+СВЦЭМ!$D$10+'СЕТ СН'!$I$5-'СЕТ СН'!$I$17</f>
        <v>4435.1946569499996</v>
      </c>
      <c r="S141" s="36">
        <f>SUMIFS(СВЦЭМ!$C$33:$C$776,СВЦЭМ!$A$33:$A$776,$A141,СВЦЭМ!$B$33:$B$776,S$119)+'СЕТ СН'!$I$9+СВЦЭМ!$D$10+'СЕТ СН'!$I$5-'СЕТ СН'!$I$17</f>
        <v>4432.4272080000001</v>
      </c>
      <c r="T141" s="36">
        <f>SUMIFS(СВЦЭМ!$C$33:$C$776,СВЦЭМ!$A$33:$A$776,$A141,СВЦЭМ!$B$33:$B$776,T$119)+'СЕТ СН'!$I$9+СВЦЭМ!$D$10+'СЕТ СН'!$I$5-'СЕТ СН'!$I$17</f>
        <v>4546.7392766499997</v>
      </c>
      <c r="U141" s="36">
        <f>SUMIFS(СВЦЭМ!$C$33:$C$776,СВЦЭМ!$A$33:$A$776,$A141,СВЦЭМ!$B$33:$B$776,U$119)+'СЕТ СН'!$I$9+СВЦЭМ!$D$10+'СЕТ СН'!$I$5-'СЕТ СН'!$I$17</f>
        <v>4539.6856461300004</v>
      </c>
      <c r="V141" s="36">
        <f>SUMIFS(СВЦЭМ!$C$33:$C$776,СВЦЭМ!$A$33:$A$776,$A141,СВЦЭМ!$B$33:$B$776,V$119)+'СЕТ СН'!$I$9+СВЦЭМ!$D$10+'СЕТ СН'!$I$5-'СЕТ СН'!$I$17</f>
        <v>4470.4984653900001</v>
      </c>
      <c r="W141" s="36">
        <f>SUMIFS(СВЦЭМ!$C$33:$C$776,СВЦЭМ!$A$33:$A$776,$A141,СВЦЭМ!$B$33:$B$776,W$119)+'СЕТ СН'!$I$9+СВЦЭМ!$D$10+'СЕТ СН'!$I$5-'СЕТ СН'!$I$17</f>
        <v>4412.9321826100004</v>
      </c>
      <c r="X141" s="36">
        <f>SUMIFS(СВЦЭМ!$C$33:$C$776,СВЦЭМ!$A$33:$A$776,$A141,СВЦЭМ!$B$33:$B$776,X$119)+'СЕТ СН'!$I$9+СВЦЭМ!$D$10+'СЕТ СН'!$I$5-'СЕТ СН'!$I$17</f>
        <v>4502.1643038299999</v>
      </c>
      <c r="Y141" s="36">
        <f>SUMIFS(СВЦЭМ!$C$33:$C$776,СВЦЭМ!$A$33:$A$776,$A141,СВЦЭМ!$B$33:$B$776,Y$119)+'СЕТ СН'!$I$9+СВЦЭМ!$D$10+'СЕТ СН'!$I$5-'СЕТ СН'!$I$17</f>
        <v>4829.5109158599998</v>
      </c>
    </row>
    <row r="142" spans="1:25" ht="15.75" x14ac:dyDescent="0.2">
      <c r="A142" s="35">
        <f t="shared" si="3"/>
        <v>43488</v>
      </c>
      <c r="B142" s="36">
        <f>SUMIFS(СВЦЭМ!$C$33:$C$776,СВЦЭМ!$A$33:$A$776,$A142,СВЦЭМ!$B$33:$B$776,B$119)+'СЕТ СН'!$I$9+СВЦЭМ!$D$10+'СЕТ СН'!$I$5-'СЕТ СН'!$I$17</f>
        <v>4915.6675241200001</v>
      </c>
      <c r="C142" s="36">
        <f>SUMIFS(СВЦЭМ!$C$33:$C$776,СВЦЭМ!$A$33:$A$776,$A142,СВЦЭМ!$B$33:$B$776,C$119)+'СЕТ СН'!$I$9+СВЦЭМ!$D$10+'СЕТ СН'!$I$5-'СЕТ СН'!$I$17</f>
        <v>4613.28841388</v>
      </c>
      <c r="D142" s="36">
        <f>SUMIFS(СВЦЭМ!$C$33:$C$776,СВЦЭМ!$A$33:$A$776,$A142,СВЦЭМ!$B$33:$B$776,D$119)+'СЕТ СН'!$I$9+СВЦЭМ!$D$10+'СЕТ СН'!$I$5-'СЕТ СН'!$I$17</f>
        <v>4678.2026653699995</v>
      </c>
      <c r="E142" s="36">
        <f>SUMIFS(СВЦЭМ!$C$33:$C$776,СВЦЭМ!$A$33:$A$776,$A142,СВЦЭМ!$B$33:$B$776,E$119)+'СЕТ СН'!$I$9+СВЦЭМ!$D$10+'СЕТ СН'!$I$5-'СЕТ СН'!$I$17</f>
        <v>4644.0083554000003</v>
      </c>
      <c r="F142" s="36">
        <f>SUMIFS(СВЦЭМ!$C$33:$C$776,СВЦЭМ!$A$33:$A$776,$A142,СВЦЭМ!$B$33:$B$776,F$119)+'СЕТ СН'!$I$9+СВЦЭМ!$D$10+'СЕТ СН'!$I$5-'СЕТ СН'!$I$17</f>
        <v>4716.54281171</v>
      </c>
      <c r="G142" s="36">
        <f>SUMIFS(СВЦЭМ!$C$33:$C$776,СВЦЭМ!$A$33:$A$776,$A142,СВЦЭМ!$B$33:$B$776,G$119)+'СЕТ СН'!$I$9+СВЦЭМ!$D$10+'СЕТ СН'!$I$5-'СЕТ СН'!$I$17</f>
        <v>4550.6281009100003</v>
      </c>
      <c r="H142" s="36">
        <f>SUMIFS(СВЦЭМ!$C$33:$C$776,СВЦЭМ!$A$33:$A$776,$A142,СВЦЭМ!$B$33:$B$776,H$119)+'СЕТ СН'!$I$9+СВЦЭМ!$D$10+'СЕТ СН'!$I$5-'СЕТ СН'!$I$17</f>
        <v>4453.6597786000002</v>
      </c>
      <c r="I142" s="36">
        <f>SUMIFS(СВЦЭМ!$C$33:$C$776,СВЦЭМ!$A$33:$A$776,$A142,СВЦЭМ!$B$33:$B$776,I$119)+'СЕТ СН'!$I$9+СВЦЭМ!$D$10+'СЕТ СН'!$I$5-'СЕТ СН'!$I$17</f>
        <v>4546.7240672899998</v>
      </c>
      <c r="J142" s="36">
        <f>SUMIFS(СВЦЭМ!$C$33:$C$776,СВЦЭМ!$A$33:$A$776,$A142,СВЦЭМ!$B$33:$B$776,J$119)+'СЕТ СН'!$I$9+СВЦЭМ!$D$10+'СЕТ СН'!$I$5-'СЕТ СН'!$I$17</f>
        <v>4767.0903184700001</v>
      </c>
      <c r="K142" s="36">
        <f>SUMIFS(СВЦЭМ!$C$33:$C$776,СВЦЭМ!$A$33:$A$776,$A142,СВЦЭМ!$B$33:$B$776,K$119)+'СЕТ СН'!$I$9+СВЦЭМ!$D$10+'СЕТ СН'!$I$5-'СЕТ СН'!$I$17</f>
        <v>4500.8634784300002</v>
      </c>
      <c r="L142" s="36">
        <f>SUMIFS(СВЦЭМ!$C$33:$C$776,СВЦЭМ!$A$33:$A$776,$A142,СВЦЭМ!$B$33:$B$776,L$119)+'СЕТ СН'!$I$9+СВЦЭМ!$D$10+'СЕТ СН'!$I$5-'СЕТ СН'!$I$17</f>
        <v>4508.4456255200002</v>
      </c>
      <c r="M142" s="36">
        <f>SUMIFS(СВЦЭМ!$C$33:$C$776,СВЦЭМ!$A$33:$A$776,$A142,СВЦЭМ!$B$33:$B$776,M$119)+'СЕТ СН'!$I$9+СВЦЭМ!$D$10+'СЕТ СН'!$I$5-'СЕТ СН'!$I$17</f>
        <v>4649.6657245799997</v>
      </c>
      <c r="N142" s="36">
        <f>SUMIFS(СВЦЭМ!$C$33:$C$776,СВЦЭМ!$A$33:$A$776,$A142,СВЦЭМ!$B$33:$B$776,N$119)+'СЕТ СН'!$I$9+СВЦЭМ!$D$10+'СЕТ СН'!$I$5-'СЕТ СН'!$I$17</f>
        <v>4162.94404278</v>
      </c>
      <c r="O142" s="36">
        <f>SUMIFS(СВЦЭМ!$C$33:$C$776,СВЦЭМ!$A$33:$A$776,$A142,СВЦЭМ!$B$33:$B$776,O$119)+'СЕТ СН'!$I$9+СВЦЭМ!$D$10+'СЕТ СН'!$I$5-'СЕТ СН'!$I$17</f>
        <v>4093.2122941400003</v>
      </c>
      <c r="P142" s="36">
        <f>SUMIFS(СВЦЭМ!$C$33:$C$776,СВЦЭМ!$A$33:$A$776,$A142,СВЦЭМ!$B$33:$B$776,P$119)+'СЕТ СН'!$I$9+СВЦЭМ!$D$10+'СЕТ СН'!$I$5-'СЕТ СН'!$I$17</f>
        <v>4078.2410681199999</v>
      </c>
      <c r="Q142" s="36">
        <f>SUMIFS(СВЦЭМ!$C$33:$C$776,СВЦЭМ!$A$33:$A$776,$A142,СВЦЭМ!$B$33:$B$776,Q$119)+'СЕТ СН'!$I$9+СВЦЭМ!$D$10+'СЕТ СН'!$I$5-'СЕТ СН'!$I$17</f>
        <v>4033.9196664400001</v>
      </c>
      <c r="R142" s="36">
        <f>SUMIFS(СВЦЭМ!$C$33:$C$776,СВЦЭМ!$A$33:$A$776,$A142,СВЦЭМ!$B$33:$B$776,R$119)+'СЕТ СН'!$I$9+СВЦЭМ!$D$10+'СЕТ СН'!$I$5-'СЕТ СН'!$I$17</f>
        <v>4446.17630164</v>
      </c>
      <c r="S142" s="36">
        <f>SUMIFS(СВЦЭМ!$C$33:$C$776,СВЦЭМ!$A$33:$A$776,$A142,СВЦЭМ!$B$33:$B$776,S$119)+'СЕТ СН'!$I$9+СВЦЭМ!$D$10+'СЕТ СН'!$I$5-'СЕТ СН'!$I$17</f>
        <v>4273.7440662600002</v>
      </c>
      <c r="T142" s="36">
        <f>SUMIFS(СВЦЭМ!$C$33:$C$776,СВЦЭМ!$A$33:$A$776,$A142,СВЦЭМ!$B$33:$B$776,T$119)+'СЕТ СН'!$I$9+СВЦЭМ!$D$10+'СЕТ СН'!$I$5-'СЕТ СН'!$I$17</f>
        <v>4291.4808512600002</v>
      </c>
      <c r="U142" s="36">
        <f>SUMIFS(СВЦЭМ!$C$33:$C$776,СВЦЭМ!$A$33:$A$776,$A142,СВЦЭМ!$B$33:$B$776,U$119)+'СЕТ СН'!$I$9+СВЦЭМ!$D$10+'СЕТ СН'!$I$5-'СЕТ СН'!$I$17</f>
        <v>4419.7091096499998</v>
      </c>
      <c r="V142" s="36">
        <f>SUMIFS(СВЦЭМ!$C$33:$C$776,СВЦЭМ!$A$33:$A$776,$A142,СВЦЭМ!$B$33:$B$776,V$119)+'СЕТ СН'!$I$9+СВЦЭМ!$D$10+'СЕТ СН'!$I$5-'СЕТ СН'!$I$17</f>
        <v>4340.7240143500003</v>
      </c>
      <c r="W142" s="36">
        <f>SUMIFS(СВЦЭМ!$C$33:$C$776,СВЦЭМ!$A$33:$A$776,$A142,СВЦЭМ!$B$33:$B$776,W$119)+'СЕТ СН'!$I$9+СВЦЭМ!$D$10+'СЕТ СН'!$I$5-'СЕТ СН'!$I$17</f>
        <v>4409.8684076199997</v>
      </c>
      <c r="X142" s="36">
        <f>SUMIFS(СВЦЭМ!$C$33:$C$776,СВЦЭМ!$A$33:$A$776,$A142,СВЦЭМ!$B$33:$B$776,X$119)+'СЕТ СН'!$I$9+СВЦЭМ!$D$10+'СЕТ СН'!$I$5-'СЕТ СН'!$I$17</f>
        <v>4356.4010516799999</v>
      </c>
      <c r="Y142" s="36">
        <f>SUMIFS(СВЦЭМ!$C$33:$C$776,СВЦЭМ!$A$33:$A$776,$A142,СВЦЭМ!$B$33:$B$776,Y$119)+'СЕТ СН'!$I$9+СВЦЭМ!$D$10+'СЕТ СН'!$I$5-'СЕТ СН'!$I$17</f>
        <v>4502.3372647899996</v>
      </c>
    </row>
    <row r="143" spans="1:25" ht="15.75" x14ac:dyDescent="0.2">
      <c r="A143" s="35">
        <f t="shared" si="3"/>
        <v>43489</v>
      </c>
      <c r="B143" s="36">
        <f>SUMIFS(СВЦЭМ!$C$33:$C$776,СВЦЭМ!$A$33:$A$776,$A143,СВЦЭМ!$B$33:$B$776,B$119)+'СЕТ СН'!$I$9+СВЦЭМ!$D$10+'СЕТ СН'!$I$5-'СЕТ СН'!$I$17</f>
        <v>4714.7648951800002</v>
      </c>
      <c r="C143" s="36">
        <f>SUMIFS(СВЦЭМ!$C$33:$C$776,СВЦЭМ!$A$33:$A$776,$A143,СВЦЭМ!$B$33:$B$776,C$119)+'СЕТ СН'!$I$9+СВЦЭМ!$D$10+'СЕТ СН'!$I$5-'СЕТ СН'!$I$17</f>
        <v>4639.9674901799999</v>
      </c>
      <c r="D143" s="36">
        <f>SUMIFS(СВЦЭМ!$C$33:$C$776,СВЦЭМ!$A$33:$A$776,$A143,СВЦЭМ!$B$33:$B$776,D$119)+'СЕТ СН'!$I$9+СВЦЭМ!$D$10+'СЕТ СН'!$I$5-'СЕТ СН'!$I$17</f>
        <v>4446.7403143199999</v>
      </c>
      <c r="E143" s="36">
        <f>SUMIFS(СВЦЭМ!$C$33:$C$776,СВЦЭМ!$A$33:$A$776,$A143,СВЦЭМ!$B$33:$B$776,E$119)+'СЕТ СН'!$I$9+СВЦЭМ!$D$10+'СЕТ СН'!$I$5-'СЕТ СН'!$I$17</f>
        <v>4464.1297106700003</v>
      </c>
      <c r="F143" s="36">
        <f>SUMIFS(СВЦЭМ!$C$33:$C$776,СВЦЭМ!$A$33:$A$776,$A143,СВЦЭМ!$B$33:$B$776,F$119)+'СЕТ СН'!$I$9+СВЦЭМ!$D$10+'СЕТ СН'!$I$5-'СЕТ СН'!$I$17</f>
        <v>4439.0600412599997</v>
      </c>
      <c r="G143" s="36">
        <f>SUMIFS(СВЦЭМ!$C$33:$C$776,СВЦЭМ!$A$33:$A$776,$A143,СВЦЭМ!$B$33:$B$776,G$119)+'СЕТ СН'!$I$9+СВЦЭМ!$D$10+'СЕТ СН'!$I$5-'СЕТ СН'!$I$17</f>
        <v>4432.1145003900001</v>
      </c>
      <c r="H143" s="36">
        <f>SUMIFS(СВЦЭМ!$C$33:$C$776,СВЦЭМ!$A$33:$A$776,$A143,СВЦЭМ!$B$33:$B$776,H$119)+'СЕТ СН'!$I$9+СВЦЭМ!$D$10+'СЕТ СН'!$I$5-'СЕТ СН'!$I$17</f>
        <v>4709.8282358699998</v>
      </c>
      <c r="I143" s="36">
        <f>SUMIFS(СВЦЭМ!$C$33:$C$776,СВЦЭМ!$A$33:$A$776,$A143,СВЦЭМ!$B$33:$B$776,I$119)+'СЕТ СН'!$I$9+СВЦЭМ!$D$10+'СЕТ СН'!$I$5-'СЕТ СН'!$I$17</f>
        <v>5349.3618458500005</v>
      </c>
      <c r="J143" s="36">
        <f>SUMIFS(СВЦЭМ!$C$33:$C$776,СВЦЭМ!$A$33:$A$776,$A143,СВЦЭМ!$B$33:$B$776,J$119)+'СЕТ СН'!$I$9+СВЦЭМ!$D$10+'СЕТ СН'!$I$5-'СЕТ СН'!$I$17</f>
        <v>4465.5399215300004</v>
      </c>
      <c r="K143" s="36">
        <f>SUMIFS(СВЦЭМ!$C$33:$C$776,СВЦЭМ!$A$33:$A$776,$A143,СВЦЭМ!$B$33:$B$776,K$119)+'СЕТ СН'!$I$9+СВЦЭМ!$D$10+'СЕТ СН'!$I$5-'СЕТ СН'!$I$17</f>
        <v>4385.0641235900002</v>
      </c>
      <c r="L143" s="36">
        <f>SUMIFS(СВЦЭМ!$C$33:$C$776,СВЦЭМ!$A$33:$A$776,$A143,СВЦЭМ!$B$33:$B$776,L$119)+'СЕТ СН'!$I$9+СВЦЭМ!$D$10+'СЕТ СН'!$I$5-'СЕТ СН'!$I$17</f>
        <v>4397.4475715999997</v>
      </c>
      <c r="M143" s="36">
        <f>SUMIFS(СВЦЭМ!$C$33:$C$776,СВЦЭМ!$A$33:$A$776,$A143,СВЦЭМ!$B$33:$B$776,M$119)+'СЕТ СН'!$I$9+СВЦЭМ!$D$10+'СЕТ СН'!$I$5-'СЕТ СН'!$I$17</f>
        <v>4527.19990272</v>
      </c>
      <c r="N143" s="36">
        <f>SUMIFS(СВЦЭМ!$C$33:$C$776,СВЦЭМ!$A$33:$A$776,$A143,СВЦЭМ!$B$33:$B$776,N$119)+'СЕТ СН'!$I$9+СВЦЭМ!$D$10+'СЕТ СН'!$I$5-'СЕТ СН'!$I$17</f>
        <v>4735.3873736400001</v>
      </c>
      <c r="O143" s="36">
        <f>SUMIFS(СВЦЭМ!$C$33:$C$776,СВЦЭМ!$A$33:$A$776,$A143,СВЦЭМ!$B$33:$B$776,O$119)+'СЕТ СН'!$I$9+СВЦЭМ!$D$10+'СЕТ СН'!$I$5-'СЕТ СН'!$I$17</f>
        <v>4366.8300429299998</v>
      </c>
      <c r="P143" s="36">
        <f>SUMIFS(СВЦЭМ!$C$33:$C$776,СВЦЭМ!$A$33:$A$776,$A143,СВЦЭМ!$B$33:$B$776,P$119)+'СЕТ СН'!$I$9+СВЦЭМ!$D$10+'СЕТ СН'!$I$5-'СЕТ СН'!$I$17</f>
        <v>4353.9232865800004</v>
      </c>
      <c r="Q143" s="36">
        <f>SUMIFS(СВЦЭМ!$C$33:$C$776,СВЦЭМ!$A$33:$A$776,$A143,СВЦЭМ!$B$33:$B$776,Q$119)+'СЕТ СН'!$I$9+СВЦЭМ!$D$10+'СЕТ СН'!$I$5-'СЕТ СН'!$I$17</f>
        <v>4261.8305729200001</v>
      </c>
      <c r="R143" s="36">
        <f>SUMIFS(СВЦЭМ!$C$33:$C$776,СВЦЭМ!$A$33:$A$776,$A143,СВЦЭМ!$B$33:$B$776,R$119)+'СЕТ СН'!$I$9+СВЦЭМ!$D$10+'СЕТ СН'!$I$5-'СЕТ СН'!$I$17</f>
        <v>4313.8244300699998</v>
      </c>
      <c r="S143" s="36">
        <f>SUMIFS(СВЦЭМ!$C$33:$C$776,СВЦЭМ!$A$33:$A$776,$A143,СВЦЭМ!$B$33:$B$776,S$119)+'СЕТ СН'!$I$9+СВЦЭМ!$D$10+'СЕТ СН'!$I$5-'СЕТ СН'!$I$17</f>
        <v>4083.2182804000004</v>
      </c>
      <c r="T143" s="36">
        <f>SUMIFS(СВЦЭМ!$C$33:$C$776,СВЦЭМ!$A$33:$A$776,$A143,СВЦЭМ!$B$33:$B$776,T$119)+'СЕТ СН'!$I$9+СВЦЭМ!$D$10+'СЕТ СН'!$I$5-'СЕТ СН'!$I$17</f>
        <v>4092.6643824600001</v>
      </c>
      <c r="U143" s="36">
        <f>SUMIFS(СВЦЭМ!$C$33:$C$776,СВЦЭМ!$A$33:$A$776,$A143,СВЦЭМ!$B$33:$B$776,U$119)+'СЕТ СН'!$I$9+СВЦЭМ!$D$10+'СЕТ СН'!$I$5-'СЕТ СН'!$I$17</f>
        <v>4169.1698864600003</v>
      </c>
      <c r="V143" s="36">
        <f>SUMIFS(СВЦЭМ!$C$33:$C$776,СВЦЭМ!$A$33:$A$776,$A143,СВЦЭМ!$B$33:$B$776,V$119)+'СЕТ СН'!$I$9+СВЦЭМ!$D$10+'СЕТ СН'!$I$5-'СЕТ СН'!$I$17</f>
        <v>4368.5103318700003</v>
      </c>
      <c r="W143" s="36">
        <f>SUMIFS(СВЦЭМ!$C$33:$C$776,СВЦЭМ!$A$33:$A$776,$A143,СВЦЭМ!$B$33:$B$776,W$119)+'СЕТ СН'!$I$9+СВЦЭМ!$D$10+'СЕТ СН'!$I$5-'СЕТ СН'!$I$17</f>
        <v>4376.1880802699998</v>
      </c>
      <c r="X143" s="36">
        <f>SUMIFS(СВЦЭМ!$C$33:$C$776,СВЦЭМ!$A$33:$A$776,$A143,СВЦЭМ!$B$33:$B$776,X$119)+'СЕТ СН'!$I$9+СВЦЭМ!$D$10+'СЕТ СН'!$I$5-'СЕТ СН'!$I$17</f>
        <v>4389.9543447300002</v>
      </c>
      <c r="Y143" s="36">
        <f>SUMIFS(СВЦЭМ!$C$33:$C$776,СВЦЭМ!$A$33:$A$776,$A143,СВЦЭМ!$B$33:$B$776,Y$119)+'СЕТ СН'!$I$9+СВЦЭМ!$D$10+'СЕТ СН'!$I$5-'СЕТ СН'!$I$17</f>
        <v>4421.6190860200004</v>
      </c>
    </row>
    <row r="144" spans="1:25" ht="15.75" x14ac:dyDescent="0.2">
      <c r="A144" s="35">
        <f t="shared" si="3"/>
        <v>43490</v>
      </c>
      <c r="B144" s="36">
        <f>SUMIFS(СВЦЭМ!$C$33:$C$776,СВЦЭМ!$A$33:$A$776,$A144,СВЦЭМ!$B$33:$B$776,B$119)+'СЕТ СН'!$I$9+СВЦЭМ!$D$10+'СЕТ СН'!$I$5-'СЕТ СН'!$I$17</f>
        <v>5389.8275850600003</v>
      </c>
      <c r="C144" s="36">
        <f>SUMIFS(СВЦЭМ!$C$33:$C$776,СВЦЭМ!$A$33:$A$776,$A144,СВЦЭМ!$B$33:$B$776,C$119)+'СЕТ СН'!$I$9+СВЦЭМ!$D$10+'СЕТ СН'!$I$5-'СЕТ СН'!$I$17</f>
        <v>4480.8492457900002</v>
      </c>
      <c r="D144" s="36">
        <f>SUMIFS(СВЦЭМ!$C$33:$C$776,СВЦЭМ!$A$33:$A$776,$A144,СВЦЭМ!$B$33:$B$776,D$119)+'СЕТ СН'!$I$9+СВЦЭМ!$D$10+'СЕТ СН'!$I$5-'СЕТ СН'!$I$17</f>
        <v>4757.0565929000004</v>
      </c>
      <c r="E144" s="36">
        <f>SUMIFS(СВЦЭМ!$C$33:$C$776,СВЦЭМ!$A$33:$A$776,$A144,СВЦЭМ!$B$33:$B$776,E$119)+'СЕТ СН'!$I$9+СВЦЭМ!$D$10+'СЕТ СН'!$I$5-'СЕТ СН'!$I$17</f>
        <v>4501.58125767</v>
      </c>
      <c r="F144" s="36">
        <f>SUMIFS(СВЦЭМ!$C$33:$C$776,СВЦЭМ!$A$33:$A$776,$A144,СВЦЭМ!$B$33:$B$776,F$119)+'СЕТ СН'!$I$9+СВЦЭМ!$D$10+'СЕТ СН'!$I$5-'СЕТ СН'!$I$17</f>
        <v>4496.8777751300004</v>
      </c>
      <c r="G144" s="36">
        <f>SUMIFS(СВЦЭМ!$C$33:$C$776,СВЦЭМ!$A$33:$A$776,$A144,СВЦЭМ!$B$33:$B$776,G$119)+'СЕТ СН'!$I$9+СВЦЭМ!$D$10+'СЕТ СН'!$I$5-'СЕТ СН'!$I$17</f>
        <v>4495.1728416799997</v>
      </c>
      <c r="H144" s="36">
        <f>SUMIFS(СВЦЭМ!$C$33:$C$776,СВЦЭМ!$A$33:$A$776,$A144,СВЦЭМ!$B$33:$B$776,H$119)+'СЕТ СН'!$I$9+СВЦЭМ!$D$10+'СЕТ СН'!$I$5-'СЕТ СН'!$I$17</f>
        <v>4400.3961604300002</v>
      </c>
      <c r="I144" s="36">
        <f>SUMIFS(СВЦЭМ!$C$33:$C$776,СВЦЭМ!$A$33:$A$776,$A144,СВЦЭМ!$B$33:$B$776,I$119)+'СЕТ СН'!$I$9+СВЦЭМ!$D$10+'СЕТ СН'!$I$5-'СЕТ СН'!$I$17</f>
        <v>4423.9357353300002</v>
      </c>
      <c r="J144" s="36">
        <f>SUMIFS(СВЦЭМ!$C$33:$C$776,СВЦЭМ!$A$33:$A$776,$A144,СВЦЭМ!$B$33:$B$776,J$119)+'СЕТ СН'!$I$9+СВЦЭМ!$D$10+'СЕТ СН'!$I$5-'СЕТ СН'!$I$17</f>
        <v>4423.6286133600006</v>
      </c>
      <c r="K144" s="36">
        <f>SUMIFS(СВЦЭМ!$C$33:$C$776,СВЦЭМ!$A$33:$A$776,$A144,СВЦЭМ!$B$33:$B$776,K$119)+'СЕТ СН'!$I$9+СВЦЭМ!$D$10+'СЕТ СН'!$I$5-'СЕТ СН'!$I$17</f>
        <v>4383.3377065000004</v>
      </c>
      <c r="L144" s="36">
        <f>SUMIFS(СВЦЭМ!$C$33:$C$776,СВЦЭМ!$A$33:$A$776,$A144,СВЦЭМ!$B$33:$B$776,L$119)+'СЕТ СН'!$I$9+СВЦЭМ!$D$10+'СЕТ СН'!$I$5-'СЕТ СН'!$I$17</f>
        <v>4268.7263493700002</v>
      </c>
      <c r="M144" s="36">
        <f>SUMIFS(СВЦЭМ!$C$33:$C$776,СВЦЭМ!$A$33:$A$776,$A144,СВЦЭМ!$B$33:$B$776,M$119)+'СЕТ СН'!$I$9+СВЦЭМ!$D$10+'СЕТ СН'!$I$5-'СЕТ СН'!$I$17</f>
        <v>4318.1519890399995</v>
      </c>
      <c r="N144" s="36">
        <f>SUMIFS(СВЦЭМ!$C$33:$C$776,СВЦЭМ!$A$33:$A$776,$A144,СВЦЭМ!$B$33:$B$776,N$119)+'СЕТ СН'!$I$9+СВЦЭМ!$D$10+'СЕТ СН'!$I$5-'СЕТ СН'!$I$17</f>
        <v>4361.4702458800002</v>
      </c>
      <c r="O144" s="36">
        <f>SUMIFS(СВЦЭМ!$C$33:$C$776,СВЦЭМ!$A$33:$A$776,$A144,СВЦЭМ!$B$33:$B$776,O$119)+'СЕТ СН'!$I$9+СВЦЭМ!$D$10+'СЕТ СН'!$I$5-'СЕТ СН'!$I$17</f>
        <v>4273.4136602400004</v>
      </c>
      <c r="P144" s="36">
        <f>SUMIFS(СВЦЭМ!$C$33:$C$776,СВЦЭМ!$A$33:$A$776,$A144,СВЦЭМ!$B$33:$B$776,P$119)+'СЕТ СН'!$I$9+СВЦЭМ!$D$10+'СЕТ СН'!$I$5-'СЕТ СН'!$I$17</f>
        <v>4286.3423562999997</v>
      </c>
      <c r="Q144" s="36">
        <f>SUMIFS(СВЦЭМ!$C$33:$C$776,СВЦЭМ!$A$33:$A$776,$A144,СВЦЭМ!$B$33:$B$776,Q$119)+'СЕТ СН'!$I$9+СВЦЭМ!$D$10+'СЕТ СН'!$I$5-'СЕТ СН'!$I$17</f>
        <v>4249.2342197300004</v>
      </c>
      <c r="R144" s="36">
        <f>SUMIFS(СВЦЭМ!$C$33:$C$776,СВЦЭМ!$A$33:$A$776,$A144,СВЦЭМ!$B$33:$B$776,R$119)+'СЕТ СН'!$I$9+СВЦЭМ!$D$10+'СЕТ СН'!$I$5-'СЕТ СН'!$I$17</f>
        <v>4241.6596924799996</v>
      </c>
      <c r="S144" s="36">
        <f>SUMIFS(СВЦЭМ!$C$33:$C$776,СВЦЭМ!$A$33:$A$776,$A144,СВЦЭМ!$B$33:$B$776,S$119)+'СЕТ СН'!$I$9+СВЦЭМ!$D$10+'СЕТ СН'!$I$5-'СЕТ СН'!$I$17</f>
        <v>4282.2784155099998</v>
      </c>
      <c r="T144" s="36">
        <f>SUMIFS(СВЦЭМ!$C$33:$C$776,СВЦЭМ!$A$33:$A$776,$A144,СВЦЭМ!$B$33:$B$776,T$119)+'СЕТ СН'!$I$9+СВЦЭМ!$D$10+'СЕТ СН'!$I$5-'СЕТ СН'!$I$17</f>
        <v>4323.1308713400003</v>
      </c>
      <c r="U144" s="36">
        <f>SUMIFS(СВЦЭМ!$C$33:$C$776,СВЦЭМ!$A$33:$A$776,$A144,СВЦЭМ!$B$33:$B$776,U$119)+'СЕТ СН'!$I$9+СВЦЭМ!$D$10+'СЕТ СН'!$I$5-'СЕТ СН'!$I$17</f>
        <v>4341.0822640599999</v>
      </c>
      <c r="V144" s="36">
        <f>SUMIFS(СВЦЭМ!$C$33:$C$776,СВЦЭМ!$A$33:$A$776,$A144,СВЦЭМ!$B$33:$B$776,V$119)+'СЕТ СН'!$I$9+СВЦЭМ!$D$10+'СЕТ СН'!$I$5-'СЕТ СН'!$I$17</f>
        <v>4361.6220412500006</v>
      </c>
      <c r="W144" s="36">
        <f>SUMIFS(СВЦЭМ!$C$33:$C$776,СВЦЭМ!$A$33:$A$776,$A144,СВЦЭМ!$B$33:$B$776,W$119)+'СЕТ СН'!$I$9+СВЦЭМ!$D$10+'СЕТ СН'!$I$5-'СЕТ СН'!$I$17</f>
        <v>4272.7866533400002</v>
      </c>
      <c r="X144" s="36">
        <f>SUMIFS(СВЦЭМ!$C$33:$C$776,СВЦЭМ!$A$33:$A$776,$A144,СВЦЭМ!$B$33:$B$776,X$119)+'СЕТ СН'!$I$9+СВЦЭМ!$D$10+'СЕТ СН'!$I$5-'СЕТ СН'!$I$17</f>
        <v>4320.3069176600002</v>
      </c>
      <c r="Y144" s="36">
        <f>SUMIFS(СВЦЭМ!$C$33:$C$776,СВЦЭМ!$A$33:$A$776,$A144,СВЦЭМ!$B$33:$B$776,Y$119)+'СЕТ СН'!$I$9+СВЦЭМ!$D$10+'СЕТ СН'!$I$5-'СЕТ СН'!$I$17</f>
        <v>4378.82655901</v>
      </c>
    </row>
    <row r="145" spans="1:26" ht="15.75" x14ac:dyDescent="0.2">
      <c r="A145" s="35">
        <f t="shared" si="3"/>
        <v>43491</v>
      </c>
      <c r="B145" s="36">
        <f>SUMIFS(СВЦЭМ!$C$33:$C$776,СВЦЭМ!$A$33:$A$776,$A145,СВЦЭМ!$B$33:$B$776,B$119)+'СЕТ СН'!$I$9+СВЦЭМ!$D$10+'СЕТ СН'!$I$5-'СЕТ СН'!$I$17</f>
        <v>5195.6163002200001</v>
      </c>
      <c r="C145" s="36">
        <f>SUMIFS(СВЦЭМ!$C$33:$C$776,СВЦЭМ!$A$33:$A$776,$A145,СВЦЭМ!$B$33:$B$776,C$119)+'СЕТ СН'!$I$9+СВЦЭМ!$D$10+'СЕТ СН'!$I$5-'СЕТ СН'!$I$17</f>
        <v>4529.64042066</v>
      </c>
      <c r="D145" s="36">
        <f>SUMIFS(СВЦЭМ!$C$33:$C$776,СВЦЭМ!$A$33:$A$776,$A145,СВЦЭМ!$B$33:$B$776,D$119)+'СЕТ СН'!$I$9+СВЦЭМ!$D$10+'СЕТ СН'!$I$5-'СЕТ СН'!$I$17</f>
        <v>4421.7273182400004</v>
      </c>
      <c r="E145" s="36">
        <f>SUMIFS(СВЦЭМ!$C$33:$C$776,СВЦЭМ!$A$33:$A$776,$A145,СВЦЭМ!$B$33:$B$776,E$119)+'СЕТ СН'!$I$9+СВЦЭМ!$D$10+'СЕТ СН'!$I$5-'СЕТ СН'!$I$17</f>
        <v>4390.5955839199996</v>
      </c>
      <c r="F145" s="36">
        <f>SUMIFS(СВЦЭМ!$C$33:$C$776,СВЦЭМ!$A$33:$A$776,$A145,СВЦЭМ!$B$33:$B$776,F$119)+'СЕТ СН'!$I$9+СВЦЭМ!$D$10+'СЕТ СН'!$I$5-'СЕТ СН'!$I$17</f>
        <v>4452.2990341599998</v>
      </c>
      <c r="G145" s="36">
        <f>SUMIFS(СВЦЭМ!$C$33:$C$776,СВЦЭМ!$A$33:$A$776,$A145,СВЦЭМ!$B$33:$B$776,G$119)+'СЕТ СН'!$I$9+СВЦЭМ!$D$10+'СЕТ СН'!$I$5-'СЕТ СН'!$I$17</f>
        <v>4378.8195860400001</v>
      </c>
      <c r="H145" s="36">
        <f>SUMIFS(СВЦЭМ!$C$33:$C$776,СВЦЭМ!$A$33:$A$776,$A145,СВЦЭМ!$B$33:$B$776,H$119)+'СЕТ СН'!$I$9+СВЦЭМ!$D$10+'СЕТ СН'!$I$5-'СЕТ СН'!$I$17</f>
        <v>4361.8198553900002</v>
      </c>
      <c r="I145" s="36">
        <f>SUMIFS(СВЦЭМ!$C$33:$C$776,СВЦЭМ!$A$33:$A$776,$A145,СВЦЭМ!$B$33:$B$776,I$119)+'СЕТ СН'!$I$9+СВЦЭМ!$D$10+'СЕТ СН'!$I$5-'СЕТ СН'!$I$17</f>
        <v>4429.6945008299999</v>
      </c>
      <c r="J145" s="36">
        <f>SUMIFS(СВЦЭМ!$C$33:$C$776,СВЦЭМ!$A$33:$A$776,$A145,СВЦЭМ!$B$33:$B$776,J$119)+'СЕТ СН'!$I$9+СВЦЭМ!$D$10+'СЕТ СН'!$I$5-'СЕТ СН'!$I$17</f>
        <v>4448.7914993699997</v>
      </c>
      <c r="K145" s="36">
        <f>SUMIFS(СВЦЭМ!$C$33:$C$776,СВЦЭМ!$A$33:$A$776,$A145,СВЦЭМ!$B$33:$B$776,K$119)+'СЕТ СН'!$I$9+СВЦЭМ!$D$10+'СЕТ СН'!$I$5-'СЕТ СН'!$I$17</f>
        <v>4288.5944841099999</v>
      </c>
      <c r="L145" s="36">
        <f>SUMIFS(СВЦЭМ!$C$33:$C$776,СВЦЭМ!$A$33:$A$776,$A145,СВЦЭМ!$B$33:$B$776,L$119)+'СЕТ СН'!$I$9+СВЦЭМ!$D$10+'СЕТ СН'!$I$5-'СЕТ СН'!$I$17</f>
        <v>4304.0230192999998</v>
      </c>
      <c r="M145" s="36">
        <f>SUMIFS(СВЦЭМ!$C$33:$C$776,СВЦЭМ!$A$33:$A$776,$A145,СВЦЭМ!$B$33:$B$776,M$119)+'СЕТ СН'!$I$9+СВЦЭМ!$D$10+'СЕТ СН'!$I$5-'СЕТ СН'!$I$17</f>
        <v>4359.1348274900001</v>
      </c>
      <c r="N145" s="36">
        <f>SUMIFS(СВЦЭМ!$C$33:$C$776,СВЦЭМ!$A$33:$A$776,$A145,СВЦЭМ!$B$33:$B$776,N$119)+'СЕТ СН'!$I$9+СВЦЭМ!$D$10+'СЕТ СН'!$I$5-'СЕТ СН'!$I$17</f>
        <v>4477.7355429999998</v>
      </c>
      <c r="O145" s="36">
        <f>SUMIFS(СВЦЭМ!$C$33:$C$776,СВЦЭМ!$A$33:$A$776,$A145,СВЦЭМ!$B$33:$B$776,O$119)+'СЕТ СН'!$I$9+СВЦЭМ!$D$10+'СЕТ СН'!$I$5-'СЕТ СН'!$I$17</f>
        <v>4313.0106328100001</v>
      </c>
      <c r="P145" s="36">
        <f>SUMIFS(СВЦЭМ!$C$33:$C$776,СВЦЭМ!$A$33:$A$776,$A145,СВЦЭМ!$B$33:$B$776,P$119)+'СЕТ СН'!$I$9+СВЦЭМ!$D$10+'СЕТ СН'!$I$5-'СЕТ СН'!$I$17</f>
        <v>4315.7940537499999</v>
      </c>
      <c r="Q145" s="36">
        <f>SUMIFS(СВЦЭМ!$C$33:$C$776,СВЦЭМ!$A$33:$A$776,$A145,СВЦЭМ!$B$33:$B$776,Q$119)+'СЕТ СН'!$I$9+СВЦЭМ!$D$10+'СЕТ СН'!$I$5-'СЕТ СН'!$I$17</f>
        <v>4278.7424929600002</v>
      </c>
      <c r="R145" s="36">
        <f>SUMIFS(СВЦЭМ!$C$33:$C$776,СВЦЭМ!$A$33:$A$776,$A145,СВЦЭМ!$B$33:$B$776,R$119)+'СЕТ СН'!$I$9+СВЦЭМ!$D$10+'СЕТ СН'!$I$5-'СЕТ СН'!$I$17</f>
        <v>4296.3487567299999</v>
      </c>
      <c r="S145" s="36">
        <f>SUMIFS(СВЦЭМ!$C$33:$C$776,СВЦЭМ!$A$33:$A$776,$A145,СВЦЭМ!$B$33:$B$776,S$119)+'СЕТ СН'!$I$9+СВЦЭМ!$D$10+'СЕТ СН'!$I$5-'СЕТ СН'!$I$17</f>
        <v>4298.7931468799998</v>
      </c>
      <c r="T145" s="36">
        <f>SUMIFS(СВЦЭМ!$C$33:$C$776,СВЦЭМ!$A$33:$A$776,$A145,СВЦЭМ!$B$33:$B$776,T$119)+'СЕТ СН'!$I$9+СВЦЭМ!$D$10+'СЕТ СН'!$I$5-'СЕТ СН'!$I$17</f>
        <v>4284.6847827600004</v>
      </c>
      <c r="U145" s="36">
        <f>SUMIFS(СВЦЭМ!$C$33:$C$776,СВЦЭМ!$A$33:$A$776,$A145,СВЦЭМ!$B$33:$B$776,U$119)+'СЕТ СН'!$I$9+СВЦЭМ!$D$10+'СЕТ СН'!$I$5-'СЕТ СН'!$I$17</f>
        <v>4464.1391136700004</v>
      </c>
      <c r="V145" s="36">
        <f>SUMIFS(СВЦЭМ!$C$33:$C$776,СВЦЭМ!$A$33:$A$776,$A145,СВЦЭМ!$B$33:$B$776,V$119)+'СЕТ СН'!$I$9+СВЦЭМ!$D$10+'СЕТ СН'!$I$5-'СЕТ СН'!$I$17</f>
        <v>4300.2817933599999</v>
      </c>
      <c r="W145" s="36">
        <f>SUMIFS(СВЦЭМ!$C$33:$C$776,СВЦЭМ!$A$33:$A$776,$A145,СВЦЭМ!$B$33:$B$776,W$119)+'СЕТ СН'!$I$9+СВЦЭМ!$D$10+'СЕТ СН'!$I$5-'СЕТ СН'!$I$17</f>
        <v>4270.4224174800001</v>
      </c>
      <c r="X145" s="36">
        <f>SUMIFS(СВЦЭМ!$C$33:$C$776,СВЦЭМ!$A$33:$A$776,$A145,СВЦЭМ!$B$33:$B$776,X$119)+'СЕТ СН'!$I$9+СВЦЭМ!$D$10+'СЕТ СН'!$I$5-'СЕТ СН'!$I$17</f>
        <v>4266.0884771199999</v>
      </c>
      <c r="Y145" s="36">
        <f>SUMIFS(СВЦЭМ!$C$33:$C$776,СВЦЭМ!$A$33:$A$776,$A145,СВЦЭМ!$B$33:$B$776,Y$119)+'СЕТ СН'!$I$9+СВЦЭМ!$D$10+'СЕТ СН'!$I$5-'СЕТ СН'!$I$17</f>
        <v>4564.8139514699997</v>
      </c>
    </row>
    <row r="146" spans="1:26" ht="15.75" x14ac:dyDescent="0.2">
      <c r="A146" s="35">
        <f t="shared" si="3"/>
        <v>43492</v>
      </c>
      <c r="B146" s="36">
        <f>SUMIFS(СВЦЭМ!$C$33:$C$776,СВЦЭМ!$A$33:$A$776,$A146,СВЦЭМ!$B$33:$B$776,B$119)+'СЕТ СН'!$I$9+СВЦЭМ!$D$10+'СЕТ СН'!$I$5-'СЕТ СН'!$I$17</f>
        <v>4615.2484800900002</v>
      </c>
      <c r="C146" s="36">
        <f>SUMIFS(СВЦЭМ!$C$33:$C$776,СВЦЭМ!$A$33:$A$776,$A146,СВЦЭМ!$B$33:$B$776,C$119)+'СЕТ СН'!$I$9+СВЦЭМ!$D$10+'СЕТ СН'!$I$5-'СЕТ СН'!$I$17</f>
        <v>4461.8042391899999</v>
      </c>
      <c r="D146" s="36">
        <f>SUMIFS(СВЦЭМ!$C$33:$C$776,СВЦЭМ!$A$33:$A$776,$A146,СВЦЭМ!$B$33:$B$776,D$119)+'СЕТ СН'!$I$9+СВЦЭМ!$D$10+'СЕТ СН'!$I$5-'СЕТ СН'!$I$17</f>
        <v>4437.4007269200001</v>
      </c>
      <c r="E146" s="36">
        <f>SUMIFS(СВЦЭМ!$C$33:$C$776,СВЦЭМ!$A$33:$A$776,$A146,СВЦЭМ!$B$33:$B$776,E$119)+'СЕТ СН'!$I$9+СВЦЭМ!$D$10+'СЕТ СН'!$I$5-'СЕТ СН'!$I$17</f>
        <v>4417.51825706</v>
      </c>
      <c r="F146" s="36">
        <f>SUMIFS(СВЦЭМ!$C$33:$C$776,СВЦЭМ!$A$33:$A$776,$A146,СВЦЭМ!$B$33:$B$776,F$119)+'СЕТ СН'!$I$9+СВЦЭМ!$D$10+'СЕТ СН'!$I$5-'СЕТ СН'!$I$17</f>
        <v>4453.5958316800006</v>
      </c>
      <c r="G146" s="36">
        <f>SUMIFS(СВЦЭМ!$C$33:$C$776,СВЦЭМ!$A$33:$A$776,$A146,СВЦЭМ!$B$33:$B$776,G$119)+'СЕТ СН'!$I$9+СВЦЭМ!$D$10+'СЕТ СН'!$I$5-'СЕТ СН'!$I$17</f>
        <v>4437.8163352900001</v>
      </c>
      <c r="H146" s="36">
        <f>SUMIFS(СВЦЭМ!$C$33:$C$776,СВЦЭМ!$A$33:$A$776,$A146,СВЦЭМ!$B$33:$B$776,H$119)+'СЕТ СН'!$I$9+СВЦЭМ!$D$10+'СЕТ СН'!$I$5-'СЕТ СН'!$I$17</f>
        <v>4405.1051540999997</v>
      </c>
      <c r="I146" s="36">
        <f>SUMIFS(СВЦЭМ!$C$33:$C$776,СВЦЭМ!$A$33:$A$776,$A146,СВЦЭМ!$B$33:$B$776,I$119)+'СЕТ СН'!$I$9+СВЦЭМ!$D$10+'СЕТ СН'!$I$5-'СЕТ СН'!$I$17</f>
        <v>4402.3676131600005</v>
      </c>
      <c r="J146" s="36">
        <f>SUMIFS(СВЦЭМ!$C$33:$C$776,СВЦЭМ!$A$33:$A$776,$A146,СВЦЭМ!$B$33:$B$776,J$119)+'СЕТ СН'!$I$9+СВЦЭМ!$D$10+'СЕТ СН'!$I$5-'СЕТ СН'!$I$17</f>
        <v>4315.75354393</v>
      </c>
      <c r="K146" s="36">
        <f>SUMIFS(СВЦЭМ!$C$33:$C$776,СВЦЭМ!$A$33:$A$776,$A146,СВЦЭМ!$B$33:$B$776,K$119)+'СЕТ СН'!$I$9+СВЦЭМ!$D$10+'СЕТ СН'!$I$5-'СЕТ СН'!$I$17</f>
        <v>4246.4993015399996</v>
      </c>
      <c r="L146" s="36">
        <f>SUMIFS(СВЦЭМ!$C$33:$C$776,СВЦЭМ!$A$33:$A$776,$A146,СВЦЭМ!$B$33:$B$776,L$119)+'СЕТ СН'!$I$9+СВЦЭМ!$D$10+'СЕТ СН'!$I$5-'СЕТ СН'!$I$17</f>
        <v>4210.4042467500003</v>
      </c>
      <c r="M146" s="36">
        <f>SUMIFS(СВЦЭМ!$C$33:$C$776,СВЦЭМ!$A$33:$A$776,$A146,СВЦЭМ!$B$33:$B$776,M$119)+'СЕТ СН'!$I$9+СВЦЭМ!$D$10+'СЕТ СН'!$I$5-'СЕТ СН'!$I$17</f>
        <v>4446.6783987300005</v>
      </c>
      <c r="N146" s="36">
        <f>SUMIFS(СВЦЭМ!$C$33:$C$776,СВЦЭМ!$A$33:$A$776,$A146,СВЦЭМ!$B$33:$B$776,N$119)+'СЕТ СН'!$I$9+СВЦЭМ!$D$10+'СЕТ СН'!$I$5-'СЕТ СН'!$I$17</f>
        <v>4993.9051940200006</v>
      </c>
      <c r="O146" s="36">
        <f>SUMIFS(СВЦЭМ!$C$33:$C$776,СВЦЭМ!$A$33:$A$776,$A146,СВЦЭМ!$B$33:$B$776,O$119)+'СЕТ СН'!$I$9+СВЦЭМ!$D$10+'СЕТ СН'!$I$5-'СЕТ СН'!$I$17</f>
        <v>4399.66001039</v>
      </c>
      <c r="P146" s="36">
        <f>SUMIFS(СВЦЭМ!$C$33:$C$776,СВЦЭМ!$A$33:$A$776,$A146,СВЦЭМ!$B$33:$B$776,P$119)+'СЕТ СН'!$I$9+СВЦЭМ!$D$10+'СЕТ СН'!$I$5-'СЕТ СН'!$I$17</f>
        <v>4448.8965289600001</v>
      </c>
      <c r="Q146" s="36">
        <f>SUMIFS(СВЦЭМ!$C$33:$C$776,СВЦЭМ!$A$33:$A$776,$A146,СВЦЭМ!$B$33:$B$776,Q$119)+'СЕТ СН'!$I$9+СВЦЭМ!$D$10+'СЕТ СН'!$I$5-'СЕТ СН'!$I$17</f>
        <v>4357.6036208900005</v>
      </c>
      <c r="R146" s="36">
        <f>SUMIFS(СВЦЭМ!$C$33:$C$776,СВЦЭМ!$A$33:$A$776,$A146,СВЦЭМ!$B$33:$B$776,R$119)+'СЕТ СН'!$I$9+СВЦЭМ!$D$10+'СЕТ СН'!$I$5-'СЕТ СН'!$I$17</f>
        <v>4354.0772909200005</v>
      </c>
      <c r="S146" s="36">
        <f>SUMIFS(СВЦЭМ!$C$33:$C$776,СВЦЭМ!$A$33:$A$776,$A146,СВЦЭМ!$B$33:$B$776,S$119)+'СЕТ СН'!$I$9+СВЦЭМ!$D$10+'СЕТ СН'!$I$5-'СЕТ СН'!$I$17</f>
        <v>4466.6081126899999</v>
      </c>
      <c r="T146" s="36">
        <f>SUMIFS(СВЦЭМ!$C$33:$C$776,СВЦЭМ!$A$33:$A$776,$A146,СВЦЭМ!$B$33:$B$776,T$119)+'СЕТ СН'!$I$9+СВЦЭМ!$D$10+'СЕТ СН'!$I$5-'СЕТ СН'!$I$17</f>
        <v>4266.8622786400001</v>
      </c>
      <c r="U146" s="36">
        <f>SUMIFS(СВЦЭМ!$C$33:$C$776,СВЦЭМ!$A$33:$A$776,$A146,СВЦЭМ!$B$33:$B$776,U$119)+'СЕТ СН'!$I$9+СВЦЭМ!$D$10+'СЕТ СН'!$I$5-'СЕТ СН'!$I$17</f>
        <v>4652.8979997799997</v>
      </c>
      <c r="V146" s="36">
        <f>SUMIFS(СВЦЭМ!$C$33:$C$776,СВЦЭМ!$A$33:$A$776,$A146,СВЦЭМ!$B$33:$B$776,V$119)+'СЕТ СН'!$I$9+СВЦЭМ!$D$10+'СЕТ СН'!$I$5-'СЕТ СН'!$I$17</f>
        <v>4411.97890775</v>
      </c>
      <c r="W146" s="36">
        <f>SUMIFS(СВЦЭМ!$C$33:$C$776,СВЦЭМ!$A$33:$A$776,$A146,СВЦЭМ!$B$33:$B$776,W$119)+'СЕТ СН'!$I$9+СВЦЭМ!$D$10+'СЕТ СН'!$I$5-'СЕТ СН'!$I$17</f>
        <v>4274.3622637600001</v>
      </c>
      <c r="X146" s="36">
        <f>SUMIFS(СВЦЭМ!$C$33:$C$776,СВЦЭМ!$A$33:$A$776,$A146,СВЦЭМ!$B$33:$B$776,X$119)+'СЕТ СН'!$I$9+СВЦЭМ!$D$10+'СЕТ СН'!$I$5-'СЕТ СН'!$I$17</f>
        <v>4291.3366473300002</v>
      </c>
      <c r="Y146" s="36">
        <f>SUMIFS(СВЦЭМ!$C$33:$C$776,СВЦЭМ!$A$33:$A$776,$A146,СВЦЭМ!$B$33:$B$776,Y$119)+'СЕТ СН'!$I$9+СВЦЭМ!$D$10+'СЕТ СН'!$I$5-'СЕТ СН'!$I$17</f>
        <v>4368.2902861100001</v>
      </c>
    </row>
    <row r="147" spans="1:26" ht="15.75" x14ac:dyDescent="0.2">
      <c r="A147" s="35">
        <f t="shared" si="3"/>
        <v>43493</v>
      </c>
      <c r="B147" s="36">
        <f>SUMIFS(СВЦЭМ!$C$33:$C$776,СВЦЭМ!$A$33:$A$776,$A147,СВЦЭМ!$B$33:$B$776,B$119)+'СЕТ СН'!$I$9+СВЦЭМ!$D$10+'СЕТ СН'!$I$5-'СЕТ СН'!$I$17</f>
        <v>4634.4230356400003</v>
      </c>
      <c r="C147" s="36">
        <f>SUMIFS(СВЦЭМ!$C$33:$C$776,СВЦЭМ!$A$33:$A$776,$A147,СВЦЭМ!$B$33:$B$776,C$119)+'СЕТ СН'!$I$9+СВЦЭМ!$D$10+'СЕТ СН'!$I$5-'СЕТ СН'!$I$17</f>
        <v>4589.8360681800004</v>
      </c>
      <c r="D147" s="36">
        <f>SUMIFS(СВЦЭМ!$C$33:$C$776,СВЦЭМ!$A$33:$A$776,$A147,СВЦЭМ!$B$33:$B$776,D$119)+'СЕТ СН'!$I$9+СВЦЭМ!$D$10+'СЕТ СН'!$I$5-'СЕТ СН'!$I$17</f>
        <v>4509.0939074600001</v>
      </c>
      <c r="E147" s="36">
        <f>SUMIFS(СВЦЭМ!$C$33:$C$776,СВЦЭМ!$A$33:$A$776,$A147,СВЦЭМ!$B$33:$B$776,E$119)+'СЕТ СН'!$I$9+СВЦЭМ!$D$10+'СЕТ СН'!$I$5-'СЕТ СН'!$I$17</f>
        <v>4443.4607145500004</v>
      </c>
      <c r="F147" s="36">
        <f>SUMIFS(СВЦЭМ!$C$33:$C$776,СВЦЭМ!$A$33:$A$776,$A147,СВЦЭМ!$B$33:$B$776,F$119)+'СЕТ СН'!$I$9+СВЦЭМ!$D$10+'СЕТ СН'!$I$5-'СЕТ СН'!$I$17</f>
        <v>4444.8318917100005</v>
      </c>
      <c r="G147" s="36">
        <f>SUMIFS(СВЦЭМ!$C$33:$C$776,СВЦЭМ!$A$33:$A$776,$A147,СВЦЭМ!$B$33:$B$776,G$119)+'СЕТ СН'!$I$9+СВЦЭМ!$D$10+'СЕТ СН'!$I$5-'СЕТ СН'!$I$17</f>
        <v>4475.9132266100005</v>
      </c>
      <c r="H147" s="36">
        <f>SUMIFS(СВЦЭМ!$C$33:$C$776,СВЦЭМ!$A$33:$A$776,$A147,СВЦЭМ!$B$33:$B$776,H$119)+'СЕТ СН'!$I$9+СВЦЭМ!$D$10+'СЕТ СН'!$I$5-'СЕТ СН'!$I$17</f>
        <v>4419.6565194300001</v>
      </c>
      <c r="I147" s="36">
        <f>SUMIFS(СВЦЭМ!$C$33:$C$776,СВЦЭМ!$A$33:$A$776,$A147,СВЦЭМ!$B$33:$B$776,I$119)+'СЕТ СН'!$I$9+СВЦЭМ!$D$10+'СЕТ СН'!$I$5-'СЕТ СН'!$I$17</f>
        <v>4463.6071771300003</v>
      </c>
      <c r="J147" s="36">
        <f>SUMIFS(СВЦЭМ!$C$33:$C$776,СВЦЭМ!$A$33:$A$776,$A147,СВЦЭМ!$B$33:$B$776,J$119)+'СЕТ СН'!$I$9+СВЦЭМ!$D$10+'СЕТ СН'!$I$5-'СЕТ СН'!$I$17</f>
        <v>4246.7986920599997</v>
      </c>
      <c r="K147" s="36">
        <f>SUMIFS(СВЦЭМ!$C$33:$C$776,СВЦЭМ!$A$33:$A$776,$A147,СВЦЭМ!$B$33:$B$776,K$119)+'СЕТ СН'!$I$9+СВЦЭМ!$D$10+'СЕТ СН'!$I$5-'СЕТ СН'!$I$17</f>
        <v>4246.3223857800003</v>
      </c>
      <c r="L147" s="36">
        <f>SUMIFS(СВЦЭМ!$C$33:$C$776,СВЦЭМ!$A$33:$A$776,$A147,СВЦЭМ!$B$33:$B$776,L$119)+'СЕТ СН'!$I$9+СВЦЭМ!$D$10+'СЕТ СН'!$I$5-'СЕТ СН'!$I$17</f>
        <v>4266.1008265600003</v>
      </c>
      <c r="M147" s="36">
        <f>SUMIFS(СВЦЭМ!$C$33:$C$776,СВЦЭМ!$A$33:$A$776,$A147,СВЦЭМ!$B$33:$B$776,M$119)+'СЕТ СН'!$I$9+СВЦЭМ!$D$10+'СЕТ СН'!$I$5-'СЕТ СН'!$I$17</f>
        <v>4521.1861862200003</v>
      </c>
      <c r="N147" s="36">
        <f>SUMIFS(СВЦЭМ!$C$33:$C$776,СВЦЭМ!$A$33:$A$776,$A147,СВЦЭМ!$B$33:$B$776,N$119)+'СЕТ СН'!$I$9+СВЦЭМ!$D$10+'СЕТ СН'!$I$5-'СЕТ СН'!$I$17</f>
        <v>4667.8954349300002</v>
      </c>
      <c r="O147" s="36">
        <f>SUMIFS(СВЦЭМ!$C$33:$C$776,СВЦЭМ!$A$33:$A$776,$A147,СВЦЭМ!$B$33:$B$776,O$119)+'СЕТ СН'!$I$9+СВЦЭМ!$D$10+'СЕТ СН'!$I$5-'СЕТ СН'!$I$17</f>
        <v>4281.7211708200002</v>
      </c>
      <c r="P147" s="36">
        <f>SUMIFS(СВЦЭМ!$C$33:$C$776,СВЦЭМ!$A$33:$A$776,$A147,СВЦЭМ!$B$33:$B$776,P$119)+'СЕТ СН'!$I$9+СВЦЭМ!$D$10+'СЕТ СН'!$I$5-'СЕТ СН'!$I$17</f>
        <v>4284.6389367100001</v>
      </c>
      <c r="Q147" s="36">
        <f>SUMIFS(СВЦЭМ!$C$33:$C$776,СВЦЭМ!$A$33:$A$776,$A147,СВЦЭМ!$B$33:$B$776,Q$119)+'СЕТ СН'!$I$9+СВЦЭМ!$D$10+'СЕТ СН'!$I$5-'СЕТ СН'!$I$17</f>
        <v>4156.3033902200004</v>
      </c>
      <c r="R147" s="36">
        <f>SUMIFS(СВЦЭМ!$C$33:$C$776,СВЦЭМ!$A$33:$A$776,$A147,СВЦЭМ!$B$33:$B$776,R$119)+'СЕТ СН'!$I$9+СВЦЭМ!$D$10+'СЕТ СН'!$I$5-'СЕТ СН'!$I$17</f>
        <v>4201.12193682</v>
      </c>
      <c r="S147" s="36">
        <f>SUMIFS(СВЦЭМ!$C$33:$C$776,СВЦЭМ!$A$33:$A$776,$A147,СВЦЭМ!$B$33:$B$776,S$119)+'СЕТ СН'!$I$9+СВЦЭМ!$D$10+'СЕТ СН'!$I$5-'СЕТ СН'!$I$17</f>
        <v>4192.5177366600001</v>
      </c>
      <c r="T147" s="36">
        <f>SUMIFS(СВЦЭМ!$C$33:$C$776,СВЦЭМ!$A$33:$A$776,$A147,СВЦЭМ!$B$33:$B$776,T$119)+'СЕТ СН'!$I$9+СВЦЭМ!$D$10+'СЕТ СН'!$I$5-'СЕТ СН'!$I$17</f>
        <v>4186.3704549699996</v>
      </c>
      <c r="U147" s="36">
        <f>SUMIFS(СВЦЭМ!$C$33:$C$776,СВЦЭМ!$A$33:$A$776,$A147,СВЦЭМ!$B$33:$B$776,U$119)+'СЕТ СН'!$I$9+СВЦЭМ!$D$10+'СЕТ СН'!$I$5-'СЕТ СН'!$I$17</f>
        <v>4405.0496763900001</v>
      </c>
      <c r="V147" s="36">
        <f>SUMIFS(СВЦЭМ!$C$33:$C$776,СВЦЭМ!$A$33:$A$776,$A147,СВЦЭМ!$B$33:$B$776,V$119)+'СЕТ СН'!$I$9+СВЦЭМ!$D$10+'СЕТ СН'!$I$5-'СЕТ СН'!$I$17</f>
        <v>4306.6050702900002</v>
      </c>
      <c r="W147" s="36">
        <f>SUMIFS(СВЦЭМ!$C$33:$C$776,СВЦЭМ!$A$33:$A$776,$A147,СВЦЭМ!$B$33:$B$776,W$119)+'СЕТ СН'!$I$9+СВЦЭМ!$D$10+'СЕТ СН'!$I$5-'СЕТ СН'!$I$17</f>
        <v>4275.1497741100002</v>
      </c>
      <c r="X147" s="36">
        <f>SUMIFS(СВЦЭМ!$C$33:$C$776,СВЦЭМ!$A$33:$A$776,$A147,СВЦЭМ!$B$33:$B$776,X$119)+'СЕТ СН'!$I$9+СВЦЭМ!$D$10+'СЕТ СН'!$I$5-'СЕТ СН'!$I$17</f>
        <v>4376.7674702700006</v>
      </c>
      <c r="Y147" s="36">
        <f>SUMIFS(СВЦЭМ!$C$33:$C$776,СВЦЭМ!$A$33:$A$776,$A147,СВЦЭМ!$B$33:$B$776,Y$119)+'СЕТ СН'!$I$9+СВЦЭМ!$D$10+'СЕТ СН'!$I$5-'СЕТ СН'!$I$17</f>
        <v>4619.6109138000002</v>
      </c>
    </row>
    <row r="148" spans="1:26" ht="15.75" x14ac:dyDescent="0.2">
      <c r="A148" s="35">
        <f t="shared" si="3"/>
        <v>43494</v>
      </c>
      <c r="B148" s="36">
        <f>SUMIFS(СВЦЭМ!$C$33:$C$776,СВЦЭМ!$A$33:$A$776,$A148,СВЦЭМ!$B$33:$B$776,B$119)+'СЕТ СН'!$I$9+СВЦЭМ!$D$10+'СЕТ СН'!$I$5-'СЕТ СН'!$I$17</f>
        <v>4556.8777030399997</v>
      </c>
      <c r="C148" s="36">
        <f>SUMIFS(СВЦЭМ!$C$33:$C$776,СВЦЭМ!$A$33:$A$776,$A148,СВЦЭМ!$B$33:$B$776,C$119)+'СЕТ СН'!$I$9+СВЦЭМ!$D$10+'СЕТ СН'!$I$5-'СЕТ СН'!$I$17</f>
        <v>4501.9886959400001</v>
      </c>
      <c r="D148" s="36">
        <f>SUMIFS(СВЦЭМ!$C$33:$C$776,СВЦЭМ!$A$33:$A$776,$A148,СВЦЭМ!$B$33:$B$776,D$119)+'СЕТ СН'!$I$9+СВЦЭМ!$D$10+'СЕТ СН'!$I$5-'СЕТ СН'!$I$17</f>
        <v>4428.2822394800005</v>
      </c>
      <c r="E148" s="36">
        <f>SUMIFS(СВЦЭМ!$C$33:$C$776,СВЦЭМ!$A$33:$A$776,$A148,СВЦЭМ!$B$33:$B$776,E$119)+'СЕТ СН'!$I$9+СВЦЭМ!$D$10+'СЕТ СН'!$I$5-'СЕТ СН'!$I$17</f>
        <v>4419.9566240599997</v>
      </c>
      <c r="F148" s="36">
        <f>SUMIFS(СВЦЭМ!$C$33:$C$776,СВЦЭМ!$A$33:$A$776,$A148,СВЦЭМ!$B$33:$B$776,F$119)+'СЕТ СН'!$I$9+СВЦЭМ!$D$10+'СЕТ СН'!$I$5-'СЕТ СН'!$I$17</f>
        <v>4445.2127136700001</v>
      </c>
      <c r="G148" s="36">
        <f>SUMIFS(СВЦЭМ!$C$33:$C$776,СВЦЭМ!$A$33:$A$776,$A148,СВЦЭМ!$B$33:$B$776,G$119)+'СЕТ СН'!$I$9+СВЦЭМ!$D$10+'СЕТ СН'!$I$5-'СЕТ СН'!$I$17</f>
        <v>4445.9563038899996</v>
      </c>
      <c r="H148" s="36">
        <f>SUMIFS(СВЦЭМ!$C$33:$C$776,СВЦЭМ!$A$33:$A$776,$A148,СВЦЭМ!$B$33:$B$776,H$119)+'СЕТ СН'!$I$9+СВЦЭМ!$D$10+'СЕТ СН'!$I$5-'СЕТ СН'!$I$17</f>
        <v>4350.21627377</v>
      </c>
      <c r="I148" s="36">
        <f>SUMIFS(СВЦЭМ!$C$33:$C$776,СВЦЭМ!$A$33:$A$776,$A148,СВЦЭМ!$B$33:$B$776,I$119)+'СЕТ СН'!$I$9+СВЦЭМ!$D$10+'СЕТ СН'!$I$5-'СЕТ СН'!$I$17</f>
        <v>4248.1088282299997</v>
      </c>
      <c r="J148" s="36">
        <f>SUMIFS(СВЦЭМ!$C$33:$C$776,СВЦЭМ!$A$33:$A$776,$A148,СВЦЭМ!$B$33:$B$776,J$119)+'СЕТ СН'!$I$9+СВЦЭМ!$D$10+'СЕТ СН'!$I$5-'СЕТ СН'!$I$17</f>
        <v>4223.3342162500003</v>
      </c>
      <c r="K148" s="36">
        <f>SUMIFS(СВЦЭМ!$C$33:$C$776,СВЦЭМ!$A$33:$A$776,$A148,СВЦЭМ!$B$33:$B$776,K$119)+'СЕТ СН'!$I$9+СВЦЭМ!$D$10+'СЕТ СН'!$I$5-'СЕТ СН'!$I$17</f>
        <v>4262.3184174600001</v>
      </c>
      <c r="L148" s="36">
        <f>SUMIFS(СВЦЭМ!$C$33:$C$776,СВЦЭМ!$A$33:$A$776,$A148,СВЦЭМ!$B$33:$B$776,L$119)+'СЕТ СН'!$I$9+СВЦЭМ!$D$10+'СЕТ СН'!$I$5-'СЕТ СН'!$I$17</f>
        <v>4232.3121061299998</v>
      </c>
      <c r="M148" s="36">
        <f>SUMIFS(СВЦЭМ!$C$33:$C$776,СВЦЭМ!$A$33:$A$776,$A148,СВЦЭМ!$B$33:$B$776,M$119)+'СЕТ СН'!$I$9+СВЦЭМ!$D$10+'СЕТ СН'!$I$5-'СЕТ СН'!$I$17</f>
        <v>4425.0126325399997</v>
      </c>
      <c r="N148" s="36">
        <f>SUMIFS(СВЦЭМ!$C$33:$C$776,СВЦЭМ!$A$33:$A$776,$A148,СВЦЭМ!$B$33:$B$776,N$119)+'СЕТ СН'!$I$9+СВЦЭМ!$D$10+'СЕТ СН'!$I$5-'СЕТ СН'!$I$17</f>
        <v>5000.0742293200001</v>
      </c>
      <c r="O148" s="36">
        <f>SUMIFS(СВЦЭМ!$C$33:$C$776,СВЦЭМ!$A$33:$A$776,$A148,СВЦЭМ!$B$33:$B$776,O$119)+'СЕТ СН'!$I$9+СВЦЭМ!$D$10+'СЕТ СН'!$I$5-'СЕТ СН'!$I$17</f>
        <v>4300.6305178900002</v>
      </c>
      <c r="P148" s="36">
        <f>SUMIFS(СВЦЭМ!$C$33:$C$776,СВЦЭМ!$A$33:$A$776,$A148,СВЦЭМ!$B$33:$B$776,P$119)+'СЕТ СН'!$I$9+СВЦЭМ!$D$10+'СЕТ СН'!$I$5-'СЕТ СН'!$I$17</f>
        <v>4255.61997333</v>
      </c>
      <c r="Q148" s="36">
        <f>SUMIFS(СВЦЭМ!$C$33:$C$776,СВЦЭМ!$A$33:$A$776,$A148,СВЦЭМ!$B$33:$B$776,Q$119)+'СЕТ СН'!$I$9+СВЦЭМ!$D$10+'СЕТ СН'!$I$5-'СЕТ СН'!$I$17</f>
        <v>4035.3994073399999</v>
      </c>
      <c r="R148" s="36">
        <f>SUMIFS(СВЦЭМ!$C$33:$C$776,СВЦЭМ!$A$33:$A$776,$A148,СВЦЭМ!$B$33:$B$776,R$119)+'СЕТ СН'!$I$9+СВЦЭМ!$D$10+'СЕТ СН'!$I$5-'СЕТ СН'!$I$17</f>
        <v>4061.4797146700002</v>
      </c>
      <c r="S148" s="36">
        <f>SUMIFS(СВЦЭМ!$C$33:$C$776,СВЦЭМ!$A$33:$A$776,$A148,СВЦЭМ!$B$33:$B$776,S$119)+'СЕТ СН'!$I$9+СВЦЭМ!$D$10+'СЕТ СН'!$I$5-'СЕТ СН'!$I$17</f>
        <v>4041.4842850300001</v>
      </c>
      <c r="T148" s="36">
        <f>SUMIFS(СВЦЭМ!$C$33:$C$776,СВЦЭМ!$A$33:$A$776,$A148,СВЦЭМ!$B$33:$B$776,T$119)+'СЕТ СН'!$I$9+СВЦЭМ!$D$10+'СЕТ СН'!$I$5-'СЕТ СН'!$I$17</f>
        <v>4044.5719263299998</v>
      </c>
      <c r="U148" s="36">
        <f>SUMIFS(СВЦЭМ!$C$33:$C$776,СВЦЭМ!$A$33:$A$776,$A148,СВЦЭМ!$B$33:$B$776,U$119)+'СЕТ СН'!$I$9+СВЦЭМ!$D$10+'СЕТ СН'!$I$5-'СЕТ СН'!$I$17</f>
        <v>4075.5158454499997</v>
      </c>
      <c r="V148" s="36">
        <f>SUMIFS(СВЦЭМ!$C$33:$C$776,СВЦЭМ!$A$33:$A$776,$A148,СВЦЭМ!$B$33:$B$776,V$119)+'СЕТ СН'!$I$9+СВЦЭМ!$D$10+'СЕТ СН'!$I$5-'СЕТ СН'!$I$17</f>
        <v>4052.3143554799999</v>
      </c>
      <c r="W148" s="36">
        <f>SUMIFS(СВЦЭМ!$C$33:$C$776,СВЦЭМ!$A$33:$A$776,$A148,СВЦЭМ!$B$33:$B$776,W$119)+'СЕТ СН'!$I$9+СВЦЭМ!$D$10+'СЕТ СН'!$I$5-'СЕТ СН'!$I$17</f>
        <v>4124.3510648600004</v>
      </c>
      <c r="X148" s="36">
        <f>SUMIFS(СВЦЭМ!$C$33:$C$776,СВЦЭМ!$A$33:$A$776,$A148,СВЦЭМ!$B$33:$B$776,X$119)+'СЕТ СН'!$I$9+СВЦЭМ!$D$10+'СЕТ СН'!$I$5-'СЕТ СН'!$I$17</f>
        <v>4118.16245936</v>
      </c>
      <c r="Y148" s="36">
        <f>SUMIFS(СВЦЭМ!$C$33:$C$776,СВЦЭМ!$A$33:$A$776,$A148,СВЦЭМ!$B$33:$B$776,Y$119)+'СЕТ СН'!$I$9+СВЦЭМ!$D$10+'СЕТ СН'!$I$5-'СЕТ СН'!$I$17</f>
        <v>4196.7417993600002</v>
      </c>
    </row>
    <row r="149" spans="1:26" ht="15.75" x14ac:dyDescent="0.2">
      <c r="A149" s="35">
        <f t="shared" si="3"/>
        <v>43495</v>
      </c>
      <c r="B149" s="36">
        <f>SUMIFS(СВЦЭМ!$C$33:$C$776,СВЦЭМ!$A$33:$A$776,$A149,СВЦЭМ!$B$33:$B$776,B$119)+'СЕТ СН'!$I$9+СВЦЭМ!$D$10+'СЕТ СН'!$I$5-'СЕТ СН'!$I$17</f>
        <v>4280.1266181700003</v>
      </c>
      <c r="C149" s="36">
        <f>SUMIFS(СВЦЭМ!$C$33:$C$776,СВЦЭМ!$A$33:$A$776,$A149,СВЦЭМ!$B$33:$B$776,C$119)+'СЕТ СН'!$I$9+СВЦЭМ!$D$10+'СЕТ СН'!$I$5-'СЕТ СН'!$I$17</f>
        <v>4591.4482085600002</v>
      </c>
      <c r="D149" s="36">
        <f>SUMIFS(СВЦЭМ!$C$33:$C$776,СВЦЭМ!$A$33:$A$776,$A149,СВЦЭМ!$B$33:$B$776,D$119)+'СЕТ СН'!$I$9+СВЦЭМ!$D$10+'СЕТ СН'!$I$5-'СЕТ СН'!$I$17</f>
        <v>4777.4308213300001</v>
      </c>
      <c r="E149" s="36">
        <f>SUMIFS(СВЦЭМ!$C$33:$C$776,СВЦЭМ!$A$33:$A$776,$A149,СВЦЭМ!$B$33:$B$776,E$119)+'СЕТ СН'!$I$9+СВЦЭМ!$D$10+'СЕТ СН'!$I$5-'СЕТ СН'!$I$17</f>
        <v>5005.0947548000004</v>
      </c>
      <c r="F149" s="36">
        <f>SUMIFS(СВЦЭМ!$C$33:$C$776,СВЦЭМ!$A$33:$A$776,$A149,СВЦЭМ!$B$33:$B$776,F$119)+'СЕТ СН'!$I$9+СВЦЭМ!$D$10+'СЕТ СН'!$I$5-'СЕТ СН'!$I$17</f>
        <v>5353.586925990001</v>
      </c>
      <c r="G149" s="36">
        <f>SUMIFS(СВЦЭМ!$C$33:$C$776,СВЦЭМ!$A$33:$A$776,$A149,СВЦЭМ!$B$33:$B$776,G$119)+'СЕТ СН'!$I$9+СВЦЭМ!$D$10+'СЕТ СН'!$I$5-'СЕТ СН'!$I$17</f>
        <v>4565.2920476300005</v>
      </c>
      <c r="H149" s="36">
        <f>SUMIFS(СВЦЭМ!$C$33:$C$776,СВЦЭМ!$A$33:$A$776,$A149,СВЦЭМ!$B$33:$B$776,H$119)+'СЕТ СН'!$I$9+СВЦЭМ!$D$10+'СЕТ СН'!$I$5-'СЕТ СН'!$I$17</f>
        <v>4227.0903856799996</v>
      </c>
      <c r="I149" s="36">
        <f>SUMIFS(СВЦЭМ!$C$33:$C$776,СВЦЭМ!$A$33:$A$776,$A149,СВЦЭМ!$B$33:$B$776,I$119)+'СЕТ СН'!$I$9+СВЦЭМ!$D$10+'СЕТ СН'!$I$5-'СЕТ СН'!$I$17</f>
        <v>4121.1201579200006</v>
      </c>
      <c r="J149" s="36">
        <f>SUMIFS(СВЦЭМ!$C$33:$C$776,СВЦЭМ!$A$33:$A$776,$A149,СВЦЭМ!$B$33:$B$776,J$119)+'СЕТ СН'!$I$9+СВЦЭМ!$D$10+'СЕТ СН'!$I$5-'СЕТ СН'!$I$17</f>
        <v>4084.92950363</v>
      </c>
      <c r="K149" s="36">
        <f>SUMIFS(СВЦЭМ!$C$33:$C$776,СВЦЭМ!$A$33:$A$776,$A149,СВЦЭМ!$B$33:$B$776,K$119)+'СЕТ СН'!$I$9+СВЦЭМ!$D$10+'СЕТ СН'!$I$5-'СЕТ СН'!$I$17</f>
        <v>4078.4586374999999</v>
      </c>
      <c r="L149" s="36">
        <f>SUMIFS(СВЦЭМ!$C$33:$C$776,СВЦЭМ!$A$33:$A$776,$A149,СВЦЭМ!$B$33:$B$776,L$119)+'СЕТ СН'!$I$9+СВЦЭМ!$D$10+'СЕТ СН'!$I$5-'СЕТ СН'!$I$17</f>
        <v>4030.2545278000002</v>
      </c>
      <c r="M149" s="36">
        <f>SUMIFS(СВЦЭМ!$C$33:$C$776,СВЦЭМ!$A$33:$A$776,$A149,СВЦЭМ!$B$33:$B$776,M$119)+'СЕТ СН'!$I$9+СВЦЭМ!$D$10+'СЕТ СН'!$I$5-'СЕТ СН'!$I$17</f>
        <v>4067.23122848</v>
      </c>
      <c r="N149" s="36">
        <f>SUMIFS(СВЦЭМ!$C$33:$C$776,СВЦЭМ!$A$33:$A$776,$A149,СВЦЭМ!$B$33:$B$776,N$119)+'СЕТ СН'!$I$9+СВЦЭМ!$D$10+'СЕТ СН'!$I$5-'СЕТ СН'!$I$17</f>
        <v>4301.16013862</v>
      </c>
      <c r="O149" s="36">
        <f>SUMIFS(СВЦЭМ!$C$33:$C$776,СВЦЭМ!$A$33:$A$776,$A149,СВЦЭМ!$B$33:$B$776,O$119)+'СЕТ СН'!$I$9+СВЦЭМ!$D$10+'СЕТ СН'!$I$5-'СЕТ СН'!$I$17</f>
        <v>4048.35222677</v>
      </c>
      <c r="P149" s="36">
        <f>SUMIFS(СВЦЭМ!$C$33:$C$776,СВЦЭМ!$A$33:$A$776,$A149,СВЦЭМ!$B$33:$B$776,P$119)+'СЕТ СН'!$I$9+СВЦЭМ!$D$10+'СЕТ СН'!$I$5-'СЕТ СН'!$I$17</f>
        <v>4066.1678115100003</v>
      </c>
      <c r="Q149" s="36">
        <f>SUMIFS(СВЦЭМ!$C$33:$C$776,СВЦЭМ!$A$33:$A$776,$A149,СВЦЭМ!$B$33:$B$776,Q$119)+'СЕТ СН'!$I$9+СВЦЭМ!$D$10+'СЕТ СН'!$I$5-'СЕТ СН'!$I$17</f>
        <v>4025.8001231600001</v>
      </c>
      <c r="R149" s="36">
        <f>SUMIFS(СВЦЭМ!$C$33:$C$776,СВЦЭМ!$A$33:$A$776,$A149,СВЦЭМ!$B$33:$B$776,R$119)+'СЕТ СН'!$I$9+СВЦЭМ!$D$10+'СЕТ СН'!$I$5-'СЕТ СН'!$I$17</f>
        <v>4047.9565469199997</v>
      </c>
      <c r="S149" s="36">
        <f>SUMIFS(СВЦЭМ!$C$33:$C$776,СВЦЭМ!$A$33:$A$776,$A149,СВЦЭМ!$B$33:$B$776,S$119)+'СЕТ СН'!$I$9+СВЦЭМ!$D$10+'СЕТ СН'!$I$5-'СЕТ СН'!$I$17</f>
        <v>4007.1723701500005</v>
      </c>
      <c r="T149" s="36">
        <f>SUMIFS(СВЦЭМ!$C$33:$C$776,СВЦЭМ!$A$33:$A$776,$A149,СВЦЭМ!$B$33:$B$776,T$119)+'СЕТ СН'!$I$9+СВЦЭМ!$D$10+'СЕТ СН'!$I$5-'СЕТ СН'!$I$17</f>
        <v>3868.2254105300003</v>
      </c>
      <c r="U149" s="36">
        <f>SUMIFS(СВЦЭМ!$C$33:$C$776,СВЦЭМ!$A$33:$A$776,$A149,СВЦЭМ!$B$33:$B$776,U$119)+'СЕТ СН'!$I$9+СВЦЭМ!$D$10+'СЕТ СН'!$I$5-'СЕТ СН'!$I$17</f>
        <v>4007.9381657800004</v>
      </c>
      <c r="V149" s="36">
        <f>SUMIFS(СВЦЭМ!$C$33:$C$776,СВЦЭМ!$A$33:$A$776,$A149,СВЦЭМ!$B$33:$B$776,V$119)+'СЕТ СН'!$I$9+СВЦЭМ!$D$10+'СЕТ СН'!$I$5-'СЕТ СН'!$I$17</f>
        <v>4269.4061837999998</v>
      </c>
      <c r="W149" s="36">
        <f>SUMIFS(СВЦЭМ!$C$33:$C$776,СВЦЭМ!$A$33:$A$776,$A149,СВЦЭМ!$B$33:$B$776,W$119)+'СЕТ СН'!$I$9+СВЦЭМ!$D$10+'СЕТ СН'!$I$5-'СЕТ СН'!$I$17</f>
        <v>4337.9581208300006</v>
      </c>
      <c r="X149" s="36">
        <f>SUMIFS(СВЦЭМ!$C$33:$C$776,СВЦЭМ!$A$33:$A$776,$A149,СВЦЭМ!$B$33:$B$776,X$119)+'СЕТ СН'!$I$9+СВЦЭМ!$D$10+'СЕТ СН'!$I$5-'СЕТ СН'!$I$17</f>
        <v>4321.0184156100004</v>
      </c>
      <c r="Y149" s="36">
        <f>SUMIFS(СВЦЭМ!$C$33:$C$776,СВЦЭМ!$A$33:$A$776,$A149,СВЦЭМ!$B$33:$B$776,Y$119)+'СЕТ СН'!$I$9+СВЦЭМ!$D$10+'СЕТ СН'!$I$5-'СЕТ СН'!$I$17</f>
        <v>4315.5940078399999</v>
      </c>
    </row>
    <row r="150" spans="1:26" ht="15.75" x14ac:dyDescent="0.2">
      <c r="A150" s="35">
        <f t="shared" si="3"/>
        <v>43496</v>
      </c>
      <c r="B150" s="36">
        <f>SUMIFS(СВЦЭМ!$C$33:$C$776,СВЦЭМ!$A$33:$A$776,$A150,СВЦЭМ!$B$33:$B$776,B$119)+'СЕТ СН'!$I$9+СВЦЭМ!$D$10+'СЕТ СН'!$I$5-'СЕТ СН'!$I$17</f>
        <v>4414.02627871</v>
      </c>
      <c r="C150" s="36">
        <f>SUMIFS(СВЦЭМ!$C$33:$C$776,СВЦЭМ!$A$33:$A$776,$A150,СВЦЭМ!$B$33:$B$776,C$119)+'СЕТ СН'!$I$9+СВЦЭМ!$D$10+'СЕТ СН'!$I$5-'СЕТ СН'!$I$17</f>
        <v>4378.0904532000004</v>
      </c>
      <c r="D150" s="36">
        <f>SUMIFS(СВЦЭМ!$C$33:$C$776,СВЦЭМ!$A$33:$A$776,$A150,СВЦЭМ!$B$33:$B$776,D$119)+'СЕТ СН'!$I$9+СВЦЭМ!$D$10+'СЕТ СН'!$I$5-'СЕТ СН'!$I$17</f>
        <v>4466.9071493000001</v>
      </c>
      <c r="E150" s="36">
        <f>SUMIFS(СВЦЭМ!$C$33:$C$776,СВЦЭМ!$A$33:$A$776,$A150,СВЦЭМ!$B$33:$B$776,E$119)+'СЕТ СН'!$I$9+СВЦЭМ!$D$10+'СЕТ СН'!$I$5-'СЕТ СН'!$I$17</f>
        <v>4510.8354934600002</v>
      </c>
      <c r="F150" s="36">
        <f>SUMIFS(СВЦЭМ!$C$33:$C$776,СВЦЭМ!$A$33:$A$776,$A150,СВЦЭМ!$B$33:$B$776,F$119)+'СЕТ СН'!$I$9+СВЦЭМ!$D$10+'СЕТ СН'!$I$5-'СЕТ СН'!$I$17</f>
        <v>4496.0163025500005</v>
      </c>
      <c r="G150" s="36">
        <f>SUMIFS(СВЦЭМ!$C$33:$C$776,СВЦЭМ!$A$33:$A$776,$A150,СВЦЭМ!$B$33:$B$776,G$119)+'СЕТ СН'!$I$9+СВЦЭМ!$D$10+'СЕТ СН'!$I$5-'СЕТ СН'!$I$17</f>
        <v>4431.5396349900002</v>
      </c>
      <c r="H150" s="36">
        <f>SUMIFS(СВЦЭМ!$C$33:$C$776,СВЦЭМ!$A$33:$A$776,$A150,СВЦЭМ!$B$33:$B$776,H$119)+'СЕТ СН'!$I$9+СВЦЭМ!$D$10+'СЕТ СН'!$I$5-'СЕТ СН'!$I$17</f>
        <v>4402.9946640600001</v>
      </c>
      <c r="I150" s="36">
        <f>SUMIFS(СВЦЭМ!$C$33:$C$776,СВЦЭМ!$A$33:$A$776,$A150,СВЦЭМ!$B$33:$B$776,I$119)+'СЕТ СН'!$I$9+СВЦЭМ!$D$10+'СЕТ СН'!$I$5-'СЕТ СН'!$I$17</f>
        <v>4546.9215886800002</v>
      </c>
      <c r="J150" s="36">
        <f>SUMIFS(СВЦЭМ!$C$33:$C$776,СВЦЭМ!$A$33:$A$776,$A150,СВЦЭМ!$B$33:$B$776,J$119)+'СЕТ СН'!$I$9+СВЦЭМ!$D$10+'СЕТ СН'!$I$5-'СЕТ СН'!$I$17</f>
        <v>4249.1888003799995</v>
      </c>
      <c r="K150" s="36">
        <f>SUMIFS(СВЦЭМ!$C$33:$C$776,СВЦЭМ!$A$33:$A$776,$A150,СВЦЭМ!$B$33:$B$776,K$119)+'СЕТ СН'!$I$9+СВЦЭМ!$D$10+'СЕТ СН'!$I$5-'СЕТ СН'!$I$17</f>
        <v>4239.6195463200002</v>
      </c>
      <c r="L150" s="36">
        <f>SUMIFS(СВЦЭМ!$C$33:$C$776,СВЦЭМ!$A$33:$A$776,$A150,СВЦЭМ!$B$33:$B$776,L$119)+'СЕТ СН'!$I$9+СВЦЭМ!$D$10+'СЕТ СН'!$I$5-'СЕТ СН'!$I$17</f>
        <v>4306.9624330900006</v>
      </c>
      <c r="M150" s="36">
        <f>SUMIFS(СВЦЭМ!$C$33:$C$776,СВЦЭМ!$A$33:$A$776,$A150,СВЦЭМ!$B$33:$B$776,M$119)+'СЕТ СН'!$I$9+СВЦЭМ!$D$10+'СЕТ СН'!$I$5-'СЕТ СН'!$I$17</f>
        <v>4300.1428378500004</v>
      </c>
      <c r="N150" s="36">
        <f>SUMIFS(СВЦЭМ!$C$33:$C$776,СВЦЭМ!$A$33:$A$776,$A150,СВЦЭМ!$B$33:$B$776,N$119)+'СЕТ СН'!$I$9+СВЦЭМ!$D$10+'СЕТ СН'!$I$5-'СЕТ СН'!$I$17</f>
        <v>4370.2159435699996</v>
      </c>
      <c r="O150" s="36">
        <f>SUMIFS(СВЦЭМ!$C$33:$C$776,СВЦЭМ!$A$33:$A$776,$A150,СВЦЭМ!$B$33:$B$776,O$119)+'СЕТ СН'!$I$9+СВЦЭМ!$D$10+'СЕТ СН'!$I$5-'СЕТ СН'!$I$17</f>
        <v>4332.5405647400003</v>
      </c>
      <c r="P150" s="36">
        <f>SUMIFS(СВЦЭМ!$C$33:$C$776,СВЦЭМ!$A$33:$A$776,$A150,СВЦЭМ!$B$33:$B$776,P$119)+'СЕТ СН'!$I$9+СВЦЭМ!$D$10+'СЕТ СН'!$I$5-'СЕТ СН'!$I$17</f>
        <v>4315.3056386799999</v>
      </c>
      <c r="Q150" s="36">
        <f>SUMIFS(СВЦЭМ!$C$33:$C$776,СВЦЭМ!$A$33:$A$776,$A150,СВЦЭМ!$B$33:$B$776,Q$119)+'СЕТ СН'!$I$9+СВЦЭМ!$D$10+'СЕТ СН'!$I$5-'СЕТ СН'!$I$17</f>
        <v>4290.7540147999998</v>
      </c>
      <c r="R150" s="36">
        <f>SUMIFS(СВЦЭМ!$C$33:$C$776,СВЦЭМ!$A$33:$A$776,$A150,СВЦЭМ!$B$33:$B$776,R$119)+'СЕТ СН'!$I$9+СВЦЭМ!$D$10+'СЕТ СН'!$I$5-'СЕТ СН'!$I$17</f>
        <v>4280.21679821</v>
      </c>
      <c r="S150" s="36">
        <f>SUMIFS(СВЦЭМ!$C$33:$C$776,СВЦЭМ!$A$33:$A$776,$A150,СВЦЭМ!$B$33:$B$776,S$119)+'СЕТ СН'!$I$9+СВЦЭМ!$D$10+'СЕТ СН'!$I$5-'СЕТ СН'!$I$17</f>
        <v>4227.2944010499996</v>
      </c>
      <c r="T150" s="36">
        <f>SUMIFS(СВЦЭМ!$C$33:$C$776,СВЦЭМ!$A$33:$A$776,$A150,СВЦЭМ!$B$33:$B$776,T$119)+'СЕТ СН'!$I$9+СВЦЭМ!$D$10+'СЕТ СН'!$I$5-'СЕТ СН'!$I$17</f>
        <v>4237.8034199200001</v>
      </c>
      <c r="U150" s="36">
        <f>SUMIFS(СВЦЭМ!$C$33:$C$776,СВЦЭМ!$A$33:$A$776,$A150,СВЦЭМ!$B$33:$B$776,U$119)+'СЕТ СН'!$I$9+СВЦЭМ!$D$10+'СЕТ СН'!$I$5-'СЕТ СН'!$I$17</f>
        <v>4389.9037324500005</v>
      </c>
      <c r="V150" s="36">
        <f>SUMIFS(СВЦЭМ!$C$33:$C$776,СВЦЭМ!$A$33:$A$776,$A150,СВЦЭМ!$B$33:$B$776,V$119)+'СЕТ СН'!$I$9+СВЦЭМ!$D$10+'СЕТ СН'!$I$5-'СЕТ СН'!$I$17</f>
        <v>4236.9821345600003</v>
      </c>
      <c r="W150" s="36">
        <f>SUMIFS(СВЦЭМ!$C$33:$C$776,СВЦЭМ!$A$33:$A$776,$A150,СВЦЭМ!$B$33:$B$776,W$119)+'СЕТ СН'!$I$9+СВЦЭМ!$D$10+'СЕТ СН'!$I$5-'СЕТ СН'!$I$17</f>
        <v>4272.2551588599999</v>
      </c>
      <c r="X150" s="36">
        <f>SUMIFS(СВЦЭМ!$C$33:$C$776,СВЦЭМ!$A$33:$A$776,$A150,СВЦЭМ!$B$33:$B$776,X$119)+'СЕТ СН'!$I$9+СВЦЭМ!$D$10+'СЕТ СН'!$I$5-'СЕТ СН'!$I$17</f>
        <v>4249.4816886299996</v>
      </c>
      <c r="Y150" s="36">
        <f>SUMIFS(СВЦЭМ!$C$33:$C$776,СВЦЭМ!$A$33:$A$776,$A150,СВЦЭМ!$B$33:$B$776,Y$119)+'СЕТ СН'!$I$9+СВЦЭМ!$D$10+'СЕТ СН'!$I$5-'СЕТ СН'!$I$17</f>
        <v>4302.1470181900004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3" t="s">
        <v>74</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9"/>
      <c r="W154" s="39"/>
      <c r="X154" s="39"/>
      <c r="Y154" s="39"/>
      <c r="Z154" s="39"/>
    </row>
    <row r="155" spans="1:26" ht="15.75" customHeight="1" x14ac:dyDescent="0.2">
      <c r="A155" s="133"/>
      <c r="B155" s="133"/>
      <c r="C155" s="133"/>
      <c r="D155" s="133"/>
      <c r="E155" s="133"/>
      <c r="F155" s="133"/>
      <c r="G155" s="133"/>
      <c r="H155" s="133"/>
      <c r="I155" s="133"/>
      <c r="J155" s="133"/>
      <c r="K155" s="133"/>
      <c r="L155" s="133"/>
      <c r="M155" s="133"/>
      <c r="N155" s="136">
        <f>СВЦЭМ!$D$12+'СЕТ СН'!$F$10-'СЕТ СН'!$F$18</f>
        <v>621502.02914389805</v>
      </c>
      <c r="O155" s="137"/>
      <c r="P155" s="136">
        <f>СВЦЭМ!$D$12+'СЕТ СН'!$F$10-'СЕТ СН'!$G$18</f>
        <v>621502.02914389805</v>
      </c>
      <c r="Q155" s="137"/>
      <c r="R155" s="136">
        <f>СВЦЭМ!$D$12+'СЕТ СН'!$F$10-'СЕТ СН'!$H$18</f>
        <v>621502.02914389805</v>
      </c>
      <c r="S155" s="137"/>
      <c r="T155" s="136">
        <f>СВЦЭМ!$D$12+'СЕТ СН'!$F$10-'СЕТ СН'!$I$18</f>
        <v>621502.02914389805</v>
      </c>
      <c r="U155" s="137"/>
      <c r="V155" s="40"/>
      <c r="W155" s="40"/>
      <c r="X155" s="40"/>
      <c r="Y155" s="30"/>
    </row>
    <row r="156" spans="1:26" x14ac:dyDescent="0.25">
      <c r="A156" s="131"/>
      <c r="B156" s="131"/>
      <c r="C156" s="131"/>
      <c r="D156" s="131"/>
      <c r="E156" s="131"/>
      <c r="F156" s="132"/>
      <c r="G156" s="132"/>
      <c r="H156" s="132"/>
      <c r="I156" s="132"/>
      <c r="J156" s="132"/>
      <c r="K156" s="132"/>
      <c r="L156" s="132"/>
      <c r="M156" s="132"/>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39</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01.01.2019</v>
      </c>
      <c r="B12" s="36">
        <f>SUMIFS(СВЦЭМ!$C$33:$C$776,СВЦЭМ!$A$33:$A$776,$A12,СВЦЭМ!$B$33:$B$776,B$11)+'СЕТ СН'!$F$9+СВЦЭМ!$D$10+'СЕТ СН'!$F$6-'СЕТ СН'!$F$19</f>
        <v>1305.6799846199999</v>
      </c>
      <c r="C12" s="36">
        <f>SUMIFS(СВЦЭМ!$C$33:$C$776,СВЦЭМ!$A$33:$A$776,$A12,СВЦЭМ!$B$33:$B$776,C$11)+'СЕТ СН'!$F$9+СВЦЭМ!$D$10+'СЕТ СН'!$F$6-'СЕТ СН'!$F$19</f>
        <v>1123.2964107899998</v>
      </c>
      <c r="D12" s="36">
        <f>SUMIFS(СВЦЭМ!$C$33:$C$776,СВЦЭМ!$A$33:$A$776,$A12,СВЦЭМ!$B$33:$B$776,D$11)+'СЕТ СН'!$F$9+СВЦЭМ!$D$10+'СЕТ СН'!$F$6-'СЕТ СН'!$F$19</f>
        <v>1155.0183844099997</v>
      </c>
      <c r="E12" s="36">
        <f>SUMIFS(СВЦЭМ!$C$33:$C$776,СВЦЭМ!$A$33:$A$776,$A12,СВЦЭМ!$B$33:$B$776,E$11)+'СЕТ СН'!$F$9+СВЦЭМ!$D$10+'СЕТ СН'!$F$6-'СЕТ СН'!$F$19</f>
        <v>1168.8581454999999</v>
      </c>
      <c r="F12" s="36">
        <f>SUMIFS(СВЦЭМ!$C$33:$C$776,СВЦЭМ!$A$33:$A$776,$A12,СВЦЭМ!$B$33:$B$776,F$11)+'СЕТ СН'!$F$9+СВЦЭМ!$D$10+'СЕТ СН'!$F$6-'СЕТ СН'!$F$19</f>
        <v>1207.7961132899998</v>
      </c>
      <c r="G12" s="36">
        <f>SUMIFS(СВЦЭМ!$C$33:$C$776,СВЦЭМ!$A$33:$A$776,$A12,СВЦЭМ!$B$33:$B$776,G$11)+'СЕТ СН'!$F$9+СВЦЭМ!$D$10+'СЕТ СН'!$F$6-'СЕТ СН'!$F$19</f>
        <v>1203.3614838299998</v>
      </c>
      <c r="H12" s="36">
        <f>SUMIFS(СВЦЭМ!$C$33:$C$776,СВЦЭМ!$A$33:$A$776,$A12,СВЦЭМ!$B$33:$B$776,H$11)+'СЕТ СН'!$F$9+СВЦЭМ!$D$10+'СЕТ СН'!$F$6-'СЕТ СН'!$F$19</f>
        <v>1193.4794687699998</v>
      </c>
      <c r="I12" s="36">
        <f>SUMIFS(СВЦЭМ!$C$33:$C$776,СВЦЭМ!$A$33:$A$776,$A12,СВЦЭМ!$B$33:$B$776,I$11)+'СЕТ СН'!$F$9+СВЦЭМ!$D$10+'СЕТ СН'!$F$6-'СЕТ СН'!$F$19</f>
        <v>1245.2113642599998</v>
      </c>
      <c r="J12" s="36">
        <f>SUMIFS(СВЦЭМ!$C$33:$C$776,СВЦЭМ!$A$33:$A$776,$A12,СВЦЭМ!$B$33:$B$776,J$11)+'СЕТ СН'!$F$9+СВЦЭМ!$D$10+'СЕТ СН'!$F$6-'СЕТ СН'!$F$19</f>
        <v>1241.8873820399999</v>
      </c>
      <c r="K12" s="36">
        <f>SUMIFS(СВЦЭМ!$C$33:$C$776,СВЦЭМ!$A$33:$A$776,$A12,СВЦЭМ!$B$33:$B$776,K$11)+'СЕТ СН'!$F$9+СВЦЭМ!$D$10+'СЕТ СН'!$F$6-'СЕТ СН'!$F$19</f>
        <v>1203.4963192299999</v>
      </c>
      <c r="L12" s="36">
        <f>SUMIFS(СВЦЭМ!$C$33:$C$776,СВЦЭМ!$A$33:$A$776,$A12,СВЦЭМ!$B$33:$B$776,L$11)+'СЕТ СН'!$F$9+СВЦЭМ!$D$10+'СЕТ СН'!$F$6-'СЕТ СН'!$F$19</f>
        <v>1178.7275451299997</v>
      </c>
      <c r="M12" s="36">
        <f>SUMIFS(СВЦЭМ!$C$33:$C$776,СВЦЭМ!$A$33:$A$776,$A12,СВЦЭМ!$B$33:$B$776,M$11)+'СЕТ СН'!$F$9+СВЦЭМ!$D$10+'СЕТ СН'!$F$6-'СЕТ СН'!$F$19</f>
        <v>1211.5384866199997</v>
      </c>
      <c r="N12" s="36">
        <f>SUMIFS(СВЦЭМ!$C$33:$C$776,СВЦЭМ!$A$33:$A$776,$A12,СВЦЭМ!$B$33:$B$776,N$11)+'СЕТ СН'!$F$9+СВЦЭМ!$D$10+'СЕТ СН'!$F$6-'СЕТ СН'!$F$19</f>
        <v>1231.2623458799999</v>
      </c>
      <c r="O12" s="36">
        <f>SUMIFS(СВЦЭМ!$C$33:$C$776,СВЦЭМ!$A$33:$A$776,$A12,СВЦЭМ!$B$33:$B$776,O$11)+'СЕТ СН'!$F$9+СВЦЭМ!$D$10+'СЕТ СН'!$F$6-'СЕТ СН'!$F$19</f>
        <v>1176.6496776899999</v>
      </c>
      <c r="P12" s="36">
        <f>SUMIFS(СВЦЭМ!$C$33:$C$776,СВЦЭМ!$A$33:$A$776,$A12,СВЦЭМ!$B$33:$B$776,P$11)+'СЕТ СН'!$F$9+СВЦЭМ!$D$10+'СЕТ СН'!$F$6-'СЕТ СН'!$F$19</f>
        <v>1174.5638690199999</v>
      </c>
      <c r="Q12" s="36">
        <f>SUMIFS(СВЦЭМ!$C$33:$C$776,СВЦЭМ!$A$33:$A$776,$A12,СВЦЭМ!$B$33:$B$776,Q$11)+'СЕТ СН'!$F$9+СВЦЭМ!$D$10+'СЕТ СН'!$F$6-'СЕТ СН'!$F$19</f>
        <v>1131.4456887699998</v>
      </c>
      <c r="R12" s="36">
        <f>SUMIFS(СВЦЭМ!$C$33:$C$776,СВЦЭМ!$A$33:$A$776,$A12,СВЦЭМ!$B$33:$B$776,R$11)+'СЕТ СН'!$F$9+СВЦЭМ!$D$10+'СЕТ СН'!$F$6-'СЕТ СН'!$F$19</f>
        <v>1062.15601204</v>
      </c>
      <c r="S12" s="36">
        <f>SUMIFS(СВЦЭМ!$C$33:$C$776,СВЦЭМ!$A$33:$A$776,$A12,СВЦЭМ!$B$33:$B$776,S$11)+'СЕТ СН'!$F$9+СВЦЭМ!$D$10+'СЕТ СН'!$F$6-'СЕТ СН'!$F$19</f>
        <v>1021.9654164300001</v>
      </c>
      <c r="T12" s="36">
        <f>SUMIFS(СВЦЭМ!$C$33:$C$776,СВЦЭМ!$A$33:$A$776,$A12,СВЦЭМ!$B$33:$B$776,T$11)+'СЕТ СН'!$F$9+СВЦЭМ!$D$10+'СЕТ СН'!$F$6-'СЕТ СН'!$F$19</f>
        <v>1000.027005</v>
      </c>
      <c r="U12" s="36">
        <f>SUMIFS(СВЦЭМ!$C$33:$C$776,СВЦЭМ!$A$33:$A$776,$A12,СВЦЭМ!$B$33:$B$776,U$11)+'СЕТ СН'!$F$9+СВЦЭМ!$D$10+'СЕТ СН'!$F$6-'СЕТ СН'!$F$19</f>
        <v>1039.2224587600001</v>
      </c>
      <c r="V12" s="36">
        <f>SUMIFS(СВЦЭМ!$C$33:$C$776,СВЦЭМ!$A$33:$A$776,$A12,СВЦЭМ!$B$33:$B$776,V$11)+'СЕТ СН'!$F$9+СВЦЭМ!$D$10+'СЕТ СН'!$F$6-'СЕТ СН'!$F$19</f>
        <v>992.1248039300001</v>
      </c>
      <c r="W12" s="36">
        <f>SUMIFS(СВЦЭМ!$C$33:$C$776,СВЦЭМ!$A$33:$A$776,$A12,СВЦЭМ!$B$33:$B$776,W$11)+'СЕТ СН'!$F$9+СВЦЭМ!$D$10+'СЕТ СН'!$F$6-'СЕТ СН'!$F$19</f>
        <v>1051.5516695599999</v>
      </c>
      <c r="X12" s="36">
        <f>SUMIFS(СВЦЭМ!$C$33:$C$776,СВЦЭМ!$A$33:$A$776,$A12,СВЦЭМ!$B$33:$B$776,X$11)+'СЕТ СН'!$F$9+СВЦЭМ!$D$10+'СЕТ СН'!$F$6-'СЕТ СН'!$F$19</f>
        <v>1157.4464938099998</v>
      </c>
      <c r="Y12" s="36">
        <f>SUMIFS(СВЦЭМ!$C$33:$C$776,СВЦЭМ!$A$33:$A$776,$A12,СВЦЭМ!$B$33:$B$776,Y$11)+'СЕТ СН'!$F$9+СВЦЭМ!$D$10+'СЕТ СН'!$F$6-'СЕТ СН'!$F$19</f>
        <v>1185.7745168899999</v>
      </c>
      <c r="AA12" s="37"/>
    </row>
    <row r="13" spans="1:27" ht="15.75" x14ac:dyDescent="0.2">
      <c r="A13" s="35">
        <f>A12+1</f>
        <v>43467</v>
      </c>
      <c r="B13" s="36">
        <f>SUMIFS(СВЦЭМ!$C$33:$C$776,СВЦЭМ!$A$33:$A$776,$A13,СВЦЭМ!$B$33:$B$776,B$11)+'СЕТ СН'!$F$9+СВЦЭМ!$D$10+'СЕТ СН'!$F$6-'СЕТ СН'!$F$19</f>
        <v>1208.3636093999999</v>
      </c>
      <c r="C13" s="36">
        <f>SUMIFS(СВЦЭМ!$C$33:$C$776,СВЦЭМ!$A$33:$A$776,$A13,СВЦЭМ!$B$33:$B$776,C$11)+'СЕТ СН'!$F$9+СВЦЭМ!$D$10+'СЕТ СН'!$F$6-'СЕТ СН'!$F$19</f>
        <v>1216.6676161899998</v>
      </c>
      <c r="D13" s="36">
        <f>SUMIFS(СВЦЭМ!$C$33:$C$776,СВЦЭМ!$A$33:$A$776,$A13,СВЦЭМ!$B$33:$B$776,D$11)+'СЕТ СН'!$F$9+СВЦЭМ!$D$10+'СЕТ СН'!$F$6-'СЕТ СН'!$F$19</f>
        <v>1198.5627809399998</v>
      </c>
      <c r="E13" s="36">
        <f>SUMIFS(СВЦЭМ!$C$33:$C$776,СВЦЭМ!$A$33:$A$776,$A13,СВЦЭМ!$B$33:$B$776,E$11)+'СЕТ СН'!$F$9+СВЦЭМ!$D$10+'СЕТ СН'!$F$6-'СЕТ СН'!$F$19</f>
        <v>1229.6444087899999</v>
      </c>
      <c r="F13" s="36">
        <f>SUMIFS(СВЦЭМ!$C$33:$C$776,СВЦЭМ!$A$33:$A$776,$A13,СВЦЭМ!$B$33:$B$776,F$11)+'СЕТ СН'!$F$9+СВЦЭМ!$D$10+'СЕТ СН'!$F$6-'СЕТ СН'!$F$19</f>
        <v>1230.2527419099999</v>
      </c>
      <c r="G13" s="36">
        <f>SUMIFS(СВЦЭМ!$C$33:$C$776,СВЦЭМ!$A$33:$A$776,$A13,СВЦЭМ!$B$33:$B$776,G$11)+'СЕТ СН'!$F$9+СВЦЭМ!$D$10+'СЕТ СН'!$F$6-'СЕТ СН'!$F$19</f>
        <v>1233.3792830199998</v>
      </c>
      <c r="H13" s="36">
        <f>SUMIFS(СВЦЭМ!$C$33:$C$776,СВЦЭМ!$A$33:$A$776,$A13,СВЦЭМ!$B$33:$B$776,H$11)+'СЕТ СН'!$F$9+СВЦЭМ!$D$10+'СЕТ СН'!$F$6-'СЕТ СН'!$F$19</f>
        <v>1171.5507100699999</v>
      </c>
      <c r="I13" s="36">
        <f>SUMIFS(СВЦЭМ!$C$33:$C$776,СВЦЭМ!$A$33:$A$776,$A13,СВЦЭМ!$B$33:$B$776,I$11)+'СЕТ СН'!$F$9+СВЦЭМ!$D$10+'СЕТ СН'!$F$6-'СЕТ СН'!$F$19</f>
        <v>1192.9698935199999</v>
      </c>
      <c r="J13" s="36">
        <f>SUMIFS(СВЦЭМ!$C$33:$C$776,СВЦЭМ!$A$33:$A$776,$A13,СВЦЭМ!$B$33:$B$776,J$11)+'СЕТ СН'!$F$9+СВЦЭМ!$D$10+'СЕТ СН'!$F$6-'СЕТ СН'!$F$19</f>
        <v>1199.9103884299998</v>
      </c>
      <c r="K13" s="36">
        <f>SUMIFS(СВЦЭМ!$C$33:$C$776,СВЦЭМ!$A$33:$A$776,$A13,СВЦЭМ!$B$33:$B$776,K$11)+'СЕТ СН'!$F$9+СВЦЭМ!$D$10+'СЕТ СН'!$F$6-'СЕТ СН'!$F$19</f>
        <v>1146.0082365399999</v>
      </c>
      <c r="L13" s="36">
        <f>SUMIFS(СВЦЭМ!$C$33:$C$776,СВЦЭМ!$A$33:$A$776,$A13,СВЦЭМ!$B$33:$B$776,L$11)+'СЕТ СН'!$F$9+СВЦЭМ!$D$10+'СЕТ СН'!$F$6-'СЕТ СН'!$F$19</f>
        <v>1128.6004877599999</v>
      </c>
      <c r="M13" s="36">
        <f>SUMIFS(СВЦЭМ!$C$33:$C$776,СВЦЭМ!$A$33:$A$776,$A13,СВЦЭМ!$B$33:$B$776,M$11)+'СЕТ СН'!$F$9+СВЦЭМ!$D$10+'СЕТ СН'!$F$6-'СЕТ СН'!$F$19</f>
        <v>1173.7389310699998</v>
      </c>
      <c r="N13" s="36">
        <f>SUMIFS(СВЦЭМ!$C$33:$C$776,СВЦЭМ!$A$33:$A$776,$A13,СВЦЭМ!$B$33:$B$776,N$11)+'СЕТ СН'!$F$9+СВЦЭМ!$D$10+'СЕТ СН'!$F$6-'СЕТ СН'!$F$19</f>
        <v>1133.2202776899999</v>
      </c>
      <c r="O13" s="36">
        <f>SUMIFS(СВЦЭМ!$C$33:$C$776,СВЦЭМ!$A$33:$A$776,$A13,СВЦЭМ!$B$33:$B$776,O$11)+'СЕТ СН'!$F$9+СВЦЭМ!$D$10+'СЕТ СН'!$F$6-'СЕТ СН'!$F$19</f>
        <v>1145.4884509899998</v>
      </c>
      <c r="P13" s="36">
        <f>SUMIFS(СВЦЭМ!$C$33:$C$776,СВЦЭМ!$A$33:$A$776,$A13,СВЦЭМ!$B$33:$B$776,P$11)+'СЕТ СН'!$F$9+СВЦЭМ!$D$10+'СЕТ СН'!$F$6-'СЕТ СН'!$F$19</f>
        <v>1211.1112514899999</v>
      </c>
      <c r="Q13" s="36">
        <f>SUMIFS(СВЦЭМ!$C$33:$C$776,СВЦЭМ!$A$33:$A$776,$A13,СВЦЭМ!$B$33:$B$776,Q$11)+'СЕТ СН'!$F$9+СВЦЭМ!$D$10+'СЕТ СН'!$F$6-'СЕТ СН'!$F$19</f>
        <v>1343.5679305199999</v>
      </c>
      <c r="R13" s="36">
        <f>SUMIFS(СВЦЭМ!$C$33:$C$776,СВЦЭМ!$A$33:$A$776,$A13,СВЦЭМ!$B$33:$B$776,R$11)+'СЕТ СН'!$F$9+СВЦЭМ!$D$10+'СЕТ СН'!$F$6-'СЕТ СН'!$F$19</f>
        <v>1333.7095921499999</v>
      </c>
      <c r="S13" s="36">
        <f>SUMIFS(СВЦЭМ!$C$33:$C$776,СВЦЭМ!$A$33:$A$776,$A13,СВЦЭМ!$B$33:$B$776,S$11)+'СЕТ СН'!$F$9+СВЦЭМ!$D$10+'СЕТ СН'!$F$6-'СЕТ СН'!$F$19</f>
        <v>1228.5293792199998</v>
      </c>
      <c r="T13" s="36">
        <f>SUMIFS(СВЦЭМ!$C$33:$C$776,СВЦЭМ!$A$33:$A$776,$A13,СВЦЭМ!$B$33:$B$776,T$11)+'СЕТ СН'!$F$9+СВЦЭМ!$D$10+'СЕТ СН'!$F$6-'СЕТ СН'!$F$19</f>
        <v>1388.8570405099999</v>
      </c>
      <c r="U13" s="36">
        <f>SUMIFS(СВЦЭМ!$C$33:$C$776,СВЦЭМ!$A$33:$A$776,$A13,СВЦЭМ!$B$33:$B$776,U$11)+'СЕТ СН'!$F$9+СВЦЭМ!$D$10+'СЕТ СН'!$F$6-'СЕТ СН'!$F$19</f>
        <v>1355.6697515999999</v>
      </c>
      <c r="V13" s="36">
        <f>SUMIFS(СВЦЭМ!$C$33:$C$776,СВЦЭМ!$A$33:$A$776,$A13,СВЦЭМ!$B$33:$B$776,V$11)+'СЕТ СН'!$F$9+СВЦЭМ!$D$10+'СЕТ СН'!$F$6-'СЕТ СН'!$F$19</f>
        <v>1288.2536536299999</v>
      </c>
      <c r="W13" s="36">
        <f>SUMIFS(СВЦЭМ!$C$33:$C$776,СВЦЭМ!$A$33:$A$776,$A13,СВЦЭМ!$B$33:$B$776,W$11)+'СЕТ СН'!$F$9+СВЦЭМ!$D$10+'СЕТ СН'!$F$6-'СЕТ СН'!$F$19</f>
        <v>1319.5066561999997</v>
      </c>
      <c r="X13" s="36">
        <f>SUMIFS(СВЦЭМ!$C$33:$C$776,СВЦЭМ!$A$33:$A$776,$A13,СВЦЭМ!$B$33:$B$776,X$11)+'СЕТ СН'!$F$9+СВЦЭМ!$D$10+'СЕТ СН'!$F$6-'СЕТ СН'!$F$19</f>
        <v>1310.3860603199998</v>
      </c>
      <c r="Y13" s="36">
        <f>SUMIFS(СВЦЭМ!$C$33:$C$776,СВЦЭМ!$A$33:$A$776,$A13,СВЦЭМ!$B$33:$B$776,Y$11)+'СЕТ СН'!$F$9+СВЦЭМ!$D$10+'СЕТ СН'!$F$6-'СЕТ СН'!$F$19</f>
        <v>1416.7160288799998</v>
      </c>
    </row>
    <row r="14" spans="1:27" ht="15.75" x14ac:dyDescent="0.2">
      <c r="A14" s="35">
        <f t="shared" ref="A14:A42" si="0">A13+1</f>
        <v>43468</v>
      </c>
      <c r="B14" s="36">
        <f>SUMIFS(СВЦЭМ!$C$33:$C$776,СВЦЭМ!$A$33:$A$776,$A14,СВЦЭМ!$B$33:$B$776,B$11)+'СЕТ СН'!$F$9+СВЦЭМ!$D$10+'СЕТ СН'!$F$6-'СЕТ СН'!$F$19</f>
        <v>1850.0973920599999</v>
      </c>
      <c r="C14" s="36">
        <f>SUMIFS(СВЦЭМ!$C$33:$C$776,СВЦЭМ!$A$33:$A$776,$A14,СВЦЭМ!$B$33:$B$776,C$11)+'СЕТ СН'!$F$9+СВЦЭМ!$D$10+'СЕТ СН'!$F$6-'СЕТ СН'!$F$19</f>
        <v>1179.9429880999999</v>
      </c>
      <c r="D14" s="36">
        <f>SUMIFS(СВЦЭМ!$C$33:$C$776,СВЦЭМ!$A$33:$A$776,$A14,СВЦЭМ!$B$33:$B$776,D$11)+'СЕТ СН'!$F$9+СВЦЭМ!$D$10+'СЕТ СН'!$F$6-'СЕТ СН'!$F$19</f>
        <v>1403.6130525399999</v>
      </c>
      <c r="E14" s="36">
        <f>SUMIFS(СВЦЭМ!$C$33:$C$776,СВЦЭМ!$A$33:$A$776,$A14,СВЦЭМ!$B$33:$B$776,E$11)+'СЕТ СН'!$F$9+СВЦЭМ!$D$10+'СЕТ СН'!$F$6-'СЕТ СН'!$F$19</f>
        <v>1408.2609637699998</v>
      </c>
      <c r="F14" s="36">
        <f>SUMIFS(СВЦЭМ!$C$33:$C$776,СВЦЭМ!$A$33:$A$776,$A14,СВЦЭМ!$B$33:$B$776,F$11)+'СЕТ СН'!$F$9+СВЦЭМ!$D$10+'СЕТ СН'!$F$6-'СЕТ СН'!$F$19</f>
        <v>1405.3382168999999</v>
      </c>
      <c r="G14" s="36">
        <f>SUMIFS(СВЦЭМ!$C$33:$C$776,СВЦЭМ!$A$33:$A$776,$A14,СВЦЭМ!$B$33:$B$776,G$11)+'СЕТ СН'!$F$9+СВЦЭМ!$D$10+'СЕТ СН'!$F$6-'СЕТ СН'!$F$19</f>
        <v>1425.8905727499998</v>
      </c>
      <c r="H14" s="36">
        <f>SUMIFS(СВЦЭМ!$C$33:$C$776,СВЦЭМ!$A$33:$A$776,$A14,СВЦЭМ!$B$33:$B$776,H$11)+'СЕТ СН'!$F$9+СВЦЭМ!$D$10+'СЕТ СН'!$F$6-'СЕТ СН'!$F$19</f>
        <v>1440.2368715699997</v>
      </c>
      <c r="I14" s="36">
        <f>SUMIFS(СВЦЭМ!$C$33:$C$776,СВЦЭМ!$A$33:$A$776,$A14,СВЦЭМ!$B$33:$B$776,I$11)+'СЕТ СН'!$F$9+СВЦЭМ!$D$10+'СЕТ СН'!$F$6-'СЕТ СН'!$F$19</f>
        <v>1717.9649262499997</v>
      </c>
      <c r="J14" s="36">
        <f>SUMIFS(СВЦЭМ!$C$33:$C$776,СВЦЭМ!$A$33:$A$776,$A14,СВЦЭМ!$B$33:$B$776,J$11)+'СЕТ СН'!$F$9+СВЦЭМ!$D$10+'СЕТ СН'!$F$6-'СЕТ СН'!$F$19</f>
        <v>1480.4791921899998</v>
      </c>
      <c r="K14" s="36">
        <f>SUMIFS(СВЦЭМ!$C$33:$C$776,СВЦЭМ!$A$33:$A$776,$A14,СВЦЭМ!$B$33:$B$776,K$11)+'СЕТ СН'!$F$9+СВЦЭМ!$D$10+'СЕТ СН'!$F$6-'СЕТ СН'!$F$19</f>
        <v>1410.2401333599998</v>
      </c>
      <c r="L14" s="36">
        <f>SUMIFS(СВЦЭМ!$C$33:$C$776,СВЦЭМ!$A$33:$A$776,$A14,СВЦЭМ!$B$33:$B$776,L$11)+'СЕТ СН'!$F$9+СВЦЭМ!$D$10+'СЕТ СН'!$F$6-'СЕТ СН'!$F$19</f>
        <v>1356.3376462099998</v>
      </c>
      <c r="M14" s="36">
        <f>SUMIFS(СВЦЭМ!$C$33:$C$776,СВЦЭМ!$A$33:$A$776,$A14,СВЦЭМ!$B$33:$B$776,M$11)+'СЕТ СН'!$F$9+СВЦЭМ!$D$10+'СЕТ СН'!$F$6-'СЕТ СН'!$F$19</f>
        <v>1385.4674403699998</v>
      </c>
      <c r="N14" s="36">
        <f>SUMIFS(СВЦЭМ!$C$33:$C$776,СВЦЭМ!$A$33:$A$776,$A14,СВЦЭМ!$B$33:$B$776,N$11)+'СЕТ СН'!$F$9+СВЦЭМ!$D$10+'СЕТ СН'!$F$6-'СЕТ СН'!$F$19</f>
        <v>1885.5166415499998</v>
      </c>
      <c r="O14" s="36">
        <f>SUMIFS(СВЦЭМ!$C$33:$C$776,СВЦЭМ!$A$33:$A$776,$A14,СВЦЭМ!$B$33:$B$776,O$11)+'СЕТ СН'!$F$9+СВЦЭМ!$D$10+'СЕТ СН'!$F$6-'СЕТ СН'!$F$19</f>
        <v>1337.3927737099998</v>
      </c>
      <c r="P14" s="36">
        <f>SUMIFS(СВЦЭМ!$C$33:$C$776,СВЦЭМ!$A$33:$A$776,$A14,СВЦЭМ!$B$33:$B$776,P$11)+'СЕТ СН'!$F$9+СВЦЭМ!$D$10+'СЕТ СН'!$F$6-'СЕТ СН'!$F$19</f>
        <v>1383.2644341099999</v>
      </c>
      <c r="Q14" s="36">
        <f>SUMIFS(СВЦЭМ!$C$33:$C$776,СВЦЭМ!$A$33:$A$776,$A14,СВЦЭМ!$B$33:$B$776,Q$11)+'СЕТ СН'!$F$9+СВЦЭМ!$D$10+'СЕТ СН'!$F$6-'СЕТ СН'!$F$19</f>
        <v>1346.6327915299998</v>
      </c>
      <c r="R14" s="36">
        <f>SUMIFS(СВЦЭМ!$C$33:$C$776,СВЦЭМ!$A$33:$A$776,$A14,СВЦЭМ!$B$33:$B$776,R$11)+'СЕТ СН'!$F$9+СВЦЭМ!$D$10+'СЕТ СН'!$F$6-'СЕТ СН'!$F$19</f>
        <v>1293.2879414199999</v>
      </c>
      <c r="S14" s="36">
        <f>SUMIFS(СВЦЭМ!$C$33:$C$776,СВЦЭМ!$A$33:$A$776,$A14,СВЦЭМ!$B$33:$B$776,S$11)+'СЕТ СН'!$F$9+СВЦЭМ!$D$10+'СЕТ СН'!$F$6-'СЕТ СН'!$F$19</f>
        <v>1209.5739462099998</v>
      </c>
      <c r="T14" s="36">
        <f>SUMIFS(СВЦЭМ!$C$33:$C$776,СВЦЭМ!$A$33:$A$776,$A14,СВЦЭМ!$B$33:$B$776,T$11)+'СЕТ СН'!$F$9+СВЦЭМ!$D$10+'СЕТ СН'!$F$6-'СЕТ СН'!$F$19</f>
        <v>1176.2817130499998</v>
      </c>
      <c r="U14" s="36">
        <f>SUMIFS(СВЦЭМ!$C$33:$C$776,СВЦЭМ!$A$33:$A$776,$A14,СВЦЭМ!$B$33:$B$776,U$11)+'СЕТ СН'!$F$9+СВЦЭМ!$D$10+'СЕТ СН'!$F$6-'СЕТ СН'!$F$19</f>
        <v>1329.5591899999999</v>
      </c>
      <c r="V14" s="36">
        <f>SUMIFS(СВЦЭМ!$C$33:$C$776,СВЦЭМ!$A$33:$A$776,$A14,СВЦЭМ!$B$33:$B$776,V$11)+'СЕТ СН'!$F$9+СВЦЭМ!$D$10+'СЕТ СН'!$F$6-'СЕТ СН'!$F$19</f>
        <v>1210.3543944099999</v>
      </c>
      <c r="W14" s="36">
        <f>SUMIFS(СВЦЭМ!$C$33:$C$776,СВЦЭМ!$A$33:$A$776,$A14,СВЦЭМ!$B$33:$B$776,W$11)+'СЕТ СН'!$F$9+СВЦЭМ!$D$10+'СЕТ СН'!$F$6-'СЕТ СН'!$F$19</f>
        <v>1309.9389864699999</v>
      </c>
      <c r="X14" s="36">
        <f>SUMIFS(СВЦЭМ!$C$33:$C$776,СВЦЭМ!$A$33:$A$776,$A14,СВЦЭМ!$B$33:$B$776,X$11)+'СЕТ СН'!$F$9+СВЦЭМ!$D$10+'СЕТ СН'!$F$6-'СЕТ СН'!$F$19</f>
        <v>1431.0263011899999</v>
      </c>
      <c r="Y14" s="36">
        <f>SUMIFS(СВЦЭМ!$C$33:$C$776,СВЦЭМ!$A$33:$A$776,$A14,СВЦЭМ!$B$33:$B$776,Y$11)+'СЕТ СН'!$F$9+СВЦЭМ!$D$10+'СЕТ СН'!$F$6-'СЕТ СН'!$F$19</f>
        <v>1485.4728288499998</v>
      </c>
    </row>
    <row r="15" spans="1:27" ht="15.75" x14ac:dyDescent="0.2">
      <c r="A15" s="35">
        <f t="shared" si="0"/>
        <v>43469</v>
      </c>
      <c r="B15" s="36">
        <f>SUMIFS(СВЦЭМ!$C$33:$C$776,СВЦЭМ!$A$33:$A$776,$A15,СВЦЭМ!$B$33:$B$776,B$11)+'СЕТ СН'!$F$9+СВЦЭМ!$D$10+'СЕТ СН'!$F$6-'СЕТ СН'!$F$19</f>
        <v>1655.3242606899998</v>
      </c>
      <c r="C15" s="36">
        <f>SUMIFS(СВЦЭМ!$C$33:$C$776,СВЦЭМ!$A$33:$A$776,$A15,СВЦЭМ!$B$33:$B$776,C$11)+'СЕТ СН'!$F$9+СВЦЭМ!$D$10+'СЕТ СН'!$F$6-'СЕТ СН'!$F$19</f>
        <v>1406.8047115099998</v>
      </c>
      <c r="D15" s="36">
        <f>SUMIFS(СВЦЭМ!$C$33:$C$776,СВЦЭМ!$A$33:$A$776,$A15,СВЦЭМ!$B$33:$B$776,D$11)+'СЕТ СН'!$F$9+СВЦЭМ!$D$10+'СЕТ СН'!$F$6-'СЕТ СН'!$F$19</f>
        <v>1455.9433866299998</v>
      </c>
      <c r="E15" s="36">
        <f>SUMIFS(СВЦЭМ!$C$33:$C$776,СВЦЭМ!$A$33:$A$776,$A15,СВЦЭМ!$B$33:$B$776,E$11)+'СЕТ СН'!$F$9+СВЦЭМ!$D$10+'СЕТ СН'!$F$6-'СЕТ СН'!$F$19</f>
        <v>1556.7312178099999</v>
      </c>
      <c r="F15" s="36">
        <f>SUMIFS(СВЦЭМ!$C$33:$C$776,СВЦЭМ!$A$33:$A$776,$A15,СВЦЭМ!$B$33:$B$776,F$11)+'СЕТ СН'!$F$9+СВЦЭМ!$D$10+'СЕТ СН'!$F$6-'СЕТ СН'!$F$19</f>
        <v>1436.3522658399997</v>
      </c>
      <c r="G15" s="36">
        <f>SUMIFS(СВЦЭМ!$C$33:$C$776,СВЦЭМ!$A$33:$A$776,$A15,СВЦЭМ!$B$33:$B$776,G$11)+'СЕТ СН'!$F$9+СВЦЭМ!$D$10+'СЕТ СН'!$F$6-'СЕТ СН'!$F$19</f>
        <v>1607.0567141099998</v>
      </c>
      <c r="H15" s="36">
        <f>SUMIFS(СВЦЭМ!$C$33:$C$776,СВЦЭМ!$A$33:$A$776,$A15,СВЦЭМ!$B$33:$B$776,H$11)+'СЕТ СН'!$F$9+СВЦЭМ!$D$10+'СЕТ СН'!$F$6-'СЕТ СН'!$F$19</f>
        <v>1327.6017389799999</v>
      </c>
      <c r="I15" s="36">
        <f>SUMIFS(СВЦЭМ!$C$33:$C$776,СВЦЭМ!$A$33:$A$776,$A15,СВЦЭМ!$B$33:$B$776,I$11)+'СЕТ СН'!$F$9+СВЦЭМ!$D$10+'СЕТ СН'!$F$6-'СЕТ СН'!$F$19</f>
        <v>1419.5311291699998</v>
      </c>
      <c r="J15" s="36">
        <f>SUMIFS(СВЦЭМ!$C$33:$C$776,СВЦЭМ!$A$33:$A$776,$A15,СВЦЭМ!$B$33:$B$776,J$11)+'СЕТ СН'!$F$9+СВЦЭМ!$D$10+'СЕТ СН'!$F$6-'СЕТ СН'!$F$19</f>
        <v>1373.0888810099998</v>
      </c>
      <c r="K15" s="36">
        <f>SUMIFS(СВЦЭМ!$C$33:$C$776,СВЦЭМ!$A$33:$A$776,$A15,СВЦЭМ!$B$33:$B$776,K$11)+'СЕТ СН'!$F$9+СВЦЭМ!$D$10+'СЕТ СН'!$F$6-'СЕТ СН'!$F$19</f>
        <v>1274.1301181799997</v>
      </c>
      <c r="L15" s="36">
        <f>SUMIFS(СВЦЭМ!$C$33:$C$776,СВЦЭМ!$A$33:$A$776,$A15,СВЦЭМ!$B$33:$B$776,L$11)+'СЕТ СН'!$F$9+СВЦЭМ!$D$10+'СЕТ СН'!$F$6-'СЕТ СН'!$F$19</f>
        <v>1224.4009188799998</v>
      </c>
      <c r="M15" s="36">
        <f>SUMIFS(СВЦЭМ!$C$33:$C$776,СВЦЭМ!$A$33:$A$776,$A15,СВЦЭМ!$B$33:$B$776,M$11)+'СЕТ СН'!$F$9+СВЦЭМ!$D$10+'СЕТ СН'!$F$6-'СЕТ СН'!$F$19</f>
        <v>1278.5670193999999</v>
      </c>
      <c r="N15" s="36">
        <f>SUMIFS(СВЦЭМ!$C$33:$C$776,СВЦЭМ!$A$33:$A$776,$A15,СВЦЭМ!$B$33:$B$776,N$11)+'СЕТ СН'!$F$9+СВЦЭМ!$D$10+'СЕТ СН'!$F$6-'СЕТ СН'!$F$19</f>
        <v>1297.9659177399999</v>
      </c>
      <c r="O15" s="36">
        <f>SUMIFS(СВЦЭМ!$C$33:$C$776,СВЦЭМ!$A$33:$A$776,$A15,СВЦЭМ!$B$33:$B$776,O$11)+'СЕТ СН'!$F$9+СВЦЭМ!$D$10+'СЕТ СН'!$F$6-'СЕТ СН'!$F$19</f>
        <v>1300.9985646699997</v>
      </c>
      <c r="P15" s="36">
        <f>SUMIFS(СВЦЭМ!$C$33:$C$776,СВЦЭМ!$A$33:$A$776,$A15,СВЦЭМ!$B$33:$B$776,P$11)+'СЕТ СН'!$F$9+СВЦЭМ!$D$10+'СЕТ СН'!$F$6-'СЕТ СН'!$F$19</f>
        <v>1382.8249949599999</v>
      </c>
      <c r="Q15" s="36">
        <f>SUMIFS(СВЦЭМ!$C$33:$C$776,СВЦЭМ!$A$33:$A$776,$A15,СВЦЭМ!$B$33:$B$776,Q$11)+'СЕТ СН'!$F$9+СВЦЭМ!$D$10+'СЕТ СН'!$F$6-'СЕТ СН'!$F$19</f>
        <v>1361.5023193699999</v>
      </c>
      <c r="R15" s="36">
        <f>SUMIFS(СВЦЭМ!$C$33:$C$776,СВЦЭМ!$A$33:$A$776,$A15,СВЦЭМ!$B$33:$B$776,R$11)+'СЕТ СН'!$F$9+СВЦЭМ!$D$10+'СЕТ СН'!$F$6-'СЕТ СН'!$F$19</f>
        <v>1309.1433794299999</v>
      </c>
      <c r="S15" s="36">
        <f>SUMIFS(СВЦЭМ!$C$33:$C$776,СВЦЭМ!$A$33:$A$776,$A15,СВЦЭМ!$B$33:$B$776,S$11)+'СЕТ СН'!$F$9+СВЦЭМ!$D$10+'СЕТ СН'!$F$6-'СЕТ СН'!$F$19</f>
        <v>1015.7549478000001</v>
      </c>
      <c r="T15" s="36">
        <f>SUMIFS(СВЦЭМ!$C$33:$C$776,СВЦЭМ!$A$33:$A$776,$A15,СВЦЭМ!$B$33:$B$776,T$11)+'СЕТ СН'!$F$9+СВЦЭМ!$D$10+'СЕТ СН'!$F$6-'СЕТ СН'!$F$19</f>
        <v>1057.81348131</v>
      </c>
      <c r="U15" s="36">
        <f>SUMIFS(СВЦЭМ!$C$33:$C$776,СВЦЭМ!$A$33:$A$776,$A15,СВЦЭМ!$B$33:$B$776,U$11)+'СЕТ СН'!$F$9+СВЦЭМ!$D$10+'СЕТ СН'!$F$6-'СЕТ СН'!$F$19</f>
        <v>1078.8487865100001</v>
      </c>
      <c r="V15" s="36">
        <f>SUMIFS(СВЦЭМ!$C$33:$C$776,СВЦЭМ!$A$33:$A$776,$A15,СВЦЭМ!$B$33:$B$776,V$11)+'СЕТ СН'!$F$9+СВЦЭМ!$D$10+'СЕТ СН'!$F$6-'СЕТ СН'!$F$19</f>
        <v>1219.1487238199998</v>
      </c>
      <c r="W15" s="36">
        <f>SUMIFS(СВЦЭМ!$C$33:$C$776,СВЦЭМ!$A$33:$A$776,$A15,СВЦЭМ!$B$33:$B$776,W$11)+'СЕТ СН'!$F$9+СВЦЭМ!$D$10+'СЕТ СН'!$F$6-'СЕТ СН'!$F$19</f>
        <v>1318.1287304499999</v>
      </c>
      <c r="X15" s="36">
        <f>SUMIFS(СВЦЭМ!$C$33:$C$776,СВЦЭМ!$A$33:$A$776,$A15,СВЦЭМ!$B$33:$B$776,X$11)+'СЕТ СН'!$F$9+СВЦЭМ!$D$10+'СЕТ СН'!$F$6-'СЕТ СН'!$F$19</f>
        <v>1329.2820364199999</v>
      </c>
      <c r="Y15" s="36">
        <f>SUMIFS(СВЦЭМ!$C$33:$C$776,СВЦЭМ!$A$33:$A$776,$A15,СВЦЭМ!$B$33:$B$776,Y$11)+'СЕТ СН'!$F$9+СВЦЭМ!$D$10+'СЕТ СН'!$F$6-'СЕТ СН'!$F$19</f>
        <v>1313.3976100399998</v>
      </c>
    </row>
    <row r="16" spans="1:27" ht="15.75" x14ac:dyDescent="0.2">
      <c r="A16" s="35">
        <f t="shared" si="0"/>
        <v>43470</v>
      </c>
      <c r="B16" s="36">
        <f>SUMIFS(СВЦЭМ!$C$33:$C$776,СВЦЭМ!$A$33:$A$776,$A16,СВЦЭМ!$B$33:$B$776,B$11)+'СЕТ СН'!$F$9+СВЦЭМ!$D$10+'СЕТ СН'!$F$6-'СЕТ СН'!$F$19</f>
        <v>1390.8859091999998</v>
      </c>
      <c r="C16" s="36">
        <f>SUMIFS(СВЦЭМ!$C$33:$C$776,СВЦЭМ!$A$33:$A$776,$A16,СВЦЭМ!$B$33:$B$776,C$11)+'СЕТ СН'!$F$9+СВЦЭМ!$D$10+'СЕТ СН'!$F$6-'СЕТ СН'!$F$19</f>
        <v>1377.2471968199998</v>
      </c>
      <c r="D16" s="36">
        <f>SUMIFS(СВЦЭМ!$C$33:$C$776,СВЦЭМ!$A$33:$A$776,$A16,СВЦЭМ!$B$33:$B$776,D$11)+'СЕТ СН'!$F$9+СВЦЭМ!$D$10+'СЕТ СН'!$F$6-'СЕТ СН'!$F$19</f>
        <v>1415.6573394599998</v>
      </c>
      <c r="E16" s="36">
        <f>SUMIFS(СВЦЭМ!$C$33:$C$776,СВЦЭМ!$A$33:$A$776,$A16,СВЦЭМ!$B$33:$B$776,E$11)+'СЕТ СН'!$F$9+СВЦЭМ!$D$10+'СЕТ СН'!$F$6-'СЕТ СН'!$F$19</f>
        <v>1444.4162624099999</v>
      </c>
      <c r="F16" s="36">
        <f>SUMIFS(СВЦЭМ!$C$33:$C$776,СВЦЭМ!$A$33:$A$776,$A16,СВЦЭМ!$B$33:$B$776,F$11)+'СЕТ СН'!$F$9+СВЦЭМ!$D$10+'СЕТ СН'!$F$6-'СЕТ СН'!$F$19</f>
        <v>1445.7866498199999</v>
      </c>
      <c r="G16" s="36">
        <f>SUMIFS(СВЦЭМ!$C$33:$C$776,СВЦЭМ!$A$33:$A$776,$A16,СВЦЭМ!$B$33:$B$776,G$11)+'СЕТ СН'!$F$9+СВЦЭМ!$D$10+'СЕТ СН'!$F$6-'СЕТ СН'!$F$19</f>
        <v>1398.5469115699998</v>
      </c>
      <c r="H16" s="36">
        <f>SUMIFS(СВЦЭМ!$C$33:$C$776,СВЦЭМ!$A$33:$A$776,$A16,СВЦЭМ!$B$33:$B$776,H$11)+'СЕТ СН'!$F$9+СВЦЭМ!$D$10+'СЕТ СН'!$F$6-'СЕТ СН'!$F$19</f>
        <v>1438.0989828099998</v>
      </c>
      <c r="I16" s="36">
        <f>SUMIFS(СВЦЭМ!$C$33:$C$776,СВЦЭМ!$A$33:$A$776,$A16,СВЦЭМ!$B$33:$B$776,I$11)+'СЕТ СН'!$F$9+СВЦЭМ!$D$10+'СЕТ СН'!$F$6-'СЕТ СН'!$F$19</f>
        <v>1484.0672666199998</v>
      </c>
      <c r="J16" s="36">
        <f>SUMIFS(СВЦЭМ!$C$33:$C$776,СВЦЭМ!$A$33:$A$776,$A16,СВЦЭМ!$B$33:$B$776,J$11)+'СЕТ СН'!$F$9+СВЦЭМ!$D$10+'СЕТ СН'!$F$6-'СЕТ СН'!$F$19</f>
        <v>1364.5409522199998</v>
      </c>
      <c r="K16" s="36">
        <f>SUMIFS(СВЦЭМ!$C$33:$C$776,СВЦЭМ!$A$33:$A$776,$A16,СВЦЭМ!$B$33:$B$776,K$11)+'СЕТ СН'!$F$9+СВЦЭМ!$D$10+'СЕТ СН'!$F$6-'СЕТ СН'!$F$19</f>
        <v>1335.7282519399998</v>
      </c>
      <c r="L16" s="36">
        <f>SUMIFS(СВЦЭМ!$C$33:$C$776,СВЦЭМ!$A$33:$A$776,$A16,СВЦЭМ!$B$33:$B$776,L$11)+'СЕТ СН'!$F$9+СВЦЭМ!$D$10+'СЕТ СН'!$F$6-'СЕТ СН'!$F$19</f>
        <v>1265.8594197399998</v>
      </c>
      <c r="M16" s="36">
        <f>SUMIFS(СВЦЭМ!$C$33:$C$776,СВЦЭМ!$A$33:$A$776,$A16,СВЦЭМ!$B$33:$B$776,M$11)+'СЕТ СН'!$F$9+СВЦЭМ!$D$10+'СЕТ СН'!$F$6-'СЕТ СН'!$F$19</f>
        <v>1367.3110385599998</v>
      </c>
      <c r="N16" s="36">
        <f>SUMIFS(СВЦЭМ!$C$33:$C$776,СВЦЭМ!$A$33:$A$776,$A16,СВЦЭМ!$B$33:$B$776,N$11)+'СЕТ СН'!$F$9+СВЦЭМ!$D$10+'СЕТ СН'!$F$6-'СЕТ СН'!$F$19</f>
        <v>1557.2351535799999</v>
      </c>
      <c r="O16" s="36">
        <f>SUMIFS(СВЦЭМ!$C$33:$C$776,СВЦЭМ!$A$33:$A$776,$A16,СВЦЭМ!$B$33:$B$776,O$11)+'СЕТ СН'!$F$9+СВЦЭМ!$D$10+'СЕТ СН'!$F$6-'СЕТ СН'!$F$19</f>
        <v>1400.4313744999999</v>
      </c>
      <c r="P16" s="36">
        <f>SUMIFS(СВЦЭМ!$C$33:$C$776,СВЦЭМ!$A$33:$A$776,$A16,СВЦЭМ!$B$33:$B$776,P$11)+'СЕТ СН'!$F$9+СВЦЭМ!$D$10+'СЕТ СН'!$F$6-'СЕТ СН'!$F$19</f>
        <v>1389.6230551599999</v>
      </c>
      <c r="Q16" s="36">
        <f>SUMIFS(СВЦЭМ!$C$33:$C$776,СВЦЭМ!$A$33:$A$776,$A16,СВЦЭМ!$B$33:$B$776,Q$11)+'СЕТ СН'!$F$9+СВЦЭМ!$D$10+'СЕТ СН'!$F$6-'СЕТ СН'!$F$19</f>
        <v>1311.2531715899997</v>
      </c>
      <c r="R16" s="36">
        <f>SUMIFS(СВЦЭМ!$C$33:$C$776,СВЦЭМ!$A$33:$A$776,$A16,СВЦЭМ!$B$33:$B$776,R$11)+'СЕТ СН'!$F$9+СВЦЭМ!$D$10+'СЕТ СН'!$F$6-'СЕТ СН'!$F$19</f>
        <v>1280.3055663499999</v>
      </c>
      <c r="S16" s="36">
        <f>SUMIFS(СВЦЭМ!$C$33:$C$776,СВЦЭМ!$A$33:$A$776,$A16,СВЦЭМ!$B$33:$B$776,S$11)+'СЕТ СН'!$F$9+СВЦЭМ!$D$10+'СЕТ СН'!$F$6-'СЕТ СН'!$F$19</f>
        <v>1188.3577303499999</v>
      </c>
      <c r="T16" s="36">
        <f>SUMIFS(СВЦЭМ!$C$33:$C$776,СВЦЭМ!$A$33:$A$776,$A16,СВЦЭМ!$B$33:$B$776,T$11)+'СЕТ СН'!$F$9+СВЦЭМ!$D$10+'СЕТ СН'!$F$6-'СЕТ СН'!$F$19</f>
        <v>971.19897143000003</v>
      </c>
      <c r="U16" s="36">
        <f>SUMIFS(СВЦЭМ!$C$33:$C$776,СВЦЭМ!$A$33:$A$776,$A16,СВЦЭМ!$B$33:$B$776,U$11)+'СЕТ СН'!$F$9+СВЦЭМ!$D$10+'СЕТ СН'!$F$6-'СЕТ СН'!$F$19</f>
        <v>1351.2415908399998</v>
      </c>
      <c r="V16" s="36">
        <f>SUMIFS(СВЦЭМ!$C$33:$C$776,СВЦЭМ!$A$33:$A$776,$A16,СВЦЭМ!$B$33:$B$776,V$11)+'СЕТ СН'!$F$9+СВЦЭМ!$D$10+'СЕТ СН'!$F$6-'СЕТ СН'!$F$19</f>
        <v>1236.8058878199997</v>
      </c>
      <c r="W16" s="36">
        <f>SUMIFS(СВЦЭМ!$C$33:$C$776,СВЦЭМ!$A$33:$A$776,$A16,СВЦЭМ!$B$33:$B$776,W$11)+'СЕТ СН'!$F$9+СВЦЭМ!$D$10+'СЕТ СН'!$F$6-'СЕТ СН'!$F$19</f>
        <v>1271.7441128599999</v>
      </c>
      <c r="X16" s="36">
        <f>SUMIFS(СВЦЭМ!$C$33:$C$776,СВЦЭМ!$A$33:$A$776,$A16,СВЦЭМ!$B$33:$B$776,X$11)+'СЕТ СН'!$F$9+СВЦЭМ!$D$10+'СЕТ СН'!$F$6-'СЕТ СН'!$F$19</f>
        <v>1289.4023737299999</v>
      </c>
      <c r="Y16" s="36">
        <f>SUMIFS(СВЦЭМ!$C$33:$C$776,СВЦЭМ!$A$33:$A$776,$A16,СВЦЭМ!$B$33:$B$776,Y$11)+'СЕТ СН'!$F$9+СВЦЭМ!$D$10+'СЕТ СН'!$F$6-'СЕТ СН'!$F$19</f>
        <v>1408.0471326399997</v>
      </c>
    </row>
    <row r="17" spans="1:25" ht="15.75" x14ac:dyDescent="0.2">
      <c r="A17" s="35">
        <f t="shared" si="0"/>
        <v>43471</v>
      </c>
      <c r="B17" s="36">
        <f>SUMIFS(СВЦЭМ!$C$33:$C$776,СВЦЭМ!$A$33:$A$776,$A17,СВЦЭМ!$B$33:$B$776,B$11)+'СЕТ СН'!$F$9+СВЦЭМ!$D$10+'СЕТ СН'!$F$6-'СЕТ СН'!$F$19</f>
        <v>1471.7363096799997</v>
      </c>
      <c r="C17" s="36">
        <f>SUMIFS(СВЦЭМ!$C$33:$C$776,СВЦЭМ!$A$33:$A$776,$A17,СВЦЭМ!$B$33:$B$776,C$11)+'СЕТ СН'!$F$9+СВЦЭМ!$D$10+'СЕТ СН'!$F$6-'СЕТ СН'!$F$19</f>
        <v>1425.1189950599999</v>
      </c>
      <c r="D17" s="36">
        <f>SUMIFS(СВЦЭМ!$C$33:$C$776,СВЦЭМ!$A$33:$A$776,$A17,СВЦЭМ!$B$33:$B$776,D$11)+'СЕТ СН'!$F$9+СВЦЭМ!$D$10+'СЕТ СН'!$F$6-'СЕТ СН'!$F$19</f>
        <v>1408.3326119699998</v>
      </c>
      <c r="E17" s="36">
        <f>SUMIFS(СВЦЭМ!$C$33:$C$776,СВЦЭМ!$A$33:$A$776,$A17,СВЦЭМ!$B$33:$B$776,E$11)+'СЕТ СН'!$F$9+СВЦЭМ!$D$10+'СЕТ СН'!$F$6-'СЕТ СН'!$F$19</f>
        <v>1434.5125744899999</v>
      </c>
      <c r="F17" s="36">
        <f>SUMIFS(СВЦЭМ!$C$33:$C$776,СВЦЭМ!$A$33:$A$776,$A17,СВЦЭМ!$B$33:$B$776,F$11)+'СЕТ СН'!$F$9+СВЦЭМ!$D$10+'СЕТ СН'!$F$6-'СЕТ СН'!$F$19</f>
        <v>1435.0401906899999</v>
      </c>
      <c r="G17" s="36">
        <f>SUMIFS(СВЦЭМ!$C$33:$C$776,СВЦЭМ!$A$33:$A$776,$A17,СВЦЭМ!$B$33:$B$776,G$11)+'СЕТ СН'!$F$9+СВЦЭМ!$D$10+'СЕТ СН'!$F$6-'СЕТ СН'!$F$19</f>
        <v>1450.5307906099999</v>
      </c>
      <c r="H17" s="36">
        <f>SUMIFS(СВЦЭМ!$C$33:$C$776,СВЦЭМ!$A$33:$A$776,$A17,СВЦЭМ!$B$33:$B$776,H$11)+'СЕТ СН'!$F$9+СВЦЭМ!$D$10+'СЕТ СН'!$F$6-'СЕТ СН'!$F$19</f>
        <v>1401.1403609799997</v>
      </c>
      <c r="I17" s="36">
        <f>SUMIFS(СВЦЭМ!$C$33:$C$776,СВЦЭМ!$A$33:$A$776,$A17,СВЦЭМ!$B$33:$B$776,I$11)+'СЕТ СН'!$F$9+СВЦЭМ!$D$10+'СЕТ СН'!$F$6-'СЕТ СН'!$F$19</f>
        <v>1612.9468417899998</v>
      </c>
      <c r="J17" s="36">
        <f>SUMIFS(СВЦЭМ!$C$33:$C$776,СВЦЭМ!$A$33:$A$776,$A17,СВЦЭМ!$B$33:$B$776,J$11)+'СЕТ СН'!$F$9+СВЦЭМ!$D$10+'СЕТ СН'!$F$6-'СЕТ СН'!$F$19</f>
        <v>1414.9260420599999</v>
      </c>
      <c r="K17" s="36">
        <f>SUMIFS(СВЦЭМ!$C$33:$C$776,СВЦЭМ!$A$33:$A$776,$A17,СВЦЭМ!$B$33:$B$776,K$11)+'СЕТ СН'!$F$9+СВЦЭМ!$D$10+'СЕТ СН'!$F$6-'СЕТ СН'!$F$19</f>
        <v>1326.3894004099998</v>
      </c>
      <c r="L17" s="36">
        <f>SUMIFS(СВЦЭМ!$C$33:$C$776,СВЦЭМ!$A$33:$A$776,$A17,СВЦЭМ!$B$33:$B$776,L$11)+'СЕТ СН'!$F$9+СВЦЭМ!$D$10+'СЕТ СН'!$F$6-'СЕТ СН'!$F$19</f>
        <v>1280.9931286999999</v>
      </c>
      <c r="M17" s="36">
        <f>SUMIFS(СВЦЭМ!$C$33:$C$776,СВЦЭМ!$A$33:$A$776,$A17,СВЦЭМ!$B$33:$B$776,M$11)+'СЕТ СН'!$F$9+СВЦЭМ!$D$10+'СЕТ СН'!$F$6-'СЕТ СН'!$F$19</f>
        <v>1484.6106533299999</v>
      </c>
      <c r="N17" s="36">
        <f>SUMIFS(СВЦЭМ!$C$33:$C$776,СВЦЭМ!$A$33:$A$776,$A17,СВЦЭМ!$B$33:$B$776,N$11)+'СЕТ СН'!$F$9+СВЦЭМ!$D$10+'СЕТ СН'!$F$6-'СЕТ СН'!$F$19</f>
        <v>1639.9128465799997</v>
      </c>
      <c r="O17" s="36">
        <f>SUMIFS(СВЦЭМ!$C$33:$C$776,СВЦЭМ!$A$33:$A$776,$A17,СВЦЭМ!$B$33:$B$776,O$11)+'СЕТ СН'!$F$9+СВЦЭМ!$D$10+'СЕТ СН'!$F$6-'СЕТ СН'!$F$19</f>
        <v>1357.0958195099997</v>
      </c>
      <c r="P17" s="36">
        <f>SUMIFS(СВЦЭМ!$C$33:$C$776,СВЦЭМ!$A$33:$A$776,$A17,СВЦЭМ!$B$33:$B$776,P$11)+'СЕТ СН'!$F$9+СВЦЭМ!$D$10+'СЕТ СН'!$F$6-'СЕТ СН'!$F$19</f>
        <v>1365.3488650499999</v>
      </c>
      <c r="Q17" s="36">
        <f>SUMIFS(СВЦЭМ!$C$33:$C$776,СВЦЭМ!$A$33:$A$776,$A17,СВЦЭМ!$B$33:$B$776,Q$11)+'СЕТ СН'!$F$9+СВЦЭМ!$D$10+'СЕТ СН'!$F$6-'СЕТ СН'!$F$19</f>
        <v>1343.3080976999997</v>
      </c>
      <c r="R17" s="36">
        <f>SUMIFS(СВЦЭМ!$C$33:$C$776,СВЦЭМ!$A$33:$A$776,$A17,СВЦЭМ!$B$33:$B$776,R$11)+'СЕТ СН'!$F$9+СВЦЭМ!$D$10+'СЕТ СН'!$F$6-'СЕТ СН'!$F$19</f>
        <v>1258.2040233699997</v>
      </c>
      <c r="S17" s="36">
        <f>SUMIFS(СВЦЭМ!$C$33:$C$776,СВЦЭМ!$A$33:$A$776,$A17,СВЦЭМ!$B$33:$B$776,S$11)+'СЕТ СН'!$F$9+СВЦЭМ!$D$10+'СЕТ СН'!$F$6-'СЕТ СН'!$F$19</f>
        <v>1163.0732670999998</v>
      </c>
      <c r="T17" s="36">
        <f>SUMIFS(СВЦЭМ!$C$33:$C$776,СВЦЭМ!$A$33:$A$776,$A17,СВЦЭМ!$B$33:$B$776,T$11)+'СЕТ СН'!$F$9+СВЦЭМ!$D$10+'СЕТ СН'!$F$6-'СЕТ СН'!$F$19</f>
        <v>1230.2157176399999</v>
      </c>
      <c r="U17" s="36">
        <f>SUMIFS(СВЦЭМ!$C$33:$C$776,СВЦЭМ!$A$33:$A$776,$A17,СВЦЭМ!$B$33:$B$776,U$11)+'СЕТ СН'!$F$9+СВЦЭМ!$D$10+'СЕТ СН'!$F$6-'СЕТ СН'!$F$19</f>
        <v>1155.5230973499999</v>
      </c>
      <c r="V17" s="36">
        <f>SUMIFS(СВЦЭМ!$C$33:$C$776,СВЦЭМ!$A$33:$A$776,$A17,СВЦЭМ!$B$33:$B$776,V$11)+'СЕТ СН'!$F$9+СВЦЭМ!$D$10+'СЕТ СН'!$F$6-'СЕТ СН'!$F$19</f>
        <v>1166.0206631199999</v>
      </c>
      <c r="W17" s="36">
        <f>SUMIFS(СВЦЭМ!$C$33:$C$776,СВЦЭМ!$A$33:$A$776,$A17,СВЦЭМ!$B$33:$B$776,W$11)+'СЕТ СН'!$F$9+СВЦЭМ!$D$10+'СЕТ СН'!$F$6-'СЕТ СН'!$F$19</f>
        <v>1246.6708637399997</v>
      </c>
      <c r="X17" s="36">
        <f>SUMIFS(СВЦЭМ!$C$33:$C$776,СВЦЭМ!$A$33:$A$776,$A17,СВЦЭМ!$B$33:$B$776,X$11)+'СЕТ СН'!$F$9+СВЦЭМ!$D$10+'СЕТ СН'!$F$6-'СЕТ СН'!$F$19</f>
        <v>1307.9265162399997</v>
      </c>
      <c r="Y17" s="36">
        <f>SUMIFS(СВЦЭМ!$C$33:$C$776,СВЦЭМ!$A$33:$A$776,$A17,СВЦЭМ!$B$33:$B$776,Y$11)+'СЕТ СН'!$F$9+СВЦЭМ!$D$10+'СЕТ СН'!$F$6-'СЕТ СН'!$F$19</f>
        <v>1369.1591741999998</v>
      </c>
    </row>
    <row r="18" spans="1:25" ht="15.75" x14ac:dyDescent="0.2">
      <c r="A18" s="35">
        <f t="shared" si="0"/>
        <v>43472</v>
      </c>
      <c r="B18" s="36">
        <f>SUMIFS(СВЦЭМ!$C$33:$C$776,СВЦЭМ!$A$33:$A$776,$A18,СВЦЭМ!$B$33:$B$776,B$11)+'СЕТ СН'!$F$9+СВЦЭМ!$D$10+'СЕТ СН'!$F$6-'СЕТ СН'!$F$19</f>
        <v>2335.1530867300003</v>
      </c>
      <c r="C18" s="36">
        <f>SUMIFS(СВЦЭМ!$C$33:$C$776,СВЦЭМ!$A$33:$A$776,$A18,СВЦЭМ!$B$33:$B$776,C$11)+'СЕТ СН'!$F$9+СВЦЭМ!$D$10+'СЕТ СН'!$F$6-'СЕТ СН'!$F$19</f>
        <v>1680.4021788999999</v>
      </c>
      <c r="D18" s="36">
        <f>SUMIFS(СВЦЭМ!$C$33:$C$776,СВЦЭМ!$A$33:$A$776,$A18,СВЦЭМ!$B$33:$B$776,D$11)+'СЕТ СН'!$F$9+СВЦЭМ!$D$10+'СЕТ СН'!$F$6-'СЕТ СН'!$F$19</f>
        <v>1407.7896431699999</v>
      </c>
      <c r="E18" s="36">
        <f>SUMIFS(СВЦЭМ!$C$33:$C$776,СВЦЭМ!$A$33:$A$776,$A18,СВЦЭМ!$B$33:$B$776,E$11)+'СЕТ СН'!$F$9+СВЦЭМ!$D$10+'СЕТ СН'!$F$6-'СЕТ СН'!$F$19</f>
        <v>1388.6490033799998</v>
      </c>
      <c r="F18" s="36">
        <f>SUMIFS(СВЦЭМ!$C$33:$C$776,СВЦЭМ!$A$33:$A$776,$A18,СВЦЭМ!$B$33:$B$776,F$11)+'СЕТ СН'!$F$9+СВЦЭМ!$D$10+'СЕТ СН'!$F$6-'СЕТ СН'!$F$19</f>
        <v>1539.1581061099998</v>
      </c>
      <c r="G18" s="36">
        <f>SUMIFS(СВЦЭМ!$C$33:$C$776,СВЦЭМ!$A$33:$A$776,$A18,СВЦЭМ!$B$33:$B$776,G$11)+'СЕТ СН'!$F$9+СВЦЭМ!$D$10+'СЕТ СН'!$F$6-'СЕТ СН'!$F$19</f>
        <v>2061.87638621</v>
      </c>
      <c r="H18" s="36">
        <f>SUMIFS(СВЦЭМ!$C$33:$C$776,СВЦЭМ!$A$33:$A$776,$A18,СВЦЭМ!$B$33:$B$776,H$11)+'СЕТ СН'!$F$9+СВЦЭМ!$D$10+'СЕТ СН'!$F$6-'СЕТ СН'!$F$19</f>
        <v>2149.1112682500002</v>
      </c>
      <c r="I18" s="36">
        <f>SUMIFS(СВЦЭМ!$C$33:$C$776,СВЦЭМ!$A$33:$A$776,$A18,СВЦЭМ!$B$33:$B$776,I$11)+'СЕТ СН'!$F$9+СВЦЭМ!$D$10+'СЕТ СН'!$F$6-'СЕТ СН'!$F$19</f>
        <v>2697.9715252700003</v>
      </c>
      <c r="J18" s="36">
        <f>SUMIFS(СВЦЭМ!$C$33:$C$776,СВЦЭМ!$A$33:$A$776,$A18,СВЦЭМ!$B$33:$B$776,J$11)+'СЕТ СН'!$F$9+СВЦЭМ!$D$10+'СЕТ СН'!$F$6-'СЕТ СН'!$F$19</f>
        <v>2769.7716138900005</v>
      </c>
      <c r="K18" s="36">
        <f>SUMIFS(СВЦЭМ!$C$33:$C$776,СВЦЭМ!$A$33:$A$776,$A18,СВЦЭМ!$B$33:$B$776,K$11)+'СЕТ СН'!$F$9+СВЦЭМ!$D$10+'СЕТ СН'!$F$6-'СЕТ СН'!$F$19</f>
        <v>2573.1168849700002</v>
      </c>
      <c r="L18" s="36">
        <f>SUMIFS(СВЦЭМ!$C$33:$C$776,СВЦЭМ!$A$33:$A$776,$A18,СВЦЭМ!$B$33:$B$776,L$11)+'СЕТ СН'!$F$9+СВЦЭМ!$D$10+'СЕТ СН'!$F$6-'СЕТ СН'!$F$19</f>
        <v>2167.7164004200004</v>
      </c>
      <c r="M18" s="36">
        <f>SUMIFS(СВЦЭМ!$C$33:$C$776,СВЦЭМ!$A$33:$A$776,$A18,СВЦЭМ!$B$33:$B$776,M$11)+'СЕТ СН'!$F$9+СВЦЭМ!$D$10+'СЕТ СН'!$F$6-'СЕТ СН'!$F$19</f>
        <v>2290.1915675500004</v>
      </c>
      <c r="N18" s="36">
        <f>SUMIFS(СВЦЭМ!$C$33:$C$776,СВЦЭМ!$A$33:$A$776,$A18,СВЦЭМ!$B$33:$B$776,N$11)+'СЕТ СН'!$F$9+СВЦЭМ!$D$10+'СЕТ СН'!$F$6-'СЕТ СН'!$F$19</f>
        <v>2825.3443070700005</v>
      </c>
      <c r="O18" s="36">
        <f>SUMIFS(СВЦЭМ!$C$33:$C$776,СВЦЭМ!$A$33:$A$776,$A18,СВЦЭМ!$B$33:$B$776,O$11)+'СЕТ СН'!$F$9+СВЦЭМ!$D$10+'СЕТ СН'!$F$6-'СЕТ СН'!$F$19</f>
        <v>2565.4892857900004</v>
      </c>
      <c r="P18" s="36">
        <f>SUMIFS(СВЦЭМ!$C$33:$C$776,СВЦЭМ!$A$33:$A$776,$A18,СВЦЭМ!$B$33:$B$776,P$11)+'СЕТ СН'!$F$9+СВЦЭМ!$D$10+'СЕТ СН'!$F$6-'СЕТ СН'!$F$19</f>
        <v>2497.1195307300004</v>
      </c>
      <c r="Q18" s="36">
        <f>SUMIFS(СВЦЭМ!$C$33:$C$776,СВЦЭМ!$A$33:$A$776,$A18,СВЦЭМ!$B$33:$B$776,Q$11)+'СЕТ СН'!$F$9+СВЦЭМ!$D$10+'СЕТ СН'!$F$6-'СЕТ СН'!$F$19</f>
        <v>2224.3233173500003</v>
      </c>
      <c r="R18" s="36">
        <f>SUMIFS(СВЦЭМ!$C$33:$C$776,СВЦЭМ!$A$33:$A$776,$A18,СВЦЭМ!$B$33:$B$776,R$11)+'СЕТ СН'!$F$9+СВЦЭМ!$D$10+'СЕТ СН'!$F$6-'СЕТ СН'!$F$19</f>
        <v>2567.1886429900001</v>
      </c>
      <c r="S18" s="36">
        <f>SUMIFS(СВЦЭМ!$C$33:$C$776,СВЦЭМ!$A$33:$A$776,$A18,СВЦЭМ!$B$33:$B$776,S$11)+'СЕТ СН'!$F$9+СВЦЭМ!$D$10+'СЕТ СН'!$F$6-'СЕТ СН'!$F$19</f>
        <v>2674.8667831900002</v>
      </c>
      <c r="T18" s="36">
        <f>SUMIFS(СВЦЭМ!$C$33:$C$776,СВЦЭМ!$A$33:$A$776,$A18,СВЦЭМ!$B$33:$B$776,T$11)+'СЕТ СН'!$F$9+СВЦЭМ!$D$10+'СЕТ СН'!$F$6-'СЕТ СН'!$F$19</f>
        <v>2165.5196519700003</v>
      </c>
      <c r="U18" s="36">
        <f>SUMIFS(СВЦЭМ!$C$33:$C$776,СВЦЭМ!$A$33:$A$776,$A18,СВЦЭМ!$B$33:$B$776,U$11)+'СЕТ СН'!$F$9+СВЦЭМ!$D$10+'СЕТ СН'!$F$6-'СЕТ СН'!$F$19</f>
        <v>2291.5906157700001</v>
      </c>
      <c r="V18" s="36">
        <f>SUMIFS(СВЦЭМ!$C$33:$C$776,СВЦЭМ!$A$33:$A$776,$A18,СВЦЭМ!$B$33:$B$776,V$11)+'СЕТ СН'!$F$9+СВЦЭМ!$D$10+'СЕТ СН'!$F$6-'СЕТ СН'!$F$19</f>
        <v>2110.0626231300002</v>
      </c>
      <c r="W18" s="36">
        <f>SUMIFS(СВЦЭМ!$C$33:$C$776,СВЦЭМ!$A$33:$A$776,$A18,СВЦЭМ!$B$33:$B$776,W$11)+'СЕТ СН'!$F$9+СВЦЭМ!$D$10+'СЕТ СН'!$F$6-'СЕТ СН'!$F$19</f>
        <v>2831.9503325800001</v>
      </c>
      <c r="X18" s="36">
        <f>SUMIFS(СВЦЭМ!$C$33:$C$776,СВЦЭМ!$A$33:$A$776,$A18,СВЦЭМ!$B$33:$B$776,X$11)+'СЕТ СН'!$F$9+СВЦЭМ!$D$10+'СЕТ СН'!$F$6-'СЕТ СН'!$F$19</f>
        <v>3149.1727075300005</v>
      </c>
      <c r="Y18" s="36">
        <f>SUMIFS(СВЦЭМ!$C$33:$C$776,СВЦЭМ!$A$33:$A$776,$A18,СВЦЭМ!$B$33:$B$776,Y$11)+'СЕТ СН'!$F$9+СВЦЭМ!$D$10+'СЕТ СН'!$F$6-'СЕТ СН'!$F$19</f>
        <v>2533.5942816700003</v>
      </c>
    </row>
    <row r="19" spans="1:25" ht="15.75" x14ac:dyDescent="0.2">
      <c r="A19" s="35">
        <f t="shared" si="0"/>
        <v>43473</v>
      </c>
      <c r="B19" s="36">
        <f>SUMIFS(СВЦЭМ!$C$33:$C$776,СВЦЭМ!$A$33:$A$776,$A19,СВЦЭМ!$B$33:$B$776,B$11)+'СЕТ СН'!$F$9+СВЦЭМ!$D$10+'СЕТ СН'!$F$6-'СЕТ СН'!$F$19</f>
        <v>2598.2801084600001</v>
      </c>
      <c r="C19" s="36">
        <f>SUMIFS(СВЦЭМ!$C$33:$C$776,СВЦЭМ!$A$33:$A$776,$A19,СВЦЭМ!$B$33:$B$776,C$11)+'СЕТ СН'!$F$9+СВЦЭМ!$D$10+'СЕТ СН'!$F$6-'СЕТ СН'!$F$19</f>
        <v>2548.8546408500001</v>
      </c>
      <c r="D19" s="36">
        <f>SUMIFS(СВЦЭМ!$C$33:$C$776,СВЦЭМ!$A$33:$A$776,$A19,СВЦЭМ!$B$33:$B$776,D$11)+'СЕТ СН'!$F$9+СВЦЭМ!$D$10+'СЕТ СН'!$F$6-'СЕТ СН'!$F$19</f>
        <v>2280.4270696700005</v>
      </c>
      <c r="E19" s="36">
        <f>SUMIFS(СВЦЭМ!$C$33:$C$776,СВЦЭМ!$A$33:$A$776,$A19,СВЦЭМ!$B$33:$B$776,E$11)+'СЕТ СН'!$F$9+СВЦЭМ!$D$10+'СЕТ СН'!$F$6-'СЕТ СН'!$F$19</f>
        <v>2481.5344561900001</v>
      </c>
      <c r="F19" s="36">
        <f>SUMIFS(СВЦЭМ!$C$33:$C$776,СВЦЭМ!$A$33:$A$776,$A19,СВЦЭМ!$B$33:$B$776,F$11)+'СЕТ СН'!$F$9+СВЦЭМ!$D$10+'СЕТ СН'!$F$6-'СЕТ СН'!$F$19</f>
        <v>2335.1203675300003</v>
      </c>
      <c r="G19" s="36">
        <f>SUMIFS(СВЦЭМ!$C$33:$C$776,СВЦЭМ!$A$33:$A$776,$A19,СВЦЭМ!$B$33:$B$776,G$11)+'СЕТ СН'!$F$9+СВЦЭМ!$D$10+'СЕТ СН'!$F$6-'СЕТ СН'!$F$19</f>
        <v>2333.4091965100001</v>
      </c>
      <c r="H19" s="36">
        <f>SUMIFS(СВЦЭМ!$C$33:$C$776,СВЦЭМ!$A$33:$A$776,$A19,СВЦЭМ!$B$33:$B$776,H$11)+'СЕТ СН'!$F$9+СВЦЭМ!$D$10+'СЕТ СН'!$F$6-'СЕТ СН'!$F$19</f>
        <v>2592.0469333100004</v>
      </c>
      <c r="I19" s="36">
        <f>SUMIFS(СВЦЭМ!$C$33:$C$776,СВЦЭМ!$A$33:$A$776,$A19,СВЦЭМ!$B$33:$B$776,I$11)+'СЕТ СН'!$F$9+СВЦЭМ!$D$10+'СЕТ СН'!$F$6-'СЕТ СН'!$F$19</f>
        <v>2850.3699541900005</v>
      </c>
      <c r="J19" s="36">
        <f>SUMIFS(СВЦЭМ!$C$33:$C$776,СВЦЭМ!$A$33:$A$776,$A19,СВЦЭМ!$B$33:$B$776,J$11)+'СЕТ СН'!$F$9+СВЦЭМ!$D$10+'СЕТ СН'!$F$6-'СЕТ СН'!$F$19</f>
        <v>2864.2540648600002</v>
      </c>
      <c r="K19" s="36">
        <f>SUMIFS(СВЦЭМ!$C$33:$C$776,СВЦЭМ!$A$33:$A$776,$A19,СВЦЭМ!$B$33:$B$776,K$11)+'СЕТ СН'!$F$9+СВЦЭМ!$D$10+'СЕТ СН'!$F$6-'СЕТ СН'!$F$19</f>
        <v>1670.1795213299999</v>
      </c>
      <c r="L19" s="36">
        <f>SUMIFS(СВЦЭМ!$C$33:$C$776,СВЦЭМ!$A$33:$A$776,$A19,СВЦЭМ!$B$33:$B$776,L$11)+'СЕТ СН'!$F$9+СВЦЭМ!$D$10+'СЕТ СН'!$F$6-'СЕТ СН'!$F$19</f>
        <v>1550.5321591599998</v>
      </c>
      <c r="M19" s="36">
        <f>SUMIFS(СВЦЭМ!$C$33:$C$776,СВЦЭМ!$A$33:$A$776,$A19,СВЦЭМ!$B$33:$B$776,M$11)+'СЕТ СН'!$F$9+СВЦЭМ!$D$10+'СЕТ СН'!$F$6-'СЕТ СН'!$F$19</f>
        <v>2118.2941450500002</v>
      </c>
      <c r="N19" s="36">
        <f>SUMIFS(СВЦЭМ!$C$33:$C$776,СВЦЭМ!$A$33:$A$776,$A19,СВЦЭМ!$B$33:$B$776,N$11)+'СЕТ СН'!$F$9+СВЦЭМ!$D$10+'СЕТ СН'!$F$6-'СЕТ СН'!$F$19</f>
        <v>1361.2133437699999</v>
      </c>
      <c r="O19" s="36">
        <f>SUMIFS(СВЦЭМ!$C$33:$C$776,СВЦЭМ!$A$33:$A$776,$A19,СВЦЭМ!$B$33:$B$776,O$11)+'СЕТ СН'!$F$9+СВЦЭМ!$D$10+'СЕТ СН'!$F$6-'СЕТ СН'!$F$19</f>
        <v>1321.2640472799999</v>
      </c>
      <c r="P19" s="36">
        <f>SUMIFS(СВЦЭМ!$C$33:$C$776,СВЦЭМ!$A$33:$A$776,$A19,СВЦЭМ!$B$33:$B$776,P$11)+'СЕТ СН'!$F$9+СВЦЭМ!$D$10+'СЕТ СН'!$F$6-'СЕТ СН'!$F$19</f>
        <v>1338.5689585199998</v>
      </c>
      <c r="Q19" s="36">
        <f>SUMIFS(СВЦЭМ!$C$33:$C$776,СВЦЭМ!$A$33:$A$776,$A19,СВЦЭМ!$B$33:$B$776,Q$11)+'СЕТ СН'!$F$9+СВЦЭМ!$D$10+'СЕТ СН'!$F$6-'СЕТ СН'!$F$19</f>
        <v>1272.1766554999999</v>
      </c>
      <c r="R19" s="36">
        <f>SUMIFS(СВЦЭМ!$C$33:$C$776,СВЦЭМ!$A$33:$A$776,$A19,СВЦЭМ!$B$33:$B$776,R$11)+'СЕТ СН'!$F$9+СВЦЭМ!$D$10+'СЕТ СН'!$F$6-'СЕТ СН'!$F$19</f>
        <v>1238.2289486199998</v>
      </c>
      <c r="S19" s="36">
        <f>SUMIFS(СВЦЭМ!$C$33:$C$776,СВЦЭМ!$A$33:$A$776,$A19,СВЦЭМ!$B$33:$B$776,S$11)+'СЕТ СН'!$F$9+СВЦЭМ!$D$10+'СЕТ СН'!$F$6-'СЕТ СН'!$F$19</f>
        <v>1238.0477617299998</v>
      </c>
      <c r="T19" s="36">
        <f>SUMIFS(СВЦЭМ!$C$33:$C$776,СВЦЭМ!$A$33:$A$776,$A19,СВЦЭМ!$B$33:$B$776,T$11)+'СЕТ СН'!$F$9+СВЦЭМ!$D$10+'СЕТ СН'!$F$6-'СЕТ СН'!$F$19</f>
        <v>1323.5736904799999</v>
      </c>
      <c r="U19" s="36">
        <f>SUMIFS(СВЦЭМ!$C$33:$C$776,СВЦЭМ!$A$33:$A$776,$A19,СВЦЭМ!$B$33:$B$776,U$11)+'СЕТ СН'!$F$9+СВЦЭМ!$D$10+'СЕТ СН'!$F$6-'СЕТ СН'!$F$19</f>
        <v>1591.6589479199999</v>
      </c>
      <c r="V19" s="36">
        <f>SUMIFS(СВЦЭМ!$C$33:$C$776,СВЦЭМ!$A$33:$A$776,$A19,СВЦЭМ!$B$33:$B$776,V$11)+'СЕТ СН'!$F$9+СВЦЭМ!$D$10+'СЕТ СН'!$F$6-'СЕТ СН'!$F$19</f>
        <v>1506.8904878899998</v>
      </c>
      <c r="W19" s="36">
        <f>SUMIFS(СВЦЭМ!$C$33:$C$776,СВЦЭМ!$A$33:$A$776,$A19,СВЦЭМ!$B$33:$B$776,W$11)+'СЕТ СН'!$F$9+СВЦЭМ!$D$10+'СЕТ СН'!$F$6-'СЕТ СН'!$F$19</f>
        <v>1374.2107457799998</v>
      </c>
      <c r="X19" s="36">
        <f>SUMIFS(СВЦЭМ!$C$33:$C$776,СВЦЭМ!$A$33:$A$776,$A19,СВЦЭМ!$B$33:$B$776,X$11)+'СЕТ СН'!$F$9+СВЦЭМ!$D$10+'СЕТ СН'!$F$6-'СЕТ СН'!$F$19</f>
        <v>1368.6019505699999</v>
      </c>
      <c r="Y19" s="36">
        <f>SUMIFS(СВЦЭМ!$C$33:$C$776,СВЦЭМ!$A$33:$A$776,$A19,СВЦЭМ!$B$33:$B$776,Y$11)+'СЕТ СН'!$F$9+СВЦЭМ!$D$10+'СЕТ СН'!$F$6-'СЕТ СН'!$F$19</f>
        <v>1443.9414109799998</v>
      </c>
    </row>
    <row r="20" spans="1:25" ht="15.75" x14ac:dyDescent="0.2">
      <c r="A20" s="35">
        <f t="shared" si="0"/>
        <v>43474</v>
      </c>
      <c r="B20" s="36">
        <f>SUMIFS(СВЦЭМ!$C$33:$C$776,СВЦЭМ!$A$33:$A$776,$A20,СВЦЭМ!$B$33:$B$776,B$11)+'СЕТ СН'!$F$9+СВЦЭМ!$D$10+'СЕТ СН'!$F$6-'СЕТ СН'!$F$19</f>
        <v>2104.542132</v>
      </c>
      <c r="C20" s="36">
        <f>SUMIFS(СВЦЭМ!$C$33:$C$776,СВЦЭМ!$A$33:$A$776,$A20,СВЦЭМ!$B$33:$B$776,C$11)+'СЕТ СН'!$F$9+СВЦЭМ!$D$10+'СЕТ СН'!$F$6-'СЕТ СН'!$F$19</f>
        <v>1476.9717541499999</v>
      </c>
      <c r="D20" s="36">
        <f>SUMIFS(СВЦЭМ!$C$33:$C$776,СВЦЭМ!$A$33:$A$776,$A20,СВЦЭМ!$B$33:$B$776,D$11)+'СЕТ СН'!$F$9+СВЦЭМ!$D$10+'СЕТ СН'!$F$6-'СЕТ СН'!$F$19</f>
        <v>1480.6000433999998</v>
      </c>
      <c r="E20" s="36">
        <f>SUMIFS(СВЦЭМ!$C$33:$C$776,СВЦЭМ!$A$33:$A$776,$A20,СВЦЭМ!$B$33:$B$776,E$11)+'СЕТ СН'!$F$9+СВЦЭМ!$D$10+'СЕТ СН'!$F$6-'СЕТ СН'!$F$19</f>
        <v>1467.3513046999999</v>
      </c>
      <c r="F20" s="36">
        <f>SUMIFS(СВЦЭМ!$C$33:$C$776,СВЦЭМ!$A$33:$A$776,$A20,СВЦЭМ!$B$33:$B$776,F$11)+'СЕТ СН'!$F$9+СВЦЭМ!$D$10+'СЕТ СН'!$F$6-'СЕТ СН'!$F$19</f>
        <v>1437.2839306599999</v>
      </c>
      <c r="G20" s="36">
        <f>SUMIFS(СВЦЭМ!$C$33:$C$776,СВЦЭМ!$A$33:$A$776,$A20,СВЦЭМ!$B$33:$B$776,G$11)+'СЕТ СН'!$F$9+СВЦЭМ!$D$10+'СЕТ СН'!$F$6-'СЕТ СН'!$F$19</f>
        <v>1437.8889688399997</v>
      </c>
      <c r="H20" s="36">
        <f>SUMIFS(СВЦЭМ!$C$33:$C$776,СВЦЭМ!$A$33:$A$776,$A20,СВЦЭМ!$B$33:$B$776,H$11)+'СЕТ СН'!$F$9+СВЦЭМ!$D$10+'СЕТ СН'!$F$6-'СЕТ СН'!$F$19</f>
        <v>1440.6945563699999</v>
      </c>
      <c r="I20" s="36">
        <f>SUMIFS(СВЦЭМ!$C$33:$C$776,СВЦЭМ!$A$33:$A$776,$A20,СВЦЭМ!$B$33:$B$776,I$11)+'СЕТ СН'!$F$9+СВЦЭМ!$D$10+'СЕТ СН'!$F$6-'СЕТ СН'!$F$19</f>
        <v>1724.0204828699998</v>
      </c>
      <c r="J20" s="36">
        <f>SUMIFS(СВЦЭМ!$C$33:$C$776,СВЦЭМ!$A$33:$A$776,$A20,СВЦЭМ!$B$33:$B$776,J$11)+'СЕТ СН'!$F$9+СВЦЭМ!$D$10+'СЕТ СН'!$F$6-'СЕТ СН'!$F$19</f>
        <v>1426.5723404799999</v>
      </c>
      <c r="K20" s="36">
        <f>SUMIFS(СВЦЭМ!$C$33:$C$776,СВЦЭМ!$A$33:$A$776,$A20,СВЦЭМ!$B$33:$B$776,K$11)+'СЕТ СН'!$F$9+СВЦЭМ!$D$10+'СЕТ СН'!$F$6-'СЕТ СН'!$F$19</f>
        <v>1270.8112248299999</v>
      </c>
      <c r="L20" s="36">
        <f>SUMIFS(СВЦЭМ!$C$33:$C$776,СВЦЭМ!$A$33:$A$776,$A20,СВЦЭМ!$B$33:$B$776,L$11)+'СЕТ СН'!$F$9+СВЦЭМ!$D$10+'СЕТ СН'!$F$6-'СЕТ СН'!$F$19</f>
        <v>1278.2514566899999</v>
      </c>
      <c r="M20" s="36">
        <f>SUMIFS(СВЦЭМ!$C$33:$C$776,СВЦЭМ!$A$33:$A$776,$A20,СВЦЭМ!$B$33:$B$776,M$11)+'СЕТ СН'!$F$9+СВЦЭМ!$D$10+'СЕТ СН'!$F$6-'СЕТ СН'!$F$19</f>
        <v>1345.8800274799999</v>
      </c>
      <c r="N20" s="36">
        <f>SUMIFS(СВЦЭМ!$C$33:$C$776,СВЦЭМ!$A$33:$A$776,$A20,СВЦЭМ!$B$33:$B$776,N$11)+'СЕТ СН'!$F$9+СВЦЭМ!$D$10+'СЕТ СН'!$F$6-'СЕТ СН'!$F$19</f>
        <v>1537.6420918399999</v>
      </c>
      <c r="O20" s="36">
        <f>SUMIFS(СВЦЭМ!$C$33:$C$776,СВЦЭМ!$A$33:$A$776,$A20,СВЦЭМ!$B$33:$B$776,O$11)+'СЕТ СН'!$F$9+СВЦЭМ!$D$10+'СЕТ СН'!$F$6-'СЕТ СН'!$F$19</f>
        <v>1326.3757085799998</v>
      </c>
      <c r="P20" s="36">
        <f>SUMIFS(СВЦЭМ!$C$33:$C$776,СВЦЭМ!$A$33:$A$776,$A20,СВЦЭМ!$B$33:$B$776,P$11)+'СЕТ СН'!$F$9+СВЦЭМ!$D$10+'СЕТ СН'!$F$6-'СЕТ СН'!$F$19</f>
        <v>1292.2709705199998</v>
      </c>
      <c r="Q20" s="36">
        <f>SUMIFS(СВЦЭМ!$C$33:$C$776,СВЦЭМ!$A$33:$A$776,$A20,СВЦЭМ!$B$33:$B$776,Q$11)+'СЕТ СН'!$F$9+СВЦЭМ!$D$10+'СЕТ СН'!$F$6-'СЕТ СН'!$F$19</f>
        <v>1312.8229120299998</v>
      </c>
      <c r="R20" s="36">
        <f>SUMIFS(СВЦЭМ!$C$33:$C$776,СВЦЭМ!$A$33:$A$776,$A20,СВЦЭМ!$B$33:$B$776,R$11)+'СЕТ СН'!$F$9+СВЦЭМ!$D$10+'СЕТ СН'!$F$6-'СЕТ СН'!$F$19</f>
        <v>1387.8526871999998</v>
      </c>
      <c r="S20" s="36">
        <f>SUMIFS(СВЦЭМ!$C$33:$C$776,СВЦЭМ!$A$33:$A$776,$A20,СВЦЭМ!$B$33:$B$776,S$11)+'СЕТ СН'!$F$9+СВЦЭМ!$D$10+'СЕТ СН'!$F$6-'СЕТ СН'!$F$19</f>
        <v>1114.5292340599999</v>
      </c>
      <c r="T20" s="36">
        <f>SUMIFS(СВЦЭМ!$C$33:$C$776,СВЦЭМ!$A$33:$A$776,$A20,СВЦЭМ!$B$33:$B$776,T$11)+'СЕТ СН'!$F$9+СВЦЭМ!$D$10+'СЕТ СН'!$F$6-'СЕТ СН'!$F$19</f>
        <v>1049.31264629</v>
      </c>
      <c r="U20" s="36">
        <f>SUMIFS(СВЦЭМ!$C$33:$C$776,СВЦЭМ!$A$33:$A$776,$A20,СВЦЭМ!$B$33:$B$776,U$11)+'СЕТ СН'!$F$9+СВЦЭМ!$D$10+'СЕТ СН'!$F$6-'СЕТ СН'!$F$19</f>
        <v>1069.5486406</v>
      </c>
      <c r="V20" s="36">
        <f>SUMIFS(СВЦЭМ!$C$33:$C$776,СВЦЭМ!$A$33:$A$776,$A20,СВЦЭМ!$B$33:$B$776,V$11)+'СЕТ СН'!$F$9+СВЦЭМ!$D$10+'СЕТ СН'!$F$6-'СЕТ СН'!$F$19</f>
        <v>1360.8724944699998</v>
      </c>
      <c r="W20" s="36">
        <f>SUMIFS(СВЦЭМ!$C$33:$C$776,СВЦЭМ!$A$33:$A$776,$A20,СВЦЭМ!$B$33:$B$776,W$11)+'СЕТ СН'!$F$9+СВЦЭМ!$D$10+'СЕТ СН'!$F$6-'СЕТ СН'!$F$19</f>
        <v>1314.7981451299997</v>
      </c>
      <c r="X20" s="36">
        <f>SUMIFS(СВЦЭМ!$C$33:$C$776,СВЦЭМ!$A$33:$A$776,$A20,СВЦЭМ!$B$33:$B$776,X$11)+'СЕТ СН'!$F$9+СВЦЭМ!$D$10+'СЕТ СН'!$F$6-'СЕТ СН'!$F$19</f>
        <v>1383.0394897299998</v>
      </c>
      <c r="Y20" s="36">
        <f>SUMIFS(СВЦЭМ!$C$33:$C$776,СВЦЭМ!$A$33:$A$776,$A20,СВЦЭМ!$B$33:$B$776,Y$11)+'СЕТ СН'!$F$9+СВЦЭМ!$D$10+'СЕТ СН'!$F$6-'СЕТ СН'!$F$19</f>
        <v>1540.5249064699999</v>
      </c>
    </row>
    <row r="21" spans="1:25" ht="15.75" x14ac:dyDescent="0.2">
      <c r="A21" s="35">
        <f t="shared" si="0"/>
        <v>43475</v>
      </c>
      <c r="B21" s="36">
        <f>SUMIFS(СВЦЭМ!$C$33:$C$776,СВЦЭМ!$A$33:$A$776,$A21,СВЦЭМ!$B$33:$B$776,B$11)+'СЕТ СН'!$F$9+СВЦЭМ!$D$10+'СЕТ СН'!$F$6-'СЕТ СН'!$F$19</f>
        <v>1855.6036132899999</v>
      </c>
      <c r="C21" s="36">
        <f>SUMIFS(СВЦЭМ!$C$33:$C$776,СВЦЭМ!$A$33:$A$776,$A21,СВЦЭМ!$B$33:$B$776,C$11)+'СЕТ СН'!$F$9+СВЦЭМ!$D$10+'СЕТ СН'!$F$6-'СЕТ СН'!$F$19</f>
        <v>1485.9531391699998</v>
      </c>
      <c r="D21" s="36">
        <f>SUMIFS(СВЦЭМ!$C$33:$C$776,СВЦЭМ!$A$33:$A$776,$A21,СВЦЭМ!$B$33:$B$776,D$11)+'СЕТ СН'!$F$9+СВЦЭМ!$D$10+'СЕТ СН'!$F$6-'СЕТ СН'!$F$19</f>
        <v>1517.0472161799999</v>
      </c>
      <c r="E21" s="36">
        <f>SUMIFS(СВЦЭМ!$C$33:$C$776,СВЦЭМ!$A$33:$A$776,$A21,СВЦЭМ!$B$33:$B$776,E$11)+'СЕТ СН'!$F$9+СВЦЭМ!$D$10+'СЕТ СН'!$F$6-'СЕТ СН'!$F$19</f>
        <v>1479.1655470199998</v>
      </c>
      <c r="F21" s="36">
        <f>SUMIFS(СВЦЭМ!$C$33:$C$776,СВЦЭМ!$A$33:$A$776,$A21,СВЦЭМ!$B$33:$B$776,F$11)+'СЕТ СН'!$F$9+СВЦЭМ!$D$10+'СЕТ СН'!$F$6-'СЕТ СН'!$F$19</f>
        <v>1505.5531160699998</v>
      </c>
      <c r="G21" s="36">
        <f>SUMIFS(СВЦЭМ!$C$33:$C$776,СВЦЭМ!$A$33:$A$776,$A21,СВЦЭМ!$B$33:$B$776,G$11)+'СЕТ СН'!$F$9+СВЦЭМ!$D$10+'СЕТ СН'!$F$6-'СЕТ СН'!$F$19</f>
        <v>1579.8626953499997</v>
      </c>
      <c r="H21" s="36">
        <f>SUMIFS(СВЦЭМ!$C$33:$C$776,СВЦЭМ!$A$33:$A$776,$A21,СВЦЭМ!$B$33:$B$776,H$11)+'СЕТ СН'!$F$9+СВЦЭМ!$D$10+'СЕТ СН'!$F$6-'СЕТ СН'!$F$19</f>
        <v>1565.5812096499999</v>
      </c>
      <c r="I21" s="36">
        <f>SUMIFS(СВЦЭМ!$C$33:$C$776,СВЦЭМ!$A$33:$A$776,$A21,СВЦЭМ!$B$33:$B$776,I$11)+'СЕТ СН'!$F$9+СВЦЭМ!$D$10+'СЕТ СН'!$F$6-'СЕТ СН'!$F$19</f>
        <v>1694.5547466999999</v>
      </c>
      <c r="J21" s="36">
        <f>SUMIFS(СВЦЭМ!$C$33:$C$776,СВЦЭМ!$A$33:$A$776,$A21,СВЦЭМ!$B$33:$B$776,J$11)+'СЕТ СН'!$F$9+СВЦЭМ!$D$10+'СЕТ СН'!$F$6-'СЕТ СН'!$F$19</f>
        <v>1595.6471514199998</v>
      </c>
      <c r="K21" s="36">
        <f>SUMIFS(СВЦЭМ!$C$33:$C$776,СВЦЭМ!$A$33:$A$776,$A21,СВЦЭМ!$B$33:$B$776,K$11)+'СЕТ СН'!$F$9+СВЦЭМ!$D$10+'СЕТ СН'!$F$6-'СЕТ СН'!$F$19</f>
        <v>1470.4920230399998</v>
      </c>
      <c r="L21" s="36">
        <f>SUMIFS(СВЦЭМ!$C$33:$C$776,СВЦЭМ!$A$33:$A$776,$A21,СВЦЭМ!$B$33:$B$776,L$11)+'СЕТ СН'!$F$9+СВЦЭМ!$D$10+'СЕТ СН'!$F$6-'СЕТ СН'!$F$19</f>
        <v>1429.4065364199998</v>
      </c>
      <c r="M21" s="36">
        <f>SUMIFS(СВЦЭМ!$C$33:$C$776,СВЦЭМ!$A$33:$A$776,$A21,СВЦЭМ!$B$33:$B$776,M$11)+'СЕТ СН'!$F$9+СВЦЭМ!$D$10+'СЕТ СН'!$F$6-'СЕТ СН'!$F$19</f>
        <v>1054.06818165</v>
      </c>
      <c r="N21" s="36">
        <f>SUMIFS(СВЦЭМ!$C$33:$C$776,СВЦЭМ!$A$33:$A$776,$A21,СВЦЭМ!$B$33:$B$776,N$11)+'СЕТ СН'!$F$9+СВЦЭМ!$D$10+'СЕТ СН'!$F$6-'СЕТ СН'!$F$19</f>
        <v>1058.5863990400001</v>
      </c>
      <c r="O21" s="36">
        <f>SUMIFS(СВЦЭМ!$C$33:$C$776,СВЦЭМ!$A$33:$A$776,$A21,СВЦЭМ!$B$33:$B$776,O$11)+'СЕТ СН'!$F$9+СВЦЭМ!$D$10+'СЕТ СН'!$F$6-'СЕТ СН'!$F$19</f>
        <v>1073.3045174599999</v>
      </c>
      <c r="P21" s="36">
        <f>SUMIFS(СВЦЭМ!$C$33:$C$776,СВЦЭМ!$A$33:$A$776,$A21,СВЦЭМ!$B$33:$B$776,P$11)+'СЕТ СН'!$F$9+СВЦЭМ!$D$10+'СЕТ СН'!$F$6-'СЕТ СН'!$F$19</f>
        <v>1097.5261619399998</v>
      </c>
      <c r="Q21" s="36">
        <f>SUMIFS(СВЦЭМ!$C$33:$C$776,СВЦЭМ!$A$33:$A$776,$A21,СВЦЭМ!$B$33:$B$776,Q$11)+'СЕТ СН'!$F$9+СВЦЭМ!$D$10+'СЕТ СН'!$F$6-'СЕТ СН'!$F$19</f>
        <v>1063.1494987000001</v>
      </c>
      <c r="R21" s="36">
        <f>SUMIFS(СВЦЭМ!$C$33:$C$776,СВЦЭМ!$A$33:$A$776,$A21,СВЦЭМ!$B$33:$B$776,R$11)+'СЕТ СН'!$F$9+СВЦЭМ!$D$10+'СЕТ СН'!$F$6-'СЕТ СН'!$F$19</f>
        <v>1086.6005755599999</v>
      </c>
      <c r="S21" s="36">
        <f>SUMIFS(СВЦЭМ!$C$33:$C$776,СВЦЭМ!$A$33:$A$776,$A21,СВЦЭМ!$B$33:$B$776,S$11)+'СЕТ СН'!$F$9+СВЦЭМ!$D$10+'СЕТ СН'!$F$6-'СЕТ СН'!$F$19</f>
        <v>1090.2532278999997</v>
      </c>
      <c r="T21" s="36">
        <f>SUMIFS(СВЦЭМ!$C$33:$C$776,СВЦЭМ!$A$33:$A$776,$A21,СВЦЭМ!$B$33:$B$776,T$11)+'СЕТ СН'!$F$9+СВЦЭМ!$D$10+'СЕТ СН'!$F$6-'СЕТ СН'!$F$19</f>
        <v>1072.4231852200001</v>
      </c>
      <c r="U21" s="36">
        <f>SUMIFS(СВЦЭМ!$C$33:$C$776,СВЦЭМ!$A$33:$A$776,$A21,СВЦЭМ!$B$33:$B$776,U$11)+'СЕТ СН'!$F$9+СВЦЭМ!$D$10+'СЕТ СН'!$F$6-'СЕТ СН'!$F$19</f>
        <v>1157.8368790199997</v>
      </c>
      <c r="V21" s="36">
        <f>SUMIFS(СВЦЭМ!$C$33:$C$776,СВЦЭМ!$A$33:$A$776,$A21,СВЦЭМ!$B$33:$B$776,V$11)+'СЕТ СН'!$F$9+СВЦЭМ!$D$10+'СЕТ СН'!$F$6-'СЕТ СН'!$F$19</f>
        <v>1517.8647449499999</v>
      </c>
      <c r="W21" s="36">
        <f>SUMIFS(СВЦЭМ!$C$33:$C$776,СВЦЭМ!$A$33:$A$776,$A21,СВЦЭМ!$B$33:$B$776,W$11)+'СЕТ СН'!$F$9+СВЦЭМ!$D$10+'СЕТ СН'!$F$6-'СЕТ СН'!$F$19</f>
        <v>1556.6922953999999</v>
      </c>
      <c r="X21" s="36">
        <f>SUMIFS(СВЦЭМ!$C$33:$C$776,СВЦЭМ!$A$33:$A$776,$A21,СВЦЭМ!$B$33:$B$776,X$11)+'СЕТ СН'!$F$9+СВЦЭМ!$D$10+'СЕТ СН'!$F$6-'СЕТ СН'!$F$19</f>
        <v>1501.5077282099999</v>
      </c>
      <c r="Y21" s="36">
        <f>SUMIFS(СВЦЭМ!$C$33:$C$776,СВЦЭМ!$A$33:$A$776,$A21,СВЦЭМ!$B$33:$B$776,Y$11)+'СЕТ СН'!$F$9+СВЦЭМ!$D$10+'СЕТ СН'!$F$6-'СЕТ СН'!$F$19</f>
        <v>1815.4787127999998</v>
      </c>
    </row>
    <row r="22" spans="1:25" ht="15.75" x14ac:dyDescent="0.2">
      <c r="A22" s="35">
        <f t="shared" si="0"/>
        <v>43476</v>
      </c>
      <c r="B22" s="36">
        <f>SUMIFS(СВЦЭМ!$C$33:$C$776,СВЦЭМ!$A$33:$A$776,$A22,СВЦЭМ!$B$33:$B$776,B$11)+'СЕТ СН'!$F$9+СВЦЭМ!$D$10+'СЕТ СН'!$F$6-'СЕТ СН'!$F$19</f>
        <v>1932.2188846599997</v>
      </c>
      <c r="C22" s="36">
        <f>SUMIFS(СВЦЭМ!$C$33:$C$776,СВЦЭМ!$A$33:$A$776,$A22,СВЦЭМ!$B$33:$B$776,C$11)+'СЕТ СН'!$F$9+СВЦЭМ!$D$10+'СЕТ СН'!$F$6-'СЕТ СН'!$F$19</f>
        <v>1582.0315005399998</v>
      </c>
      <c r="D22" s="36">
        <f>SUMIFS(СВЦЭМ!$C$33:$C$776,СВЦЭМ!$A$33:$A$776,$A22,СВЦЭМ!$B$33:$B$776,D$11)+'СЕТ СН'!$F$9+СВЦЭМ!$D$10+'СЕТ СН'!$F$6-'СЕТ СН'!$F$19</f>
        <v>1665.7076743399998</v>
      </c>
      <c r="E22" s="36">
        <f>SUMIFS(СВЦЭМ!$C$33:$C$776,СВЦЭМ!$A$33:$A$776,$A22,СВЦЭМ!$B$33:$B$776,E$11)+'СЕТ СН'!$F$9+СВЦЭМ!$D$10+'СЕТ СН'!$F$6-'СЕТ СН'!$F$19</f>
        <v>1609.1101711899998</v>
      </c>
      <c r="F22" s="36">
        <f>SUMIFS(СВЦЭМ!$C$33:$C$776,СВЦЭМ!$A$33:$A$776,$A22,СВЦЭМ!$B$33:$B$776,F$11)+'СЕТ СН'!$F$9+СВЦЭМ!$D$10+'СЕТ СН'!$F$6-'СЕТ СН'!$F$19</f>
        <v>1621.3962014899998</v>
      </c>
      <c r="G22" s="36">
        <f>SUMIFS(СВЦЭМ!$C$33:$C$776,СВЦЭМ!$A$33:$A$776,$A22,СВЦЭМ!$B$33:$B$776,G$11)+'СЕТ СН'!$F$9+СВЦЭМ!$D$10+'СЕТ СН'!$F$6-'СЕТ СН'!$F$19</f>
        <v>1655.0294513099998</v>
      </c>
      <c r="H22" s="36">
        <f>SUMIFS(СВЦЭМ!$C$33:$C$776,СВЦЭМ!$A$33:$A$776,$A22,СВЦЭМ!$B$33:$B$776,H$11)+'СЕТ СН'!$F$9+СВЦЭМ!$D$10+'СЕТ СН'!$F$6-'СЕТ СН'!$F$19</f>
        <v>1593.0275855399998</v>
      </c>
      <c r="I22" s="36">
        <f>SUMIFS(СВЦЭМ!$C$33:$C$776,СВЦЭМ!$A$33:$A$776,$A22,СВЦЭМ!$B$33:$B$776,I$11)+'СЕТ СН'!$F$9+СВЦЭМ!$D$10+'СЕТ СН'!$F$6-'СЕТ СН'!$F$19</f>
        <v>1534.7088153499999</v>
      </c>
      <c r="J22" s="36">
        <f>SUMIFS(СВЦЭМ!$C$33:$C$776,СВЦЭМ!$A$33:$A$776,$A22,СВЦЭМ!$B$33:$B$776,J$11)+'СЕТ СН'!$F$9+СВЦЭМ!$D$10+'СЕТ СН'!$F$6-'СЕТ СН'!$F$19</f>
        <v>1455.4009088299999</v>
      </c>
      <c r="K22" s="36">
        <f>SUMIFS(СВЦЭМ!$C$33:$C$776,СВЦЭМ!$A$33:$A$776,$A22,СВЦЭМ!$B$33:$B$776,K$11)+'СЕТ СН'!$F$9+СВЦЭМ!$D$10+'СЕТ СН'!$F$6-'СЕТ СН'!$F$19</f>
        <v>1451.3021299899999</v>
      </c>
      <c r="L22" s="36">
        <f>SUMIFS(СВЦЭМ!$C$33:$C$776,СВЦЭМ!$A$33:$A$776,$A22,СВЦЭМ!$B$33:$B$776,L$11)+'СЕТ СН'!$F$9+СВЦЭМ!$D$10+'СЕТ СН'!$F$6-'СЕТ СН'!$F$19</f>
        <v>1352.0964766899999</v>
      </c>
      <c r="M22" s="36">
        <f>SUMIFS(СВЦЭМ!$C$33:$C$776,СВЦЭМ!$A$33:$A$776,$A22,СВЦЭМ!$B$33:$B$776,M$11)+'СЕТ СН'!$F$9+СВЦЭМ!$D$10+'СЕТ СН'!$F$6-'СЕТ СН'!$F$19</f>
        <v>1426.8524260999998</v>
      </c>
      <c r="N22" s="36">
        <f>SUMIFS(СВЦЭМ!$C$33:$C$776,СВЦЭМ!$A$33:$A$776,$A22,СВЦЭМ!$B$33:$B$776,N$11)+'СЕТ СН'!$F$9+СВЦЭМ!$D$10+'СЕТ СН'!$F$6-'СЕТ СН'!$F$19</f>
        <v>3001.6334946200004</v>
      </c>
      <c r="O22" s="36">
        <f>SUMIFS(СВЦЭМ!$C$33:$C$776,СВЦЭМ!$A$33:$A$776,$A22,СВЦЭМ!$B$33:$B$776,O$11)+'СЕТ СН'!$F$9+СВЦЭМ!$D$10+'СЕТ СН'!$F$6-'СЕТ СН'!$F$19</f>
        <v>1469.5013435299998</v>
      </c>
      <c r="P22" s="36">
        <f>SUMIFS(СВЦЭМ!$C$33:$C$776,СВЦЭМ!$A$33:$A$776,$A22,СВЦЭМ!$B$33:$B$776,P$11)+'СЕТ СН'!$F$9+СВЦЭМ!$D$10+'СЕТ СН'!$F$6-'СЕТ СН'!$F$19</f>
        <v>1132.5849787999998</v>
      </c>
      <c r="Q22" s="36">
        <f>SUMIFS(СВЦЭМ!$C$33:$C$776,СВЦЭМ!$A$33:$A$776,$A22,СВЦЭМ!$B$33:$B$776,Q$11)+'СЕТ СН'!$F$9+СВЦЭМ!$D$10+'СЕТ СН'!$F$6-'СЕТ СН'!$F$19</f>
        <v>1146.8773024699999</v>
      </c>
      <c r="R22" s="36">
        <f>SUMIFS(СВЦЭМ!$C$33:$C$776,СВЦЭМ!$A$33:$A$776,$A22,СВЦЭМ!$B$33:$B$776,R$11)+'СЕТ СН'!$F$9+СВЦЭМ!$D$10+'СЕТ СН'!$F$6-'СЕТ СН'!$F$19</f>
        <v>1141.1425206599999</v>
      </c>
      <c r="S22" s="36">
        <f>SUMIFS(СВЦЭМ!$C$33:$C$776,СВЦЭМ!$A$33:$A$776,$A22,СВЦЭМ!$B$33:$B$776,S$11)+'СЕТ СН'!$F$9+СВЦЭМ!$D$10+'СЕТ СН'!$F$6-'СЕТ СН'!$F$19</f>
        <v>1515.7109207499998</v>
      </c>
      <c r="T22" s="36">
        <f>SUMIFS(СВЦЭМ!$C$33:$C$776,СВЦЭМ!$A$33:$A$776,$A22,СВЦЭМ!$B$33:$B$776,T$11)+'СЕТ СН'!$F$9+СВЦЭМ!$D$10+'СЕТ СН'!$F$6-'СЕТ СН'!$F$19</f>
        <v>1070.16333966</v>
      </c>
      <c r="U22" s="36">
        <f>SUMIFS(СВЦЭМ!$C$33:$C$776,СВЦЭМ!$A$33:$A$776,$A22,СВЦЭМ!$B$33:$B$776,U$11)+'СЕТ СН'!$F$9+СВЦЭМ!$D$10+'СЕТ СН'!$F$6-'СЕТ СН'!$F$19</f>
        <v>1229.6275597399999</v>
      </c>
      <c r="V22" s="36">
        <f>SUMIFS(СВЦЭМ!$C$33:$C$776,СВЦЭМ!$A$33:$A$776,$A22,СВЦЭМ!$B$33:$B$776,V$11)+'СЕТ СН'!$F$9+СВЦЭМ!$D$10+'СЕТ СН'!$F$6-'СЕТ СН'!$F$19</f>
        <v>1432.8432219499998</v>
      </c>
      <c r="W22" s="36">
        <f>SUMIFS(СВЦЭМ!$C$33:$C$776,СВЦЭМ!$A$33:$A$776,$A22,СВЦЭМ!$B$33:$B$776,W$11)+'СЕТ СН'!$F$9+СВЦЭМ!$D$10+'СЕТ СН'!$F$6-'СЕТ СН'!$F$19</f>
        <v>1455.4567777199998</v>
      </c>
      <c r="X22" s="36">
        <f>SUMIFS(СВЦЭМ!$C$33:$C$776,СВЦЭМ!$A$33:$A$776,$A22,СВЦЭМ!$B$33:$B$776,X$11)+'СЕТ СН'!$F$9+СВЦЭМ!$D$10+'СЕТ СН'!$F$6-'СЕТ СН'!$F$19</f>
        <v>1430.9666999299998</v>
      </c>
      <c r="Y22" s="36">
        <f>SUMIFS(СВЦЭМ!$C$33:$C$776,СВЦЭМ!$A$33:$A$776,$A22,СВЦЭМ!$B$33:$B$776,Y$11)+'СЕТ СН'!$F$9+СВЦЭМ!$D$10+'СЕТ СН'!$F$6-'СЕТ СН'!$F$19</f>
        <v>1736.1521307099999</v>
      </c>
    </row>
    <row r="23" spans="1:25" ht="15.75" x14ac:dyDescent="0.2">
      <c r="A23" s="35">
        <f t="shared" si="0"/>
        <v>43477</v>
      </c>
      <c r="B23" s="36">
        <f>SUMIFS(СВЦЭМ!$C$33:$C$776,СВЦЭМ!$A$33:$A$776,$A23,СВЦЭМ!$B$33:$B$776,B$11)+'СЕТ СН'!$F$9+СВЦЭМ!$D$10+'СЕТ СН'!$F$6-'СЕТ СН'!$F$19</f>
        <v>1727.1740387399998</v>
      </c>
      <c r="C23" s="36">
        <f>SUMIFS(СВЦЭМ!$C$33:$C$776,СВЦЭМ!$A$33:$A$776,$A23,СВЦЭМ!$B$33:$B$776,C$11)+'СЕТ СН'!$F$9+СВЦЭМ!$D$10+'СЕТ СН'!$F$6-'СЕТ СН'!$F$19</f>
        <v>1558.9731677699999</v>
      </c>
      <c r="D23" s="36">
        <f>SUMIFS(СВЦЭМ!$C$33:$C$776,СВЦЭМ!$A$33:$A$776,$A23,СВЦЭМ!$B$33:$B$776,D$11)+'СЕТ СН'!$F$9+СВЦЭМ!$D$10+'СЕТ СН'!$F$6-'СЕТ СН'!$F$19</f>
        <v>1634.4505580499999</v>
      </c>
      <c r="E23" s="36">
        <f>SUMIFS(СВЦЭМ!$C$33:$C$776,СВЦЭМ!$A$33:$A$776,$A23,СВЦЭМ!$B$33:$B$776,E$11)+'СЕТ СН'!$F$9+СВЦЭМ!$D$10+'СЕТ СН'!$F$6-'СЕТ СН'!$F$19</f>
        <v>1627.3397549899998</v>
      </c>
      <c r="F23" s="36">
        <f>SUMIFS(СВЦЭМ!$C$33:$C$776,СВЦЭМ!$A$33:$A$776,$A23,СВЦЭМ!$B$33:$B$776,F$11)+'СЕТ СН'!$F$9+СВЦЭМ!$D$10+'СЕТ СН'!$F$6-'СЕТ СН'!$F$19</f>
        <v>1450.2445954699999</v>
      </c>
      <c r="G23" s="36">
        <f>SUMIFS(СВЦЭМ!$C$33:$C$776,СВЦЭМ!$A$33:$A$776,$A23,СВЦЭМ!$B$33:$B$776,G$11)+'СЕТ СН'!$F$9+СВЦЭМ!$D$10+'СЕТ СН'!$F$6-'СЕТ СН'!$F$19</f>
        <v>1646.8775569999998</v>
      </c>
      <c r="H23" s="36">
        <f>SUMIFS(СВЦЭМ!$C$33:$C$776,СВЦЭМ!$A$33:$A$776,$A23,СВЦЭМ!$B$33:$B$776,H$11)+'СЕТ СН'!$F$9+СВЦЭМ!$D$10+'СЕТ СН'!$F$6-'СЕТ СН'!$F$19</f>
        <v>1456.5583905699998</v>
      </c>
      <c r="I23" s="36">
        <f>SUMIFS(СВЦЭМ!$C$33:$C$776,СВЦЭМ!$A$33:$A$776,$A23,СВЦЭМ!$B$33:$B$776,I$11)+'СЕТ СН'!$F$9+СВЦЭМ!$D$10+'СЕТ СН'!$F$6-'СЕТ СН'!$F$19</f>
        <v>1547.2140608999998</v>
      </c>
      <c r="J23" s="36">
        <f>SUMIFS(СВЦЭМ!$C$33:$C$776,СВЦЭМ!$A$33:$A$776,$A23,СВЦЭМ!$B$33:$B$776,J$11)+'СЕТ СН'!$F$9+СВЦЭМ!$D$10+'СЕТ СН'!$F$6-'СЕТ СН'!$F$19</f>
        <v>1398.1720747899999</v>
      </c>
      <c r="K23" s="36">
        <f>SUMIFS(СВЦЭМ!$C$33:$C$776,СВЦЭМ!$A$33:$A$776,$A23,СВЦЭМ!$B$33:$B$776,K$11)+'СЕТ СН'!$F$9+СВЦЭМ!$D$10+'СЕТ СН'!$F$6-'СЕТ СН'!$F$19</f>
        <v>1343.7524697599999</v>
      </c>
      <c r="L23" s="36">
        <f>SUMIFS(СВЦЭМ!$C$33:$C$776,СВЦЭМ!$A$33:$A$776,$A23,СВЦЭМ!$B$33:$B$776,L$11)+'СЕТ СН'!$F$9+СВЦЭМ!$D$10+'СЕТ СН'!$F$6-'СЕТ СН'!$F$19</f>
        <v>1284.9556375199998</v>
      </c>
      <c r="M23" s="36">
        <f>SUMIFS(СВЦЭМ!$C$33:$C$776,СВЦЭМ!$A$33:$A$776,$A23,СВЦЭМ!$B$33:$B$776,M$11)+'СЕТ СН'!$F$9+СВЦЭМ!$D$10+'СЕТ СН'!$F$6-'СЕТ СН'!$F$19</f>
        <v>1398.6587304999998</v>
      </c>
      <c r="N23" s="36">
        <f>SUMIFS(СВЦЭМ!$C$33:$C$776,СВЦЭМ!$A$33:$A$776,$A23,СВЦЭМ!$B$33:$B$776,N$11)+'СЕТ СН'!$F$9+СВЦЭМ!$D$10+'СЕТ СН'!$F$6-'СЕТ СН'!$F$19</f>
        <v>1833.9509281499998</v>
      </c>
      <c r="O23" s="36">
        <f>SUMIFS(СВЦЭМ!$C$33:$C$776,СВЦЭМ!$A$33:$A$776,$A23,СВЦЭМ!$B$33:$B$776,O$11)+'СЕТ СН'!$F$9+СВЦЭМ!$D$10+'СЕТ СН'!$F$6-'СЕТ СН'!$F$19</f>
        <v>1366.1511520499998</v>
      </c>
      <c r="P23" s="36">
        <f>SUMIFS(СВЦЭМ!$C$33:$C$776,СВЦЭМ!$A$33:$A$776,$A23,СВЦЭМ!$B$33:$B$776,P$11)+'СЕТ СН'!$F$9+СВЦЭМ!$D$10+'СЕТ СН'!$F$6-'СЕТ СН'!$F$19</f>
        <v>1405.7410069399998</v>
      </c>
      <c r="Q23" s="36">
        <f>SUMIFS(СВЦЭМ!$C$33:$C$776,СВЦЭМ!$A$33:$A$776,$A23,СВЦЭМ!$B$33:$B$776,Q$11)+'СЕТ СН'!$F$9+СВЦЭМ!$D$10+'СЕТ СН'!$F$6-'СЕТ СН'!$F$19</f>
        <v>1425.1795779399999</v>
      </c>
      <c r="R23" s="36">
        <f>SUMIFS(СВЦЭМ!$C$33:$C$776,СВЦЭМ!$A$33:$A$776,$A23,СВЦЭМ!$B$33:$B$776,R$11)+'СЕТ СН'!$F$9+СВЦЭМ!$D$10+'СЕТ СН'!$F$6-'СЕТ СН'!$F$19</f>
        <v>1475.8353200399999</v>
      </c>
      <c r="S23" s="36">
        <f>SUMIFS(СВЦЭМ!$C$33:$C$776,СВЦЭМ!$A$33:$A$776,$A23,СВЦЭМ!$B$33:$B$776,S$11)+'СЕТ СН'!$F$9+СВЦЭМ!$D$10+'СЕТ СН'!$F$6-'СЕТ СН'!$F$19</f>
        <v>1414.7101734299999</v>
      </c>
      <c r="T23" s="36">
        <f>SUMIFS(СВЦЭМ!$C$33:$C$776,СВЦЭМ!$A$33:$A$776,$A23,СВЦЭМ!$B$33:$B$776,T$11)+'СЕТ СН'!$F$9+СВЦЭМ!$D$10+'СЕТ СН'!$F$6-'СЕТ СН'!$F$19</f>
        <v>1091.7315774599997</v>
      </c>
      <c r="U23" s="36">
        <f>SUMIFS(СВЦЭМ!$C$33:$C$776,СВЦЭМ!$A$33:$A$776,$A23,СВЦЭМ!$B$33:$B$776,U$11)+'СЕТ СН'!$F$9+СВЦЭМ!$D$10+'СЕТ СН'!$F$6-'СЕТ СН'!$F$19</f>
        <v>1651.3175942299999</v>
      </c>
      <c r="V23" s="36">
        <f>SUMIFS(СВЦЭМ!$C$33:$C$776,СВЦЭМ!$A$33:$A$776,$A23,СВЦЭМ!$B$33:$B$776,V$11)+'СЕТ СН'!$F$9+СВЦЭМ!$D$10+'СЕТ СН'!$F$6-'СЕТ СН'!$F$19</f>
        <v>1356.1560017799998</v>
      </c>
      <c r="W23" s="36">
        <f>SUMIFS(СВЦЭМ!$C$33:$C$776,СВЦЭМ!$A$33:$A$776,$A23,СВЦЭМ!$B$33:$B$776,W$11)+'СЕТ СН'!$F$9+СВЦЭМ!$D$10+'СЕТ СН'!$F$6-'СЕТ СН'!$F$19</f>
        <v>1324.8631688799999</v>
      </c>
      <c r="X23" s="36">
        <f>SUMIFS(СВЦЭМ!$C$33:$C$776,СВЦЭМ!$A$33:$A$776,$A23,СВЦЭМ!$B$33:$B$776,X$11)+'СЕТ СН'!$F$9+СВЦЭМ!$D$10+'СЕТ СН'!$F$6-'СЕТ СН'!$F$19</f>
        <v>1324.9764381699999</v>
      </c>
      <c r="Y23" s="36">
        <f>SUMIFS(СВЦЭМ!$C$33:$C$776,СВЦЭМ!$A$33:$A$776,$A23,СВЦЭМ!$B$33:$B$776,Y$11)+'СЕТ СН'!$F$9+СВЦЭМ!$D$10+'СЕТ СН'!$F$6-'СЕТ СН'!$F$19</f>
        <v>1476.1086429699999</v>
      </c>
    </row>
    <row r="24" spans="1:25" ht="15.75" x14ac:dyDescent="0.2">
      <c r="A24" s="35">
        <f t="shared" si="0"/>
        <v>43478</v>
      </c>
      <c r="B24" s="36">
        <f>SUMIFS(СВЦЭМ!$C$33:$C$776,СВЦЭМ!$A$33:$A$776,$A24,СВЦЭМ!$B$33:$B$776,B$11)+'СЕТ СН'!$F$9+СВЦЭМ!$D$10+'СЕТ СН'!$F$6-'СЕТ СН'!$F$19</f>
        <v>1553.3755637399997</v>
      </c>
      <c r="C24" s="36">
        <f>SUMIFS(СВЦЭМ!$C$33:$C$776,СВЦЭМ!$A$33:$A$776,$A24,СВЦЭМ!$B$33:$B$776,C$11)+'СЕТ СН'!$F$9+СВЦЭМ!$D$10+'СЕТ СН'!$F$6-'СЕТ СН'!$F$19</f>
        <v>1500.4222850899998</v>
      </c>
      <c r="D24" s="36">
        <f>SUMIFS(СВЦЭМ!$C$33:$C$776,СВЦЭМ!$A$33:$A$776,$A24,СВЦЭМ!$B$33:$B$776,D$11)+'СЕТ СН'!$F$9+СВЦЭМ!$D$10+'СЕТ СН'!$F$6-'СЕТ СН'!$F$19</f>
        <v>1619.5276862099997</v>
      </c>
      <c r="E24" s="36">
        <f>SUMIFS(СВЦЭМ!$C$33:$C$776,СВЦЭМ!$A$33:$A$776,$A24,СВЦЭМ!$B$33:$B$776,E$11)+'СЕТ СН'!$F$9+СВЦЭМ!$D$10+'СЕТ СН'!$F$6-'СЕТ СН'!$F$19</f>
        <v>1623.8591762099998</v>
      </c>
      <c r="F24" s="36">
        <f>SUMIFS(СВЦЭМ!$C$33:$C$776,СВЦЭМ!$A$33:$A$776,$A24,СВЦЭМ!$B$33:$B$776,F$11)+'СЕТ СН'!$F$9+СВЦЭМ!$D$10+'СЕТ СН'!$F$6-'СЕТ СН'!$F$19</f>
        <v>1644.6162277699998</v>
      </c>
      <c r="G24" s="36">
        <f>SUMIFS(СВЦЭМ!$C$33:$C$776,СВЦЭМ!$A$33:$A$776,$A24,СВЦЭМ!$B$33:$B$776,G$11)+'СЕТ СН'!$F$9+СВЦЭМ!$D$10+'СЕТ СН'!$F$6-'СЕТ СН'!$F$19</f>
        <v>1643.5222740799998</v>
      </c>
      <c r="H24" s="36">
        <f>SUMIFS(СВЦЭМ!$C$33:$C$776,СВЦЭМ!$A$33:$A$776,$A24,СВЦЭМ!$B$33:$B$776,H$11)+'СЕТ СН'!$F$9+СВЦЭМ!$D$10+'СЕТ СН'!$F$6-'СЕТ СН'!$F$19</f>
        <v>2020.9787382699999</v>
      </c>
      <c r="I24" s="36">
        <f>SUMIFS(СВЦЭМ!$C$33:$C$776,СВЦЭМ!$A$33:$A$776,$A24,СВЦЭМ!$B$33:$B$776,I$11)+'СЕТ СН'!$F$9+СВЦЭМ!$D$10+'СЕТ СН'!$F$6-'СЕТ СН'!$F$19</f>
        <v>1775.6726270399997</v>
      </c>
      <c r="J24" s="36">
        <f>SUMIFS(СВЦЭМ!$C$33:$C$776,СВЦЭМ!$A$33:$A$776,$A24,СВЦЭМ!$B$33:$B$776,J$11)+'СЕТ СН'!$F$9+СВЦЭМ!$D$10+'СЕТ СН'!$F$6-'СЕТ СН'!$F$19</f>
        <v>1401.0208544699999</v>
      </c>
      <c r="K24" s="36">
        <f>SUMIFS(СВЦЭМ!$C$33:$C$776,СВЦЭМ!$A$33:$A$776,$A24,СВЦЭМ!$B$33:$B$776,K$11)+'СЕТ СН'!$F$9+СВЦЭМ!$D$10+'СЕТ СН'!$F$6-'СЕТ СН'!$F$19</f>
        <v>1366.6171397799999</v>
      </c>
      <c r="L24" s="36">
        <f>SUMIFS(СВЦЭМ!$C$33:$C$776,СВЦЭМ!$A$33:$A$776,$A24,СВЦЭМ!$B$33:$B$776,L$11)+'СЕТ СН'!$F$9+СВЦЭМ!$D$10+'СЕТ СН'!$F$6-'СЕТ СН'!$F$19</f>
        <v>1313.4997095199999</v>
      </c>
      <c r="M24" s="36">
        <f>SUMIFS(СВЦЭМ!$C$33:$C$776,СВЦЭМ!$A$33:$A$776,$A24,СВЦЭМ!$B$33:$B$776,M$11)+'СЕТ СН'!$F$9+СВЦЭМ!$D$10+'СЕТ СН'!$F$6-'СЕТ СН'!$F$19</f>
        <v>1402.5760125899999</v>
      </c>
      <c r="N24" s="36">
        <f>SUMIFS(СВЦЭМ!$C$33:$C$776,СВЦЭМ!$A$33:$A$776,$A24,СВЦЭМ!$B$33:$B$776,N$11)+'СЕТ СН'!$F$9+СВЦЭМ!$D$10+'СЕТ СН'!$F$6-'СЕТ СН'!$F$19</f>
        <v>1695.4113759099998</v>
      </c>
      <c r="O24" s="36">
        <f>SUMIFS(СВЦЭМ!$C$33:$C$776,СВЦЭМ!$A$33:$A$776,$A24,СВЦЭМ!$B$33:$B$776,O$11)+'СЕТ СН'!$F$9+СВЦЭМ!$D$10+'СЕТ СН'!$F$6-'СЕТ СН'!$F$19</f>
        <v>1355.8396663999999</v>
      </c>
      <c r="P24" s="36">
        <f>SUMIFS(СВЦЭМ!$C$33:$C$776,СВЦЭМ!$A$33:$A$776,$A24,СВЦЭМ!$B$33:$B$776,P$11)+'СЕТ СН'!$F$9+СВЦЭМ!$D$10+'СЕТ СН'!$F$6-'СЕТ СН'!$F$19</f>
        <v>1372.4790209699997</v>
      </c>
      <c r="Q24" s="36">
        <f>SUMIFS(СВЦЭМ!$C$33:$C$776,СВЦЭМ!$A$33:$A$776,$A24,СВЦЭМ!$B$33:$B$776,Q$11)+'СЕТ СН'!$F$9+СВЦЭМ!$D$10+'СЕТ СН'!$F$6-'СЕТ СН'!$F$19</f>
        <v>1397.0700367199997</v>
      </c>
      <c r="R24" s="36">
        <f>SUMIFS(СВЦЭМ!$C$33:$C$776,СВЦЭМ!$A$33:$A$776,$A24,СВЦЭМ!$B$33:$B$776,R$11)+'СЕТ СН'!$F$9+СВЦЭМ!$D$10+'СЕТ СН'!$F$6-'СЕТ СН'!$F$19</f>
        <v>1139.1254714499998</v>
      </c>
      <c r="S24" s="36">
        <f>SUMIFS(СВЦЭМ!$C$33:$C$776,СВЦЭМ!$A$33:$A$776,$A24,СВЦЭМ!$B$33:$B$776,S$11)+'СЕТ СН'!$F$9+СВЦЭМ!$D$10+'СЕТ СН'!$F$6-'СЕТ СН'!$F$19</f>
        <v>1146.5124569099999</v>
      </c>
      <c r="T24" s="36">
        <f>SUMIFS(СВЦЭМ!$C$33:$C$776,СВЦЭМ!$A$33:$A$776,$A24,СВЦЭМ!$B$33:$B$776,T$11)+'СЕТ СН'!$F$9+СВЦЭМ!$D$10+'СЕТ СН'!$F$6-'СЕТ СН'!$F$19</f>
        <v>1110.41550646</v>
      </c>
      <c r="U24" s="36">
        <f>SUMIFS(СВЦЭМ!$C$33:$C$776,СВЦЭМ!$A$33:$A$776,$A24,СВЦЭМ!$B$33:$B$776,U$11)+'СЕТ СН'!$F$9+СВЦЭМ!$D$10+'СЕТ СН'!$F$6-'СЕТ СН'!$F$19</f>
        <v>1207.4918804299998</v>
      </c>
      <c r="V24" s="36">
        <f>SUMIFS(СВЦЭМ!$C$33:$C$776,СВЦЭМ!$A$33:$A$776,$A24,СВЦЭМ!$B$33:$B$776,V$11)+'СЕТ СН'!$F$9+СВЦЭМ!$D$10+'СЕТ СН'!$F$6-'СЕТ СН'!$F$19</f>
        <v>1400.9158902099998</v>
      </c>
      <c r="W24" s="36">
        <f>SUMIFS(СВЦЭМ!$C$33:$C$776,СВЦЭМ!$A$33:$A$776,$A24,СВЦЭМ!$B$33:$B$776,W$11)+'СЕТ СН'!$F$9+СВЦЭМ!$D$10+'СЕТ СН'!$F$6-'СЕТ СН'!$F$19</f>
        <v>1350.1488819999997</v>
      </c>
      <c r="X24" s="36">
        <f>SUMIFS(СВЦЭМ!$C$33:$C$776,СВЦЭМ!$A$33:$A$776,$A24,СВЦЭМ!$B$33:$B$776,X$11)+'СЕТ СН'!$F$9+СВЦЭМ!$D$10+'СЕТ СН'!$F$6-'СЕТ СН'!$F$19</f>
        <v>1331.8073432699998</v>
      </c>
      <c r="Y24" s="36">
        <f>SUMIFS(СВЦЭМ!$C$33:$C$776,СВЦЭМ!$A$33:$A$776,$A24,СВЦЭМ!$B$33:$B$776,Y$11)+'СЕТ СН'!$F$9+СВЦЭМ!$D$10+'СЕТ СН'!$F$6-'СЕТ СН'!$F$19</f>
        <v>1587.1282353399999</v>
      </c>
    </row>
    <row r="25" spans="1:25" ht="15.75" x14ac:dyDescent="0.2">
      <c r="A25" s="35">
        <f t="shared" si="0"/>
        <v>43479</v>
      </c>
      <c r="B25" s="36">
        <f>SUMIFS(СВЦЭМ!$C$33:$C$776,СВЦЭМ!$A$33:$A$776,$A25,СВЦЭМ!$B$33:$B$776,B$11)+'СЕТ СН'!$F$9+СВЦЭМ!$D$10+'СЕТ СН'!$F$6-'СЕТ СН'!$F$19</f>
        <v>1774.8456141799998</v>
      </c>
      <c r="C25" s="36">
        <f>SUMIFS(СВЦЭМ!$C$33:$C$776,СВЦЭМ!$A$33:$A$776,$A25,СВЦЭМ!$B$33:$B$776,C$11)+'СЕТ СН'!$F$9+СВЦЭМ!$D$10+'СЕТ СН'!$F$6-'СЕТ СН'!$F$19</f>
        <v>1583.8047073399998</v>
      </c>
      <c r="D25" s="36">
        <f>SUMIFS(СВЦЭМ!$C$33:$C$776,СВЦЭМ!$A$33:$A$776,$A25,СВЦЭМ!$B$33:$B$776,D$11)+'СЕТ СН'!$F$9+СВЦЭМ!$D$10+'СЕТ СН'!$F$6-'СЕТ СН'!$F$19</f>
        <v>1504.1656063799999</v>
      </c>
      <c r="E25" s="36">
        <f>SUMIFS(СВЦЭМ!$C$33:$C$776,СВЦЭМ!$A$33:$A$776,$A25,СВЦЭМ!$B$33:$B$776,E$11)+'СЕТ СН'!$F$9+СВЦЭМ!$D$10+'СЕТ СН'!$F$6-'СЕТ СН'!$F$19</f>
        <v>1508.4692269299999</v>
      </c>
      <c r="F25" s="36">
        <f>SUMIFS(СВЦЭМ!$C$33:$C$776,СВЦЭМ!$A$33:$A$776,$A25,СВЦЭМ!$B$33:$B$776,F$11)+'СЕТ СН'!$F$9+СВЦЭМ!$D$10+'СЕТ СН'!$F$6-'СЕТ СН'!$F$19</f>
        <v>1459.3831049299999</v>
      </c>
      <c r="G25" s="36">
        <f>SUMIFS(СВЦЭМ!$C$33:$C$776,СВЦЭМ!$A$33:$A$776,$A25,СВЦЭМ!$B$33:$B$776,G$11)+'СЕТ СН'!$F$9+СВЦЭМ!$D$10+'СЕТ СН'!$F$6-'СЕТ СН'!$F$19</f>
        <v>1414.1011852299998</v>
      </c>
      <c r="H25" s="36">
        <f>SUMIFS(СВЦЭМ!$C$33:$C$776,СВЦЭМ!$A$33:$A$776,$A25,СВЦЭМ!$B$33:$B$776,H$11)+'СЕТ СН'!$F$9+СВЦЭМ!$D$10+'СЕТ СН'!$F$6-'СЕТ СН'!$F$19</f>
        <v>1358.2258553099998</v>
      </c>
      <c r="I25" s="36">
        <f>SUMIFS(СВЦЭМ!$C$33:$C$776,СВЦЭМ!$A$33:$A$776,$A25,СВЦЭМ!$B$33:$B$776,I$11)+'СЕТ СН'!$F$9+СВЦЭМ!$D$10+'СЕТ СН'!$F$6-'СЕТ СН'!$F$19</f>
        <v>1264.5236377099998</v>
      </c>
      <c r="J25" s="36">
        <f>SUMIFS(СВЦЭМ!$C$33:$C$776,СВЦЭМ!$A$33:$A$776,$A25,СВЦЭМ!$B$33:$B$776,J$11)+'СЕТ СН'!$F$9+СВЦЭМ!$D$10+'СЕТ СН'!$F$6-'СЕТ СН'!$F$19</f>
        <v>1236.0008228199999</v>
      </c>
      <c r="K25" s="36">
        <f>SUMIFS(СВЦЭМ!$C$33:$C$776,СВЦЭМ!$A$33:$A$776,$A25,СВЦЭМ!$B$33:$B$776,K$11)+'СЕТ СН'!$F$9+СВЦЭМ!$D$10+'СЕТ СН'!$F$6-'СЕТ СН'!$F$19</f>
        <v>1034.1361313100001</v>
      </c>
      <c r="L25" s="36">
        <f>SUMIFS(СВЦЭМ!$C$33:$C$776,СВЦЭМ!$A$33:$A$776,$A25,СВЦЭМ!$B$33:$B$776,L$11)+'СЕТ СН'!$F$9+СВЦЭМ!$D$10+'СЕТ СН'!$F$6-'СЕТ СН'!$F$19</f>
        <v>998.3886795200001</v>
      </c>
      <c r="M25" s="36">
        <f>SUMIFS(СВЦЭМ!$C$33:$C$776,СВЦЭМ!$A$33:$A$776,$A25,СВЦЭМ!$B$33:$B$776,M$11)+'СЕТ СН'!$F$9+СВЦЭМ!$D$10+'СЕТ СН'!$F$6-'СЕТ СН'!$F$19</f>
        <v>1474.0792699099998</v>
      </c>
      <c r="N25" s="36">
        <f>SUMIFS(СВЦЭМ!$C$33:$C$776,СВЦЭМ!$A$33:$A$776,$A25,СВЦЭМ!$B$33:$B$776,N$11)+'СЕТ СН'!$F$9+СВЦЭМ!$D$10+'СЕТ СН'!$F$6-'СЕТ СН'!$F$19</f>
        <v>2295.3854879800001</v>
      </c>
      <c r="O25" s="36">
        <f>SUMIFS(СВЦЭМ!$C$33:$C$776,СВЦЭМ!$A$33:$A$776,$A25,СВЦЭМ!$B$33:$B$776,O$11)+'СЕТ СН'!$F$9+СВЦЭМ!$D$10+'СЕТ СН'!$F$6-'СЕТ СН'!$F$19</f>
        <v>1395.9490694299998</v>
      </c>
      <c r="P25" s="36">
        <f>SUMIFS(СВЦЭМ!$C$33:$C$776,СВЦЭМ!$A$33:$A$776,$A25,СВЦЭМ!$B$33:$B$776,P$11)+'СЕТ СН'!$F$9+СВЦЭМ!$D$10+'СЕТ СН'!$F$6-'СЕТ СН'!$F$19</f>
        <v>1266.4092677699998</v>
      </c>
      <c r="Q25" s="36">
        <f>SUMIFS(СВЦЭМ!$C$33:$C$776,СВЦЭМ!$A$33:$A$776,$A25,СВЦЭМ!$B$33:$B$776,Q$11)+'СЕТ СН'!$F$9+СВЦЭМ!$D$10+'СЕТ СН'!$F$6-'СЕТ СН'!$F$19</f>
        <v>1334.7922566499999</v>
      </c>
      <c r="R25" s="36">
        <f>SUMIFS(СВЦЭМ!$C$33:$C$776,СВЦЭМ!$A$33:$A$776,$A25,СВЦЭМ!$B$33:$B$776,R$11)+'СЕТ СН'!$F$9+СВЦЭМ!$D$10+'СЕТ СН'!$F$6-'СЕТ СН'!$F$19</f>
        <v>1352.1293281199999</v>
      </c>
      <c r="S25" s="36">
        <f>SUMIFS(СВЦЭМ!$C$33:$C$776,СВЦЭМ!$A$33:$A$776,$A25,СВЦЭМ!$B$33:$B$776,S$11)+'СЕТ СН'!$F$9+СВЦЭМ!$D$10+'СЕТ СН'!$F$6-'СЕТ СН'!$F$19</f>
        <v>1319.7381385299998</v>
      </c>
      <c r="T25" s="36">
        <f>SUMIFS(СВЦЭМ!$C$33:$C$776,СВЦЭМ!$A$33:$A$776,$A25,СВЦЭМ!$B$33:$B$776,T$11)+'СЕТ СН'!$F$9+СВЦЭМ!$D$10+'СЕТ СН'!$F$6-'СЕТ СН'!$F$19</f>
        <v>1304.1876749499997</v>
      </c>
      <c r="U25" s="36">
        <f>SUMIFS(СВЦЭМ!$C$33:$C$776,СВЦЭМ!$A$33:$A$776,$A25,СВЦЭМ!$B$33:$B$776,U$11)+'СЕТ СН'!$F$9+СВЦЭМ!$D$10+'СЕТ СН'!$F$6-'СЕТ СН'!$F$19</f>
        <v>1264.6880317399998</v>
      </c>
      <c r="V25" s="36">
        <f>SUMIFS(СВЦЭМ!$C$33:$C$776,СВЦЭМ!$A$33:$A$776,$A25,СВЦЭМ!$B$33:$B$776,V$11)+'СЕТ СН'!$F$9+СВЦЭМ!$D$10+'СЕТ СН'!$F$6-'СЕТ СН'!$F$19</f>
        <v>1272.1991190299998</v>
      </c>
      <c r="W25" s="36">
        <f>SUMIFS(СВЦЭМ!$C$33:$C$776,СВЦЭМ!$A$33:$A$776,$A25,СВЦЭМ!$B$33:$B$776,W$11)+'СЕТ СН'!$F$9+СВЦЭМ!$D$10+'СЕТ СН'!$F$6-'СЕТ СН'!$F$19</f>
        <v>1296.5195693899998</v>
      </c>
      <c r="X25" s="36">
        <f>SUMIFS(СВЦЭМ!$C$33:$C$776,СВЦЭМ!$A$33:$A$776,$A25,СВЦЭМ!$B$33:$B$776,X$11)+'СЕТ СН'!$F$9+СВЦЭМ!$D$10+'СЕТ СН'!$F$6-'СЕТ СН'!$F$19</f>
        <v>1277.9471801299999</v>
      </c>
      <c r="Y25" s="36">
        <f>SUMIFS(СВЦЭМ!$C$33:$C$776,СВЦЭМ!$A$33:$A$776,$A25,СВЦЭМ!$B$33:$B$776,Y$11)+'СЕТ СН'!$F$9+СВЦЭМ!$D$10+'СЕТ СН'!$F$6-'СЕТ СН'!$F$19</f>
        <v>1555.4612881099999</v>
      </c>
    </row>
    <row r="26" spans="1:25" ht="15.75" x14ac:dyDescent="0.2">
      <c r="A26" s="35">
        <f t="shared" si="0"/>
        <v>43480</v>
      </c>
      <c r="B26" s="36">
        <f>SUMIFS(СВЦЭМ!$C$33:$C$776,СВЦЭМ!$A$33:$A$776,$A26,СВЦЭМ!$B$33:$B$776,B$11)+'СЕТ СН'!$F$9+СВЦЭМ!$D$10+'СЕТ СН'!$F$6-'СЕТ СН'!$F$19</f>
        <v>1803.1629226799998</v>
      </c>
      <c r="C26" s="36">
        <f>SUMIFS(СВЦЭМ!$C$33:$C$776,СВЦЭМ!$A$33:$A$776,$A26,СВЦЭМ!$B$33:$B$776,C$11)+'СЕТ СН'!$F$9+СВЦЭМ!$D$10+'СЕТ СН'!$F$6-'СЕТ СН'!$F$19</f>
        <v>1559.5582136799999</v>
      </c>
      <c r="D26" s="36">
        <f>SUMIFS(СВЦЭМ!$C$33:$C$776,СВЦЭМ!$A$33:$A$776,$A26,СВЦЭМ!$B$33:$B$776,D$11)+'СЕТ СН'!$F$9+СВЦЭМ!$D$10+'СЕТ СН'!$F$6-'СЕТ СН'!$F$19</f>
        <v>1584.7656354399999</v>
      </c>
      <c r="E26" s="36">
        <f>SUMIFS(СВЦЭМ!$C$33:$C$776,СВЦЭМ!$A$33:$A$776,$A26,СВЦЭМ!$B$33:$B$776,E$11)+'СЕТ СН'!$F$9+СВЦЭМ!$D$10+'СЕТ СН'!$F$6-'СЕТ СН'!$F$19</f>
        <v>1580.8921482199999</v>
      </c>
      <c r="F26" s="36">
        <f>SUMIFS(СВЦЭМ!$C$33:$C$776,СВЦЭМ!$A$33:$A$776,$A26,СВЦЭМ!$B$33:$B$776,F$11)+'СЕТ СН'!$F$9+СВЦЭМ!$D$10+'СЕТ СН'!$F$6-'СЕТ СН'!$F$19</f>
        <v>1542.8509000599997</v>
      </c>
      <c r="G26" s="36">
        <f>SUMIFS(СВЦЭМ!$C$33:$C$776,СВЦЭМ!$A$33:$A$776,$A26,СВЦЭМ!$B$33:$B$776,G$11)+'СЕТ СН'!$F$9+СВЦЭМ!$D$10+'СЕТ СН'!$F$6-'СЕТ СН'!$F$19</f>
        <v>1576.3016125899999</v>
      </c>
      <c r="H26" s="36">
        <f>SUMIFS(СВЦЭМ!$C$33:$C$776,СВЦЭМ!$A$33:$A$776,$A26,СВЦЭМ!$B$33:$B$776,H$11)+'СЕТ СН'!$F$9+СВЦЭМ!$D$10+'СЕТ СН'!$F$6-'СЕТ СН'!$F$19</f>
        <v>1689.2527255199998</v>
      </c>
      <c r="I26" s="36">
        <f>SUMIFS(СВЦЭМ!$C$33:$C$776,СВЦЭМ!$A$33:$A$776,$A26,СВЦЭМ!$B$33:$B$776,I$11)+'СЕТ СН'!$F$9+СВЦЭМ!$D$10+'СЕТ СН'!$F$6-'СЕТ СН'!$F$19</f>
        <v>1502.5330470399999</v>
      </c>
      <c r="J26" s="36">
        <f>SUMIFS(СВЦЭМ!$C$33:$C$776,СВЦЭМ!$A$33:$A$776,$A26,СВЦЭМ!$B$33:$B$776,J$11)+'СЕТ СН'!$F$9+СВЦЭМ!$D$10+'СЕТ СН'!$F$6-'СЕТ СН'!$F$19</f>
        <v>1484.0401573299998</v>
      </c>
      <c r="K26" s="36">
        <f>SUMIFS(СВЦЭМ!$C$33:$C$776,СВЦЭМ!$A$33:$A$776,$A26,СВЦЭМ!$B$33:$B$776,K$11)+'СЕТ СН'!$F$9+СВЦЭМ!$D$10+'СЕТ СН'!$F$6-'СЕТ СН'!$F$19</f>
        <v>1170.3922889299997</v>
      </c>
      <c r="L26" s="36">
        <f>SUMIFS(СВЦЭМ!$C$33:$C$776,СВЦЭМ!$A$33:$A$776,$A26,СВЦЭМ!$B$33:$B$776,L$11)+'СЕТ СН'!$F$9+СВЦЭМ!$D$10+'СЕТ СН'!$F$6-'СЕТ СН'!$F$19</f>
        <v>1056.9495028599999</v>
      </c>
      <c r="M26" s="36">
        <f>SUMIFS(СВЦЭМ!$C$33:$C$776,СВЦЭМ!$A$33:$A$776,$A26,СВЦЭМ!$B$33:$B$776,M$11)+'СЕТ СН'!$F$9+СВЦЭМ!$D$10+'СЕТ СН'!$F$6-'СЕТ СН'!$F$19</f>
        <v>1095.5360696199998</v>
      </c>
      <c r="N26" s="36">
        <f>SUMIFS(СВЦЭМ!$C$33:$C$776,СВЦЭМ!$A$33:$A$776,$A26,СВЦЭМ!$B$33:$B$776,N$11)+'СЕТ СН'!$F$9+СВЦЭМ!$D$10+'СЕТ СН'!$F$6-'СЕТ СН'!$F$19</f>
        <v>1137.2639537199998</v>
      </c>
      <c r="O26" s="36">
        <f>SUMIFS(СВЦЭМ!$C$33:$C$776,СВЦЭМ!$A$33:$A$776,$A26,СВЦЭМ!$B$33:$B$776,O$11)+'СЕТ СН'!$F$9+СВЦЭМ!$D$10+'СЕТ СН'!$F$6-'СЕТ СН'!$F$19</f>
        <v>1072.8521681300001</v>
      </c>
      <c r="P26" s="36">
        <f>SUMIFS(СВЦЭМ!$C$33:$C$776,СВЦЭМ!$A$33:$A$776,$A26,СВЦЭМ!$B$33:$B$776,P$11)+'СЕТ СН'!$F$9+СВЦЭМ!$D$10+'СЕТ СН'!$F$6-'СЕТ СН'!$F$19</f>
        <v>1068.41543346</v>
      </c>
      <c r="Q26" s="36">
        <f>SUMIFS(СВЦЭМ!$C$33:$C$776,СВЦЭМ!$A$33:$A$776,$A26,СВЦЭМ!$B$33:$B$776,Q$11)+'СЕТ СН'!$F$9+СВЦЭМ!$D$10+'СЕТ СН'!$F$6-'СЕТ СН'!$F$19</f>
        <v>1045.5397643900001</v>
      </c>
      <c r="R26" s="36">
        <f>SUMIFS(СВЦЭМ!$C$33:$C$776,СВЦЭМ!$A$33:$A$776,$A26,СВЦЭМ!$B$33:$B$776,R$11)+'СЕТ СН'!$F$9+СВЦЭМ!$D$10+'СЕТ СН'!$F$6-'СЕТ СН'!$F$19</f>
        <v>1039.84425919</v>
      </c>
      <c r="S26" s="36">
        <f>SUMIFS(СВЦЭМ!$C$33:$C$776,СВЦЭМ!$A$33:$A$776,$A26,СВЦЭМ!$B$33:$B$776,S$11)+'СЕТ СН'!$F$9+СВЦЭМ!$D$10+'СЕТ СН'!$F$6-'СЕТ СН'!$F$19</f>
        <v>1070.4402168700001</v>
      </c>
      <c r="T26" s="36">
        <f>SUMIFS(СВЦЭМ!$C$33:$C$776,СВЦЭМ!$A$33:$A$776,$A26,СВЦЭМ!$B$33:$B$776,T$11)+'СЕТ СН'!$F$9+СВЦЭМ!$D$10+'СЕТ СН'!$F$6-'СЕТ СН'!$F$19</f>
        <v>1054.2940784100001</v>
      </c>
      <c r="U26" s="36">
        <f>SUMIFS(СВЦЭМ!$C$33:$C$776,СВЦЭМ!$A$33:$A$776,$A26,СВЦЭМ!$B$33:$B$776,U$11)+'СЕТ СН'!$F$9+СВЦЭМ!$D$10+'СЕТ СН'!$F$6-'СЕТ СН'!$F$19</f>
        <v>1075.78204353</v>
      </c>
      <c r="V26" s="36">
        <f>SUMIFS(СВЦЭМ!$C$33:$C$776,СВЦЭМ!$A$33:$A$776,$A26,СВЦЭМ!$B$33:$B$776,V$11)+'СЕТ СН'!$F$9+СВЦЭМ!$D$10+'СЕТ СН'!$F$6-'СЕТ СН'!$F$19</f>
        <v>1070.4547373800001</v>
      </c>
      <c r="W26" s="36">
        <f>SUMIFS(СВЦЭМ!$C$33:$C$776,СВЦЭМ!$A$33:$A$776,$A26,СВЦЭМ!$B$33:$B$776,W$11)+'СЕТ СН'!$F$9+СВЦЭМ!$D$10+'СЕТ СН'!$F$6-'СЕТ СН'!$F$19</f>
        <v>1313.2188577099998</v>
      </c>
      <c r="X26" s="36">
        <f>SUMIFS(СВЦЭМ!$C$33:$C$776,СВЦЭМ!$A$33:$A$776,$A26,СВЦЭМ!$B$33:$B$776,X$11)+'СЕТ СН'!$F$9+СВЦЭМ!$D$10+'СЕТ СН'!$F$6-'СЕТ СН'!$F$19</f>
        <v>1317.3785338099999</v>
      </c>
      <c r="Y26" s="36">
        <f>SUMIFS(СВЦЭМ!$C$33:$C$776,СВЦЭМ!$A$33:$A$776,$A26,СВЦЭМ!$B$33:$B$776,Y$11)+'СЕТ СН'!$F$9+СВЦЭМ!$D$10+'СЕТ СН'!$F$6-'СЕТ СН'!$F$19</f>
        <v>1469.5735581099998</v>
      </c>
    </row>
    <row r="27" spans="1:25" ht="15.75" x14ac:dyDescent="0.2">
      <c r="A27" s="35">
        <f t="shared" si="0"/>
        <v>43481</v>
      </c>
      <c r="B27" s="36">
        <f>SUMIFS(СВЦЭМ!$C$33:$C$776,СВЦЭМ!$A$33:$A$776,$A27,СВЦЭМ!$B$33:$B$776,B$11)+'СЕТ СН'!$F$9+СВЦЭМ!$D$10+'СЕТ СН'!$F$6-'СЕТ СН'!$F$19</f>
        <v>1765.1091000499998</v>
      </c>
      <c r="C27" s="36">
        <f>SUMIFS(СВЦЭМ!$C$33:$C$776,СВЦЭМ!$A$33:$A$776,$A27,СВЦЭМ!$B$33:$B$776,C$11)+'СЕТ СН'!$F$9+СВЦЭМ!$D$10+'СЕТ СН'!$F$6-'СЕТ СН'!$F$19</f>
        <v>1522.9265788899997</v>
      </c>
      <c r="D27" s="36">
        <f>SUMIFS(СВЦЭМ!$C$33:$C$776,СВЦЭМ!$A$33:$A$776,$A27,СВЦЭМ!$B$33:$B$776,D$11)+'СЕТ СН'!$F$9+СВЦЭМ!$D$10+'СЕТ СН'!$F$6-'СЕТ СН'!$F$19</f>
        <v>1574.2990735899998</v>
      </c>
      <c r="E27" s="36">
        <f>SUMIFS(СВЦЭМ!$C$33:$C$776,СВЦЭМ!$A$33:$A$776,$A27,СВЦЭМ!$B$33:$B$776,E$11)+'СЕТ СН'!$F$9+СВЦЭМ!$D$10+'СЕТ СН'!$F$6-'СЕТ СН'!$F$19</f>
        <v>1594.8898449699998</v>
      </c>
      <c r="F27" s="36">
        <f>SUMIFS(СВЦЭМ!$C$33:$C$776,СВЦЭМ!$A$33:$A$776,$A27,СВЦЭМ!$B$33:$B$776,F$11)+'СЕТ СН'!$F$9+СВЦЭМ!$D$10+'СЕТ СН'!$F$6-'СЕТ СН'!$F$19</f>
        <v>1503.2032524399999</v>
      </c>
      <c r="G27" s="36">
        <f>SUMIFS(СВЦЭМ!$C$33:$C$776,СВЦЭМ!$A$33:$A$776,$A27,СВЦЭМ!$B$33:$B$776,G$11)+'СЕТ СН'!$F$9+СВЦЭМ!$D$10+'СЕТ СН'!$F$6-'СЕТ СН'!$F$19</f>
        <v>1549.0471228099998</v>
      </c>
      <c r="H27" s="36">
        <f>SUMIFS(СВЦЭМ!$C$33:$C$776,СВЦЭМ!$A$33:$A$776,$A27,СВЦЭМ!$B$33:$B$776,H$11)+'СЕТ СН'!$F$9+СВЦЭМ!$D$10+'СЕТ СН'!$F$6-'СЕТ СН'!$F$19</f>
        <v>1574.4224611199998</v>
      </c>
      <c r="I27" s="36">
        <f>SUMIFS(СВЦЭМ!$C$33:$C$776,СВЦЭМ!$A$33:$A$776,$A27,СВЦЭМ!$B$33:$B$776,I$11)+'СЕТ СН'!$F$9+СВЦЭМ!$D$10+'СЕТ СН'!$F$6-'СЕТ СН'!$F$19</f>
        <v>1738.8394527699998</v>
      </c>
      <c r="J27" s="36">
        <f>SUMIFS(СВЦЭМ!$C$33:$C$776,СВЦЭМ!$A$33:$A$776,$A27,СВЦЭМ!$B$33:$B$776,J$11)+'СЕТ СН'!$F$9+СВЦЭМ!$D$10+'СЕТ СН'!$F$6-'СЕТ СН'!$F$19</f>
        <v>1330.9418167199999</v>
      </c>
      <c r="K27" s="36">
        <f>SUMIFS(СВЦЭМ!$C$33:$C$776,СВЦЭМ!$A$33:$A$776,$A27,СВЦЭМ!$B$33:$B$776,K$11)+'СЕТ СН'!$F$9+СВЦЭМ!$D$10+'СЕТ СН'!$F$6-'СЕТ СН'!$F$19</f>
        <v>1110.4910143299999</v>
      </c>
      <c r="L27" s="36">
        <f>SUMIFS(СВЦЭМ!$C$33:$C$776,СВЦЭМ!$A$33:$A$776,$A27,СВЦЭМ!$B$33:$B$776,L$11)+'СЕТ СН'!$F$9+СВЦЭМ!$D$10+'СЕТ СН'!$F$6-'СЕТ СН'!$F$19</f>
        <v>1128.74133992</v>
      </c>
      <c r="M27" s="36">
        <f>SUMIFS(СВЦЭМ!$C$33:$C$776,СВЦЭМ!$A$33:$A$776,$A27,СВЦЭМ!$B$33:$B$776,M$11)+'СЕТ СН'!$F$9+СВЦЭМ!$D$10+'СЕТ СН'!$F$6-'СЕТ СН'!$F$19</f>
        <v>1151.5593072699999</v>
      </c>
      <c r="N27" s="36">
        <f>SUMIFS(СВЦЭМ!$C$33:$C$776,СВЦЭМ!$A$33:$A$776,$A27,СВЦЭМ!$B$33:$B$776,N$11)+'СЕТ СН'!$F$9+СВЦЭМ!$D$10+'СЕТ СН'!$F$6-'СЕТ СН'!$F$19</f>
        <v>1229.4519208399997</v>
      </c>
      <c r="O27" s="36">
        <f>SUMIFS(СВЦЭМ!$C$33:$C$776,СВЦЭМ!$A$33:$A$776,$A27,СВЦЭМ!$B$33:$B$776,O$11)+'СЕТ СН'!$F$9+СВЦЭМ!$D$10+'СЕТ СН'!$F$6-'СЕТ СН'!$F$19</f>
        <v>1157.7592802199999</v>
      </c>
      <c r="P27" s="36">
        <f>SUMIFS(СВЦЭМ!$C$33:$C$776,СВЦЭМ!$A$33:$A$776,$A27,СВЦЭМ!$B$33:$B$776,P$11)+'СЕТ СН'!$F$9+СВЦЭМ!$D$10+'СЕТ СН'!$F$6-'СЕТ СН'!$F$19</f>
        <v>1157.1848857299999</v>
      </c>
      <c r="Q27" s="36">
        <f>SUMIFS(СВЦЭМ!$C$33:$C$776,СВЦЭМ!$A$33:$A$776,$A27,СВЦЭМ!$B$33:$B$776,Q$11)+'СЕТ СН'!$F$9+СВЦЭМ!$D$10+'СЕТ СН'!$F$6-'СЕТ СН'!$F$19</f>
        <v>1165.9967366299998</v>
      </c>
      <c r="R27" s="36">
        <f>SUMIFS(СВЦЭМ!$C$33:$C$776,СВЦЭМ!$A$33:$A$776,$A27,СВЦЭМ!$B$33:$B$776,R$11)+'СЕТ СН'!$F$9+СВЦЭМ!$D$10+'СЕТ СН'!$F$6-'СЕТ СН'!$F$19</f>
        <v>1167.0636491999999</v>
      </c>
      <c r="S27" s="36">
        <f>SUMIFS(СВЦЭМ!$C$33:$C$776,СВЦЭМ!$A$33:$A$776,$A27,СВЦЭМ!$B$33:$B$776,S$11)+'СЕТ СН'!$F$9+СВЦЭМ!$D$10+'СЕТ СН'!$F$6-'СЕТ СН'!$F$19</f>
        <v>1162.3073744899998</v>
      </c>
      <c r="T27" s="36">
        <f>SUMIFS(СВЦЭМ!$C$33:$C$776,СВЦЭМ!$A$33:$A$776,$A27,СВЦЭМ!$B$33:$B$776,T$11)+'СЕТ СН'!$F$9+СВЦЭМ!$D$10+'СЕТ СН'!$F$6-'СЕТ СН'!$F$19</f>
        <v>1163.1644604399999</v>
      </c>
      <c r="U27" s="36">
        <f>SUMIFS(СВЦЭМ!$C$33:$C$776,СВЦЭМ!$A$33:$A$776,$A27,СВЦЭМ!$B$33:$B$776,U$11)+'СЕТ СН'!$F$9+СВЦЭМ!$D$10+'СЕТ СН'!$F$6-'СЕТ СН'!$F$19</f>
        <v>1191.1270689499997</v>
      </c>
      <c r="V27" s="36">
        <f>SUMIFS(СВЦЭМ!$C$33:$C$776,СВЦЭМ!$A$33:$A$776,$A27,СВЦЭМ!$B$33:$B$776,V$11)+'СЕТ СН'!$F$9+СВЦЭМ!$D$10+'СЕТ СН'!$F$6-'СЕТ СН'!$F$19</f>
        <v>1162.0082944399999</v>
      </c>
      <c r="W27" s="36">
        <f>SUMIFS(СВЦЭМ!$C$33:$C$776,СВЦЭМ!$A$33:$A$776,$A27,СВЦЭМ!$B$33:$B$776,W$11)+'СЕТ СН'!$F$9+СВЦЭМ!$D$10+'СЕТ СН'!$F$6-'СЕТ СН'!$F$19</f>
        <v>1500.3793705499997</v>
      </c>
      <c r="X27" s="36">
        <f>SUMIFS(СВЦЭМ!$C$33:$C$776,СВЦЭМ!$A$33:$A$776,$A27,СВЦЭМ!$B$33:$B$776,X$11)+'СЕТ СН'!$F$9+СВЦЭМ!$D$10+'СЕТ СН'!$F$6-'СЕТ СН'!$F$19</f>
        <v>1129.6011478699997</v>
      </c>
      <c r="Y27" s="36">
        <f>SUMIFS(СВЦЭМ!$C$33:$C$776,СВЦЭМ!$A$33:$A$776,$A27,СВЦЭМ!$B$33:$B$776,Y$11)+'СЕТ СН'!$F$9+СВЦЭМ!$D$10+'СЕТ СН'!$F$6-'СЕТ СН'!$F$19</f>
        <v>1479.8230178499998</v>
      </c>
    </row>
    <row r="28" spans="1:25" ht="15.75" x14ac:dyDescent="0.2">
      <c r="A28" s="35">
        <f t="shared" si="0"/>
        <v>43482</v>
      </c>
      <c r="B28" s="36">
        <f>SUMIFS(СВЦЭМ!$C$33:$C$776,СВЦЭМ!$A$33:$A$776,$A28,СВЦЭМ!$B$33:$B$776,B$11)+'СЕТ СН'!$F$9+СВЦЭМ!$D$10+'СЕТ СН'!$F$6-'СЕТ СН'!$F$19</f>
        <v>1913.7271015299998</v>
      </c>
      <c r="C28" s="36">
        <f>SUMIFS(СВЦЭМ!$C$33:$C$776,СВЦЭМ!$A$33:$A$776,$A28,СВЦЭМ!$B$33:$B$776,C$11)+'СЕТ СН'!$F$9+СВЦЭМ!$D$10+'СЕТ СН'!$F$6-'СЕТ СН'!$F$19</f>
        <v>1543.9224990099999</v>
      </c>
      <c r="D28" s="36">
        <f>SUMIFS(СВЦЭМ!$C$33:$C$776,СВЦЭМ!$A$33:$A$776,$A28,СВЦЭМ!$B$33:$B$776,D$11)+'СЕТ СН'!$F$9+СВЦЭМ!$D$10+'СЕТ СН'!$F$6-'СЕТ СН'!$F$19</f>
        <v>1540.0363674499999</v>
      </c>
      <c r="E28" s="36">
        <f>SUMIFS(СВЦЭМ!$C$33:$C$776,СВЦЭМ!$A$33:$A$776,$A28,СВЦЭМ!$B$33:$B$776,E$11)+'СЕТ СН'!$F$9+СВЦЭМ!$D$10+'СЕТ СН'!$F$6-'СЕТ СН'!$F$19</f>
        <v>1634.8361196099997</v>
      </c>
      <c r="F28" s="36">
        <f>SUMIFS(СВЦЭМ!$C$33:$C$776,СВЦЭМ!$A$33:$A$776,$A28,СВЦЭМ!$B$33:$B$776,F$11)+'СЕТ СН'!$F$9+СВЦЭМ!$D$10+'СЕТ СН'!$F$6-'СЕТ СН'!$F$19</f>
        <v>2500.5830524900002</v>
      </c>
      <c r="G28" s="36">
        <f>SUMIFS(СВЦЭМ!$C$33:$C$776,СВЦЭМ!$A$33:$A$776,$A28,СВЦЭМ!$B$33:$B$776,G$11)+'СЕТ СН'!$F$9+СВЦЭМ!$D$10+'СЕТ СН'!$F$6-'СЕТ СН'!$F$19</f>
        <v>2604.7823042900004</v>
      </c>
      <c r="H28" s="36">
        <f>SUMIFS(СВЦЭМ!$C$33:$C$776,СВЦЭМ!$A$33:$A$776,$A28,СВЦЭМ!$B$33:$B$776,H$11)+'СЕТ СН'!$F$9+СВЦЭМ!$D$10+'СЕТ СН'!$F$6-'СЕТ СН'!$F$19</f>
        <v>1714.7490828799998</v>
      </c>
      <c r="I28" s="36">
        <f>SUMIFS(СВЦЭМ!$C$33:$C$776,СВЦЭМ!$A$33:$A$776,$A28,СВЦЭМ!$B$33:$B$776,I$11)+'СЕТ СН'!$F$9+СВЦЭМ!$D$10+'СЕТ СН'!$F$6-'СЕТ СН'!$F$19</f>
        <v>1515.7553509699999</v>
      </c>
      <c r="J28" s="36">
        <f>SUMIFS(СВЦЭМ!$C$33:$C$776,СВЦЭМ!$A$33:$A$776,$A28,СВЦЭМ!$B$33:$B$776,J$11)+'СЕТ СН'!$F$9+СВЦЭМ!$D$10+'СЕТ СН'!$F$6-'СЕТ СН'!$F$19</f>
        <v>1353.8775450099997</v>
      </c>
      <c r="K28" s="36">
        <f>SUMIFS(СВЦЭМ!$C$33:$C$776,СВЦЭМ!$A$33:$A$776,$A28,СВЦЭМ!$B$33:$B$776,K$11)+'СЕТ СН'!$F$9+СВЦЭМ!$D$10+'СЕТ СН'!$F$6-'СЕТ СН'!$F$19</f>
        <v>1330.6985472799997</v>
      </c>
      <c r="L28" s="36">
        <f>SUMIFS(СВЦЭМ!$C$33:$C$776,СВЦЭМ!$A$33:$A$776,$A28,СВЦЭМ!$B$33:$B$776,L$11)+'СЕТ СН'!$F$9+СВЦЭМ!$D$10+'СЕТ СН'!$F$6-'СЕТ СН'!$F$19</f>
        <v>1334.3885765999999</v>
      </c>
      <c r="M28" s="36">
        <f>SUMIFS(СВЦЭМ!$C$33:$C$776,СВЦЭМ!$A$33:$A$776,$A28,СВЦЭМ!$B$33:$B$776,M$11)+'СЕТ СН'!$F$9+СВЦЭМ!$D$10+'СЕТ СН'!$F$6-'СЕТ СН'!$F$19</f>
        <v>1408.7348973299997</v>
      </c>
      <c r="N28" s="36">
        <f>SUMIFS(СВЦЭМ!$C$33:$C$776,СВЦЭМ!$A$33:$A$776,$A28,СВЦЭМ!$B$33:$B$776,N$11)+'СЕТ СН'!$F$9+СВЦЭМ!$D$10+'СЕТ СН'!$F$6-'СЕТ СН'!$F$19</f>
        <v>2529.2901341700003</v>
      </c>
      <c r="O28" s="36">
        <f>SUMIFS(СВЦЭМ!$C$33:$C$776,СВЦЭМ!$A$33:$A$776,$A28,СВЦЭМ!$B$33:$B$776,O$11)+'СЕТ СН'!$F$9+СВЦЭМ!$D$10+'СЕТ СН'!$F$6-'СЕТ СН'!$F$19</f>
        <v>1280.5503355099997</v>
      </c>
      <c r="P28" s="36">
        <f>SUMIFS(СВЦЭМ!$C$33:$C$776,СВЦЭМ!$A$33:$A$776,$A28,СВЦЭМ!$B$33:$B$776,P$11)+'СЕТ СН'!$F$9+СВЦЭМ!$D$10+'СЕТ СН'!$F$6-'СЕТ СН'!$F$19</f>
        <v>1427.7811297399999</v>
      </c>
      <c r="Q28" s="36">
        <f>SUMIFS(СВЦЭМ!$C$33:$C$776,СВЦЭМ!$A$33:$A$776,$A28,СВЦЭМ!$B$33:$B$776,Q$11)+'СЕТ СН'!$F$9+СВЦЭМ!$D$10+'СЕТ СН'!$F$6-'СЕТ СН'!$F$19</f>
        <v>1460.9230720499997</v>
      </c>
      <c r="R28" s="36">
        <f>SUMIFS(СВЦЭМ!$C$33:$C$776,СВЦЭМ!$A$33:$A$776,$A28,СВЦЭМ!$B$33:$B$776,R$11)+'СЕТ СН'!$F$9+СВЦЭМ!$D$10+'СЕТ СН'!$F$6-'СЕТ СН'!$F$19</f>
        <v>1433.2952583299998</v>
      </c>
      <c r="S28" s="36">
        <f>SUMIFS(СВЦЭМ!$C$33:$C$776,СВЦЭМ!$A$33:$A$776,$A28,СВЦЭМ!$B$33:$B$776,S$11)+'СЕТ СН'!$F$9+СВЦЭМ!$D$10+'СЕТ СН'!$F$6-'СЕТ СН'!$F$19</f>
        <v>1425.2021573699999</v>
      </c>
      <c r="T28" s="36">
        <f>SUMIFS(СВЦЭМ!$C$33:$C$776,СВЦЭМ!$A$33:$A$776,$A28,СВЦЭМ!$B$33:$B$776,T$11)+'СЕТ СН'!$F$9+СВЦЭМ!$D$10+'СЕТ СН'!$F$6-'СЕТ СН'!$F$19</f>
        <v>1371.2264644099998</v>
      </c>
      <c r="U28" s="36">
        <f>SUMIFS(СВЦЭМ!$C$33:$C$776,СВЦЭМ!$A$33:$A$776,$A28,СВЦЭМ!$B$33:$B$776,U$11)+'СЕТ СН'!$F$9+СВЦЭМ!$D$10+'СЕТ СН'!$F$6-'СЕТ СН'!$F$19</f>
        <v>1526.8437953999999</v>
      </c>
      <c r="V28" s="36">
        <f>SUMIFS(СВЦЭМ!$C$33:$C$776,СВЦЭМ!$A$33:$A$776,$A28,СВЦЭМ!$B$33:$B$776,V$11)+'СЕТ СН'!$F$9+СВЦЭМ!$D$10+'СЕТ СН'!$F$6-'СЕТ СН'!$F$19</f>
        <v>1462.9781929899998</v>
      </c>
      <c r="W28" s="36">
        <f>SUMIFS(СВЦЭМ!$C$33:$C$776,СВЦЭМ!$A$33:$A$776,$A28,СВЦЭМ!$B$33:$B$776,W$11)+'СЕТ СН'!$F$9+СВЦЭМ!$D$10+'СЕТ СН'!$F$6-'СЕТ СН'!$F$19</f>
        <v>1535.7946897499999</v>
      </c>
      <c r="X28" s="36">
        <f>SUMIFS(СВЦЭМ!$C$33:$C$776,СВЦЭМ!$A$33:$A$776,$A28,СВЦЭМ!$B$33:$B$776,X$11)+'СЕТ СН'!$F$9+СВЦЭМ!$D$10+'СЕТ СН'!$F$6-'СЕТ СН'!$F$19</f>
        <v>1584.5750740499998</v>
      </c>
      <c r="Y28" s="36">
        <f>SUMIFS(СВЦЭМ!$C$33:$C$776,СВЦЭМ!$A$33:$A$776,$A28,СВЦЭМ!$B$33:$B$776,Y$11)+'СЕТ СН'!$F$9+СВЦЭМ!$D$10+'СЕТ СН'!$F$6-'СЕТ СН'!$F$19</f>
        <v>2437.3706241100003</v>
      </c>
    </row>
    <row r="29" spans="1:25" ht="15.75" x14ac:dyDescent="0.2">
      <c r="A29" s="35">
        <f t="shared" si="0"/>
        <v>43483</v>
      </c>
      <c r="B29" s="36">
        <f>SUMIFS(СВЦЭМ!$C$33:$C$776,СВЦЭМ!$A$33:$A$776,$A29,СВЦЭМ!$B$33:$B$776,B$11)+'СЕТ СН'!$F$9+СВЦЭМ!$D$10+'СЕТ СН'!$F$6-'СЕТ СН'!$F$19</f>
        <v>1869.3906950299997</v>
      </c>
      <c r="C29" s="36">
        <f>SUMIFS(СВЦЭМ!$C$33:$C$776,СВЦЭМ!$A$33:$A$776,$A29,СВЦЭМ!$B$33:$B$776,C$11)+'СЕТ СН'!$F$9+СВЦЭМ!$D$10+'СЕТ СН'!$F$6-'СЕТ СН'!$F$19</f>
        <v>1386.6575100299999</v>
      </c>
      <c r="D29" s="36">
        <f>SUMIFS(СВЦЭМ!$C$33:$C$776,СВЦЭМ!$A$33:$A$776,$A29,СВЦЭМ!$B$33:$B$776,D$11)+'СЕТ СН'!$F$9+СВЦЭМ!$D$10+'СЕТ СН'!$F$6-'СЕТ СН'!$F$19</f>
        <v>1461.5908248599999</v>
      </c>
      <c r="E29" s="36">
        <f>SUMIFS(СВЦЭМ!$C$33:$C$776,СВЦЭМ!$A$33:$A$776,$A29,СВЦЭМ!$B$33:$B$776,E$11)+'СЕТ СН'!$F$9+СВЦЭМ!$D$10+'СЕТ СН'!$F$6-'СЕТ СН'!$F$19</f>
        <v>1547.4774376099999</v>
      </c>
      <c r="F29" s="36">
        <f>SUMIFS(СВЦЭМ!$C$33:$C$776,СВЦЭМ!$A$33:$A$776,$A29,СВЦЭМ!$B$33:$B$776,F$11)+'СЕТ СН'!$F$9+СВЦЭМ!$D$10+'СЕТ СН'!$F$6-'СЕТ СН'!$F$19</f>
        <v>1442.8215607799998</v>
      </c>
      <c r="G29" s="36">
        <f>SUMIFS(СВЦЭМ!$C$33:$C$776,СВЦЭМ!$A$33:$A$776,$A29,СВЦЭМ!$B$33:$B$776,G$11)+'СЕТ СН'!$F$9+СВЦЭМ!$D$10+'СЕТ СН'!$F$6-'СЕТ СН'!$F$19</f>
        <v>1478.1839548199998</v>
      </c>
      <c r="H29" s="36">
        <f>SUMIFS(СВЦЭМ!$C$33:$C$776,СВЦЭМ!$A$33:$A$776,$A29,СВЦЭМ!$B$33:$B$776,H$11)+'СЕТ СН'!$F$9+СВЦЭМ!$D$10+'СЕТ СН'!$F$6-'СЕТ СН'!$F$19</f>
        <v>1450.1050016299998</v>
      </c>
      <c r="I29" s="36">
        <f>SUMIFS(СВЦЭМ!$C$33:$C$776,СВЦЭМ!$A$33:$A$776,$A29,СВЦЭМ!$B$33:$B$776,I$11)+'СЕТ СН'!$F$9+СВЦЭМ!$D$10+'СЕТ СН'!$F$6-'СЕТ СН'!$F$19</f>
        <v>1472.8186386299999</v>
      </c>
      <c r="J29" s="36">
        <f>SUMIFS(СВЦЭМ!$C$33:$C$776,СВЦЭМ!$A$33:$A$776,$A29,СВЦЭМ!$B$33:$B$776,J$11)+'СЕТ СН'!$F$9+СВЦЭМ!$D$10+'СЕТ СН'!$F$6-'СЕТ СН'!$F$19</f>
        <v>1365.9772249599998</v>
      </c>
      <c r="K29" s="36">
        <f>SUMIFS(СВЦЭМ!$C$33:$C$776,СВЦЭМ!$A$33:$A$776,$A29,СВЦЭМ!$B$33:$B$776,K$11)+'СЕТ СН'!$F$9+СВЦЭМ!$D$10+'СЕТ СН'!$F$6-'СЕТ СН'!$F$19</f>
        <v>1413.8801060699998</v>
      </c>
      <c r="L29" s="36">
        <f>SUMIFS(СВЦЭМ!$C$33:$C$776,СВЦЭМ!$A$33:$A$776,$A29,СВЦЭМ!$B$33:$B$776,L$11)+'СЕТ СН'!$F$9+СВЦЭМ!$D$10+'СЕТ СН'!$F$6-'СЕТ СН'!$F$19</f>
        <v>1399.5806804199999</v>
      </c>
      <c r="M29" s="36">
        <f>SUMIFS(СВЦЭМ!$C$33:$C$776,СВЦЭМ!$A$33:$A$776,$A29,СВЦЭМ!$B$33:$B$776,M$11)+'СЕТ СН'!$F$9+СВЦЭМ!$D$10+'СЕТ СН'!$F$6-'СЕТ СН'!$F$19</f>
        <v>1450.5391533599998</v>
      </c>
      <c r="N29" s="36">
        <f>SUMIFS(СВЦЭМ!$C$33:$C$776,СВЦЭМ!$A$33:$A$776,$A29,СВЦЭМ!$B$33:$B$776,N$11)+'СЕТ СН'!$F$9+СВЦЭМ!$D$10+'СЕТ СН'!$F$6-'СЕТ СН'!$F$19</f>
        <v>1594.0994490199998</v>
      </c>
      <c r="O29" s="36">
        <f>SUMIFS(СВЦЭМ!$C$33:$C$776,СВЦЭМ!$A$33:$A$776,$A29,СВЦЭМ!$B$33:$B$776,O$11)+'СЕТ СН'!$F$9+СВЦЭМ!$D$10+'СЕТ СН'!$F$6-'СЕТ СН'!$F$19</f>
        <v>1522.5363580799999</v>
      </c>
      <c r="P29" s="36">
        <f>SUMIFS(СВЦЭМ!$C$33:$C$776,СВЦЭМ!$A$33:$A$776,$A29,СВЦЭМ!$B$33:$B$776,P$11)+'СЕТ СН'!$F$9+СВЦЭМ!$D$10+'СЕТ СН'!$F$6-'СЕТ СН'!$F$19</f>
        <v>1943.7986732799998</v>
      </c>
      <c r="Q29" s="36">
        <f>SUMIFS(СВЦЭМ!$C$33:$C$776,СВЦЭМ!$A$33:$A$776,$A29,СВЦЭМ!$B$33:$B$776,Q$11)+'СЕТ СН'!$F$9+СВЦЭМ!$D$10+'СЕТ СН'!$F$6-'СЕТ СН'!$F$19</f>
        <v>1436.7176998799998</v>
      </c>
      <c r="R29" s="36">
        <f>SUMIFS(СВЦЭМ!$C$33:$C$776,СВЦЭМ!$A$33:$A$776,$A29,СВЦЭМ!$B$33:$B$776,R$11)+'СЕТ СН'!$F$9+СВЦЭМ!$D$10+'СЕТ СН'!$F$6-'СЕТ СН'!$F$19</f>
        <v>1422.8441004799997</v>
      </c>
      <c r="S29" s="36">
        <f>SUMIFS(СВЦЭМ!$C$33:$C$776,СВЦЭМ!$A$33:$A$776,$A29,СВЦЭМ!$B$33:$B$776,S$11)+'СЕТ СН'!$F$9+СВЦЭМ!$D$10+'СЕТ СН'!$F$6-'СЕТ СН'!$F$19</f>
        <v>1437.0827906099998</v>
      </c>
      <c r="T29" s="36">
        <f>SUMIFS(СВЦЭМ!$C$33:$C$776,СВЦЭМ!$A$33:$A$776,$A29,СВЦЭМ!$B$33:$B$776,T$11)+'СЕТ СН'!$F$9+СВЦЭМ!$D$10+'СЕТ СН'!$F$6-'СЕТ СН'!$F$19</f>
        <v>1479.5933548199998</v>
      </c>
      <c r="U29" s="36">
        <f>SUMIFS(СВЦЭМ!$C$33:$C$776,СВЦЭМ!$A$33:$A$776,$A29,СВЦЭМ!$B$33:$B$776,U$11)+'СЕТ СН'!$F$9+СВЦЭМ!$D$10+'СЕТ СН'!$F$6-'СЕТ СН'!$F$19</f>
        <v>1502.4391040299997</v>
      </c>
      <c r="V29" s="36">
        <f>SUMIFS(СВЦЭМ!$C$33:$C$776,СВЦЭМ!$A$33:$A$776,$A29,СВЦЭМ!$B$33:$B$776,V$11)+'СЕТ СН'!$F$9+СВЦЭМ!$D$10+'СЕТ СН'!$F$6-'СЕТ СН'!$F$19</f>
        <v>1671.1239051699999</v>
      </c>
      <c r="W29" s="36">
        <f>SUMIFS(СВЦЭМ!$C$33:$C$776,СВЦЭМ!$A$33:$A$776,$A29,СВЦЭМ!$B$33:$B$776,W$11)+'СЕТ СН'!$F$9+СВЦЭМ!$D$10+'СЕТ СН'!$F$6-'СЕТ СН'!$F$19</f>
        <v>1399.6778410299999</v>
      </c>
      <c r="X29" s="36">
        <f>SUMIFS(СВЦЭМ!$C$33:$C$776,СВЦЭМ!$A$33:$A$776,$A29,СВЦЭМ!$B$33:$B$776,X$11)+'СЕТ СН'!$F$9+СВЦЭМ!$D$10+'СЕТ СН'!$F$6-'СЕТ СН'!$F$19</f>
        <v>1400.9045425499999</v>
      </c>
      <c r="Y29" s="36">
        <f>SUMIFS(СВЦЭМ!$C$33:$C$776,СВЦЭМ!$A$33:$A$776,$A29,СВЦЭМ!$B$33:$B$776,Y$11)+'СЕТ СН'!$F$9+СВЦЭМ!$D$10+'СЕТ СН'!$F$6-'СЕТ СН'!$F$19</f>
        <v>1600.6658160599998</v>
      </c>
    </row>
    <row r="30" spans="1:25" ht="15.75" x14ac:dyDescent="0.2">
      <c r="A30" s="35">
        <f t="shared" si="0"/>
        <v>43484</v>
      </c>
      <c r="B30" s="36">
        <f>SUMIFS(СВЦЭМ!$C$33:$C$776,СВЦЭМ!$A$33:$A$776,$A30,СВЦЭМ!$B$33:$B$776,B$11)+'СЕТ СН'!$F$9+СВЦЭМ!$D$10+'СЕТ СН'!$F$6-'СЕТ СН'!$F$19</f>
        <v>1646.5997314199999</v>
      </c>
      <c r="C30" s="36">
        <f>SUMIFS(СВЦЭМ!$C$33:$C$776,СВЦЭМ!$A$33:$A$776,$A30,СВЦЭМ!$B$33:$B$776,C$11)+'СЕТ СН'!$F$9+СВЦЭМ!$D$10+'СЕТ СН'!$F$6-'СЕТ СН'!$F$19</f>
        <v>1469.4938221399998</v>
      </c>
      <c r="D30" s="36">
        <f>SUMIFS(СВЦЭМ!$C$33:$C$776,СВЦЭМ!$A$33:$A$776,$A30,СВЦЭМ!$B$33:$B$776,D$11)+'СЕТ СН'!$F$9+СВЦЭМ!$D$10+'СЕТ СН'!$F$6-'СЕТ СН'!$F$19</f>
        <v>1518.0849268899999</v>
      </c>
      <c r="E30" s="36">
        <f>SUMIFS(СВЦЭМ!$C$33:$C$776,СВЦЭМ!$A$33:$A$776,$A30,СВЦЭМ!$B$33:$B$776,E$11)+'СЕТ СН'!$F$9+СВЦЭМ!$D$10+'СЕТ СН'!$F$6-'СЕТ СН'!$F$19</f>
        <v>1415.5968965399998</v>
      </c>
      <c r="F30" s="36">
        <f>SUMIFS(СВЦЭМ!$C$33:$C$776,СВЦЭМ!$A$33:$A$776,$A30,СВЦЭМ!$B$33:$B$776,F$11)+'СЕТ СН'!$F$9+СВЦЭМ!$D$10+'СЕТ СН'!$F$6-'СЕТ СН'!$F$19</f>
        <v>1529.7296527499998</v>
      </c>
      <c r="G30" s="36">
        <f>SUMIFS(СВЦЭМ!$C$33:$C$776,СВЦЭМ!$A$33:$A$776,$A30,СВЦЭМ!$B$33:$B$776,G$11)+'СЕТ СН'!$F$9+СВЦЭМ!$D$10+'СЕТ СН'!$F$6-'СЕТ СН'!$F$19</f>
        <v>1533.4763033899999</v>
      </c>
      <c r="H30" s="36">
        <f>SUMIFS(СВЦЭМ!$C$33:$C$776,СВЦЭМ!$A$33:$A$776,$A30,СВЦЭМ!$B$33:$B$776,H$11)+'СЕТ СН'!$F$9+СВЦЭМ!$D$10+'СЕТ СН'!$F$6-'СЕТ СН'!$F$19</f>
        <v>1499.0543834399998</v>
      </c>
      <c r="I30" s="36">
        <f>SUMIFS(СВЦЭМ!$C$33:$C$776,СВЦЭМ!$A$33:$A$776,$A30,СВЦЭМ!$B$33:$B$776,I$11)+'СЕТ СН'!$F$9+СВЦЭМ!$D$10+'СЕТ СН'!$F$6-'СЕТ СН'!$F$19</f>
        <v>1800.5975861499999</v>
      </c>
      <c r="J30" s="36">
        <f>SUMIFS(СВЦЭМ!$C$33:$C$776,СВЦЭМ!$A$33:$A$776,$A30,СВЦЭМ!$B$33:$B$776,J$11)+'СЕТ СН'!$F$9+СВЦЭМ!$D$10+'СЕТ СН'!$F$6-'СЕТ СН'!$F$19</f>
        <v>2585.5197316000003</v>
      </c>
      <c r="K30" s="36">
        <f>SUMIFS(СВЦЭМ!$C$33:$C$776,СВЦЭМ!$A$33:$A$776,$A30,СВЦЭМ!$B$33:$B$776,K$11)+'СЕТ СН'!$F$9+СВЦЭМ!$D$10+'СЕТ СН'!$F$6-'СЕТ СН'!$F$19</f>
        <v>1560.0685173799998</v>
      </c>
      <c r="L30" s="36">
        <f>SUMIFS(СВЦЭМ!$C$33:$C$776,СВЦЭМ!$A$33:$A$776,$A30,СВЦЭМ!$B$33:$B$776,L$11)+'СЕТ СН'!$F$9+СВЦЭМ!$D$10+'СЕТ СН'!$F$6-'СЕТ СН'!$F$19</f>
        <v>1314.8110721699998</v>
      </c>
      <c r="M30" s="36">
        <f>SUMIFS(СВЦЭМ!$C$33:$C$776,СВЦЭМ!$A$33:$A$776,$A30,СВЦЭМ!$B$33:$B$776,M$11)+'СЕТ СН'!$F$9+СВЦЭМ!$D$10+'СЕТ СН'!$F$6-'СЕТ СН'!$F$19</f>
        <v>1964.2593974899999</v>
      </c>
      <c r="N30" s="36">
        <f>SUMIFS(СВЦЭМ!$C$33:$C$776,СВЦЭМ!$A$33:$A$776,$A30,СВЦЭМ!$B$33:$B$776,N$11)+'СЕТ СН'!$F$9+СВЦЭМ!$D$10+'СЕТ СН'!$F$6-'СЕТ СН'!$F$19</f>
        <v>2055.06223288</v>
      </c>
      <c r="O30" s="36">
        <f>SUMIFS(СВЦЭМ!$C$33:$C$776,СВЦЭМ!$A$33:$A$776,$A30,СВЦЭМ!$B$33:$B$776,O$11)+'СЕТ СН'!$F$9+СВЦЭМ!$D$10+'СЕТ СН'!$F$6-'СЕТ СН'!$F$19</f>
        <v>1484.2997978999999</v>
      </c>
      <c r="P30" s="36">
        <f>SUMIFS(СВЦЭМ!$C$33:$C$776,СВЦЭМ!$A$33:$A$776,$A30,СВЦЭМ!$B$33:$B$776,P$11)+'СЕТ СН'!$F$9+СВЦЭМ!$D$10+'СЕТ СН'!$F$6-'СЕТ СН'!$F$19</f>
        <v>1514.3498899999997</v>
      </c>
      <c r="Q30" s="36">
        <f>SUMIFS(СВЦЭМ!$C$33:$C$776,СВЦЭМ!$A$33:$A$776,$A30,СВЦЭМ!$B$33:$B$776,Q$11)+'СЕТ СН'!$F$9+СВЦЭМ!$D$10+'СЕТ СН'!$F$6-'СЕТ СН'!$F$19</f>
        <v>1520.5040210699999</v>
      </c>
      <c r="R30" s="36">
        <f>SUMIFS(СВЦЭМ!$C$33:$C$776,СВЦЭМ!$A$33:$A$776,$A30,СВЦЭМ!$B$33:$B$776,R$11)+'СЕТ СН'!$F$9+СВЦЭМ!$D$10+'СЕТ СН'!$F$6-'СЕТ СН'!$F$19</f>
        <v>1642.5208402199999</v>
      </c>
      <c r="S30" s="36">
        <f>SUMIFS(СВЦЭМ!$C$33:$C$776,СВЦЭМ!$A$33:$A$776,$A30,СВЦЭМ!$B$33:$B$776,S$11)+'СЕТ СН'!$F$9+СВЦЭМ!$D$10+'СЕТ СН'!$F$6-'СЕТ СН'!$F$19</f>
        <v>1578.3755669799998</v>
      </c>
      <c r="T30" s="36">
        <f>SUMIFS(СВЦЭМ!$C$33:$C$776,СВЦЭМ!$A$33:$A$776,$A30,СВЦЭМ!$B$33:$B$776,T$11)+'СЕТ СН'!$F$9+СВЦЭМ!$D$10+'СЕТ СН'!$F$6-'СЕТ СН'!$F$19</f>
        <v>1478.5370777499998</v>
      </c>
      <c r="U30" s="36">
        <f>SUMIFS(СВЦЭМ!$C$33:$C$776,СВЦЭМ!$A$33:$A$776,$A30,СВЦЭМ!$B$33:$B$776,U$11)+'СЕТ СН'!$F$9+СВЦЭМ!$D$10+'СЕТ СН'!$F$6-'СЕТ СН'!$F$19</f>
        <v>1817.4724312399999</v>
      </c>
      <c r="V30" s="36">
        <f>SUMIFS(СВЦЭМ!$C$33:$C$776,СВЦЭМ!$A$33:$A$776,$A30,СВЦЭМ!$B$33:$B$776,V$11)+'СЕТ СН'!$F$9+СВЦЭМ!$D$10+'СЕТ СН'!$F$6-'СЕТ СН'!$F$19</f>
        <v>1404.7259178699999</v>
      </c>
      <c r="W30" s="36">
        <f>SUMIFS(СВЦЭМ!$C$33:$C$776,СВЦЭМ!$A$33:$A$776,$A30,СВЦЭМ!$B$33:$B$776,W$11)+'СЕТ СН'!$F$9+СВЦЭМ!$D$10+'СЕТ СН'!$F$6-'СЕТ СН'!$F$19</f>
        <v>1407.5086770199998</v>
      </c>
      <c r="X30" s="36">
        <f>SUMIFS(СВЦЭМ!$C$33:$C$776,СВЦЭМ!$A$33:$A$776,$A30,СВЦЭМ!$B$33:$B$776,X$11)+'СЕТ СН'!$F$9+СВЦЭМ!$D$10+'СЕТ СН'!$F$6-'СЕТ СН'!$F$19</f>
        <v>1374.9898225399998</v>
      </c>
      <c r="Y30" s="36">
        <f>SUMIFS(СВЦЭМ!$C$33:$C$776,СВЦЭМ!$A$33:$A$776,$A30,СВЦЭМ!$B$33:$B$776,Y$11)+'СЕТ СН'!$F$9+СВЦЭМ!$D$10+'СЕТ СН'!$F$6-'СЕТ СН'!$F$19</f>
        <v>1461.5900503499997</v>
      </c>
    </row>
    <row r="31" spans="1:25" ht="15.75" x14ac:dyDescent="0.2">
      <c r="A31" s="35">
        <f t="shared" si="0"/>
        <v>43485</v>
      </c>
      <c r="B31" s="36">
        <f>SUMIFS(СВЦЭМ!$C$33:$C$776,СВЦЭМ!$A$33:$A$776,$A31,СВЦЭМ!$B$33:$B$776,B$11)+'СЕТ СН'!$F$9+СВЦЭМ!$D$10+'СЕТ СН'!$F$6-'СЕТ СН'!$F$19</f>
        <v>1740.6328373999997</v>
      </c>
      <c r="C31" s="36">
        <f>SUMIFS(СВЦЭМ!$C$33:$C$776,СВЦЭМ!$A$33:$A$776,$A31,СВЦЭМ!$B$33:$B$776,C$11)+'СЕТ СН'!$F$9+СВЦЭМ!$D$10+'СЕТ СН'!$F$6-'СЕТ СН'!$F$19</f>
        <v>1425.5124903499998</v>
      </c>
      <c r="D31" s="36">
        <f>SUMIFS(СВЦЭМ!$C$33:$C$776,СВЦЭМ!$A$33:$A$776,$A31,СВЦЭМ!$B$33:$B$776,D$11)+'СЕТ СН'!$F$9+СВЦЭМ!$D$10+'СЕТ СН'!$F$6-'СЕТ СН'!$F$19</f>
        <v>1530.7798187299998</v>
      </c>
      <c r="E31" s="36">
        <f>SUMIFS(СВЦЭМ!$C$33:$C$776,СВЦЭМ!$A$33:$A$776,$A31,СВЦЭМ!$B$33:$B$776,E$11)+'СЕТ СН'!$F$9+СВЦЭМ!$D$10+'СЕТ СН'!$F$6-'СЕТ СН'!$F$19</f>
        <v>1512.3982045799999</v>
      </c>
      <c r="F31" s="36">
        <f>SUMIFS(СВЦЭМ!$C$33:$C$776,СВЦЭМ!$A$33:$A$776,$A31,СВЦЭМ!$B$33:$B$776,F$11)+'СЕТ СН'!$F$9+СВЦЭМ!$D$10+'СЕТ СН'!$F$6-'СЕТ СН'!$F$19</f>
        <v>1584.1251766899998</v>
      </c>
      <c r="G31" s="36">
        <f>SUMIFS(СВЦЭМ!$C$33:$C$776,СВЦЭМ!$A$33:$A$776,$A31,СВЦЭМ!$B$33:$B$776,G$11)+'СЕТ СН'!$F$9+СВЦЭМ!$D$10+'СЕТ СН'!$F$6-'СЕТ СН'!$F$19</f>
        <v>1577.5743141399998</v>
      </c>
      <c r="H31" s="36">
        <f>SUMIFS(СВЦЭМ!$C$33:$C$776,СВЦЭМ!$A$33:$A$776,$A31,СВЦЭМ!$B$33:$B$776,H$11)+'СЕТ СН'!$F$9+СВЦЭМ!$D$10+'СЕТ СН'!$F$6-'СЕТ СН'!$F$19</f>
        <v>1993.8851464099998</v>
      </c>
      <c r="I31" s="36">
        <f>SUMIFS(СВЦЭМ!$C$33:$C$776,СВЦЭМ!$A$33:$A$776,$A31,СВЦЭМ!$B$33:$B$776,I$11)+'СЕТ СН'!$F$9+СВЦЭМ!$D$10+'СЕТ СН'!$F$6-'СЕТ СН'!$F$19</f>
        <v>1764.0921047499999</v>
      </c>
      <c r="J31" s="36">
        <f>SUMIFS(СВЦЭМ!$C$33:$C$776,СВЦЭМ!$A$33:$A$776,$A31,СВЦЭМ!$B$33:$B$776,J$11)+'СЕТ СН'!$F$9+СВЦЭМ!$D$10+'СЕТ СН'!$F$6-'СЕТ СН'!$F$19</f>
        <v>1473.9755989499997</v>
      </c>
      <c r="K31" s="36">
        <f>SUMIFS(СВЦЭМ!$C$33:$C$776,СВЦЭМ!$A$33:$A$776,$A31,СВЦЭМ!$B$33:$B$776,K$11)+'СЕТ СН'!$F$9+СВЦЭМ!$D$10+'СЕТ СН'!$F$6-'СЕТ СН'!$F$19</f>
        <v>1377.2024809699999</v>
      </c>
      <c r="L31" s="36">
        <f>SUMIFS(СВЦЭМ!$C$33:$C$776,СВЦЭМ!$A$33:$A$776,$A31,СВЦЭМ!$B$33:$B$776,L$11)+'СЕТ СН'!$F$9+СВЦЭМ!$D$10+'СЕТ СН'!$F$6-'СЕТ СН'!$F$19</f>
        <v>1343.2080302899999</v>
      </c>
      <c r="M31" s="36">
        <f>SUMIFS(СВЦЭМ!$C$33:$C$776,СВЦЭМ!$A$33:$A$776,$A31,СВЦЭМ!$B$33:$B$776,M$11)+'СЕТ СН'!$F$9+СВЦЭМ!$D$10+'СЕТ СН'!$F$6-'СЕТ СН'!$F$19</f>
        <v>1531.7121631299999</v>
      </c>
      <c r="N31" s="36">
        <f>SUMIFS(СВЦЭМ!$C$33:$C$776,СВЦЭМ!$A$33:$A$776,$A31,СВЦЭМ!$B$33:$B$776,N$11)+'СЕТ СН'!$F$9+СВЦЭМ!$D$10+'СЕТ СН'!$F$6-'СЕТ СН'!$F$19</f>
        <v>1532.5964886599997</v>
      </c>
      <c r="O31" s="36">
        <f>SUMIFS(СВЦЭМ!$C$33:$C$776,СВЦЭМ!$A$33:$A$776,$A31,СВЦЭМ!$B$33:$B$776,O$11)+'СЕТ СН'!$F$9+СВЦЭМ!$D$10+'СЕТ СН'!$F$6-'СЕТ СН'!$F$19</f>
        <v>1531.1221940899998</v>
      </c>
      <c r="P31" s="36">
        <f>SUMIFS(СВЦЭМ!$C$33:$C$776,СВЦЭМ!$A$33:$A$776,$A31,СВЦЭМ!$B$33:$B$776,P$11)+'СЕТ СН'!$F$9+СВЦЭМ!$D$10+'СЕТ СН'!$F$6-'СЕТ СН'!$F$19</f>
        <v>1430.1377344099999</v>
      </c>
      <c r="Q31" s="36">
        <f>SUMIFS(СВЦЭМ!$C$33:$C$776,СВЦЭМ!$A$33:$A$776,$A31,СВЦЭМ!$B$33:$B$776,Q$11)+'СЕТ СН'!$F$9+СВЦЭМ!$D$10+'СЕТ СН'!$F$6-'СЕТ СН'!$F$19</f>
        <v>1305.6036188299997</v>
      </c>
      <c r="R31" s="36">
        <f>SUMIFS(СВЦЭМ!$C$33:$C$776,СВЦЭМ!$A$33:$A$776,$A31,СВЦЭМ!$B$33:$B$776,R$11)+'СЕТ СН'!$F$9+СВЦЭМ!$D$10+'СЕТ СН'!$F$6-'СЕТ СН'!$F$19</f>
        <v>1468.8485162299999</v>
      </c>
      <c r="S31" s="36">
        <f>SUMIFS(СВЦЭМ!$C$33:$C$776,СВЦЭМ!$A$33:$A$776,$A31,СВЦЭМ!$B$33:$B$776,S$11)+'СЕТ СН'!$F$9+СВЦЭМ!$D$10+'СЕТ СН'!$F$6-'СЕТ СН'!$F$19</f>
        <v>2640.0436775600001</v>
      </c>
      <c r="T31" s="36">
        <f>SUMIFS(СВЦЭМ!$C$33:$C$776,СВЦЭМ!$A$33:$A$776,$A31,СВЦЭМ!$B$33:$B$776,T$11)+'СЕТ СН'!$F$9+СВЦЭМ!$D$10+'СЕТ СН'!$F$6-'СЕТ СН'!$F$19</f>
        <v>1767.8201756199999</v>
      </c>
      <c r="U31" s="36">
        <f>SUMIFS(СВЦЭМ!$C$33:$C$776,СВЦЭМ!$A$33:$A$776,$A31,СВЦЭМ!$B$33:$B$776,U$11)+'СЕТ СН'!$F$9+СВЦЭМ!$D$10+'СЕТ СН'!$F$6-'СЕТ СН'!$F$19</f>
        <v>1453.3653060199999</v>
      </c>
      <c r="V31" s="36">
        <f>SUMIFS(СВЦЭМ!$C$33:$C$776,СВЦЭМ!$A$33:$A$776,$A31,СВЦЭМ!$B$33:$B$776,V$11)+'СЕТ СН'!$F$9+СВЦЭМ!$D$10+'СЕТ СН'!$F$6-'СЕТ СН'!$F$19</f>
        <v>1461.7830286699998</v>
      </c>
      <c r="W31" s="36">
        <f>SUMIFS(СВЦЭМ!$C$33:$C$776,СВЦЭМ!$A$33:$A$776,$A31,СВЦЭМ!$B$33:$B$776,W$11)+'СЕТ СН'!$F$9+СВЦЭМ!$D$10+'СЕТ СН'!$F$6-'СЕТ СН'!$F$19</f>
        <v>1529.7181476499998</v>
      </c>
      <c r="X31" s="36">
        <f>SUMIFS(СВЦЭМ!$C$33:$C$776,СВЦЭМ!$A$33:$A$776,$A31,СВЦЭМ!$B$33:$B$776,X$11)+'СЕТ СН'!$F$9+СВЦЭМ!$D$10+'СЕТ СН'!$F$6-'СЕТ СН'!$F$19</f>
        <v>1394.2055895199999</v>
      </c>
      <c r="Y31" s="36">
        <f>SUMIFS(СВЦЭМ!$C$33:$C$776,СВЦЭМ!$A$33:$A$776,$A31,СВЦЭМ!$B$33:$B$776,Y$11)+'СЕТ СН'!$F$9+СВЦЭМ!$D$10+'СЕТ СН'!$F$6-'СЕТ СН'!$F$19</f>
        <v>1549.7699473899997</v>
      </c>
    </row>
    <row r="32" spans="1:25" ht="15.75" x14ac:dyDescent="0.2">
      <c r="A32" s="35">
        <f t="shared" si="0"/>
        <v>43486</v>
      </c>
      <c r="B32" s="36">
        <f>SUMIFS(СВЦЭМ!$C$33:$C$776,СВЦЭМ!$A$33:$A$776,$A32,СВЦЭМ!$B$33:$B$776,B$11)+'СЕТ СН'!$F$9+СВЦЭМ!$D$10+'СЕТ СН'!$F$6-'СЕТ СН'!$F$19</f>
        <v>1648.8387790599998</v>
      </c>
      <c r="C32" s="36">
        <f>SUMIFS(СВЦЭМ!$C$33:$C$776,СВЦЭМ!$A$33:$A$776,$A32,СВЦЭМ!$B$33:$B$776,C$11)+'СЕТ СН'!$F$9+СВЦЭМ!$D$10+'СЕТ СН'!$F$6-'СЕТ СН'!$F$19</f>
        <v>1578.1396616299999</v>
      </c>
      <c r="D32" s="36">
        <f>SUMIFS(СВЦЭМ!$C$33:$C$776,СВЦЭМ!$A$33:$A$776,$A32,СВЦЭМ!$B$33:$B$776,D$11)+'СЕТ СН'!$F$9+СВЦЭМ!$D$10+'СЕТ СН'!$F$6-'СЕТ СН'!$F$19</f>
        <v>1821.4441700499999</v>
      </c>
      <c r="E32" s="36">
        <f>SUMIFS(СВЦЭМ!$C$33:$C$776,СВЦЭМ!$A$33:$A$776,$A32,СВЦЭМ!$B$33:$B$776,E$11)+'СЕТ СН'!$F$9+СВЦЭМ!$D$10+'СЕТ СН'!$F$6-'СЕТ СН'!$F$19</f>
        <v>1613.2069629599998</v>
      </c>
      <c r="F32" s="36">
        <f>SUMIFS(СВЦЭМ!$C$33:$C$776,СВЦЭМ!$A$33:$A$776,$A32,СВЦЭМ!$B$33:$B$776,F$11)+'СЕТ СН'!$F$9+СВЦЭМ!$D$10+'СЕТ СН'!$F$6-'СЕТ СН'!$F$19</f>
        <v>1595.3418147099999</v>
      </c>
      <c r="G32" s="36">
        <f>SUMIFS(СВЦЭМ!$C$33:$C$776,СВЦЭМ!$A$33:$A$776,$A32,СВЦЭМ!$B$33:$B$776,G$11)+'СЕТ СН'!$F$9+СВЦЭМ!$D$10+'СЕТ СН'!$F$6-'СЕТ СН'!$F$19</f>
        <v>1554.9639579999998</v>
      </c>
      <c r="H32" s="36">
        <f>SUMIFS(СВЦЭМ!$C$33:$C$776,СВЦЭМ!$A$33:$A$776,$A32,СВЦЭМ!$B$33:$B$776,H$11)+'СЕТ СН'!$F$9+СВЦЭМ!$D$10+'СЕТ СН'!$F$6-'СЕТ СН'!$F$19</f>
        <v>1408.1946393399999</v>
      </c>
      <c r="I32" s="36">
        <f>SUMIFS(СВЦЭМ!$C$33:$C$776,СВЦЭМ!$A$33:$A$776,$A32,СВЦЭМ!$B$33:$B$776,I$11)+'СЕТ СН'!$F$9+СВЦЭМ!$D$10+'СЕТ СН'!$F$6-'СЕТ СН'!$F$19</f>
        <v>1414.5182850499998</v>
      </c>
      <c r="J32" s="36">
        <f>SUMIFS(СВЦЭМ!$C$33:$C$776,СВЦЭМ!$A$33:$A$776,$A32,СВЦЭМ!$B$33:$B$776,J$11)+'СЕТ СН'!$F$9+СВЦЭМ!$D$10+'СЕТ СН'!$F$6-'СЕТ СН'!$F$19</f>
        <v>1481.5124539799999</v>
      </c>
      <c r="K32" s="36">
        <f>SUMIFS(СВЦЭМ!$C$33:$C$776,СВЦЭМ!$A$33:$A$776,$A32,СВЦЭМ!$B$33:$B$776,K$11)+'СЕТ СН'!$F$9+СВЦЭМ!$D$10+'СЕТ СН'!$F$6-'СЕТ СН'!$F$19</f>
        <v>1378.5839891599999</v>
      </c>
      <c r="L32" s="36">
        <f>SUMIFS(СВЦЭМ!$C$33:$C$776,СВЦЭМ!$A$33:$A$776,$A32,СВЦЭМ!$B$33:$B$776,L$11)+'СЕТ СН'!$F$9+СВЦЭМ!$D$10+'СЕТ СН'!$F$6-'СЕТ СН'!$F$19</f>
        <v>1802.8995425399999</v>
      </c>
      <c r="M32" s="36">
        <f>SUMIFS(СВЦЭМ!$C$33:$C$776,СВЦЭМ!$A$33:$A$776,$A32,СВЦЭМ!$B$33:$B$776,M$11)+'СЕТ СН'!$F$9+СВЦЭМ!$D$10+'СЕТ СН'!$F$6-'СЕТ СН'!$F$19</f>
        <v>1361.3992425199999</v>
      </c>
      <c r="N32" s="36">
        <f>SUMIFS(СВЦЭМ!$C$33:$C$776,СВЦЭМ!$A$33:$A$776,$A32,СВЦЭМ!$B$33:$B$776,N$11)+'СЕТ СН'!$F$9+СВЦЭМ!$D$10+'СЕТ СН'!$F$6-'СЕТ СН'!$F$19</f>
        <v>1839.4265562999999</v>
      </c>
      <c r="O32" s="36">
        <f>SUMIFS(СВЦЭМ!$C$33:$C$776,СВЦЭМ!$A$33:$A$776,$A32,СВЦЭМ!$B$33:$B$776,O$11)+'СЕТ СН'!$F$9+СВЦЭМ!$D$10+'СЕТ СН'!$F$6-'СЕТ СН'!$F$19</f>
        <v>1419.8725126999998</v>
      </c>
      <c r="P32" s="36">
        <f>SUMIFS(СВЦЭМ!$C$33:$C$776,СВЦЭМ!$A$33:$A$776,$A32,СВЦЭМ!$B$33:$B$776,P$11)+'СЕТ СН'!$F$9+СВЦЭМ!$D$10+'СЕТ СН'!$F$6-'СЕТ СН'!$F$19</f>
        <v>1450.8157997299998</v>
      </c>
      <c r="Q32" s="36">
        <f>SUMIFS(СВЦЭМ!$C$33:$C$776,СВЦЭМ!$A$33:$A$776,$A32,СВЦЭМ!$B$33:$B$776,Q$11)+'СЕТ СН'!$F$9+СВЦЭМ!$D$10+'СЕТ СН'!$F$6-'СЕТ СН'!$F$19</f>
        <v>1488.8992620899999</v>
      </c>
      <c r="R32" s="36">
        <f>SUMIFS(СВЦЭМ!$C$33:$C$776,СВЦЭМ!$A$33:$A$776,$A32,СВЦЭМ!$B$33:$B$776,R$11)+'СЕТ СН'!$F$9+СВЦЭМ!$D$10+'СЕТ СН'!$F$6-'СЕТ СН'!$F$19</f>
        <v>1552.3838509499999</v>
      </c>
      <c r="S32" s="36">
        <f>SUMIFS(СВЦЭМ!$C$33:$C$776,СВЦЭМ!$A$33:$A$776,$A32,СВЦЭМ!$B$33:$B$776,S$11)+'СЕТ СН'!$F$9+СВЦЭМ!$D$10+'СЕТ СН'!$F$6-'СЕТ СН'!$F$19</f>
        <v>1462.1505515999997</v>
      </c>
      <c r="T32" s="36">
        <f>SUMIFS(СВЦЭМ!$C$33:$C$776,СВЦЭМ!$A$33:$A$776,$A32,СВЦЭМ!$B$33:$B$776,T$11)+'СЕТ СН'!$F$9+СВЦЭМ!$D$10+'СЕТ СН'!$F$6-'СЕТ СН'!$F$19</f>
        <v>1309.6263293899999</v>
      </c>
      <c r="U32" s="36">
        <f>SUMIFS(СВЦЭМ!$C$33:$C$776,СВЦЭМ!$A$33:$A$776,$A32,СВЦЭМ!$B$33:$B$776,U$11)+'СЕТ СН'!$F$9+СВЦЭМ!$D$10+'СЕТ СН'!$F$6-'СЕТ СН'!$F$19</f>
        <v>1537.5334763299998</v>
      </c>
      <c r="V32" s="36">
        <f>SUMIFS(СВЦЭМ!$C$33:$C$776,СВЦЭМ!$A$33:$A$776,$A32,СВЦЭМ!$B$33:$B$776,V$11)+'СЕТ СН'!$F$9+СВЦЭМ!$D$10+'СЕТ СН'!$F$6-'СЕТ СН'!$F$19</f>
        <v>1457.3983357199997</v>
      </c>
      <c r="W32" s="36">
        <f>SUMIFS(СВЦЭМ!$C$33:$C$776,СВЦЭМ!$A$33:$A$776,$A32,СВЦЭМ!$B$33:$B$776,W$11)+'СЕТ СН'!$F$9+СВЦЭМ!$D$10+'СЕТ СН'!$F$6-'СЕТ СН'!$F$19</f>
        <v>1396.4202477499998</v>
      </c>
      <c r="X32" s="36">
        <f>SUMIFS(СВЦЭМ!$C$33:$C$776,СВЦЭМ!$A$33:$A$776,$A32,СВЦЭМ!$B$33:$B$776,X$11)+'СЕТ СН'!$F$9+СВЦЭМ!$D$10+'СЕТ СН'!$F$6-'СЕТ СН'!$F$19</f>
        <v>1461.9551002399999</v>
      </c>
      <c r="Y32" s="36">
        <f>SUMIFS(СВЦЭМ!$C$33:$C$776,СВЦЭМ!$A$33:$A$776,$A32,СВЦЭМ!$B$33:$B$776,Y$11)+'СЕТ СН'!$F$9+СВЦЭМ!$D$10+'СЕТ СН'!$F$6-'СЕТ СН'!$F$19</f>
        <v>1595.5964105699998</v>
      </c>
    </row>
    <row r="33" spans="1:25" ht="15.75" x14ac:dyDescent="0.2">
      <c r="A33" s="35">
        <f t="shared" si="0"/>
        <v>43487</v>
      </c>
      <c r="B33" s="36">
        <f>SUMIFS(СВЦЭМ!$C$33:$C$776,СВЦЭМ!$A$33:$A$776,$A33,СВЦЭМ!$B$33:$B$776,B$11)+'СЕТ СН'!$F$9+СВЦЭМ!$D$10+'СЕТ СН'!$F$6-'СЕТ СН'!$F$19</f>
        <v>1638.8749834599998</v>
      </c>
      <c r="C33" s="36">
        <f>SUMIFS(СВЦЭМ!$C$33:$C$776,СВЦЭМ!$A$33:$A$776,$A33,СВЦЭМ!$B$33:$B$776,C$11)+'СЕТ СН'!$F$9+СВЦЭМ!$D$10+'СЕТ СН'!$F$6-'СЕТ СН'!$F$19</f>
        <v>1631.5019015899998</v>
      </c>
      <c r="D33" s="36">
        <f>SUMIFS(СВЦЭМ!$C$33:$C$776,СВЦЭМ!$A$33:$A$776,$A33,СВЦЭМ!$B$33:$B$776,D$11)+'СЕТ СН'!$F$9+СВЦЭМ!$D$10+'СЕТ СН'!$F$6-'СЕТ СН'!$F$19</f>
        <v>1639.5316514799999</v>
      </c>
      <c r="E33" s="36">
        <f>SUMIFS(СВЦЭМ!$C$33:$C$776,СВЦЭМ!$A$33:$A$776,$A33,СВЦЭМ!$B$33:$B$776,E$11)+'СЕТ СН'!$F$9+СВЦЭМ!$D$10+'СЕТ СН'!$F$6-'СЕТ СН'!$F$19</f>
        <v>1517.0607173299998</v>
      </c>
      <c r="F33" s="36">
        <f>SUMIFS(СВЦЭМ!$C$33:$C$776,СВЦЭМ!$A$33:$A$776,$A33,СВЦЭМ!$B$33:$B$776,F$11)+'СЕТ СН'!$F$9+СВЦЭМ!$D$10+'СЕТ СН'!$F$6-'СЕТ СН'!$F$19</f>
        <v>1492.8876688899998</v>
      </c>
      <c r="G33" s="36">
        <f>SUMIFS(СВЦЭМ!$C$33:$C$776,СВЦЭМ!$A$33:$A$776,$A33,СВЦЭМ!$B$33:$B$776,G$11)+'СЕТ СН'!$F$9+СВЦЭМ!$D$10+'СЕТ СН'!$F$6-'СЕТ СН'!$F$19</f>
        <v>1612.0964356799998</v>
      </c>
      <c r="H33" s="36">
        <f>SUMIFS(СВЦЭМ!$C$33:$C$776,СВЦЭМ!$A$33:$A$776,$A33,СВЦЭМ!$B$33:$B$776,H$11)+'СЕТ СН'!$F$9+СВЦЭМ!$D$10+'СЕТ СН'!$F$6-'СЕТ СН'!$F$19</f>
        <v>1589.0114704199998</v>
      </c>
      <c r="I33" s="36">
        <f>SUMIFS(СВЦЭМ!$C$33:$C$776,СВЦЭМ!$A$33:$A$776,$A33,СВЦЭМ!$B$33:$B$776,I$11)+'СЕТ СН'!$F$9+СВЦЭМ!$D$10+'СЕТ СН'!$F$6-'СЕТ СН'!$F$19</f>
        <v>1514.1767578499998</v>
      </c>
      <c r="J33" s="36">
        <f>SUMIFS(СВЦЭМ!$C$33:$C$776,СВЦЭМ!$A$33:$A$776,$A33,СВЦЭМ!$B$33:$B$776,J$11)+'СЕТ СН'!$F$9+СВЦЭМ!$D$10+'СЕТ СН'!$F$6-'СЕТ СН'!$F$19</f>
        <v>1457.6663706999998</v>
      </c>
      <c r="K33" s="36">
        <f>SUMIFS(СВЦЭМ!$C$33:$C$776,СВЦЭМ!$A$33:$A$776,$A33,СВЦЭМ!$B$33:$B$776,K$11)+'СЕТ СН'!$F$9+СВЦЭМ!$D$10+'СЕТ СН'!$F$6-'СЕТ СН'!$F$19</f>
        <v>1430.0327026499999</v>
      </c>
      <c r="L33" s="36">
        <f>SUMIFS(СВЦЭМ!$C$33:$C$776,СВЦЭМ!$A$33:$A$776,$A33,СВЦЭМ!$B$33:$B$776,L$11)+'СЕТ СН'!$F$9+СВЦЭМ!$D$10+'СЕТ СН'!$F$6-'СЕТ СН'!$F$19</f>
        <v>1529.0311909799998</v>
      </c>
      <c r="M33" s="36">
        <f>SUMIFS(СВЦЭМ!$C$33:$C$776,СВЦЭМ!$A$33:$A$776,$A33,СВЦЭМ!$B$33:$B$776,M$11)+'СЕТ СН'!$F$9+СВЦЭМ!$D$10+'СЕТ СН'!$F$6-'СЕТ СН'!$F$19</f>
        <v>1561.7928027699998</v>
      </c>
      <c r="N33" s="36">
        <f>SUMIFS(СВЦЭМ!$C$33:$C$776,СВЦЭМ!$A$33:$A$776,$A33,СВЦЭМ!$B$33:$B$776,N$11)+'СЕТ СН'!$F$9+СВЦЭМ!$D$10+'СЕТ СН'!$F$6-'СЕТ СН'!$F$19</f>
        <v>2139.9822133300004</v>
      </c>
      <c r="O33" s="36">
        <f>SUMIFS(СВЦЭМ!$C$33:$C$776,СВЦЭМ!$A$33:$A$776,$A33,СВЦЭМ!$B$33:$B$776,O$11)+'СЕТ СН'!$F$9+СВЦЭМ!$D$10+'СЕТ СН'!$F$6-'СЕТ СН'!$F$19</f>
        <v>1457.2859774199999</v>
      </c>
      <c r="P33" s="36">
        <f>SUMIFS(СВЦЭМ!$C$33:$C$776,СВЦЭМ!$A$33:$A$776,$A33,СВЦЭМ!$B$33:$B$776,P$11)+'СЕТ СН'!$F$9+СВЦЭМ!$D$10+'СЕТ СН'!$F$6-'СЕТ СН'!$F$19</f>
        <v>1495.4391650899997</v>
      </c>
      <c r="Q33" s="36">
        <f>SUMIFS(СВЦЭМ!$C$33:$C$776,СВЦЭМ!$A$33:$A$776,$A33,СВЦЭМ!$B$33:$B$776,Q$11)+'СЕТ СН'!$F$9+СВЦЭМ!$D$10+'СЕТ СН'!$F$6-'СЕТ СН'!$F$19</f>
        <v>1504.5308837299999</v>
      </c>
      <c r="R33" s="36">
        <f>SUMIFS(СВЦЭМ!$C$33:$C$776,СВЦЭМ!$A$33:$A$776,$A33,СВЦЭМ!$B$33:$B$776,R$11)+'СЕТ СН'!$F$9+СВЦЭМ!$D$10+'СЕТ СН'!$F$6-'СЕТ СН'!$F$19</f>
        <v>1486.4646569499998</v>
      </c>
      <c r="S33" s="36">
        <f>SUMIFS(СВЦЭМ!$C$33:$C$776,СВЦЭМ!$A$33:$A$776,$A33,СВЦЭМ!$B$33:$B$776,S$11)+'СЕТ СН'!$F$9+СВЦЭМ!$D$10+'СЕТ СН'!$F$6-'СЕТ СН'!$F$19</f>
        <v>1483.6972079999998</v>
      </c>
      <c r="T33" s="36">
        <f>SUMIFS(СВЦЭМ!$C$33:$C$776,СВЦЭМ!$A$33:$A$776,$A33,СВЦЭМ!$B$33:$B$776,T$11)+'СЕТ СН'!$F$9+СВЦЭМ!$D$10+'СЕТ СН'!$F$6-'СЕТ СН'!$F$19</f>
        <v>1598.0092766499999</v>
      </c>
      <c r="U33" s="36">
        <f>SUMIFS(СВЦЭМ!$C$33:$C$776,СВЦЭМ!$A$33:$A$776,$A33,СВЦЭМ!$B$33:$B$776,U$11)+'СЕТ СН'!$F$9+СВЦЭМ!$D$10+'СЕТ СН'!$F$6-'СЕТ СН'!$F$19</f>
        <v>1590.9556461299999</v>
      </c>
      <c r="V33" s="36">
        <f>SUMIFS(СВЦЭМ!$C$33:$C$776,СВЦЭМ!$A$33:$A$776,$A33,СВЦЭМ!$B$33:$B$776,V$11)+'СЕТ СН'!$F$9+СВЦЭМ!$D$10+'СЕТ СН'!$F$6-'СЕТ СН'!$F$19</f>
        <v>1521.7684653899998</v>
      </c>
      <c r="W33" s="36">
        <f>SUMIFS(СВЦЭМ!$C$33:$C$776,СВЦЭМ!$A$33:$A$776,$A33,СВЦЭМ!$B$33:$B$776,W$11)+'СЕТ СН'!$F$9+СВЦЭМ!$D$10+'СЕТ СН'!$F$6-'СЕТ СН'!$F$19</f>
        <v>1464.2021826099999</v>
      </c>
      <c r="X33" s="36">
        <f>SUMIFS(СВЦЭМ!$C$33:$C$776,СВЦЭМ!$A$33:$A$776,$A33,СВЦЭМ!$B$33:$B$776,X$11)+'СЕТ СН'!$F$9+СВЦЭМ!$D$10+'СЕТ СН'!$F$6-'СЕТ СН'!$F$19</f>
        <v>1553.4343038299999</v>
      </c>
      <c r="Y33" s="36">
        <f>SUMIFS(СВЦЭМ!$C$33:$C$776,СВЦЭМ!$A$33:$A$776,$A33,СВЦЭМ!$B$33:$B$776,Y$11)+'СЕТ СН'!$F$9+СВЦЭМ!$D$10+'СЕТ СН'!$F$6-'СЕТ СН'!$F$19</f>
        <v>1880.7809158599998</v>
      </c>
    </row>
    <row r="34" spans="1:25" ht="15.75" x14ac:dyDescent="0.2">
      <c r="A34" s="35">
        <f t="shared" si="0"/>
        <v>43488</v>
      </c>
      <c r="B34" s="36">
        <f>SUMIFS(СВЦЭМ!$C$33:$C$776,СВЦЭМ!$A$33:$A$776,$A34,СВЦЭМ!$B$33:$B$776,B$11)+'СЕТ СН'!$F$9+СВЦЭМ!$D$10+'СЕТ СН'!$F$6-'СЕТ СН'!$F$19</f>
        <v>1966.9375241199998</v>
      </c>
      <c r="C34" s="36">
        <f>SUMIFS(СВЦЭМ!$C$33:$C$776,СВЦЭМ!$A$33:$A$776,$A34,СВЦЭМ!$B$33:$B$776,C$11)+'СЕТ СН'!$F$9+СВЦЭМ!$D$10+'СЕТ СН'!$F$6-'СЕТ СН'!$F$19</f>
        <v>1664.5584138799998</v>
      </c>
      <c r="D34" s="36">
        <f>SUMIFS(СВЦЭМ!$C$33:$C$776,СВЦЭМ!$A$33:$A$776,$A34,СВЦЭМ!$B$33:$B$776,D$11)+'СЕТ СН'!$F$9+СВЦЭМ!$D$10+'СЕТ СН'!$F$6-'СЕТ СН'!$F$19</f>
        <v>1729.4726653699997</v>
      </c>
      <c r="E34" s="36">
        <f>SUMIFS(СВЦЭМ!$C$33:$C$776,СВЦЭМ!$A$33:$A$776,$A34,СВЦЭМ!$B$33:$B$776,E$11)+'СЕТ СН'!$F$9+СВЦЭМ!$D$10+'СЕТ СН'!$F$6-'СЕТ СН'!$F$19</f>
        <v>1695.2783553999998</v>
      </c>
      <c r="F34" s="36">
        <f>SUMIFS(СВЦЭМ!$C$33:$C$776,СВЦЭМ!$A$33:$A$776,$A34,СВЦЭМ!$B$33:$B$776,F$11)+'СЕТ СН'!$F$9+СВЦЭМ!$D$10+'СЕТ СН'!$F$6-'СЕТ СН'!$F$19</f>
        <v>1767.8128117099998</v>
      </c>
      <c r="G34" s="36">
        <f>SUMIFS(СВЦЭМ!$C$33:$C$776,СВЦЭМ!$A$33:$A$776,$A34,СВЦЭМ!$B$33:$B$776,G$11)+'СЕТ СН'!$F$9+СВЦЭМ!$D$10+'СЕТ СН'!$F$6-'СЕТ СН'!$F$19</f>
        <v>1601.8981009099998</v>
      </c>
      <c r="H34" s="36">
        <f>SUMIFS(СВЦЭМ!$C$33:$C$776,СВЦЭМ!$A$33:$A$776,$A34,СВЦЭМ!$B$33:$B$776,H$11)+'СЕТ СН'!$F$9+СВЦЭМ!$D$10+'СЕТ СН'!$F$6-'СЕТ СН'!$F$19</f>
        <v>1504.9297785999997</v>
      </c>
      <c r="I34" s="36">
        <f>SUMIFS(СВЦЭМ!$C$33:$C$776,СВЦЭМ!$A$33:$A$776,$A34,СВЦЭМ!$B$33:$B$776,I$11)+'СЕТ СН'!$F$9+СВЦЭМ!$D$10+'СЕТ СН'!$F$6-'СЕТ СН'!$F$19</f>
        <v>1597.9940672899997</v>
      </c>
      <c r="J34" s="36">
        <f>SUMIFS(СВЦЭМ!$C$33:$C$776,СВЦЭМ!$A$33:$A$776,$A34,СВЦЭМ!$B$33:$B$776,J$11)+'СЕТ СН'!$F$9+СВЦЭМ!$D$10+'СЕТ СН'!$F$6-'СЕТ СН'!$F$19</f>
        <v>1818.3603184699998</v>
      </c>
      <c r="K34" s="36">
        <f>SUMIFS(СВЦЭМ!$C$33:$C$776,СВЦЭМ!$A$33:$A$776,$A34,СВЦЭМ!$B$33:$B$776,K$11)+'СЕТ СН'!$F$9+СВЦЭМ!$D$10+'СЕТ СН'!$F$6-'СЕТ СН'!$F$19</f>
        <v>1552.1334784299997</v>
      </c>
      <c r="L34" s="36">
        <f>SUMIFS(СВЦЭМ!$C$33:$C$776,СВЦЭМ!$A$33:$A$776,$A34,СВЦЭМ!$B$33:$B$776,L$11)+'СЕТ СН'!$F$9+СВЦЭМ!$D$10+'СЕТ СН'!$F$6-'СЕТ СН'!$F$19</f>
        <v>1559.7156255199998</v>
      </c>
      <c r="M34" s="36">
        <f>SUMIFS(СВЦЭМ!$C$33:$C$776,СВЦЭМ!$A$33:$A$776,$A34,СВЦЭМ!$B$33:$B$776,M$11)+'СЕТ СН'!$F$9+СВЦЭМ!$D$10+'СЕТ СН'!$F$6-'СЕТ СН'!$F$19</f>
        <v>1700.9357245799999</v>
      </c>
      <c r="N34" s="36">
        <f>SUMIFS(СВЦЭМ!$C$33:$C$776,СВЦЭМ!$A$33:$A$776,$A34,СВЦЭМ!$B$33:$B$776,N$11)+'СЕТ СН'!$F$9+СВЦЭМ!$D$10+'СЕТ СН'!$F$6-'СЕТ СН'!$F$19</f>
        <v>1214.2140427799998</v>
      </c>
      <c r="O34" s="36">
        <f>SUMIFS(СВЦЭМ!$C$33:$C$776,СВЦЭМ!$A$33:$A$776,$A34,СВЦЭМ!$B$33:$B$776,O$11)+'СЕТ СН'!$F$9+СВЦЭМ!$D$10+'СЕТ СН'!$F$6-'СЕТ СН'!$F$19</f>
        <v>1144.4822941399998</v>
      </c>
      <c r="P34" s="36">
        <f>SUMIFS(СВЦЭМ!$C$33:$C$776,СВЦЭМ!$A$33:$A$776,$A34,СВЦЭМ!$B$33:$B$776,P$11)+'СЕТ СН'!$F$9+СВЦЭМ!$D$10+'СЕТ СН'!$F$6-'СЕТ СН'!$F$19</f>
        <v>1129.5110681199999</v>
      </c>
      <c r="Q34" s="36">
        <f>SUMIFS(СВЦЭМ!$C$33:$C$776,СВЦЭМ!$A$33:$A$776,$A34,СВЦЭМ!$B$33:$B$776,Q$11)+'СЕТ СН'!$F$9+СВЦЭМ!$D$10+'СЕТ СН'!$F$6-'СЕТ СН'!$F$19</f>
        <v>1085.1896664399999</v>
      </c>
      <c r="R34" s="36">
        <f>SUMIFS(СВЦЭМ!$C$33:$C$776,СВЦЭМ!$A$33:$A$776,$A34,СВЦЭМ!$B$33:$B$776,R$11)+'СЕТ СН'!$F$9+СВЦЭМ!$D$10+'СЕТ СН'!$F$6-'СЕТ СН'!$F$19</f>
        <v>1497.4463016399998</v>
      </c>
      <c r="S34" s="36">
        <f>SUMIFS(СВЦЭМ!$C$33:$C$776,СВЦЭМ!$A$33:$A$776,$A34,СВЦЭМ!$B$33:$B$776,S$11)+'СЕТ СН'!$F$9+СВЦЭМ!$D$10+'СЕТ СН'!$F$6-'СЕТ СН'!$F$19</f>
        <v>1325.0140662599999</v>
      </c>
      <c r="T34" s="36">
        <f>SUMIFS(СВЦЭМ!$C$33:$C$776,СВЦЭМ!$A$33:$A$776,$A34,СВЦЭМ!$B$33:$B$776,T$11)+'СЕТ СН'!$F$9+СВЦЭМ!$D$10+'СЕТ СН'!$F$6-'СЕТ СН'!$F$19</f>
        <v>1342.7508512599998</v>
      </c>
      <c r="U34" s="36">
        <f>SUMIFS(СВЦЭМ!$C$33:$C$776,СВЦЭМ!$A$33:$A$776,$A34,СВЦЭМ!$B$33:$B$776,U$11)+'СЕТ СН'!$F$9+СВЦЭМ!$D$10+'СЕТ СН'!$F$6-'СЕТ СН'!$F$19</f>
        <v>1470.9791096499998</v>
      </c>
      <c r="V34" s="36">
        <f>SUMIFS(СВЦЭМ!$C$33:$C$776,СВЦЭМ!$A$33:$A$776,$A34,СВЦЭМ!$B$33:$B$776,V$11)+'СЕТ СН'!$F$9+СВЦЭМ!$D$10+'СЕТ СН'!$F$6-'СЕТ СН'!$F$19</f>
        <v>1391.9940143499998</v>
      </c>
      <c r="W34" s="36">
        <f>SUMIFS(СВЦЭМ!$C$33:$C$776,СВЦЭМ!$A$33:$A$776,$A34,СВЦЭМ!$B$33:$B$776,W$11)+'СЕТ СН'!$F$9+СВЦЭМ!$D$10+'СЕТ СН'!$F$6-'СЕТ СН'!$F$19</f>
        <v>1461.1384076199997</v>
      </c>
      <c r="X34" s="36">
        <f>SUMIFS(СВЦЭМ!$C$33:$C$776,СВЦЭМ!$A$33:$A$776,$A34,СВЦЭМ!$B$33:$B$776,X$11)+'СЕТ СН'!$F$9+СВЦЭМ!$D$10+'СЕТ СН'!$F$6-'СЕТ СН'!$F$19</f>
        <v>1407.6710516799999</v>
      </c>
      <c r="Y34" s="36">
        <f>SUMIFS(СВЦЭМ!$C$33:$C$776,СВЦЭМ!$A$33:$A$776,$A34,СВЦЭМ!$B$33:$B$776,Y$11)+'СЕТ СН'!$F$9+СВЦЭМ!$D$10+'СЕТ СН'!$F$6-'СЕТ СН'!$F$19</f>
        <v>1553.6072647899998</v>
      </c>
    </row>
    <row r="35" spans="1:25" ht="15.75" x14ac:dyDescent="0.2">
      <c r="A35" s="35">
        <f t="shared" si="0"/>
        <v>43489</v>
      </c>
      <c r="B35" s="36">
        <f>SUMIFS(СВЦЭМ!$C$33:$C$776,СВЦЭМ!$A$33:$A$776,$A35,СВЦЭМ!$B$33:$B$776,B$11)+'СЕТ СН'!$F$9+СВЦЭМ!$D$10+'СЕТ СН'!$F$6-'СЕТ СН'!$F$19</f>
        <v>1766.0348951799999</v>
      </c>
      <c r="C35" s="36">
        <f>SUMIFS(СВЦЭМ!$C$33:$C$776,СВЦЭМ!$A$33:$A$776,$A35,СВЦЭМ!$B$33:$B$776,C$11)+'СЕТ СН'!$F$9+СВЦЭМ!$D$10+'СЕТ СН'!$F$6-'СЕТ СН'!$F$19</f>
        <v>1691.2374901799999</v>
      </c>
      <c r="D35" s="36">
        <f>SUMIFS(СВЦЭМ!$C$33:$C$776,СВЦЭМ!$A$33:$A$776,$A35,СВЦЭМ!$B$33:$B$776,D$11)+'СЕТ СН'!$F$9+СВЦЭМ!$D$10+'СЕТ СН'!$F$6-'СЕТ СН'!$F$19</f>
        <v>1498.0103143199999</v>
      </c>
      <c r="E35" s="36">
        <f>SUMIFS(СВЦЭМ!$C$33:$C$776,СВЦЭМ!$A$33:$A$776,$A35,СВЦЭМ!$B$33:$B$776,E$11)+'СЕТ СН'!$F$9+СВЦЭМ!$D$10+'СЕТ СН'!$F$6-'СЕТ СН'!$F$19</f>
        <v>1515.3997106699999</v>
      </c>
      <c r="F35" s="36">
        <f>SUMIFS(СВЦЭМ!$C$33:$C$776,СВЦЭМ!$A$33:$A$776,$A35,СВЦЭМ!$B$33:$B$776,F$11)+'СЕТ СН'!$F$9+СВЦЭМ!$D$10+'СЕТ СН'!$F$6-'СЕТ СН'!$F$19</f>
        <v>1490.3300412599999</v>
      </c>
      <c r="G35" s="36">
        <f>SUMIFS(СВЦЭМ!$C$33:$C$776,СВЦЭМ!$A$33:$A$776,$A35,СВЦЭМ!$B$33:$B$776,G$11)+'СЕТ СН'!$F$9+СВЦЭМ!$D$10+'СЕТ СН'!$F$6-'СЕТ СН'!$F$19</f>
        <v>1483.3845003899999</v>
      </c>
      <c r="H35" s="36">
        <f>SUMIFS(СВЦЭМ!$C$33:$C$776,СВЦЭМ!$A$33:$A$776,$A35,СВЦЭМ!$B$33:$B$776,H$11)+'СЕТ СН'!$F$9+СВЦЭМ!$D$10+'СЕТ СН'!$F$6-'СЕТ СН'!$F$19</f>
        <v>1761.0982358699998</v>
      </c>
      <c r="I35" s="36">
        <f>SUMIFS(СВЦЭМ!$C$33:$C$776,СВЦЭМ!$A$33:$A$776,$A35,СВЦЭМ!$B$33:$B$776,I$11)+'СЕТ СН'!$F$9+СВЦЭМ!$D$10+'СЕТ СН'!$F$6-'СЕТ СН'!$F$19</f>
        <v>2400.6318458500004</v>
      </c>
      <c r="J35" s="36">
        <f>SUMIFS(СВЦЭМ!$C$33:$C$776,СВЦЭМ!$A$33:$A$776,$A35,СВЦЭМ!$B$33:$B$776,J$11)+'СЕТ СН'!$F$9+СВЦЭМ!$D$10+'СЕТ СН'!$F$6-'СЕТ СН'!$F$19</f>
        <v>1516.8099215299999</v>
      </c>
      <c r="K35" s="36">
        <f>SUMIFS(СВЦЭМ!$C$33:$C$776,СВЦЭМ!$A$33:$A$776,$A35,СВЦЭМ!$B$33:$B$776,K$11)+'СЕТ СН'!$F$9+СВЦЭМ!$D$10+'СЕТ СН'!$F$6-'СЕТ СН'!$F$19</f>
        <v>1436.3341235899998</v>
      </c>
      <c r="L35" s="36">
        <f>SUMIFS(СВЦЭМ!$C$33:$C$776,СВЦЭМ!$A$33:$A$776,$A35,СВЦЭМ!$B$33:$B$776,L$11)+'СЕТ СН'!$F$9+СВЦЭМ!$D$10+'СЕТ СН'!$F$6-'СЕТ СН'!$F$19</f>
        <v>1448.7175715999999</v>
      </c>
      <c r="M35" s="36">
        <f>SUMIFS(СВЦЭМ!$C$33:$C$776,СВЦЭМ!$A$33:$A$776,$A35,СВЦЭМ!$B$33:$B$776,M$11)+'СЕТ СН'!$F$9+СВЦЭМ!$D$10+'СЕТ СН'!$F$6-'СЕТ СН'!$F$19</f>
        <v>1578.4699027199999</v>
      </c>
      <c r="N35" s="36">
        <f>SUMIFS(СВЦЭМ!$C$33:$C$776,СВЦЭМ!$A$33:$A$776,$A35,СВЦЭМ!$B$33:$B$776,N$11)+'СЕТ СН'!$F$9+СВЦЭМ!$D$10+'СЕТ СН'!$F$6-'СЕТ СН'!$F$19</f>
        <v>1786.6573736399998</v>
      </c>
      <c r="O35" s="36">
        <f>SUMIFS(СВЦЭМ!$C$33:$C$776,СВЦЭМ!$A$33:$A$776,$A35,СВЦЭМ!$B$33:$B$776,O$11)+'СЕТ СН'!$F$9+СВЦЭМ!$D$10+'СЕТ СН'!$F$6-'СЕТ СН'!$F$19</f>
        <v>1418.1000429299997</v>
      </c>
      <c r="P35" s="36">
        <f>SUMIFS(СВЦЭМ!$C$33:$C$776,СВЦЭМ!$A$33:$A$776,$A35,СВЦЭМ!$B$33:$B$776,P$11)+'СЕТ СН'!$F$9+СВЦЭМ!$D$10+'СЕТ СН'!$F$6-'СЕТ СН'!$F$19</f>
        <v>1405.1932865799997</v>
      </c>
      <c r="Q35" s="36">
        <f>SUMIFS(СВЦЭМ!$C$33:$C$776,СВЦЭМ!$A$33:$A$776,$A35,СВЦЭМ!$B$33:$B$776,Q$11)+'СЕТ СН'!$F$9+СВЦЭМ!$D$10+'СЕТ СН'!$F$6-'СЕТ СН'!$F$19</f>
        <v>1313.1005729199999</v>
      </c>
      <c r="R35" s="36">
        <f>SUMIFS(СВЦЭМ!$C$33:$C$776,СВЦЭМ!$A$33:$A$776,$A35,СВЦЭМ!$B$33:$B$776,R$11)+'СЕТ СН'!$F$9+СВЦЭМ!$D$10+'СЕТ СН'!$F$6-'СЕТ СН'!$F$19</f>
        <v>1365.0944300699998</v>
      </c>
      <c r="S35" s="36">
        <f>SUMIFS(СВЦЭМ!$C$33:$C$776,СВЦЭМ!$A$33:$A$776,$A35,СВЦЭМ!$B$33:$B$776,S$11)+'СЕТ СН'!$F$9+СВЦЭМ!$D$10+'СЕТ СН'!$F$6-'СЕТ СН'!$F$19</f>
        <v>1134.4882803999999</v>
      </c>
      <c r="T35" s="36">
        <f>SUMIFS(СВЦЭМ!$C$33:$C$776,СВЦЭМ!$A$33:$A$776,$A35,СВЦЭМ!$B$33:$B$776,T$11)+'СЕТ СН'!$F$9+СВЦЭМ!$D$10+'СЕТ СН'!$F$6-'СЕТ СН'!$F$19</f>
        <v>1143.9343824599998</v>
      </c>
      <c r="U35" s="36">
        <f>SUMIFS(СВЦЭМ!$C$33:$C$776,СВЦЭМ!$A$33:$A$776,$A35,СВЦЭМ!$B$33:$B$776,U$11)+'СЕТ СН'!$F$9+СВЦЭМ!$D$10+'СЕТ СН'!$F$6-'СЕТ СН'!$F$19</f>
        <v>1220.4398864599998</v>
      </c>
      <c r="V35" s="36">
        <f>SUMIFS(СВЦЭМ!$C$33:$C$776,СВЦЭМ!$A$33:$A$776,$A35,СВЦЭМ!$B$33:$B$776,V$11)+'СЕТ СН'!$F$9+СВЦЭМ!$D$10+'СЕТ СН'!$F$6-'СЕТ СН'!$F$19</f>
        <v>1419.7803318699998</v>
      </c>
      <c r="W35" s="36">
        <f>SUMIFS(СВЦЭМ!$C$33:$C$776,СВЦЭМ!$A$33:$A$776,$A35,СВЦЭМ!$B$33:$B$776,W$11)+'СЕТ СН'!$F$9+СВЦЭМ!$D$10+'СЕТ СН'!$F$6-'СЕТ СН'!$F$19</f>
        <v>1427.4580802699998</v>
      </c>
      <c r="X35" s="36">
        <f>SUMIFS(СВЦЭМ!$C$33:$C$776,СВЦЭМ!$A$33:$A$776,$A35,СВЦЭМ!$B$33:$B$776,X$11)+'СЕТ СН'!$F$9+СВЦЭМ!$D$10+'СЕТ СН'!$F$6-'СЕТ СН'!$F$19</f>
        <v>1441.2243447299998</v>
      </c>
      <c r="Y35" s="36">
        <f>SUMIFS(СВЦЭМ!$C$33:$C$776,СВЦЭМ!$A$33:$A$776,$A35,СВЦЭМ!$B$33:$B$776,Y$11)+'СЕТ СН'!$F$9+СВЦЭМ!$D$10+'СЕТ СН'!$F$6-'СЕТ СН'!$F$19</f>
        <v>1472.8890860199999</v>
      </c>
    </row>
    <row r="36" spans="1:25" ht="15.75" x14ac:dyDescent="0.2">
      <c r="A36" s="35">
        <f t="shared" si="0"/>
        <v>43490</v>
      </c>
      <c r="B36" s="36">
        <f>SUMIFS(СВЦЭМ!$C$33:$C$776,СВЦЭМ!$A$33:$A$776,$A36,СВЦЭМ!$B$33:$B$776,B$11)+'СЕТ СН'!$F$9+СВЦЭМ!$D$10+'СЕТ СН'!$F$6-'СЕТ СН'!$F$19</f>
        <v>2441.0975850600003</v>
      </c>
      <c r="C36" s="36">
        <f>SUMIFS(СВЦЭМ!$C$33:$C$776,СВЦЭМ!$A$33:$A$776,$A36,СВЦЭМ!$B$33:$B$776,C$11)+'СЕТ СН'!$F$9+СВЦЭМ!$D$10+'СЕТ СН'!$F$6-'СЕТ СН'!$F$19</f>
        <v>1532.1192457899999</v>
      </c>
      <c r="D36" s="36">
        <f>SUMIFS(СВЦЭМ!$C$33:$C$776,СВЦЭМ!$A$33:$A$776,$A36,СВЦЭМ!$B$33:$B$776,D$11)+'СЕТ СН'!$F$9+СВЦЭМ!$D$10+'СЕТ СН'!$F$6-'СЕТ СН'!$F$19</f>
        <v>1808.3265928999999</v>
      </c>
      <c r="E36" s="36">
        <f>SUMIFS(СВЦЭМ!$C$33:$C$776,СВЦЭМ!$A$33:$A$776,$A36,СВЦЭМ!$B$33:$B$776,E$11)+'СЕТ СН'!$F$9+СВЦЭМ!$D$10+'СЕТ СН'!$F$6-'СЕТ СН'!$F$19</f>
        <v>1552.8512576699998</v>
      </c>
      <c r="F36" s="36">
        <f>SUMIFS(СВЦЭМ!$C$33:$C$776,СВЦЭМ!$A$33:$A$776,$A36,СВЦЭМ!$B$33:$B$776,F$11)+'СЕТ СН'!$F$9+СВЦЭМ!$D$10+'СЕТ СН'!$F$6-'СЕТ СН'!$F$19</f>
        <v>1548.1477751299999</v>
      </c>
      <c r="G36" s="36">
        <f>SUMIFS(СВЦЭМ!$C$33:$C$776,СВЦЭМ!$A$33:$A$776,$A36,СВЦЭМ!$B$33:$B$776,G$11)+'СЕТ СН'!$F$9+СВЦЭМ!$D$10+'СЕТ СН'!$F$6-'СЕТ СН'!$F$19</f>
        <v>1546.4428416799999</v>
      </c>
      <c r="H36" s="36">
        <f>SUMIFS(СВЦЭМ!$C$33:$C$776,СВЦЭМ!$A$33:$A$776,$A36,СВЦЭМ!$B$33:$B$776,H$11)+'СЕТ СН'!$F$9+СВЦЭМ!$D$10+'СЕТ СН'!$F$6-'СЕТ СН'!$F$19</f>
        <v>1451.6661604299998</v>
      </c>
      <c r="I36" s="36">
        <f>SUMIFS(СВЦЭМ!$C$33:$C$776,СВЦЭМ!$A$33:$A$776,$A36,СВЦЭМ!$B$33:$B$776,I$11)+'СЕТ СН'!$F$9+СВЦЭМ!$D$10+'СЕТ СН'!$F$6-'СЕТ СН'!$F$19</f>
        <v>1475.2057353299999</v>
      </c>
      <c r="J36" s="36">
        <f>SUMIFS(СВЦЭМ!$C$33:$C$776,СВЦЭМ!$A$33:$A$776,$A36,СВЦЭМ!$B$33:$B$776,J$11)+'СЕТ СН'!$F$9+СВЦЭМ!$D$10+'СЕТ СН'!$F$6-'СЕТ СН'!$F$19</f>
        <v>1474.8986133599999</v>
      </c>
      <c r="K36" s="36">
        <f>SUMIFS(СВЦЭМ!$C$33:$C$776,СВЦЭМ!$A$33:$A$776,$A36,СВЦЭМ!$B$33:$B$776,K$11)+'СЕТ СН'!$F$9+СВЦЭМ!$D$10+'СЕТ СН'!$F$6-'СЕТ СН'!$F$19</f>
        <v>1434.6077064999997</v>
      </c>
      <c r="L36" s="36">
        <f>SUMIFS(СВЦЭМ!$C$33:$C$776,СВЦЭМ!$A$33:$A$776,$A36,СВЦЭМ!$B$33:$B$776,L$11)+'СЕТ СН'!$F$9+СВЦЭМ!$D$10+'СЕТ СН'!$F$6-'СЕТ СН'!$F$19</f>
        <v>1319.9963493699997</v>
      </c>
      <c r="M36" s="36">
        <f>SUMIFS(СВЦЭМ!$C$33:$C$776,СВЦЭМ!$A$33:$A$776,$A36,СВЦЭМ!$B$33:$B$776,M$11)+'СЕТ СН'!$F$9+СВЦЭМ!$D$10+'СЕТ СН'!$F$6-'СЕТ СН'!$F$19</f>
        <v>1369.4219890399997</v>
      </c>
      <c r="N36" s="36">
        <f>SUMIFS(СВЦЭМ!$C$33:$C$776,СВЦЭМ!$A$33:$A$776,$A36,СВЦЭМ!$B$33:$B$776,N$11)+'СЕТ СН'!$F$9+СВЦЭМ!$D$10+'СЕТ СН'!$F$6-'СЕТ СН'!$F$19</f>
        <v>1412.7402458799997</v>
      </c>
      <c r="O36" s="36">
        <f>SUMIFS(СВЦЭМ!$C$33:$C$776,СВЦЭМ!$A$33:$A$776,$A36,СВЦЭМ!$B$33:$B$776,O$11)+'СЕТ СН'!$F$9+СВЦЭМ!$D$10+'СЕТ СН'!$F$6-'СЕТ СН'!$F$19</f>
        <v>1324.6836602399999</v>
      </c>
      <c r="P36" s="36">
        <f>SUMIFS(СВЦЭМ!$C$33:$C$776,СВЦЭМ!$A$33:$A$776,$A36,СВЦЭМ!$B$33:$B$776,P$11)+'СЕТ СН'!$F$9+СВЦЭМ!$D$10+'СЕТ СН'!$F$6-'СЕТ СН'!$F$19</f>
        <v>1337.6123562999999</v>
      </c>
      <c r="Q36" s="36">
        <f>SUMIFS(СВЦЭМ!$C$33:$C$776,СВЦЭМ!$A$33:$A$776,$A36,СВЦЭМ!$B$33:$B$776,Q$11)+'СЕТ СН'!$F$9+СВЦЭМ!$D$10+'СЕТ СН'!$F$6-'СЕТ СН'!$F$19</f>
        <v>1300.5042197299999</v>
      </c>
      <c r="R36" s="36">
        <f>SUMIFS(СВЦЭМ!$C$33:$C$776,СВЦЭМ!$A$33:$A$776,$A36,СВЦЭМ!$B$33:$B$776,R$11)+'СЕТ СН'!$F$9+СВЦЭМ!$D$10+'СЕТ СН'!$F$6-'СЕТ СН'!$F$19</f>
        <v>1292.9296924799999</v>
      </c>
      <c r="S36" s="36">
        <f>SUMIFS(СВЦЭМ!$C$33:$C$776,СВЦЭМ!$A$33:$A$776,$A36,СВЦЭМ!$B$33:$B$776,S$11)+'СЕТ СН'!$F$9+СВЦЭМ!$D$10+'СЕТ СН'!$F$6-'СЕТ СН'!$F$19</f>
        <v>1333.5484155099998</v>
      </c>
      <c r="T36" s="36">
        <f>SUMIFS(СВЦЭМ!$C$33:$C$776,СВЦЭМ!$A$33:$A$776,$A36,СВЦЭМ!$B$33:$B$776,T$11)+'СЕТ СН'!$F$9+СВЦЭМ!$D$10+'СЕТ СН'!$F$6-'СЕТ СН'!$F$19</f>
        <v>1374.4008713399999</v>
      </c>
      <c r="U36" s="36">
        <f>SUMIFS(СВЦЭМ!$C$33:$C$776,СВЦЭМ!$A$33:$A$776,$A36,СВЦЭМ!$B$33:$B$776,U$11)+'СЕТ СН'!$F$9+СВЦЭМ!$D$10+'СЕТ СН'!$F$6-'СЕТ СН'!$F$19</f>
        <v>1392.3522640599999</v>
      </c>
      <c r="V36" s="36">
        <f>SUMIFS(СВЦЭМ!$C$33:$C$776,СВЦЭМ!$A$33:$A$776,$A36,СВЦЭМ!$B$33:$B$776,V$11)+'СЕТ СН'!$F$9+СВЦЭМ!$D$10+'СЕТ СН'!$F$6-'СЕТ СН'!$F$19</f>
        <v>1412.8920412499999</v>
      </c>
      <c r="W36" s="36">
        <f>SUMIFS(СВЦЭМ!$C$33:$C$776,СВЦЭМ!$A$33:$A$776,$A36,СВЦЭМ!$B$33:$B$776,W$11)+'СЕТ СН'!$F$9+СВЦЭМ!$D$10+'СЕТ СН'!$F$6-'СЕТ СН'!$F$19</f>
        <v>1324.0566533399999</v>
      </c>
      <c r="X36" s="36">
        <f>SUMIFS(СВЦЭМ!$C$33:$C$776,СВЦЭМ!$A$33:$A$776,$A36,СВЦЭМ!$B$33:$B$776,X$11)+'СЕТ СН'!$F$9+СВЦЭМ!$D$10+'СЕТ СН'!$F$6-'СЕТ СН'!$F$19</f>
        <v>1371.5769176599999</v>
      </c>
      <c r="Y36" s="36">
        <f>SUMIFS(СВЦЭМ!$C$33:$C$776,СВЦЭМ!$A$33:$A$776,$A36,СВЦЭМ!$B$33:$B$776,Y$11)+'СЕТ СН'!$F$9+СВЦЭМ!$D$10+'СЕТ СН'!$F$6-'СЕТ СН'!$F$19</f>
        <v>1430.0965590099997</v>
      </c>
    </row>
    <row r="37" spans="1:25" ht="15.75" x14ac:dyDescent="0.2">
      <c r="A37" s="35">
        <f t="shared" si="0"/>
        <v>43491</v>
      </c>
      <c r="B37" s="36">
        <f>SUMIFS(СВЦЭМ!$C$33:$C$776,СВЦЭМ!$A$33:$A$776,$A37,СВЦЭМ!$B$33:$B$776,B$11)+'СЕТ СН'!$F$9+СВЦЭМ!$D$10+'СЕТ СН'!$F$6-'СЕТ СН'!$F$19</f>
        <v>2246.8863002200001</v>
      </c>
      <c r="C37" s="36">
        <f>SUMIFS(СВЦЭМ!$C$33:$C$776,СВЦЭМ!$A$33:$A$776,$A37,СВЦЭМ!$B$33:$B$776,C$11)+'СЕТ СН'!$F$9+СВЦЭМ!$D$10+'СЕТ СН'!$F$6-'СЕТ СН'!$F$19</f>
        <v>1580.9104206599998</v>
      </c>
      <c r="D37" s="36">
        <f>SUMIFS(СВЦЭМ!$C$33:$C$776,СВЦЭМ!$A$33:$A$776,$A37,СВЦЭМ!$B$33:$B$776,D$11)+'СЕТ СН'!$F$9+СВЦЭМ!$D$10+'СЕТ СН'!$F$6-'СЕТ СН'!$F$19</f>
        <v>1472.9973182399999</v>
      </c>
      <c r="E37" s="36">
        <f>SUMIFS(СВЦЭМ!$C$33:$C$776,СВЦЭМ!$A$33:$A$776,$A37,СВЦЭМ!$B$33:$B$776,E$11)+'СЕТ СН'!$F$9+СВЦЭМ!$D$10+'СЕТ СН'!$F$6-'СЕТ СН'!$F$19</f>
        <v>1441.8655839199998</v>
      </c>
      <c r="F37" s="36">
        <f>SUMIFS(СВЦЭМ!$C$33:$C$776,СВЦЭМ!$A$33:$A$776,$A37,СВЦЭМ!$B$33:$B$776,F$11)+'СЕТ СН'!$F$9+СВЦЭМ!$D$10+'СЕТ СН'!$F$6-'СЕТ СН'!$F$19</f>
        <v>1503.5690341599998</v>
      </c>
      <c r="G37" s="36">
        <f>SUMIFS(СВЦЭМ!$C$33:$C$776,СВЦЭМ!$A$33:$A$776,$A37,СВЦЭМ!$B$33:$B$776,G$11)+'СЕТ СН'!$F$9+СВЦЭМ!$D$10+'СЕТ СН'!$F$6-'СЕТ СН'!$F$19</f>
        <v>1430.0895860399999</v>
      </c>
      <c r="H37" s="36">
        <f>SUMIFS(СВЦЭМ!$C$33:$C$776,СВЦЭМ!$A$33:$A$776,$A37,СВЦЭМ!$B$33:$B$776,H$11)+'СЕТ СН'!$F$9+СВЦЭМ!$D$10+'СЕТ СН'!$F$6-'СЕТ СН'!$F$19</f>
        <v>1413.0898553899999</v>
      </c>
      <c r="I37" s="36">
        <f>SUMIFS(СВЦЭМ!$C$33:$C$776,СВЦЭМ!$A$33:$A$776,$A37,СВЦЭМ!$B$33:$B$776,I$11)+'СЕТ СН'!$F$9+СВЦЭМ!$D$10+'СЕТ СН'!$F$6-'СЕТ СН'!$F$19</f>
        <v>1480.9645008299999</v>
      </c>
      <c r="J37" s="36">
        <f>SUMIFS(СВЦЭМ!$C$33:$C$776,СВЦЭМ!$A$33:$A$776,$A37,СВЦЭМ!$B$33:$B$776,J$11)+'СЕТ СН'!$F$9+СВЦЭМ!$D$10+'СЕТ СН'!$F$6-'СЕТ СН'!$F$19</f>
        <v>1500.0614993699999</v>
      </c>
      <c r="K37" s="36">
        <f>SUMIFS(СВЦЭМ!$C$33:$C$776,СВЦЭМ!$A$33:$A$776,$A37,СВЦЭМ!$B$33:$B$776,K$11)+'СЕТ СН'!$F$9+СВЦЭМ!$D$10+'СЕТ СН'!$F$6-'СЕТ СН'!$F$19</f>
        <v>1339.8644841099999</v>
      </c>
      <c r="L37" s="36">
        <f>SUMIFS(СВЦЭМ!$C$33:$C$776,СВЦЭМ!$A$33:$A$776,$A37,СВЦЭМ!$B$33:$B$776,L$11)+'СЕТ СН'!$F$9+СВЦЭМ!$D$10+'СЕТ СН'!$F$6-'СЕТ СН'!$F$19</f>
        <v>1355.2930192999997</v>
      </c>
      <c r="M37" s="36">
        <f>SUMIFS(СВЦЭМ!$C$33:$C$776,СВЦЭМ!$A$33:$A$776,$A37,СВЦЭМ!$B$33:$B$776,M$11)+'СЕТ СН'!$F$9+СВЦЭМ!$D$10+'СЕТ СН'!$F$6-'СЕТ СН'!$F$19</f>
        <v>1410.4048274899999</v>
      </c>
      <c r="N37" s="36">
        <f>SUMIFS(СВЦЭМ!$C$33:$C$776,СВЦЭМ!$A$33:$A$776,$A37,СВЦЭМ!$B$33:$B$776,N$11)+'СЕТ СН'!$F$9+СВЦЭМ!$D$10+'СЕТ СН'!$F$6-'СЕТ СН'!$F$19</f>
        <v>1529.0055429999998</v>
      </c>
      <c r="O37" s="36">
        <f>SUMIFS(СВЦЭМ!$C$33:$C$776,СВЦЭМ!$A$33:$A$776,$A37,СВЦЭМ!$B$33:$B$776,O$11)+'СЕТ СН'!$F$9+СВЦЭМ!$D$10+'СЕТ СН'!$F$6-'СЕТ СН'!$F$19</f>
        <v>1364.2806328099998</v>
      </c>
      <c r="P37" s="36">
        <f>SUMIFS(СВЦЭМ!$C$33:$C$776,СВЦЭМ!$A$33:$A$776,$A37,СВЦЭМ!$B$33:$B$776,P$11)+'СЕТ СН'!$F$9+СВЦЭМ!$D$10+'СЕТ СН'!$F$6-'СЕТ СН'!$F$19</f>
        <v>1367.0640537499999</v>
      </c>
      <c r="Q37" s="36">
        <f>SUMIFS(СВЦЭМ!$C$33:$C$776,СВЦЭМ!$A$33:$A$776,$A37,СВЦЭМ!$B$33:$B$776,Q$11)+'СЕТ СН'!$F$9+СВЦЭМ!$D$10+'СЕТ СН'!$F$6-'СЕТ СН'!$F$19</f>
        <v>1330.0124929599999</v>
      </c>
      <c r="R37" s="36">
        <f>SUMIFS(СВЦЭМ!$C$33:$C$776,СВЦЭМ!$A$33:$A$776,$A37,СВЦЭМ!$B$33:$B$776,R$11)+'СЕТ СН'!$F$9+СВЦЭМ!$D$10+'СЕТ СН'!$F$6-'СЕТ СН'!$F$19</f>
        <v>1347.6187567299999</v>
      </c>
      <c r="S37" s="36">
        <f>SUMIFS(СВЦЭМ!$C$33:$C$776,СВЦЭМ!$A$33:$A$776,$A37,СВЦЭМ!$B$33:$B$776,S$11)+'СЕТ СН'!$F$9+СВЦЭМ!$D$10+'СЕТ СН'!$F$6-'СЕТ СН'!$F$19</f>
        <v>1350.0631468799997</v>
      </c>
      <c r="T37" s="36">
        <f>SUMIFS(СВЦЭМ!$C$33:$C$776,СВЦЭМ!$A$33:$A$776,$A37,СВЦЭМ!$B$33:$B$776,T$11)+'СЕТ СН'!$F$9+СВЦЭМ!$D$10+'СЕТ СН'!$F$6-'СЕТ СН'!$F$19</f>
        <v>1335.9547827599999</v>
      </c>
      <c r="U37" s="36">
        <f>SUMIFS(СВЦЭМ!$C$33:$C$776,СВЦЭМ!$A$33:$A$776,$A37,СВЦЭМ!$B$33:$B$776,U$11)+'СЕТ СН'!$F$9+СВЦЭМ!$D$10+'СЕТ СН'!$F$6-'СЕТ СН'!$F$19</f>
        <v>1515.4091136699999</v>
      </c>
      <c r="V37" s="36">
        <f>SUMIFS(СВЦЭМ!$C$33:$C$776,СВЦЭМ!$A$33:$A$776,$A37,СВЦЭМ!$B$33:$B$776,V$11)+'СЕТ СН'!$F$9+СВЦЭМ!$D$10+'СЕТ СН'!$F$6-'СЕТ СН'!$F$19</f>
        <v>1351.5517933599999</v>
      </c>
      <c r="W37" s="36">
        <f>SUMIFS(СВЦЭМ!$C$33:$C$776,СВЦЭМ!$A$33:$A$776,$A37,СВЦЭМ!$B$33:$B$776,W$11)+'СЕТ СН'!$F$9+СВЦЭМ!$D$10+'СЕТ СН'!$F$6-'СЕТ СН'!$F$19</f>
        <v>1321.6924174799999</v>
      </c>
      <c r="X37" s="36">
        <f>SUMIFS(СВЦЭМ!$C$33:$C$776,СВЦЭМ!$A$33:$A$776,$A37,СВЦЭМ!$B$33:$B$776,X$11)+'СЕТ СН'!$F$9+СВЦЭМ!$D$10+'СЕТ СН'!$F$6-'СЕТ СН'!$F$19</f>
        <v>1317.3584771199999</v>
      </c>
      <c r="Y37" s="36">
        <f>SUMIFS(СВЦЭМ!$C$33:$C$776,СВЦЭМ!$A$33:$A$776,$A37,СВЦЭМ!$B$33:$B$776,Y$11)+'СЕТ СН'!$F$9+СВЦЭМ!$D$10+'СЕТ СН'!$F$6-'СЕТ СН'!$F$19</f>
        <v>1616.0839514699999</v>
      </c>
    </row>
    <row r="38" spans="1:25" ht="15.75" x14ac:dyDescent="0.2">
      <c r="A38" s="35">
        <f t="shared" si="0"/>
        <v>43492</v>
      </c>
      <c r="B38" s="36">
        <f>SUMIFS(СВЦЭМ!$C$33:$C$776,СВЦЭМ!$A$33:$A$776,$A38,СВЦЭМ!$B$33:$B$776,B$11)+'СЕТ СН'!$F$9+СВЦЭМ!$D$10+'СЕТ СН'!$F$6-'СЕТ СН'!$F$19</f>
        <v>1666.5184800899999</v>
      </c>
      <c r="C38" s="36">
        <f>SUMIFS(СВЦЭМ!$C$33:$C$776,СВЦЭМ!$A$33:$A$776,$A38,СВЦЭМ!$B$33:$B$776,C$11)+'СЕТ СН'!$F$9+СВЦЭМ!$D$10+'СЕТ СН'!$F$6-'СЕТ СН'!$F$19</f>
        <v>1513.0742391899998</v>
      </c>
      <c r="D38" s="36">
        <f>SUMIFS(СВЦЭМ!$C$33:$C$776,СВЦЭМ!$A$33:$A$776,$A38,СВЦЭМ!$B$33:$B$776,D$11)+'СЕТ СН'!$F$9+СВЦЭМ!$D$10+'СЕТ СН'!$F$6-'СЕТ СН'!$F$19</f>
        <v>1488.6707269199999</v>
      </c>
      <c r="E38" s="36">
        <f>SUMIFS(СВЦЭМ!$C$33:$C$776,СВЦЭМ!$A$33:$A$776,$A38,СВЦЭМ!$B$33:$B$776,E$11)+'СЕТ СН'!$F$9+СВЦЭМ!$D$10+'СЕТ СН'!$F$6-'СЕТ СН'!$F$19</f>
        <v>1468.7882570599998</v>
      </c>
      <c r="F38" s="36">
        <f>SUMIFS(СВЦЭМ!$C$33:$C$776,СВЦЭМ!$A$33:$A$776,$A38,СВЦЭМ!$B$33:$B$776,F$11)+'СЕТ СН'!$F$9+СВЦЭМ!$D$10+'СЕТ СН'!$F$6-'СЕТ СН'!$F$19</f>
        <v>1504.8658316799999</v>
      </c>
      <c r="G38" s="36">
        <f>SUMIFS(СВЦЭМ!$C$33:$C$776,СВЦЭМ!$A$33:$A$776,$A38,СВЦЭМ!$B$33:$B$776,G$11)+'СЕТ СН'!$F$9+СВЦЭМ!$D$10+'СЕТ СН'!$F$6-'СЕТ СН'!$F$19</f>
        <v>1489.0863352899999</v>
      </c>
      <c r="H38" s="36">
        <f>SUMIFS(СВЦЭМ!$C$33:$C$776,СВЦЭМ!$A$33:$A$776,$A38,СВЦЭМ!$B$33:$B$776,H$11)+'СЕТ СН'!$F$9+СВЦЭМ!$D$10+'СЕТ СН'!$F$6-'СЕТ СН'!$F$19</f>
        <v>1456.3751540999999</v>
      </c>
      <c r="I38" s="36">
        <f>SUMIFS(СВЦЭМ!$C$33:$C$776,СВЦЭМ!$A$33:$A$776,$A38,СВЦЭМ!$B$33:$B$776,I$11)+'СЕТ СН'!$F$9+СВЦЭМ!$D$10+'СЕТ СН'!$F$6-'СЕТ СН'!$F$19</f>
        <v>1453.6376131599998</v>
      </c>
      <c r="J38" s="36">
        <f>SUMIFS(СВЦЭМ!$C$33:$C$776,СВЦЭМ!$A$33:$A$776,$A38,СВЦЭМ!$B$33:$B$776,J$11)+'СЕТ СН'!$F$9+СВЦЭМ!$D$10+'СЕТ СН'!$F$6-'СЕТ СН'!$F$19</f>
        <v>1367.0235439299997</v>
      </c>
      <c r="K38" s="36">
        <f>SUMIFS(СВЦЭМ!$C$33:$C$776,СВЦЭМ!$A$33:$A$776,$A38,СВЦЭМ!$B$33:$B$776,K$11)+'СЕТ СН'!$F$9+СВЦЭМ!$D$10+'СЕТ СН'!$F$6-'СЕТ СН'!$F$19</f>
        <v>1297.7693015399998</v>
      </c>
      <c r="L38" s="36">
        <f>SUMIFS(СВЦЭМ!$C$33:$C$776,СВЦЭМ!$A$33:$A$776,$A38,СВЦЭМ!$B$33:$B$776,L$11)+'СЕТ СН'!$F$9+СВЦЭМ!$D$10+'СЕТ СН'!$F$6-'СЕТ СН'!$F$19</f>
        <v>1261.6742467499998</v>
      </c>
      <c r="M38" s="36">
        <f>SUMIFS(СВЦЭМ!$C$33:$C$776,СВЦЭМ!$A$33:$A$776,$A38,СВЦЭМ!$B$33:$B$776,M$11)+'СЕТ СН'!$F$9+СВЦЭМ!$D$10+'СЕТ СН'!$F$6-'СЕТ СН'!$F$19</f>
        <v>1497.9483987299998</v>
      </c>
      <c r="N38" s="36">
        <f>SUMIFS(СВЦЭМ!$C$33:$C$776,СВЦЭМ!$A$33:$A$776,$A38,СВЦЭМ!$B$33:$B$776,N$11)+'СЕТ СН'!$F$9+СВЦЭМ!$D$10+'СЕТ СН'!$F$6-'СЕТ СН'!$F$19</f>
        <v>2045.1751940199999</v>
      </c>
      <c r="O38" s="36">
        <f>SUMIFS(СВЦЭМ!$C$33:$C$776,СВЦЭМ!$A$33:$A$776,$A38,СВЦЭМ!$B$33:$B$776,O$11)+'СЕТ СН'!$F$9+СВЦЭМ!$D$10+'СЕТ СН'!$F$6-'СЕТ СН'!$F$19</f>
        <v>1450.9300103899998</v>
      </c>
      <c r="P38" s="36">
        <f>SUMIFS(СВЦЭМ!$C$33:$C$776,СВЦЭМ!$A$33:$A$776,$A38,СВЦЭМ!$B$33:$B$776,P$11)+'СЕТ СН'!$F$9+СВЦЭМ!$D$10+'СЕТ СН'!$F$6-'СЕТ СН'!$F$19</f>
        <v>1500.1665289599998</v>
      </c>
      <c r="Q38" s="36">
        <f>SUMIFS(СВЦЭМ!$C$33:$C$776,СВЦЭМ!$A$33:$A$776,$A38,СВЦЭМ!$B$33:$B$776,Q$11)+'СЕТ СН'!$F$9+СВЦЭМ!$D$10+'СЕТ СН'!$F$6-'СЕТ СН'!$F$19</f>
        <v>1408.8736208899998</v>
      </c>
      <c r="R38" s="36">
        <f>SUMIFS(СВЦЭМ!$C$33:$C$776,СВЦЭМ!$A$33:$A$776,$A38,СВЦЭМ!$B$33:$B$776,R$11)+'СЕТ СН'!$F$9+СВЦЭМ!$D$10+'СЕТ СН'!$F$6-'СЕТ СН'!$F$19</f>
        <v>1405.3472909199998</v>
      </c>
      <c r="S38" s="36">
        <f>SUMIFS(СВЦЭМ!$C$33:$C$776,СВЦЭМ!$A$33:$A$776,$A38,СВЦЭМ!$B$33:$B$776,S$11)+'СЕТ СН'!$F$9+СВЦЭМ!$D$10+'СЕТ СН'!$F$6-'СЕТ СН'!$F$19</f>
        <v>1517.8781126899999</v>
      </c>
      <c r="T38" s="36">
        <f>SUMIFS(СВЦЭМ!$C$33:$C$776,СВЦЭМ!$A$33:$A$776,$A38,СВЦЭМ!$B$33:$B$776,T$11)+'СЕТ СН'!$F$9+СВЦЭМ!$D$10+'СЕТ СН'!$F$6-'СЕТ СН'!$F$19</f>
        <v>1318.1322786399999</v>
      </c>
      <c r="U38" s="36">
        <f>SUMIFS(СВЦЭМ!$C$33:$C$776,СВЦЭМ!$A$33:$A$776,$A38,СВЦЭМ!$B$33:$B$776,U$11)+'СЕТ СН'!$F$9+СВЦЭМ!$D$10+'СЕТ СН'!$F$6-'СЕТ СН'!$F$19</f>
        <v>1704.1679997799999</v>
      </c>
      <c r="V38" s="36">
        <f>SUMIFS(СВЦЭМ!$C$33:$C$776,СВЦЭМ!$A$33:$A$776,$A38,СВЦЭМ!$B$33:$B$776,V$11)+'СЕТ СН'!$F$9+СВЦЭМ!$D$10+'СЕТ СН'!$F$6-'СЕТ СН'!$F$19</f>
        <v>1463.2489077499999</v>
      </c>
      <c r="W38" s="36">
        <f>SUMIFS(СВЦЭМ!$C$33:$C$776,СВЦЭМ!$A$33:$A$776,$A38,СВЦЭМ!$B$33:$B$776,W$11)+'СЕТ СН'!$F$9+СВЦЭМ!$D$10+'СЕТ СН'!$F$6-'СЕТ СН'!$F$19</f>
        <v>1325.6322637599999</v>
      </c>
      <c r="X38" s="36">
        <f>SUMIFS(СВЦЭМ!$C$33:$C$776,СВЦЭМ!$A$33:$A$776,$A38,СВЦЭМ!$B$33:$B$776,X$11)+'СЕТ СН'!$F$9+СВЦЭМ!$D$10+'СЕТ СН'!$F$6-'СЕТ СН'!$F$19</f>
        <v>1342.6066473299998</v>
      </c>
      <c r="Y38" s="36">
        <f>SUMIFS(СВЦЭМ!$C$33:$C$776,СВЦЭМ!$A$33:$A$776,$A38,СВЦЭМ!$B$33:$B$776,Y$11)+'СЕТ СН'!$F$9+СВЦЭМ!$D$10+'СЕТ СН'!$F$6-'СЕТ СН'!$F$19</f>
        <v>1419.5602861099999</v>
      </c>
    </row>
    <row r="39" spans="1:25" ht="15.75" x14ac:dyDescent="0.2">
      <c r="A39" s="35">
        <f t="shared" si="0"/>
        <v>43493</v>
      </c>
      <c r="B39" s="36">
        <f>SUMIFS(СВЦЭМ!$C$33:$C$776,СВЦЭМ!$A$33:$A$776,$A39,СВЦЭМ!$B$33:$B$776,B$11)+'СЕТ СН'!$F$9+СВЦЭМ!$D$10+'СЕТ СН'!$F$6-'СЕТ СН'!$F$19</f>
        <v>1685.6930356399998</v>
      </c>
      <c r="C39" s="36">
        <f>SUMIFS(СВЦЭМ!$C$33:$C$776,СВЦЭМ!$A$33:$A$776,$A39,СВЦЭМ!$B$33:$B$776,C$11)+'СЕТ СН'!$F$9+СВЦЭМ!$D$10+'СЕТ СН'!$F$6-'СЕТ СН'!$F$19</f>
        <v>1641.1060681799997</v>
      </c>
      <c r="D39" s="36">
        <f>SUMIFS(СВЦЭМ!$C$33:$C$776,СВЦЭМ!$A$33:$A$776,$A39,СВЦЭМ!$B$33:$B$776,D$11)+'СЕТ СН'!$F$9+СВЦЭМ!$D$10+'СЕТ СН'!$F$6-'СЕТ СН'!$F$19</f>
        <v>1560.3639074599998</v>
      </c>
      <c r="E39" s="36">
        <f>SUMIFS(СВЦЭМ!$C$33:$C$776,СВЦЭМ!$A$33:$A$776,$A39,СВЦЭМ!$B$33:$B$776,E$11)+'СЕТ СН'!$F$9+СВЦЭМ!$D$10+'СЕТ СН'!$F$6-'СЕТ СН'!$F$19</f>
        <v>1494.7307145499999</v>
      </c>
      <c r="F39" s="36">
        <f>SUMIFS(СВЦЭМ!$C$33:$C$776,СВЦЭМ!$A$33:$A$776,$A39,СВЦЭМ!$B$33:$B$776,F$11)+'СЕТ СН'!$F$9+СВЦЭМ!$D$10+'СЕТ СН'!$F$6-'СЕТ СН'!$F$19</f>
        <v>1496.1018917099998</v>
      </c>
      <c r="G39" s="36">
        <f>SUMIFS(СВЦЭМ!$C$33:$C$776,СВЦЭМ!$A$33:$A$776,$A39,СВЦЭМ!$B$33:$B$776,G$11)+'СЕТ СН'!$F$9+СВЦЭМ!$D$10+'СЕТ СН'!$F$6-'СЕТ СН'!$F$19</f>
        <v>1527.1832266099998</v>
      </c>
      <c r="H39" s="36">
        <f>SUMIFS(СВЦЭМ!$C$33:$C$776,СВЦЭМ!$A$33:$A$776,$A39,СВЦЭМ!$B$33:$B$776,H$11)+'СЕТ СН'!$F$9+СВЦЭМ!$D$10+'СЕТ СН'!$F$6-'СЕТ СН'!$F$19</f>
        <v>1470.9265194299999</v>
      </c>
      <c r="I39" s="36">
        <f>SUMIFS(СВЦЭМ!$C$33:$C$776,СВЦЭМ!$A$33:$A$776,$A39,СВЦЭМ!$B$33:$B$776,I$11)+'СЕТ СН'!$F$9+СВЦЭМ!$D$10+'СЕТ СН'!$F$6-'СЕТ СН'!$F$19</f>
        <v>1514.8771771299998</v>
      </c>
      <c r="J39" s="36">
        <f>SUMIFS(СВЦЭМ!$C$33:$C$776,СВЦЭМ!$A$33:$A$776,$A39,СВЦЭМ!$B$33:$B$776,J$11)+'СЕТ СН'!$F$9+СВЦЭМ!$D$10+'СЕТ СН'!$F$6-'СЕТ СН'!$F$19</f>
        <v>1298.0686920599999</v>
      </c>
      <c r="K39" s="36">
        <f>SUMIFS(СВЦЭМ!$C$33:$C$776,СВЦЭМ!$A$33:$A$776,$A39,СВЦЭМ!$B$33:$B$776,K$11)+'СЕТ СН'!$F$9+СВЦЭМ!$D$10+'СЕТ СН'!$F$6-'СЕТ СН'!$F$19</f>
        <v>1297.5923857799999</v>
      </c>
      <c r="L39" s="36">
        <f>SUMIFS(СВЦЭМ!$C$33:$C$776,СВЦЭМ!$A$33:$A$776,$A39,СВЦЭМ!$B$33:$B$776,L$11)+'СЕТ СН'!$F$9+СВЦЭМ!$D$10+'СЕТ СН'!$F$6-'СЕТ СН'!$F$19</f>
        <v>1317.3708265599998</v>
      </c>
      <c r="M39" s="36">
        <f>SUMIFS(СВЦЭМ!$C$33:$C$776,СВЦЭМ!$A$33:$A$776,$A39,СВЦЭМ!$B$33:$B$776,M$11)+'СЕТ СН'!$F$9+СВЦЭМ!$D$10+'СЕТ СН'!$F$6-'СЕТ СН'!$F$19</f>
        <v>1572.4561862199998</v>
      </c>
      <c r="N39" s="36">
        <f>SUMIFS(СВЦЭМ!$C$33:$C$776,СВЦЭМ!$A$33:$A$776,$A39,СВЦЭМ!$B$33:$B$776,N$11)+'СЕТ СН'!$F$9+СВЦЭМ!$D$10+'СЕТ СН'!$F$6-'СЕТ СН'!$F$19</f>
        <v>1719.1654349299999</v>
      </c>
      <c r="O39" s="36">
        <f>SUMIFS(СВЦЭМ!$C$33:$C$776,СВЦЭМ!$A$33:$A$776,$A39,СВЦЭМ!$B$33:$B$776,O$11)+'СЕТ СН'!$F$9+СВЦЭМ!$D$10+'СЕТ СН'!$F$6-'СЕТ СН'!$F$19</f>
        <v>1332.9911708199998</v>
      </c>
      <c r="P39" s="36">
        <f>SUMIFS(СВЦЭМ!$C$33:$C$776,СВЦЭМ!$A$33:$A$776,$A39,СВЦЭМ!$B$33:$B$776,P$11)+'СЕТ СН'!$F$9+СВЦЭМ!$D$10+'СЕТ СН'!$F$6-'СЕТ СН'!$F$19</f>
        <v>1335.9089367099998</v>
      </c>
      <c r="Q39" s="36">
        <f>SUMIFS(СВЦЭМ!$C$33:$C$776,СВЦЭМ!$A$33:$A$776,$A39,СВЦЭМ!$B$33:$B$776,Q$11)+'СЕТ СН'!$F$9+СВЦЭМ!$D$10+'СЕТ СН'!$F$6-'СЕТ СН'!$F$19</f>
        <v>1207.5733902199997</v>
      </c>
      <c r="R39" s="36">
        <f>SUMIFS(СВЦЭМ!$C$33:$C$776,СВЦЭМ!$A$33:$A$776,$A39,СВЦЭМ!$B$33:$B$776,R$11)+'СЕТ СН'!$F$9+СВЦЭМ!$D$10+'СЕТ СН'!$F$6-'СЕТ СН'!$F$19</f>
        <v>1252.3919368199997</v>
      </c>
      <c r="S39" s="36">
        <f>SUMIFS(СВЦЭМ!$C$33:$C$776,СВЦЭМ!$A$33:$A$776,$A39,СВЦЭМ!$B$33:$B$776,S$11)+'СЕТ СН'!$F$9+СВЦЭМ!$D$10+'СЕТ СН'!$F$6-'СЕТ СН'!$F$19</f>
        <v>1243.7877366599998</v>
      </c>
      <c r="T39" s="36">
        <f>SUMIFS(СВЦЭМ!$C$33:$C$776,СВЦЭМ!$A$33:$A$776,$A39,СВЦЭМ!$B$33:$B$776,T$11)+'СЕТ СН'!$F$9+СВЦЭМ!$D$10+'СЕТ СН'!$F$6-'СЕТ СН'!$F$19</f>
        <v>1237.6404549699998</v>
      </c>
      <c r="U39" s="36">
        <f>SUMIFS(СВЦЭМ!$C$33:$C$776,СВЦЭМ!$A$33:$A$776,$A39,СВЦЭМ!$B$33:$B$776,U$11)+'СЕТ СН'!$F$9+СВЦЭМ!$D$10+'СЕТ СН'!$F$6-'СЕТ СН'!$F$19</f>
        <v>1456.3196763899998</v>
      </c>
      <c r="V39" s="36">
        <f>SUMIFS(СВЦЭМ!$C$33:$C$776,СВЦЭМ!$A$33:$A$776,$A39,СВЦЭМ!$B$33:$B$776,V$11)+'СЕТ СН'!$F$9+СВЦЭМ!$D$10+'СЕТ СН'!$F$6-'СЕТ СН'!$F$19</f>
        <v>1357.8750702899999</v>
      </c>
      <c r="W39" s="36">
        <f>SUMIFS(СВЦЭМ!$C$33:$C$776,СВЦЭМ!$A$33:$A$776,$A39,СВЦЭМ!$B$33:$B$776,W$11)+'СЕТ СН'!$F$9+СВЦЭМ!$D$10+'СЕТ СН'!$F$6-'СЕТ СН'!$F$19</f>
        <v>1326.4197741099999</v>
      </c>
      <c r="X39" s="36">
        <f>SUMIFS(СВЦЭМ!$C$33:$C$776,СВЦЭМ!$A$33:$A$776,$A39,СВЦЭМ!$B$33:$B$776,X$11)+'СЕТ СН'!$F$9+СВЦЭМ!$D$10+'СЕТ СН'!$F$6-'СЕТ СН'!$F$19</f>
        <v>1428.0374702699999</v>
      </c>
      <c r="Y39" s="36">
        <f>SUMIFS(СВЦЭМ!$C$33:$C$776,СВЦЭМ!$A$33:$A$776,$A39,СВЦЭМ!$B$33:$B$776,Y$11)+'СЕТ СН'!$F$9+СВЦЭМ!$D$10+'СЕТ СН'!$F$6-'СЕТ СН'!$F$19</f>
        <v>1670.8809137999999</v>
      </c>
    </row>
    <row r="40" spans="1:25" ht="15.75" x14ac:dyDescent="0.2">
      <c r="A40" s="35">
        <f t="shared" si="0"/>
        <v>43494</v>
      </c>
      <c r="B40" s="36">
        <f>SUMIFS(СВЦЭМ!$C$33:$C$776,СВЦЭМ!$A$33:$A$776,$A40,СВЦЭМ!$B$33:$B$776,B$11)+'СЕТ СН'!$F$9+СВЦЭМ!$D$10+'СЕТ СН'!$F$6-'СЕТ СН'!$F$19</f>
        <v>1608.1477030399999</v>
      </c>
      <c r="C40" s="36">
        <f>SUMIFS(СВЦЭМ!$C$33:$C$776,СВЦЭМ!$A$33:$A$776,$A40,СВЦЭМ!$B$33:$B$776,C$11)+'СЕТ СН'!$F$9+СВЦЭМ!$D$10+'СЕТ СН'!$F$6-'СЕТ СН'!$F$19</f>
        <v>1553.2586959399998</v>
      </c>
      <c r="D40" s="36">
        <f>SUMIFS(СВЦЭМ!$C$33:$C$776,СВЦЭМ!$A$33:$A$776,$A40,СВЦЭМ!$B$33:$B$776,D$11)+'СЕТ СН'!$F$9+СВЦЭМ!$D$10+'СЕТ СН'!$F$6-'СЕТ СН'!$F$19</f>
        <v>1479.5522394799998</v>
      </c>
      <c r="E40" s="36">
        <f>SUMIFS(СВЦЭМ!$C$33:$C$776,СВЦЭМ!$A$33:$A$776,$A40,СВЦЭМ!$B$33:$B$776,E$11)+'СЕТ СН'!$F$9+СВЦЭМ!$D$10+'СЕТ СН'!$F$6-'СЕТ СН'!$F$19</f>
        <v>1471.2266240599997</v>
      </c>
      <c r="F40" s="36">
        <f>SUMIFS(СВЦЭМ!$C$33:$C$776,СВЦЭМ!$A$33:$A$776,$A40,СВЦЭМ!$B$33:$B$776,F$11)+'СЕТ СН'!$F$9+СВЦЭМ!$D$10+'СЕТ СН'!$F$6-'СЕТ СН'!$F$19</f>
        <v>1496.4827136699998</v>
      </c>
      <c r="G40" s="36">
        <f>SUMIFS(СВЦЭМ!$C$33:$C$776,СВЦЭМ!$A$33:$A$776,$A40,СВЦЭМ!$B$33:$B$776,G$11)+'СЕТ СН'!$F$9+СВЦЭМ!$D$10+'СЕТ СН'!$F$6-'СЕТ СН'!$F$19</f>
        <v>1497.2263038899998</v>
      </c>
      <c r="H40" s="36">
        <f>SUMIFS(СВЦЭМ!$C$33:$C$776,СВЦЭМ!$A$33:$A$776,$A40,СВЦЭМ!$B$33:$B$776,H$11)+'СЕТ СН'!$F$9+СВЦЭМ!$D$10+'СЕТ СН'!$F$6-'СЕТ СН'!$F$19</f>
        <v>1401.4862737699998</v>
      </c>
      <c r="I40" s="36">
        <f>SUMIFS(СВЦЭМ!$C$33:$C$776,СВЦЭМ!$A$33:$A$776,$A40,СВЦЭМ!$B$33:$B$776,I$11)+'СЕТ СН'!$F$9+СВЦЭМ!$D$10+'СЕТ СН'!$F$6-'СЕТ СН'!$F$19</f>
        <v>1299.3788282299997</v>
      </c>
      <c r="J40" s="36">
        <f>SUMIFS(СВЦЭМ!$C$33:$C$776,СВЦЭМ!$A$33:$A$776,$A40,СВЦЭМ!$B$33:$B$776,J$11)+'СЕТ СН'!$F$9+СВЦЭМ!$D$10+'СЕТ СН'!$F$6-'СЕТ СН'!$F$19</f>
        <v>1274.6042162499998</v>
      </c>
      <c r="K40" s="36">
        <f>SUMIFS(СВЦЭМ!$C$33:$C$776,СВЦЭМ!$A$33:$A$776,$A40,СВЦЭМ!$B$33:$B$776,K$11)+'СЕТ СН'!$F$9+СВЦЭМ!$D$10+'СЕТ СН'!$F$6-'СЕТ СН'!$F$19</f>
        <v>1313.5884174599998</v>
      </c>
      <c r="L40" s="36">
        <f>SUMIFS(СВЦЭМ!$C$33:$C$776,СВЦЭМ!$A$33:$A$776,$A40,СВЦЭМ!$B$33:$B$776,L$11)+'СЕТ СН'!$F$9+СВЦЭМ!$D$10+'СЕТ СН'!$F$6-'СЕТ СН'!$F$19</f>
        <v>1283.5821061299998</v>
      </c>
      <c r="M40" s="36">
        <f>SUMIFS(СВЦЭМ!$C$33:$C$776,СВЦЭМ!$A$33:$A$776,$A40,СВЦЭМ!$B$33:$B$776,M$11)+'СЕТ СН'!$F$9+СВЦЭМ!$D$10+'СЕТ СН'!$F$6-'СЕТ СН'!$F$19</f>
        <v>1476.2826325399999</v>
      </c>
      <c r="N40" s="36">
        <f>SUMIFS(СВЦЭМ!$C$33:$C$776,СВЦЭМ!$A$33:$A$776,$A40,СВЦЭМ!$B$33:$B$776,N$11)+'СЕТ СН'!$F$9+СВЦЭМ!$D$10+'СЕТ СН'!$F$6-'СЕТ СН'!$F$19</f>
        <v>2051.3442293200001</v>
      </c>
      <c r="O40" s="36">
        <f>SUMIFS(СВЦЭМ!$C$33:$C$776,СВЦЭМ!$A$33:$A$776,$A40,СВЦЭМ!$B$33:$B$776,O$11)+'СЕТ СН'!$F$9+СВЦЭМ!$D$10+'СЕТ СН'!$F$6-'СЕТ СН'!$F$19</f>
        <v>1351.9005178899999</v>
      </c>
      <c r="P40" s="36">
        <f>SUMIFS(СВЦЭМ!$C$33:$C$776,СВЦЭМ!$A$33:$A$776,$A40,СВЦЭМ!$B$33:$B$776,P$11)+'СЕТ СН'!$F$9+СВЦЭМ!$D$10+'СЕТ СН'!$F$6-'СЕТ СН'!$F$19</f>
        <v>1306.8899733299997</v>
      </c>
      <c r="Q40" s="36">
        <f>SUMIFS(СВЦЭМ!$C$33:$C$776,СВЦЭМ!$A$33:$A$776,$A40,СВЦЭМ!$B$33:$B$776,Q$11)+'СЕТ СН'!$F$9+СВЦЭМ!$D$10+'СЕТ СН'!$F$6-'СЕТ СН'!$F$19</f>
        <v>1086.6694073399999</v>
      </c>
      <c r="R40" s="36">
        <f>SUMIFS(СВЦЭМ!$C$33:$C$776,СВЦЭМ!$A$33:$A$776,$A40,СВЦЭМ!$B$33:$B$776,R$11)+'СЕТ СН'!$F$9+СВЦЭМ!$D$10+'СЕТ СН'!$F$6-'СЕТ СН'!$F$19</f>
        <v>1112.7497146699998</v>
      </c>
      <c r="S40" s="36">
        <f>SUMIFS(СВЦЭМ!$C$33:$C$776,СВЦЭМ!$A$33:$A$776,$A40,СВЦЭМ!$B$33:$B$776,S$11)+'СЕТ СН'!$F$9+СВЦЭМ!$D$10+'СЕТ СН'!$F$6-'СЕТ СН'!$F$19</f>
        <v>1092.7542850299997</v>
      </c>
      <c r="T40" s="36">
        <f>SUMIFS(СВЦЭМ!$C$33:$C$776,СВЦЭМ!$A$33:$A$776,$A40,СВЦЭМ!$B$33:$B$776,T$11)+'СЕТ СН'!$F$9+СВЦЭМ!$D$10+'СЕТ СН'!$F$6-'СЕТ СН'!$F$19</f>
        <v>1095.8419263299998</v>
      </c>
      <c r="U40" s="36">
        <f>SUMIFS(СВЦЭМ!$C$33:$C$776,СВЦЭМ!$A$33:$A$776,$A40,СВЦЭМ!$B$33:$B$776,U$11)+'СЕТ СН'!$F$9+СВЦЭМ!$D$10+'СЕТ СН'!$F$6-'СЕТ СН'!$F$19</f>
        <v>1126.7858454499997</v>
      </c>
      <c r="V40" s="36">
        <f>SUMIFS(СВЦЭМ!$C$33:$C$776,СВЦЭМ!$A$33:$A$776,$A40,СВЦЭМ!$B$33:$B$776,V$11)+'СЕТ СН'!$F$9+СВЦЭМ!$D$10+'СЕТ СН'!$F$6-'СЕТ СН'!$F$19</f>
        <v>1103.5843554799999</v>
      </c>
      <c r="W40" s="36">
        <f>SUMIFS(СВЦЭМ!$C$33:$C$776,СВЦЭМ!$A$33:$A$776,$A40,СВЦЭМ!$B$33:$B$776,W$11)+'СЕТ СН'!$F$9+СВЦЭМ!$D$10+'СЕТ СН'!$F$6-'СЕТ СН'!$F$19</f>
        <v>1175.6210648599999</v>
      </c>
      <c r="X40" s="36">
        <f>SUMIFS(СВЦЭМ!$C$33:$C$776,СВЦЭМ!$A$33:$A$776,$A40,СВЦЭМ!$B$33:$B$776,X$11)+'СЕТ СН'!$F$9+СВЦЭМ!$D$10+'СЕТ СН'!$F$6-'СЕТ СН'!$F$19</f>
        <v>1169.4324593599999</v>
      </c>
      <c r="Y40" s="36">
        <f>SUMIFS(СВЦЭМ!$C$33:$C$776,СВЦЭМ!$A$33:$A$776,$A40,СВЦЭМ!$B$33:$B$776,Y$11)+'СЕТ СН'!$F$9+СВЦЭМ!$D$10+'СЕТ СН'!$F$6-'СЕТ СН'!$F$19</f>
        <v>1248.0117993599999</v>
      </c>
    </row>
    <row r="41" spans="1:25" ht="15.75" x14ac:dyDescent="0.2">
      <c r="A41" s="35">
        <f t="shared" si="0"/>
        <v>43495</v>
      </c>
      <c r="B41" s="36">
        <f>SUMIFS(СВЦЭМ!$C$33:$C$776,СВЦЭМ!$A$33:$A$776,$A41,СВЦЭМ!$B$33:$B$776,B$11)+'СЕТ СН'!$F$9+СВЦЭМ!$D$10+'СЕТ СН'!$F$6-'СЕТ СН'!$F$19</f>
        <v>1331.3966181699998</v>
      </c>
      <c r="C41" s="36">
        <f>SUMIFS(СВЦЭМ!$C$33:$C$776,СВЦЭМ!$A$33:$A$776,$A41,СВЦЭМ!$B$33:$B$776,C$11)+'СЕТ СН'!$F$9+СВЦЭМ!$D$10+'СЕТ СН'!$F$6-'СЕТ СН'!$F$19</f>
        <v>1642.7182085599998</v>
      </c>
      <c r="D41" s="36">
        <f>SUMIFS(СВЦЭМ!$C$33:$C$776,СВЦЭМ!$A$33:$A$776,$A41,СВЦЭМ!$B$33:$B$776,D$11)+'СЕТ СН'!$F$9+СВЦЭМ!$D$10+'СЕТ СН'!$F$6-'СЕТ СН'!$F$19</f>
        <v>1828.7008213299998</v>
      </c>
      <c r="E41" s="36">
        <f>SUMIFS(СВЦЭМ!$C$33:$C$776,СВЦЭМ!$A$33:$A$776,$A41,СВЦЭМ!$B$33:$B$776,E$11)+'СЕТ СН'!$F$9+СВЦЭМ!$D$10+'СЕТ СН'!$F$6-'СЕТ СН'!$F$19</f>
        <v>2056.3647547999999</v>
      </c>
      <c r="F41" s="36">
        <f>SUMIFS(СВЦЭМ!$C$33:$C$776,СВЦЭМ!$A$33:$A$776,$A41,СВЦЭМ!$B$33:$B$776,F$11)+'СЕТ СН'!$F$9+СВЦЭМ!$D$10+'СЕТ СН'!$F$6-'СЕТ СН'!$F$19</f>
        <v>2404.8569259900005</v>
      </c>
      <c r="G41" s="36">
        <f>SUMIFS(СВЦЭМ!$C$33:$C$776,СВЦЭМ!$A$33:$A$776,$A41,СВЦЭМ!$B$33:$B$776,G$11)+'СЕТ СН'!$F$9+СВЦЭМ!$D$10+'СЕТ СН'!$F$6-'СЕТ СН'!$F$19</f>
        <v>1616.5620476299998</v>
      </c>
      <c r="H41" s="36">
        <f>SUMIFS(СВЦЭМ!$C$33:$C$776,СВЦЭМ!$A$33:$A$776,$A41,СВЦЭМ!$B$33:$B$776,H$11)+'СЕТ СН'!$F$9+СВЦЭМ!$D$10+'СЕТ СН'!$F$6-'СЕТ СН'!$F$19</f>
        <v>1278.3603856799998</v>
      </c>
      <c r="I41" s="36">
        <f>SUMIFS(СВЦЭМ!$C$33:$C$776,СВЦЭМ!$A$33:$A$776,$A41,СВЦЭМ!$B$33:$B$776,I$11)+'СЕТ СН'!$F$9+СВЦЭМ!$D$10+'СЕТ СН'!$F$6-'СЕТ СН'!$F$19</f>
        <v>1172.3901579199999</v>
      </c>
      <c r="J41" s="36">
        <f>SUMIFS(СВЦЭМ!$C$33:$C$776,СВЦЭМ!$A$33:$A$776,$A41,СВЦЭМ!$B$33:$B$776,J$11)+'СЕТ СН'!$F$9+СВЦЭМ!$D$10+'СЕТ СН'!$F$6-'СЕТ СН'!$F$19</f>
        <v>1136.19950363</v>
      </c>
      <c r="K41" s="36">
        <f>SUMIFS(СВЦЭМ!$C$33:$C$776,СВЦЭМ!$A$33:$A$776,$A41,СВЦЭМ!$B$33:$B$776,K$11)+'СЕТ СН'!$F$9+СВЦЭМ!$D$10+'СЕТ СН'!$F$6-'СЕТ СН'!$F$19</f>
        <v>1129.7286374999999</v>
      </c>
      <c r="L41" s="36">
        <f>SUMIFS(СВЦЭМ!$C$33:$C$776,СВЦЭМ!$A$33:$A$776,$A41,СВЦЭМ!$B$33:$B$776,L$11)+'СЕТ СН'!$F$9+СВЦЭМ!$D$10+'СЕТ СН'!$F$6-'СЕТ СН'!$F$19</f>
        <v>1081.5245278</v>
      </c>
      <c r="M41" s="36">
        <f>SUMIFS(СВЦЭМ!$C$33:$C$776,СВЦЭМ!$A$33:$A$776,$A41,СВЦЭМ!$B$33:$B$776,M$11)+'СЕТ СН'!$F$9+СВЦЭМ!$D$10+'СЕТ СН'!$F$6-'СЕТ СН'!$F$19</f>
        <v>1118.5012284799998</v>
      </c>
      <c r="N41" s="36">
        <f>SUMIFS(СВЦЭМ!$C$33:$C$776,СВЦЭМ!$A$33:$A$776,$A41,СВЦЭМ!$B$33:$B$776,N$11)+'СЕТ СН'!$F$9+СВЦЭМ!$D$10+'СЕТ СН'!$F$6-'СЕТ СН'!$F$19</f>
        <v>1352.4301386199998</v>
      </c>
      <c r="O41" s="36">
        <f>SUMIFS(СВЦЭМ!$C$33:$C$776,СВЦЭМ!$A$33:$A$776,$A41,СВЦЭМ!$B$33:$B$776,O$11)+'СЕТ СН'!$F$9+СВЦЭМ!$D$10+'СЕТ СН'!$F$6-'СЕТ СН'!$F$19</f>
        <v>1099.62222677</v>
      </c>
      <c r="P41" s="36">
        <f>SUMIFS(СВЦЭМ!$C$33:$C$776,СВЦЭМ!$A$33:$A$776,$A41,СВЦЭМ!$B$33:$B$776,P$11)+'СЕТ СН'!$F$9+СВЦЭМ!$D$10+'СЕТ СН'!$F$6-'СЕТ СН'!$F$19</f>
        <v>1117.4378115099998</v>
      </c>
      <c r="Q41" s="36">
        <f>SUMIFS(СВЦЭМ!$C$33:$C$776,СВЦЭМ!$A$33:$A$776,$A41,СВЦЭМ!$B$33:$B$776,Q$11)+'СЕТ СН'!$F$9+СВЦЭМ!$D$10+'СЕТ СН'!$F$6-'СЕТ СН'!$F$19</f>
        <v>1077.0701231600001</v>
      </c>
      <c r="R41" s="36">
        <f>SUMIFS(СВЦЭМ!$C$33:$C$776,СВЦЭМ!$A$33:$A$776,$A41,СВЦЭМ!$B$33:$B$776,R$11)+'СЕТ СН'!$F$9+СВЦЭМ!$D$10+'СЕТ СН'!$F$6-'СЕТ СН'!$F$19</f>
        <v>1099.2265469199997</v>
      </c>
      <c r="S41" s="36">
        <f>SUMIFS(СВЦЭМ!$C$33:$C$776,СВЦЭМ!$A$33:$A$776,$A41,СВЦЭМ!$B$33:$B$776,S$11)+'СЕТ СН'!$F$9+СВЦЭМ!$D$10+'СЕТ СН'!$F$6-'СЕТ СН'!$F$19</f>
        <v>1058.44237015</v>
      </c>
      <c r="T41" s="36">
        <f>SUMIFS(СВЦЭМ!$C$33:$C$776,СВЦЭМ!$A$33:$A$776,$A41,СВЦЭМ!$B$33:$B$776,T$11)+'СЕТ СН'!$F$9+СВЦЭМ!$D$10+'СЕТ СН'!$F$6-'СЕТ СН'!$F$19</f>
        <v>919.49541053000007</v>
      </c>
      <c r="U41" s="36">
        <f>SUMIFS(СВЦЭМ!$C$33:$C$776,СВЦЭМ!$A$33:$A$776,$A41,СВЦЭМ!$B$33:$B$776,U$11)+'СЕТ СН'!$F$9+СВЦЭМ!$D$10+'СЕТ СН'!$F$6-'СЕТ СН'!$F$19</f>
        <v>1059.2081657799999</v>
      </c>
      <c r="V41" s="36">
        <f>SUMIFS(СВЦЭМ!$C$33:$C$776,СВЦЭМ!$A$33:$A$776,$A41,СВЦЭМ!$B$33:$B$776,V$11)+'СЕТ СН'!$F$9+СВЦЭМ!$D$10+'СЕТ СН'!$F$6-'СЕТ СН'!$F$19</f>
        <v>1320.6761837999998</v>
      </c>
      <c r="W41" s="36">
        <f>SUMIFS(СВЦЭМ!$C$33:$C$776,СВЦЭМ!$A$33:$A$776,$A41,СВЦЭМ!$B$33:$B$776,W$11)+'СЕТ СН'!$F$9+СВЦЭМ!$D$10+'СЕТ СН'!$F$6-'СЕТ СН'!$F$19</f>
        <v>1389.2281208299999</v>
      </c>
      <c r="X41" s="36">
        <f>SUMIFS(СВЦЭМ!$C$33:$C$776,СВЦЭМ!$A$33:$A$776,$A41,СВЦЭМ!$B$33:$B$776,X$11)+'СЕТ СН'!$F$9+СВЦЭМ!$D$10+'СЕТ СН'!$F$6-'СЕТ СН'!$F$19</f>
        <v>1372.2884156099999</v>
      </c>
      <c r="Y41" s="36">
        <f>SUMIFS(СВЦЭМ!$C$33:$C$776,СВЦЭМ!$A$33:$A$776,$A41,СВЦЭМ!$B$33:$B$776,Y$11)+'СЕТ СН'!$F$9+СВЦЭМ!$D$10+'СЕТ СН'!$F$6-'СЕТ СН'!$F$19</f>
        <v>1366.8640078399999</v>
      </c>
    </row>
    <row r="42" spans="1:25" ht="15.75" x14ac:dyDescent="0.2">
      <c r="A42" s="35">
        <f t="shared" si="0"/>
        <v>43496</v>
      </c>
      <c r="B42" s="36">
        <f>SUMIFS(СВЦЭМ!$C$33:$C$776,СВЦЭМ!$A$33:$A$776,$A42,СВЦЭМ!$B$33:$B$776,B$11)+'СЕТ СН'!$F$9+СВЦЭМ!$D$10+'СЕТ СН'!$F$6-'СЕТ СН'!$F$19</f>
        <v>1465.2962787099998</v>
      </c>
      <c r="C42" s="36">
        <f>SUMIFS(СВЦЭМ!$C$33:$C$776,СВЦЭМ!$A$33:$A$776,$A42,СВЦЭМ!$B$33:$B$776,C$11)+'СЕТ СН'!$F$9+СВЦЭМ!$D$10+'СЕТ СН'!$F$6-'СЕТ СН'!$F$19</f>
        <v>1429.3604531999999</v>
      </c>
      <c r="D42" s="36">
        <f>SUMIFS(СВЦЭМ!$C$33:$C$776,СВЦЭМ!$A$33:$A$776,$A42,СВЦЭМ!$B$33:$B$776,D$11)+'СЕТ СН'!$F$9+СВЦЭМ!$D$10+'СЕТ СН'!$F$6-'СЕТ СН'!$F$19</f>
        <v>1518.1771492999999</v>
      </c>
      <c r="E42" s="36">
        <f>SUMIFS(СВЦЭМ!$C$33:$C$776,СВЦЭМ!$A$33:$A$776,$A42,СВЦЭМ!$B$33:$B$776,E$11)+'СЕТ СН'!$F$9+СВЦЭМ!$D$10+'СЕТ СН'!$F$6-'СЕТ СН'!$F$19</f>
        <v>1562.1054934599999</v>
      </c>
      <c r="F42" s="36">
        <f>SUMIFS(СВЦЭМ!$C$33:$C$776,СВЦЭМ!$A$33:$A$776,$A42,СВЦЭМ!$B$33:$B$776,F$11)+'СЕТ СН'!$F$9+СВЦЭМ!$D$10+'СЕТ СН'!$F$6-'СЕТ СН'!$F$19</f>
        <v>1547.2863025499998</v>
      </c>
      <c r="G42" s="36">
        <f>SUMIFS(СВЦЭМ!$C$33:$C$776,СВЦЭМ!$A$33:$A$776,$A42,СВЦЭМ!$B$33:$B$776,G$11)+'СЕТ СН'!$F$9+СВЦЭМ!$D$10+'СЕТ СН'!$F$6-'СЕТ СН'!$F$19</f>
        <v>1482.8096349899997</v>
      </c>
      <c r="H42" s="36">
        <f>SUMIFS(СВЦЭМ!$C$33:$C$776,СВЦЭМ!$A$33:$A$776,$A42,СВЦЭМ!$B$33:$B$776,H$11)+'СЕТ СН'!$F$9+СВЦЭМ!$D$10+'СЕТ СН'!$F$6-'СЕТ СН'!$F$19</f>
        <v>1454.2646640599999</v>
      </c>
      <c r="I42" s="36">
        <f>SUMIFS(СВЦЭМ!$C$33:$C$776,СВЦЭМ!$A$33:$A$776,$A42,СВЦЭМ!$B$33:$B$776,I$11)+'СЕТ СН'!$F$9+СВЦЭМ!$D$10+'СЕТ СН'!$F$6-'СЕТ СН'!$F$19</f>
        <v>1598.1915886799998</v>
      </c>
      <c r="J42" s="36">
        <f>SUMIFS(СВЦЭМ!$C$33:$C$776,СВЦЭМ!$A$33:$A$776,$A42,СВЦЭМ!$B$33:$B$776,J$11)+'СЕТ СН'!$F$9+СВЦЭМ!$D$10+'СЕТ СН'!$F$6-'СЕТ СН'!$F$19</f>
        <v>1300.4588003799997</v>
      </c>
      <c r="K42" s="36">
        <f>SUMIFS(СВЦЭМ!$C$33:$C$776,СВЦЭМ!$A$33:$A$776,$A42,СВЦЭМ!$B$33:$B$776,K$11)+'СЕТ СН'!$F$9+СВЦЭМ!$D$10+'СЕТ СН'!$F$6-'СЕТ СН'!$F$19</f>
        <v>1290.8895463199999</v>
      </c>
      <c r="L42" s="36">
        <f>SUMIFS(СВЦЭМ!$C$33:$C$776,СВЦЭМ!$A$33:$A$776,$A42,СВЦЭМ!$B$33:$B$776,L$11)+'СЕТ СН'!$F$9+СВЦЭМ!$D$10+'СЕТ СН'!$F$6-'СЕТ СН'!$F$19</f>
        <v>1358.2324330899999</v>
      </c>
      <c r="M42" s="36">
        <f>SUMIFS(СВЦЭМ!$C$33:$C$776,СВЦЭМ!$A$33:$A$776,$A42,СВЦЭМ!$B$33:$B$776,M$11)+'СЕТ СН'!$F$9+СВЦЭМ!$D$10+'СЕТ СН'!$F$6-'СЕТ СН'!$F$19</f>
        <v>1351.4128378499997</v>
      </c>
      <c r="N42" s="36">
        <f>SUMIFS(СВЦЭМ!$C$33:$C$776,СВЦЭМ!$A$33:$A$776,$A42,СВЦЭМ!$B$33:$B$776,N$11)+'СЕТ СН'!$F$9+СВЦЭМ!$D$10+'СЕТ СН'!$F$6-'СЕТ СН'!$F$19</f>
        <v>1421.4859435699998</v>
      </c>
      <c r="O42" s="36">
        <f>SUMIFS(СВЦЭМ!$C$33:$C$776,СВЦЭМ!$A$33:$A$776,$A42,СВЦЭМ!$B$33:$B$776,O$11)+'СЕТ СН'!$F$9+СВЦЭМ!$D$10+'СЕТ СН'!$F$6-'СЕТ СН'!$F$19</f>
        <v>1383.8105647399998</v>
      </c>
      <c r="P42" s="36">
        <f>SUMIFS(СВЦЭМ!$C$33:$C$776,СВЦЭМ!$A$33:$A$776,$A42,СВЦЭМ!$B$33:$B$776,P$11)+'СЕТ СН'!$F$9+СВЦЭМ!$D$10+'СЕТ СН'!$F$6-'СЕТ СН'!$F$19</f>
        <v>1366.5756386799999</v>
      </c>
      <c r="Q42" s="36">
        <f>SUMIFS(СВЦЭМ!$C$33:$C$776,СВЦЭМ!$A$33:$A$776,$A42,СВЦЭМ!$B$33:$B$776,Q$11)+'СЕТ СН'!$F$9+СВЦЭМ!$D$10+'СЕТ СН'!$F$6-'СЕТ СН'!$F$19</f>
        <v>1342.0240147999998</v>
      </c>
      <c r="R42" s="36">
        <f>SUMIFS(СВЦЭМ!$C$33:$C$776,СВЦЭМ!$A$33:$A$776,$A42,СВЦЭМ!$B$33:$B$776,R$11)+'СЕТ СН'!$F$9+СВЦЭМ!$D$10+'СЕТ СН'!$F$6-'СЕТ СН'!$F$19</f>
        <v>1331.4867982099997</v>
      </c>
      <c r="S42" s="36">
        <f>SUMIFS(СВЦЭМ!$C$33:$C$776,СВЦЭМ!$A$33:$A$776,$A42,СВЦЭМ!$B$33:$B$776,S$11)+'СЕТ СН'!$F$9+СВЦЭМ!$D$10+'СЕТ СН'!$F$6-'СЕТ СН'!$F$19</f>
        <v>1278.5644010499998</v>
      </c>
      <c r="T42" s="36">
        <f>SUMIFS(СВЦЭМ!$C$33:$C$776,СВЦЭМ!$A$33:$A$776,$A42,СВЦЭМ!$B$33:$B$776,T$11)+'СЕТ СН'!$F$9+СВЦЭМ!$D$10+'СЕТ СН'!$F$6-'СЕТ СН'!$F$19</f>
        <v>1289.0734199199999</v>
      </c>
      <c r="U42" s="36">
        <f>SUMIFS(СВЦЭМ!$C$33:$C$776,СВЦЭМ!$A$33:$A$776,$A42,СВЦЭМ!$B$33:$B$776,U$11)+'СЕТ СН'!$F$9+СВЦЭМ!$D$10+'СЕТ СН'!$F$6-'СЕТ СН'!$F$19</f>
        <v>1441.1737324499998</v>
      </c>
      <c r="V42" s="36">
        <f>SUMIFS(СВЦЭМ!$C$33:$C$776,СВЦЭМ!$A$33:$A$776,$A42,СВЦЭМ!$B$33:$B$776,V$11)+'СЕТ СН'!$F$9+СВЦЭМ!$D$10+'СЕТ СН'!$F$6-'СЕТ СН'!$F$19</f>
        <v>1288.2521345599998</v>
      </c>
      <c r="W42" s="36">
        <f>SUMIFS(СВЦЭМ!$C$33:$C$776,СВЦЭМ!$A$33:$A$776,$A42,СВЦЭМ!$B$33:$B$776,W$11)+'СЕТ СН'!$F$9+СВЦЭМ!$D$10+'СЕТ СН'!$F$6-'СЕТ СН'!$F$19</f>
        <v>1323.5251588599999</v>
      </c>
      <c r="X42" s="36">
        <f>SUMIFS(СВЦЭМ!$C$33:$C$776,СВЦЭМ!$A$33:$A$776,$A42,СВЦЭМ!$B$33:$B$776,X$11)+'СЕТ СН'!$F$9+СВЦЭМ!$D$10+'СЕТ СН'!$F$6-'СЕТ СН'!$F$19</f>
        <v>1300.7516886299998</v>
      </c>
      <c r="Y42" s="36">
        <f>SUMIFS(СВЦЭМ!$C$33:$C$776,СВЦЭМ!$A$33:$A$776,$A42,СВЦЭМ!$B$33:$B$776,Y$11)+'СЕТ СН'!$F$9+СВЦЭМ!$D$10+'СЕТ СН'!$F$6-'СЕТ СН'!$F$19</f>
        <v>1353.4170181899999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01.01.2019</v>
      </c>
      <c r="B48" s="36">
        <f>SUMIFS(СВЦЭМ!$C$33:$C$776,СВЦЭМ!$A$33:$A$776,$A48,СВЦЭМ!$B$33:$B$776,B$47)+'СЕТ СН'!$G$9+СВЦЭМ!$D$10+'СЕТ СН'!$G$6-'СЕТ СН'!$G$19</f>
        <v>1380.4899846200001</v>
      </c>
      <c r="C48" s="36">
        <f>SUMIFS(СВЦЭМ!$C$33:$C$776,СВЦЭМ!$A$33:$A$776,$A48,СВЦЭМ!$B$33:$B$776,C$47)+'СЕТ СН'!$G$9+СВЦЭМ!$D$10+'СЕТ СН'!$G$6-'СЕТ СН'!$G$19</f>
        <v>1198.1064107899997</v>
      </c>
      <c r="D48" s="36">
        <f>SUMIFS(СВЦЭМ!$C$33:$C$776,СВЦЭМ!$A$33:$A$776,$A48,СВЦЭМ!$B$33:$B$776,D$47)+'СЕТ СН'!$G$9+СВЦЭМ!$D$10+'СЕТ СН'!$G$6-'СЕТ СН'!$G$19</f>
        <v>1229.8283844099997</v>
      </c>
      <c r="E48" s="36">
        <f>SUMIFS(СВЦЭМ!$C$33:$C$776,СВЦЭМ!$A$33:$A$776,$A48,СВЦЭМ!$B$33:$B$776,E$47)+'СЕТ СН'!$G$9+СВЦЭМ!$D$10+'СЕТ СН'!$G$6-'СЕТ СН'!$G$19</f>
        <v>1243.6681454999998</v>
      </c>
      <c r="F48" s="36">
        <f>SUMIFS(СВЦЭМ!$C$33:$C$776,СВЦЭМ!$A$33:$A$776,$A48,СВЦЭМ!$B$33:$B$776,F$47)+'СЕТ СН'!$G$9+СВЦЭМ!$D$10+'СЕТ СН'!$G$6-'СЕТ СН'!$G$19</f>
        <v>1282.6061132899999</v>
      </c>
      <c r="G48" s="36">
        <f>SUMIFS(СВЦЭМ!$C$33:$C$776,СВЦЭМ!$A$33:$A$776,$A48,СВЦЭМ!$B$33:$B$776,G$47)+'СЕТ СН'!$G$9+СВЦЭМ!$D$10+'СЕТ СН'!$G$6-'СЕТ СН'!$G$19</f>
        <v>1278.1714838299999</v>
      </c>
      <c r="H48" s="36">
        <f>SUMIFS(СВЦЭМ!$C$33:$C$776,СВЦЭМ!$A$33:$A$776,$A48,СВЦЭМ!$B$33:$B$776,H$47)+'СЕТ СН'!$G$9+СВЦЭМ!$D$10+'СЕТ СН'!$G$6-'СЕТ СН'!$G$19</f>
        <v>1268.28946877</v>
      </c>
      <c r="I48" s="36">
        <f>SUMIFS(СВЦЭМ!$C$33:$C$776,СВЦЭМ!$A$33:$A$776,$A48,СВЦЭМ!$B$33:$B$776,I$47)+'СЕТ СН'!$G$9+СВЦЭМ!$D$10+'СЕТ СН'!$G$6-'СЕТ СН'!$G$19</f>
        <v>1320.0213642599997</v>
      </c>
      <c r="J48" s="36">
        <f>SUMIFS(СВЦЭМ!$C$33:$C$776,СВЦЭМ!$A$33:$A$776,$A48,СВЦЭМ!$B$33:$B$776,J$47)+'СЕТ СН'!$G$9+СВЦЭМ!$D$10+'СЕТ СН'!$G$6-'СЕТ СН'!$G$19</f>
        <v>1316.6973820399999</v>
      </c>
      <c r="K48" s="36">
        <f>SUMIFS(СВЦЭМ!$C$33:$C$776,СВЦЭМ!$A$33:$A$776,$A48,СВЦЭМ!$B$33:$B$776,K$47)+'СЕТ СН'!$G$9+СВЦЭМ!$D$10+'СЕТ СН'!$G$6-'СЕТ СН'!$G$19</f>
        <v>1278.3063192300001</v>
      </c>
      <c r="L48" s="36">
        <f>SUMIFS(СВЦЭМ!$C$33:$C$776,СВЦЭМ!$A$33:$A$776,$A48,СВЦЭМ!$B$33:$B$776,L$47)+'СЕТ СН'!$G$9+СВЦЭМ!$D$10+'СЕТ СН'!$G$6-'СЕТ СН'!$G$19</f>
        <v>1253.5375451299997</v>
      </c>
      <c r="M48" s="36">
        <f>SUMIFS(СВЦЭМ!$C$33:$C$776,СВЦЭМ!$A$33:$A$776,$A48,СВЦЭМ!$B$33:$B$776,M$47)+'СЕТ СН'!$G$9+СВЦЭМ!$D$10+'СЕТ СН'!$G$6-'СЕТ СН'!$G$19</f>
        <v>1286.3484866199997</v>
      </c>
      <c r="N48" s="36">
        <f>SUMIFS(СВЦЭМ!$C$33:$C$776,СВЦЭМ!$A$33:$A$776,$A48,СВЦЭМ!$B$33:$B$776,N$47)+'СЕТ СН'!$G$9+СВЦЭМ!$D$10+'СЕТ СН'!$G$6-'СЕТ СН'!$G$19</f>
        <v>1306.0723458799998</v>
      </c>
      <c r="O48" s="36">
        <f>SUMIFS(СВЦЭМ!$C$33:$C$776,СВЦЭМ!$A$33:$A$776,$A48,СВЦЭМ!$B$33:$B$776,O$47)+'СЕТ СН'!$G$9+СВЦЭМ!$D$10+'СЕТ СН'!$G$6-'СЕТ СН'!$G$19</f>
        <v>1251.4596776899998</v>
      </c>
      <c r="P48" s="36">
        <f>SUMIFS(СВЦЭМ!$C$33:$C$776,СВЦЭМ!$A$33:$A$776,$A48,СВЦЭМ!$B$33:$B$776,P$47)+'СЕТ СН'!$G$9+СВЦЭМ!$D$10+'СЕТ СН'!$G$6-'СЕТ СН'!$G$19</f>
        <v>1249.3738690199998</v>
      </c>
      <c r="Q48" s="36">
        <f>SUMIFS(СВЦЭМ!$C$33:$C$776,СВЦЭМ!$A$33:$A$776,$A48,СВЦЭМ!$B$33:$B$776,Q$47)+'СЕТ СН'!$G$9+СВЦЭМ!$D$10+'СЕТ СН'!$G$6-'СЕТ СН'!$G$19</f>
        <v>1206.2556887699998</v>
      </c>
      <c r="R48" s="36">
        <f>SUMIFS(СВЦЭМ!$C$33:$C$776,СВЦЭМ!$A$33:$A$776,$A48,СВЦЭМ!$B$33:$B$776,R$47)+'СЕТ СН'!$G$9+СВЦЭМ!$D$10+'СЕТ СН'!$G$6-'СЕТ СН'!$G$19</f>
        <v>1136.9660120399999</v>
      </c>
      <c r="S48" s="36">
        <f>SUMIFS(СВЦЭМ!$C$33:$C$776,СВЦЭМ!$A$33:$A$776,$A48,СВЦЭМ!$B$33:$B$776,S$47)+'СЕТ СН'!$G$9+СВЦЭМ!$D$10+'СЕТ СН'!$G$6-'СЕТ СН'!$G$19</f>
        <v>1096.77541643</v>
      </c>
      <c r="T48" s="36">
        <f>SUMIFS(СВЦЭМ!$C$33:$C$776,СВЦЭМ!$A$33:$A$776,$A48,СВЦЭМ!$B$33:$B$776,T$47)+'СЕТ СН'!$G$9+СВЦЭМ!$D$10+'СЕТ СН'!$G$6-'СЕТ СН'!$G$19</f>
        <v>1074.8370049999999</v>
      </c>
      <c r="U48" s="36">
        <f>SUMIFS(СВЦЭМ!$C$33:$C$776,СВЦЭМ!$A$33:$A$776,$A48,СВЦЭМ!$B$33:$B$776,U$47)+'СЕТ СН'!$G$9+СВЦЭМ!$D$10+'СЕТ СН'!$G$6-'СЕТ СН'!$G$19</f>
        <v>1114.0324587600001</v>
      </c>
      <c r="V48" s="36">
        <f>SUMIFS(СВЦЭМ!$C$33:$C$776,СВЦЭМ!$A$33:$A$776,$A48,СВЦЭМ!$B$33:$B$776,V$47)+'СЕТ СН'!$G$9+СВЦЭМ!$D$10+'СЕТ СН'!$G$6-'СЕТ СН'!$G$19</f>
        <v>1066.93480393</v>
      </c>
      <c r="W48" s="36">
        <f>SUMIFS(СВЦЭМ!$C$33:$C$776,СВЦЭМ!$A$33:$A$776,$A48,СВЦЭМ!$B$33:$B$776,W$47)+'СЕТ СН'!$G$9+СВЦЭМ!$D$10+'СЕТ СН'!$G$6-'СЕТ СН'!$G$19</f>
        <v>1126.3616695599999</v>
      </c>
      <c r="X48" s="36">
        <f>SUMIFS(СВЦЭМ!$C$33:$C$776,СВЦЭМ!$A$33:$A$776,$A48,СВЦЭМ!$B$33:$B$776,X$47)+'СЕТ СН'!$G$9+СВЦЭМ!$D$10+'СЕТ СН'!$G$6-'СЕТ СН'!$G$19</f>
        <v>1232.2564938099999</v>
      </c>
      <c r="Y48" s="36">
        <f>SUMIFS(СВЦЭМ!$C$33:$C$776,СВЦЭМ!$A$33:$A$776,$A48,СВЦЭМ!$B$33:$B$776,Y$47)+'СЕТ СН'!$G$9+СВЦЭМ!$D$10+'СЕТ СН'!$G$6-'СЕТ СН'!$G$19</f>
        <v>1260.58451689</v>
      </c>
    </row>
    <row r="49" spans="1:25" ht="15.75" x14ac:dyDescent="0.2">
      <c r="A49" s="35">
        <f>A48+1</f>
        <v>43467</v>
      </c>
      <c r="B49" s="36">
        <f>SUMIFS(СВЦЭМ!$C$33:$C$776,СВЦЭМ!$A$33:$A$776,$A49,СВЦЭМ!$B$33:$B$776,B$47)+'СЕТ СН'!$G$9+СВЦЭМ!$D$10+'СЕТ СН'!$G$6-'СЕТ СН'!$G$19</f>
        <v>1283.1736093999998</v>
      </c>
      <c r="C49" s="36">
        <f>SUMIFS(СВЦЭМ!$C$33:$C$776,СВЦЭМ!$A$33:$A$776,$A49,СВЦЭМ!$B$33:$B$776,C$47)+'СЕТ СН'!$G$9+СВЦЭМ!$D$10+'СЕТ СН'!$G$6-'СЕТ СН'!$G$19</f>
        <v>1291.4776161899999</v>
      </c>
      <c r="D49" s="36">
        <f>SUMIFS(СВЦЭМ!$C$33:$C$776,СВЦЭМ!$A$33:$A$776,$A49,СВЦЭМ!$B$33:$B$776,D$47)+'СЕТ СН'!$G$9+СВЦЭМ!$D$10+'СЕТ СН'!$G$6-'СЕТ СН'!$G$19</f>
        <v>1273.3727809399998</v>
      </c>
      <c r="E49" s="36">
        <f>SUMIFS(СВЦЭМ!$C$33:$C$776,СВЦЭМ!$A$33:$A$776,$A49,СВЦЭМ!$B$33:$B$776,E$47)+'СЕТ СН'!$G$9+СВЦЭМ!$D$10+'СЕТ СН'!$G$6-'СЕТ СН'!$G$19</f>
        <v>1304.4544087899999</v>
      </c>
      <c r="F49" s="36">
        <f>SUMIFS(СВЦЭМ!$C$33:$C$776,СВЦЭМ!$A$33:$A$776,$A49,СВЦЭМ!$B$33:$B$776,F$47)+'СЕТ СН'!$G$9+СВЦЭМ!$D$10+'СЕТ СН'!$G$6-'СЕТ СН'!$G$19</f>
        <v>1305.0627419100001</v>
      </c>
      <c r="G49" s="36">
        <f>SUMIFS(СВЦЭМ!$C$33:$C$776,СВЦЭМ!$A$33:$A$776,$A49,СВЦЭМ!$B$33:$B$776,G$47)+'СЕТ СН'!$G$9+СВЦЭМ!$D$10+'СЕТ СН'!$G$6-'СЕТ СН'!$G$19</f>
        <v>1308.1892830199999</v>
      </c>
      <c r="H49" s="36">
        <f>SUMIFS(СВЦЭМ!$C$33:$C$776,СВЦЭМ!$A$33:$A$776,$A49,СВЦЭМ!$B$33:$B$776,H$47)+'СЕТ СН'!$G$9+СВЦЭМ!$D$10+'СЕТ СН'!$G$6-'СЕТ СН'!$G$19</f>
        <v>1246.3607100700001</v>
      </c>
      <c r="I49" s="36">
        <f>SUMIFS(СВЦЭМ!$C$33:$C$776,СВЦЭМ!$A$33:$A$776,$A49,СВЦЭМ!$B$33:$B$776,I$47)+'СЕТ СН'!$G$9+СВЦЭМ!$D$10+'СЕТ СН'!$G$6-'СЕТ СН'!$G$19</f>
        <v>1267.7798935199999</v>
      </c>
      <c r="J49" s="36">
        <f>SUMIFS(СВЦЭМ!$C$33:$C$776,СВЦЭМ!$A$33:$A$776,$A49,СВЦЭМ!$B$33:$B$776,J$47)+'СЕТ СН'!$G$9+СВЦЭМ!$D$10+'СЕТ СН'!$G$6-'СЕТ СН'!$G$19</f>
        <v>1274.7203884299997</v>
      </c>
      <c r="K49" s="36">
        <f>SUMIFS(СВЦЭМ!$C$33:$C$776,СВЦЭМ!$A$33:$A$776,$A49,СВЦЭМ!$B$33:$B$776,K$47)+'СЕТ СН'!$G$9+СВЦЭМ!$D$10+'СЕТ СН'!$G$6-'СЕТ СН'!$G$19</f>
        <v>1220.8182365399998</v>
      </c>
      <c r="L49" s="36">
        <f>SUMIFS(СВЦЭМ!$C$33:$C$776,СВЦЭМ!$A$33:$A$776,$A49,СВЦЭМ!$B$33:$B$776,L$47)+'СЕТ СН'!$G$9+СВЦЭМ!$D$10+'СЕТ СН'!$G$6-'СЕТ СН'!$G$19</f>
        <v>1203.4104877599998</v>
      </c>
      <c r="M49" s="36">
        <f>SUMIFS(СВЦЭМ!$C$33:$C$776,СВЦЭМ!$A$33:$A$776,$A49,СВЦЭМ!$B$33:$B$776,M$47)+'СЕТ СН'!$G$9+СВЦЭМ!$D$10+'СЕТ СН'!$G$6-'СЕТ СН'!$G$19</f>
        <v>1248.54893107</v>
      </c>
      <c r="N49" s="36">
        <f>SUMIFS(СВЦЭМ!$C$33:$C$776,СВЦЭМ!$A$33:$A$776,$A49,СВЦЭМ!$B$33:$B$776,N$47)+'СЕТ СН'!$G$9+СВЦЭМ!$D$10+'СЕТ СН'!$G$6-'СЕТ СН'!$G$19</f>
        <v>1208.0302776899998</v>
      </c>
      <c r="O49" s="36">
        <f>SUMIFS(СВЦЭМ!$C$33:$C$776,СВЦЭМ!$A$33:$A$776,$A49,СВЦЭМ!$B$33:$B$776,O$47)+'СЕТ СН'!$G$9+СВЦЭМ!$D$10+'СЕТ СН'!$G$6-'СЕТ СН'!$G$19</f>
        <v>1220.2984509899998</v>
      </c>
      <c r="P49" s="36">
        <f>SUMIFS(СВЦЭМ!$C$33:$C$776,СВЦЭМ!$A$33:$A$776,$A49,СВЦЭМ!$B$33:$B$776,P$47)+'СЕТ СН'!$G$9+СВЦЭМ!$D$10+'СЕТ СН'!$G$6-'СЕТ СН'!$G$19</f>
        <v>1285.92125149</v>
      </c>
      <c r="Q49" s="36">
        <f>SUMIFS(СВЦЭМ!$C$33:$C$776,СВЦЭМ!$A$33:$A$776,$A49,СВЦЭМ!$B$33:$B$776,Q$47)+'СЕТ СН'!$G$9+СВЦЭМ!$D$10+'СЕТ СН'!$G$6-'СЕТ СН'!$G$19</f>
        <v>1418.3779305200001</v>
      </c>
      <c r="R49" s="36">
        <f>SUMIFS(СВЦЭМ!$C$33:$C$776,СВЦЭМ!$A$33:$A$776,$A49,СВЦЭМ!$B$33:$B$776,R$47)+'СЕТ СН'!$G$9+СВЦЭМ!$D$10+'СЕТ СН'!$G$6-'СЕТ СН'!$G$19</f>
        <v>1408.5195921499999</v>
      </c>
      <c r="S49" s="36">
        <f>SUMIFS(СВЦЭМ!$C$33:$C$776,СВЦЭМ!$A$33:$A$776,$A49,СВЦЭМ!$B$33:$B$776,S$47)+'СЕТ СН'!$G$9+СВЦЭМ!$D$10+'СЕТ СН'!$G$6-'СЕТ СН'!$G$19</f>
        <v>1303.33937922</v>
      </c>
      <c r="T49" s="36">
        <f>SUMIFS(СВЦЭМ!$C$33:$C$776,СВЦЭМ!$A$33:$A$776,$A49,СВЦЭМ!$B$33:$B$776,T$47)+'СЕТ СН'!$G$9+СВЦЭМ!$D$10+'СЕТ СН'!$G$6-'СЕТ СН'!$G$19</f>
        <v>1463.6670405099999</v>
      </c>
      <c r="U49" s="36">
        <f>SUMIFS(СВЦЭМ!$C$33:$C$776,СВЦЭМ!$A$33:$A$776,$A49,СВЦЭМ!$B$33:$B$776,U$47)+'СЕТ СН'!$G$9+СВЦЭМ!$D$10+'СЕТ СН'!$G$6-'СЕТ СН'!$G$19</f>
        <v>1430.4797515999999</v>
      </c>
      <c r="V49" s="36">
        <f>SUMIFS(СВЦЭМ!$C$33:$C$776,СВЦЭМ!$A$33:$A$776,$A49,СВЦЭМ!$B$33:$B$776,V$47)+'СЕТ СН'!$G$9+СВЦЭМ!$D$10+'СЕТ СН'!$G$6-'СЕТ СН'!$G$19</f>
        <v>1363.0636536299999</v>
      </c>
      <c r="W49" s="36">
        <f>SUMIFS(СВЦЭМ!$C$33:$C$776,СВЦЭМ!$A$33:$A$776,$A49,СВЦЭМ!$B$33:$B$776,W$47)+'СЕТ СН'!$G$9+СВЦЭМ!$D$10+'СЕТ СН'!$G$6-'СЕТ СН'!$G$19</f>
        <v>1394.3166561999997</v>
      </c>
      <c r="X49" s="36">
        <f>SUMIFS(СВЦЭМ!$C$33:$C$776,СВЦЭМ!$A$33:$A$776,$A49,СВЦЭМ!$B$33:$B$776,X$47)+'СЕТ СН'!$G$9+СВЦЭМ!$D$10+'СЕТ СН'!$G$6-'СЕТ СН'!$G$19</f>
        <v>1385.19606032</v>
      </c>
      <c r="Y49" s="36">
        <f>SUMIFS(СВЦЭМ!$C$33:$C$776,СВЦЭМ!$A$33:$A$776,$A49,СВЦЭМ!$B$33:$B$776,Y$47)+'СЕТ СН'!$G$9+СВЦЭМ!$D$10+'СЕТ СН'!$G$6-'СЕТ СН'!$G$19</f>
        <v>1491.52602888</v>
      </c>
    </row>
    <row r="50" spans="1:25" ht="15.75" x14ac:dyDescent="0.2">
      <c r="A50" s="35">
        <f t="shared" ref="A50:A78" si="1">A49+1</f>
        <v>43468</v>
      </c>
      <c r="B50" s="36">
        <f>SUMIFS(СВЦЭМ!$C$33:$C$776,СВЦЭМ!$A$33:$A$776,$A50,СВЦЭМ!$B$33:$B$776,B$47)+'СЕТ СН'!$G$9+СВЦЭМ!$D$10+'СЕТ СН'!$G$6-'СЕТ СН'!$G$19</f>
        <v>1924.9073920599999</v>
      </c>
      <c r="C50" s="36">
        <f>SUMIFS(СВЦЭМ!$C$33:$C$776,СВЦЭМ!$A$33:$A$776,$A50,СВЦЭМ!$B$33:$B$776,C$47)+'СЕТ СН'!$G$9+СВЦЭМ!$D$10+'СЕТ СН'!$G$6-'СЕТ СН'!$G$19</f>
        <v>1254.7529881</v>
      </c>
      <c r="D50" s="36">
        <f>SUMIFS(СВЦЭМ!$C$33:$C$776,СВЦЭМ!$A$33:$A$776,$A50,СВЦЭМ!$B$33:$B$776,D$47)+'СЕТ СН'!$G$9+СВЦЭМ!$D$10+'СЕТ СН'!$G$6-'СЕТ СН'!$G$19</f>
        <v>1478.4230525399998</v>
      </c>
      <c r="E50" s="36">
        <f>SUMIFS(СВЦЭМ!$C$33:$C$776,СВЦЭМ!$A$33:$A$776,$A50,СВЦЭМ!$B$33:$B$776,E$47)+'СЕТ СН'!$G$9+СВЦЭМ!$D$10+'СЕТ СН'!$G$6-'СЕТ СН'!$G$19</f>
        <v>1483.0709637699997</v>
      </c>
      <c r="F50" s="36">
        <f>SUMIFS(СВЦЭМ!$C$33:$C$776,СВЦЭМ!$A$33:$A$776,$A50,СВЦЭМ!$B$33:$B$776,F$47)+'СЕТ СН'!$G$9+СВЦЭМ!$D$10+'СЕТ СН'!$G$6-'СЕТ СН'!$G$19</f>
        <v>1480.1482169000001</v>
      </c>
      <c r="G50" s="36">
        <f>SUMIFS(СВЦЭМ!$C$33:$C$776,СВЦЭМ!$A$33:$A$776,$A50,СВЦЭМ!$B$33:$B$776,G$47)+'СЕТ СН'!$G$9+СВЦЭМ!$D$10+'СЕТ СН'!$G$6-'СЕТ СН'!$G$19</f>
        <v>1500.70057275</v>
      </c>
      <c r="H50" s="36">
        <f>SUMIFS(СВЦЭМ!$C$33:$C$776,СВЦЭМ!$A$33:$A$776,$A50,СВЦЭМ!$B$33:$B$776,H$47)+'СЕТ СН'!$G$9+СВЦЭМ!$D$10+'СЕТ СН'!$G$6-'СЕТ СН'!$G$19</f>
        <v>1515.0468715699999</v>
      </c>
      <c r="I50" s="36">
        <f>SUMIFS(СВЦЭМ!$C$33:$C$776,СВЦЭМ!$A$33:$A$776,$A50,СВЦЭМ!$B$33:$B$776,I$47)+'СЕТ СН'!$G$9+СВЦЭМ!$D$10+'СЕТ СН'!$G$6-'СЕТ СН'!$G$19</f>
        <v>1792.7749262499997</v>
      </c>
      <c r="J50" s="36">
        <f>SUMIFS(СВЦЭМ!$C$33:$C$776,СВЦЭМ!$A$33:$A$776,$A50,СВЦЭМ!$B$33:$B$776,J$47)+'СЕТ СН'!$G$9+СВЦЭМ!$D$10+'СЕТ СН'!$G$6-'СЕТ СН'!$G$19</f>
        <v>1555.28919219</v>
      </c>
      <c r="K50" s="36">
        <f>SUMIFS(СВЦЭМ!$C$33:$C$776,СВЦЭМ!$A$33:$A$776,$A50,СВЦЭМ!$B$33:$B$776,K$47)+'СЕТ СН'!$G$9+СВЦЭМ!$D$10+'СЕТ СН'!$G$6-'СЕТ СН'!$G$19</f>
        <v>1485.05013336</v>
      </c>
      <c r="L50" s="36">
        <f>SUMIFS(СВЦЭМ!$C$33:$C$776,СВЦЭМ!$A$33:$A$776,$A50,СВЦЭМ!$B$33:$B$776,L$47)+'СЕТ СН'!$G$9+СВЦЭМ!$D$10+'СЕТ СН'!$G$6-'СЕТ СН'!$G$19</f>
        <v>1431.1476462099999</v>
      </c>
      <c r="M50" s="36">
        <f>SUMIFS(СВЦЭМ!$C$33:$C$776,СВЦЭМ!$A$33:$A$776,$A50,СВЦЭМ!$B$33:$B$776,M$47)+'СЕТ СН'!$G$9+СВЦЭМ!$D$10+'СЕТ СН'!$G$6-'СЕТ СН'!$G$19</f>
        <v>1460.27744037</v>
      </c>
      <c r="N50" s="36">
        <f>SUMIFS(СВЦЭМ!$C$33:$C$776,СВЦЭМ!$A$33:$A$776,$A50,СВЦЭМ!$B$33:$B$776,N$47)+'СЕТ СН'!$G$9+СВЦЭМ!$D$10+'СЕТ СН'!$G$6-'СЕТ СН'!$G$19</f>
        <v>1960.3266415499997</v>
      </c>
      <c r="O50" s="36">
        <f>SUMIFS(СВЦЭМ!$C$33:$C$776,СВЦЭМ!$A$33:$A$776,$A50,СВЦЭМ!$B$33:$B$776,O$47)+'СЕТ СН'!$G$9+СВЦЭМ!$D$10+'СЕТ СН'!$G$6-'СЕТ СН'!$G$19</f>
        <v>1412.2027737099997</v>
      </c>
      <c r="P50" s="36">
        <f>SUMIFS(СВЦЭМ!$C$33:$C$776,СВЦЭМ!$A$33:$A$776,$A50,СВЦЭМ!$B$33:$B$776,P$47)+'СЕТ СН'!$G$9+СВЦЭМ!$D$10+'СЕТ СН'!$G$6-'СЕТ СН'!$G$19</f>
        <v>1458.0744341099999</v>
      </c>
      <c r="Q50" s="36">
        <f>SUMIFS(СВЦЭМ!$C$33:$C$776,СВЦЭМ!$A$33:$A$776,$A50,СВЦЭМ!$B$33:$B$776,Q$47)+'СЕТ СН'!$G$9+СВЦЭМ!$D$10+'СЕТ СН'!$G$6-'СЕТ СН'!$G$19</f>
        <v>1421.4427915299998</v>
      </c>
      <c r="R50" s="36">
        <f>SUMIFS(СВЦЭМ!$C$33:$C$776,СВЦЭМ!$A$33:$A$776,$A50,СВЦЭМ!$B$33:$B$776,R$47)+'СЕТ СН'!$G$9+СВЦЭМ!$D$10+'СЕТ СН'!$G$6-'СЕТ СН'!$G$19</f>
        <v>1368.0979414200001</v>
      </c>
      <c r="S50" s="36">
        <f>SUMIFS(СВЦЭМ!$C$33:$C$776,СВЦЭМ!$A$33:$A$776,$A50,СВЦЭМ!$B$33:$B$776,S$47)+'СЕТ СН'!$G$9+СВЦЭМ!$D$10+'СЕТ СН'!$G$6-'СЕТ СН'!$G$19</f>
        <v>1284.38394621</v>
      </c>
      <c r="T50" s="36">
        <f>SUMIFS(СВЦЭМ!$C$33:$C$776,СВЦЭМ!$A$33:$A$776,$A50,СВЦЭМ!$B$33:$B$776,T$47)+'СЕТ СН'!$G$9+СВЦЭМ!$D$10+'СЕТ СН'!$G$6-'СЕТ СН'!$G$19</f>
        <v>1251.0917130499997</v>
      </c>
      <c r="U50" s="36">
        <f>SUMIFS(СВЦЭМ!$C$33:$C$776,СВЦЭМ!$A$33:$A$776,$A50,СВЦЭМ!$B$33:$B$776,U$47)+'СЕТ СН'!$G$9+СВЦЭМ!$D$10+'СЕТ СН'!$G$6-'СЕТ СН'!$G$19</f>
        <v>1404.3691899999999</v>
      </c>
      <c r="V50" s="36">
        <f>SUMIFS(СВЦЭМ!$C$33:$C$776,СВЦЭМ!$A$33:$A$776,$A50,СВЦЭМ!$B$33:$B$776,V$47)+'СЕТ СН'!$G$9+СВЦЭМ!$D$10+'СЕТ СН'!$G$6-'СЕТ СН'!$G$19</f>
        <v>1285.1643944100001</v>
      </c>
      <c r="W50" s="36">
        <f>SUMIFS(СВЦЭМ!$C$33:$C$776,СВЦЭМ!$A$33:$A$776,$A50,СВЦЭМ!$B$33:$B$776,W$47)+'СЕТ СН'!$G$9+СВЦЭМ!$D$10+'СЕТ СН'!$G$6-'СЕТ СН'!$G$19</f>
        <v>1384.7489864700001</v>
      </c>
      <c r="X50" s="36">
        <f>SUMIFS(СВЦЭМ!$C$33:$C$776,СВЦЭМ!$A$33:$A$776,$A50,СВЦЭМ!$B$33:$B$776,X$47)+'СЕТ СН'!$G$9+СВЦЭМ!$D$10+'СЕТ СН'!$G$6-'СЕТ СН'!$G$19</f>
        <v>1505.8363011900001</v>
      </c>
      <c r="Y50" s="36">
        <f>SUMIFS(СВЦЭМ!$C$33:$C$776,СВЦЭМ!$A$33:$A$776,$A50,СВЦЭМ!$B$33:$B$776,Y$47)+'СЕТ СН'!$G$9+СВЦЭМ!$D$10+'СЕТ СН'!$G$6-'СЕТ СН'!$G$19</f>
        <v>1560.28282885</v>
      </c>
    </row>
    <row r="51" spans="1:25" ht="15.75" x14ac:dyDescent="0.2">
      <c r="A51" s="35">
        <f t="shared" si="1"/>
        <v>43469</v>
      </c>
      <c r="B51" s="36">
        <f>SUMIFS(СВЦЭМ!$C$33:$C$776,СВЦЭМ!$A$33:$A$776,$A51,СВЦЭМ!$B$33:$B$776,B$47)+'СЕТ СН'!$G$9+СВЦЭМ!$D$10+'СЕТ СН'!$G$6-'СЕТ СН'!$G$19</f>
        <v>1730.1342606899998</v>
      </c>
      <c r="C51" s="36">
        <f>SUMIFS(СВЦЭМ!$C$33:$C$776,СВЦЭМ!$A$33:$A$776,$A51,СВЦЭМ!$B$33:$B$776,C$47)+'СЕТ СН'!$G$9+СВЦЭМ!$D$10+'СЕТ СН'!$G$6-'СЕТ СН'!$G$19</f>
        <v>1481.6147115099998</v>
      </c>
      <c r="D51" s="36">
        <f>SUMIFS(СВЦЭМ!$C$33:$C$776,СВЦЭМ!$A$33:$A$776,$A51,СВЦЭМ!$B$33:$B$776,D$47)+'СЕТ СН'!$G$9+СВЦЭМ!$D$10+'СЕТ СН'!$G$6-'СЕТ СН'!$G$19</f>
        <v>1530.75338663</v>
      </c>
      <c r="E51" s="36">
        <f>SUMIFS(СВЦЭМ!$C$33:$C$776,СВЦЭМ!$A$33:$A$776,$A51,СВЦЭМ!$B$33:$B$776,E$47)+'СЕТ СН'!$G$9+СВЦЭМ!$D$10+'СЕТ СН'!$G$6-'СЕТ СН'!$G$19</f>
        <v>1631.54121781</v>
      </c>
      <c r="F51" s="36">
        <f>SUMIFS(СВЦЭМ!$C$33:$C$776,СВЦЭМ!$A$33:$A$776,$A51,СВЦЭМ!$B$33:$B$776,F$47)+'СЕТ СН'!$G$9+СВЦЭМ!$D$10+'СЕТ СН'!$G$6-'СЕТ СН'!$G$19</f>
        <v>1511.1622658399997</v>
      </c>
      <c r="G51" s="36">
        <f>SUMIFS(СВЦЭМ!$C$33:$C$776,СВЦЭМ!$A$33:$A$776,$A51,СВЦЭМ!$B$33:$B$776,G$47)+'СЕТ СН'!$G$9+СВЦЭМ!$D$10+'СЕТ СН'!$G$6-'СЕТ СН'!$G$19</f>
        <v>1681.86671411</v>
      </c>
      <c r="H51" s="36">
        <f>SUMIFS(СВЦЭМ!$C$33:$C$776,СВЦЭМ!$A$33:$A$776,$A51,СВЦЭМ!$B$33:$B$776,H$47)+'СЕТ СН'!$G$9+СВЦЭМ!$D$10+'СЕТ СН'!$G$6-'СЕТ СН'!$G$19</f>
        <v>1402.4117389799999</v>
      </c>
      <c r="I51" s="36">
        <f>SUMIFS(СВЦЭМ!$C$33:$C$776,СВЦЭМ!$A$33:$A$776,$A51,СВЦЭМ!$B$33:$B$776,I$47)+'СЕТ СН'!$G$9+СВЦЭМ!$D$10+'СЕТ СН'!$G$6-'СЕТ СН'!$G$19</f>
        <v>1494.3411291699999</v>
      </c>
      <c r="J51" s="36">
        <f>SUMIFS(СВЦЭМ!$C$33:$C$776,СВЦЭМ!$A$33:$A$776,$A51,СВЦЭМ!$B$33:$B$776,J$47)+'СЕТ СН'!$G$9+СВЦЭМ!$D$10+'СЕТ СН'!$G$6-'СЕТ СН'!$G$19</f>
        <v>1447.89888101</v>
      </c>
      <c r="K51" s="36">
        <f>SUMIFS(СВЦЭМ!$C$33:$C$776,СВЦЭМ!$A$33:$A$776,$A51,СВЦЭМ!$B$33:$B$776,K$47)+'СЕТ СН'!$G$9+СВЦЭМ!$D$10+'СЕТ СН'!$G$6-'СЕТ СН'!$G$19</f>
        <v>1348.9401181799999</v>
      </c>
      <c r="L51" s="36">
        <f>SUMIFS(СВЦЭМ!$C$33:$C$776,СВЦЭМ!$A$33:$A$776,$A51,СВЦЭМ!$B$33:$B$776,L$47)+'СЕТ СН'!$G$9+СВЦЭМ!$D$10+'СЕТ СН'!$G$6-'СЕТ СН'!$G$19</f>
        <v>1299.21091888</v>
      </c>
      <c r="M51" s="36">
        <f>SUMIFS(СВЦЭМ!$C$33:$C$776,СВЦЭМ!$A$33:$A$776,$A51,СВЦЭМ!$B$33:$B$776,M$47)+'СЕТ СН'!$G$9+СВЦЭМ!$D$10+'СЕТ СН'!$G$6-'СЕТ СН'!$G$19</f>
        <v>1353.3770193999999</v>
      </c>
      <c r="N51" s="36">
        <f>SUMIFS(СВЦЭМ!$C$33:$C$776,СВЦЭМ!$A$33:$A$776,$A51,СВЦЭМ!$B$33:$B$776,N$47)+'СЕТ СН'!$G$9+СВЦЭМ!$D$10+'СЕТ СН'!$G$6-'СЕТ СН'!$G$19</f>
        <v>1372.7759177399998</v>
      </c>
      <c r="O51" s="36">
        <f>SUMIFS(СВЦЭМ!$C$33:$C$776,СВЦЭМ!$A$33:$A$776,$A51,СВЦЭМ!$B$33:$B$776,O$47)+'СЕТ СН'!$G$9+СВЦЭМ!$D$10+'СЕТ СН'!$G$6-'СЕТ СН'!$G$19</f>
        <v>1375.8085646699997</v>
      </c>
      <c r="P51" s="36">
        <f>SUMIFS(СВЦЭМ!$C$33:$C$776,СВЦЭМ!$A$33:$A$776,$A51,СВЦЭМ!$B$33:$B$776,P$47)+'СЕТ СН'!$G$9+СВЦЭМ!$D$10+'СЕТ СН'!$G$6-'СЕТ СН'!$G$19</f>
        <v>1457.6349949599999</v>
      </c>
      <c r="Q51" s="36">
        <f>SUMIFS(СВЦЭМ!$C$33:$C$776,СВЦЭМ!$A$33:$A$776,$A51,СВЦЭМ!$B$33:$B$776,Q$47)+'СЕТ СН'!$G$9+СВЦЭМ!$D$10+'СЕТ СН'!$G$6-'СЕТ СН'!$G$19</f>
        <v>1436.3123193699998</v>
      </c>
      <c r="R51" s="36">
        <f>SUMIFS(СВЦЭМ!$C$33:$C$776,СВЦЭМ!$A$33:$A$776,$A51,СВЦЭМ!$B$33:$B$776,R$47)+'СЕТ СН'!$G$9+СВЦЭМ!$D$10+'СЕТ СН'!$G$6-'СЕТ СН'!$G$19</f>
        <v>1383.95337943</v>
      </c>
      <c r="S51" s="36">
        <f>SUMIFS(СВЦЭМ!$C$33:$C$776,СВЦЭМ!$A$33:$A$776,$A51,СВЦЭМ!$B$33:$B$776,S$47)+'СЕТ СН'!$G$9+СВЦЭМ!$D$10+'СЕТ СН'!$G$6-'СЕТ СН'!$G$19</f>
        <v>1090.5649478</v>
      </c>
      <c r="T51" s="36">
        <f>SUMIFS(СВЦЭМ!$C$33:$C$776,СВЦЭМ!$A$33:$A$776,$A51,СВЦЭМ!$B$33:$B$776,T$47)+'СЕТ СН'!$G$9+СВЦЭМ!$D$10+'СЕТ СН'!$G$6-'СЕТ СН'!$G$19</f>
        <v>1132.62348131</v>
      </c>
      <c r="U51" s="36">
        <f>SUMIFS(СВЦЭМ!$C$33:$C$776,СВЦЭМ!$A$33:$A$776,$A51,СВЦЭМ!$B$33:$B$776,U$47)+'СЕТ СН'!$G$9+СВЦЭМ!$D$10+'СЕТ СН'!$G$6-'СЕТ СН'!$G$19</f>
        <v>1153.65878651</v>
      </c>
      <c r="V51" s="36">
        <f>SUMIFS(СВЦЭМ!$C$33:$C$776,СВЦЭМ!$A$33:$A$776,$A51,СВЦЭМ!$B$33:$B$776,V$47)+'СЕТ СН'!$G$9+СВЦЭМ!$D$10+'СЕТ СН'!$G$6-'СЕТ СН'!$G$19</f>
        <v>1293.9587238199997</v>
      </c>
      <c r="W51" s="36">
        <f>SUMIFS(СВЦЭМ!$C$33:$C$776,СВЦЭМ!$A$33:$A$776,$A51,СВЦЭМ!$B$33:$B$776,W$47)+'СЕТ СН'!$G$9+СВЦЭМ!$D$10+'СЕТ СН'!$G$6-'СЕТ СН'!$G$19</f>
        <v>1392.9387304500001</v>
      </c>
      <c r="X51" s="36">
        <f>SUMIFS(СВЦЭМ!$C$33:$C$776,СВЦЭМ!$A$33:$A$776,$A51,СВЦЭМ!$B$33:$B$776,X$47)+'СЕТ СН'!$G$9+СВЦЭМ!$D$10+'СЕТ СН'!$G$6-'СЕТ СН'!$G$19</f>
        <v>1404.0920364200001</v>
      </c>
      <c r="Y51" s="36">
        <f>SUMIFS(СВЦЭМ!$C$33:$C$776,СВЦЭМ!$A$33:$A$776,$A51,СВЦЭМ!$B$33:$B$776,Y$47)+'СЕТ СН'!$G$9+СВЦЭМ!$D$10+'СЕТ СН'!$G$6-'СЕТ СН'!$G$19</f>
        <v>1388.20761004</v>
      </c>
    </row>
    <row r="52" spans="1:25" ht="15.75" x14ac:dyDescent="0.2">
      <c r="A52" s="35">
        <f t="shared" si="1"/>
        <v>43470</v>
      </c>
      <c r="B52" s="36">
        <f>SUMIFS(СВЦЭМ!$C$33:$C$776,СВЦЭМ!$A$33:$A$776,$A52,СВЦЭМ!$B$33:$B$776,B$47)+'СЕТ СН'!$G$9+СВЦЭМ!$D$10+'СЕТ СН'!$G$6-'СЕТ СН'!$G$19</f>
        <v>1465.6959091999997</v>
      </c>
      <c r="C52" s="36">
        <f>SUMIFS(СВЦЭМ!$C$33:$C$776,СВЦЭМ!$A$33:$A$776,$A52,СВЦЭМ!$B$33:$B$776,C$47)+'СЕТ СН'!$G$9+СВЦЭМ!$D$10+'СЕТ СН'!$G$6-'СЕТ СН'!$G$19</f>
        <v>1452.0571968199997</v>
      </c>
      <c r="D52" s="36">
        <f>SUMIFS(СВЦЭМ!$C$33:$C$776,СВЦЭМ!$A$33:$A$776,$A52,СВЦЭМ!$B$33:$B$776,D$47)+'СЕТ СН'!$G$9+СВЦЭМ!$D$10+'СЕТ СН'!$G$6-'СЕТ СН'!$G$19</f>
        <v>1490.4673394599999</v>
      </c>
      <c r="E52" s="36">
        <f>SUMIFS(СВЦЭМ!$C$33:$C$776,СВЦЭМ!$A$33:$A$776,$A52,СВЦЭМ!$B$33:$B$776,E$47)+'СЕТ СН'!$G$9+СВЦЭМ!$D$10+'СЕТ СН'!$G$6-'СЕТ СН'!$G$19</f>
        <v>1519.2262624099999</v>
      </c>
      <c r="F52" s="36">
        <f>SUMIFS(СВЦЭМ!$C$33:$C$776,СВЦЭМ!$A$33:$A$776,$A52,СВЦЭМ!$B$33:$B$776,F$47)+'СЕТ СН'!$G$9+СВЦЭМ!$D$10+'СЕТ СН'!$G$6-'СЕТ СН'!$G$19</f>
        <v>1520.59664982</v>
      </c>
      <c r="G52" s="36">
        <f>SUMIFS(СВЦЭМ!$C$33:$C$776,СВЦЭМ!$A$33:$A$776,$A52,СВЦЭМ!$B$33:$B$776,G$47)+'СЕТ СН'!$G$9+СВЦЭМ!$D$10+'СЕТ СН'!$G$6-'СЕТ СН'!$G$19</f>
        <v>1473.3569115699997</v>
      </c>
      <c r="H52" s="36">
        <f>SUMIFS(СВЦЭМ!$C$33:$C$776,СВЦЭМ!$A$33:$A$776,$A52,СВЦЭМ!$B$33:$B$776,H$47)+'СЕТ СН'!$G$9+СВЦЭМ!$D$10+'СЕТ СН'!$G$6-'СЕТ СН'!$G$19</f>
        <v>1512.90898281</v>
      </c>
      <c r="I52" s="36">
        <f>SUMIFS(СВЦЭМ!$C$33:$C$776,СВЦЭМ!$A$33:$A$776,$A52,СВЦЭМ!$B$33:$B$776,I$47)+'СЕТ СН'!$G$9+СВЦЭМ!$D$10+'СЕТ СН'!$G$6-'СЕТ СН'!$G$19</f>
        <v>1558.8772666199998</v>
      </c>
      <c r="J52" s="36">
        <f>SUMIFS(СВЦЭМ!$C$33:$C$776,СВЦЭМ!$A$33:$A$776,$A52,СВЦЭМ!$B$33:$B$776,J$47)+'СЕТ СН'!$G$9+СВЦЭМ!$D$10+'СЕТ СН'!$G$6-'СЕТ СН'!$G$19</f>
        <v>1439.3509522199997</v>
      </c>
      <c r="K52" s="36">
        <f>SUMIFS(СВЦЭМ!$C$33:$C$776,СВЦЭМ!$A$33:$A$776,$A52,СВЦЭМ!$B$33:$B$776,K$47)+'СЕТ СН'!$G$9+СВЦЭМ!$D$10+'СЕТ СН'!$G$6-'СЕТ СН'!$G$19</f>
        <v>1410.53825194</v>
      </c>
      <c r="L52" s="36">
        <f>SUMIFS(СВЦЭМ!$C$33:$C$776,СВЦЭМ!$A$33:$A$776,$A52,СВЦЭМ!$B$33:$B$776,L$47)+'СЕТ СН'!$G$9+СВЦЭМ!$D$10+'СЕТ СН'!$G$6-'СЕТ СН'!$G$19</f>
        <v>1340.6694197399997</v>
      </c>
      <c r="M52" s="36">
        <f>SUMIFS(СВЦЭМ!$C$33:$C$776,СВЦЭМ!$A$33:$A$776,$A52,СВЦЭМ!$B$33:$B$776,M$47)+'СЕТ СН'!$G$9+СВЦЭМ!$D$10+'СЕТ СН'!$G$6-'СЕТ СН'!$G$19</f>
        <v>1442.1210385599998</v>
      </c>
      <c r="N52" s="36">
        <f>SUMIFS(СВЦЭМ!$C$33:$C$776,СВЦЭМ!$A$33:$A$776,$A52,СВЦЭМ!$B$33:$B$776,N$47)+'СЕТ СН'!$G$9+СВЦЭМ!$D$10+'СЕТ СН'!$G$6-'СЕТ СН'!$G$19</f>
        <v>1632.0451535799998</v>
      </c>
      <c r="O52" s="36">
        <f>SUMIFS(СВЦЭМ!$C$33:$C$776,СВЦЭМ!$A$33:$A$776,$A52,СВЦЭМ!$B$33:$B$776,O$47)+'СЕТ СН'!$G$9+СВЦЭМ!$D$10+'СЕТ СН'!$G$6-'СЕТ СН'!$G$19</f>
        <v>1475.2413744999999</v>
      </c>
      <c r="P52" s="36">
        <f>SUMIFS(СВЦЭМ!$C$33:$C$776,СВЦЭМ!$A$33:$A$776,$A52,СВЦЭМ!$B$33:$B$776,P$47)+'СЕТ СН'!$G$9+СВЦЭМ!$D$10+'СЕТ СН'!$G$6-'СЕТ СН'!$G$19</f>
        <v>1464.4330551600001</v>
      </c>
      <c r="Q52" s="36">
        <f>SUMIFS(СВЦЭМ!$C$33:$C$776,СВЦЭМ!$A$33:$A$776,$A52,СВЦЭМ!$B$33:$B$776,Q$47)+'СЕТ СН'!$G$9+СВЦЭМ!$D$10+'СЕТ СН'!$G$6-'СЕТ СН'!$G$19</f>
        <v>1386.0631715899999</v>
      </c>
      <c r="R52" s="36">
        <f>SUMIFS(СВЦЭМ!$C$33:$C$776,СВЦЭМ!$A$33:$A$776,$A52,СВЦЭМ!$B$33:$B$776,R$47)+'СЕТ СН'!$G$9+СВЦЭМ!$D$10+'СЕТ СН'!$G$6-'СЕТ СН'!$G$19</f>
        <v>1355.1155663499999</v>
      </c>
      <c r="S52" s="36">
        <f>SUMIFS(СВЦЭМ!$C$33:$C$776,СВЦЭМ!$A$33:$A$776,$A52,СВЦЭМ!$B$33:$B$776,S$47)+'СЕТ СН'!$G$9+СВЦЭМ!$D$10+'СЕТ СН'!$G$6-'СЕТ СН'!$G$19</f>
        <v>1263.1677303500001</v>
      </c>
      <c r="T52" s="36">
        <f>SUMIFS(СВЦЭМ!$C$33:$C$776,СВЦЭМ!$A$33:$A$776,$A52,СВЦЭМ!$B$33:$B$776,T$47)+'СЕТ СН'!$G$9+СВЦЭМ!$D$10+'СЕТ СН'!$G$6-'СЕТ СН'!$G$19</f>
        <v>1046.00897143</v>
      </c>
      <c r="U52" s="36">
        <f>SUMIFS(СВЦЭМ!$C$33:$C$776,СВЦЭМ!$A$33:$A$776,$A52,СВЦЭМ!$B$33:$B$776,U$47)+'СЕТ СН'!$G$9+СВЦЭМ!$D$10+'СЕТ СН'!$G$6-'СЕТ СН'!$G$19</f>
        <v>1426.0515908399998</v>
      </c>
      <c r="V52" s="36">
        <f>SUMIFS(СВЦЭМ!$C$33:$C$776,СВЦЭМ!$A$33:$A$776,$A52,СВЦЭМ!$B$33:$B$776,V$47)+'СЕТ СН'!$G$9+СВЦЭМ!$D$10+'СЕТ СН'!$G$6-'СЕТ СН'!$G$19</f>
        <v>1311.6158878199999</v>
      </c>
      <c r="W52" s="36">
        <f>SUMIFS(СВЦЭМ!$C$33:$C$776,СВЦЭМ!$A$33:$A$776,$A52,СВЦЭМ!$B$33:$B$776,W$47)+'СЕТ СН'!$G$9+СВЦЭМ!$D$10+'СЕТ СН'!$G$6-'СЕТ СН'!$G$19</f>
        <v>1346.5541128599998</v>
      </c>
      <c r="X52" s="36">
        <f>SUMIFS(СВЦЭМ!$C$33:$C$776,СВЦЭМ!$A$33:$A$776,$A52,СВЦЭМ!$B$33:$B$776,X$47)+'СЕТ СН'!$G$9+СВЦЭМ!$D$10+'СЕТ СН'!$G$6-'СЕТ СН'!$G$19</f>
        <v>1364.2123737299999</v>
      </c>
      <c r="Y52" s="36">
        <f>SUMIFS(СВЦЭМ!$C$33:$C$776,СВЦЭМ!$A$33:$A$776,$A52,СВЦЭМ!$B$33:$B$776,Y$47)+'СЕТ СН'!$G$9+СВЦЭМ!$D$10+'СЕТ СН'!$G$6-'СЕТ СН'!$G$19</f>
        <v>1482.8571326399997</v>
      </c>
    </row>
    <row r="53" spans="1:25" ht="15.75" x14ac:dyDescent="0.2">
      <c r="A53" s="35">
        <f t="shared" si="1"/>
        <v>43471</v>
      </c>
      <c r="B53" s="36">
        <f>SUMIFS(СВЦЭМ!$C$33:$C$776,СВЦЭМ!$A$33:$A$776,$A53,СВЦЭМ!$B$33:$B$776,B$47)+'СЕТ СН'!$G$9+СВЦЭМ!$D$10+'СЕТ СН'!$G$6-'СЕТ СН'!$G$19</f>
        <v>1546.5463096799999</v>
      </c>
      <c r="C53" s="36">
        <f>SUMIFS(СВЦЭМ!$C$33:$C$776,СВЦЭМ!$A$33:$A$776,$A53,СВЦЭМ!$B$33:$B$776,C$47)+'СЕТ СН'!$G$9+СВЦЭМ!$D$10+'СЕТ СН'!$G$6-'СЕТ СН'!$G$19</f>
        <v>1499.92899506</v>
      </c>
      <c r="D53" s="36">
        <f>SUMIFS(СВЦЭМ!$C$33:$C$776,СВЦЭМ!$A$33:$A$776,$A53,СВЦЭМ!$B$33:$B$776,D$47)+'СЕТ СН'!$G$9+СВЦЭМ!$D$10+'СЕТ СН'!$G$6-'СЕТ СН'!$G$19</f>
        <v>1483.14261197</v>
      </c>
      <c r="E53" s="36">
        <f>SUMIFS(СВЦЭМ!$C$33:$C$776,СВЦЭМ!$A$33:$A$776,$A53,СВЦЭМ!$B$33:$B$776,E$47)+'СЕТ СН'!$G$9+СВЦЭМ!$D$10+'СЕТ СН'!$G$6-'СЕТ СН'!$G$19</f>
        <v>1509.3225744900001</v>
      </c>
      <c r="F53" s="36">
        <f>SUMIFS(СВЦЭМ!$C$33:$C$776,СВЦЭМ!$A$33:$A$776,$A53,СВЦЭМ!$B$33:$B$776,F$47)+'СЕТ СН'!$G$9+СВЦЭМ!$D$10+'СЕТ СН'!$G$6-'СЕТ СН'!$G$19</f>
        <v>1509.8501906900001</v>
      </c>
      <c r="G53" s="36">
        <f>SUMIFS(СВЦЭМ!$C$33:$C$776,СВЦЭМ!$A$33:$A$776,$A53,СВЦЭМ!$B$33:$B$776,G$47)+'СЕТ СН'!$G$9+СВЦЭМ!$D$10+'СЕТ СН'!$G$6-'СЕТ СН'!$G$19</f>
        <v>1525.3407906100001</v>
      </c>
      <c r="H53" s="36">
        <f>SUMIFS(СВЦЭМ!$C$33:$C$776,СВЦЭМ!$A$33:$A$776,$A53,СВЦЭМ!$B$33:$B$776,H$47)+'СЕТ СН'!$G$9+СВЦЭМ!$D$10+'СЕТ СН'!$G$6-'СЕТ СН'!$G$19</f>
        <v>1475.9503609799999</v>
      </c>
      <c r="I53" s="36">
        <f>SUMIFS(СВЦЭМ!$C$33:$C$776,СВЦЭМ!$A$33:$A$776,$A53,СВЦЭМ!$B$33:$B$776,I$47)+'СЕТ СН'!$G$9+СВЦЭМ!$D$10+'СЕТ СН'!$G$6-'СЕТ СН'!$G$19</f>
        <v>1687.7568417899997</v>
      </c>
      <c r="J53" s="36">
        <f>SUMIFS(СВЦЭМ!$C$33:$C$776,СВЦЭМ!$A$33:$A$776,$A53,СВЦЭМ!$B$33:$B$776,J$47)+'СЕТ СН'!$G$9+СВЦЭМ!$D$10+'СЕТ СН'!$G$6-'СЕТ СН'!$G$19</f>
        <v>1489.7360420599998</v>
      </c>
      <c r="K53" s="36">
        <f>SUMIFS(СВЦЭМ!$C$33:$C$776,СВЦЭМ!$A$33:$A$776,$A53,СВЦЭМ!$B$33:$B$776,K$47)+'СЕТ СН'!$G$9+СВЦЭМ!$D$10+'СЕТ СН'!$G$6-'СЕТ СН'!$G$19</f>
        <v>1401.1994004099997</v>
      </c>
      <c r="L53" s="36">
        <f>SUMIFS(СВЦЭМ!$C$33:$C$776,СВЦЭМ!$A$33:$A$776,$A53,СВЦЭМ!$B$33:$B$776,L$47)+'СЕТ СН'!$G$9+СВЦЭМ!$D$10+'СЕТ СН'!$G$6-'СЕТ СН'!$G$19</f>
        <v>1355.8031286999999</v>
      </c>
      <c r="M53" s="36">
        <f>SUMIFS(СВЦЭМ!$C$33:$C$776,СВЦЭМ!$A$33:$A$776,$A53,СВЦЭМ!$B$33:$B$776,M$47)+'СЕТ СН'!$G$9+СВЦЭМ!$D$10+'СЕТ СН'!$G$6-'СЕТ СН'!$G$19</f>
        <v>1559.4206533299998</v>
      </c>
      <c r="N53" s="36">
        <f>SUMIFS(СВЦЭМ!$C$33:$C$776,СВЦЭМ!$A$33:$A$776,$A53,СВЦЭМ!$B$33:$B$776,N$47)+'СЕТ СН'!$G$9+СВЦЭМ!$D$10+'СЕТ СН'!$G$6-'СЕТ СН'!$G$19</f>
        <v>1714.7228465799999</v>
      </c>
      <c r="O53" s="36">
        <f>SUMIFS(СВЦЭМ!$C$33:$C$776,СВЦЭМ!$A$33:$A$776,$A53,СВЦЭМ!$B$33:$B$776,O$47)+'СЕТ СН'!$G$9+СВЦЭМ!$D$10+'СЕТ СН'!$G$6-'СЕТ СН'!$G$19</f>
        <v>1431.9058195099997</v>
      </c>
      <c r="P53" s="36">
        <f>SUMIFS(СВЦЭМ!$C$33:$C$776,СВЦЭМ!$A$33:$A$776,$A53,СВЦЭМ!$B$33:$B$776,P$47)+'СЕТ СН'!$G$9+СВЦЭМ!$D$10+'СЕТ СН'!$G$6-'СЕТ СН'!$G$19</f>
        <v>1440.1588650499998</v>
      </c>
      <c r="Q53" s="36">
        <f>SUMIFS(СВЦЭМ!$C$33:$C$776,СВЦЭМ!$A$33:$A$776,$A53,СВЦЭМ!$B$33:$B$776,Q$47)+'СЕТ СН'!$G$9+СВЦЭМ!$D$10+'СЕТ СН'!$G$6-'СЕТ СН'!$G$19</f>
        <v>1418.1180976999999</v>
      </c>
      <c r="R53" s="36">
        <f>SUMIFS(СВЦЭМ!$C$33:$C$776,СВЦЭМ!$A$33:$A$776,$A53,СВЦЭМ!$B$33:$B$776,R$47)+'СЕТ СН'!$G$9+СВЦЭМ!$D$10+'СЕТ СН'!$G$6-'СЕТ СН'!$G$19</f>
        <v>1333.0140233699999</v>
      </c>
      <c r="S53" s="36">
        <f>SUMIFS(СВЦЭМ!$C$33:$C$776,СВЦЭМ!$A$33:$A$776,$A53,СВЦЭМ!$B$33:$B$776,S$47)+'СЕТ СН'!$G$9+СВЦЭМ!$D$10+'СЕТ СН'!$G$6-'СЕТ СН'!$G$19</f>
        <v>1237.8832671</v>
      </c>
      <c r="T53" s="36">
        <f>SUMIFS(СВЦЭМ!$C$33:$C$776,СВЦЭМ!$A$33:$A$776,$A53,СВЦЭМ!$B$33:$B$776,T$47)+'СЕТ СН'!$G$9+СВЦЭМ!$D$10+'СЕТ СН'!$G$6-'СЕТ СН'!$G$19</f>
        <v>1305.02571764</v>
      </c>
      <c r="U53" s="36">
        <f>SUMIFS(СВЦЭМ!$C$33:$C$776,СВЦЭМ!$A$33:$A$776,$A53,СВЦЭМ!$B$33:$B$776,U$47)+'СЕТ СН'!$G$9+СВЦЭМ!$D$10+'СЕТ СН'!$G$6-'СЕТ СН'!$G$19</f>
        <v>1230.3330973500001</v>
      </c>
      <c r="V53" s="36">
        <f>SUMIFS(СВЦЭМ!$C$33:$C$776,СВЦЭМ!$A$33:$A$776,$A53,СВЦЭМ!$B$33:$B$776,V$47)+'СЕТ СН'!$G$9+СВЦЭМ!$D$10+'СЕТ СН'!$G$6-'СЕТ СН'!$G$19</f>
        <v>1240.8306631199998</v>
      </c>
      <c r="W53" s="36">
        <f>SUMIFS(СВЦЭМ!$C$33:$C$776,СВЦЭМ!$A$33:$A$776,$A53,СВЦЭМ!$B$33:$B$776,W$47)+'СЕТ СН'!$G$9+СВЦЭМ!$D$10+'СЕТ СН'!$G$6-'СЕТ СН'!$G$19</f>
        <v>1321.4808637399997</v>
      </c>
      <c r="X53" s="36">
        <f>SUMIFS(СВЦЭМ!$C$33:$C$776,СВЦЭМ!$A$33:$A$776,$A53,СВЦЭМ!$B$33:$B$776,X$47)+'СЕТ СН'!$G$9+СВЦЭМ!$D$10+'СЕТ СН'!$G$6-'СЕТ СН'!$G$19</f>
        <v>1382.7365162399997</v>
      </c>
      <c r="Y53" s="36">
        <f>SUMIFS(СВЦЭМ!$C$33:$C$776,СВЦЭМ!$A$33:$A$776,$A53,СВЦЭМ!$B$33:$B$776,Y$47)+'СЕТ СН'!$G$9+СВЦЭМ!$D$10+'СЕТ СН'!$G$6-'СЕТ СН'!$G$19</f>
        <v>1443.9691742</v>
      </c>
    </row>
    <row r="54" spans="1:25" ht="15.75" x14ac:dyDescent="0.2">
      <c r="A54" s="35">
        <f t="shared" si="1"/>
        <v>43472</v>
      </c>
      <c r="B54" s="36">
        <f>SUMIFS(СВЦЭМ!$C$33:$C$776,СВЦЭМ!$A$33:$A$776,$A54,СВЦЭМ!$B$33:$B$776,B$47)+'СЕТ СН'!$G$9+СВЦЭМ!$D$10+'СЕТ СН'!$G$6-'СЕТ СН'!$G$19</f>
        <v>2409.9630867300002</v>
      </c>
      <c r="C54" s="36">
        <f>SUMIFS(СВЦЭМ!$C$33:$C$776,СВЦЭМ!$A$33:$A$776,$A54,СВЦЭМ!$B$33:$B$776,C$47)+'СЕТ СН'!$G$9+СВЦЭМ!$D$10+'СЕТ СН'!$G$6-'СЕТ СН'!$G$19</f>
        <v>1755.2121788999998</v>
      </c>
      <c r="D54" s="36">
        <f>SUMIFS(СВЦЭМ!$C$33:$C$776,СВЦЭМ!$A$33:$A$776,$A54,СВЦЭМ!$B$33:$B$776,D$47)+'СЕТ СН'!$G$9+СВЦЭМ!$D$10+'СЕТ СН'!$G$6-'СЕТ СН'!$G$19</f>
        <v>1482.59964317</v>
      </c>
      <c r="E54" s="36">
        <f>SUMIFS(СВЦЭМ!$C$33:$C$776,СВЦЭМ!$A$33:$A$776,$A54,СВЦЭМ!$B$33:$B$776,E$47)+'СЕТ СН'!$G$9+СВЦЭМ!$D$10+'СЕТ СН'!$G$6-'СЕТ СН'!$G$19</f>
        <v>1463.45900338</v>
      </c>
      <c r="F54" s="36">
        <f>SUMIFS(СВЦЭМ!$C$33:$C$776,СВЦЭМ!$A$33:$A$776,$A54,СВЦЭМ!$B$33:$B$776,F$47)+'СЕТ СН'!$G$9+СВЦЭМ!$D$10+'СЕТ СН'!$G$6-'СЕТ СН'!$G$19</f>
        <v>1613.96810611</v>
      </c>
      <c r="G54" s="36">
        <f>SUMIFS(СВЦЭМ!$C$33:$C$776,СВЦЭМ!$A$33:$A$776,$A54,СВЦЭМ!$B$33:$B$776,G$47)+'СЕТ СН'!$G$9+СВЦЭМ!$D$10+'СЕТ СН'!$G$6-'СЕТ СН'!$G$19</f>
        <v>2136.6863862099999</v>
      </c>
      <c r="H54" s="36">
        <f>SUMIFS(СВЦЭМ!$C$33:$C$776,СВЦЭМ!$A$33:$A$776,$A54,СВЦЭМ!$B$33:$B$776,H$47)+'СЕТ СН'!$G$9+СВЦЭМ!$D$10+'СЕТ СН'!$G$6-'СЕТ СН'!$G$19</f>
        <v>2223.9212682500001</v>
      </c>
      <c r="I54" s="36">
        <f>SUMIFS(СВЦЭМ!$C$33:$C$776,СВЦЭМ!$A$33:$A$776,$A54,СВЦЭМ!$B$33:$B$776,I$47)+'СЕТ СН'!$G$9+СВЦЭМ!$D$10+'СЕТ СН'!$G$6-'СЕТ СН'!$G$19</f>
        <v>2772.7815252700002</v>
      </c>
      <c r="J54" s="36">
        <f>SUMIFS(СВЦЭМ!$C$33:$C$776,СВЦЭМ!$A$33:$A$776,$A54,СВЦЭМ!$B$33:$B$776,J$47)+'СЕТ СН'!$G$9+СВЦЭМ!$D$10+'СЕТ СН'!$G$6-'СЕТ СН'!$G$19</f>
        <v>2844.5816138900004</v>
      </c>
      <c r="K54" s="36">
        <f>SUMIFS(СВЦЭМ!$C$33:$C$776,СВЦЭМ!$A$33:$A$776,$A54,СВЦЭМ!$B$33:$B$776,K$47)+'СЕТ СН'!$G$9+СВЦЭМ!$D$10+'СЕТ СН'!$G$6-'СЕТ СН'!$G$19</f>
        <v>2647.9268849700002</v>
      </c>
      <c r="L54" s="36">
        <f>SUMIFS(СВЦЭМ!$C$33:$C$776,СВЦЭМ!$A$33:$A$776,$A54,СВЦЭМ!$B$33:$B$776,L$47)+'СЕТ СН'!$G$9+СВЦЭМ!$D$10+'СЕТ СН'!$G$6-'СЕТ СН'!$G$19</f>
        <v>2242.5264004200003</v>
      </c>
      <c r="M54" s="36">
        <f>SUMIFS(СВЦЭМ!$C$33:$C$776,СВЦЭМ!$A$33:$A$776,$A54,СВЦЭМ!$B$33:$B$776,M$47)+'СЕТ СН'!$G$9+СВЦЭМ!$D$10+'СЕТ СН'!$G$6-'СЕТ СН'!$G$19</f>
        <v>2365.0015675500003</v>
      </c>
      <c r="N54" s="36">
        <f>SUMIFS(СВЦЭМ!$C$33:$C$776,СВЦЭМ!$A$33:$A$776,$A54,СВЦЭМ!$B$33:$B$776,N$47)+'СЕТ СН'!$G$9+СВЦЭМ!$D$10+'СЕТ СН'!$G$6-'СЕТ СН'!$G$19</f>
        <v>2900.1543070700004</v>
      </c>
      <c r="O54" s="36">
        <f>SUMIFS(СВЦЭМ!$C$33:$C$776,СВЦЭМ!$A$33:$A$776,$A54,СВЦЭМ!$B$33:$B$776,O$47)+'СЕТ СН'!$G$9+СВЦЭМ!$D$10+'СЕТ СН'!$G$6-'СЕТ СН'!$G$19</f>
        <v>2640.2992857900003</v>
      </c>
      <c r="P54" s="36">
        <f>SUMIFS(СВЦЭМ!$C$33:$C$776,СВЦЭМ!$A$33:$A$776,$A54,СВЦЭМ!$B$33:$B$776,P$47)+'СЕТ СН'!$G$9+СВЦЭМ!$D$10+'СЕТ СН'!$G$6-'СЕТ СН'!$G$19</f>
        <v>2571.9295307300004</v>
      </c>
      <c r="Q54" s="36">
        <f>SUMIFS(СВЦЭМ!$C$33:$C$776,СВЦЭМ!$A$33:$A$776,$A54,СВЦЭМ!$B$33:$B$776,Q$47)+'СЕТ СН'!$G$9+СВЦЭМ!$D$10+'СЕТ СН'!$G$6-'СЕТ СН'!$G$19</f>
        <v>2299.1333173500002</v>
      </c>
      <c r="R54" s="36">
        <f>SUMIFS(СВЦЭМ!$C$33:$C$776,СВЦЭМ!$A$33:$A$776,$A54,СВЦЭМ!$B$33:$B$776,R$47)+'СЕТ СН'!$G$9+СВЦЭМ!$D$10+'СЕТ СН'!$G$6-'СЕТ СН'!$G$19</f>
        <v>2641.99864299</v>
      </c>
      <c r="S54" s="36">
        <f>SUMIFS(СВЦЭМ!$C$33:$C$776,СВЦЭМ!$A$33:$A$776,$A54,СВЦЭМ!$B$33:$B$776,S$47)+'СЕТ СН'!$G$9+СВЦЭМ!$D$10+'СЕТ СН'!$G$6-'СЕТ СН'!$G$19</f>
        <v>2749.6767831900002</v>
      </c>
      <c r="T54" s="36">
        <f>SUMIFS(СВЦЭМ!$C$33:$C$776,СВЦЭМ!$A$33:$A$776,$A54,СВЦЭМ!$B$33:$B$776,T$47)+'СЕТ СН'!$G$9+СВЦЭМ!$D$10+'СЕТ СН'!$G$6-'СЕТ СН'!$G$19</f>
        <v>2240.3296519700002</v>
      </c>
      <c r="U54" s="36">
        <f>SUMIFS(СВЦЭМ!$C$33:$C$776,СВЦЭМ!$A$33:$A$776,$A54,СВЦЭМ!$B$33:$B$776,U$47)+'СЕТ СН'!$G$9+СВЦЭМ!$D$10+'СЕТ СН'!$G$6-'СЕТ СН'!$G$19</f>
        <v>2366.4006157700001</v>
      </c>
      <c r="V54" s="36">
        <f>SUMIFS(СВЦЭМ!$C$33:$C$776,СВЦЭМ!$A$33:$A$776,$A54,СВЦЭМ!$B$33:$B$776,V$47)+'СЕТ СН'!$G$9+СВЦЭМ!$D$10+'СЕТ СН'!$G$6-'СЕТ СН'!$G$19</f>
        <v>2184.8726231300002</v>
      </c>
      <c r="W54" s="36">
        <f>SUMIFS(СВЦЭМ!$C$33:$C$776,СВЦЭМ!$A$33:$A$776,$A54,СВЦЭМ!$B$33:$B$776,W$47)+'СЕТ СН'!$G$9+СВЦЭМ!$D$10+'СЕТ СН'!$G$6-'СЕТ СН'!$G$19</f>
        <v>2906.7603325800001</v>
      </c>
      <c r="X54" s="36">
        <f>SUMIFS(СВЦЭМ!$C$33:$C$776,СВЦЭМ!$A$33:$A$776,$A54,СВЦЭМ!$B$33:$B$776,X$47)+'СЕТ СН'!$G$9+СВЦЭМ!$D$10+'СЕТ СН'!$G$6-'СЕТ СН'!$G$19</f>
        <v>3223.9827075300004</v>
      </c>
      <c r="Y54" s="36">
        <f>SUMIFS(СВЦЭМ!$C$33:$C$776,СВЦЭМ!$A$33:$A$776,$A54,СВЦЭМ!$B$33:$B$776,Y$47)+'СЕТ СН'!$G$9+СВЦЭМ!$D$10+'СЕТ СН'!$G$6-'СЕТ СН'!$G$19</f>
        <v>2608.4042816700003</v>
      </c>
    </row>
    <row r="55" spans="1:25" ht="15.75" x14ac:dyDescent="0.2">
      <c r="A55" s="35">
        <f t="shared" si="1"/>
        <v>43473</v>
      </c>
      <c r="B55" s="36">
        <f>SUMIFS(СВЦЭМ!$C$33:$C$776,СВЦЭМ!$A$33:$A$776,$A55,СВЦЭМ!$B$33:$B$776,B$47)+'СЕТ СН'!$G$9+СВЦЭМ!$D$10+'СЕТ СН'!$G$6-'СЕТ СН'!$G$19</f>
        <v>2673.09010846</v>
      </c>
      <c r="C55" s="36">
        <f>SUMIFS(СВЦЭМ!$C$33:$C$776,СВЦЭМ!$A$33:$A$776,$A55,СВЦЭМ!$B$33:$B$776,C$47)+'СЕТ СН'!$G$9+СВЦЭМ!$D$10+'СЕТ СН'!$G$6-'СЕТ СН'!$G$19</f>
        <v>2623.6646408500001</v>
      </c>
      <c r="D55" s="36">
        <f>SUMIFS(СВЦЭМ!$C$33:$C$776,СВЦЭМ!$A$33:$A$776,$A55,СВЦЭМ!$B$33:$B$776,D$47)+'СЕТ СН'!$G$9+СВЦЭМ!$D$10+'СЕТ СН'!$G$6-'СЕТ СН'!$G$19</f>
        <v>2355.2370696700004</v>
      </c>
      <c r="E55" s="36">
        <f>SUMIFS(СВЦЭМ!$C$33:$C$776,СВЦЭМ!$A$33:$A$776,$A55,СВЦЭМ!$B$33:$B$776,E$47)+'СЕТ СН'!$G$9+СВЦЭМ!$D$10+'СЕТ СН'!$G$6-'СЕТ СН'!$G$19</f>
        <v>2556.3444561900001</v>
      </c>
      <c r="F55" s="36">
        <f>SUMIFS(СВЦЭМ!$C$33:$C$776,СВЦЭМ!$A$33:$A$776,$A55,СВЦЭМ!$B$33:$B$776,F$47)+'СЕТ СН'!$G$9+СВЦЭМ!$D$10+'СЕТ СН'!$G$6-'СЕТ СН'!$G$19</f>
        <v>2409.9303675300002</v>
      </c>
      <c r="G55" s="36">
        <f>SUMIFS(СВЦЭМ!$C$33:$C$776,СВЦЭМ!$A$33:$A$776,$A55,СВЦЭМ!$B$33:$B$776,G$47)+'СЕТ СН'!$G$9+СВЦЭМ!$D$10+'СЕТ СН'!$G$6-'СЕТ СН'!$G$19</f>
        <v>2408.2191965100001</v>
      </c>
      <c r="H55" s="36">
        <f>SUMIFS(СВЦЭМ!$C$33:$C$776,СВЦЭМ!$A$33:$A$776,$A55,СВЦЭМ!$B$33:$B$776,H$47)+'СЕТ СН'!$G$9+СВЦЭМ!$D$10+'СЕТ СН'!$G$6-'СЕТ СН'!$G$19</f>
        <v>2666.8569333100004</v>
      </c>
      <c r="I55" s="36">
        <f>SUMIFS(СВЦЭМ!$C$33:$C$776,СВЦЭМ!$A$33:$A$776,$A55,СВЦЭМ!$B$33:$B$776,I$47)+'СЕТ СН'!$G$9+СВЦЭМ!$D$10+'СЕТ СН'!$G$6-'СЕТ СН'!$G$19</f>
        <v>2925.1799541900004</v>
      </c>
      <c r="J55" s="36">
        <f>SUMIFS(СВЦЭМ!$C$33:$C$776,СВЦЭМ!$A$33:$A$776,$A55,СВЦЭМ!$B$33:$B$776,J$47)+'СЕТ СН'!$G$9+СВЦЭМ!$D$10+'СЕТ СН'!$G$6-'СЕТ СН'!$G$19</f>
        <v>2939.0640648600001</v>
      </c>
      <c r="K55" s="36">
        <f>SUMIFS(СВЦЭМ!$C$33:$C$776,СВЦЭМ!$A$33:$A$776,$A55,СВЦЭМ!$B$33:$B$776,K$47)+'СЕТ СН'!$G$9+СВЦЭМ!$D$10+'СЕТ СН'!$G$6-'СЕТ СН'!$G$19</f>
        <v>1744.9895213300001</v>
      </c>
      <c r="L55" s="36">
        <f>SUMIFS(СВЦЭМ!$C$33:$C$776,СВЦЭМ!$A$33:$A$776,$A55,СВЦЭМ!$B$33:$B$776,L$47)+'СЕТ СН'!$G$9+СВЦЭМ!$D$10+'СЕТ СН'!$G$6-'СЕТ СН'!$G$19</f>
        <v>1625.3421591599999</v>
      </c>
      <c r="M55" s="36">
        <f>SUMIFS(СВЦЭМ!$C$33:$C$776,СВЦЭМ!$A$33:$A$776,$A55,СВЦЭМ!$B$33:$B$776,M$47)+'СЕТ СН'!$G$9+СВЦЭМ!$D$10+'СЕТ СН'!$G$6-'СЕТ СН'!$G$19</f>
        <v>2193.1041450500002</v>
      </c>
      <c r="N55" s="36">
        <f>SUMIFS(СВЦЭМ!$C$33:$C$776,СВЦЭМ!$A$33:$A$776,$A55,СВЦЭМ!$B$33:$B$776,N$47)+'СЕТ СН'!$G$9+СВЦЭМ!$D$10+'СЕТ СН'!$G$6-'СЕТ СН'!$G$19</f>
        <v>1436.0233437699999</v>
      </c>
      <c r="O55" s="36">
        <f>SUMIFS(СВЦЭМ!$C$33:$C$776,СВЦЭМ!$A$33:$A$776,$A55,СВЦЭМ!$B$33:$B$776,O$47)+'СЕТ СН'!$G$9+СВЦЭМ!$D$10+'СЕТ СН'!$G$6-'СЕТ СН'!$G$19</f>
        <v>1396.0740472799998</v>
      </c>
      <c r="P55" s="36">
        <f>SUMIFS(СВЦЭМ!$C$33:$C$776,СВЦЭМ!$A$33:$A$776,$A55,СВЦЭМ!$B$33:$B$776,P$47)+'СЕТ СН'!$G$9+СВЦЭМ!$D$10+'СЕТ СН'!$G$6-'СЕТ СН'!$G$19</f>
        <v>1413.3789585199997</v>
      </c>
      <c r="Q55" s="36">
        <f>SUMIFS(СВЦЭМ!$C$33:$C$776,СВЦЭМ!$A$33:$A$776,$A55,СВЦЭМ!$B$33:$B$776,Q$47)+'СЕТ СН'!$G$9+СВЦЭМ!$D$10+'СЕТ СН'!$G$6-'СЕТ СН'!$G$19</f>
        <v>1346.9866554999999</v>
      </c>
      <c r="R55" s="36">
        <f>SUMIFS(СВЦЭМ!$C$33:$C$776,СВЦЭМ!$A$33:$A$776,$A55,СВЦЭМ!$B$33:$B$776,R$47)+'СЕТ СН'!$G$9+СВЦЭМ!$D$10+'СЕТ СН'!$G$6-'СЕТ СН'!$G$19</f>
        <v>1313.0389486199997</v>
      </c>
      <c r="S55" s="36">
        <f>SUMIFS(СВЦЭМ!$C$33:$C$776,СВЦЭМ!$A$33:$A$776,$A55,СВЦЭМ!$B$33:$B$776,S$47)+'СЕТ СН'!$G$9+СВЦЭМ!$D$10+'СЕТ СН'!$G$6-'СЕТ СН'!$G$19</f>
        <v>1312.8577617299998</v>
      </c>
      <c r="T55" s="36">
        <f>SUMIFS(СВЦЭМ!$C$33:$C$776,СВЦЭМ!$A$33:$A$776,$A55,СВЦЭМ!$B$33:$B$776,T$47)+'СЕТ СН'!$G$9+СВЦЭМ!$D$10+'СЕТ СН'!$G$6-'СЕТ СН'!$G$19</f>
        <v>1398.38369048</v>
      </c>
      <c r="U55" s="36">
        <f>SUMIFS(СВЦЭМ!$C$33:$C$776,СВЦЭМ!$A$33:$A$776,$A55,СВЦЭМ!$B$33:$B$776,U$47)+'СЕТ СН'!$G$9+СВЦЭМ!$D$10+'СЕТ СН'!$G$6-'СЕТ СН'!$G$19</f>
        <v>1666.4689479200001</v>
      </c>
      <c r="V55" s="36">
        <f>SUMIFS(СВЦЭМ!$C$33:$C$776,СВЦЭМ!$A$33:$A$776,$A55,СВЦЭМ!$B$33:$B$776,V$47)+'СЕТ СН'!$G$9+СВЦЭМ!$D$10+'СЕТ СН'!$G$6-'СЕТ СН'!$G$19</f>
        <v>1581.7004878899997</v>
      </c>
      <c r="W55" s="36">
        <f>SUMIFS(СВЦЭМ!$C$33:$C$776,СВЦЭМ!$A$33:$A$776,$A55,СВЦЭМ!$B$33:$B$776,W$47)+'СЕТ СН'!$G$9+СВЦЭМ!$D$10+'СЕТ СН'!$G$6-'СЕТ СН'!$G$19</f>
        <v>1449.0207457799997</v>
      </c>
      <c r="X55" s="36">
        <f>SUMIFS(СВЦЭМ!$C$33:$C$776,СВЦЭМ!$A$33:$A$776,$A55,СВЦЭМ!$B$33:$B$776,X$47)+'СЕТ СН'!$G$9+СВЦЭМ!$D$10+'СЕТ СН'!$G$6-'СЕТ СН'!$G$19</f>
        <v>1443.41195057</v>
      </c>
      <c r="Y55" s="36">
        <f>SUMIFS(СВЦЭМ!$C$33:$C$776,СВЦЭМ!$A$33:$A$776,$A55,СВЦЭМ!$B$33:$B$776,Y$47)+'СЕТ СН'!$G$9+СВЦЭМ!$D$10+'СЕТ СН'!$G$6-'СЕТ СН'!$G$19</f>
        <v>1518.7514109799999</v>
      </c>
    </row>
    <row r="56" spans="1:25" ht="15.75" x14ac:dyDescent="0.2">
      <c r="A56" s="35">
        <f t="shared" si="1"/>
        <v>43474</v>
      </c>
      <c r="B56" s="36">
        <f>SUMIFS(СВЦЭМ!$C$33:$C$776,СВЦЭМ!$A$33:$A$776,$A56,СВЦЭМ!$B$33:$B$776,B$47)+'СЕТ СН'!$G$9+СВЦЭМ!$D$10+'СЕТ СН'!$G$6-'СЕТ СН'!$G$19</f>
        <v>2179.352132</v>
      </c>
      <c r="C56" s="36">
        <f>SUMIFS(СВЦЭМ!$C$33:$C$776,СВЦЭМ!$A$33:$A$776,$A56,СВЦЭМ!$B$33:$B$776,C$47)+'СЕТ СН'!$G$9+СВЦЭМ!$D$10+'СЕТ СН'!$G$6-'СЕТ СН'!$G$19</f>
        <v>1551.7817541499999</v>
      </c>
      <c r="D56" s="36">
        <f>SUMIFS(СВЦЭМ!$C$33:$C$776,СВЦЭМ!$A$33:$A$776,$A56,СВЦЭМ!$B$33:$B$776,D$47)+'СЕТ СН'!$G$9+СВЦЭМ!$D$10+'СЕТ СН'!$G$6-'СЕТ СН'!$G$19</f>
        <v>1555.4100433999997</v>
      </c>
      <c r="E56" s="36">
        <f>SUMIFS(СВЦЭМ!$C$33:$C$776,СВЦЭМ!$A$33:$A$776,$A56,СВЦЭМ!$B$33:$B$776,E$47)+'СЕТ СН'!$G$9+СВЦЭМ!$D$10+'СЕТ СН'!$G$6-'СЕТ СН'!$G$19</f>
        <v>1542.1613047000001</v>
      </c>
      <c r="F56" s="36">
        <f>SUMIFS(СВЦЭМ!$C$33:$C$776,СВЦЭМ!$A$33:$A$776,$A56,СВЦЭМ!$B$33:$B$776,F$47)+'СЕТ СН'!$G$9+СВЦЭМ!$D$10+'СЕТ СН'!$G$6-'СЕТ СН'!$G$19</f>
        <v>1512.0939306599998</v>
      </c>
      <c r="G56" s="36">
        <f>SUMIFS(СВЦЭМ!$C$33:$C$776,СВЦЭМ!$A$33:$A$776,$A56,СВЦЭМ!$B$33:$B$776,G$47)+'СЕТ СН'!$G$9+СВЦЭМ!$D$10+'СЕТ СН'!$G$6-'СЕТ СН'!$G$19</f>
        <v>1512.6989688399999</v>
      </c>
      <c r="H56" s="36">
        <f>SUMIFS(СВЦЭМ!$C$33:$C$776,СВЦЭМ!$A$33:$A$776,$A56,СВЦЭМ!$B$33:$B$776,H$47)+'СЕТ СН'!$G$9+СВЦЭМ!$D$10+'СЕТ СН'!$G$6-'СЕТ СН'!$G$19</f>
        <v>1515.50455637</v>
      </c>
      <c r="I56" s="36">
        <f>SUMIFS(СВЦЭМ!$C$33:$C$776,СВЦЭМ!$A$33:$A$776,$A56,СВЦЭМ!$B$33:$B$776,I$47)+'СЕТ СН'!$G$9+СВЦЭМ!$D$10+'СЕТ СН'!$G$6-'СЕТ СН'!$G$19</f>
        <v>1798.8304828699997</v>
      </c>
      <c r="J56" s="36">
        <f>SUMIFS(СВЦЭМ!$C$33:$C$776,СВЦЭМ!$A$33:$A$776,$A56,СВЦЭМ!$B$33:$B$776,J$47)+'СЕТ СН'!$G$9+СВЦЭМ!$D$10+'СЕТ СН'!$G$6-'СЕТ СН'!$G$19</f>
        <v>1501.38234048</v>
      </c>
      <c r="K56" s="36">
        <f>SUMIFS(СВЦЭМ!$C$33:$C$776,СВЦЭМ!$A$33:$A$776,$A56,СВЦЭМ!$B$33:$B$776,K$47)+'СЕТ СН'!$G$9+СВЦЭМ!$D$10+'СЕТ СН'!$G$6-'СЕТ СН'!$G$19</f>
        <v>1345.6212248299998</v>
      </c>
      <c r="L56" s="36">
        <f>SUMIFS(СВЦЭМ!$C$33:$C$776,СВЦЭМ!$A$33:$A$776,$A56,СВЦЭМ!$B$33:$B$776,L$47)+'СЕТ СН'!$G$9+СВЦЭМ!$D$10+'СЕТ СН'!$G$6-'СЕТ СН'!$G$19</f>
        <v>1353.0614566899999</v>
      </c>
      <c r="M56" s="36">
        <f>SUMIFS(СВЦЭМ!$C$33:$C$776,СВЦЭМ!$A$33:$A$776,$A56,СВЦЭМ!$B$33:$B$776,M$47)+'СЕТ СН'!$G$9+СВЦЭМ!$D$10+'СЕТ СН'!$G$6-'СЕТ СН'!$G$19</f>
        <v>1420.69002748</v>
      </c>
      <c r="N56" s="36">
        <f>SUMIFS(СВЦЭМ!$C$33:$C$776,СВЦЭМ!$A$33:$A$776,$A56,СВЦЭМ!$B$33:$B$776,N$47)+'СЕТ СН'!$G$9+СВЦЭМ!$D$10+'СЕТ СН'!$G$6-'СЕТ СН'!$G$19</f>
        <v>1612.4520918399999</v>
      </c>
      <c r="O56" s="36">
        <f>SUMIFS(СВЦЭМ!$C$33:$C$776,СВЦЭМ!$A$33:$A$776,$A56,СВЦЭМ!$B$33:$B$776,O$47)+'СЕТ СН'!$G$9+СВЦЭМ!$D$10+'СЕТ СН'!$G$6-'СЕТ СН'!$G$19</f>
        <v>1401.1857085799998</v>
      </c>
      <c r="P56" s="36">
        <f>SUMIFS(СВЦЭМ!$C$33:$C$776,СВЦЭМ!$A$33:$A$776,$A56,СВЦЭМ!$B$33:$B$776,P$47)+'СЕТ СН'!$G$9+СВЦЭМ!$D$10+'СЕТ СН'!$G$6-'СЕТ СН'!$G$19</f>
        <v>1367.0809705199999</v>
      </c>
      <c r="Q56" s="36">
        <f>SUMIFS(СВЦЭМ!$C$33:$C$776,СВЦЭМ!$A$33:$A$776,$A56,СВЦЭМ!$B$33:$B$776,Q$47)+'СЕТ СН'!$G$9+СВЦЭМ!$D$10+'СЕТ СН'!$G$6-'СЕТ СН'!$G$19</f>
        <v>1387.6329120299997</v>
      </c>
      <c r="R56" s="36">
        <f>SUMIFS(СВЦЭМ!$C$33:$C$776,СВЦЭМ!$A$33:$A$776,$A56,СВЦЭМ!$B$33:$B$776,R$47)+'СЕТ СН'!$G$9+СВЦЭМ!$D$10+'СЕТ СН'!$G$6-'СЕТ СН'!$G$19</f>
        <v>1462.6626871999997</v>
      </c>
      <c r="S56" s="36">
        <f>SUMIFS(СВЦЭМ!$C$33:$C$776,СВЦЭМ!$A$33:$A$776,$A56,СВЦЭМ!$B$33:$B$776,S$47)+'СЕТ СН'!$G$9+СВЦЭМ!$D$10+'СЕТ СН'!$G$6-'СЕТ СН'!$G$19</f>
        <v>1189.3392340599999</v>
      </c>
      <c r="T56" s="36">
        <f>SUMIFS(СВЦЭМ!$C$33:$C$776,СВЦЭМ!$A$33:$A$776,$A56,СВЦЭМ!$B$33:$B$776,T$47)+'СЕТ СН'!$G$9+СВЦЭМ!$D$10+'СЕТ СН'!$G$6-'СЕТ СН'!$G$19</f>
        <v>1124.1226462899999</v>
      </c>
      <c r="U56" s="36">
        <f>SUMIFS(СВЦЭМ!$C$33:$C$776,СВЦЭМ!$A$33:$A$776,$A56,СВЦЭМ!$B$33:$B$776,U$47)+'СЕТ СН'!$G$9+СВЦЭМ!$D$10+'СЕТ СН'!$G$6-'СЕТ СН'!$G$19</f>
        <v>1144.3586405999999</v>
      </c>
      <c r="V56" s="36">
        <f>SUMIFS(СВЦЭМ!$C$33:$C$776,СВЦЭМ!$A$33:$A$776,$A56,СВЦЭМ!$B$33:$B$776,V$47)+'СЕТ СН'!$G$9+СВЦЭМ!$D$10+'СЕТ СН'!$G$6-'СЕТ СН'!$G$19</f>
        <v>1435.6824944699997</v>
      </c>
      <c r="W56" s="36">
        <f>SUMIFS(СВЦЭМ!$C$33:$C$776,СВЦЭМ!$A$33:$A$776,$A56,СВЦЭМ!$B$33:$B$776,W$47)+'СЕТ СН'!$G$9+СВЦЭМ!$D$10+'СЕТ СН'!$G$6-'СЕТ СН'!$G$19</f>
        <v>1389.6081451299997</v>
      </c>
      <c r="X56" s="36">
        <f>SUMIFS(СВЦЭМ!$C$33:$C$776,СВЦЭМ!$A$33:$A$776,$A56,СВЦЭМ!$B$33:$B$776,X$47)+'СЕТ СН'!$G$9+СВЦЭМ!$D$10+'СЕТ СН'!$G$6-'СЕТ СН'!$G$19</f>
        <v>1457.8494897299997</v>
      </c>
      <c r="Y56" s="36">
        <f>SUMIFS(СВЦЭМ!$C$33:$C$776,СВЦЭМ!$A$33:$A$776,$A56,СВЦЭМ!$B$33:$B$776,Y$47)+'СЕТ СН'!$G$9+СВЦЭМ!$D$10+'СЕТ СН'!$G$6-'СЕТ СН'!$G$19</f>
        <v>1615.3349064700001</v>
      </c>
    </row>
    <row r="57" spans="1:25" ht="15.75" x14ac:dyDescent="0.2">
      <c r="A57" s="35">
        <f t="shared" si="1"/>
        <v>43475</v>
      </c>
      <c r="B57" s="36">
        <f>SUMIFS(СВЦЭМ!$C$33:$C$776,СВЦЭМ!$A$33:$A$776,$A57,СВЦЭМ!$B$33:$B$776,B$47)+'СЕТ СН'!$G$9+СВЦЭМ!$D$10+'СЕТ СН'!$G$6-'СЕТ СН'!$G$19</f>
        <v>1930.4136132899998</v>
      </c>
      <c r="C57" s="36">
        <f>SUMIFS(СВЦЭМ!$C$33:$C$776,СВЦЭМ!$A$33:$A$776,$A57,СВЦЭМ!$B$33:$B$776,C$47)+'СЕТ СН'!$G$9+СВЦЭМ!$D$10+'СЕТ СН'!$G$6-'СЕТ СН'!$G$19</f>
        <v>1560.7631391699997</v>
      </c>
      <c r="D57" s="36">
        <f>SUMIFS(СВЦЭМ!$C$33:$C$776,СВЦЭМ!$A$33:$A$776,$A57,СВЦЭМ!$B$33:$B$776,D$47)+'СЕТ СН'!$G$9+СВЦЭМ!$D$10+'СЕТ СН'!$G$6-'СЕТ СН'!$G$19</f>
        <v>1591.8572161799998</v>
      </c>
      <c r="E57" s="36">
        <f>SUMIFS(СВЦЭМ!$C$33:$C$776,СВЦЭМ!$A$33:$A$776,$A57,СВЦЭМ!$B$33:$B$776,E$47)+'СЕТ СН'!$G$9+СВЦЭМ!$D$10+'СЕТ СН'!$G$6-'СЕТ СН'!$G$19</f>
        <v>1553.9755470199998</v>
      </c>
      <c r="F57" s="36">
        <f>SUMIFS(СВЦЭМ!$C$33:$C$776,СВЦЭМ!$A$33:$A$776,$A57,СВЦЭМ!$B$33:$B$776,F$47)+'СЕТ СН'!$G$9+СВЦЭМ!$D$10+'СЕТ СН'!$G$6-'СЕТ СН'!$G$19</f>
        <v>1580.3631160699997</v>
      </c>
      <c r="G57" s="36">
        <f>SUMIFS(СВЦЭМ!$C$33:$C$776,СВЦЭМ!$A$33:$A$776,$A57,СВЦЭМ!$B$33:$B$776,G$47)+'СЕТ СН'!$G$9+СВЦЭМ!$D$10+'СЕТ СН'!$G$6-'СЕТ СН'!$G$19</f>
        <v>1654.6726953499997</v>
      </c>
      <c r="H57" s="36">
        <f>SUMIFS(СВЦЭМ!$C$33:$C$776,СВЦЭМ!$A$33:$A$776,$A57,СВЦЭМ!$B$33:$B$776,H$47)+'СЕТ СН'!$G$9+СВЦЭМ!$D$10+'СЕТ СН'!$G$6-'СЕТ СН'!$G$19</f>
        <v>1640.3912096499998</v>
      </c>
      <c r="I57" s="36">
        <f>SUMIFS(СВЦЭМ!$C$33:$C$776,СВЦЭМ!$A$33:$A$776,$A57,СВЦЭМ!$B$33:$B$776,I$47)+'СЕТ СН'!$G$9+СВЦЭМ!$D$10+'СЕТ СН'!$G$6-'СЕТ СН'!$G$19</f>
        <v>1769.3647467000001</v>
      </c>
      <c r="J57" s="36">
        <f>SUMIFS(СВЦЭМ!$C$33:$C$776,СВЦЭМ!$A$33:$A$776,$A57,СВЦЭМ!$B$33:$B$776,J$47)+'СЕТ СН'!$G$9+СВЦЭМ!$D$10+'СЕТ СН'!$G$6-'СЕТ СН'!$G$19</f>
        <v>1670.4571514199997</v>
      </c>
      <c r="K57" s="36">
        <f>SUMIFS(СВЦЭМ!$C$33:$C$776,СВЦЭМ!$A$33:$A$776,$A57,СВЦЭМ!$B$33:$B$776,K$47)+'СЕТ СН'!$G$9+СВЦЭМ!$D$10+'СЕТ СН'!$G$6-'СЕТ СН'!$G$19</f>
        <v>1545.3020230399998</v>
      </c>
      <c r="L57" s="36">
        <f>SUMIFS(СВЦЭМ!$C$33:$C$776,СВЦЭМ!$A$33:$A$776,$A57,СВЦЭМ!$B$33:$B$776,L$47)+'СЕТ СН'!$G$9+СВЦЭМ!$D$10+'СЕТ СН'!$G$6-'СЕТ СН'!$G$19</f>
        <v>1504.21653642</v>
      </c>
      <c r="M57" s="36">
        <f>SUMIFS(СВЦЭМ!$C$33:$C$776,СВЦЭМ!$A$33:$A$776,$A57,СВЦЭМ!$B$33:$B$776,M$47)+'СЕТ СН'!$G$9+СВЦЭМ!$D$10+'СЕТ СН'!$G$6-'СЕТ СН'!$G$19</f>
        <v>1128.87818165</v>
      </c>
      <c r="N57" s="36">
        <f>SUMIFS(СВЦЭМ!$C$33:$C$776,СВЦЭМ!$A$33:$A$776,$A57,СВЦЭМ!$B$33:$B$776,N$47)+'СЕТ СН'!$G$9+СВЦЭМ!$D$10+'СЕТ СН'!$G$6-'СЕТ СН'!$G$19</f>
        <v>1133.39639904</v>
      </c>
      <c r="O57" s="36">
        <f>SUMIFS(СВЦЭМ!$C$33:$C$776,СВЦЭМ!$A$33:$A$776,$A57,СВЦЭМ!$B$33:$B$776,O$47)+'СЕТ СН'!$G$9+СВЦЭМ!$D$10+'СЕТ СН'!$G$6-'СЕТ СН'!$G$19</f>
        <v>1148.1145174600001</v>
      </c>
      <c r="P57" s="36">
        <f>SUMIFS(СВЦЭМ!$C$33:$C$776,СВЦЭМ!$A$33:$A$776,$A57,СВЦЭМ!$B$33:$B$776,P$47)+'СЕТ СН'!$G$9+СВЦЭМ!$D$10+'СЕТ СН'!$G$6-'СЕТ СН'!$G$19</f>
        <v>1172.3361619399998</v>
      </c>
      <c r="Q57" s="36">
        <f>SUMIFS(СВЦЭМ!$C$33:$C$776,СВЦЭМ!$A$33:$A$776,$A57,СВЦЭМ!$B$33:$B$776,Q$47)+'СЕТ СН'!$G$9+СВЦЭМ!$D$10+'СЕТ СН'!$G$6-'СЕТ СН'!$G$19</f>
        <v>1137.9594987</v>
      </c>
      <c r="R57" s="36">
        <f>SUMIFS(СВЦЭМ!$C$33:$C$776,СВЦЭМ!$A$33:$A$776,$A57,СВЦЭМ!$B$33:$B$776,R$47)+'СЕТ СН'!$G$9+СВЦЭМ!$D$10+'СЕТ СН'!$G$6-'СЕТ СН'!$G$19</f>
        <v>1161.4105755599999</v>
      </c>
      <c r="S57" s="36">
        <f>SUMIFS(СВЦЭМ!$C$33:$C$776,СВЦЭМ!$A$33:$A$776,$A57,СВЦЭМ!$B$33:$B$776,S$47)+'СЕТ СН'!$G$9+СВЦЭМ!$D$10+'СЕТ СН'!$G$6-'СЕТ СН'!$G$19</f>
        <v>1165.0632278999997</v>
      </c>
      <c r="T57" s="36">
        <f>SUMIFS(СВЦЭМ!$C$33:$C$776,СВЦЭМ!$A$33:$A$776,$A57,СВЦЭМ!$B$33:$B$776,T$47)+'СЕТ СН'!$G$9+СВЦЭМ!$D$10+'СЕТ СН'!$G$6-'СЕТ СН'!$G$19</f>
        <v>1147.23318522</v>
      </c>
      <c r="U57" s="36">
        <f>SUMIFS(СВЦЭМ!$C$33:$C$776,СВЦЭМ!$A$33:$A$776,$A57,СВЦЭМ!$B$33:$B$776,U$47)+'СЕТ СН'!$G$9+СВЦЭМ!$D$10+'СЕТ СН'!$G$6-'СЕТ СН'!$G$19</f>
        <v>1232.6468790199997</v>
      </c>
      <c r="V57" s="36">
        <f>SUMIFS(СВЦЭМ!$C$33:$C$776,СВЦЭМ!$A$33:$A$776,$A57,СВЦЭМ!$B$33:$B$776,V$47)+'СЕТ СН'!$G$9+СВЦЭМ!$D$10+'СЕТ СН'!$G$6-'СЕТ СН'!$G$19</f>
        <v>1592.6747449499999</v>
      </c>
      <c r="W57" s="36">
        <f>SUMIFS(СВЦЭМ!$C$33:$C$776,СВЦЭМ!$A$33:$A$776,$A57,СВЦЭМ!$B$33:$B$776,W$47)+'СЕТ СН'!$G$9+СВЦЭМ!$D$10+'СЕТ СН'!$G$6-'СЕТ СН'!$G$19</f>
        <v>1631.5022954000001</v>
      </c>
      <c r="X57" s="36">
        <f>SUMIFS(СВЦЭМ!$C$33:$C$776,СВЦЭМ!$A$33:$A$776,$A57,СВЦЭМ!$B$33:$B$776,X$47)+'СЕТ СН'!$G$9+СВЦЭМ!$D$10+'СЕТ СН'!$G$6-'СЕТ СН'!$G$19</f>
        <v>1576.31772821</v>
      </c>
      <c r="Y57" s="36">
        <f>SUMIFS(СВЦЭМ!$C$33:$C$776,СВЦЭМ!$A$33:$A$776,$A57,СВЦЭМ!$B$33:$B$776,Y$47)+'СЕТ СН'!$G$9+СВЦЭМ!$D$10+'СЕТ СН'!$G$6-'СЕТ СН'!$G$19</f>
        <v>1890.2887127999998</v>
      </c>
    </row>
    <row r="58" spans="1:25" ht="15.75" x14ac:dyDescent="0.2">
      <c r="A58" s="35">
        <f t="shared" si="1"/>
        <v>43476</v>
      </c>
      <c r="B58" s="36">
        <f>SUMIFS(СВЦЭМ!$C$33:$C$776,СВЦЭМ!$A$33:$A$776,$A58,СВЦЭМ!$B$33:$B$776,B$47)+'СЕТ СН'!$G$9+СВЦЭМ!$D$10+'СЕТ СН'!$G$6-'СЕТ СН'!$G$19</f>
        <v>2007.0288846599997</v>
      </c>
      <c r="C58" s="36">
        <f>SUMIFS(СВЦЭМ!$C$33:$C$776,СВЦЭМ!$A$33:$A$776,$A58,СВЦЭМ!$B$33:$B$776,C$47)+'СЕТ СН'!$G$9+СВЦЭМ!$D$10+'СЕТ СН'!$G$6-'СЕТ СН'!$G$19</f>
        <v>1656.8415005399997</v>
      </c>
      <c r="D58" s="36">
        <f>SUMIFS(СВЦЭМ!$C$33:$C$776,СВЦЭМ!$A$33:$A$776,$A58,СВЦЭМ!$B$33:$B$776,D$47)+'СЕТ СН'!$G$9+СВЦЭМ!$D$10+'СЕТ СН'!$G$6-'СЕТ СН'!$G$19</f>
        <v>1740.5176743399998</v>
      </c>
      <c r="E58" s="36">
        <f>SUMIFS(СВЦЭМ!$C$33:$C$776,СВЦЭМ!$A$33:$A$776,$A58,СВЦЭМ!$B$33:$B$776,E$47)+'СЕТ СН'!$G$9+СВЦЭМ!$D$10+'СЕТ СН'!$G$6-'СЕТ СН'!$G$19</f>
        <v>1683.92017119</v>
      </c>
      <c r="F58" s="36">
        <f>SUMIFS(СВЦЭМ!$C$33:$C$776,СВЦЭМ!$A$33:$A$776,$A58,СВЦЭМ!$B$33:$B$776,F$47)+'СЕТ СН'!$G$9+СВЦЭМ!$D$10+'СЕТ СН'!$G$6-'СЕТ СН'!$G$19</f>
        <v>1696.2062014899998</v>
      </c>
      <c r="G58" s="36">
        <f>SUMIFS(СВЦЭМ!$C$33:$C$776,СВЦЭМ!$A$33:$A$776,$A58,СВЦЭМ!$B$33:$B$776,G$47)+'СЕТ СН'!$G$9+СВЦЭМ!$D$10+'СЕТ СН'!$G$6-'СЕТ СН'!$G$19</f>
        <v>1729.8394513099997</v>
      </c>
      <c r="H58" s="36">
        <f>SUMIFS(СВЦЭМ!$C$33:$C$776,СВЦЭМ!$A$33:$A$776,$A58,СВЦЭМ!$B$33:$B$776,H$47)+'СЕТ СН'!$G$9+СВЦЭМ!$D$10+'СЕТ СН'!$G$6-'СЕТ СН'!$G$19</f>
        <v>1667.83758554</v>
      </c>
      <c r="I58" s="36">
        <f>SUMIFS(СВЦЭМ!$C$33:$C$776,СВЦЭМ!$A$33:$A$776,$A58,СВЦЭМ!$B$33:$B$776,I$47)+'СЕТ СН'!$G$9+СВЦЭМ!$D$10+'СЕТ СН'!$G$6-'СЕТ СН'!$G$19</f>
        <v>1609.5188153499998</v>
      </c>
      <c r="J58" s="36">
        <f>SUMIFS(СВЦЭМ!$C$33:$C$776,СВЦЭМ!$A$33:$A$776,$A58,СВЦЭМ!$B$33:$B$776,J$47)+'СЕТ СН'!$G$9+СВЦЭМ!$D$10+'СЕТ СН'!$G$6-'СЕТ СН'!$G$19</f>
        <v>1530.2109088299999</v>
      </c>
      <c r="K58" s="36">
        <f>SUMIFS(СВЦЭМ!$C$33:$C$776,СВЦЭМ!$A$33:$A$776,$A58,СВЦЭМ!$B$33:$B$776,K$47)+'СЕТ СН'!$G$9+СВЦЭМ!$D$10+'СЕТ СН'!$G$6-'СЕТ СН'!$G$19</f>
        <v>1526.1121299900001</v>
      </c>
      <c r="L58" s="36">
        <f>SUMIFS(СВЦЭМ!$C$33:$C$776,СВЦЭМ!$A$33:$A$776,$A58,СВЦЭМ!$B$33:$B$776,L$47)+'СЕТ СН'!$G$9+СВЦЭМ!$D$10+'СЕТ СН'!$G$6-'СЕТ СН'!$G$19</f>
        <v>1426.9064766900001</v>
      </c>
      <c r="M58" s="36">
        <f>SUMIFS(СВЦЭМ!$C$33:$C$776,СВЦЭМ!$A$33:$A$776,$A58,СВЦЭМ!$B$33:$B$776,M$47)+'СЕТ СН'!$G$9+СВЦЭМ!$D$10+'СЕТ СН'!$G$6-'СЕТ СН'!$G$19</f>
        <v>1501.6624260999997</v>
      </c>
      <c r="N58" s="36">
        <f>SUMIFS(СВЦЭМ!$C$33:$C$776,СВЦЭМ!$A$33:$A$776,$A58,СВЦЭМ!$B$33:$B$776,N$47)+'СЕТ СН'!$G$9+СВЦЭМ!$D$10+'СЕТ СН'!$G$6-'СЕТ СН'!$G$19</f>
        <v>3076.4434946200004</v>
      </c>
      <c r="O58" s="36">
        <f>SUMIFS(СВЦЭМ!$C$33:$C$776,СВЦЭМ!$A$33:$A$776,$A58,СВЦЭМ!$B$33:$B$776,O$47)+'СЕТ СН'!$G$9+СВЦЭМ!$D$10+'СЕТ СН'!$G$6-'СЕТ СН'!$G$19</f>
        <v>1544.3113435299997</v>
      </c>
      <c r="P58" s="36">
        <f>SUMIFS(СВЦЭМ!$C$33:$C$776,СВЦЭМ!$A$33:$A$776,$A58,СВЦЭМ!$B$33:$B$776,P$47)+'СЕТ СН'!$G$9+СВЦЭМ!$D$10+'СЕТ СН'!$G$6-'СЕТ СН'!$G$19</f>
        <v>1207.3949788</v>
      </c>
      <c r="Q58" s="36">
        <f>SUMIFS(СВЦЭМ!$C$33:$C$776,СВЦЭМ!$A$33:$A$776,$A58,СВЦЭМ!$B$33:$B$776,Q$47)+'СЕТ СН'!$G$9+СВЦЭМ!$D$10+'СЕТ СН'!$G$6-'СЕТ СН'!$G$19</f>
        <v>1221.6873024699998</v>
      </c>
      <c r="R58" s="36">
        <f>SUMIFS(СВЦЭМ!$C$33:$C$776,СВЦЭМ!$A$33:$A$776,$A58,СВЦЭМ!$B$33:$B$776,R$47)+'СЕТ СН'!$G$9+СВЦЭМ!$D$10+'СЕТ СН'!$G$6-'СЕТ СН'!$G$19</f>
        <v>1215.9525206600001</v>
      </c>
      <c r="S58" s="36">
        <f>SUMIFS(СВЦЭМ!$C$33:$C$776,СВЦЭМ!$A$33:$A$776,$A58,СВЦЭМ!$B$33:$B$776,S$47)+'СЕТ СН'!$G$9+СВЦЭМ!$D$10+'СЕТ СН'!$G$6-'СЕТ СН'!$G$19</f>
        <v>1590.5209207499997</v>
      </c>
      <c r="T58" s="36">
        <f>SUMIFS(СВЦЭМ!$C$33:$C$776,СВЦЭМ!$A$33:$A$776,$A58,СВЦЭМ!$B$33:$B$776,T$47)+'СЕТ СН'!$G$9+СВЦЭМ!$D$10+'СЕТ СН'!$G$6-'СЕТ СН'!$G$19</f>
        <v>1144.97333966</v>
      </c>
      <c r="U58" s="36">
        <f>SUMIFS(СВЦЭМ!$C$33:$C$776,СВЦЭМ!$A$33:$A$776,$A58,СВЦЭМ!$B$33:$B$776,U$47)+'СЕТ СН'!$G$9+СВЦЭМ!$D$10+'СЕТ СН'!$G$6-'СЕТ СН'!$G$19</f>
        <v>1304.4375597399999</v>
      </c>
      <c r="V58" s="36">
        <f>SUMIFS(СВЦЭМ!$C$33:$C$776,СВЦЭМ!$A$33:$A$776,$A58,СВЦЭМ!$B$33:$B$776,V$47)+'СЕТ СН'!$G$9+СВЦЭМ!$D$10+'СЕТ СН'!$G$6-'СЕТ СН'!$G$19</f>
        <v>1507.65322195</v>
      </c>
      <c r="W58" s="36">
        <f>SUMIFS(СВЦЭМ!$C$33:$C$776,СВЦЭМ!$A$33:$A$776,$A58,СВЦЭМ!$B$33:$B$776,W$47)+'СЕТ СН'!$G$9+СВЦЭМ!$D$10+'СЕТ СН'!$G$6-'СЕТ СН'!$G$19</f>
        <v>1530.2667777199999</v>
      </c>
      <c r="X58" s="36">
        <f>SUMIFS(СВЦЭМ!$C$33:$C$776,СВЦЭМ!$A$33:$A$776,$A58,СВЦЭМ!$B$33:$B$776,X$47)+'СЕТ СН'!$G$9+СВЦЭМ!$D$10+'СЕТ СН'!$G$6-'СЕТ СН'!$G$19</f>
        <v>1505.7766999299997</v>
      </c>
      <c r="Y58" s="36">
        <f>SUMIFS(СВЦЭМ!$C$33:$C$776,СВЦЭМ!$A$33:$A$776,$A58,СВЦЭМ!$B$33:$B$776,Y$47)+'СЕТ СН'!$G$9+СВЦЭМ!$D$10+'СЕТ СН'!$G$6-'СЕТ СН'!$G$19</f>
        <v>1810.9621307100001</v>
      </c>
    </row>
    <row r="59" spans="1:25" ht="15.75" x14ac:dyDescent="0.2">
      <c r="A59" s="35">
        <f t="shared" si="1"/>
        <v>43477</v>
      </c>
      <c r="B59" s="36">
        <f>SUMIFS(СВЦЭМ!$C$33:$C$776,СВЦЭМ!$A$33:$A$776,$A59,СВЦЭМ!$B$33:$B$776,B$47)+'СЕТ СН'!$G$9+СВЦЭМ!$D$10+'СЕТ СН'!$G$6-'СЕТ СН'!$G$19</f>
        <v>1801.98403874</v>
      </c>
      <c r="C59" s="36">
        <f>SUMIFS(СВЦЭМ!$C$33:$C$776,СВЦЭМ!$A$33:$A$776,$A59,СВЦЭМ!$B$33:$B$776,C$47)+'СЕТ СН'!$G$9+СВЦЭМ!$D$10+'СЕТ СН'!$G$6-'СЕТ СН'!$G$19</f>
        <v>1633.7831677700001</v>
      </c>
      <c r="D59" s="36">
        <f>SUMIFS(СВЦЭМ!$C$33:$C$776,СВЦЭМ!$A$33:$A$776,$A59,СВЦЭМ!$B$33:$B$776,D$47)+'СЕТ СН'!$G$9+СВЦЭМ!$D$10+'СЕТ СН'!$G$6-'СЕТ СН'!$G$19</f>
        <v>1709.2605580499999</v>
      </c>
      <c r="E59" s="36">
        <f>SUMIFS(СВЦЭМ!$C$33:$C$776,СВЦЭМ!$A$33:$A$776,$A59,СВЦЭМ!$B$33:$B$776,E$47)+'СЕТ СН'!$G$9+СВЦЭМ!$D$10+'СЕТ СН'!$G$6-'СЕТ СН'!$G$19</f>
        <v>1702.14975499</v>
      </c>
      <c r="F59" s="36">
        <f>SUMIFS(СВЦЭМ!$C$33:$C$776,СВЦЭМ!$A$33:$A$776,$A59,СВЦЭМ!$B$33:$B$776,F$47)+'СЕТ СН'!$G$9+СВЦЭМ!$D$10+'СЕТ СН'!$G$6-'СЕТ СН'!$G$19</f>
        <v>1525.0545954700001</v>
      </c>
      <c r="G59" s="36">
        <f>SUMIFS(СВЦЭМ!$C$33:$C$776,СВЦЭМ!$A$33:$A$776,$A59,СВЦЭМ!$B$33:$B$776,G$47)+'СЕТ СН'!$G$9+СВЦЭМ!$D$10+'СЕТ СН'!$G$6-'СЕТ СН'!$G$19</f>
        <v>1721.6875569999997</v>
      </c>
      <c r="H59" s="36">
        <f>SUMIFS(СВЦЭМ!$C$33:$C$776,СВЦЭМ!$A$33:$A$776,$A59,СВЦЭМ!$B$33:$B$776,H$47)+'СЕТ СН'!$G$9+СВЦЭМ!$D$10+'СЕТ СН'!$G$6-'СЕТ СН'!$G$19</f>
        <v>1531.36839057</v>
      </c>
      <c r="I59" s="36">
        <f>SUMIFS(СВЦЭМ!$C$33:$C$776,СВЦЭМ!$A$33:$A$776,$A59,СВЦЭМ!$B$33:$B$776,I$47)+'СЕТ СН'!$G$9+СВЦЭМ!$D$10+'СЕТ СН'!$G$6-'СЕТ СН'!$G$19</f>
        <v>1622.0240608999998</v>
      </c>
      <c r="J59" s="36">
        <f>SUMIFS(СВЦЭМ!$C$33:$C$776,СВЦЭМ!$A$33:$A$776,$A59,СВЦЭМ!$B$33:$B$776,J$47)+'СЕТ СН'!$G$9+СВЦЭМ!$D$10+'СЕТ СН'!$G$6-'СЕТ СН'!$G$19</f>
        <v>1472.9820747899998</v>
      </c>
      <c r="K59" s="36">
        <f>SUMIFS(СВЦЭМ!$C$33:$C$776,СВЦЭМ!$A$33:$A$776,$A59,СВЦЭМ!$B$33:$B$776,K$47)+'СЕТ СН'!$G$9+СВЦЭМ!$D$10+'СЕТ СН'!$G$6-'СЕТ СН'!$G$19</f>
        <v>1418.5624697600001</v>
      </c>
      <c r="L59" s="36">
        <f>SUMIFS(СВЦЭМ!$C$33:$C$776,СВЦЭМ!$A$33:$A$776,$A59,СВЦЭМ!$B$33:$B$776,L$47)+'СЕТ СН'!$G$9+СВЦЭМ!$D$10+'СЕТ СН'!$G$6-'СЕТ СН'!$G$19</f>
        <v>1359.7656375199999</v>
      </c>
      <c r="M59" s="36">
        <f>SUMIFS(СВЦЭМ!$C$33:$C$776,СВЦЭМ!$A$33:$A$776,$A59,СВЦЭМ!$B$33:$B$776,M$47)+'СЕТ СН'!$G$9+СВЦЭМ!$D$10+'СЕТ СН'!$G$6-'СЕТ СН'!$G$19</f>
        <v>1473.4687304999998</v>
      </c>
      <c r="N59" s="36">
        <f>SUMIFS(СВЦЭМ!$C$33:$C$776,СВЦЭМ!$A$33:$A$776,$A59,СВЦЭМ!$B$33:$B$776,N$47)+'СЕТ СН'!$G$9+СВЦЭМ!$D$10+'СЕТ СН'!$G$6-'СЕТ СН'!$G$19</f>
        <v>1908.7609281499999</v>
      </c>
      <c r="O59" s="36">
        <f>SUMIFS(СВЦЭМ!$C$33:$C$776,СВЦЭМ!$A$33:$A$776,$A59,СВЦЭМ!$B$33:$B$776,O$47)+'СЕТ СН'!$G$9+СВЦЭМ!$D$10+'СЕТ СН'!$G$6-'СЕТ СН'!$G$19</f>
        <v>1440.9611520499998</v>
      </c>
      <c r="P59" s="36">
        <f>SUMIFS(СВЦЭМ!$C$33:$C$776,СВЦЭМ!$A$33:$A$776,$A59,СВЦЭМ!$B$33:$B$776,P$47)+'СЕТ СН'!$G$9+СВЦЭМ!$D$10+'СЕТ СН'!$G$6-'СЕТ СН'!$G$19</f>
        <v>1480.5510069399998</v>
      </c>
      <c r="Q59" s="36">
        <f>SUMIFS(СВЦЭМ!$C$33:$C$776,СВЦЭМ!$A$33:$A$776,$A59,СВЦЭМ!$B$33:$B$776,Q$47)+'СЕТ СН'!$G$9+СВЦЭМ!$D$10+'СЕТ СН'!$G$6-'СЕТ СН'!$G$19</f>
        <v>1499.9895779399999</v>
      </c>
      <c r="R59" s="36">
        <f>SUMIFS(СВЦЭМ!$C$33:$C$776,СВЦЭМ!$A$33:$A$776,$A59,СВЦЭМ!$B$33:$B$776,R$47)+'СЕТ СН'!$G$9+СВЦЭМ!$D$10+'СЕТ СН'!$G$6-'СЕТ СН'!$G$19</f>
        <v>1550.6453200400001</v>
      </c>
      <c r="S59" s="36">
        <f>SUMIFS(СВЦЭМ!$C$33:$C$776,СВЦЭМ!$A$33:$A$776,$A59,СВЦЭМ!$B$33:$B$776,S$47)+'СЕТ СН'!$G$9+СВЦЭМ!$D$10+'СЕТ СН'!$G$6-'СЕТ СН'!$G$19</f>
        <v>1489.5201734299999</v>
      </c>
      <c r="T59" s="36">
        <f>SUMIFS(СВЦЭМ!$C$33:$C$776,СВЦЭМ!$A$33:$A$776,$A59,СВЦЭМ!$B$33:$B$776,T$47)+'СЕТ СН'!$G$9+СВЦЭМ!$D$10+'СЕТ СН'!$G$6-'СЕТ СН'!$G$19</f>
        <v>1166.5415774599996</v>
      </c>
      <c r="U59" s="36">
        <f>SUMIFS(СВЦЭМ!$C$33:$C$776,СВЦЭМ!$A$33:$A$776,$A59,СВЦЭМ!$B$33:$B$776,U$47)+'СЕТ СН'!$G$9+СВЦЭМ!$D$10+'СЕТ СН'!$G$6-'СЕТ СН'!$G$19</f>
        <v>1726.1275942299999</v>
      </c>
      <c r="V59" s="36">
        <f>SUMIFS(СВЦЭМ!$C$33:$C$776,СВЦЭМ!$A$33:$A$776,$A59,СВЦЭМ!$B$33:$B$776,V$47)+'СЕТ СН'!$G$9+СВЦЭМ!$D$10+'СЕТ СН'!$G$6-'СЕТ СН'!$G$19</f>
        <v>1430.9660017799997</v>
      </c>
      <c r="W59" s="36">
        <f>SUMIFS(СВЦЭМ!$C$33:$C$776,СВЦЭМ!$A$33:$A$776,$A59,СВЦЭМ!$B$33:$B$776,W$47)+'СЕТ СН'!$G$9+СВЦЭМ!$D$10+'СЕТ СН'!$G$6-'СЕТ СН'!$G$19</f>
        <v>1399.67316888</v>
      </c>
      <c r="X59" s="36">
        <f>SUMIFS(СВЦЭМ!$C$33:$C$776,СВЦЭМ!$A$33:$A$776,$A59,СВЦЭМ!$B$33:$B$776,X$47)+'СЕТ СН'!$G$9+СВЦЭМ!$D$10+'СЕТ СН'!$G$6-'СЕТ СН'!$G$19</f>
        <v>1399.7864381700001</v>
      </c>
      <c r="Y59" s="36">
        <f>SUMIFS(СВЦЭМ!$C$33:$C$776,СВЦЭМ!$A$33:$A$776,$A59,СВЦЭМ!$B$33:$B$776,Y$47)+'СЕТ СН'!$G$9+СВЦЭМ!$D$10+'СЕТ СН'!$G$6-'СЕТ СН'!$G$19</f>
        <v>1550.9186429699998</v>
      </c>
    </row>
    <row r="60" spans="1:25" ht="15.75" x14ac:dyDescent="0.2">
      <c r="A60" s="35">
        <f t="shared" si="1"/>
        <v>43478</v>
      </c>
      <c r="B60" s="36">
        <f>SUMIFS(СВЦЭМ!$C$33:$C$776,СВЦЭМ!$A$33:$A$776,$A60,СВЦЭМ!$B$33:$B$776,B$47)+'СЕТ СН'!$G$9+СВЦЭМ!$D$10+'СЕТ СН'!$G$6-'СЕТ СН'!$G$19</f>
        <v>1628.1855637399999</v>
      </c>
      <c r="C60" s="36">
        <f>SUMIFS(СВЦЭМ!$C$33:$C$776,СВЦЭМ!$A$33:$A$776,$A60,СВЦЭМ!$B$33:$B$776,C$47)+'СЕТ СН'!$G$9+СВЦЭМ!$D$10+'СЕТ СН'!$G$6-'СЕТ СН'!$G$19</f>
        <v>1575.23228509</v>
      </c>
      <c r="D60" s="36">
        <f>SUMIFS(СВЦЭМ!$C$33:$C$776,СВЦЭМ!$A$33:$A$776,$A60,СВЦЭМ!$B$33:$B$776,D$47)+'СЕТ СН'!$G$9+СВЦЭМ!$D$10+'СЕТ СН'!$G$6-'СЕТ СН'!$G$19</f>
        <v>1694.3376862099999</v>
      </c>
      <c r="E60" s="36">
        <f>SUMIFS(СВЦЭМ!$C$33:$C$776,СВЦЭМ!$A$33:$A$776,$A60,СВЦЭМ!$B$33:$B$776,E$47)+'СЕТ СН'!$G$9+СВЦЭМ!$D$10+'СЕТ СН'!$G$6-'СЕТ СН'!$G$19</f>
        <v>1698.6691762099999</v>
      </c>
      <c r="F60" s="36">
        <f>SUMIFS(СВЦЭМ!$C$33:$C$776,СВЦЭМ!$A$33:$A$776,$A60,СВЦЭМ!$B$33:$B$776,F$47)+'СЕТ СН'!$G$9+СВЦЭМ!$D$10+'СЕТ СН'!$G$6-'СЕТ СН'!$G$19</f>
        <v>1719.42622777</v>
      </c>
      <c r="G60" s="36">
        <f>SUMIFS(СВЦЭМ!$C$33:$C$776,СВЦЭМ!$A$33:$A$776,$A60,СВЦЭМ!$B$33:$B$776,G$47)+'СЕТ СН'!$G$9+СВЦЭМ!$D$10+'СЕТ СН'!$G$6-'СЕТ СН'!$G$19</f>
        <v>1718.3322740799999</v>
      </c>
      <c r="H60" s="36">
        <f>SUMIFS(СВЦЭМ!$C$33:$C$776,СВЦЭМ!$A$33:$A$776,$A60,СВЦЭМ!$B$33:$B$776,H$47)+'СЕТ СН'!$G$9+СВЦЭМ!$D$10+'СЕТ СН'!$G$6-'СЕТ СН'!$G$19</f>
        <v>2095.7887382700001</v>
      </c>
      <c r="I60" s="36">
        <f>SUMIFS(СВЦЭМ!$C$33:$C$776,СВЦЭМ!$A$33:$A$776,$A60,СВЦЭМ!$B$33:$B$776,I$47)+'СЕТ СН'!$G$9+СВЦЭМ!$D$10+'СЕТ СН'!$G$6-'СЕТ СН'!$G$19</f>
        <v>1850.4826270399999</v>
      </c>
      <c r="J60" s="36">
        <f>SUMIFS(СВЦЭМ!$C$33:$C$776,СВЦЭМ!$A$33:$A$776,$A60,СВЦЭМ!$B$33:$B$776,J$47)+'СЕТ СН'!$G$9+СВЦЭМ!$D$10+'СЕТ СН'!$G$6-'СЕТ СН'!$G$19</f>
        <v>1475.8308544699998</v>
      </c>
      <c r="K60" s="36">
        <f>SUMIFS(СВЦЭМ!$C$33:$C$776,СВЦЭМ!$A$33:$A$776,$A60,СВЦЭМ!$B$33:$B$776,K$47)+'СЕТ СН'!$G$9+СВЦЭМ!$D$10+'СЕТ СН'!$G$6-'СЕТ СН'!$G$19</f>
        <v>1441.4271397799998</v>
      </c>
      <c r="L60" s="36">
        <f>SUMIFS(СВЦЭМ!$C$33:$C$776,СВЦЭМ!$A$33:$A$776,$A60,СВЦЭМ!$B$33:$B$776,L$47)+'СЕТ СН'!$G$9+СВЦЭМ!$D$10+'СЕТ СН'!$G$6-'СЕТ СН'!$G$19</f>
        <v>1388.3097095200001</v>
      </c>
      <c r="M60" s="36">
        <f>SUMIFS(СВЦЭМ!$C$33:$C$776,СВЦЭМ!$A$33:$A$776,$A60,СВЦЭМ!$B$33:$B$776,M$47)+'СЕТ СН'!$G$9+СВЦЭМ!$D$10+'СЕТ СН'!$G$6-'СЕТ СН'!$G$19</f>
        <v>1477.3860125900001</v>
      </c>
      <c r="N60" s="36">
        <f>SUMIFS(СВЦЭМ!$C$33:$C$776,СВЦЭМ!$A$33:$A$776,$A60,СВЦЭМ!$B$33:$B$776,N$47)+'СЕТ СН'!$G$9+СВЦЭМ!$D$10+'СЕТ СН'!$G$6-'СЕТ СН'!$G$19</f>
        <v>1770.22137591</v>
      </c>
      <c r="O60" s="36">
        <f>SUMIFS(СВЦЭМ!$C$33:$C$776,СВЦЭМ!$A$33:$A$776,$A60,СВЦЭМ!$B$33:$B$776,O$47)+'СЕТ СН'!$G$9+СВЦЭМ!$D$10+'СЕТ СН'!$G$6-'СЕТ СН'!$G$19</f>
        <v>1430.6496664000001</v>
      </c>
      <c r="P60" s="36">
        <f>SUMIFS(СВЦЭМ!$C$33:$C$776,СВЦЭМ!$A$33:$A$776,$A60,СВЦЭМ!$B$33:$B$776,P$47)+'СЕТ СН'!$G$9+СВЦЭМ!$D$10+'СЕТ СН'!$G$6-'СЕТ СН'!$G$19</f>
        <v>1447.2890209699999</v>
      </c>
      <c r="Q60" s="36">
        <f>SUMIFS(СВЦЭМ!$C$33:$C$776,СВЦЭМ!$A$33:$A$776,$A60,СВЦЭМ!$B$33:$B$776,Q$47)+'СЕТ СН'!$G$9+СВЦЭМ!$D$10+'СЕТ СН'!$G$6-'СЕТ СН'!$G$19</f>
        <v>1471.8800367199997</v>
      </c>
      <c r="R60" s="36">
        <f>SUMIFS(СВЦЭМ!$C$33:$C$776,СВЦЭМ!$A$33:$A$776,$A60,СВЦЭМ!$B$33:$B$776,R$47)+'СЕТ СН'!$G$9+СВЦЭМ!$D$10+'СЕТ СН'!$G$6-'СЕТ СН'!$G$19</f>
        <v>1213.93547145</v>
      </c>
      <c r="S60" s="36">
        <f>SUMIFS(СВЦЭМ!$C$33:$C$776,СВЦЭМ!$A$33:$A$776,$A60,СВЦЭМ!$B$33:$B$776,S$47)+'СЕТ СН'!$G$9+СВЦЭМ!$D$10+'СЕТ СН'!$G$6-'СЕТ СН'!$G$19</f>
        <v>1221.3224569099998</v>
      </c>
      <c r="T60" s="36">
        <f>SUMIFS(СВЦЭМ!$C$33:$C$776,СВЦЭМ!$A$33:$A$776,$A60,СВЦЭМ!$B$33:$B$776,T$47)+'СЕТ СН'!$G$9+СВЦЭМ!$D$10+'СЕТ СН'!$G$6-'СЕТ СН'!$G$19</f>
        <v>1185.2255064599999</v>
      </c>
      <c r="U60" s="36">
        <f>SUMIFS(СВЦЭМ!$C$33:$C$776,СВЦЭМ!$A$33:$A$776,$A60,СВЦЭМ!$B$33:$B$776,U$47)+'СЕТ СН'!$G$9+СВЦЭМ!$D$10+'СЕТ СН'!$G$6-'СЕТ СН'!$G$19</f>
        <v>1282.30188043</v>
      </c>
      <c r="V60" s="36">
        <f>SUMIFS(СВЦЭМ!$C$33:$C$776,СВЦЭМ!$A$33:$A$776,$A60,СВЦЭМ!$B$33:$B$776,V$47)+'СЕТ СН'!$G$9+СВЦЭМ!$D$10+'СЕТ СН'!$G$6-'СЕТ СН'!$G$19</f>
        <v>1475.7258902099998</v>
      </c>
      <c r="W60" s="36">
        <f>SUMIFS(СВЦЭМ!$C$33:$C$776,СВЦЭМ!$A$33:$A$776,$A60,СВЦЭМ!$B$33:$B$776,W$47)+'СЕТ СН'!$G$9+СВЦЭМ!$D$10+'СЕТ СН'!$G$6-'СЕТ СН'!$G$19</f>
        <v>1424.9588819999999</v>
      </c>
      <c r="X60" s="36">
        <f>SUMIFS(СВЦЭМ!$C$33:$C$776,СВЦЭМ!$A$33:$A$776,$A60,СВЦЭМ!$B$33:$B$776,X$47)+'СЕТ СН'!$G$9+СВЦЭМ!$D$10+'СЕТ СН'!$G$6-'СЕТ СН'!$G$19</f>
        <v>1406.6173432699998</v>
      </c>
      <c r="Y60" s="36">
        <f>SUMIFS(СВЦЭМ!$C$33:$C$776,СВЦЭМ!$A$33:$A$776,$A60,СВЦЭМ!$B$33:$B$776,Y$47)+'СЕТ СН'!$G$9+СВЦЭМ!$D$10+'СЕТ СН'!$G$6-'СЕТ СН'!$G$19</f>
        <v>1661.9382353400001</v>
      </c>
    </row>
    <row r="61" spans="1:25" ht="15.75" x14ac:dyDescent="0.2">
      <c r="A61" s="35">
        <f t="shared" si="1"/>
        <v>43479</v>
      </c>
      <c r="B61" s="36">
        <f>SUMIFS(СВЦЭМ!$C$33:$C$776,СВЦЭМ!$A$33:$A$776,$A61,СВЦЭМ!$B$33:$B$776,B$47)+'СЕТ СН'!$G$9+СВЦЭМ!$D$10+'СЕТ СН'!$G$6-'СЕТ СН'!$G$19</f>
        <v>1849.6556141799997</v>
      </c>
      <c r="C61" s="36">
        <f>SUMIFS(СВЦЭМ!$C$33:$C$776,СВЦЭМ!$A$33:$A$776,$A61,СВЦЭМ!$B$33:$B$776,C$47)+'СЕТ СН'!$G$9+СВЦЭМ!$D$10+'СЕТ СН'!$G$6-'СЕТ СН'!$G$19</f>
        <v>1658.6147073399998</v>
      </c>
      <c r="D61" s="36">
        <f>SUMIFS(СВЦЭМ!$C$33:$C$776,СВЦЭМ!$A$33:$A$776,$A61,СВЦЭМ!$B$33:$B$776,D$47)+'СЕТ СН'!$G$9+СВЦЭМ!$D$10+'СЕТ СН'!$G$6-'СЕТ СН'!$G$19</f>
        <v>1578.97560638</v>
      </c>
      <c r="E61" s="36">
        <f>SUMIFS(СВЦЭМ!$C$33:$C$776,СВЦЭМ!$A$33:$A$776,$A61,СВЦЭМ!$B$33:$B$776,E$47)+'СЕТ СН'!$G$9+СВЦЭМ!$D$10+'СЕТ СН'!$G$6-'СЕТ СН'!$G$19</f>
        <v>1583.2792269299998</v>
      </c>
      <c r="F61" s="36">
        <f>SUMIFS(СВЦЭМ!$C$33:$C$776,СВЦЭМ!$A$33:$A$776,$A61,СВЦЭМ!$B$33:$B$776,F$47)+'СЕТ СН'!$G$9+СВЦЭМ!$D$10+'СЕТ СН'!$G$6-'СЕТ СН'!$G$19</f>
        <v>1534.1931049300001</v>
      </c>
      <c r="G61" s="36">
        <f>SUMIFS(СВЦЭМ!$C$33:$C$776,СВЦЭМ!$A$33:$A$776,$A61,СВЦЭМ!$B$33:$B$776,G$47)+'СЕТ СН'!$G$9+СВЦЭМ!$D$10+'СЕТ СН'!$G$6-'СЕТ СН'!$G$19</f>
        <v>1488.9111852299998</v>
      </c>
      <c r="H61" s="36">
        <f>SUMIFS(СВЦЭМ!$C$33:$C$776,СВЦЭМ!$A$33:$A$776,$A61,СВЦЭМ!$B$33:$B$776,H$47)+'СЕТ СН'!$G$9+СВЦЭМ!$D$10+'СЕТ СН'!$G$6-'СЕТ СН'!$G$19</f>
        <v>1433.03585531</v>
      </c>
      <c r="I61" s="36">
        <f>SUMIFS(СВЦЭМ!$C$33:$C$776,СВЦЭМ!$A$33:$A$776,$A61,СВЦЭМ!$B$33:$B$776,I$47)+'СЕТ СН'!$G$9+СВЦЭМ!$D$10+'СЕТ СН'!$G$6-'СЕТ СН'!$G$19</f>
        <v>1339.3336377099999</v>
      </c>
      <c r="J61" s="36">
        <f>SUMIFS(СВЦЭМ!$C$33:$C$776,СВЦЭМ!$A$33:$A$776,$A61,СВЦЭМ!$B$33:$B$776,J$47)+'СЕТ СН'!$G$9+СВЦЭМ!$D$10+'СЕТ СН'!$G$6-'СЕТ СН'!$G$19</f>
        <v>1310.8108228199999</v>
      </c>
      <c r="K61" s="36">
        <f>SUMIFS(СВЦЭМ!$C$33:$C$776,СВЦЭМ!$A$33:$A$776,$A61,СВЦЭМ!$B$33:$B$776,K$47)+'СЕТ СН'!$G$9+СВЦЭМ!$D$10+'СЕТ СН'!$G$6-'СЕТ СН'!$G$19</f>
        <v>1108.9461313100001</v>
      </c>
      <c r="L61" s="36">
        <f>SUMIFS(СВЦЭМ!$C$33:$C$776,СВЦЭМ!$A$33:$A$776,$A61,СВЦЭМ!$B$33:$B$776,L$47)+'СЕТ СН'!$G$9+СВЦЭМ!$D$10+'СЕТ СН'!$G$6-'СЕТ СН'!$G$19</f>
        <v>1073.19867952</v>
      </c>
      <c r="M61" s="36">
        <f>SUMIFS(СВЦЭМ!$C$33:$C$776,СВЦЭМ!$A$33:$A$776,$A61,СВЦЭМ!$B$33:$B$776,M$47)+'СЕТ СН'!$G$9+СВЦЭМ!$D$10+'СЕТ СН'!$G$6-'СЕТ СН'!$G$19</f>
        <v>1548.8892699099997</v>
      </c>
      <c r="N61" s="36">
        <f>SUMIFS(СВЦЭМ!$C$33:$C$776,СВЦЭМ!$A$33:$A$776,$A61,СВЦЭМ!$B$33:$B$776,N$47)+'СЕТ СН'!$G$9+СВЦЭМ!$D$10+'СЕТ СН'!$G$6-'СЕТ СН'!$G$19</f>
        <v>2370.1954879800001</v>
      </c>
      <c r="O61" s="36">
        <f>SUMIFS(СВЦЭМ!$C$33:$C$776,СВЦЭМ!$A$33:$A$776,$A61,СВЦЭМ!$B$33:$B$776,O$47)+'СЕТ СН'!$G$9+СВЦЭМ!$D$10+'СЕТ СН'!$G$6-'СЕТ СН'!$G$19</f>
        <v>1470.7590694299997</v>
      </c>
      <c r="P61" s="36">
        <f>SUMIFS(СВЦЭМ!$C$33:$C$776,СВЦЭМ!$A$33:$A$776,$A61,СВЦЭМ!$B$33:$B$776,P$47)+'СЕТ СН'!$G$9+СВЦЭМ!$D$10+'СЕТ СН'!$G$6-'СЕТ СН'!$G$19</f>
        <v>1341.21926777</v>
      </c>
      <c r="Q61" s="36">
        <f>SUMIFS(СВЦЭМ!$C$33:$C$776,СВЦЭМ!$A$33:$A$776,$A61,СВЦЭМ!$B$33:$B$776,Q$47)+'СЕТ СН'!$G$9+СВЦЭМ!$D$10+'СЕТ СН'!$G$6-'СЕТ СН'!$G$19</f>
        <v>1409.6022566500001</v>
      </c>
      <c r="R61" s="36">
        <f>SUMIFS(СВЦЭМ!$C$33:$C$776,СВЦЭМ!$A$33:$A$776,$A61,СВЦЭМ!$B$33:$B$776,R$47)+'СЕТ СН'!$G$9+СВЦЭМ!$D$10+'СЕТ СН'!$G$6-'СЕТ СН'!$G$19</f>
        <v>1426.93932812</v>
      </c>
      <c r="S61" s="36">
        <f>SUMIFS(СВЦЭМ!$C$33:$C$776,СВЦЭМ!$A$33:$A$776,$A61,СВЦЭМ!$B$33:$B$776,S$47)+'СЕТ СН'!$G$9+СВЦЭМ!$D$10+'СЕТ СН'!$G$6-'СЕТ СН'!$G$19</f>
        <v>1394.54813853</v>
      </c>
      <c r="T61" s="36">
        <f>SUMIFS(СВЦЭМ!$C$33:$C$776,СВЦЭМ!$A$33:$A$776,$A61,СВЦЭМ!$B$33:$B$776,T$47)+'СЕТ СН'!$G$9+СВЦЭМ!$D$10+'СЕТ СН'!$G$6-'СЕТ СН'!$G$19</f>
        <v>1378.9976749499997</v>
      </c>
      <c r="U61" s="36">
        <f>SUMIFS(СВЦЭМ!$C$33:$C$776,СВЦЭМ!$A$33:$A$776,$A61,СВЦЭМ!$B$33:$B$776,U$47)+'СЕТ СН'!$G$9+СВЦЭМ!$D$10+'СЕТ СН'!$G$6-'СЕТ СН'!$G$19</f>
        <v>1339.49803174</v>
      </c>
      <c r="V61" s="36">
        <f>SUMIFS(СВЦЭМ!$C$33:$C$776,СВЦЭМ!$A$33:$A$776,$A61,СВЦЭМ!$B$33:$B$776,V$47)+'СЕТ СН'!$G$9+СВЦЭМ!$D$10+'СЕТ СН'!$G$6-'СЕТ СН'!$G$19</f>
        <v>1347.00911903</v>
      </c>
      <c r="W61" s="36">
        <f>SUMIFS(СВЦЭМ!$C$33:$C$776,СВЦЭМ!$A$33:$A$776,$A61,СВЦЭМ!$B$33:$B$776,W$47)+'СЕТ СН'!$G$9+СВЦЭМ!$D$10+'СЕТ СН'!$G$6-'СЕТ СН'!$G$19</f>
        <v>1371.32956939</v>
      </c>
      <c r="X61" s="36">
        <f>SUMIFS(СВЦЭМ!$C$33:$C$776,СВЦЭМ!$A$33:$A$776,$A61,СВЦЭМ!$B$33:$B$776,X$47)+'СЕТ СН'!$G$9+СВЦЭМ!$D$10+'СЕТ СН'!$G$6-'СЕТ СН'!$G$19</f>
        <v>1352.7571801300001</v>
      </c>
      <c r="Y61" s="36">
        <f>SUMIFS(СВЦЭМ!$C$33:$C$776,СВЦЭМ!$A$33:$A$776,$A61,СВЦЭМ!$B$33:$B$776,Y$47)+'СЕТ СН'!$G$9+СВЦЭМ!$D$10+'СЕТ СН'!$G$6-'СЕТ СН'!$G$19</f>
        <v>1630.2712881100001</v>
      </c>
    </row>
    <row r="62" spans="1:25" ht="15.75" x14ac:dyDescent="0.2">
      <c r="A62" s="35">
        <f t="shared" si="1"/>
        <v>43480</v>
      </c>
      <c r="B62" s="36">
        <f>SUMIFS(СВЦЭМ!$C$33:$C$776,СВЦЭМ!$A$33:$A$776,$A62,СВЦЭМ!$B$33:$B$776,B$47)+'СЕТ СН'!$G$9+СВЦЭМ!$D$10+'СЕТ СН'!$G$6-'СЕТ СН'!$G$19</f>
        <v>1877.97292268</v>
      </c>
      <c r="C62" s="36">
        <f>SUMIFS(СВЦЭМ!$C$33:$C$776,СВЦЭМ!$A$33:$A$776,$A62,СВЦЭМ!$B$33:$B$776,C$47)+'СЕТ СН'!$G$9+СВЦЭМ!$D$10+'СЕТ СН'!$G$6-'СЕТ СН'!$G$19</f>
        <v>1634.3682136799998</v>
      </c>
      <c r="D62" s="36">
        <f>SUMIFS(СВЦЭМ!$C$33:$C$776,СВЦЭМ!$A$33:$A$776,$A62,СВЦЭМ!$B$33:$B$776,D$47)+'СЕТ СН'!$G$9+СВЦЭМ!$D$10+'СЕТ СН'!$G$6-'СЕТ СН'!$G$19</f>
        <v>1659.57563544</v>
      </c>
      <c r="E62" s="36">
        <f>SUMIFS(СВЦЭМ!$C$33:$C$776,СВЦЭМ!$A$33:$A$776,$A62,СВЦЭМ!$B$33:$B$776,E$47)+'СЕТ СН'!$G$9+СВЦЭМ!$D$10+'СЕТ СН'!$G$6-'СЕТ СН'!$G$19</f>
        <v>1655.7021482199998</v>
      </c>
      <c r="F62" s="36">
        <f>SUMIFS(СВЦЭМ!$C$33:$C$776,СВЦЭМ!$A$33:$A$776,$A62,СВЦЭМ!$B$33:$B$776,F$47)+'СЕТ СН'!$G$9+СВЦЭМ!$D$10+'СЕТ СН'!$G$6-'СЕТ СН'!$G$19</f>
        <v>1617.6609000599997</v>
      </c>
      <c r="G62" s="36">
        <f>SUMIFS(СВЦЭМ!$C$33:$C$776,СВЦЭМ!$A$33:$A$776,$A62,СВЦЭМ!$B$33:$B$776,G$47)+'СЕТ СН'!$G$9+СВЦЭМ!$D$10+'СЕТ СН'!$G$6-'СЕТ СН'!$G$19</f>
        <v>1651.1116125899998</v>
      </c>
      <c r="H62" s="36">
        <f>SUMIFS(СВЦЭМ!$C$33:$C$776,СВЦЭМ!$A$33:$A$776,$A62,СВЦЭМ!$B$33:$B$776,H$47)+'СЕТ СН'!$G$9+СВЦЭМ!$D$10+'СЕТ СН'!$G$6-'СЕТ СН'!$G$19</f>
        <v>1764.0627255199997</v>
      </c>
      <c r="I62" s="36">
        <f>SUMIFS(СВЦЭМ!$C$33:$C$776,СВЦЭМ!$A$33:$A$776,$A62,СВЦЭМ!$B$33:$B$776,I$47)+'СЕТ СН'!$G$9+СВЦЭМ!$D$10+'СЕТ СН'!$G$6-'СЕТ СН'!$G$19</f>
        <v>1577.3430470399999</v>
      </c>
      <c r="J62" s="36">
        <f>SUMIFS(СВЦЭМ!$C$33:$C$776,СВЦЭМ!$A$33:$A$776,$A62,СВЦЭМ!$B$33:$B$776,J$47)+'СЕТ СН'!$G$9+СВЦЭМ!$D$10+'СЕТ СН'!$G$6-'СЕТ СН'!$G$19</f>
        <v>1558.85015733</v>
      </c>
      <c r="K62" s="36">
        <f>SUMIFS(СВЦЭМ!$C$33:$C$776,СВЦЭМ!$A$33:$A$776,$A62,СВЦЭМ!$B$33:$B$776,K$47)+'СЕТ СН'!$G$9+СВЦЭМ!$D$10+'СЕТ СН'!$G$6-'СЕТ СН'!$G$19</f>
        <v>1245.2022889299997</v>
      </c>
      <c r="L62" s="36">
        <f>SUMIFS(СВЦЭМ!$C$33:$C$776,СВЦЭМ!$A$33:$A$776,$A62,СВЦЭМ!$B$33:$B$776,L$47)+'СЕТ СН'!$G$9+СВЦЭМ!$D$10+'СЕТ СН'!$G$6-'СЕТ СН'!$G$19</f>
        <v>1131.7595028599999</v>
      </c>
      <c r="M62" s="36">
        <f>SUMIFS(СВЦЭМ!$C$33:$C$776,СВЦЭМ!$A$33:$A$776,$A62,СВЦЭМ!$B$33:$B$776,M$47)+'СЕТ СН'!$G$9+СВЦЭМ!$D$10+'СЕТ СН'!$G$6-'СЕТ СН'!$G$19</f>
        <v>1170.34606962</v>
      </c>
      <c r="N62" s="36">
        <f>SUMIFS(СВЦЭМ!$C$33:$C$776,СВЦЭМ!$A$33:$A$776,$A62,СВЦЭМ!$B$33:$B$776,N$47)+'СЕТ СН'!$G$9+СВЦЭМ!$D$10+'СЕТ СН'!$G$6-'СЕТ СН'!$G$19</f>
        <v>1212.0739537199997</v>
      </c>
      <c r="O62" s="36">
        <f>SUMIFS(СВЦЭМ!$C$33:$C$776,СВЦЭМ!$A$33:$A$776,$A62,СВЦЭМ!$B$33:$B$776,O$47)+'СЕТ СН'!$G$9+СВЦЭМ!$D$10+'СЕТ СН'!$G$6-'СЕТ СН'!$G$19</f>
        <v>1147.6621681300001</v>
      </c>
      <c r="P62" s="36">
        <f>SUMIFS(СВЦЭМ!$C$33:$C$776,СВЦЭМ!$A$33:$A$776,$A62,СВЦЭМ!$B$33:$B$776,P$47)+'СЕТ СН'!$G$9+СВЦЭМ!$D$10+'СЕТ СН'!$G$6-'СЕТ СН'!$G$19</f>
        <v>1143.22543346</v>
      </c>
      <c r="Q62" s="36">
        <f>SUMIFS(СВЦЭМ!$C$33:$C$776,СВЦЭМ!$A$33:$A$776,$A62,СВЦЭМ!$B$33:$B$776,Q$47)+'СЕТ СН'!$G$9+СВЦЭМ!$D$10+'СЕТ СН'!$G$6-'СЕТ СН'!$G$19</f>
        <v>1120.34976439</v>
      </c>
      <c r="R62" s="36">
        <f>SUMIFS(СВЦЭМ!$C$33:$C$776,СВЦЭМ!$A$33:$A$776,$A62,СВЦЭМ!$B$33:$B$776,R$47)+'СЕТ СН'!$G$9+СВЦЭМ!$D$10+'СЕТ СН'!$G$6-'СЕТ СН'!$G$19</f>
        <v>1114.6542591900002</v>
      </c>
      <c r="S62" s="36">
        <f>SUMIFS(СВЦЭМ!$C$33:$C$776,СВЦЭМ!$A$33:$A$776,$A62,СВЦЭМ!$B$33:$B$776,S$47)+'СЕТ СН'!$G$9+СВЦЭМ!$D$10+'СЕТ СН'!$G$6-'СЕТ СН'!$G$19</f>
        <v>1145.25021687</v>
      </c>
      <c r="T62" s="36">
        <f>SUMIFS(СВЦЭМ!$C$33:$C$776,СВЦЭМ!$A$33:$A$776,$A62,СВЦЭМ!$B$33:$B$776,T$47)+'СЕТ СН'!$G$9+СВЦЭМ!$D$10+'СЕТ СН'!$G$6-'СЕТ СН'!$G$19</f>
        <v>1129.1040784100001</v>
      </c>
      <c r="U62" s="36">
        <f>SUMIFS(СВЦЭМ!$C$33:$C$776,СВЦЭМ!$A$33:$A$776,$A62,СВЦЭМ!$B$33:$B$776,U$47)+'СЕТ СН'!$G$9+СВЦЭМ!$D$10+'СЕТ СН'!$G$6-'СЕТ СН'!$G$19</f>
        <v>1150.59204353</v>
      </c>
      <c r="V62" s="36">
        <f>SUMIFS(СВЦЭМ!$C$33:$C$776,СВЦЭМ!$A$33:$A$776,$A62,СВЦЭМ!$B$33:$B$776,V$47)+'СЕТ СН'!$G$9+СВЦЭМ!$D$10+'СЕТ СН'!$G$6-'СЕТ СН'!$G$19</f>
        <v>1145.26473738</v>
      </c>
      <c r="W62" s="36">
        <f>SUMIFS(СВЦЭМ!$C$33:$C$776,СВЦЭМ!$A$33:$A$776,$A62,СВЦЭМ!$B$33:$B$776,W$47)+'СЕТ СН'!$G$9+СВЦЭМ!$D$10+'СЕТ СН'!$G$6-'СЕТ СН'!$G$19</f>
        <v>1388.02885771</v>
      </c>
      <c r="X62" s="36">
        <f>SUMIFS(СВЦЭМ!$C$33:$C$776,СВЦЭМ!$A$33:$A$776,$A62,СВЦЭМ!$B$33:$B$776,X$47)+'СЕТ СН'!$G$9+СВЦЭМ!$D$10+'СЕТ СН'!$G$6-'СЕТ СН'!$G$19</f>
        <v>1392.1885338100001</v>
      </c>
      <c r="Y62" s="36">
        <f>SUMIFS(СВЦЭМ!$C$33:$C$776,СВЦЭМ!$A$33:$A$776,$A62,СВЦЭМ!$B$33:$B$776,Y$47)+'СЕТ СН'!$G$9+СВЦЭМ!$D$10+'СЕТ СН'!$G$6-'СЕТ СН'!$G$19</f>
        <v>1544.3835581099997</v>
      </c>
    </row>
    <row r="63" spans="1:25" ht="15.75" x14ac:dyDescent="0.2">
      <c r="A63" s="35">
        <f t="shared" si="1"/>
        <v>43481</v>
      </c>
      <c r="B63" s="36">
        <f>SUMIFS(СВЦЭМ!$C$33:$C$776,СВЦЭМ!$A$33:$A$776,$A63,СВЦЭМ!$B$33:$B$776,B$47)+'СЕТ СН'!$G$9+СВЦЭМ!$D$10+'СЕТ СН'!$G$6-'СЕТ СН'!$G$19</f>
        <v>1839.91910005</v>
      </c>
      <c r="C63" s="36">
        <f>SUMIFS(СВЦЭМ!$C$33:$C$776,СВЦЭМ!$A$33:$A$776,$A63,СВЦЭМ!$B$33:$B$776,C$47)+'СЕТ СН'!$G$9+СВЦЭМ!$D$10+'СЕТ СН'!$G$6-'СЕТ СН'!$G$19</f>
        <v>1597.7365788899997</v>
      </c>
      <c r="D63" s="36">
        <f>SUMIFS(СВЦЭМ!$C$33:$C$776,СВЦЭМ!$A$33:$A$776,$A63,СВЦЭМ!$B$33:$B$776,D$47)+'СЕТ СН'!$G$9+СВЦЭМ!$D$10+'СЕТ СН'!$G$6-'СЕТ СН'!$G$19</f>
        <v>1649.1090735899998</v>
      </c>
      <c r="E63" s="36">
        <f>SUMIFS(СВЦЭМ!$C$33:$C$776,СВЦЭМ!$A$33:$A$776,$A63,СВЦЭМ!$B$33:$B$776,E$47)+'СЕТ СН'!$G$9+СВЦЭМ!$D$10+'СЕТ СН'!$G$6-'СЕТ СН'!$G$19</f>
        <v>1669.69984497</v>
      </c>
      <c r="F63" s="36">
        <f>SUMIFS(СВЦЭМ!$C$33:$C$776,СВЦЭМ!$A$33:$A$776,$A63,СВЦЭМ!$B$33:$B$776,F$47)+'СЕТ СН'!$G$9+СВЦЭМ!$D$10+'СЕТ СН'!$G$6-'СЕТ СН'!$G$19</f>
        <v>1578.0132524400001</v>
      </c>
      <c r="G63" s="36">
        <f>SUMIFS(СВЦЭМ!$C$33:$C$776,СВЦЭМ!$A$33:$A$776,$A63,СВЦЭМ!$B$33:$B$776,G$47)+'СЕТ СН'!$G$9+СВЦЭМ!$D$10+'СЕТ СН'!$G$6-'СЕТ СН'!$G$19</f>
        <v>1623.85712281</v>
      </c>
      <c r="H63" s="36">
        <f>SUMIFS(СВЦЭМ!$C$33:$C$776,СВЦЭМ!$A$33:$A$776,$A63,СВЦЭМ!$B$33:$B$776,H$47)+'СЕТ СН'!$G$9+СВЦЭМ!$D$10+'СЕТ СН'!$G$6-'СЕТ СН'!$G$19</f>
        <v>1649.2324611199997</v>
      </c>
      <c r="I63" s="36">
        <f>SUMIFS(СВЦЭМ!$C$33:$C$776,СВЦЭМ!$A$33:$A$776,$A63,СВЦЭМ!$B$33:$B$776,I$47)+'СЕТ СН'!$G$9+СВЦЭМ!$D$10+'СЕТ СН'!$G$6-'СЕТ СН'!$G$19</f>
        <v>1813.6494527699997</v>
      </c>
      <c r="J63" s="36">
        <f>SUMIFS(СВЦЭМ!$C$33:$C$776,СВЦЭМ!$A$33:$A$776,$A63,СВЦЭМ!$B$33:$B$776,J$47)+'СЕТ СН'!$G$9+СВЦЭМ!$D$10+'СЕТ СН'!$G$6-'СЕТ СН'!$G$19</f>
        <v>1405.7518167200001</v>
      </c>
      <c r="K63" s="36">
        <f>SUMIFS(СВЦЭМ!$C$33:$C$776,СВЦЭМ!$A$33:$A$776,$A63,СВЦЭМ!$B$33:$B$776,K$47)+'СЕТ СН'!$G$9+СВЦЭМ!$D$10+'СЕТ СН'!$G$6-'СЕТ СН'!$G$19</f>
        <v>1185.3010143299998</v>
      </c>
      <c r="L63" s="36">
        <f>SUMIFS(СВЦЭМ!$C$33:$C$776,СВЦЭМ!$A$33:$A$776,$A63,СВЦЭМ!$B$33:$B$776,L$47)+'СЕТ СН'!$G$9+СВЦЭМ!$D$10+'СЕТ СН'!$G$6-'СЕТ СН'!$G$19</f>
        <v>1203.5513399199999</v>
      </c>
      <c r="M63" s="36">
        <f>SUMIFS(СВЦЭМ!$C$33:$C$776,СВЦЭМ!$A$33:$A$776,$A63,СВЦЭМ!$B$33:$B$776,M$47)+'СЕТ СН'!$G$9+СВЦЭМ!$D$10+'СЕТ СН'!$G$6-'СЕТ СН'!$G$19</f>
        <v>1226.3693072699998</v>
      </c>
      <c r="N63" s="36">
        <f>SUMIFS(СВЦЭМ!$C$33:$C$776,СВЦЭМ!$A$33:$A$776,$A63,СВЦЭМ!$B$33:$B$776,N$47)+'СЕТ СН'!$G$9+СВЦЭМ!$D$10+'СЕТ СН'!$G$6-'СЕТ СН'!$G$19</f>
        <v>1304.2619208399997</v>
      </c>
      <c r="O63" s="36">
        <f>SUMIFS(СВЦЭМ!$C$33:$C$776,СВЦЭМ!$A$33:$A$776,$A63,СВЦЭМ!$B$33:$B$776,O$47)+'СЕТ СН'!$G$9+СВЦЭМ!$D$10+'СЕТ СН'!$G$6-'СЕТ СН'!$G$19</f>
        <v>1232.5692802200001</v>
      </c>
      <c r="P63" s="36">
        <f>SUMIFS(СВЦЭМ!$C$33:$C$776,СВЦЭМ!$A$33:$A$776,$A63,СВЦЭМ!$B$33:$B$776,P$47)+'СЕТ СН'!$G$9+СВЦЭМ!$D$10+'СЕТ СН'!$G$6-'СЕТ СН'!$G$19</f>
        <v>1231.9948857300001</v>
      </c>
      <c r="Q63" s="36">
        <f>SUMIFS(СВЦЭМ!$C$33:$C$776,СВЦЭМ!$A$33:$A$776,$A63,СВЦЭМ!$B$33:$B$776,Q$47)+'СЕТ СН'!$G$9+СВЦЭМ!$D$10+'СЕТ СН'!$G$6-'СЕТ СН'!$G$19</f>
        <v>1240.8067366299997</v>
      </c>
      <c r="R63" s="36">
        <f>SUMIFS(СВЦЭМ!$C$33:$C$776,СВЦЭМ!$A$33:$A$776,$A63,СВЦЭМ!$B$33:$B$776,R$47)+'СЕТ СН'!$G$9+СВЦЭМ!$D$10+'СЕТ СН'!$G$6-'СЕТ СН'!$G$19</f>
        <v>1241.8736491999998</v>
      </c>
      <c r="S63" s="36">
        <f>SUMIFS(СВЦЭМ!$C$33:$C$776,СВЦЭМ!$A$33:$A$776,$A63,СВЦЭМ!$B$33:$B$776,S$47)+'СЕТ СН'!$G$9+СВЦЭМ!$D$10+'СЕТ СН'!$G$6-'СЕТ СН'!$G$19</f>
        <v>1237.1173744899997</v>
      </c>
      <c r="T63" s="36">
        <f>SUMIFS(СВЦЭМ!$C$33:$C$776,СВЦЭМ!$A$33:$A$776,$A63,СВЦЭМ!$B$33:$B$776,T$47)+'СЕТ СН'!$G$9+СВЦЭМ!$D$10+'СЕТ СН'!$G$6-'СЕТ СН'!$G$19</f>
        <v>1237.9744604399998</v>
      </c>
      <c r="U63" s="36">
        <f>SUMIFS(СВЦЭМ!$C$33:$C$776,СВЦЭМ!$A$33:$A$776,$A63,СВЦЭМ!$B$33:$B$776,U$47)+'СЕТ СН'!$G$9+СВЦЭМ!$D$10+'СЕТ СН'!$G$6-'СЕТ СН'!$G$19</f>
        <v>1265.9370689499997</v>
      </c>
      <c r="V63" s="36">
        <f>SUMIFS(СВЦЭМ!$C$33:$C$776,СВЦЭМ!$A$33:$A$776,$A63,СВЦЭМ!$B$33:$B$776,V$47)+'СЕТ СН'!$G$9+СВЦЭМ!$D$10+'СЕТ СН'!$G$6-'СЕТ СН'!$G$19</f>
        <v>1236.81829444</v>
      </c>
      <c r="W63" s="36">
        <f>SUMIFS(СВЦЭМ!$C$33:$C$776,СВЦЭМ!$A$33:$A$776,$A63,СВЦЭМ!$B$33:$B$776,W$47)+'СЕТ СН'!$G$9+СВЦЭМ!$D$10+'СЕТ СН'!$G$6-'СЕТ СН'!$G$19</f>
        <v>1575.1893705499997</v>
      </c>
      <c r="X63" s="36">
        <f>SUMIFS(СВЦЭМ!$C$33:$C$776,СВЦЭМ!$A$33:$A$776,$A63,СВЦЭМ!$B$33:$B$776,X$47)+'СЕТ СН'!$G$9+СВЦЭМ!$D$10+'СЕТ СН'!$G$6-'СЕТ СН'!$G$19</f>
        <v>1204.4111478699997</v>
      </c>
      <c r="Y63" s="36">
        <f>SUMIFS(СВЦЭМ!$C$33:$C$776,СВЦЭМ!$A$33:$A$776,$A63,СВЦЭМ!$B$33:$B$776,Y$47)+'СЕТ СН'!$G$9+СВЦЭМ!$D$10+'СЕТ СН'!$G$6-'СЕТ СН'!$G$19</f>
        <v>1554.6330178499998</v>
      </c>
    </row>
    <row r="64" spans="1:25" ht="15.75" x14ac:dyDescent="0.2">
      <c r="A64" s="35">
        <f t="shared" si="1"/>
        <v>43482</v>
      </c>
      <c r="B64" s="36">
        <f>SUMIFS(СВЦЭМ!$C$33:$C$776,СВЦЭМ!$A$33:$A$776,$A64,СВЦЭМ!$B$33:$B$776,B$47)+'СЕТ СН'!$G$9+СВЦЭМ!$D$10+'СЕТ СН'!$G$6-'СЕТ СН'!$G$19</f>
        <v>1988.5371015299997</v>
      </c>
      <c r="C64" s="36">
        <f>SUMIFS(СВЦЭМ!$C$33:$C$776,СВЦЭМ!$A$33:$A$776,$A64,СВЦЭМ!$B$33:$B$776,C$47)+'СЕТ СН'!$G$9+СВЦЭМ!$D$10+'СЕТ СН'!$G$6-'СЕТ СН'!$G$19</f>
        <v>1618.7324990100001</v>
      </c>
      <c r="D64" s="36">
        <f>SUMIFS(СВЦЭМ!$C$33:$C$776,СВЦЭМ!$A$33:$A$776,$A64,СВЦЭМ!$B$33:$B$776,D$47)+'СЕТ СН'!$G$9+СВЦЭМ!$D$10+'СЕТ СН'!$G$6-'СЕТ СН'!$G$19</f>
        <v>1614.8463674499999</v>
      </c>
      <c r="E64" s="36">
        <f>SUMIFS(СВЦЭМ!$C$33:$C$776,СВЦЭМ!$A$33:$A$776,$A64,СВЦЭМ!$B$33:$B$776,E$47)+'СЕТ СН'!$G$9+СВЦЭМ!$D$10+'СЕТ СН'!$G$6-'СЕТ СН'!$G$19</f>
        <v>1709.6461196099999</v>
      </c>
      <c r="F64" s="36">
        <f>SUMIFS(СВЦЭМ!$C$33:$C$776,СВЦЭМ!$A$33:$A$776,$A64,СВЦЭМ!$B$33:$B$776,F$47)+'СЕТ СН'!$G$9+СВЦЭМ!$D$10+'СЕТ СН'!$G$6-'СЕТ СН'!$G$19</f>
        <v>2575.3930524900002</v>
      </c>
      <c r="G64" s="36">
        <f>SUMIFS(СВЦЭМ!$C$33:$C$776,СВЦЭМ!$A$33:$A$776,$A64,СВЦЭМ!$B$33:$B$776,G$47)+'СЕТ СН'!$G$9+СВЦЭМ!$D$10+'СЕТ СН'!$G$6-'СЕТ СН'!$G$19</f>
        <v>2679.5923042900004</v>
      </c>
      <c r="H64" s="36">
        <f>SUMIFS(СВЦЭМ!$C$33:$C$776,СВЦЭМ!$A$33:$A$776,$A64,СВЦЭМ!$B$33:$B$776,H$47)+'СЕТ СН'!$G$9+СВЦЭМ!$D$10+'СЕТ СН'!$G$6-'СЕТ СН'!$G$19</f>
        <v>1789.55908288</v>
      </c>
      <c r="I64" s="36">
        <f>SUMIFS(СВЦЭМ!$C$33:$C$776,СВЦЭМ!$A$33:$A$776,$A64,СВЦЭМ!$B$33:$B$776,I$47)+'СЕТ СН'!$G$9+СВЦЭМ!$D$10+'СЕТ СН'!$G$6-'СЕТ СН'!$G$19</f>
        <v>1590.5653509700001</v>
      </c>
      <c r="J64" s="36">
        <f>SUMIFS(СВЦЭМ!$C$33:$C$776,СВЦЭМ!$A$33:$A$776,$A64,СВЦЭМ!$B$33:$B$776,J$47)+'СЕТ СН'!$G$9+СВЦЭМ!$D$10+'СЕТ СН'!$G$6-'СЕТ СН'!$G$19</f>
        <v>1428.6875450099997</v>
      </c>
      <c r="K64" s="36">
        <f>SUMIFS(СВЦЭМ!$C$33:$C$776,СВЦЭМ!$A$33:$A$776,$A64,СВЦЭМ!$B$33:$B$776,K$47)+'СЕТ СН'!$G$9+СВЦЭМ!$D$10+'СЕТ СН'!$G$6-'СЕТ СН'!$G$19</f>
        <v>1405.5085472799997</v>
      </c>
      <c r="L64" s="36">
        <f>SUMIFS(СВЦЭМ!$C$33:$C$776,СВЦЭМ!$A$33:$A$776,$A64,СВЦЭМ!$B$33:$B$776,L$47)+'СЕТ СН'!$G$9+СВЦЭМ!$D$10+'СЕТ СН'!$G$6-'СЕТ СН'!$G$19</f>
        <v>1409.1985765999998</v>
      </c>
      <c r="M64" s="36">
        <f>SUMIFS(СВЦЭМ!$C$33:$C$776,СВЦЭМ!$A$33:$A$776,$A64,СВЦЭМ!$B$33:$B$776,M$47)+'СЕТ СН'!$G$9+СВЦЭМ!$D$10+'СЕТ СН'!$G$6-'СЕТ СН'!$G$19</f>
        <v>1483.5448973299999</v>
      </c>
      <c r="N64" s="36">
        <f>SUMIFS(СВЦЭМ!$C$33:$C$776,СВЦЭМ!$A$33:$A$776,$A64,СВЦЭМ!$B$33:$B$776,N$47)+'СЕТ СН'!$G$9+СВЦЭМ!$D$10+'СЕТ СН'!$G$6-'СЕТ СН'!$G$19</f>
        <v>2604.1001341700003</v>
      </c>
      <c r="O64" s="36">
        <f>SUMIFS(СВЦЭМ!$C$33:$C$776,СВЦЭМ!$A$33:$A$776,$A64,СВЦЭМ!$B$33:$B$776,O$47)+'СЕТ СН'!$G$9+СВЦЭМ!$D$10+'СЕТ СН'!$G$6-'СЕТ СН'!$G$19</f>
        <v>1355.3603355099999</v>
      </c>
      <c r="P64" s="36">
        <f>SUMIFS(СВЦЭМ!$C$33:$C$776,СВЦЭМ!$A$33:$A$776,$A64,СВЦЭМ!$B$33:$B$776,P$47)+'СЕТ СН'!$G$9+СВЦЭМ!$D$10+'СЕТ СН'!$G$6-'СЕТ СН'!$G$19</f>
        <v>1502.5911297399998</v>
      </c>
      <c r="Q64" s="36">
        <f>SUMIFS(СВЦЭМ!$C$33:$C$776,СВЦЭМ!$A$33:$A$776,$A64,СВЦЭМ!$B$33:$B$776,Q$47)+'СЕТ СН'!$G$9+СВЦЭМ!$D$10+'СЕТ СН'!$G$6-'СЕТ СН'!$G$19</f>
        <v>1535.7330720499999</v>
      </c>
      <c r="R64" s="36">
        <f>SUMIFS(СВЦЭМ!$C$33:$C$776,СВЦЭМ!$A$33:$A$776,$A64,СВЦЭМ!$B$33:$B$776,R$47)+'СЕТ СН'!$G$9+СВЦЭМ!$D$10+'СЕТ СН'!$G$6-'СЕТ СН'!$G$19</f>
        <v>1508.1052583299997</v>
      </c>
      <c r="S64" s="36">
        <f>SUMIFS(СВЦЭМ!$C$33:$C$776,СВЦЭМ!$A$33:$A$776,$A64,СВЦЭМ!$B$33:$B$776,S$47)+'СЕТ СН'!$G$9+СВЦЭМ!$D$10+'СЕТ СН'!$G$6-'СЕТ СН'!$G$19</f>
        <v>1500.0121573699998</v>
      </c>
      <c r="T64" s="36">
        <f>SUMIFS(СВЦЭМ!$C$33:$C$776,СВЦЭМ!$A$33:$A$776,$A64,СВЦЭМ!$B$33:$B$776,T$47)+'СЕТ СН'!$G$9+СВЦЭМ!$D$10+'СЕТ СН'!$G$6-'СЕТ СН'!$G$19</f>
        <v>1446.03646441</v>
      </c>
      <c r="U64" s="36">
        <f>SUMIFS(СВЦЭМ!$C$33:$C$776,СВЦЭМ!$A$33:$A$776,$A64,СВЦЭМ!$B$33:$B$776,U$47)+'СЕТ СН'!$G$9+СВЦЭМ!$D$10+'СЕТ СН'!$G$6-'СЕТ СН'!$G$19</f>
        <v>1601.6537954</v>
      </c>
      <c r="V64" s="36">
        <f>SUMIFS(СВЦЭМ!$C$33:$C$776,СВЦЭМ!$A$33:$A$776,$A64,СВЦЭМ!$B$33:$B$776,V$47)+'СЕТ СН'!$G$9+СВЦЭМ!$D$10+'СЕТ СН'!$G$6-'СЕТ СН'!$G$19</f>
        <v>1537.78819299</v>
      </c>
      <c r="W64" s="36">
        <f>SUMIFS(СВЦЭМ!$C$33:$C$776,СВЦЭМ!$A$33:$A$776,$A64,СВЦЭМ!$B$33:$B$776,W$47)+'СЕТ СН'!$G$9+СВЦЭМ!$D$10+'СЕТ СН'!$G$6-'СЕТ СН'!$G$19</f>
        <v>1610.60468975</v>
      </c>
      <c r="X64" s="36">
        <f>SUMIFS(СВЦЭМ!$C$33:$C$776,СВЦЭМ!$A$33:$A$776,$A64,СВЦЭМ!$B$33:$B$776,X$47)+'СЕТ СН'!$G$9+СВЦЭМ!$D$10+'СЕТ СН'!$G$6-'СЕТ СН'!$G$19</f>
        <v>1659.3850740499997</v>
      </c>
      <c r="Y64" s="36">
        <f>SUMIFS(СВЦЭМ!$C$33:$C$776,СВЦЭМ!$A$33:$A$776,$A64,СВЦЭМ!$B$33:$B$776,Y$47)+'СЕТ СН'!$G$9+СВЦЭМ!$D$10+'СЕТ СН'!$G$6-'СЕТ СН'!$G$19</f>
        <v>2512.1806241100003</v>
      </c>
    </row>
    <row r="65" spans="1:27" ht="15.75" x14ac:dyDescent="0.2">
      <c r="A65" s="35">
        <f t="shared" si="1"/>
        <v>43483</v>
      </c>
      <c r="B65" s="36">
        <f>SUMIFS(СВЦЭМ!$C$33:$C$776,СВЦЭМ!$A$33:$A$776,$A65,СВЦЭМ!$B$33:$B$776,B$47)+'СЕТ СН'!$G$9+СВЦЭМ!$D$10+'СЕТ СН'!$G$6-'СЕТ СН'!$G$19</f>
        <v>1944.2006950299997</v>
      </c>
      <c r="C65" s="36">
        <f>SUMIFS(СВЦЭМ!$C$33:$C$776,СВЦЭМ!$A$33:$A$776,$A65,СВЦЭМ!$B$33:$B$776,C$47)+'СЕТ СН'!$G$9+СВЦЭМ!$D$10+'СЕТ СН'!$G$6-'СЕТ СН'!$G$19</f>
        <v>1461.4675100300001</v>
      </c>
      <c r="D65" s="36">
        <f>SUMIFS(СВЦЭМ!$C$33:$C$776,СВЦЭМ!$A$33:$A$776,$A65,СВЦЭМ!$B$33:$B$776,D$47)+'СЕТ СН'!$G$9+СВЦЭМ!$D$10+'СЕТ СН'!$G$6-'СЕТ СН'!$G$19</f>
        <v>1536.4008248599998</v>
      </c>
      <c r="E65" s="36">
        <f>SUMIFS(СВЦЭМ!$C$33:$C$776,СВЦЭМ!$A$33:$A$776,$A65,СВЦЭМ!$B$33:$B$776,E$47)+'СЕТ СН'!$G$9+СВЦЭМ!$D$10+'СЕТ СН'!$G$6-'СЕТ СН'!$G$19</f>
        <v>1622.2874376099999</v>
      </c>
      <c r="F65" s="36">
        <f>SUMIFS(СВЦЭМ!$C$33:$C$776,СВЦЭМ!$A$33:$A$776,$A65,СВЦЭМ!$B$33:$B$776,F$47)+'СЕТ СН'!$G$9+СВЦЭМ!$D$10+'СЕТ СН'!$G$6-'СЕТ СН'!$G$19</f>
        <v>1517.6315607799997</v>
      </c>
      <c r="G65" s="36">
        <f>SUMIFS(СВЦЭМ!$C$33:$C$776,СВЦЭМ!$A$33:$A$776,$A65,СВЦЭМ!$B$33:$B$776,G$47)+'СЕТ СН'!$G$9+СВЦЭМ!$D$10+'СЕТ СН'!$G$6-'СЕТ СН'!$G$19</f>
        <v>1552.99395482</v>
      </c>
      <c r="H65" s="36">
        <f>SUMIFS(СВЦЭМ!$C$33:$C$776,СВЦЭМ!$A$33:$A$776,$A65,СВЦЭМ!$B$33:$B$776,H$47)+'СЕТ СН'!$G$9+СВЦЭМ!$D$10+'СЕТ СН'!$G$6-'СЕТ СН'!$G$19</f>
        <v>1524.91500163</v>
      </c>
      <c r="I65" s="36">
        <f>SUMIFS(СВЦЭМ!$C$33:$C$776,СВЦЭМ!$A$33:$A$776,$A65,СВЦЭМ!$B$33:$B$776,I$47)+'СЕТ СН'!$G$9+СВЦЭМ!$D$10+'СЕТ СН'!$G$6-'СЕТ СН'!$G$19</f>
        <v>1547.6286386299998</v>
      </c>
      <c r="J65" s="36">
        <f>SUMIFS(СВЦЭМ!$C$33:$C$776,СВЦЭМ!$A$33:$A$776,$A65,СВЦЭМ!$B$33:$B$776,J$47)+'СЕТ СН'!$G$9+СВЦЭМ!$D$10+'СЕТ СН'!$G$6-'СЕТ СН'!$G$19</f>
        <v>1440.78722496</v>
      </c>
      <c r="K65" s="36">
        <f>SUMIFS(СВЦЭМ!$C$33:$C$776,СВЦЭМ!$A$33:$A$776,$A65,СВЦЭМ!$B$33:$B$776,K$47)+'СЕТ СН'!$G$9+СВЦЭМ!$D$10+'СЕТ СН'!$G$6-'СЕТ СН'!$G$19</f>
        <v>1488.6901060699997</v>
      </c>
      <c r="L65" s="36">
        <f>SUMIFS(СВЦЭМ!$C$33:$C$776,СВЦЭМ!$A$33:$A$776,$A65,СВЦЭМ!$B$33:$B$776,L$47)+'СЕТ СН'!$G$9+СВЦЭМ!$D$10+'СЕТ СН'!$G$6-'СЕТ СН'!$G$19</f>
        <v>1474.3906804200001</v>
      </c>
      <c r="M65" s="36">
        <f>SUMIFS(СВЦЭМ!$C$33:$C$776,СВЦЭМ!$A$33:$A$776,$A65,СВЦЭМ!$B$33:$B$776,M$47)+'СЕТ СН'!$G$9+СВЦЭМ!$D$10+'СЕТ СН'!$G$6-'СЕТ СН'!$G$19</f>
        <v>1525.3491533599999</v>
      </c>
      <c r="N65" s="36">
        <f>SUMIFS(СВЦЭМ!$C$33:$C$776,СВЦЭМ!$A$33:$A$776,$A65,СВЦЭМ!$B$33:$B$776,N$47)+'СЕТ СН'!$G$9+СВЦЭМ!$D$10+'СЕТ СН'!$G$6-'СЕТ СН'!$G$19</f>
        <v>1668.90944902</v>
      </c>
      <c r="O65" s="36">
        <f>SUMIFS(СВЦЭМ!$C$33:$C$776,СВЦЭМ!$A$33:$A$776,$A65,СВЦЭМ!$B$33:$B$776,O$47)+'СЕТ СН'!$G$9+СВЦЭМ!$D$10+'СЕТ СН'!$G$6-'СЕТ СН'!$G$19</f>
        <v>1597.3463580799998</v>
      </c>
      <c r="P65" s="36">
        <f>SUMIFS(СВЦЭМ!$C$33:$C$776,СВЦЭМ!$A$33:$A$776,$A65,СВЦЭМ!$B$33:$B$776,P$47)+'СЕТ СН'!$G$9+СВЦЭМ!$D$10+'СЕТ СН'!$G$6-'СЕТ СН'!$G$19</f>
        <v>2018.6086732799999</v>
      </c>
      <c r="Q65" s="36">
        <f>SUMIFS(СВЦЭМ!$C$33:$C$776,СВЦЭМ!$A$33:$A$776,$A65,СВЦЭМ!$B$33:$B$776,Q$47)+'СЕТ СН'!$G$9+СВЦЭМ!$D$10+'СЕТ СН'!$G$6-'СЕТ СН'!$G$19</f>
        <v>1511.52769988</v>
      </c>
      <c r="R65" s="36">
        <f>SUMIFS(СВЦЭМ!$C$33:$C$776,СВЦЭМ!$A$33:$A$776,$A65,СВЦЭМ!$B$33:$B$776,R$47)+'СЕТ СН'!$G$9+СВЦЭМ!$D$10+'СЕТ СН'!$G$6-'СЕТ СН'!$G$19</f>
        <v>1497.6541004799997</v>
      </c>
      <c r="S65" s="36">
        <f>SUMIFS(СВЦЭМ!$C$33:$C$776,СВЦЭМ!$A$33:$A$776,$A65,СВЦЭМ!$B$33:$B$776,S$47)+'СЕТ СН'!$G$9+СВЦЭМ!$D$10+'СЕТ СН'!$G$6-'СЕТ СН'!$G$19</f>
        <v>1511.8927906099998</v>
      </c>
      <c r="T65" s="36">
        <f>SUMIFS(СВЦЭМ!$C$33:$C$776,СВЦЭМ!$A$33:$A$776,$A65,СВЦЭМ!$B$33:$B$776,T$47)+'СЕТ СН'!$G$9+СВЦЭМ!$D$10+'СЕТ СН'!$G$6-'СЕТ СН'!$G$19</f>
        <v>1554.40335482</v>
      </c>
      <c r="U65" s="36">
        <f>SUMIFS(СВЦЭМ!$C$33:$C$776,СВЦЭМ!$A$33:$A$776,$A65,СВЦЭМ!$B$33:$B$776,U$47)+'СЕТ СН'!$G$9+СВЦЭМ!$D$10+'СЕТ СН'!$G$6-'СЕТ СН'!$G$19</f>
        <v>1577.2491040299997</v>
      </c>
      <c r="V65" s="36">
        <f>SUMIFS(СВЦЭМ!$C$33:$C$776,СВЦЭМ!$A$33:$A$776,$A65,СВЦЭМ!$B$33:$B$776,V$47)+'СЕТ СН'!$G$9+СВЦЭМ!$D$10+'СЕТ СН'!$G$6-'СЕТ СН'!$G$19</f>
        <v>1745.9339051699999</v>
      </c>
      <c r="W65" s="36">
        <f>SUMIFS(СВЦЭМ!$C$33:$C$776,СВЦЭМ!$A$33:$A$776,$A65,СВЦЭМ!$B$33:$B$776,W$47)+'СЕТ СН'!$G$9+СВЦЭМ!$D$10+'СЕТ СН'!$G$6-'СЕТ СН'!$G$19</f>
        <v>1474.4878410299998</v>
      </c>
      <c r="X65" s="36">
        <f>SUMIFS(СВЦЭМ!$C$33:$C$776,СВЦЭМ!$A$33:$A$776,$A65,СВЦЭМ!$B$33:$B$776,X$47)+'СЕТ СН'!$G$9+СВЦЭМ!$D$10+'СЕТ СН'!$G$6-'СЕТ СН'!$G$19</f>
        <v>1475.7145425499998</v>
      </c>
      <c r="Y65" s="36">
        <f>SUMIFS(СВЦЭМ!$C$33:$C$776,СВЦЭМ!$A$33:$A$776,$A65,СВЦЭМ!$B$33:$B$776,Y$47)+'СЕТ СН'!$G$9+СВЦЭМ!$D$10+'СЕТ СН'!$G$6-'СЕТ СН'!$G$19</f>
        <v>1675.4758160599999</v>
      </c>
    </row>
    <row r="66" spans="1:27" ht="15.75" x14ac:dyDescent="0.2">
      <c r="A66" s="35">
        <f t="shared" si="1"/>
        <v>43484</v>
      </c>
      <c r="B66" s="36">
        <f>SUMIFS(СВЦЭМ!$C$33:$C$776,СВЦЭМ!$A$33:$A$776,$A66,СВЦЭМ!$B$33:$B$776,B$47)+'СЕТ СН'!$G$9+СВЦЭМ!$D$10+'СЕТ СН'!$G$6-'СЕТ СН'!$G$19</f>
        <v>1721.4097314199998</v>
      </c>
      <c r="C66" s="36">
        <f>SUMIFS(СВЦЭМ!$C$33:$C$776,СВЦЭМ!$A$33:$A$776,$A66,СВЦЭМ!$B$33:$B$776,C$47)+'СЕТ СН'!$G$9+СВЦЭМ!$D$10+'СЕТ СН'!$G$6-'СЕТ СН'!$G$19</f>
        <v>1544.3038221399997</v>
      </c>
      <c r="D66" s="36">
        <f>SUMIFS(СВЦЭМ!$C$33:$C$776,СВЦЭМ!$A$33:$A$776,$A66,СВЦЭМ!$B$33:$B$776,D$47)+'СЕТ СН'!$G$9+СВЦЭМ!$D$10+'СЕТ СН'!$G$6-'СЕТ СН'!$G$19</f>
        <v>1592.8949268900001</v>
      </c>
      <c r="E66" s="36">
        <f>SUMIFS(СВЦЭМ!$C$33:$C$776,СВЦЭМ!$A$33:$A$776,$A66,СВЦЭМ!$B$33:$B$776,E$47)+'СЕТ СН'!$G$9+СВЦЭМ!$D$10+'СЕТ СН'!$G$6-'СЕТ СН'!$G$19</f>
        <v>1490.4068965399997</v>
      </c>
      <c r="F66" s="36">
        <f>SUMIFS(СВЦЭМ!$C$33:$C$776,СВЦЭМ!$A$33:$A$776,$A66,СВЦЭМ!$B$33:$B$776,F$47)+'СЕТ СН'!$G$9+СВЦЭМ!$D$10+'СЕТ СН'!$G$6-'СЕТ СН'!$G$19</f>
        <v>1604.5396527499997</v>
      </c>
      <c r="G66" s="36">
        <f>SUMIFS(СВЦЭМ!$C$33:$C$776,СВЦЭМ!$A$33:$A$776,$A66,СВЦЭМ!$B$33:$B$776,G$47)+'СЕТ СН'!$G$9+СВЦЭМ!$D$10+'СЕТ СН'!$G$6-'СЕТ СН'!$G$19</f>
        <v>1608.2863033899998</v>
      </c>
      <c r="H66" s="36">
        <f>SUMIFS(СВЦЭМ!$C$33:$C$776,СВЦЭМ!$A$33:$A$776,$A66,СВЦЭМ!$B$33:$B$776,H$47)+'СЕТ СН'!$G$9+СВЦЭМ!$D$10+'СЕТ СН'!$G$6-'СЕТ СН'!$G$19</f>
        <v>1573.86438344</v>
      </c>
      <c r="I66" s="36">
        <f>SUMIFS(СВЦЭМ!$C$33:$C$776,СВЦЭМ!$A$33:$A$776,$A66,СВЦЭМ!$B$33:$B$776,I$47)+'СЕТ СН'!$G$9+СВЦЭМ!$D$10+'СЕТ СН'!$G$6-'СЕТ СН'!$G$19</f>
        <v>1875.40758615</v>
      </c>
      <c r="J66" s="36">
        <f>SUMIFS(СВЦЭМ!$C$33:$C$776,СВЦЭМ!$A$33:$A$776,$A66,СВЦЭМ!$B$33:$B$776,J$47)+'СЕТ СН'!$G$9+СВЦЭМ!$D$10+'СЕТ СН'!$G$6-'СЕТ СН'!$G$19</f>
        <v>2660.3297316000003</v>
      </c>
      <c r="K66" s="36">
        <f>SUMIFS(СВЦЭМ!$C$33:$C$776,СВЦЭМ!$A$33:$A$776,$A66,СВЦЭМ!$B$33:$B$776,K$47)+'СЕТ СН'!$G$9+СВЦЭМ!$D$10+'СЕТ СН'!$G$6-'СЕТ СН'!$G$19</f>
        <v>1634.8785173799997</v>
      </c>
      <c r="L66" s="36">
        <f>SUMIFS(СВЦЭМ!$C$33:$C$776,СВЦЭМ!$A$33:$A$776,$A66,СВЦЭМ!$B$33:$B$776,L$47)+'СЕТ СН'!$G$9+СВЦЭМ!$D$10+'СЕТ СН'!$G$6-'СЕТ СН'!$G$19</f>
        <v>1389.6210721699999</v>
      </c>
      <c r="M66" s="36">
        <f>SUMIFS(СВЦЭМ!$C$33:$C$776,СВЦЭМ!$A$33:$A$776,$A66,СВЦЭМ!$B$33:$B$776,M$47)+'СЕТ СН'!$G$9+СВЦЭМ!$D$10+'СЕТ СН'!$G$6-'СЕТ СН'!$G$19</f>
        <v>2039.06939749</v>
      </c>
      <c r="N66" s="36">
        <f>SUMIFS(СВЦЭМ!$C$33:$C$776,СВЦЭМ!$A$33:$A$776,$A66,СВЦЭМ!$B$33:$B$776,N$47)+'СЕТ СН'!$G$9+СВЦЭМ!$D$10+'СЕТ СН'!$G$6-'СЕТ СН'!$G$19</f>
        <v>2129.87223288</v>
      </c>
      <c r="O66" s="36">
        <f>SUMIFS(СВЦЭМ!$C$33:$C$776,СВЦЭМ!$A$33:$A$776,$A66,СВЦЭМ!$B$33:$B$776,O$47)+'СЕТ СН'!$G$9+СВЦЭМ!$D$10+'СЕТ СН'!$G$6-'СЕТ СН'!$G$19</f>
        <v>1559.1097979000001</v>
      </c>
      <c r="P66" s="36">
        <f>SUMIFS(СВЦЭМ!$C$33:$C$776,СВЦЭМ!$A$33:$A$776,$A66,СВЦЭМ!$B$33:$B$776,P$47)+'СЕТ СН'!$G$9+СВЦЭМ!$D$10+'СЕТ СН'!$G$6-'СЕТ СН'!$G$19</f>
        <v>1589.1598899999999</v>
      </c>
      <c r="Q66" s="36">
        <f>SUMIFS(СВЦЭМ!$C$33:$C$776,СВЦЭМ!$A$33:$A$776,$A66,СВЦЭМ!$B$33:$B$776,Q$47)+'СЕТ СН'!$G$9+СВЦЭМ!$D$10+'СЕТ СН'!$G$6-'СЕТ СН'!$G$19</f>
        <v>1595.3140210699999</v>
      </c>
      <c r="R66" s="36">
        <f>SUMIFS(СВЦЭМ!$C$33:$C$776,СВЦЭМ!$A$33:$A$776,$A66,СВЦЭМ!$B$33:$B$776,R$47)+'СЕТ СН'!$G$9+СВЦЭМ!$D$10+'СЕТ СН'!$G$6-'СЕТ СН'!$G$19</f>
        <v>1717.33084022</v>
      </c>
      <c r="S66" s="36">
        <f>SUMIFS(СВЦЭМ!$C$33:$C$776,СВЦЭМ!$A$33:$A$776,$A66,СВЦЭМ!$B$33:$B$776,S$47)+'СЕТ СН'!$G$9+СВЦЭМ!$D$10+'СЕТ СН'!$G$6-'СЕТ СН'!$G$19</f>
        <v>1653.1855669799997</v>
      </c>
      <c r="T66" s="36">
        <f>SUMIFS(СВЦЭМ!$C$33:$C$776,СВЦЭМ!$A$33:$A$776,$A66,СВЦЭМ!$B$33:$B$776,T$47)+'СЕТ СН'!$G$9+СВЦЭМ!$D$10+'СЕТ СН'!$G$6-'СЕТ СН'!$G$19</f>
        <v>1553.3470777499997</v>
      </c>
      <c r="U66" s="36">
        <f>SUMIFS(СВЦЭМ!$C$33:$C$776,СВЦЭМ!$A$33:$A$776,$A66,СВЦЭМ!$B$33:$B$776,U$47)+'СЕТ СН'!$G$9+СВЦЭМ!$D$10+'СЕТ СН'!$G$6-'СЕТ СН'!$G$19</f>
        <v>1892.2824312399998</v>
      </c>
      <c r="V66" s="36">
        <f>SUMIFS(СВЦЭМ!$C$33:$C$776,СВЦЭМ!$A$33:$A$776,$A66,СВЦЭМ!$B$33:$B$776,V$47)+'СЕТ СН'!$G$9+СВЦЭМ!$D$10+'СЕТ СН'!$G$6-'СЕТ СН'!$G$19</f>
        <v>1479.53591787</v>
      </c>
      <c r="W66" s="36">
        <f>SUMIFS(СВЦЭМ!$C$33:$C$776,СВЦЭМ!$A$33:$A$776,$A66,СВЦЭМ!$B$33:$B$776,W$47)+'СЕТ СН'!$G$9+СВЦЭМ!$D$10+'СЕТ СН'!$G$6-'СЕТ СН'!$G$19</f>
        <v>1482.31867702</v>
      </c>
      <c r="X66" s="36">
        <f>SUMIFS(СВЦЭМ!$C$33:$C$776,СВЦЭМ!$A$33:$A$776,$A66,СВЦЭМ!$B$33:$B$776,X$47)+'СЕТ СН'!$G$9+СВЦЭМ!$D$10+'СЕТ СН'!$G$6-'СЕТ СН'!$G$19</f>
        <v>1449.7998225399997</v>
      </c>
      <c r="Y66" s="36">
        <f>SUMIFS(СВЦЭМ!$C$33:$C$776,СВЦЭМ!$A$33:$A$776,$A66,СВЦЭМ!$B$33:$B$776,Y$47)+'СЕТ СН'!$G$9+СВЦЭМ!$D$10+'СЕТ СН'!$G$6-'СЕТ СН'!$G$19</f>
        <v>1536.4000503499997</v>
      </c>
    </row>
    <row r="67" spans="1:27" ht="15.75" x14ac:dyDescent="0.2">
      <c r="A67" s="35">
        <f t="shared" si="1"/>
        <v>43485</v>
      </c>
      <c r="B67" s="36">
        <f>SUMIFS(СВЦЭМ!$C$33:$C$776,СВЦЭМ!$A$33:$A$776,$A67,СВЦЭМ!$B$33:$B$776,B$47)+'СЕТ СН'!$G$9+СВЦЭМ!$D$10+'СЕТ СН'!$G$6-'СЕТ СН'!$G$19</f>
        <v>1815.4428373999999</v>
      </c>
      <c r="C67" s="36">
        <f>SUMIFS(СВЦЭМ!$C$33:$C$776,СВЦЭМ!$A$33:$A$776,$A67,СВЦЭМ!$B$33:$B$776,C$47)+'СЕТ СН'!$G$9+СВЦЭМ!$D$10+'СЕТ СН'!$G$6-'СЕТ СН'!$G$19</f>
        <v>1500.32249035</v>
      </c>
      <c r="D67" s="36">
        <f>SUMIFS(СВЦЭМ!$C$33:$C$776,СВЦЭМ!$A$33:$A$776,$A67,СВЦЭМ!$B$33:$B$776,D$47)+'СЕТ СН'!$G$9+СВЦЭМ!$D$10+'СЕТ СН'!$G$6-'СЕТ СН'!$G$19</f>
        <v>1605.5898187299999</v>
      </c>
      <c r="E67" s="36">
        <f>SUMIFS(СВЦЭМ!$C$33:$C$776,СВЦЭМ!$A$33:$A$776,$A67,СВЦЭМ!$B$33:$B$776,E$47)+'СЕТ СН'!$G$9+СВЦЭМ!$D$10+'СЕТ СН'!$G$6-'СЕТ СН'!$G$19</f>
        <v>1587.2082045799998</v>
      </c>
      <c r="F67" s="36">
        <f>SUMIFS(СВЦЭМ!$C$33:$C$776,СВЦЭМ!$A$33:$A$776,$A67,СВЦЭМ!$B$33:$B$776,F$47)+'СЕТ СН'!$G$9+СВЦЭМ!$D$10+'СЕТ СН'!$G$6-'СЕТ СН'!$G$19</f>
        <v>1658.9351766899999</v>
      </c>
      <c r="G67" s="36">
        <f>SUMIFS(СВЦЭМ!$C$33:$C$776,СВЦЭМ!$A$33:$A$776,$A67,СВЦЭМ!$B$33:$B$776,G$47)+'СЕТ СН'!$G$9+СВЦЭМ!$D$10+'СЕТ СН'!$G$6-'СЕТ СН'!$G$19</f>
        <v>1652.3843141399998</v>
      </c>
      <c r="H67" s="36">
        <f>SUMIFS(СВЦЭМ!$C$33:$C$776,СВЦЭМ!$A$33:$A$776,$A67,СВЦЭМ!$B$33:$B$776,H$47)+'СЕТ СН'!$G$9+СВЦЭМ!$D$10+'СЕТ СН'!$G$6-'СЕТ СН'!$G$19</f>
        <v>2068.6951464099998</v>
      </c>
      <c r="I67" s="36">
        <f>SUMIFS(СВЦЭМ!$C$33:$C$776,СВЦЭМ!$A$33:$A$776,$A67,СВЦЭМ!$B$33:$B$776,I$47)+'СЕТ СН'!$G$9+СВЦЭМ!$D$10+'СЕТ СН'!$G$6-'СЕТ СН'!$G$19</f>
        <v>1838.90210475</v>
      </c>
      <c r="J67" s="36">
        <f>SUMIFS(СВЦЭМ!$C$33:$C$776,СВЦЭМ!$A$33:$A$776,$A67,СВЦЭМ!$B$33:$B$776,J$47)+'СЕТ СН'!$G$9+СВЦЭМ!$D$10+'СЕТ СН'!$G$6-'СЕТ СН'!$G$19</f>
        <v>1548.7855989499999</v>
      </c>
      <c r="K67" s="36">
        <f>SUMIFS(СВЦЭМ!$C$33:$C$776,СВЦЭМ!$A$33:$A$776,$A67,СВЦЭМ!$B$33:$B$776,K$47)+'СЕТ СН'!$G$9+СВЦЭМ!$D$10+'СЕТ СН'!$G$6-'СЕТ СН'!$G$19</f>
        <v>1452.0124809700001</v>
      </c>
      <c r="L67" s="36">
        <f>SUMIFS(СВЦЭМ!$C$33:$C$776,СВЦЭМ!$A$33:$A$776,$A67,СВЦЭМ!$B$33:$B$776,L$47)+'СЕТ СН'!$G$9+СВЦЭМ!$D$10+'СЕТ СН'!$G$6-'СЕТ СН'!$G$19</f>
        <v>1418.0180302899998</v>
      </c>
      <c r="M67" s="36">
        <f>SUMIFS(СВЦЭМ!$C$33:$C$776,СВЦЭМ!$A$33:$A$776,$A67,СВЦЭМ!$B$33:$B$776,M$47)+'СЕТ СН'!$G$9+СВЦЭМ!$D$10+'СЕТ СН'!$G$6-'СЕТ СН'!$G$19</f>
        <v>1606.5221631300001</v>
      </c>
      <c r="N67" s="36">
        <f>SUMIFS(СВЦЭМ!$C$33:$C$776,СВЦЭМ!$A$33:$A$776,$A67,СВЦЭМ!$B$33:$B$776,N$47)+'СЕТ СН'!$G$9+СВЦЭМ!$D$10+'СЕТ СН'!$G$6-'СЕТ СН'!$G$19</f>
        <v>1607.4064886599999</v>
      </c>
      <c r="O67" s="36">
        <f>SUMIFS(СВЦЭМ!$C$33:$C$776,СВЦЭМ!$A$33:$A$776,$A67,СВЦЭМ!$B$33:$B$776,O$47)+'СЕТ СН'!$G$9+СВЦЭМ!$D$10+'СЕТ СН'!$G$6-'СЕТ СН'!$G$19</f>
        <v>1605.9321940899999</v>
      </c>
      <c r="P67" s="36">
        <f>SUMIFS(СВЦЭМ!$C$33:$C$776,СВЦЭМ!$A$33:$A$776,$A67,СВЦЭМ!$B$33:$B$776,P$47)+'СЕТ СН'!$G$9+СВЦЭМ!$D$10+'СЕТ СН'!$G$6-'СЕТ СН'!$G$19</f>
        <v>1504.9477344100001</v>
      </c>
      <c r="Q67" s="36">
        <f>SUMIFS(СВЦЭМ!$C$33:$C$776,СВЦЭМ!$A$33:$A$776,$A67,СВЦЭМ!$B$33:$B$776,Q$47)+'СЕТ СН'!$G$9+СВЦЭМ!$D$10+'СЕТ СН'!$G$6-'СЕТ СН'!$G$19</f>
        <v>1380.4136188299999</v>
      </c>
      <c r="R67" s="36">
        <f>SUMIFS(СВЦЭМ!$C$33:$C$776,СВЦЭМ!$A$33:$A$776,$A67,СВЦЭМ!$B$33:$B$776,R$47)+'СЕТ СН'!$G$9+СВЦЭМ!$D$10+'СЕТ СН'!$G$6-'СЕТ СН'!$G$19</f>
        <v>1543.6585162299998</v>
      </c>
      <c r="S67" s="36">
        <f>SUMIFS(СВЦЭМ!$C$33:$C$776,СВЦЭМ!$A$33:$A$776,$A67,СВЦЭМ!$B$33:$B$776,S$47)+'СЕТ СН'!$G$9+СВЦЭМ!$D$10+'СЕТ СН'!$G$6-'СЕТ СН'!$G$19</f>
        <v>2714.8536775600001</v>
      </c>
      <c r="T67" s="36">
        <f>SUMIFS(СВЦЭМ!$C$33:$C$776,СВЦЭМ!$A$33:$A$776,$A67,СВЦЭМ!$B$33:$B$776,T$47)+'СЕТ СН'!$G$9+СВЦЭМ!$D$10+'СЕТ СН'!$G$6-'СЕТ СН'!$G$19</f>
        <v>1842.63017562</v>
      </c>
      <c r="U67" s="36">
        <f>SUMIFS(СВЦЭМ!$C$33:$C$776,СВЦЭМ!$A$33:$A$776,$A67,СВЦЭМ!$B$33:$B$776,U$47)+'СЕТ СН'!$G$9+СВЦЭМ!$D$10+'СЕТ СН'!$G$6-'СЕТ СН'!$G$19</f>
        <v>1528.1753060199999</v>
      </c>
      <c r="V67" s="36">
        <f>SUMIFS(СВЦЭМ!$C$33:$C$776,СВЦЭМ!$A$33:$A$776,$A67,СВЦЭМ!$B$33:$B$776,V$47)+'СЕТ СН'!$G$9+СВЦЭМ!$D$10+'СЕТ СН'!$G$6-'СЕТ СН'!$G$19</f>
        <v>1536.59302867</v>
      </c>
      <c r="W67" s="36">
        <f>SUMIFS(СВЦЭМ!$C$33:$C$776,СВЦЭМ!$A$33:$A$776,$A67,СВЦЭМ!$B$33:$B$776,W$47)+'СЕТ СН'!$G$9+СВЦЭМ!$D$10+'СЕТ СН'!$G$6-'СЕТ СН'!$G$19</f>
        <v>1604.5281476499999</v>
      </c>
      <c r="X67" s="36">
        <f>SUMIFS(СВЦЭМ!$C$33:$C$776,СВЦЭМ!$A$33:$A$776,$A67,СВЦЭМ!$B$33:$B$776,X$47)+'СЕТ СН'!$G$9+СВЦЭМ!$D$10+'СЕТ СН'!$G$6-'СЕТ СН'!$G$19</f>
        <v>1469.01558952</v>
      </c>
      <c r="Y67" s="36">
        <f>SUMIFS(СВЦЭМ!$C$33:$C$776,СВЦЭМ!$A$33:$A$776,$A67,СВЦЭМ!$B$33:$B$776,Y$47)+'СЕТ СН'!$G$9+СВЦЭМ!$D$10+'СЕТ СН'!$G$6-'СЕТ СН'!$G$19</f>
        <v>1624.5799473899997</v>
      </c>
    </row>
    <row r="68" spans="1:27" ht="15.75" x14ac:dyDescent="0.2">
      <c r="A68" s="35">
        <f t="shared" si="1"/>
        <v>43486</v>
      </c>
      <c r="B68" s="36">
        <f>SUMIFS(СВЦЭМ!$C$33:$C$776,СВЦЭМ!$A$33:$A$776,$A68,СВЦЭМ!$B$33:$B$776,B$47)+'СЕТ СН'!$G$9+СВЦЭМ!$D$10+'СЕТ СН'!$G$6-'СЕТ СН'!$G$19</f>
        <v>1723.6487790599999</v>
      </c>
      <c r="C68" s="36">
        <f>SUMIFS(СВЦЭМ!$C$33:$C$776,СВЦЭМ!$A$33:$A$776,$A68,СВЦЭМ!$B$33:$B$776,C$47)+'СЕТ СН'!$G$9+СВЦЭМ!$D$10+'СЕТ СН'!$G$6-'СЕТ СН'!$G$19</f>
        <v>1652.9496616299998</v>
      </c>
      <c r="D68" s="36">
        <f>SUMIFS(СВЦЭМ!$C$33:$C$776,СВЦЭМ!$A$33:$A$776,$A68,СВЦЭМ!$B$33:$B$776,D$47)+'СЕТ СН'!$G$9+СВЦЭМ!$D$10+'СЕТ СН'!$G$6-'СЕТ СН'!$G$19</f>
        <v>1896.2541700500001</v>
      </c>
      <c r="E68" s="36">
        <f>SUMIFS(СВЦЭМ!$C$33:$C$776,СВЦЭМ!$A$33:$A$776,$A68,СВЦЭМ!$B$33:$B$776,E$47)+'СЕТ СН'!$G$9+СВЦЭМ!$D$10+'СЕТ СН'!$G$6-'СЕТ СН'!$G$19</f>
        <v>1688.01696296</v>
      </c>
      <c r="F68" s="36">
        <f>SUMIFS(СВЦЭМ!$C$33:$C$776,СВЦЭМ!$A$33:$A$776,$A68,СВЦЭМ!$B$33:$B$776,F$47)+'СЕТ СН'!$G$9+СВЦЭМ!$D$10+'СЕТ СН'!$G$6-'СЕТ СН'!$G$19</f>
        <v>1670.1518147100001</v>
      </c>
      <c r="G68" s="36">
        <f>SUMIFS(СВЦЭМ!$C$33:$C$776,СВЦЭМ!$A$33:$A$776,$A68,СВЦЭМ!$B$33:$B$776,G$47)+'СЕТ СН'!$G$9+СВЦЭМ!$D$10+'СЕТ СН'!$G$6-'СЕТ СН'!$G$19</f>
        <v>1629.7739579999998</v>
      </c>
      <c r="H68" s="36">
        <f>SUMIFS(СВЦЭМ!$C$33:$C$776,СВЦЭМ!$A$33:$A$776,$A68,СВЦЭМ!$B$33:$B$776,H$47)+'СЕТ СН'!$G$9+СВЦЭМ!$D$10+'СЕТ СН'!$G$6-'СЕТ СН'!$G$19</f>
        <v>1483.0046393399998</v>
      </c>
      <c r="I68" s="36">
        <f>SUMIFS(СВЦЭМ!$C$33:$C$776,СВЦЭМ!$A$33:$A$776,$A68,СВЦЭМ!$B$33:$B$776,I$47)+'СЕТ СН'!$G$9+СВЦЭМ!$D$10+'СЕТ СН'!$G$6-'СЕТ СН'!$G$19</f>
        <v>1489.32828505</v>
      </c>
      <c r="J68" s="36">
        <f>SUMIFS(СВЦЭМ!$C$33:$C$776,СВЦЭМ!$A$33:$A$776,$A68,СВЦЭМ!$B$33:$B$776,J$47)+'СЕТ СН'!$G$9+СВЦЭМ!$D$10+'СЕТ СН'!$G$6-'СЕТ СН'!$G$19</f>
        <v>1556.3224539799999</v>
      </c>
      <c r="K68" s="36">
        <f>SUMIFS(СВЦЭМ!$C$33:$C$776,СВЦЭМ!$A$33:$A$776,$A68,СВЦЭМ!$B$33:$B$776,K$47)+'СЕТ СН'!$G$9+СВЦЭМ!$D$10+'СЕТ СН'!$G$6-'СЕТ СН'!$G$19</f>
        <v>1453.3939891599998</v>
      </c>
      <c r="L68" s="36">
        <f>SUMIFS(СВЦЭМ!$C$33:$C$776,СВЦЭМ!$A$33:$A$776,$A68,СВЦЭМ!$B$33:$B$776,L$47)+'СЕТ СН'!$G$9+СВЦЭМ!$D$10+'СЕТ СН'!$G$6-'СЕТ СН'!$G$19</f>
        <v>1877.7095425399998</v>
      </c>
      <c r="M68" s="36">
        <f>SUMIFS(СВЦЭМ!$C$33:$C$776,СВЦЭМ!$A$33:$A$776,$A68,СВЦЭМ!$B$33:$B$776,M$47)+'СЕТ СН'!$G$9+СВЦЭМ!$D$10+'СЕТ СН'!$G$6-'СЕТ СН'!$G$19</f>
        <v>1436.2092425199999</v>
      </c>
      <c r="N68" s="36">
        <f>SUMIFS(СВЦЭМ!$C$33:$C$776,СВЦЭМ!$A$33:$A$776,$A68,СВЦЭМ!$B$33:$B$776,N$47)+'СЕТ СН'!$G$9+СВЦЭМ!$D$10+'СЕТ СН'!$G$6-'СЕТ СН'!$G$19</f>
        <v>1914.2365562999998</v>
      </c>
      <c r="O68" s="36">
        <f>SUMIFS(СВЦЭМ!$C$33:$C$776,СВЦЭМ!$A$33:$A$776,$A68,СВЦЭМ!$B$33:$B$776,O$47)+'СЕТ СН'!$G$9+СВЦЭМ!$D$10+'СЕТ СН'!$G$6-'СЕТ СН'!$G$19</f>
        <v>1494.6825126999997</v>
      </c>
      <c r="P68" s="36">
        <f>SUMIFS(СВЦЭМ!$C$33:$C$776,СВЦЭМ!$A$33:$A$776,$A68,СВЦЭМ!$B$33:$B$776,P$47)+'СЕТ СН'!$G$9+СВЦЭМ!$D$10+'СЕТ СН'!$G$6-'СЕТ СН'!$G$19</f>
        <v>1525.6257997299999</v>
      </c>
      <c r="Q68" s="36">
        <f>SUMIFS(СВЦЭМ!$C$33:$C$776,СВЦЭМ!$A$33:$A$776,$A68,СВЦЭМ!$B$33:$B$776,Q$47)+'СЕТ СН'!$G$9+СВЦЭМ!$D$10+'СЕТ СН'!$G$6-'СЕТ СН'!$G$19</f>
        <v>1563.7092620899998</v>
      </c>
      <c r="R68" s="36">
        <f>SUMIFS(СВЦЭМ!$C$33:$C$776,СВЦЭМ!$A$33:$A$776,$A68,СВЦЭМ!$B$33:$B$776,R$47)+'СЕТ СН'!$G$9+СВЦЭМ!$D$10+'СЕТ СН'!$G$6-'СЕТ СН'!$G$19</f>
        <v>1627.1938509500001</v>
      </c>
      <c r="S68" s="36">
        <f>SUMIFS(СВЦЭМ!$C$33:$C$776,СВЦЭМ!$A$33:$A$776,$A68,СВЦЭМ!$B$33:$B$776,S$47)+'СЕТ СН'!$G$9+СВЦЭМ!$D$10+'СЕТ СН'!$G$6-'СЕТ СН'!$G$19</f>
        <v>1536.9605515999997</v>
      </c>
      <c r="T68" s="36">
        <f>SUMIFS(СВЦЭМ!$C$33:$C$776,СВЦЭМ!$A$33:$A$776,$A68,СВЦЭМ!$B$33:$B$776,T$47)+'СЕТ СН'!$G$9+СВЦЭМ!$D$10+'СЕТ СН'!$G$6-'СЕТ СН'!$G$19</f>
        <v>1384.4363293900001</v>
      </c>
      <c r="U68" s="36">
        <f>SUMIFS(СВЦЭМ!$C$33:$C$776,СВЦЭМ!$A$33:$A$776,$A68,СВЦЭМ!$B$33:$B$776,U$47)+'СЕТ СН'!$G$9+СВЦЭМ!$D$10+'СЕТ СН'!$G$6-'СЕТ СН'!$G$19</f>
        <v>1612.3434763299997</v>
      </c>
      <c r="V68" s="36">
        <f>SUMIFS(СВЦЭМ!$C$33:$C$776,СВЦЭМ!$A$33:$A$776,$A68,СВЦЭМ!$B$33:$B$776,V$47)+'СЕТ СН'!$G$9+СВЦЭМ!$D$10+'СЕТ СН'!$G$6-'СЕТ СН'!$G$19</f>
        <v>1532.2083357199999</v>
      </c>
      <c r="W68" s="36">
        <f>SUMIFS(СВЦЭМ!$C$33:$C$776,СВЦЭМ!$A$33:$A$776,$A68,СВЦЭМ!$B$33:$B$776,W$47)+'СЕТ СН'!$G$9+СВЦЭМ!$D$10+'СЕТ СН'!$G$6-'СЕТ СН'!$G$19</f>
        <v>1471.2302477499998</v>
      </c>
      <c r="X68" s="36">
        <f>SUMIFS(СВЦЭМ!$C$33:$C$776,СВЦЭМ!$A$33:$A$776,$A68,СВЦЭМ!$B$33:$B$776,X$47)+'СЕТ СН'!$G$9+СВЦЭМ!$D$10+'СЕТ СН'!$G$6-'СЕТ СН'!$G$19</f>
        <v>1536.7651002399998</v>
      </c>
      <c r="Y68" s="36">
        <f>SUMIFS(СВЦЭМ!$C$33:$C$776,СВЦЭМ!$A$33:$A$776,$A68,СВЦЭМ!$B$33:$B$776,Y$47)+'СЕТ СН'!$G$9+СВЦЭМ!$D$10+'СЕТ СН'!$G$6-'СЕТ СН'!$G$19</f>
        <v>1670.4064105699999</v>
      </c>
    </row>
    <row r="69" spans="1:27" ht="15.75" x14ac:dyDescent="0.2">
      <c r="A69" s="35">
        <f t="shared" si="1"/>
        <v>43487</v>
      </c>
      <c r="B69" s="36">
        <f>SUMIFS(СВЦЭМ!$C$33:$C$776,СВЦЭМ!$A$33:$A$776,$A69,СВЦЭМ!$B$33:$B$776,B$47)+'СЕТ СН'!$G$9+СВЦЭМ!$D$10+'СЕТ СН'!$G$6-'СЕТ СН'!$G$19</f>
        <v>1713.6849834599998</v>
      </c>
      <c r="C69" s="36">
        <f>SUMIFS(СВЦЭМ!$C$33:$C$776,СВЦЭМ!$A$33:$A$776,$A69,СВЦЭМ!$B$33:$B$776,C$47)+'СЕТ СН'!$G$9+СВЦЭМ!$D$10+'СЕТ СН'!$G$6-'СЕТ СН'!$G$19</f>
        <v>1706.3119015899997</v>
      </c>
      <c r="D69" s="36">
        <f>SUMIFS(СВЦЭМ!$C$33:$C$776,СВЦЭМ!$A$33:$A$776,$A69,СВЦЭМ!$B$33:$B$776,D$47)+'СЕТ СН'!$G$9+СВЦЭМ!$D$10+'СЕТ СН'!$G$6-'СЕТ СН'!$G$19</f>
        <v>1714.3416514800001</v>
      </c>
      <c r="E69" s="36">
        <f>SUMIFS(СВЦЭМ!$C$33:$C$776,СВЦЭМ!$A$33:$A$776,$A69,СВЦЭМ!$B$33:$B$776,E$47)+'СЕТ СН'!$G$9+СВЦЭМ!$D$10+'СЕТ СН'!$G$6-'СЕТ СН'!$G$19</f>
        <v>1591.8707173299999</v>
      </c>
      <c r="F69" s="36">
        <f>SUMIFS(СВЦЭМ!$C$33:$C$776,СВЦЭМ!$A$33:$A$776,$A69,СВЦЭМ!$B$33:$B$776,F$47)+'СЕТ СН'!$G$9+СВЦЭМ!$D$10+'СЕТ СН'!$G$6-'СЕТ СН'!$G$19</f>
        <v>1567.6976688899999</v>
      </c>
      <c r="G69" s="36">
        <f>SUMIFS(СВЦЭМ!$C$33:$C$776,СВЦЭМ!$A$33:$A$776,$A69,СВЦЭМ!$B$33:$B$776,G$47)+'СЕТ СН'!$G$9+СВЦЭМ!$D$10+'СЕТ СН'!$G$6-'СЕТ СН'!$G$19</f>
        <v>1686.90643568</v>
      </c>
      <c r="H69" s="36">
        <f>SUMIFS(СВЦЭМ!$C$33:$C$776,СВЦЭМ!$A$33:$A$776,$A69,СВЦЭМ!$B$33:$B$776,H$47)+'СЕТ СН'!$G$9+СВЦЭМ!$D$10+'СЕТ СН'!$G$6-'СЕТ СН'!$G$19</f>
        <v>1663.82147042</v>
      </c>
      <c r="I69" s="36">
        <f>SUMIFS(СВЦЭМ!$C$33:$C$776,СВЦЭМ!$A$33:$A$776,$A69,СВЦЭМ!$B$33:$B$776,I$47)+'СЕТ СН'!$G$9+СВЦЭМ!$D$10+'СЕТ СН'!$G$6-'СЕТ СН'!$G$19</f>
        <v>1588.9867578499998</v>
      </c>
      <c r="J69" s="36">
        <f>SUMIFS(СВЦЭМ!$C$33:$C$776,СВЦЭМ!$A$33:$A$776,$A69,СВЦЭМ!$B$33:$B$776,J$47)+'СЕТ СН'!$G$9+СВЦЭМ!$D$10+'СЕТ СН'!$G$6-'СЕТ СН'!$G$19</f>
        <v>1532.4763706999997</v>
      </c>
      <c r="K69" s="36">
        <f>SUMIFS(СВЦЭМ!$C$33:$C$776,СВЦЭМ!$A$33:$A$776,$A69,СВЦЭМ!$B$33:$B$776,K$47)+'СЕТ СН'!$G$9+СВЦЭМ!$D$10+'СЕТ СН'!$G$6-'СЕТ СН'!$G$19</f>
        <v>1504.8427026499999</v>
      </c>
      <c r="L69" s="36">
        <f>SUMIFS(СВЦЭМ!$C$33:$C$776,СВЦЭМ!$A$33:$A$776,$A69,СВЦЭМ!$B$33:$B$776,L$47)+'СЕТ СН'!$G$9+СВЦЭМ!$D$10+'СЕТ СН'!$G$6-'СЕТ СН'!$G$19</f>
        <v>1603.8411909799997</v>
      </c>
      <c r="M69" s="36">
        <f>SUMIFS(СВЦЭМ!$C$33:$C$776,СВЦЭМ!$A$33:$A$776,$A69,СВЦЭМ!$B$33:$B$776,M$47)+'СЕТ СН'!$G$9+СВЦЭМ!$D$10+'СЕТ СН'!$G$6-'СЕТ СН'!$G$19</f>
        <v>1636.6028027699999</v>
      </c>
      <c r="N69" s="36">
        <f>SUMIFS(СВЦЭМ!$C$33:$C$776,СВЦЭМ!$A$33:$A$776,$A69,СВЦЭМ!$B$33:$B$776,N$47)+'СЕТ СН'!$G$9+СВЦЭМ!$D$10+'СЕТ СН'!$G$6-'СЕТ СН'!$G$19</f>
        <v>2214.7922133300003</v>
      </c>
      <c r="O69" s="36">
        <f>SUMIFS(СВЦЭМ!$C$33:$C$776,СВЦЭМ!$A$33:$A$776,$A69,СВЦЭМ!$B$33:$B$776,O$47)+'СЕТ СН'!$G$9+СВЦЭМ!$D$10+'СЕТ СН'!$G$6-'СЕТ СН'!$G$19</f>
        <v>1532.0959774200001</v>
      </c>
      <c r="P69" s="36">
        <f>SUMIFS(СВЦЭМ!$C$33:$C$776,СВЦЭМ!$A$33:$A$776,$A69,СВЦЭМ!$B$33:$B$776,P$47)+'СЕТ СН'!$G$9+СВЦЭМ!$D$10+'СЕТ СН'!$G$6-'СЕТ СН'!$G$19</f>
        <v>1570.2491650899997</v>
      </c>
      <c r="Q69" s="36">
        <f>SUMIFS(СВЦЭМ!$C$33:$C$776,СВЦЭМ!$A$33:$A$776,$A69,СВЦЭМ!$B$33:$B$776,Q$47)+'СЕТ СН'!$G$9+СВЦЭМ!$D$10+'СЕТ СН'!$G$6-'СЕТ СН'!$G$19</f>
        <v>1579.3408837299999</v>
      </c>
      <c r="R69" s="36">
        <f>SUMIFS(СВЦЭМ!$C$33:$C$776,СВЦЭМ!$A$33:$A$776,$A69,СВЦЭМ!$B$33:$B$776,R$47)+'СЕТ СН'!$G$9+СВЦЭМ!$D$10+'СЕТ СН'!$G$6-'СЕТ СН'!$G$19</f>
        <v>1561.27465695</v>
      </c>
      <c r="S69" s="36">
        <f>SUMIFS(СВЦЭМ!$C$33:$C$776,СВЦЭМ!$A$33:$A$776,$A69,СВЦЭМ!$B$33:$B$776,S$47)+'СЕТ СН'!$G$9+СВЦЭМ!$D$10+'СЕТ СН'!$G$6-'СЕТ СН'!$G$19</f>
        <v>1558.507208</v>
      </c>
      <c r="T69" s="36">
        <f>SUMIFS(СВЦЭМ!$C$33:$C$776,СВЦЭМ!$A$33:$A$776,$A69,СВЦЭМ!$B$33:$B$776,T$47)+'СЕТ СН'!$G$9+СВЦЭМ!$D$10+'СЕТ СН'!$G$6-'СЕТ СН'!$G$19</f>
        <v>1672.8192766500001</v>
      </c>
      <c r="U69" s="36">
        <f>SUMIFS(СВЦЭМ!$C$33:$C$776,СВЦЭМ!$A$33:$A$776,$A69,СВЦЭМ!$B$33:$B$776,U$47)+'СЕТ СН'!$G$9+СВЦЭМ!$D$10+'СЕТ СН'!$G$6-'СЕТ СН'!$G$19</f>
        <v>1665.7656461299998</v>
      </c>
      <c r="V69" s="36">
        <f>SUMIFS(СВЦЭМ!$C$33:$C$776,СВЦЭМ!$A$33:$A$776,$A69,СВЦЭМ!$B$33:$B$776,V$47)+'СЕТ СН'!$G$9+СВЦЭМ!$D$10+'СЕТ СН'!$G$6-'СЕТ СН'!$G$19</f>
        <v>1596.57846539</v>
      </c>
      <c r="W69" s="36">
        <f>SUMIFS(СВЦЭМ!$C$33:$C$776,СВЦЭМ!$A$33:$A$776,$A69,СВЦЭМ!$B$33:$B$776,W$47)+'СЕТ СН'!$G$9+СВЦЭМ!$D$10+'СЕТ СН'!$G$6-'СЕТ СН'!$G$19</f>
        <v>1539.0121826099999</v>
      </c>
      <c r="X69" s="36">
        <f>SUMIFS(СВЦЭМ!$C$33:$C$776,СВЦЭМ!$A$33:$A$776,$A69,СВЦЭМ!$B$33:$B$776,X$47)+'СЕТ СН'!$G$9+СВЦЭМ!$D$10+'СЕТ СН'!$G$6-'СЕТ СН'!$G$19</f>
        <v>1628.2443038299998</v>
      </c>
      <c r="Y69" s="36">
        <f>SUMIFS(СВЦЭМ!$C$33:$C$776,СВЦЭМ!$A$33:$A$776,$A69,СВЦЭМ!$B$33:$B$776,Y$47)+'СЕТ СН'!$G$9+СВЦЭМ!$D$10+'СЕТ СН'!$G$6-'СЕТ СН'!$G$19</f>
        <v>1955.5909158599998</v>
      </c>
    </row>
    <row r="70" spans="1:27" ht="15.75" x14ac:dyDescent="0.2">
      <c r="A70" s="35">
        <f t="shared" si="1"/>
        <v>43488</v>
      </c>
      <c r="B70" s="36">
        <f>SUMIFS(СВЦЭМ!$C$33:$C$776,СВЦЭМ!$A$33:$A$776,$A70,СВЦЭМ!$B$33:$B$776,B$47)+'СЕТ СН'!$G$9+СВЦЭМ!$D$10+'СЕТ СН'!$G$6-'СЕТ СН'!$G$19</f>
        <v>2041.74752412</v>
      </c>
      <c r="C70" s="36">
        <f>SUMIFS(СВЦЭМ!$C$33:$C$776,СВЦЭМ!$A$33:$A$776,$A70,СВЦЭМ!$B$33:$B$776,C$47)+'СЕТ СН'!$G$9+СВЦЭМ!$D$10+'СЕТ СН'!$G$6-'СЕТ СН'!$G$19</f>
        <v>1739.3684138799999</v>
      </c>
      <c r="D70" s="36">
        <f>SUMIFS(СВЦЭМ!$C$33:$C$776,СВЦЭМ!$A$33:$A$776,$A70,СВЦЭМ!$B$33:$B$776,D$47)+'СЕТ СН'!$G$9+СВЦЭМ!$D$10+'СЕТ СН'!$G$6-'СЕТ СН'!$G$19</f>
        <v>1804.2826653699999</v>
      </c>
      <c r="E70" s="36">
        <f>SUMIFS(СВЦЭМ!$C$33:$C$776,СВЦЭМ!$A$33:$A$776,$A70,СВЦЭМ!$B$33:$B$776,E$47)+'СЕТ СН'!$G$9+СВЦЭМ!$D$10+'СЕТ СН'!$G$6-'СЕТ СН'!$G$19</f>
        <v>1770.0883553999997</v>
      </c>
      <c r="F70" s="36">
        <f>SUMIFS(СВЦЭМ!$C$33:$C$776,СВЦЭМ!$A$33:$A$776,$A70,СВЦЭМ!$B$33:$B$776,F$47)+'СЕТ СН'!$G$9+СВЦЭМ!$D$10+'СЕТ СН'!$G$6-'СЕТ СН'!$G$19</f>
        <v>1842.62281171</v>
      </c>
      <c r="G70" s="36">
        <f>SUMIFS(СВЦЭМ!$C$33:$C$776,СВЦЭМ!$A$33:$A$776,$A70,СВЦЭМ!$B$33:$B$776,G$47)+'СЕТ СН'!$G$9+СВЦЭМ!$D$10+'СЕТ СН'!$G$6-'СЕТ СН'!$G$19</f>
        <v>1676.7081009099998</v>
      </c>
      <c r="H70" s="36">
        <f>SUMIFS(СВЦЭМ!$C$33:$C$776,СВЦЭМ!$A$33:$A$776,$A70,СВЦЭМ!$B$33:$B$776,H$47)+'СЕТ СН'!$G$9+СВЦЭМ!$D$10+'СЕТ СН'!$G$6-'СЕТ СН'!$G$19</f>
        <v>1579.7397785999997</v>
      </c>
      <c r="I70" s="36">
        <f>SUMIFS(СВЦЭМ!$C$33:$C$776,СВЦЭМ!$A$33:$A$776,$A70,СВЦЭМ!$B$33:$B$776,I$47)+'СЕТ СН'!$G$9+СВЦЭМ!$D$10+'СЕТ СН'!$G$6-'СЕТ СН'!$G$19</f>
        <v>1672.8040672899997</v>
      </c>
      <c r="J70" s="36">
        <f>SUMIFS(СВЦЭМ!$C$33:$C$776,СВЦЭМ!$A$33:$A$776,$A70,СВЦЭМ!$B$33:$B$776,J$47)+'СЕТ СН'!$G$9+СВЦЭМ!$D$10+'СЕТ СН'!$G$6-'СЕТ СН'!$G$19</f>
        <v>1893.17031847</v>
      </c>
      <c r="K70" s="36">
        <f>SUMIFS(СВЦЭМ!$C$33:$C$776,СВЦЭМ!$A$33:$A$776,$A70,СВЦЭМ!$B$33:$B$776,K$47)+'СЕТ СН'!$G$9+СВЦЭМ!$D$10+'СЕТ СН'!$G$6-'СЕТ СН'!$G$19</f>
        <v>1626.9434784299997</v>
      </c>
      <c r="L70" s="36">
        <f>SUMIFS(СВЦЭМ!$C$33:$C$776,СВЦЭМ!$A$33:$A$776,$A70,СВЦЭМ!$B$33:$B$776,L$47)+'СЕТ СН'!$G$9+СВЦЭМ!$D$10+'СЕТ СН'!$G$6-'СЕТ СН'!$G$19</f>
        <v>1634.5256255199997</v>
      </c>
      <c r="M70" s="36">
        <f>SUMIFS(СВЦЭМ!$C$33:$C$776,СВЦЭМ!$A$33:$A$776,$A70,СВЦЭМ!$B$33:$B$776,M$47)+'СЕТ СН'!$G$9+СВЦЭМ!$D$10+'СЕТ СН'!$G$6-'СЕТ СН'!$G$19</f>
        <v>1775.7457245800001</v>
      </c>
      <c r="N70" s="36">
        <f>SUMIFS(СВЦЭМ!$C$33:$C$776,СВЦЭМ!$A$33:$A$776,$A70,СВЦЭМ!$B$33:$B$776,N$47)+'СЕТ СН'!$G$9+СВЦЭМ!$D$10+'СЕТ СН'!$G$6-'СЕТ СН'!$G$19</f>
        <v>1289.0240427799999</v>
      </c>
      <c r="O70" s="36">
        <f>SUMIFS(СВЦЭМ!$C$33:$C$776,СВЦЭМ!$A$33:$A$776,$A70,СВЦЭМ!$B$33:$B$776,O$47)+'СЕТ СН'!$G$9+СВЦЭМ!$D$10+'СЕТ СН'!$G$6-'СЕТ СН'!$G$19</f>
        <v>1219.2922941399997</v>
      </c>
      <c r="P70" s="36">
        <f>SUMIFS(СВЦЭМ!$C$33:$C$776,СВЦЭМ!$A$33:$A$776,$A70,СВЦЭМ!$B$33:$B$776,P$47)+'СЕТ СН'!$G$9+СВЦЭМ!$D$10+'СЕТ СН'!$G$6-'СЕТ СН'!$G$19</f>
        <v>1204.3210681199998</v>
      </c>
      <c r="Q70" s="36">
        <f>SUMIFS(СВЦЭМ!$C$33:$C$776,СВЦЭМ!$A$33:$A$776,$A70,СВЦЭМ!$B$33:$B$776,Q$47)+'СЕТ СН'!$G$9+СВЦЭМ!$D$10+'СЕТ СН'!$G$6-'СЕТ СН'!$G$19</f>
        <v>1159.9996664400001</v>
      </c>
      <c r="R70" s="36">
        <f>SUMIFS(СВЦЭМ!$C$33:$C$776,СВЦЭМ!$A$33:$A$776,$A70,СВЦЭМ!$B$33:$B$776,R$47)+'СЕТ СН'!$G$9+СВЦЭМ!$D$10+'СЕТ СН'!$G$6-'СЕТ СН'!$G$19</f>
        <v>1572.2563016399999</v>
      </c>
      <c r="S70" s="36">
        <f>SUMIFS(СВЦЭМ!$C$33:$C$776,СВЦЭМ!$A$33:$A$776,$A70,СВЦЭМ!$B$33:$B$776,S$47)+'СЕТ СН'!$G$9+СВЦЭМ!$D$10+'СЕТ СН'!$G$6-'СЕТ СН'!$G$19</f>
        <v>1399.8240662600001</v>
      </c>
      <c r="T70" s="36">
        <f>SUMIFS(СВЦЭМ!$C$33:$C$776,СВЦЭМ!$A$33:$A$776,$A70,СВЦЭМ!$B$33:$B$776,T$47)+'СЕТ СН'!$G$9+СВЦЭМ!$D$10+'СЕТ СН'!$G$6-'СЕТ СН'!$G$19</f>
        <v>1417.5608512599997</v>
      </c>
      <c r="U70" s="36">
        <f>SUMIFS(СВЦЭМ!$C$33:$C$776,СВЦЭМ!$A$33:$A$776,$A70,СВЦЭМ!$B$33:$B$776,U$47)+'СЕТ СН'!$G$9+СВЦЭМ!$D$10+'СЕТ СН'!$G$6-'СЕТ СН'!$G$19</f>
        <v>1545.7891096499998</v>
      </c>
      <c r="V70" s="36">
        <f>SUMIFS(СВЦЭМ!$C$33:$C$776,СВЦЭМ!$A$33:$A$776,$A70,СВЦЭМ!$B$33:$B$776,V$47)+'СЕТ СН'!$G$9+СВЦЭМ!$D$10+'СЕТ СН'!$G$6-'СЕТ СН'!$G$19</f>
        <v>1466.8040143499998</v>
      </c>
      <c r="W70" s="36">
        <f>SUMIFS(СВЦЭМ!$C$33:$C$776,СВЦЭМ!$A$33:$A$776,$A70,СВЦЭМ!$B$33:$B$776,W$47)+'СЕТ СН'!$G$9+СВЦЭМ!$D$10+'СЕТ СН'!$G$6-'СЕТ СН'!$G$19</f>
        <v>1535.9484076199997</v>
      </c>
      <c r="X70" s="36">
        <f>SUMIFS(СВЦЭМ!$C$33:$C$776,СВЦЭМ!$A$33:$A$776,$A70,СВЦЭМ!$B$33:$B$776,X$47)+'СЕТ СН'!$G$9+СВЦЭМ!$D$10+'СЕТ СН'!$G$6-'СЕТ СН'!$G$19</f>
        <v>1482.4810516799998</v>
      </c>
      <c r="Y70" s="36">
        <f>SUMIFS(СВЦЭМ!$C$33:$C$776,СВЦЭМ!$A$33:$A$776,$A70,СВЦЭМ!$B$33:$B$776,Y$47)+'СЕТ СН'!$G$9+СВЦЭМ!$D$10+'СЕТ СН'!$G$6-'СЕТ СН'!$G$19</f>
        <v>1628.41726479</v>
      </c>
    </row>
    <row r="71" spans="1:27" ht="15.75" x14ac:dyDescent="0.2">
      <c r="A71" s="35">
        <f t="shared" si="1"/>
        <v>43489</v>
      </c>
      <c r="B71" s="36">
        <f>SUMIFS(СВЦЭМ!$C$33:$C$776,СВЦЭМ!$A$33:$A$776,$A71,СВЦЭМ!$B$33:$B$776,B$47)+'СЕТ СН'!$G$9+СВЦЭМ!$D$10+'СЕТ СН'!$G$6-'СЕТ СН'!$G$19</f>
        <v>1840.8448951800001</v>
      </c>
      <c r="C71" s="36">
        <f>SUMIFS(СВЦЭМ!$C$33:$C$776,СВЦЭМ!$A$33:$A$776,$A71,СВЦЭМ!$B$33:$B$776,C$47)+'СЕТ СН'!$G$9+СВЦЭМ!$D$10+'СЕТ СН'!$G$6-'СЕТ СН'!$G$19</f>
        <v>1766.0474901799998</v>
      </c>
      <c r="D71" s="36">
        <f>SUMIFS(СВЦЭМ!$C$33:$C$776,СВЦЭМ!$A$33:$A$776,$A71,СВЦЭМ!$B$33:$B$776,D$47)+'СЕТ СН'!$G$9+СВЦЭМ!$D$10+'СЕТ СН'!$G$6-'СЕТ СН'!$G$19</f>
        <v>1572.8203143199999</v>
      </c>
      <c r="E71" s="36">
        <f>SUMIFS(СВЦЭМ!$C$33:$C$776,СВЦЭМ!$A$33:$A$776,$A71,СВЦЭМ!$B$33:$B$776,E$47)+'СЕТ СН'!$G$9+СВЦЭМ!$D$10+'СЕТ СН'!$G$6-'СЕТ СН'!$G$19</f>
        <v>1590.2097106699998</v>
      </c>
      <c r="F71" s="36">
        <f>SUMIFS(СВЦЭМ!$C$33:$C$776,СВЦЭМ!$A$33:$A$776,$A71,СВЦЭМ!$B$33:$B$776,F$47)+'СЕТ СН'!$G$9+СВЦЭМ!$D$10+'СЕТ СН'!$G$6-'СЕТ СН'!$G$19</f>
        <v>1565.1400412600001</v>
      </c>
      <c r="G71" s="36">
        <f>SUMIFS(СВЦЭМ!$C$33:$C$776,СВЦЭМ!$A$33:$A$776,$A71,СВЦЭМ!$B$33:$B$776,G$47)+'СЕТ СН'!$G$9+СВЦЭМ!$D$10+'СЕТ СН'!$G$6-'СЕТ СН'!$G$19</f>
        <v>1558.19450039</v>
      </c>
      <c r="H71" s="36">
        <f>SUMIFS(СВЦЭМ!$C$33:$C$776,СВЦЭМ!$A$33:$A$776,$A71,СВЦЭМ!$B$33:$B$776,H$47)+'СЕТ СН'!$G$9+СВЦЭМ!$D$10+'СЕТ СН'!$G$6-'СЕТ СН'!$G$19</f>
        <v>1835.9082358699998</v>
      </c>
      <c r="I71" s="36">
        <f>SUMIFS(СВЦЭМ!$C$33:$C$776,СВЦЭМ!$A$33:$A$776,$A71,СВЦЭМ!$B$33:$B$776,I$47)+'СЕТ СН'!$G$9+СВЦЭМ!$D$10+'СЕТ СН'!$G$6-'СЕТ СН'!$G$19</f>
        <v>2475.4418458500004</v>
      </c>
      <c r="J71" s="36">
        <f>SUMIFS(СВЦЭМ!$C$33:$C$776,СВЦЭМ!$A$33:$A$776,$A71,СВЦЭМ!$B$33:$B$776,J$47)+'СЕТ СН'!$G$9+СВЦЭМ!$D$10+'СЕТ СН'!$G$6-'СЕТ СН'!$G$19</f>
        <v>1591.6199215299998</v>
      </c>
      <c r="K71" s="36">
        <f>SUMIFS(СВЦЭМ!$C$33:$C$776,СВЦЭМ!$A$33:$A$776,$A71,СВЦЭМ!$B$33:$B$776,K$47)+'СЕТ СН'!$G$9+СВЦЭМ!$D$10+'СЕТ СН'!$G$6-'СЕТ СН'!$G$19</f>
        <v>1511.1441235899997</v>
      </c>
      <c r="L71" s="36">
        <f>SUMIFS(СВЦЭМ!$C$33:$C$776,СВЦЭМ!$A$33:$A$776,$A71,СВЦЭМ!$B$33:$B$776,L$47)+'СЕТ СН'!$G$9+СВЦЭМ!$D$10+'СЕТ СН'!$G$6-'СЕТ СН'!$G$19</f>
        <v>1523.5275716000001</v>
      </c>
      <c r="M71" s="36">
        <f>SUMIFS(СВЦЭМ!$C$33:$C$776,СВЦЭМ!$A$33:$A$776,$A71,СВЦЭМ!$B$33:$B$776,M$47)+'СЕТ СН'!$G$9+СВЦЭМ!$D$10+'СЕТ СН'!$G$6-'СЕТ СН'!$G$19</f>
        <v>1653.2799027199999</v>
      </c>
      <c r="N71" s="36">
        <f>SUMIFS(СВЦЭМ!$C$33:$C$776,СВЦЭМ!$A$33:$A$776,$A71,СВЦЭМ!$B$33:$B$776,N$47)+'СЕТ СН'!$G$9+СВЦЭМ!$D$10+'СЕТ СН'!$G$6-'СЕТ СН'!$G$19</f>
        <v>1861.46737364</v>
      </c>
      <c r="O71" s="36">
        <f>SUMIFS(СВЦЭМ!$C$33:$C$776,СВЦЭМ!$A$33:$A$776,$A71,СВЦЭМ!$B$33:$B$776,O$47)+'СЕТ СН'!$G$9+СВЦЭМ!$D$10+'СЕТ СН'!$G$6-'СЕТ СН'!$G$19</f>
        <v>1492.9100429299997</v>
      </c>
      <c r="P71" s="36">
        <f>SUMIFS(СВЦЭМ!$C$33:$C$776,СВЦЭМ!$A$33:$A$776,$A71,СВЦЭМ!$B$33:$B$776,P$47)+'СЕТ СН'!$G$9+СВЦЭМ!$D$10+'СЕТ СН'!$G$6-'СЕТ СН'!$G$19</f>
        <v>1480.0032865799999</v>
      </c>
      <c r="Q71" s="36">
        <f>SUMIFS(СВЦЭМ!$C$33:$C$776,СВЦЭМ!$A$33:$A$776,$A71,СВЦЭМ!$B$33:$B$776,Q$47)+'СЕТ СН'!$G$9+СВЦЭМ!$D$10+'СЕТ СН'!$G$6-'СЕТ СН'!$G$19</f>
        <v>1387.91057292</v>
      </c>
      <c r="R71" s="36">
        <f>SUMIFS(СВЦЭМ!$C$33:$C$776,СВЦЭМ!$A$33:$A$776,$A71,СВЦЭМ!$B$33:$B$776,R$47)+'СЕТ СН'!$G$9+СВЦЭМ!$D$10+'СЕТ СН'!$G$6-'СЕТ СН'!$G$19</f>
        <v>1439.9044300699998</v>
      </c>
      <c r="S71" s="36">
        <f>SUMIFS(СВЦЭМ!$C$33:$C$776,СВЦЭМ!$A$33:$A$776,$A71,СВЦЭМ!$B$33:$B$776,S$47)+'СЕТ СН'!$G$9+СВЦЭМ!$D$10+'СЕТ СН'!$G$6-'СЕТ СН'!$G$19</f>
        <v>1209.2982803999998</v>
      </c>
      <c r="T71" s="36">
        <f>SUMIFS(СВЦЭМ!$C$33:$C$776,СВЦЭМ!$A$33:$A$776,$A71,СВЦЭМ!$B$33:$B$776,T$47)+'СЕТ СН'!$G$9+СВЦЭМ!$D$10+'СЕТ СН'!$G$6-'СЕТ СН'!$G$19</f>
        <v>1218.74438246</v>
      </c>
      <c r="U71" s="36">
        <f>SUMIFS(СВЦЭМ!$C$33:$C$776,СВЦЭМ!$A$33:$A$776,$A71,СВЦЭМ!$B$33:$B$776,U$47)+'СЕТ СН'!$G$9+СВЦЭМ!$D$10+'СЕТ СН'!$G$6-'СЕТ СН'!$G$19</f>
        <v>1295.2498864599997</v>
      </c>
      <c r="V71" s="36">
        <f>SUMIFS(СВЦЭМ!$C$33:$C$776,СВЦЭМ!$A$33:$A$776,$A71,СВЦЭМ!$B$33:$B$776,V$47)+'СЕТ СН'!$G$9+СВЦЭМ!$D$10+'СЕТ СН'!$G$6-'СЕТ СН'!$G$19</f>
        <v>1494.5903318699998</v>
      </c>
      <c r="W71" s="36">
        <f>SUMIFS(СВЦЭМ!$C$33:$C$776,СВЦЭМ!$A$33:$A$776,$A71,СВЦЭМ!$B$33:$B$776,W$47)+'СЕТ СН'!$G$9+СВЦЭМ!$D$10+'СЕТ СН'!$G$6-'СЕТ СН'!$G$19</f>
        <v>1502.2680802699997</v>
      </c>
      <c r="X71" s="36">
        <f>SUMIFS(СВЦЭМ!$C$33:$C$776,СВЦЭМ!$A$33:$A$776,$A71,СВЦЭМ!$B$33:$B$776,X$47)+'СЕТ СН'!$G$9+СВЦЭМ!$D$10+'СЕТ СН'!$G$6-'СЕТ СН'!$G$19</f>
        <v>1516.0343447299997</v>
      </c>
      <c r="Y71" s="36">
        <f>SUMIFS(СВЦЭМ!$C$33:$C$776,СВЦЭМ!$A$33:$A$776,$A71,СВЦЭМ!$B$33:$B$776,Y$47)+'СЕТ СН'!$G$9+СВЦЭМ!$D$10+'СЕТ СН'!$G$6-'СЕТ СН'!$G$19</f>
        <v>1547.6990860199999</v>
      </c>
    </row>
    <row r="72" spans="1:27" ht="15.75" x14ac:dyDescent="0.2">
      <c r="A72" s="35">
        <f t="shared" si="1"/>
        <v>43490</v>
      </c>
      <c r="B72" s="36">
        <f>SUMIFS(СВЦЭМ!$C$33:$C$776,СВЦЭМ!$A$33:$A$776,$A72,СВЦЭМ!$B$33:$B$776,B$47)+'СЕТ СН'!$G$9+СВЦЭМ!$D$10+'СЕТ СН'!$G$6-'СЕТ СН'!$G$19</f>
        <v>2515.9075850600002</v>
      </c>
      <c r="C72" s="36">
        <f>SUMIFS(СВЦЭМ!$C$33:$C$776,СВЦЭМ!$A$33:$A$776,$A72,СВЦЭМ!$B$33:$B$776,C$47)+'СЕТ СН'!$G$9+СВЦЭМ!$D$10+'СЕТ СН'!$G$6-'СЕТ СН'!$G$19</f>
        <v>1606.9292457900001</v>
      </c>
      <c r="D72" s="36">
        <f>SUMIFS(СВЦЭМ!$C$33:$C$776,СВЦЭМ!$A$33:$A$776,$A72,СВЦЭМ!$B$33:$B$776,D$47)+'СЕТ СН'!$G$9+СВЦЭМ!$D$10+'СЕТ СН'!$G$6-'СЕТ СН'!$G$19</f>
        <v>1883.1365928999999</v>
      </c>
      <c r="E72" s="36">
        <f>SUMIFS(СВЦЭМ!$C$33:$C$776,СВЦЭМ!$A$33:$A$776,$A72,СВЦЭМ!$B$33:$B$776,E$47)+'СЕТ СН'!$G$9+СВЦЭМ!$D$10+'СЕТ СН'!$G$6-'СЕТ СН'!$G$19</f>
        <v>1627.6612576699999</v>
      </c>
      <c r="F72" s="36">
        <f>SUMIFS(СВЦЭМ!$C$33:$C$776,СВЦЭМ!$A$33:$A$776,$A72,СВЦЭМ!$B$33:$B$776,F$47)+'СЕТ СН'!$G$9+СВЦЭМ!$D$10+'СЕТ СН'!$G$6-'СЕТ СН'!$G$19</f>
        <v>1622.9577751299998</v>
      </c>
      <c r="G72" s="36">
        <f>SUMIFS(СВЦЭМ!$C$33:$C$776,СВЦЭМ!$A$33:$A$776,$A72,СВЦЭМ!$B$33:$B$776,G$47)+'СЕТ СН'!$G$9+СВЦЭМ!$D$10+'СЕТ СН'!$G$6-'СЕТ СН'!$G$19</f>
        <v>1621.2528416800001</v>
      </c>
      <c r="H72" s="36">
        <f>SUMIFS(СВЦЭМ!$C$33:$C$776,СВЦЭМ!$A$33:$A$776,$A72,СВЦЭМ!$B$33:$B$776,H$47)+'СЕТ СН'!$G$9+СВЦЭМ!$D$10+'СЕТ СН'!$G$6-'СЕТ СН'!$G$19</f>
        <v>1526.4761604299997</v>
      </c>
      <c r="I72" s="36">
        <f>SUMIFS(СВЦЭМ!$C$33:$C$776,СВЦЭМ!$A$33:$A$776,$A72,СВЦЭМ!$B$33:$B$776,I$47)+'СЕТ СН'!$G$9+СВЦЭМ!$D$10+'СЕТ СН'!$G$6-'СЕТ СН'!$G$19</f>
        <v>1550.0157353300001</v>
      </c>
      <c r="J72" s="36">
        <f>SUMIFS(СВЦЭМ!$C$33:$C$776,СВЦЭМ!$A$33:$A$776,$A72,СВЦЭМ!$B$33:$B$776,J$47)+'СЕТ СН'!$G$9+СВЦЭМ!$D$10+'СЕТ СН'!$G$6-'СЕТ СН'!$G$19</f>
        <v>1549.7086133600001</v>
      </c>
      <c r="K72" s="36">
        <f>SUMIFS(СВЦЭМ!$C$33:$C$776,СВЦЭМ!$A$33:$A$776,$A72,СВЦЭМ!$B$33:$B$776,K$47)+'СЕТ СН'!$G$9+СВЦЭМ!$D$10+'СЕТ СН'!$G$6-'СЕТ СН'!$G$19</f>
        <v>1509.4177064999999</v>
      </c>
      <c r="L72" s="36">
        <f>SUMIFS(СВЦЭМ!$C$33:$C$776,СВЦЭМ!$A$33:$A$776,$A72,СВЦЭМ!$B$33:$B$776,L$47)+'СЕТ СН'!$G$9+СВЦЭМ!$D$10+'СЕТ СН'!$G$6-'СЕТ СН'!$G$19</f>
        <v>1394.8063493699997</v>
      </c>
      <c r="M72" s="36">
        <f>SUMIFS(СВЦЭМ!$C$33:$C$776,СВЦЭМ!$A$33:$A$776,$A72,СВЦЭМ!$B$33:$B$776,M$47)+'СЕТ СН'!$G$9+СВЦЭМ!$D$10+'СЕТ СН'!$G$6-'СЕТ СН'!$G$19</f>
        <v>1444.2319890399999</v>
      </c>
      <c r="N72" s="36">
        <f>SUMIFS(СВЦЭМ!$C$33:$C$776,СВЦЭМ!$A$33:$A$776,$A72,СВЦЭМ!$B$33:$B$776,N$47)+'СЕТ СН'!$G$9+СВЦЭМ!$D$10+'СЕТ СН'!$G$6-'СЕТ СН'!$G$19</f>
        <v>1487.5502458799997</v>
      </c>
      <c r="O72" s="36">
        <f>SUMIFS(СВЦЭМ!$C$33:$C$776,СВЦЭМ!$A$33:$A$776,$A72,СВЦЭМ!$B$33:$B$776,O$47)+'СЕТ СН'!$G$9+СВЦЭМ!$D$10+'СЕТ СН'!$G$6-'СЕТ СН'!$G$19</f>
        <v>1399.4936602399998</v>
      </c>
      <c r="P72" s="36">
        <f>SUMIFS(СВЦЭМ!$C$33:$C$776,СВЦЭМ!$A$33:$A$776,$A72,СВЦЭМ!$B$33:$B$776,P$47)+'СЕТ СН'!$G$9+СВЦЭМ!$D$10+'СЕТ СН'!$G$6-'СЕТ СН'!$G$19</f>
        <v>1412.4223563</v>
      </c>
      <c r="Q72" s="36">
        <f>SUMIFS(СВЦЭМ!$C$33:$C$776,СВЦЭМ!$A$33:$A$776,$A72,СВЦЭМ!$B$33:$B$776,Q$47)+'СЕТ СН'!$G$9+СВЦЭМ!$D$10+'СЕТ СН'!$G$6-'СЕТ СН'!$G$19</f>
        <v>1375.3142197299999</v>
      </c>
      <c r="R72" s="36">
        <f>SUMIFS(СВЦЭМ!$C$33:$C$776,СВЦЭМ!$A$33:$A$776,$A72,СВЦЭМ!$B$33:$B$776,R$47)+'СЕТ СН'!$G$9+СВЦЭМ!$D$10+'СЕТ СН'!$G$6-'СЕТ СН'!$G$19</f>
        <v>1367.73969248</v>
      </c>
      <c r="S72" s="36">
        <f>SUMIFS(СВЦЭМ!$C$33:$C$776,СВЦЭМ!$A$33:$A$776,$A72,СВЦЭМ!$B$33:$B$776,S$47)+'СЕТ СН'!$G$9+СВЦЭМ!$D$10+'СЕТ СН'!$G$6-'СЕТ СН'!$G$19</f>
        <v>1408.3584155099998</v>
      </c>
      <c r="T72" s="36">
        <f>SUMIFS(СВЦЭМ!$C$33:$C$776,СВЦЭМ!$A$33:$A$776,$A72,СВЦЭМ!$B$33:$B$776,T$47)+'СЕТ СН'!$G$9+СВЦЭМ!$D$10+'СЕТ СН'!$G$6-'СЕТ СН'!$G$19</f>
        <v>1449.2108713399998</v>
      </c>
      <c r="U72" s="36">
        <f>SUMIFS(СВЦЭМ!$C$33:$C$776,СВЦЭМ!$A$33:$A$776,$A72,СВЦЭМ!$B$33:$B$776,U$47)+'СЕТ СН'!$G$9+СВЦЭМ!$D$10+'СЕТ СН'!$G$6-'СЕТ СН'!$G$19</f>
        <v>1467.1622640599999</v>
      </c>
      <c r="V72" s="36">
        <f>SUMIFS(СВЦЭМ!$C$33:$C$776,СВЦЭМ!$A$33:$A$776,$A72,СВЦЭМ!$B$33:$B$776,V$47)+'СЕТ СН'!$G$9+СВЦЭМ!$D$10+'СЕТ СН'!$G$6-'СЕТ СН'!$G$19</f>
        <v>1487.7020412500001</v>
      </c>
      <c r="W72" s="36">
        <f>SUMIFS(СВЦЭМ!$C$33:$C$776,СВЦЭМ!$A$33:$A$776,$A72,СВЦЭМ!$B$33:$B$776,W$47)+'СЕТ СН'!$G$9+СВЦЭМ!$D$10+'СЕТ СН'!$G$6-'СЕТ СН'!$G$19</f>
        <v>1398.8666533400001</v>
      </c>
      <c r="X72" s="36">
        <f>SUMIFS(СВЦЭМ!$C$33:$C$776,СВЦЭМ!$A$33:$A$776,$A72,СВЦЭМ!$B$33:$B$776,X$47)+'СЕТ СН'!$G$9+СВЦЭМ!$D$10+'СЕТ СН'!$G$6-'СЕТ СН'!$G$19</f>
        <v>1446.3869176600001</v>
      </c>
      <c r="Y72" s="36">
        <f>SUMIFS(СВЦЭМ!$C$33:$C$776,СВЦЭМ!$A$33:$A$776,$A72,СВЦЭМ!$B$33:$B$776,Y$47)+'СЕТ СН'!$G$9+СВЦЭМ!$D$10+'СЕТ СН'!$G$6-'СЕТ СН'!$G$19</f>
        <v>1504.9065590099999</v>
      </c>
    </row>
    <row r="73" spans="1:27" ht="15.75" x14ac:dyDescent="0.2">
      <c r="A73" s="35">
        <f t="shared" si="1"/>
        <v>43491</v>
      </c>
      <c r="B73" s="36">
        <f>SUMIFS(СВЦЭМ!$C$33:$C$776,СВЦЭМ!$A$33:$A$776,$A73,СВЦЭМ!$B$33:$B$776,B$47)+'СЕТ СН'!$G$9+СВЦЭМ!$D$10+'СЕТ СН'!$G$6-'СЕТ СН'!$G$19</f>
        <v>2321.69630022</v>
      </c>
      <c r="C73" s="36">
        <f>SUMIFS(СВЦЭМ!$C$33:$C$776,СВЦЭМ!$A$33:$A$776,$A73,СВЦЭМ!$B$33:$B$776,C$47)+'СЕТ СН'!$G$9+СВЦЭМ!$D$10+'СЕТ СН'!$G$6-'СЕТ СН'!$G$19</f>
        <v>1655.7204206599999</v>
      </c>
      <c r="D73" s="36">
        <f>SUMIFS(СВЦЭМ!$C$33:$C$776,СВЦЭМ!$A$33:$A$776,$A73,СВЦЭМ!$B$33:$B$776,D$47)+'СЕТ СН'!$G$9+СВЦЭМ!$D$10+'СЕТ СН'!$G$6-'СЕТ СН'!$G$19</f>
        <v>1547.8073182399999</v>
      </c>
      <c r="E73" s="36">
        <f>SUMIFS(СВЦЭМ!$C$33:$C$776,СВЦЭМ!$A$33:$A$776,$A73,СВЦЭМ!$B$33:$B$776,E$47)+'СЕТ СН'!$G$9+СВЦЭМ!$D$10+'СЕТ СН'!$G$6-'СЕТ СН'!$G$19</f>
        <v>1516.67558392</v>
      </c>
      <c r="F73" s="36">
        <f>SUMIFS(СВЦЭМ!$C$33:$C$776,СВЦЭМ!$A$33:$A$776,$A73,СВЦЭМ!$B$33:$B$776,F$47)+'СЕТ СН'!$G$9+СВЦЭМ!$D$10+'СЕТ СН'!$G$6-'СЕТ СН'!$G$19</f>
        <v>1578.3790341599997</v>
      </c>
      <c r="G73" s="36">
        <f>SUMIFS(СВЦЭМ!$C$33:$C$776,СВЦЭМ!$A$33:$A$776,$A73,СВЦЭМ!$B$33:$B$776,G$47)+'СЕТ СН'!$G$9+СВЦЭМ!$D$10+'СЕТ СН'!$G$6-'СЕТ СН'!$G$19</f>
        <v>1504.89958604</v>
      </c>
      <c r="H73" s="36">
        <f>SUMIFS(СВЦЭМ!$C$33:$C$776,СВЦЭМ!$A$33:$A$776,$A73,СВЦЭМ!$B$33:$B$776,H$47)+'СЕТ СН'!$G$9+СВЦЭМ!$D$10+'СЕТ СН'!$G$6-'СЕТ СН'!$G$19</f>
        <v>1487.8998553900001</v>
      </c>
      <c r="I73" s="36">
        <f>SUMIFS(СВЦЭМ!$C$33:$C$776,СВЦЭМ!$A$33:$A$776,$A73,СВЦЭМ!$B$33:$B$776,I$47)+'СЕТ СН'!$G$9+СВЦЭМ!$D$10+'СЕТ СН'!$G$6-'СЕТ СН'!$G$19</f>
        <v>1555.7745008299999</v>
      </c>
      <c r="J73" s="36">
        <f>SUMIFS(СВЦЭМ!$C$33:$C$776,СВЦЭМ!$A$33:$A$776,$A73,СВЦЭМ!$B$33:$B$776,J$47)+'СЕТ СН'!$G$9+СВЦЭМ!$D$10+'СЕТ СН'!$G$6-'СЕТ СН'!$G$19</f>
        <v>1574.87149937</v>
      </c>
      <c r="K73" s="36">
        <f>SUMIFS(СВЦЭМ!$C$33:$C$776,СВЦЭМ!$A$33:$A$776,$A73,СВЦЭМ!$B$33:$B$776,K$47)+'СЕТ СН'!$G$9+СВЦЭМ!$D$10+'СЕТ СН'!$G$6-'СЕТ СН'!$G$19</f>
        <v>1414.6744841099999</v>
      </c>
      <c r="L73" s="36">
        <f>SUMIFS(СВЦЭМ!$C$33:$C$776,СВЦЭМ!$A$33:$A$776,$A73,СВЦЭМ!$B$33:$B$776,L$47)+'СЕТ СН'!$G$9+СВЦЭМ!$D$10+'СЕТ СН'!$G$6-'СЕТ СН'!$G$19</f>
        <v>1430.1030192999997</v>
      </c>
      <c r="M73" s="36">
        <f>SUMIFS(СВЦЭМ!$C$33:$C$776,СВЦЭМ!$A$33:$A$776,$A73,СВЦЭМ!$B$33:$B$776,M$47)+'СЕТ СН'!$G$9+СВЦЭМ!$D$10+'СЕТ СН'!$G$6-'СЕТ СН'!$G$19</f>
        <v>1485.2148274900001</v>
      </c>
      <c r="N73" s="36">
        <f>SUMIFS(СВЦЭМ!$C$33:$C$776,СВЦЭМ!$A$33:$A$776,$A73,СВЦЭМ!$B$33:$B$776,N$47)+'СЕТ СН'!$G$9+СВЦЭМ!$D$10+'СЕТ СН'!$G$6-'СЕТ СН'!$G$19</f>
        <v>1603.8155429999997</v>
      </c>
      <c r="O73" s="36">
        <f>SUMIFS(СВЦЭМ!$C$33:$C$776,СВЦЭМ!$A$33:$A$776,$A73,СВЦЭМ!$B$33:$B$776,O$47)+'СЕТ СН'!$G$9+СВЦЭМ!$D$10+'СЕТ СН'!$G$6-'СЕТ СН'!$G$19</f>
        <v>1439.09063281</v>
      </c>
      <c r="P73" s="36">
        <f>SUMIFS(СВЦЭМ!$C$33:$C$776,СВЦЭМ!$A$33:$A$776,$A73,СВЦЭМ!$B$33:$B$776,P$47)+'СЕТ СН'!$G$9+СВЦЭМ!$D$10+'СЕТ СН'!$G$6-'СЕТ СН'!$G$19</f>
        <v>1441.8740537499998</v>
      </c>
      <c r="Q73" s="36">
        <f>SUMIFS(СВЦЭМ!$C$33:$C$776,СВЦЭМ!$A$33:$A$776,$A73,СВЦЭМ!$B$33:$B$776,Q$47)+'СЕТ СН'!$G$9+СВЦЭМ!$D$10+'СЕТ СН'!$G$6-'СЕТ СН'!$G$19</f>
        <v>1404.8224929600001</v>
      </c>
      <c r="R73" s="36">
        <f>SUMIFS(СВЦЭМ!$C$33:$C$776,СВЦЭМ!$A$33:$A$776,$A73,СВЦЭМ!$B$33:$B$776,R$47)+'СЕТ СН'!$G$9+СВЦЭМ!$D$10+'СЕТ СН'!$G$6-'СЕТ СН'!$G$19</f>
        <v>1422.4287567299998</v>
      </c>
      <c r="S73" s="36">
        <f>SUMIFS(СВЦЭМ!$C$33:$C$776,СВЦЭМ!$A$33:$A$776,$A73,СВЦЭМ!$B$33:$B$776,S$47)+'СЕТ СН'!$G$9+СВЦЭМ!$D$10+'СЕТ СН'!$G$6-'СЕТ СН'!$G$19</f>
        <v>1424.8731468799997</v>
      </c>
      <c r="T73" s="36">
        <f>SUMIFS(СВЦЭМ!$C$33:$C$776,СВЦЭМ!$A$33:$A$776,$A73,СВЦЭМ!$B$33:$B$776,T$47)+'СЕТ СН'!$G$9+СВЦЭМ!$D$10+'СЕТ СН'!$G$6-'СЕТ СН'!$G$19</f>
        <v>1410.7647827599999</v>
      </c>
      <c r="U73" s="36">
        <f>SUMIFS(СВЦЭМ!$C$33:$C$776,СВЦЭМ!$A$33:$A$776,$A73,СВЦЭМ!$B$33:$B$776,U$47)+'СЕТ СН'!$G$9+СВЦЭМ!$D$10+'СЕТ СН'!$G$6-'СЕТ СН'!$G$19</f>
        <v>1590.2191136699998</v>
      </c>
      <c r="V73" s="36">
        <f>SUMIFS(СВЦЭМ!$C$33:$C$776,СВЦЭМ!$A$33:$A$776,$A73,СВЦЭМ!$B$33:$B$776,V$47)+'СЕТ СН'!$G$9+СВЦЭМ!$D$10+'СЕТ СН'!$G$6-'СЕТ СН'!$G$19</f>
        <v>1426.3617933599999</v>
      </c>
      <c r="W73" s="36">
        <f>SUMIFS(СВЦЭМ!$C$33:$C$776,СВЦЭМ!$A$33:$A$776,$A73,СВЦЭМ!$B$33:$B$776,W$47)+'СЕТ СН'!$G$9+СВЦЭМ!$D$10+'СЕТ СН'!$G$6-'СЕТ СН'!$G$19</f>
        <v>1396.5024174800001</v>
      </c>
      <c r="X73" s="36">
        <f>SUMIFS(СВЦЭМ!$C$33:$C$776,СВЦЭМ!$A$33:$A$776,$A73,СВЦЭМ!$B$33:$B$776,X$47)+'СЕТ СН'!$G$9+СВЦЭМ!$D$10+'СЕТ СН'!$G$6-'СЕТ СН'!$G$19</f>
        <v>1392.1684771199998</v>
      </c>
      <c r="Y73" s="36">
        <f>SUMIFS(СВЦЭМ!$C$33:$C$776,СВЦЭМ!$A$33:$A$776,$A73,СВЦЭМ!$B$33:$B$776,Y$47)+'СЕТ СН'!$G$9+СВЦЭМ!$D$10+'СЕТ СН'!$G$6-'СЕТ СН'!$G$19</f>
        <v>1690.89395147</v>
      </c>
    </row>
    <row r="74" spans="1:27" ht="15.75" x14ac:dyDescent="0.2">
      <c r="A74" s="35">
        <f t="shared" si="1"/>
        <v>43492</v>
      </c>
      <c r="B74" s="36">
        <f>SUMIFS(СВЦЭМ!$C$33:$C$776,СВЦЭМ!$A$33:$A$776,$A74,СВЦЭМ!$B$33:$B$776,B$47)+'СЕТ СН'!$G$9+СВЦЭМ!$D$10+'СЕТ СН'!$G$6-'СЕТ СН'!$G$19</f>
        <v>1741.3284800900001</v>
      </c>
      <c r="C74" s="36">
        <f>SUMIFS(СВЦЭМ!$C$33:$C$776,СВЦЭМ!$A$33:$A$776,$A74,СВЦЭМ!$B$33:$B$776,C$47)+'СЕТ СН'!$G$9+СВЦЭМ!$D$10+'СЕТ СН'!$G$6-'СЕТ СН'!$G$19</f>
        <v>1587.8842391899998</v>
      </c>
      <c r="D74" s="36">
        <f>SUMIFS(СВЦЭМ!$C$33:$C$776,СВЦЭМ!$A$33:$A$776,$A74,СВЦЭМ!$B$33:$B$776,D$47)+'СЕТ СН'!$G$9+СВЦЭМ!$D$10+'СЕТ СН'!$G$6-'СЕТ СН'!$G$19</f>
        <v>1563.4807269200001</v>
      </c>
      <c r="E74" s="36">
        <f>SUMIFS(СВЦЭМ!$C$33:$C$776,СВЦЭМ!$A$33:$A$776,$A74,СВЦЭМ!$B$33:$B$776,E$47)+'СЕТ СН'!$G$9+СВЦЭМ!$D$10+'СЕТ СН'!$G$6-'СЕТ СН'!$G$19</f>
        <v>1543.5982570599999</v>
      </c>
      <c r="F74" s="36">
        <f>SUMIFS(СВЦЭМ!$C$33:$C$776,СВЦЭМ!$A$33:$A$776,$A74,СВЦЭМ!$B$33:$B$776,F$47)+'СЕТ СН'!$G$9+СВЦЭМ!$D$10+'СЕТ СН'!$G$6-'СЕТ СН'!$G$19</f>
        <v>1579.6758316800001</v>
      </c>
      <c r="G74" s="36">
        <f>SUMIFS(СВЦЭМ!$C$33:$C$776,СВЦЭМ!$A$33:$A$776,$A74,СВЦЭМ!$B$33:$B$776,G$47)+'СЕТ СН'!$G$9+СВЦЭМ!$D$10+'СЕТ СН'!$G$6-'СЕТ СН'!$G$19</f>
        <v>1563.89633529</v>
      </c>
      <c r="H74" s="36">
        <f>SUMIFS(СВЦЭМ!$C$33:$C$776,СВЦЭМ!$A$33:$A$776,$A74,СВЦЭМ!$B$33:$B$776,H$47)+'СЕТ СН'!$G$9+СВЦЭМ!$D$10+'СЕТ СН'!$G$6-'СЕТ СН'!$G$19</f>
        <v>1531.1851541000001</v>
      </c>
      <c r="I74" s="36">
        <f>SUMIFS(СВЦЭМ!$C$33:$C$776,СВЦЭМ!$A$33:$A$776,$A74,СВЦЭМ!$B$33:$B$776,I$47)+'СЕТ СН'!$G$9+СВЦЭМ!$D$10+'СЕТ СН'!$G$6-'СЕТ СН'!$G$19</f>
        <v>1528.4476131599999</v>
      </c>
      <c r="J74" s="36">
        <f>SUMIFS(СВЦЭМ!$C$33:$C$776,СВЦЭМ!$A$33:$A$776,$A74,СВЦЭМ!$B$33:$B$776,J$47)+'СЕТ СН'!$G$9+СВЦЭМ!$D$10+'СЕТ СН'!$G$6-'СЕТ СН'!$G$19</f>
        <v>1441.8335439299999</v>
      </c>
      <c r="K74" s="36">
        <f>SUMIFS(СВЦЭМ!$C$33:$C$776,СВЦЭМ!$A$33:$A$776,$A74,СВЦЭМ!$B$33:$B$776,K$47)+'СЕТ СН'!$G$9+СВЦЭМ!$D$10+'СЕТ СН'!$G$6-'СЕТ СН'!$G$19</f>
        <v>1372.57930154</v>
      </c>
      <c r="L74" s="36">
        <f>SUMIFS(СВЦЭМ!$C$33:$C$776,СВЦЭМ!$A$33:$A$776,$A74,СВЦЭМ!$B$33:$B$776,L$47)+'СЕТ СН'!$G$9+СВЦЭМ!$D$10+'СЕТ СН'!$G$6-'СЕТ СН'!$G$19</f>
        <v>1336.4842467499998</v>
      </c>
      <c r="M74" s="36">
        <f>SUMIFS(СВЦЭМ!$C$33:$C$776,СВЦЭМ!$A$33:$A$776,$A74,СВЦЭМ!$B$33:$B$776,M$47)+'СЕТ СН'!$G$9+СВЦЭМ!$D$10+'СЕТ СН'!$G$6-'СЕТ СН'!$G$19</f>
        <v>1572.75839873</v>
      </c>
      <c r="N74" s="36">
        <f>SUMIFS(СВЦЭМ!$C$33:$C$776,СВЦЭМ!$A$33:$A$776,$A74,СВЦЭМ!$B$33:$B$776,N$47)+'СЕТ СН'!$G$9+СВЦЭМ!$D$10+'СЕТ СН'!$G$6-'СЕТ СН'!$G$19</f>
        <v>2119.9851940200001</v>
      </c>
      <c r="O74" s="36">
        <f>SUMIFS(СВЦЭМ!$C$33:$C$776,СВЦЭМ!$A$33:$A$776,$A74,СВЦЭМ!$B$33:$B$776,O$47)+'СЕТ СН'!$G$9+СВЦЭМ!$D$10+'СЕТ СН'!$G$6-'СЕТ СН'!$G$19</f>
        <v>1525.74001039</v>
      </c>
      <c r="P74" s="36">
        <f>SUMIFS(СВЦЭМ!$C$33:$C$776,СВЦЭМ!$A$33:$A$776,$A74,СВЦЭМ!$B$33:$B$776,P$47)+'СЕТ СН'!$G$9+СВЦЭМ!$D$10+'СЕТ СН'!$G$6-'СЕТ СН'!$G$19</f>
        <v>1574.97652896</v>
      </c>
      <c r="Q74" s="36">
        <f>SUMIFS(СВЦЭМ!$C$33:$C$776,СВЦЭМ!$A$33:$A$776,$A74,СВЦЭМ!$B$33:$B$776,Q$47)+'СЕТ СН'!$G$9+СВЦЭМ!$D$10+'СЕТ СН'!$G$6-'СЕТ СН'!$G$19</f>
        <v>1483.6836208899999</v>
      </c>
      <c r="R74" s="36">
        <f>SUMIFS(СВЦЭМ!$C$33:$C$776,СВЦЭМ!$A$33:$A$776,$A74,СВЦЭМ!$B$33:$B$776,R$47)+'СЕТ СН'!$G$9+СВЦЭМ!$D$10+'СЕТ СН'!$G$6-'СЕТ СН'!$G$19</f>
        <v>1480.1572909199999</v>
      </c>
      <c r="S74" s="36">
        <f>SUMIFS(СВЦЭМ!$C$33:$C$776,СВЦЭМ!$A$33:$A$776,$A74,СВЦЭМ!$B$33:$B$776,S$47)+'СЕТ СН'!$G$9+СВЦЭМ!$D$10+'СЕТ СН'!$G$6-'СЕТ СН'!$G$19</f>
        <v>1592.6881126899998</v>
      </c>
      <c r="T74" s="36">
        <f>SUMIFS(СВЦЭМ!$C$33:$C$776,СВЦЭМ!$A$33:$A$776,$A74,СВЦЭМ!$B$33:$B$776,T$47)+'СЕТ СН'!$G$9+СВЦЭМ!$D$10+'СЕТ СН'!$G$6-'СЕТ СН'!$G$19</f>
        <v>1392.94227864</v>
      </c>
      <c r="U74" s="36">
        <f>SUMIFS(СВЦЭМ!$C$33:$C$776,СВЦЭМ!$A$33:$A$776,$A74,СВЦЭМ!$B$33:$B$776,U$47)+'СЕТ СН'!$G$9+СВЦЭМ!$D$10+'СЕТ СН'!$G$6-'СЕТ СН'!$G$19</f>
        <v>1778.9779997800001</v>
      </c>
      <c r="V74" s="36">
        <f>SUMIFS(СВЦЭМ!$C$33:$C$776,СВЦЭМ!$A$33:$A$776,$A74,СВЦЭМ!$B$33:$B$776,V$47)+'СЕТ СН'!$G$9+СВЦЭМ!$D$10+'СЕТ СН'!$G$6-'СЕТ СН'!$G$19</f>
        <v>1538.0589077499999</v>
      </c>
      <c r="W74" s="36">
        <f>SUMIFS(СВЦЭМ!$C$33:$C$776,СВЦЭМ!$A$33:$A$776,$A74,СВЦЭМ!$B$33:$B$776,W$47)+'СЕТ СН'!$G$9+СВЦЭМ!$D$10+'СЕТ СН'!$G$6-'СЕТ СН'!$G$19</f>
        <v>1400.4422637600001</v>
      </c>
      <c r="X74" s="36">
        <f>SUMIFS(СВЦЭМ!$C$33:$C$776,СВЦЭМ!$A$33:$A$776,$A74,СВЦЭМ!$B$33:$B$776,X$47)+'СЕТ СН'!$G$9+СВЦЭМ!$D$10+'СЕТ СН'!$G$6-'СЕТ СН'!$G$19</f>
        <v>1417.4166473299997</v>
      </c>
      <c r="Y74" s="36">
        <f>SUMIFS(СВЦЭМ!$C$33:$C$776,СВЦЭМ!$A$33:$A$776,$A74,СВЦЭМ!$B$33:$B$776,Y$47)+'СЕТ СН'!$G$9+СВЦЭМ!$D$10+'СЕТ СН'!$G$6-'СЕТ СН'!$G$19</f>
        <v>1494.3702861100001</v>
      </c>
    </row>
    <row r="75" spans="1:27" ht="15.75" x14ac:dyDescent="0.2">
      <c r="A75" s="35">
        <f t="shared" si="1"/>
        <v>43493</v>
      </c>
      <c r="B75" s="36">
        <f>SUMIFS(СВЦЭМ!$C$33:$C$776,СВЦЭМ!$A$33:$A$776,$A75,СВЦЭМ!$B$33:$B$776,B$47)+'СЕТ СН'!$G$9+СВЦЭМ!$D$10+'СЕТ СН'!$G$6-'СЕТ СН'!$G$19</f>
        <v>1760.5030356399998</v>
      </c>
      <c r="C75" s="36">
        <f>SUMIFS(СВЦЭМ!$C$33:$C$776,СВЦЭМ!$A$33:$A$776,$A75,СВЦЭМ!$B$33:$B$776,C$47)+'СЕТ СН'!$G$9+СВЦЭМ!$D$10+'СЕТ СН'!$G$6-'СЕТ СН'!$G$19</f>
        <v>1715.9160681799999</v>
      </c>
      <c r="D75" s="36">
        <f>SUMIFS(СВЦЭМ!$C$33:$C$776,СВЦЭМ!$A$33:$A$776,$A75,СВЦЭМ!$B$33:$B$776,D$47)+'СЕТ СН'!$G$9+СВЦЭМ!$D$10+'СЕТ СН'!$G$6-'СЕТ СН'!$G$19</f>
        <v>1635.17390746</v>
      </c>
      <c r="E75" s="36">
        <f>SUMIFS(СВЦЭМ!$C$33:$C$776,СВЦЭМ!$A$33:$A$776,$A75,СВЦЭМ!$B$33:$B$776,E$47)+'СЕТ СН'!$G$9+СВЦЭМ!$D$10+'СЕТ СН'!$G$6-'СЕТ СН'!$G$19</f>
        <v>1569.5407145499998</v>
      </c>
      <c r="F75" s="36">
        <f>SUMIFS(СВЦЭМ!$C$33:$C$776,СВЦЭМ!$A$33:$A$776,$A75,СВЦЭМ!$B$33:$B$776,F$47)+'СЕТ СН'!$G$9+СВЦЭМ!$D$10+'СЕТ СН'!$G$6-'СЕТ СН'!$G$19</f>
        <v>1570.91189171</v>
      </c>
      <c r="G75" s="36">
        <f>SUMIFS(СВЦЭМ!$C$33:$C$776,СВЦЭМ!$A$33:$A$776,$A75,СВЦЭМ!$B$33:$B$776,G$47)+'СЕТ СН'!$G$9+СВЦЭМ!$D$10+'СЕТ СН'!$G$6-'СЕТ СН'!$G$19</f>
        <v>1601.99322661</v>
      </c>
      <c r="H75" s="36">
        <f>SUMIFS(СВЦЭМ!$C$33:$C$776,СВЦЭМ!$A$33:$A$776,$A75,СВЦЭМ!$B$33:$B$776,H$47)+'СЕТ СН'!$G$9+СВЦЭМ!$D$10+'СЕТ СН'!$G$6-'СЕТ СН'!$G$19</f>
        <v>1545.73651943</v>
      </c>
      <c r="I75" s="36">
        <f>SUMIFS(СВЦЭМ!$C$33:$C$776,СВЦЭМ!$A$33:$A$776,$A75,СВЦЭМ!$B$33:$B$776,I$47)+'СЕТ СН'!$G$9+СВЦЭМ!$D$10+'СЕТ СН'!$G$6-'СЕТ СН'!$G$19</f>
        <v>1589.6871771299998</v>
      </c>
      <c r="J75" s="36">
        <f>SUMIFS(СВЦЭМ!$C$33:$C$776,СВЦЭМ!$A$33:$A$776,$A75,СВЦЭМ!$B$33:$B$776,J$47)+'СЕТ СН'!$G$9+СВЦЭМ!$D$10+'СЕТ СН'!$G$6-'СЕТ СН'!$G$19</f>
        <v>1372.87869206</v>
      </c>
      <c r="K75" s="36">
        <f>SUMIFS(СВЦЭМ!$C$33:$C$776,СВЦЭМ!$A$33:$A$776,$A75,СВЦЭМ!$B$33:$B$776,K$47)+'СЕТ СН'!$G$9+СВЦЭМ!$D$10+'СЕТ СН'!$G$6-'СЕТ СН'!$G$19</f>
        <v>1372.4023857799998</v>
      </c>
      <c r="L75" s="36">
        <f>SUMIFS(СВЦЭМ!$C$33:$C$776,СВЦЭМ!$A$33:$A$776,$A75,СВЦЭМ!$B$33:$B$776,L$47)+'СЕТ СН'!$G$9+СВЦЭМ!$D$10+'СЕТ СН'!$G$6-'СЕТ СН'!$G$19</f>
        <v>1392.1808265599998</v>
      </c>
      <c r="M75" s="36">
        <f>SUMIFS(СВЦЭМ!$C$33:$C$776,СВЦЭМ!$A$33:$A$776,$A75,СВЦЭМ!$B$33:$B$776,M$47)+'СЕТ СН'!$G$9+СВЦЭМ!$D$10+'СЕТ СН'!$G$6-'СЕТ СН'!$G$19</f>
        <v>1647.2661862199998</v>
      </c>
      <c r="N75" s="36">
        <f>SUMIFS(СВЦЭМ!$C$33:$C$776,СВЦЭМ!$A$33:$A$776,$A75,СВЦЭМ!$B$33:$B$776,N$47)+'СЕТ СН'!$G$9+СВЦЭМ!$D$10+'СЕТ СН'!$G$6-'СЕТ СН'!$G$19</f>
        <v>1793.9754349300001</v>
      </c>
      <c r="O75" s="36">
        <f>SUMIFS(СВЦЭМ!$C$33:$C$776,СВЦЭМ!$A$33:$A$776,$A75,СВЦЭМ!$B$33:$B$776,O$47)+'СЕТ СН'!$G$9+СВЦЭМ!$D$10+'СЕТ СН'!$G$6-'СЕТ СН'!$G$19</f>
        <v>1407.8011708199997</v>
      </c>
      <c r="P75" s="36">
        <f>SUMIFS(СВЦЭМ!$C$33:$C$776,СВЦЭМ!$A$33:$A$776,$A75,СВЦЭМ!$B$33:$B$776,P$47)+'СЕТ СН'!$G$9+СВЦЭМ!$D$10+'СЕТ СН'!$G$6-'СЕТ СН'!$G$19</f>
        <v>1410.71893671</v>
      </c>
      <c r="Q75" s="36">
        <f>SUMIFS(СВЦЭМ!$C$33:$C$776,СВЦЭМ!$A$33:$A$776,$A75,СВЦЭМ!$B$33:$B$776,Q$47)+'СЕТ СН'!$G$9+СВЦЭМ!$D$10+'СЕТ СН'!$G$6-'СЕТ СН'!$G$19</f>
        <v>1282.3833902199999</v>
      </c>
      <c r="R75" s="36">
        <f>SUMIFS(СВЦЭМ!$C$33:$C$776,СВЦЭМ!$A$33:$A$776,$A75,СВЦЭМ!$B$33:$B$776,R$47)+'СЕТ СН'!$G$9+СВЦЭМ!$D$10+'СЕТ СН'!$G$6-'СЕТ СН'!$G$19</f>
        <v>1327.2019368199999</v>
      </c>
      <c r="S75" s="36">
        <f>SUMIFS(СВЦЭМ!$C$33:$C$776,СВЦЭМ!$A$33:$A$776,$A75,СВЦЭМ!$B$33:$B$776,S$47)+'СЕТ СН'!$G$9+СВЦЭМ!$D$10+'СЕТ СН'!$G$6-'СЕТ СН'!$G$19</f>
        <v>1318.59773666</v>
      </c>
      <c r="T75" s="36">
        <f>SUMIFS(СВЦЭМ!$C$33:$C$776,СВЦЭМ!$A$33:$A$776,$A75,СВЦЭМ!$B$33:$B$776,T$47)+'СЕТ СН'!$G$9+СВЦЭМ!$D$10+'СЕТ СН'!$G$6-'СЕТ СН'!$G$19</f>
        <v>1312.45045497</v>
      </c>
      <c r="U75" s="36">
        <f>SUMIFS(СВЦЭМ!$C$33:$C$776,СВЦЭМ!$A$33:$A$776,$A75,СВЦЭМ!$B$33:$B$776,U$47)+'СЕТ СН'!$G$9+СВЦЭМ!$D$10+'СЕТ СН'!$G$6-'СЕТ СН'!$G$19</f>
        <v>1531.12967639</v>
      </c>
      <c r="V75" s="36">
        <f>SUMIFS(СВЦЭМ!$C$33:$C$776,СВЦЭМ!$A$33:$A$776,$A75,СВЦЭМ!$B$33:$B$776,V$47)+'СЕТ СН'!$G$9+СВЦЭМ!$D$10+'СЕТ СН'!$G$6-'СЕТ СН'!$G$19</f>
        <v>1432.6850702900001</v>
      </c>
      <c r="W75" s="36">
        <f>SUMIFS(СВЦЭМ!$C$33:$C$776,СВЦЭМ!$A$33:$A$776,$A75,СВЦЭМ!$B$33:$B$776,W$47)+'СЕТ СН'!$G$9+СВЦЭМ!$D$10+'СЕТ СН'!$G$6-'СЕТ СН'!$G$19</f>
        <v>1401.2297741100001</v>
      </c>
      <c r="X75" s="36">
        <f>SUMIFS(СВЦЭМ!$C$33:$C$776,СВЦЭМ!$A$33:$A$776,$A75,СВЦЭМ!$B$33:$B$776,X$47)+'СЕТ СН'!$G$9+СВЦЭМ!$D$10+'СЕТ СН'!$G$6-'СЕТ СН'!$G$19</f>
        <v>1502.84747027</v>
      </c>
      <c r="Y75" s="36">
        <f>SUMIFS(СВЦЭМ!$C$33:$C$776,СВЦЭМ!$A$33:$A$776,$A75,СВЦЭМ!$B$33:$B$776,Y$47)+'СЕТ СН'!$G$9+СВЦЭМ!$D$10+'СЕТ СН'!$G$6-'СЕТ СН'!$G$19</f>
        <v>1745.6909138000001</v>
      </c>
    </row>
    <row r="76" spans="1:27" ht="15.75" x14ac:dyDescent="0.2">
      <c r="A76" s="35">
        <f t="shared" si="1"/>
        <v>43494</v>
      </c>
      <c r="B76" s="36">
        <f>SUMIFS(СВЦЭМ!$C$33:$C$776,СВЦЭМ!$A$33:$A$776,$A76,СВЦЭМ!$B$33:$B$776,B$47)+'СЕТ СН'!$G$9+СВЦЭМ!$D$10+'СЕТ СН'!$G$6-'СЕТ СН'!$G$19</f>
        <v>1682.9577030400001</v>
      </c>
      <c r="C76" s="36">
        <f>SUMIFS(СВЦЭМ!$C$33:$C$776,СВЦЭМ!$A$33:$A$776,$A76,СВЦЭМ!$B$33:$B$776,C$47)+'СЕТ СН'!$G$9+СВЦЭМ!$D$10+'СЕТ СН'!$G$6-'СЕТ СН'!$G$19</f>
        <v>1628.06869594</v>
      </c>
      <c r="D76" s="36">
        <f>SUMIFS(СВЦЭМ!$C$33:$C$776,СВЦЭМ!$A$33:$A$776,$A76,СВЦЭМ!$B$33:$B$776,D$47)+'СЕТ СН'!$G$9+СВЦЭМ!$D$10+'СЕТ СН'!$G$6-'СЕТ СН'!$G$19</f>
        <v>1554.36223948</v>
      </c>
      <c r="E76" s="36">
        <f>SUMIFS(СВЦЭМ!$C$33:$C$776,СВЦЭМ!$A$33:$A$776,$A76,СВЦЭМ!$B$33:$B$776,E$47)+'СЕТ СН'!$G$9+СВЦЭМ!$D$10+'СЕТ СН'!$G$6-'СЕТ СН'!$G$19</f>
        <v>1546.0366240599997</v>
      </c>
      <c r="F76" s="36">
        <f>SUMIFS(СВЦЭМ!$C$33:$C$776,СВЦЭМ!$A$33:$A$776,$A76,СВЦЭМ!$B$33:$B$776,F$47)+'СЕТ СН'!$G$9+СВЦЭМ!$D$10+'СЕТ СН'!$G$6-'СЕТ СН'!$G$19</f>
        <v>1571.29271367</v>
      </c>
      <c r="G76" s="36">
        <f>SUMIFS(СВЦЭМ!$C$33:$C$776,СВЦЭМ!$A$33:$A$776,$A76,СВЦЭМ!$B$33:$B$776,G$47)+'СЕТ СН'!$G$9+СВЦЭМ!$D$10+'СЕТ СН'!$G$6-'СЕТ СН'!$G$19</f>
        <v>1572.03630389</v>
      </c>
      <c r="H76" s="36">
        <f>SUMIFS(СВЦЭМ!$C$33:$C$776,СВЦЭМ!$A$33:$A$776,$A76,СВЦЭМ!$B$33:$B$776,H$47)+'СЕТ СН'!$G$9+СВЦЭМ!$D$10+'СЕТ СН'!$G$6-'СЕТ СН'!$G$19</f>
        <v>1476.29627377</v>
      </c>
      <c r="I76" s="36">
        <f>SUMIFS(СВЦЭМ!$C$33:$C$776,СВЦЭМ!$A$33:$A$776,$A76,СВЦЭМ!$B$33:$B$776,I$47)+'СЕТ СН'!$G$9+СВЦЭМ!$D$10+'СЕТ СН'!$G$6-'СЕТ СН'!$G$19</f>
        <v>1374.1888282299997</v>
      </c>
      <c r="J76" s="36">
        <f>SUMIFS(СВЦЭМ!$C$33:$C$776,СВЦЭМ!$A$33:$A$776,$A76,СВЦЭМ!$B$33:$B$776,J$47)+'СЕТ СН'!$G$9+СВЦЭМ!$D$10+'СЕТ СН'!$G$6-'СЕТ СН'!$G$19</f>
        <v>1349.4142162499998</v>
      </c>
      <c r="K76" s="36">
        <f>SUMIFS(СВЦЭМ!$C$33:$C$776,СВЦЭМ!$A$33:$A$776,$A76,СВЦЭМ!$B$33:$B$776,K$47)+'СЕТ СН'!$G$9+СВЦЭМ!$D$10+'СЕТ СН'!$G$6-'СЕТ СН'!$G$19</f>
        <v>1388.39841746</v>
      </c>
      <c r="L76" s="36">
        <f>SUMIFS(СВЦЭМ!$C$33:$C$776,СВЦЭМ!$A$33:$A$776,$A76,СВЦЭМ!$B$33:$B$776,L$47)+'СЕТ СН'!$G$9+СВЦЭМ!$D$10+'СЕТ СН'!$G$6-'СЕТ СН'!$G$19</f>
        <v>1358.3921061299998</v>
      </c>
      <c r="M76" s="36">
        <f>SUMIFS(СВЦЭМ!$C$33:$C$776,СВЦЭМ!$A$33:$A$776,$A76,СВЦЭМ!$B$33:$B$776,M$47)+'СЕТ СН'!$G$9+СВЦЭМ!$D$10+'СЕТ СН'!$G$6-'СЕТ СН'!$G$19</f>
        <v>1551.0926325400001</v>
      </c>
      <c r="N76" s="36">
        <f>SUMIFS(СВЦЭМ!$C$33:$C$776,СВЦЭМ!$A$33:$A$776,$A76,СВЦЭМ!$B$33:$B$776,N$47)+'СЕТ СН'!$G$9+СВЦЭМ!$D$10+'СЕТ СН'!$G$6-'СЕТ СН'!$G$19</f>
        <v>2126.15422932</v>
      </c>
      <c r="O76" s="36">
        <f>SUMIFS(СВЦЭМ!$C$33:$C$776,СВЦЭМ!$A$33:$A$776,$A76,СВЦЭМ!$B$33:$B$776,O$47)+'СЕТ СН'!$G$9+СВЦЭМ!$D$10+'СЕТ СН'!$G$6-'СЕТ СН'!$G$19</f>
        <v>1426.7105178900001</v>
      </c>
      <c r="P76" s="36">
        <f>SUMIFS(СВЦЭМ!$C$33:$C$776,СВЦЭМ!$A$33:$A$776,$A76,СВЦЭМ!$B$33:$B$776,P$47)+'СЕТ СН'!$G$9+СВЦЭМ!$D$10+'СЕТ СН'!$G$6-'СЕТ СН'!$G$19</f>
        <v>1381.6999733299999</v>
      </c>
      <c r="Q76" s="36">
        <f>SUMIFS(СВЦЭМ!$C$33:$C$776,СВЦЭМ!$A$33:$A$776,$A76,СВЦЭМ!$B$33:$B$776,Q$47)+'СЕТ СН'!$G$9+СВЦЭМ!$D$10+'СЕТ СН'!$G$6-'СЕТ СН'!$G$19</f>
        <v>1161.4794073399999</v>
      </c>
      <c r="R76" s="36">
        <f>SUMIFS(СВЦЭМ!$C$33:$C$776,СВЦЭМ!$A$33:$A$776,$A76,СВЦЭМ!$B$33:$B$776,R$47)+'СЕТ СН'!$G$9+СВЦЭМ!$D$10+'СЕТ СН'!$G$6-'СЕТ СН'!$G$19</f>
        <v>1187.5597146699997</v>
      </c>
      <c r="S76" s="36">
        <f>SUMIFS(СВЦЭМ!$C$33:$C$776,СВЦЭМ!$A$33:$A$776,$A76,СВЦЭМ!$B$33:$B$776,S$47)+'СЕТ СН'!$G$9+СВЦЭМ!$D$10+'СЕТ СН'!$G$6-'СЕТ СН'!$G$19</f>
        <v>1167.5642850299996</v>
      </c>
      <c r="T76" s="36">
        <f>SUMIFS(СВЦЭМ!$C$33:$C$776,СВЦЭМ!$A$33:$A$776,$A76,СВЦЭМ!$B$33:$B$776,T$47)+'СЕТ СН'!$G$9+СВЦЭМ!$D$10+'СЕТ СН'!$G$6-'СЕТ СН'!$G$19</f>
        <v>1170.6519263299997</v>
      </c>
      <c r="U76" s="36">
        <f>SUMIFS(СВЦЭМ!$C$33:$C$776,СВЦЭМ!$A$33:$A$776,$A76,СВЦЭМ!$B$33:$B$776,U$47)+'СЕТ СН'!$G$9+СВЦЭМ!$D$10+'СЕТ СН'!$G$6-'СЕТ СН'!$G$19</f>
        <v>1201.5958454499996</v>
      </c>
      <c r="V76" s="36">
        <f>SUMIFS(СВЦЭМ!$C$33:$C$776,СВЦЭМ!$A$33:$A$776,$A76,СВЦЭМ!$B$33:$B$776,V$47)+'СЕТ СН'!$G$9+СВЦЭМ!$D$10+'СЕТ СН'!$G$6-'СЕТ СН'!$G$19</f>
        <v>1178.3943554799998</v>
      </c>
      <c r="W76" s="36">
        <f>SUMIFS(СВЦЭМ!$C$33:$C$776,СВЦЭМ!$A$33:$A$776,$A76,СВЦЭМ!$B$33:$B$776,W$47)+'СЕТ СН'!$G$9+СВЦЭМ!$D$10+'СЕТ СН'!$G$6-'СЕТ СН'!$G$19</f>
        <v>1250.4310648599999</v>
      </c>
      <c r="X76" s="36">
        <f>SUMIFS(СВЦЭМ!$C$33:$C$776,СВЦЭМ!$A$33:$A$776,$A76,СВЦЭМ!$B$33:$B$776,X$47)+'СЕТ СН'!$G$9+СВЦЭМ!$D$10+'СЕТ СН'!$G$6-'СЕТ СН'!$G$19</f>
        <v>1244.2424593599999</v>
      </c>
      <c r="Y76" s="36">
        <f>SUMIFS(СВЦЭМ!$C$33:$C$776,СВЦЭМ!$A$33:$A$776,$A76,СВЦЭМ!$B$33:$B$776,Y$47)+'СЕТ СН'!$G$9+СВЦЭМ!$D$10+'СЕТ СН'!$G$6-'СЕТ СН'!$G$19</f>
        <v>1322.8217993600001</v>
      </c>
    </row>
    <row r="77" spans="1:27" ht="15.75" x14ac:dyDescent="0.2">
      <c r="A77" s="35">
        <f t="shared" si="1"/>
        <v>43495</v>
      </c>
      <c r="B77" s="36">
        <f>SUMIFS(СВЦЭМ!$C$33:$C$776,СВЦЭМ!$A$33:$A$776,$A77,СВЦЭМ!$B$33:$B$776,B$47)+'СЕТ СН'!$G$9+СВЦЭМ!$D$10+'СЕТ СН'!$G$6-'СЕТ СН'!$G$19</f>
        <v>1406.2066181699997</v>
      </c>
      <c r="C77" s="36">
        <f>SUMIFS(СВЦЭМ!$C$33:$C$776,СВЦЭМ!$A$33:$A$776,$A77,СВЦЭМ!$B$33:$B$776,C$47)+'СЕТ СН'!$G$9+СВЦЭМ!$D$10+'СЕТ СН'!$G$6-'СЕТ СН'!$G$19</f>
        <v>1717.5282085599997</v>
      </c>
      <c r="D77" s="36">
        <f>SUMIFS(СВЦЭМ!$C$33:$C$776,СВЦЭМ!$A$33:$A$776,$A77,СВЦЭМ!$B$33:$B$776,D$47)+'СЕТ СН'!$G$9+СВЦЭМ!$D$10+'СЕТ СН'!$G$6-'СЕТ СН'!$G$19</f>
        <v>1903.51082133</v>
      </c>
      <c r="E77" s="36">
        <f>SUMIFS(СВЦЭМ!$C$33:$C$776,СВЦЭМ!$A$33:$A$776,$A77,СВЦЭМ!$B$33:$B$776,E$47)+'СЕТ СН'!$G$9+СВЦЭМ!$D$10+'СЕТ СН'!$G$6-'СЕТ СН'!$G$19</f>
        <v>2131.1747547999998</v>
      </c>
      <c r="F77" s="36">
        <f>SUMIFS(СВЦЭМ!$C$33:$C$776,СВЦЭМ!$A$33:$A$776,$A77,СВЦЭМ!$B$33:$B$776,F$47)+'СЕТ СН'!$G$9+СВЦЭМ!$D$10+'СЕТ СН'!$G$6-'СЕТ СН'!$G$19</f>
        <v>2479.6669259900004</v>
      </c>
      <c r="G77" s="36">
        <f>SUMIFS(СВЦЭМ!$C$33:$C$776,СВЦЭМ!$A$33:$A$776,$A77,СВЦЭМ!$B$33:$B$776,G$47)+'СЕТ СН'!$G$9+СВЦЭМ!$D$10+'СЕТ СН'!$G$6-'СЕТ СН'!$G$19</f>
        <v>1691.37204763</v>
      </c>
      <c r="H77" s="36">
        <f>SUMIFS(СВЦЭМ!$C$33:$C$776,СВЦЭМ!$A$33:$A$776,$A77,СВЦЭМ!$B$33:$B$776,H$47)+'СЕТ СН'!$G$9+СВЦЭМ!$D$10+'СЕТ СН'!$G$6-'СЕТ СН'!$G$19</f>
        <v>1353.17038568</v>
      </c>
      <c r="I77" s="36">
        <f>SUMIFS(СВЦЭМ!$C$33:$C$776,СВЦЭМ!$A$33:$A$776,$A77,СВЦЭМ!$B$33:$B$776,I$47)+'СЕТ СН'!$G$9+СВЦЭМ!$D$10+'СЕТ СН'!$G$6-'СЕТ СН'!$G$19</f>
        <v>1247.20015792</v>
      </c>
      <c r="J77" s="36">
        <f>SUMIFS(СВЦЭМ!$C$33:$C$776,СВЦЭМ!$A$33:$A$776,$A77,СВЦЭМ!$B$33:$B$776,J$47)+'СЕТ СН'!$G$9+СВЦЭМ!$D$10+'СЕТ СН'!$G$6-'СЕТ СН'!$G$19</f>
        <v>1211.0095036299999</v>
      </c>
      <c r="K77" s="36">
        <f>SUMIFS(СВЦЭМ!$C$33:$C$776,СВЦЭМ!$A$33:$A$776,$A77,СВЦЭМ!$B$33:$B$776,K$47)+'СЕТ СН'!$G$9+СВЦЭМ!$D$10+'СЕТ СН'!$G$6-'СЕТ СН'!$G$19</f>
        <v>1204.5386374999998</v>
      </c>
      <c r="L77" s="36">
        <f>SUMIFS(СВЦЭМ!$C$33:$C$776,СВЦЭМ!$A$33:$A$776,$A77,СВЦЭМ!$B$33:$B$776,L$47)+'СЕТ СН'!$G$9+СВЦЭМ!$D$10+'СЕТ СН'!$G$6-'СЕТ СН'!$G$19</f>
        <v>1156.3345278000002</v>
      </c>
      <c r="M77" s="36">
        <f>SUMIFS(СВЦЭМ!$C$33:$C$776,СВЦЭМ!$A$33:$A$776,$A77,СВЦЭМ!$B$33:$B$776,M$47)+'СЕТ СН'!$G$9+СВЦЭМ!$D$10+'СЕТ СН'!$G$6-'СЕТ СН'!$G$19</f>
        <v>1193.31122848</v>
      </c>
      <c r="N77" s="36">
        <f>SUMIFS(СВЦЭМ!$C$33:$C$776,СВЦЭМ!$A$33:$A$776,$A77,СВЦЭМ!$B$33:$B$776,N$47)+'СЕТ СН'!$G$9+СВЦЭМ!$D$10+'СЕТ СН'!$G$6-'СЕТ СН'!$G$19</f>
        <v>1427.2401386199999</v>
      </c>
      <c r="O77" s="36">
        <f>SUMIFS(СВЦЭМ!$C$33:$C$776,СВЦЭМ!$A$33:$A$776,$A77,СВЦЭМ!$B$33:$B$776,O$47)+'СЕТ СН'!$G$9+СВЦЭМ!$D$10+'СЕТ СН'!$G$6-'СЕТ СН'!$G$19</f>
        <v>1174.4322267699999</v>
      </c>
      <c r="P77" s="36">
        <f>SUMIFS(СВЦЭМ!$C$33:$C$776,СВЦЭМ!$A$33:$A$776,$A77,СВЦЭМ!$B$33:$B$776,P$47)+'СЕТ СН'!$G$9+СВЦЭМ!$D$10+'СЕТ СН'!$G$6-'СЕТ СН'!$G$19</f>
        <v>1192.2478115099998</v>
      </c>
      <c r="Q77" s="36">
        <f>SUMIFS(СВЦЭМ!$C$33:$C$776,СВЦЭМ!$A$33:$A$776,$A77,СВЦЭМ!$B$33:$B$776,Q$47)+'СЕТ СН'!$G$9+СВЦЭМ!$D$10+'СЕТ СН'!$G$6-'СЕТ СН'!$G$19</f>
        <v>1151.88012316</v>
      </c>
      <c r="R77" s="36">
        <f>SUMIFS(СВЦЭМ!$C$33:$C$776,СВЦЭМ!$A$33:$A$776,$A77,СВЦЭМ!$B$33:$B$776,R$47)+'СЕТ СН'!$G$9+СВЦЭМ!$D$10+'СЕТ СН'!$G$6-'СЕТ СН'!$G$19</f>
        <v>1174.0365469199996</v>
      </c>
      <c r="S77" s="36">
        <f>SUMIFS(СВЦЭМ!$C$33:$C$776,СВЦЭМ!$A$33:$A$776,$A77,СВЦЭМ!$B$33:$B$776,S$47)+'СЕТ СН'!$G$9+СВЦЭМ!$D$10+'СЕТ СН'!$G$6-'СЕТ СН'!$G$19</f>
        <v>1133.2523701499999</v>
      </c>
      <c r="T77" s="36">
        <f>SUMIFS(СВЦЭМ!$C$33:$C$776,СВЦЭМ!$A$33:$A$776,$A77,СВЦЭМ!$B$33:$B$776,T$47)+'СЕТ СН'!$G$9+СВЦЭМ!$D$10+'СЕТ СН'!$G$6-'СЕТ СН'!$G$19</f>
        <v>994.30541053000002</v>
      </c>
      <c r="U77" s="36">
        <f>SUMIFS(СВЦЭМ!$C$33:$C$776,СВЦЭМ!$A$33:$A$776,$A77,СВЦЭМ!$B$33:$B$776,U$47)+'СЕТ СН'!$G$9+СВЦЭМ!$D$10+'СЕТ СН'!$G$6-'СЕТ СН'!$G$19</f>
        <v>1134.0181657799999</v>
      </c>
      <c r="V77" s="36">
        <f>SUMIFS(СВЦЭМ!$C$33:$C$776,СВЦЭМ!$A$33:$A$776,$A77,СВЦЭМ!$B$33:$B$776,V$47)+'СЕТ СН'!$G$9+СВЦЭМ!$D$10+'СЕТ СН'!$G$6-'СЕТ СН'!$G$19</f>
        <v>1395.4861837999997</v>
      </c>
      <c r="W77" s="36">
        <f>SUMIFS(СВЦЭМ!$C$33:$C$776,СВЦЭМ!$A$33:$A$776,$A77,СВЦЭМ!$B$33:$B$776,W$47)+'СЕТ СН'!$G$9+СВЦЭМ!$D$10+'СЕТ СН'!$G$6-'СЕТ СН'!$G$19</f>
        <v>1464.03812083</v>
      </c>
      <c r="X77" s="36">
        <f>SUMIFS(СВЦЭМ!$C$33:$C$776,СВЦЭМ!$A$33:$A$776,$A77,СВЦЭМ!$B$33:$B$776,X$47)+'СЕТ СН'!$G$9+СВЦЭМ!$D$10+'СЕТ СН'!$G$6-'СЕТ СН'!$G$19</f>
        <v>1447.0984156099998</v>
      </c>
      <c r="Y77" s="36">
        <f>SUMIFS(СВЦЭМ!$C$33:$C$776,СВЦЭМ!$A$33:$A$776,$A77,СВЦЭМ!$B$33:$B$776,Y$47)+'СЕТ СН'!$G$9+СВЦЭМ!$D$10+'СЕТ СН'!$G$6-'СЕТ СН'!$G$19</f>
        <v>1441.6740078399998</v>
      </c>
      <c r="AA77" s="37"/>
    </row>
    <row r="78" spans="1:27" ht="15.75" x14ac:dyDescent="0.2">
      <c r="A78" s="35">
        <f t="shared" si="1"/>
        <v>43496</v>
      </c>
      <c r="B78" s="36">
        <f>SUMIFS(СВЦЭМ!$C$33:$C$776,СВЦЭМ!$A$33:$A$776,$A78,СВЦЭМ!$B$33:$B$776,B$47)+'СЕТ СН'!$G$9+СВЦЭМ!$D$10+'СЕТ СН'!$G$6-'СЕТ СН'!$G$19</f>
        <v>1540.10627871</v>
      </c>
      <c r="C78" s="36">
        <f>SUMIFS(СВЦЭМ!$C$33:$C$776,СВЦЭМ!$A$33:$A$776,$A78,СВЦЭМ!$B$33:$B$776,C$47)+'СЕТ СН'!$G$9+СВЦЭМ!$D$10+'СЕТ СН'!$G$6-'СЕТ СН'!$G$19</f>
        <v>1504.1704531999999</v>
      </c>
      <c r="D78" s="36">
        <f>SUMIFS(СВЦЭМ!$C$33:$C$776,СВЦЭМ!$A$33:$A$776,$A78,СВЦЭМ!$B$33:$B$776,D$47)+'СЕТ СН'!$G$9+СВЦЭМ!$D$10+'СЕТ СН'!$G$6-'СЕТ СН'!$G$19</f>
        <v>1592.9871493000001</v>
      </c>
      <c r="E78" s="36">
        <f>SUMIFS(СВЦЭМ!$C$33:$C$776,СВЦЭМ!$A$33:$A$776,$A78,СВЦЭМ!$B$33:$B$776,E$47)+'СЕТ СН'!$G$9+СВЦЭМ!$D$10+'СЕТ СН'!$G$6-'СЕТ СН'!$G$19</f>
        <v>1636.9154934600001</v>
      </c>
      <c r="F78" s="36">
        <f>SUMIFS(СВЦЭМ!$C$33:$C$776,СВЦЭМ!$A$33:$A$776,$A78,СВЦЭМ!$B$33:$B$776,F$47)+'СЕТ СН'!$G$9+СВЦЭМ!$D$10+'СЕТ СН'!$G$6-'СЕТ СН'!$G$19</f>
        <v>1622.09630255</v>
      </c>
      <c r="G78" s="36">
        <f>SUMIFS(СВЦЭМ!$C$33:$C$776,СВЦЭМ!$A$33:$A$776,$A78,СВЦЭМ!$B$33:$B$776,G$47)+'СЕТ СН'!$G$9+СВЦЭМ!$D$10+'СЕТ СН'!$G$6-'СЕТ СН'!$G$19</f>
        <v>1557.6196349899997</v>
      </c>
      <c r="H78" s="36">
        <f>SUMIFS(СВЦЭМ!$C$33:$C$776,СВЦЭМ!$A$33:$A$776,$A78,СВЦЭМ!$B$33:$B$776,H$47)+'СЕТ СН'!$G$9+СВЦЭМ!$D$10+'СЕТ СН'!$G$6-'СЕТ СН'!$G$19</f>
        <v>1529.07466406</v>
      </c>
      <c r="I78" s="36">
        <f>SUMIFS(СВЦЭМ!$C$33:$C$776,СВЦЭМ!$A$33:$A$776,$A78,СВЦЭМ!$B$33:$B$776,I$47)+'СЕТ СН'!$G$9+СВЦЭМ!$D$10+'СЕТ СН'!$G$6-'СЕТ СН'!$G$19</f>
        <v>1673.0015886799997</v>
      </c>
      <c r="J78" s="36">
        <f>SUMIFS(СВЦЭМ!$C$33:$C$776,СВЦЭМ!$A$33:$A$776,$A78,СВЦЭМ!$B$33:$B$776,J$47)+'СЕТ СН'!$G$9+СВЦЭМ!$D$10+'СЕТ СН'!$G$6-'СЕТ СН'!$G$19</f>
        <v>1375.2688003799999</v>
      </c>
      <c r="K78" s="36">
        <f>SUMIFS(СВЦЭМ!$C$33:$C$776,СВЦЭМ!$A$33:$A$776,$A78,СВЦЭМ!$B$33:$B$776,K$47)+'СЕТ СН'!$G$9+СВЦЭМ!$D$10+'СЕТ СН'!$G$6-'СЕТ СН'!$G$19</f>
        <v>1365.6995463200001</v>
      </c>
      <c r="L78" s="36">
        <f>SUMIFS(СВЦЭМ!$C$33:$C$776,СВЦЭМ!$A$33:$A$776,$A78,СВЦЭМ!$B$33:$B$776,L$47)+'СЕТ СН'!$G$9+СВЦЭМ!$D$10+'СЕТ СН'!$G$6-'СЕТ СН'!$G$19</f>
        <v>1433.04243309</v>
      </c>
      <c r="M78" s="36">
        <f>SUMIFS(СВЦЭМ!$C$33:$C$776,СВЦЭМ!$A$33:$A$776,$A78,СВЦЭМ!$B$33:$B$776,M$47)+'СЕТ СН'!$G$9+СВЦЭМ!$D$10+'СЕТ СН'!$G$6-'СЕТ СН'!$G$19</f>
        <v>1426.2228378499999</v>
      </c>
      <c r="N78" s="36">
        <f>SUMIFS(СВЦЭМ!$C$33:$C$776,СВЦЭМ!$A$33:$A$776,$A78,СВЦЭМ!$B$33:$B$776,N$47)+'СЕТ СН'!$G$9+СВЦЭМ!$D$10+'СЕТ СН'!$G$6-'СЕТ СН'!$G$19</f>
        <v>1496.29594357</v>
      </c>
      <c r="O78" s="36">
        <f>SUMIFS(СВЦЭМ!$C$33:$C$776,СВЦЭМ!$A$33:$A$776,$A78,СВЦЭМ!$B$33:$B$776,O$47)+'СЕТ СН'!$G$9+СВЦЭМ!$D$10+'СЕТ СН'!$G$6-'СЕТ СН'!$G$19</f>
        <v>1458.6205647399997</v>
      </c>
      <c r="P78" s="36">
        <f>SUMIFS(СВЦЭМ!$C$33:$C$776,СВЦЭМ!$A$33:$A$776,$A78,СВЦЭМ!$B$33:$B$776,P$47)+'СЕТ СН'!$G$9+СВЦЭМ!$D$10+'СЕТ СН'!$G$6-'СЕТ СН'!$G$19</f>
        <v>1441.3856386799998</v>
      </c>
      <c r="Q78" s="36">
        <f>SUMIFS(СВЦЭМ!$C$33:$C$776,СВЦЭМ!$A$33:$A$776,$A78,СВЦЭМ!$B$33:$B$776,Q$47)+'СЕТ СН'!$G$9+СВЦЭМ!$D$10+'СЕТ СН'!$G$6-'СЕТ СН'!$G$19</f>
        <v>1416.8340147999997</v>
      </c>
      <c r="R78" s="36">
        <f>SUMIFS(СВЦЭМ!$C$33:$C$776,СВЦЭМ!$A$33:$A$776,$A78,СВЦЭМ!$B$33:$B$776,R$47)+'СЕТ СН'!$G$9+СВЦЭМ!$D$10+'СЕТ СН'!$G$6-'СЕТ СН'!$G$19</f>
        <v>1406.2967982099999</v>
      </c>
      <c r="S78" s="36">
        <f>SUMIFS(СВЦЭМ!$C$33:$C$776,СВЦЭМ!$A$33:$A$776,$A78,СВЦЭМ!$B$33:$B$776,S$47)+'СЕТ СН'!$G$9+СВЦЭМ!$D$10+'СЕТ СН'!$G$6-'СЕТ СН'!$G$19</f>
        <v>1353.37440105</v>
      </c>
      <c r="T78" s="36">
        <f>SUMIFS(СВЦЭМ!$C$33:$C$776,СВЦЭМ!$A$33:$A$776,$A78,СВЦЭМ!$B$33:$B$776,T$47)+'СЕТ СН'!$G$9+СВЦЭМ!$D$10+'СЕТ СН'!$G$6-'СЕТ СН'!$G$19</f>
        <v>1363.8834199200001</v>
      </c>
      <c r="U78" s="36">
        <f>SUMIFS(СВЦЭМ!$C$33:$C$776,СВЦЭМ!$A$33:$A$776,$A78,СВЦЭМ!$B$33:$B$776,U$47)+'СЕТ СН'!$G$9+СВЦЭМ!$D$10+'СЕТ СН'!$G$6-'СЕТ СН'!$G$19</f>
        <v>1515.9837324499999</v>
      </c>
      <c r="V78" s="36">
        <f>SUMIFS(СВЦЭМ!$C$33:$C$776,СВЦЭМ!$A$33:$A$776,$A78,СВЦЭМ!$B$33:$B$776,V$47)+'СЕТ СН'!$G$9+СВЦЭМ!$D$10+'СЕТ СН'!$G$6-'СЕТ СН'!$G$19</f>
        <v>1363.0621345599998</v>
      </c>
      <c r="W78" s="36">
        <f>SUMIFS(СВЦЭМ!$C$33:$C$776,СВЦЭМ!$A$33:$A$776,$A78,СВЦЭМ!$B$33:$B$776,W$47)+'СЕТ СН'!$G$9+СВЦЭМ!$D$10+'СЕТ СН'!$G$6-'СЕТ СН'!$G$19</f>
        <v>1398.3351588599999</v>
      </c>
      <c r="X78" s="36">
        <f>SUMIFS(СВЦЭМ!$C$33:$C$776,СВЦЭМ!$A$33:$A$776,$A78,СВЦЭМ!$B$33:$B$776,X$47)+'СЕТ СН'!$G$9+СВЦЭМ!$D$10+'СЕТ СН'!$G$6-'СЕТ СН'!$G$19</f>
        <v>1375.5616886299999</v>
      </c>
      <c r="Y78" s="36">
        <f>SUMIFS(СВЦЭМ!$C$33:$C$776,СВЦЭМ!$A$33:$A$776,$A78,СВЦЭМ!$B$33:$B$776,Y$47)+'СЕТ СН'!$G$9+СВЦЭМ!$D$10+'СЕТ СН'!$G$6-'СЕТ СН'!$G$19</f>
        <v>1428.2270181899999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01.01.2019</v>
      </c>
      <c r="B84" s="36">
        <f>SUMIFS(СВЦЭМ!$C$33:$C$776,СВЦЭМ!$A$33:$A$776,$A84,СВЦЭМ!$B$33:$B$776,B$83)+'СЕТ СН'!$H$9+СВЦЭМ!$D$10+'СЕТ СН'!$H$6-'СЕТ СН'!$H$19</f>
        <v>1428.5099846200001</v>
      </c>
      <c r="C84" s="36">
        <f>SUMIFS(СВЦЭМ!$C$33:$C$776,СВЦЭМ!$A$33:$A$776,$A84,СВЦЭМ!$B$33:$B$776,C$83)+'СЕТ СН'!$H$9+СВЦЭМ!$D$10+'СЕТ СН'!$H$6-'СЕТ СН'!$H$19</f>
        <v>1246.1264107899999</v>
      </c>
      <c r="D84" s="36">
        <f>SUMIFS(СВЦЭМ!$C$33:$C$776,СВЦЭМ!$A$33:$A$776,$A84,СВЦЭМ!$B$33:$B$776,D$83)+'СЕТ СН'!$H$9+СВЦЭМ!$D$10+'СЕТ СН'!$H$6-'СЕТ СН'!$H$19</f>
        <v>1277.8483844099999</v>
      </c>
      <c r="E84" s="36">
        <f>SUMIFS(СВЦЭМ!$C$33:$C$776,СВЦЭМ!$A$33:$A$776,$A84,СВЦЭМ!$B$33:$B$776,E$83)+'СЕТ СН'!$H$9+СВЦЭМ!$D$10+'СЕТ СН'!$H$6-'СЕТ СН'!$H$19</f>
        <v>1291.6881455</v>
      </c>
      <c r="F84" s="36">
        <f>SUMIFS(СВЦЭМ!$C$33:$C$776,СВЦЭМ!$A$33:$A$776,$A84,СВЦЭМ!$B$33:$B$776,F$83)+'СЕТ СН'!$H$9+СВЦЭМ!$D$10+'СЕТ СН'!$H$6-'СЕТ СН'!$H$19</f>
        <v>1330.6261132899999</v>
      </c>
      <c r="G84" s="36">
        <f>SUMIFS(СВЦЭМ!$C$33:$C$776,СВЦЭМ!$A$33:$A$776,$A84,СВЦЭМ!$B$33:$B$776,G$83)+'СЕТ СН'!$H$9+СВЦЭМ!$D$10+'СЕТ СН'!$H$6-'СЕТ СН'!$H$19</f>
        <v>1326.1914838299999</v>
      </c>
      <c r="H84" s="36">
        <f>SUMIFS(СВЦЭМ!$C$33:$C$776,СВЦЭМ!$A$33:$A$776,$A84,СВЦЭМ!$B$33:$B$776,H$83)+'СЕТ СН'!$H$9+СВЦЭМ!$D$10+'СЕТ СН'!$H$6-'СЕТ СН'!$H$19</f>
        <v>1316.30946877</v>
      </c>
      <c r="I84" s="36">
        <f>SUMIFS(СВЦЭМ!$C$33:$C$776,СВЦЭМ!$A$33:$A$776,$A84,СВЦЭМ!$B$33:$B$776,I$83)+'СЕТ СН'!$H$9+СВЦЭМ!$D$10+'СЕТ СН'!$H$6-'СЕТ СН'!$H$19</f>
        <v>1368.0413642599999</v>
      </c>
      <c r="J84" s="36">
        <f>SUMIFS(СВЦЭМ!$C$33:$C$776,СВЦЭМ!$A$33:$A$776,$A84,СВЦЭМ!$B$33:$B$776,J$83)+'СЕТ СН'!$H$9+СВЦЭМ!$D$10+'СЕТ СН'!$H$6-'СЕТ СН'!$H$19</f>
        <v>1364.7173820400001</v>
      </c>
      <c r="K84" s="36">
        <f>SUMIFS(СВЦЭМ!$C$33:$C$776,СВЦЭМ!$A$33:$A$776,$A84,СВЦЭМ!$B$33:$B$776,K$83)+'СЕТ СН'!$H$9+СВЦЭМ!$D$10+'СЕТ СН'!$H$6-'СЕТ СН'!$H$19</f>
        <v>1326.3263192300001</v>
      </c>
      <c r="L84" s="36">
        <f>SUMIFS(СВЦЭМ!$C$33:$C$776,СВЦЭМ!$A$33:$A$776,$A84,СВЦЭМ!$B$33:$B$776,L$83)+'СЕТ СН'!$H$9+СВЦЭМ!$D$10+'СЕТ СН'!$H$6-'СЕТ СН'!$H$19</f>
        <v>1301.5575451299999</v>
      </c>
      <c r="M84" s="36">
        <f>SUMIFS(СВЦЭМ!$C$33:$C$776,СВЦЭМ!$A$33:$A$776,$A84,СВЦЭМ!$B$33:$B$776,M$83)+'СЕТ СН'!$H$9+СВЦЭМ!$D$10+'СЕТ СН'!$H$6-'СЕТ СН'!$H$19</f>
        <v>1334.3684866199999</v>
      </c>
      <c r="N84" s="36">
        <f>SUMIFS(СВЦЭМ!$C$33:$C$776,СВЦЭМ!$A$33:$A$776,$A84,СВЦЭМ!$B$33:$B$776,N$83)+'СЕТ СН'!$H$9+СВЦЭМ!$D$10+'СЕТ СН'!$H$6-'СЕТ СН'!$H$19</f>
        <v>1354.09234588</v>
      </c>
      <c r="O84" s="36">
        <f>SUMIFS(СВЦЭМ!$C$33:$C$776,СВЦЭМ!$A$33:$A$776,$A84,СВЦЭМ!$B$33:$B$776,O$83)+'СЕТ СН'!$H$9+СВЦЭМ!$D$10+'СЕТ СН'!$H$6-'СЕТ СН'!$H$19</f>
        <v>1299.47967769</v>
      </c>
      <c r="P84" s="36">
        <f>SUMIFS(СВЦЭМ!$C$33:$C$776,СВЦЭМ!$A$33:$A$776,$A84,СВЦЭМ!$B$33:$B$776,P$83)+'СЕТ СН'!$H$9+СВЦЭМ!$D$10+'СЕТ СН'!$H$6-'СЕТ СН'!$H$19</f>
        <v>1297.39386902</v>
      </c>
      <c r="Q84" s="36">
        <f>SUMIFS(СВЦЭМ!$C$33:$C$776,СВЦЭМ!$A$33:$A$776,$A84,СВЦЭМ!$B$33:$B$776,Q$83)+'СЕТ СН'!$H$9+СВЦЭМ!$D$10+'СЕТ СН'!$H$6-'СЕТ СН'!$H$19</f>
        <v>1254.27568877</v>
      </c>
      <c r="R84" s="36">
        <f>SUMIFS(СВЦЭМ!$C$33:$C$776,СВЦЭМ!$A$33:$A$776,$A84,СВЦЭМ!$B$33:$B$776,R$83)+'СЕТ СН'!$H$9+СВЦЭМ!$D$10+'СЕТ СН'!$H$6-'СЕТ СН'!$H$19</f>
        <v>1184.9860120400001</v>
      </c>
      <c r="S84" s="36">
        <f>SUMIFS(СВЦЭМ!$C$33:$C$776,СВЦЭМ!$A$33:$A$776,$A84,СВЦЭМ!$B$33:$B$776,S$83)+'СЕТ СН'!$H$9+СВЦЭМ!$D$10+'СЕТ СН'!$H$6-'СЕТ СН'!$H$19</f>
        <v>1144.7954164300002</v>
      </c>
      <c r="T84" s="36">
        <f>SUMIFS(СВЦЭМ!$C$33:$C$776,СВЦЭМ!$A$33:$A$776,$A84,СВЦЭМ!$B$33:$B$776,T$83)+'СЕТ СН'!$H$9+СВЦЭМ!$D$10+'СЕТ СН'!$H$6-'СЕТ СН'!$H$19</f>
        <v>1122.8570050000001</v>
      </c>
      <c r="U84" s="36">
        <f>SUMIFS(СВЦЭМ!$C$33:$C$776,СВЦЭМ!$A$33:$A$776,$A84,СВЦЭМ!$B$33:$B$776,U$83)+'СЕТ СН'!$H$9+СВЦЭМ!$D$10+'СЕТ СН'!$H$6-'СЕТ СН'!$H$19</f>
        <v>1162.05245876</v>
      </c>
      <c r="V84" s="36">
        <f>SUMIFS(СВЦЭМ!$C$33:$C$776,СВЦЭМ!$A$33:$A$776,$A84,СВЦЭМ!$B$33:$B$776,V$83)+'СЕТ СН'!$H$9+СВЦЭМ!$D$10+'СЕТ СН'!$H$6-'СЕТ СН'!$H$19</f>
        <v>1114.95480393</v>
      </c>
      <c r="W84" s="36">
        <f>SUMIFS(СВЦЭМ!$C$33:$C$776,СВЦЭМ!$A$33:$A$776,$A84,СВЦЭМ!$B$33:$B$776,W$83)+'СЕТ СН'!$H$9+СВЦЭМ!$D$10+'СЕТ СН'!$H$6-'СЕТ СН'!$H$19</f>
        <v>1174.3816695600001</v>
      </c>
      <c r="X84" s="36">
        <f>SUMIFS(СВЦЭМ!$C$33:$C$776,СВЦЭМ!$A$33:$A$776,$A84,СВЦЭМ!$B$33:$B$776,X$83)+'СЕТ СН'!$H$9+СВЦЭМ!$D$10+'СЕТ СН'!$H$6-'СЕТ СН'!$H$19</f>
        <v>1280.2764938099999</v>
      </c>
      <c r="Y84" s="36">
        <f>SUMIFS(СВЦЭМ!$C$33:$C$776,СВЦЭМ!$A$33:$A$776,$A84,СВЦЭМ!$B$33:$B$776,Y$83)+'СЕТ СН'!$H$9+СВЦЭМ!$D$10+'СЕТ СН'!$H$6-'СЕТ СН'!$H$19</f>
        <v>1308.60451689</v>
      </c>
    </row>
    <row r="85" spans="1:25" ht="15.75" x14ac:dyDescent="0.2">
      <c r="A85" s="35">
        <f>A84+1</f>
        <v>43467</v>
      </c>
      <c r="B85" s="36">
        <f>SUMIFS(СВЦЭМ!$C$33:$C$776,СВЦЭМ!$A$33:$A$776,$A85,СВЦЭМ!$B$33:$B$776,B$83)+'СЕТ СН'!$H$9+СВЦЭМ!$D$10+'СЕТ СН'!$H$6-'СЕТ СН'!$H$19</f>
        <v>1331.1936094</v>
      </c>
      <c r="C85" s="36">
        <f>SUMIFS(СВЦЭМ!$C$33:$C$776,СВЦЭМ!$A$33:$A$776,$A85,СВЦЭМ!$B$33:$B$776,C$83)+'СЕТ СН'!$H$9+СВЦЭМ!$D$10+'СЕТ СН'!$H$6-'СЕТ СН'!$H$19</f>
        <v>1339.4976161899999</v>
      </c>
      <c r="D85" s="36">
        <f>SUMIFS(СВЦЭМ!$C$33:$C$776,СВЦЭМ!$A$33:$A$776,$A85,СВЦЭМ!$B$33:$B$776,D$83)+'СЕТ СН'!$H$9+СВЦЭМ!$D$10+'СЕТ СН'!$H$6-'СЕТ СН'!$H$19</f>
        <v>1321.39278094</v>
      </c>
      <c r="E85" s="36">
        <f>SUMIFS(СВЦЭМ!$C$33:$C$776,СВЦЭМ!$A$33:$A$776,$A85,СВЦЭМ!$B$33:$B$776,E$83)+'СЕТ СН'!$H$9+СВЦЭМ!$D$10+'СЕТ СН'!$H$6-'СЕТ СН'!$H$19</f>
        <v>1352.4744087900001</v>
      </c>
      <c r="F85" s="36">
        <f>SUMIFS(СВЦЭМ!$C$33:$C$776,СВЦЭМ!$A$33:$A$776,$A85,СВЦЭМ!$B$33:$B$776,F$83)+'СЕТ СН'!$H$9+СВЦЭМ!$D$10+'СЕТ СН'!$H$6-'СЕТ СН'!$H$19</f>
        <v>1353.0827419100001</v>
      </c>
      <c r="G85" s="36">
        <f>SUMIFS(СВЦЭМ!$C$33:$C$776,СВЦЭМ!$A$33:$A$776,$A85,СВЦЭМ!$B$33:$B$776,G$83)+'СЕТ СН'!$H$9+СВЦЭМ!$D$10+'СЕТ СН'!$H$6-'СЕТ СН'!$H$19</f>
        <v>1356.2092830199999</v>
      </c>
      <c r="H85" s="36">
        <f>SUMIFS(СВЦЭМ!$C$33:$C$776,СВЦЭМ!$A$33:$A$776,$A85,СВЦЭМ!$B$33:$B$776,H$83)+'СЕТ СН'!$H$9+СВЦЭМ!$D$10+'СЕТ СН'!$H$6-'СЕТ СН'!$H$19</f>
        <v>1294.3807100700001</v>
      </c>
      <c r="I85" s="36">
        <f>SUMIFS(СВЦЭМ!$C$33:$C$776,СВЦЭМ!$A$33:$A$776,$A85,СВЦЭМ!$B$33:$B$776,I$83)+'СЕТ СН'!$H$9+СВЦЭМ!$D$10+'СЕТ СН'!$H$6-'СЕТ СН'!$H$19</f>
        <v>1315.7998935200001</v>
      </c>
      <c r="J85" s="36">
        <f>SUMIFS(СВЦЭМ!$C$33:$C$776,СВЦЭМ!$A$33:$A$776,$A85,СВЦЭМ!$B$33:$B$776,J$83)+'СЕТ СН'!$H$9+СВЦЭМ!$D$10+'СЕТ СН'!$H$6-'СЕТ СН'!$H$19</f>
        <v>1322.7403884299999</v>
      </c>
      <c r="K85" s="36">
        <f>SUMIFS(СВЦЭМ!$C$33:$C$776,СВЦЭМ!$A$33:$A$776,$A85,СВЦЭМ!$B$33:$B$776,K$83)+'СЕТ СН'!$H$9+СВЦЭМ!$D$10+'СЕТ СН'!$H$6-'СЕТ СН'!$H$19</f>
        <v>1268.83823654</v>
      </c>
      <c r="L85" s="36">
        <f>SUMIFS(СВЦЭМ!$C$33:$C$776,СВЦЭМ!$A$33:$A$776,$A85,СВЦЭМ!$B$33:$B$776,L$83)+'СЕТ СН'!$H$9+СВЦЭМ!$D$10+'СЕТ СН'!$H$6-'СЕТ СН'!$H$19</f>
        <v>1251.43048776</v>
      </c>
      <c r="M85" s="36">
        <f>SUMIFS(СВЦЭМ!$C$33:$C$776,СВЦЭМ!$A$33:$A$776,$A85,СВЦЭМ!$B$33:$B$776,M$83)+'СЕТ СН'!$H$9+СВЦЭМ!$D$10+'СЕТ СН'!$H$6-'СЕТ СН'!$H$19</f>
        <v>1296.56893107</v>
      </c>
      <c r="N85" s="36">
        <f>SUMIFS(СВЦЭМ!$C$33:$C$776,СВЦЭМ!$A$33:$A$776,$A85,СВЦЭМ!$B$33:$B$776,N$83)+'СЕТ СН'!$H$9+СВЦЭМ!$D$10+'СЕТ СН'!$H$6-'СЕТ СН'!$H$19</f>
        <v>1256.05027769</v>
      </c>
      <c r="O85" s="36">
        <f>SUMIFS(СВЦЭМ!$C$33:$C$776,СВЦЭМ!$A$33:$A$776,$A85,СВЦЭМ!$B$33:$B$776,O$83)+'СЕТ СН'!$H$9+СВЦЭМ!$D$10+'СЕТ СН'!$H$6-'СЕТ СН'!$H$19</f>
        <v>1268.31845099</v>
      </c>
      <c r="P85" s="36">
        <f>SUMIFS(СВЦЭМ!$C$33:$C$776,СВЦЭМ!$A$33:$A$776,$A85,СВЦЭМ!$B$33:$B$776,P$83)+'СЕТ СН'!$H$9+СВЦЭМ!$D$10+'СЕТ СН'!$H$6-'СЕТ СН'!$H$19</f>
        <v>1333.94125149</v>
      </c>
      <c r="Q85" s="36">
        <f>SUMIFS(СВЦЭМ!$C$33:$C$776,СВЦЭМ!$A$33:$A$776,$A85,СВЦЭМ!$B$33:$B$776,Q$83)+'СЕТ СН'!$H$9+СВЦЭМ!$D$10+'СЕТ СН'!$H$6-'СЕТ СН'!$H$19</f>
        <v>1466.39793052</v>
      </c>
      <c r="R85" s="36">
        <f>SUMIFS(СВЦЭМ!$C$33:$C$776,СВЦЭМ!$A$33:$A$776,$A85,СВЦЭМ!$B$33:$B$776,R$83)+'СЕТ СН'!$H$9+СВЦЭМ!$D$10+'СЕТ СН'!$H$6-'СЕТ СН'!$H$19</f>
        <v>1456.5395921500001</v>
      </c>
      <c r="S85" s="36">
        <f>SUMIFS(СВЦЭМ!$C$33:$C$776,СВЦЭМ!$A$33:$A$776,$A85,СВЦЭМ!$B$33:$B$776,S$83)+'СЕТ СН'!$H$9+СВЦЭМ!$D$10+'СЕТ СН'!$H$6-'СЕТ СН'!$H$19</f>
        <v>1351.3593792199999</v>
      </c>
      <c r="T85" s="36">
        <f>SUMIFS(СВЦЭМ!$C$33:$C$776,СВЦЭМ!$A$33:$A$776,$A85,СВЦЭМ!$B$33:$B$776,T$83)+'СЕТ СН'!$H$9+СВЦЭМ!$D$10+'СЕТ СН'!$H$6-'СЕТ СН'!$H$19</f>
        <v>1511.6870405100001</v>
      </c>
      <c r="U85" s="36">
        <f>SUMIFS(СВЦЭМ!$C$33:$C$776,СВЦЭМ!$A$33:$A$776,$A85,СВЦЭМ!$B$33:$B$776,U$83)+'СЕТ СН'!$H$9+СВЦЭМ!$D$10+'СЕТ СН'!$H$6-'СЕТ СН'!$H$19</f>
        <v>1478.4997516000001</v>
      </c>
      <c r="V85" s="36">
        <f>SUMIFS(СВЦЭМ!$C$33:$C$776,СВЦЭМ!$A$33:$A$776,$A85,СВЦЭМ!$B$33:$B$776,V$83)+'СЕТ СН'!$H$9+СВЦЭМ!$D$10+'СЕТ СН'!$H$6-'СЕТ СН'!$H$19</f>
        <v>1411.0836536300001</v>
      </c>
      <c r="W85" s="36">
        <f>SUMIFS(СВЦЭМ!$C$33:$C$776,СВЦЭМ!$A$33:$A$776,$A85,СВЦЭМ!$B$33:$B$776,W$83)+'СЕТ СН'!$H$9+СВЦЭМ!$D$10+'СЕТ СН'!$H$6-'СЕТ СН'!$H$19</f>
        <v>1442.3366561999999</v>
      </c>
      <c r="X85" s="36">
        <f>SUMIFS(СВЦЭМ!$C$33:$C$776,СВЦЭМ!$A$33:$A$776,$A85,СВЦЭМ!$B$33:$B$776,X$83)+'СЕТ СН'!$H$9+СВЦЭМ!$D$10+'СЕТ СН'!$H$6-'СЕТ СН'!$H$19</f>
        <v>1433.21606032</v>
      </c>
      <c r="Y85" s="36">
        <f>SUMIFS(СВЦЭМ!$C$33:$C$776,СВЦЭМ!$A$33:$A$776,$A85,СВЦЭМ!$B$33:$B$776,Y$83)+'СЕТ СН'!$H$9+СВЦЭМ!$D$10+'СЕТ СН'!$H$6-'СЕТ СН'!$H$19</f>
        <v>1539.54602888</v>
      </c>
    </row>
    <row r="86" spans="1:25" ht="15.75" x14ac:dyDescent="0.2">
      <c r="A86" s="35">
        <f t="shared" ref="A86:A114" si="2">A85+1</f>
        <v>43468</v>
      </c>
      <c r="B86" s="36">
        <f>SUMIFS(СВЦЭМ!$C$33:$C$776,СВЦЭМ!$A$33:$A$776,$A86,СВЦЭМ!$B$33:$B$776,B$83)+'СЕТ СН'!$H$9+СВЦЭМ!$D$10+'СЕТ СН'!$H$6-'СЕТ СН'!$H$19</f>
        <v>1972.9273920600001</v>
      </c>
      <c r="C86" s="36">
        <f>SUMIFS(СВЦЭМ!$C$33:$C$776,СВЦЭМ!$A$33:$A$776,$A86,СВЦЭМ!$B$33:$B$776,C$83)+'СЕТ СН'!$H$9+СВЦЭМ!$D$10+'СЕТ СН'!$H$6-'СЕТ СН'!$H$19</f>
        <v>1302.7729881</v>
      </c>
      <c r="D86" s="36">
        <f>SUMIFS(СВЦЭМ!$C$33:$C$776,СВЦЭМ!$A$33:$A$776,$A86,СВЦЭМ!$B$33:$B$776,D$83)+'СЕТ СН'!$H$9+СВЦЭМ!$D$10+'СЕТ СН'!$H$6-'СЕТ СН'!$H$19</f>
        <v>1526.4430525400001</v>
      </c>
      <c r="E86" s="36">
        <f>SUMIFS(СВЦЭМ!$C$33:$C$776,СВЦЭМ!$A$33:$A$776,$A86,СВЦЭМ!$B$33:$B$776,E$83)+'СЕТ СН'!$H$9+СВЦЭМ!$D$10+'СЕТ СН'!$H$6-'СЕТ СН'!$H$19</f>
        <v>1531.0909637699999</v>
      </c>
      <c r="F86" s="36">
        <f>SUMIFS(СВЦЭМ!$C$33:$C$776,СВЦЭМ!$A$33:$A$776,$A86,СВЦЭМ!$B$33:$B$776,F$83)+'СЕТ СН'!$H$9+СВЦЭМ!$D$10+'СЕТ СН'!$H$6-'СЕТ СН'!$H$19</f>
        <v>1528.1682169000001</v>
      </c>
      <c r="G86" s="36">
        <f>SUMIFS(СВЦЭМ!$C$33:$C$776,СВЦЭМ!$A$33:$A$776,$A86,СВЦЭМ!$B$33:$B$776,G$83)+'СЕТ СН'!$H$9+СВЦЭМ!$D$10+'СЕТ СН'!$H$6-'СЕТ СН'!$H$19</f>
        <v>1548.72057275</v>
      </c>
      <c r="H86" s="36">
        <f>SUMIFS(СВЦЭМ!$C$33:$C$776,СВЦЭМ!$A$33:$A$776,$A86,СВЦЭМ!$B$33:$B$776,H$83)+'СЕТ СН'!$H$9+СВЦЭМ!$D$10+'СЕТ СН'!$H$6-'СЕТ СН'!$H$19</f>
        <v>1563.0668715699999</v>
      </c>
      <c r="I86" s="36">
        <f>SUMIFS(СВЦЭМ!$C$33:$C$776,СВЦЭМ!$A$33:$A$776,$A86,СВЦЭМ!$B$33:$B$776,I$83)+'СЕТ СН'!$H$9+СВЦЭМ!$D$10+'СЕТ СН'!$H$6-'СЕТ СН'!$H$19</f>
        <v>1840.7949262499999</v>
      </c>
      <c r="J86" s="36">
        <f>SUMIFS(СВЦЭМ!$C$33:$C$776,СВЦЭМ!$A$33:$A$776,$A86,СВЦЭМ!$B$33:$B$776,J$83)+'СЕТ СН'!$H$9+СВЦЭМ!$D$10+'СЕТ СН'!$H$6-'СЕТ СН'!$H$19</f>
        <v>1603.30919219</v>
      </c>
      <c r="K86" s="36">
        <f>SUMIFS(СВЦЭМ!$C$33:$C$776,СВЦЭМ!$A$33:$A$776,$A86,СВЦЭМ!$B$33:$B$776,K$83)+'СЕТ СН'!$H$9+СВЦЭМ!$D$10+'СЕТ СН'!$H$6-'СЕТ СН'!$H$19</f>
        <v>1533.07013336</v>
      </c>
      <c r="L86" s="36">
        <f>SUMIFS(СВЦЭМ!$C$33:$C$776,СВЦЭМ!$A$33:$A$776,$A86,СВЦЭМ!$B$33:$B$776,L$83)+'СЕТ СН'!$H$9+СВЦЭМ!$D$10+'СЕТ СН'!$H$6-'СЕТ СН'!$H$19</f>
        <v>1479.1676462099999</v>
      </c>
      <c r="M86" s="36">
        <f>SUMIFS(СВЦЭМ!$C$33:$C$776,СВЦЭМ!$A$33:$A$776,$A86,СВЦЭМ!$B$33:$B$776,M$83)+'СЕТ СН'!$H$9+СВЦЭМ!$D$10+'СЕТ СН'!$H$6-'СЕТ СН'!$H$19</f>
        <v>1508.29744037</v>
      </c>
      <c r="N86" s="36">
        <f>SUMIFS(СВЦЭМ!$C$33:$C$776,СВЦЭМ!$A$33:$A$776,$A86,СВЦЭМ!$B$33:$B$776,N$83)+'СЕТ СН'!$H$9+СВЦЭМ!$D$10+'СЕТ СН'!$H$6-'СЕТ СН'!$H$19</f>
        <v>2008.34664155</v>
      </c>
      <c r="O86" s="36">
        <f>SUMIFS(СВЦЭМ!$C$33:$C$776,СВЦЭМ!$A$33:$A$776,$A86,СВЦЭМ!$B$33:$B$776,O$83)+'СЕТ СН'!$H$9+СВЦЭМ!$D$10+'СЕТ СН'!$H$6-'СЕТ СН'!$H$19</f>
        <v>1460.22277371</v>
      </c>
      <c r="P86" s="36">
        <f>SUMIFS(СВЦЭМ!$C$33:$C$776,СВЦЭМ!$A$33:$A$776,$A86,СВЦЭМ!$B$33:$B$776,P$83)+'СЕТ СН'!$H$9+СВЦЭМ!$D$10+'СЕТ СН'!$H$6-'СЕТ СН'!$H$19</f>
        <v>1506.0944341100001</v>
      </c>
      <c r="Q86" s="36">
        <f>SUMIFS(СВЦЭМ!$C$33:$C$776,СВЦЭМ!$A$33:$A$776,$A86,СВЦЭМ!$B$33:$B$776,Q$83)+'СЕТ СН'!$H$9+СВЦЭМ!$D$10+'СЕТ СН'!$H$6-'СЕТ СН'!$H$19</f>
        <v>1469.46279153</v>
      </c>
      <c r="R86" s="36">
        <f>SUMIFS(СВЦЭМ!$C$33:$C$776,СВЦЭМ!$A$33:$A$776,$A86,СВЦЭМ!$B$33:$B$776,R$83)+'СЕТ СН'!$H$9+СВЦЭМ!$D$10+'СЕТ СН'!$H$6-'СЕТ СН'!$H$19</f>
        <v>1416.1179414200001</v>
      </c>
      <c r="S86" s="36">
        <f>SUMIFS(СВЦЭМ!$C$33:$C$776,СВЦЭМ!$A$33:$A$776,$A86,СВЦЭМ!$B$33:$B$776,S$83)+'СЕТ СН'!$H$9+СВЦЭМ!$D$10+'СЕТ СН'!$H$6-'СЕТ СН'!$H$19</f>
        <v>1332.40394621</v>
      </c>
      <c r="T86" s="36">
        <f>SUMIFS(СВЦЭМ!$C$33:$C$776,СВЦЭМ!$A$33:$A$776,$A86,СВЦЭМ!$B$33:$B$776,T$83)+'СЕТ СН'!$H$9+СВЦЭМ!$D$10+'СЕТ СН'!$H$6-'СЕТ СН'!$H$19</f>
        <v>1299.1117130499999</v>
      </c>
      <c r="U86" s="36">
        <f>SUMIFS(СВЦЭМ!$C$33:$C$776,СВЦЭМ!$A$33:$A$776,$A86,СВЦЭМ!$B$33:$B$776,U$83)+'СЕТ СН'!$H$9+СВЦЭМ!$D$10+'СЕТ СН'!$H$6-'СЕТ СН'!$H$19</f>
        <v>1452.3891900000001</v>
      </c>
      <c r="V86" s="36">
        <f>SUMIFS(СВЦЭМ!$C$33:$C$776,СВЦЭМ!$A$33:$A$776,$A86,СВЦЭМ!$B$33:$B$776,V$83)+'СЕТ СН'!$H$9+СВЦЭМ!$D$10+'СЕТ СН'!$H$6-'СЕТ СН'!$H$19</f>
        <v>1333.1843944100001</v>
      </c>
      <c r="W86" s="36">
        <f>SUMIFS(СВЦЭМ!$C$33:$C$776,СВЦЭМ!$A$33:$A$776,$A86,СВЦЭМ!$B$33:$B$776,W$83)+'СЕТ СН'!$H$9+СВЦЭМ!$D$10+'СЕТ СН'!$H$6-'СЕТ СН'!$H$19</f>
        <v>1432.7689864700001</v>
      </c>
      <c r="X86" s="36">
        <f>SUMIFS(СВЦЭМ!$C$33:$C$776,СВЦЭМ!$A$33:$A$776,$A86,СВЦЭМ!$B$33:$B$776,X$83)+'СЕТ СН'!$H$9+СВЦЭМ!$D$10+'СЕТ СН'!$H$6-'СЕТ СН'!$H$19</f>
        <v>1553.8563011900001</v>
      </c>
      <c r="Y86" s="36">
        <f>SUMIFS(СВЦЭМ!$C$33:$C$776,СВЦЭМ!$A$33:$A$776,$A86,СВЦЭМ!$B$33:$B$776,Y$83)+'СЕТ СН'!$H$9+СВЦЭМ!$D$10+'СЕТ СН'!$H$6-'СЕТ СН'!$H$19</f>
        <v>1608.30282885</v>
      </c>
    </row>
    <row r="87" spans="1:25" ht="15.75" x14ac:dyDescent="0.2">
      <c r="A87" s="35">
        <f t="shared" si="2"/>
        <v>43469</v>
      </c>
      <c r="B87" s="36">
        <f>SUMIFS(СВЦЭМ!$C$33:$C$776,СВЦЭМ!$A$33:$A$776,$A87,СВЦЭМ!$B$33:$B$776,B$83)+'СЕТ СН'!$H$9+СВЦЭМ!$D$10+'СЕТ СН'!$H$6-'СЕТ СН'!$H$19</f>
        <v>1778.15426069</v>
      </c>
      <c r="C87" s="36">
        <f>SUMIFS(СВЦЭМ!$C$33:$C$776,СВЦЭМ!$A$33:$A$776,$A87,СВЦЭМ!$B$33:$B$776,C$83)+'СЕТ СН'!$H$9+СВЦЭМ!$D$10+'СЕТ СН'!$H$6-'СЕТ СН'!$H$19</f>
        <v>1529.63471151</v>
      </c>
      <c r="D87" s="36">
        <f>SUMIFS(СВЦЭМ!$C$33:$C$776,СВЦЭМ!$A$33:$A$776,$A87,СВЦЭМ!$B$33:$B$776,D$83)+'СЕТ СН'!$H$9+СВЦЭМ!$D$10+'СЕТ СН'!$H$6-'СЕТ СН'!$H$19</f>
        <v>1578.77338663</v>
      </c>
      <c r="E87" s="36">
        <f>SUMIFS(СВЦЭМ!$C$33:$C$776,СВЦЭМ!$A$33:$A$776,$A87,СВЦЭМ!$B$33:$B$776,E$83)+'СЕТ СН'!$H$9+СВЦЭМ!$D$10+'СЕТ СН'!$H$6-'СЕТ СН'!$H$19</f>
        <v>1679.56121781</v>
      </c>
      <c r="F87" s="36">
        <f>SUMIFS(СВЦЭМ!$C$33:$C$776,СВЦЭМ!$A$33:$A$776,$A87,СВЦЭМ!$B$33:$B$776,F$83)+'СЕТ СН'!$H$9+СВЦЭМ!$D$10+'СЕТ СН'!$H$6-'СЕТ СН'!$H$19</f>
        <v>1559.1822658399999</v>
      </c>
      <c r="G87" s="36">
        <f>SUMIFS(СВЦЭМ!$C$33:$C$776,СВЦЭМ!$A$33:$A$776,$A87,СВЦЭМ!$B$33:$B$776,G$83)+'СЕТ СН'!$H$9+СВЦЭМ!$D$10+'СЕТ СН'!$H$6-'СЕТ СН'!$H$19</f>
        <v>1729.88671411</v>
      </c>
      <c r="H87" s="36">
        <f>SUMIFS(СВЦЭМ!$C$33:$C$776,СВЦЭМ!$A$33:$A$776,$A87,СВЦЭМ!$B$33:$B$776,H$83)+'СЕТ СН'!$H$9+СВЦЭМ!$D$10+'СЕТ СН'!$H$6-'СЕТ СН'!$H$19</f>
        <v>1450.4317389800001</v>
      </c>
      <c r="I87" s="36">
        <f>SUMIFS(СВЦЭМ!$C$33:$C$776,СВЦЭМ!$A$33:$A$776,$A87,СВЦЭМ!$B$33:$B$776,I$83)+'СЕТ СН'!$H$9+СВЦЭМ!$D$10+'СЕТ СН'!$H$6-'СЕТ СН'!$H$19</f>
        <v>1542.3611291699999</v>
      </c>
      <c r="J87" s="36">
        <f>SUMIFS(СВЦЭМ!$C$33:$C$776,СВЦЭМ!$A$33:$A$776,$A87,СВЦЭМ!$B$33:$B$776,J$83)+'СЕТ СН'!$H$9+СВЦЭМ!$D$10+'СЕТ СН'!$H$6-'СЕТ СН'!$H$19</f>
        <v>1495.91888101</v>
      </c>
      <c r="K87" s="36">
        <f>SUMIFS(СВЦЭМ!$C$33:$C$776,СВЦЭМ!$A$33:$A$776,$A87,СВЦЭМ!$B$33:$B$776,K$83)+'СЕТ СН'!$H$9+СВЦЭМ!$D$10+'СЕТ СН'!$H$6-'СЕТ СН'!$H$19</f>
        <v>1396.9601181799999</v>
      </c>
      <c r="L87" s="36">
        <f>SUMIFS(СВЦЭМ!$C$33:$C$776,СВЦЭМ!$A$33:$A$776,$A87,СВЦЭМ!$B$33:$B$776,L$83)+'СЕТ СН'!$H$9+СВЦЭМ!$D$10+'СЕТ СН'!$H$6-'СЕТ СН'!$H$19</f>
        <v>1347.23091888</v>
      </c>
      <c r="M87" s="36">
        <f>SUMIFS(СВЦЭМ!$C$33:$C$776,СВЦЭМ!$A$33:$A$776,$A87,СВЦЭМ!$B$33:$B$776,M$83)+'СЕТ СН'!$H$9+СВЦЭМ!$D$10+'СЕТ СН'!$H$6-'СЕТ СН'!$H$19</f>
        <v>1401.3970194000001</v>
      </c>
      <c r="N87" s="36">
        <f>SUMIFS(СВЦЭМ!$C$33:$C$776,СВЦЭМ!$A$33:$A$776,$A87,СВЦЭМ!$B$33:$B$776,N$83)+'СЕТ СН'!$H$9+СВЦЭМ!$D$10+'СЕТ СН'!$H$6-'СЕТ СН'!$H$19</f>
        <v>1420.79591774</v>
      </c>
      <c r="O87" s="36">
        <f>SUMIFS(СВЦЭМ!$C$33:$C$776,СВЦЭМ!$A$33:$A$776,$A87,СВЦЭМ!$B$33:$B$776,O$83)+'СЕТ СН'!$H$9+СВЦЭМ!$D$10+'СЕТ СН'!$H$6-'СЕТ СН'!$H$19</f>
        <v>1423.8285646699999</v>
      </c>
      <c r="P87" s="36">
        <f>SUMIFS(СВЦЭМ!$C$33:$C$776,СВЦЭМ!$A$33:$A$776,$A87,СВЦЭМ!$B$33:$B$776,P$83)+'СЕТ СН'!$H$9+СВЦЭМ!$D$10+'СЕТ СН'!$H$6-'СЕТ СН'!$H$19</f>
        <v>1505.6549949600001</v>
      </c>
      <c r="Q87" s="36">
        <f>SUMIFS(СВЦЭМ!$C$33:$C$776,СВЦЭМ!$A$33:$A$776,$A87,СВЦЭМ!$B$33:$B$776,Q$83)+'СЕТ СН'!$H$9+СВЦЭМ!$D$10+'СЕТ СН'!$H$6-'СЕТ СН'!$H$19</f>
        <v>1484.3323193700001</v>
      </c>
      <c r="R87" s="36">
        <f>SUMIFS(СВЦЭМ!$C$33:$C$776,СВЦЭМ!$A$33:$A$776,$A87,СВЦЭМ!$B$33:$B$776,R$83)+'СЕТ СН'!$H$9+СВЦЭМ!$D$10+'СЕТ СН'!$H$6-'СЕТ СН'!$H$19</f>
        <v>1431.97337943</v>
      </c>
      <c r="S87" s="36">
        <f>SUMIFS(СВЦЭМ!$C$33:$C$776,СВЦЭМ!$A$33:$A$776,$A87,СВЦЭМ!$B$33:$B$776,S$83)+'СЕТ СН'!$H$9+СВЦЭМ!$D$10+'СЕТ СН'!$H$6-'СЕТ СН'!$H$19</f>
        <v>1138.5849478</v>
      </c>
      <c r="T87" s="36">
        <f>SUMIFS(СВЦЭМ!$C$33:$C$776,СВЦЭМ!$A$33:$A$776,$A87,СВЦЭМ!$B$33:$B$776,T$83)+'СЕТ СН'!$H$9+СВЦЭМ!$D$10+'СЕТ СН'!$H$6-'СЕТ СН'!$H$19</f>
        <v>1180.64348131</v>
      </c>
      <c r="U87" s="36">
        <f>SUMIFS(СВЦЭМ!$C$33:$C$776,СВЦЭМ!$A$33:$A$776,$A87,СВЦЭМ!$B$33:$B$776,U$83)+'СЕТ СН'!$H$9+СВЦЭМ!$D$10+'СЕТ СН'!$H$6-'СЕТ СН'!$H$19</f>
        <v>1201.67878651</v>
      </c>
      <c r="V87" s="36">
        <f>SUMIFS(СВЦЭМ!$C$33:$C$776,СВЦЭМ!$A$33:$A$776,$A87,СВЦЭМ!$B$33:$B$776,V$83)+'СЕТ СН'!$H$9+СВЦЭМ!$D$10+'СЕТ СН'!$H$6-'СЕТ СН'!$H$19</f>
        <v>1341.9787238199999</v>
      </c>
      <c r="W87" s="36">
        <f>SUMIFS(СВЦЭМ!$C$33:$C$776,СВЦЭМ!$A$33:$A$776,$A87,СВЦЭМ!$B$33:$B$776,W$83)+'СЕТ СН'!$H$9+СВЦЭМ!$D$10+'СЕТ СН'!$H$6-'СЕТ СН'!$H$19</f>
        <v>1440.9587304500001</v>
      </c>
      <c r="X87" s="36">
        <f>SUMIFS(СВЦЭМ!$C$33:$C$776,СВЦЭМ!$A$33:$A$776,$A87,СВЦЭМ!$B$33:$B$776,X$83)+'СЕТ СН'!$H$9+СВЦЭМ!$D$10+'СЕТ СН'!$H$6-'СЕТ СН'!$H$19</f>
        <v>1452.1120364200001</v>
      </c>
      <c r="Y87" s="36">
        <f>SUMIFS(СВЦЭМ!$C$33:$C$776,СВЦЭМ!$A$33:$A$776,$A87,СВЦЭМ!$B$33:$B$776,Y$83)+'СЕТ СН'!$H$9+СВЦЭМ!$D$10+'СЕТ СН'!$H$6-'СЕТ СН'!$H$19</f>
        <v>1436.2276100399999</v>
      </c>
    </row>
    <row r="88" spans="1:25" ht="15.75" x14ac:dyDescent="0.2">
      <c r="A88" s="35">
        <f t="shared" si="2"/>
        <v>43470</v>
      </c>
      <c r="B88" s="36">
        <f>SUMIFS(СВЦЭМ!$C$33:$C$776,СВЦЭМ!$A$33:$A$776,$A88,СВЦЭМ!$B$33:$B$776,B$83)+'СЕТ СН'!$H$9+СВЦЭМ!$D$10+'СЕТ СН'!$H$6-'СЕТ СН'!$H$19</f>
        <v>1513.7159091999999</v>
      </c>
      <c r="C88" s="36">
        <f>SUMIFS(СВЦЭМ!$C$33:$C$776,СВЦЭМ!$A$33:$A$776,$A88,СВЦЭМ!$B$33:$B$776,C$83)+'СЕТ СН'!$H$9+СВЦЭМ!$D$10+'СЕТ СН'!$H$6-'СЕТ СН'!$H$19</f>
        <v>1500.0771968199999</v>
      </c>
      <c r="D88" s="36">
        <f>SUMIFS(СВЦЭМ!$C$33:$C$776,СВЦЭМ!$A$33:$A$776,$A88,СВЦЭМ!$B$33:$B$776,D$83)+'СЕТ СН'!$H$9+СВЦЭМ!$D$10+'СЕТ СН'!$H$6-'СЕТ СН'!$H$19</f>
        <v>1538.4873394599999</v>
      </c>
      <c r="E88" s="36">
        <f>SUMIFS(СВЦЭМ!$C$33:$C$776,СВЦЭМ!$A$33:$A$776,$A88,СВЦЭМ!$B$33:$B$776,E$83)+'СЕТ СН'!$H$9+СВЦЭМ!$D$10+'СЕТ СН'!$H$6-'СЕТ СН'!$H$19</f>
        <v>1567.2462624100001</v>
      </c>
      <c r="F88" s="36">
        <f>SUMIFS(СВЦЭМ!$C$33:$C$776,СВЦЭМ!$A$33:$A$776,$A88,СВЦЭМ!$B$33:$B$776,F$83)+'СЕТ СН'!$H$9+СВЦЭМ!$D$10+'СЕТ СН'!$H$6-'СЕТ СН'!$H$19</f>
        <v>1568.61664982</v>
      </c>
      <c r="G88" s="36">
        <f>SUMIFS(СВЦЭМ!$C$33:$C$776,СВЦЭМ!$A$33:$A$776,$A88,СВЦЭМ!$B$33:$B$776,G$83)+'СЕТ СН'!$H$9+СВЦЭМ!$D$10+'СЕТ СН'!$H$6-'СЕТ СН'!$H$19</f>
        <v>1521.3769115699999</v>
      </c>
      <c r="H88" s="36">
        <f>SUMIFS(СВЦЭМ!$C$33:$C$776,СВЦЭМ!$A$33:$A$776,$A88,СВЦЭМ!$B$33:$B$776,H$83)+'СЕТ СН'!$H$9+СВЦЭМ!$D$10+'СЕТ СН'!$H$6-'СЕТ СН'!$H$19</f>
        <v>1560.92898281</v>
      </c>
      <c r="I88" s="36">
        <f>SUMIFS(СВЦЭМ!$C$33:$C$776,СВЦЭМ!$A$33:$A$776,$A88,СВЦЭМ!$B$33:$B$776,I$83)+'СЕТ СН'!$H$9+СВЦЭМ!$D$10+'СЕТ СН'!$H$6-'СЕТ СН'!$H$19</f>
        <v>1606.89726662</v>
      </c>
      <c r="J88" s="36">
        <f>SUMIFS(СВЦЭМ!$C$33:$C$776,СВЦЭМ!$A$33:$A$776,$A88,СВЦЭМ!$B$33:$B$776,J$83)+'СЕТ СН'!$H$9+СВЦЭМ!$D$10+'СЕТ СН'!$H$6-'СЕТ СН'!$H$19</f>
        <v>1487.3709522199999</v>
      </c>
      <c r="K88" s="36">
        <f>SUMIFS(СВЦЭМ!$C$33:$C$776,СВЦЭМ!$A$33:$A$776,$A88,СВЦЭМ!$B$33:$B$776,K$83)+'СЕТ СН'!$H$9+СВЦЭМ!$D$10+'СЕТ СН'!$H$6-'СЕТ СН'!$H$19</f>
        <v>1458.55825194</v>
      </c>
      <c r="L88" s="36">
        <f>SUMIFS(СВЦЭМ!$C$33:$C$776,СВЦЭМ!$A$33:$A$776,$A88,СВЦЭМ!$B$33:$B$776,L$83)+'СЕТ СН'!$H$9+СВЦЭМ!$D$10+'СЕТ СН'!$H$6-'СЕТ СН'!$H$19</f>
        <v>1388.6894197399999</v>
      </c>
      <c r="M88" s="36">
        <f>SUMIFS(СВЦЭМ!$C$33:$C$776,СВЦЭМ!$A$33:$A$776,$A88,СВЦЭМ!$B$33:$B$776,M$83)+'СЕТ СН'!$H$9+СВЦЭМ!$D$10+'СЕТ СН'!$H$6-'СЕТ СН'!$H$19</f>
        <v>1490.14103856</v>
      </c>
      <c r="N88" s="36">
        <f>SUMIFS(СВЦЭМ!$C$33:$C$776,СВЦЭМ!$A$33:$A$776,$A88,СВЦЭМ!$B$33:$B$776,N$83)+'СЕТ СН'!$H$9+СВЦЭМ!$D$10+'СЕТ СН'!$H$6-'СЕТ СН'!$H$19</f>
        <v>1680.06515358</v>
      </c>
      <c r="O88" s="36">
        <f>SUMIFS(СВЦЭМ!$C$33:$C$776,СВЦЭМ!$A$33:$A$776,$A88,СВЦЭМ!$B$33:$B$776,O$83)+'СЕТ СН'!$H$9+СВЦЭМ!$D$10+'СЕТ СН'!$H$6-'СЕТ СН'!$H$19</f>
        <v>1523.2613745000001</v>
      </c>
      <c r="P88" s="36">
        <f>SUMIFS(СВЦЭМ!$C$33:$C$776,СВЦЭМ!$A$33:$A$776,$A88,СВЦЭМ!$B$33:$B$776,P$83)+'СЕТ СН'!$H$9+СВЦЭМ!$D$10+'СЕТ СН'!$H$6-'СЕТ СН'!$H$19</f>
        <v>1512.4530551600001</v>
      </c>
      <c r="Q88" s="36">
        <f>SUMIFS(СВЦЭМ!$C$33:$C$776,СВЦЭМ!$A$33:$A$776,$A88,СВЦЭМ!$B$33:$B$776,Q$83)+'СЕТ СН'!$H$9+СВЦЭМ!$D$10+'СЕТ СН'!$H$6-'СЕТ СН'!$H$19</f>
        <v>1434.0831715899999</v>
      </c>
      <c r="R88" s="36">
        <f>SUMIFS(СВЦЭМ!$C$33:$C$776,СВЦЭМ!$A$33:$A$776,$A88,СВЦЭМ!$B$33:$B$776,R$83)+'СЕТ СН'!$H$9+СВЦЭМ!$D$10+'СЕТ СН'!$H$6-'СЕТ СН'!$H$19</f>
        <v>1403.1355663500001</v>
      </c>
      <c r="S88" s="36">
        <f>SUMIFS(СВЦЭМ!$C$33:$C$776,СВЦЭМ!$A$33:$A$776,$A88,СВЦЭМ!$B$33:$B$776,S$83)+'СЕТ СН'!$H$9+СВЦЭМ!$D$10+'СЕТ СН'!$H$6-'СЕТ СН'!$H$19</f>
        <v>1311.18773035</v>
      </c>
      <c r="T88" s="36">
        <f>SUMIFS(СВЦЭМ!$C$33:$C$776,СВЦЭМ!$A$33:$A$776,$A88,СВЦЭМ!$B$33:$B$776,T$83)+'СЕТ СН'!$H$9+СВЦЭМ!$D$10+'СЕТ СН'!$H$6-'СЕТ СН'!$H$19</f>
        <v>1094.02897143</v>
      </c>
      <c r="U88" s="36">
        <f>SUMIFS(СВЦЭМ!$C$33:$C$776,СВЦЭМ!$A$33:$A$776,$A88,СВЦЭМ!$B$33:$B$776,U$83)+'СЕТ СН'!$H$9+СВЦЭМ!$D$10+'СЕТ СН'!$H$6-'СЕТ СН'!$H$19</f>
        <v>1474.07159084</v>
      </c>
      <c r="V88" s="36">
        <f>SUMIFS(СВЦЭМ!$C$33:$C$776,СВЦЭМ!$A$33:$A$776,$A88,СВЦЭМ!$B$33:$B$776,V$83)+'СЕТ СН'!$H$9+СВЦЭМ!$D$10+'СЕТ СН'!$H$6-'СЕТ СН'!$H$19</f>
        <v>1359.6358878199999</v>
      </c>
      <c r="W88" s="36">
        <f>SUMIFS(СВЦЭМ!$C$33:$C$776,СВЦЭМ!$A$33:$A$776,$A88,СВЦЭМ!$B$33:$B$776,W$83)+'СЕТ СН'!$H$9+СВЦЭМ!$D$10+'СЕТ СН'!$H$6-'СЕТ СН'!$H$19</f>
        <v>1394.57411286</v>
      </c>
      <c r="X88" s="36">
        <f>SUMIFS(СВЦЭМ!$C$33:$C$776,СВЦЭМ!$A$33:$A$776,$A88,СВЦЭМ!$B$33:$B$776,X$83)+'СЕТ СН'!$H$9+СВЦЭМ!$D$10+'СЕТ СН'!$H$6-'СЕТ СН'!$H$19</f>
        <v>1412.2323737300001</v>
      </c>
      <c r="Y88" s="36">
        <f>SUMIFS(СВЦЭМ!$C$33:$C$776,СВЦЭМ!$A$33:$A$776,$A88,СВЦЭМ!$B$33:$B$776,Y$83)+'СЕТ СН'!$H$9+СВЦЭМ!$D$10+'СЕТ СН'!$H$6-'СЕТ СН'!$H$19</f>
        <v>1530.8771326399999</v>
      </c>
    </row>
    <row r="89" spans="1:25" ht="15.75" x14ac:dyDescent="0.2">
      <c r="A89" s="35">
        <f t="shared" si="2"/>
        <v>43471</v>
      </c>
      <c r="B89" s="36">
        <f>SUMIFS(СВЦЭМ!$C$33:$C$776,СВЦЭМ!$A$33:$A$776,$A89,СВЦЭМ!$B$33:$B$776,B$83)+'СЕТ СН'!$H$9+СВЦЭМ!$D$10+'СЕТ СН'!$H$6-'СЕТ СН'!$H$19</f>
        <v>1594.5663096799999</v>
      </c>
      <c r="C89" s="36">
        <f>SUMIFS(СВЦЭМ!$C$33:$C$776,СВЦЭМ!$A$33:$A$776,$A89,СВЦЭМ!$B$33:$B$776,C$83)+'СЕТ СН'!$H$9+СВЦЭМ!$D$10+'СЕТ СН'!$H$6-'СЕТ СН'!$H$19</f>
        <v>1547.94899506</v>
      </c>
      <c r="D89" s="36">
        <f>SUMIFS(СВЦЭМ!$C$33:$C$776,СВЦЭМ!$A$33:$A$776,$A89,СВЦЭМ!$B$33:$B$776,D$83)+'СЕТ СН'!$H$9+СВЦЭМ!$D$10+'СЕТ СН'!$H$6-'СЕТ СН'!$H$19</f>
        <v>1531.1626119699999</v>
      </c>
      <c r="E89" s="36">
        <f>SUMIFS(СВЦЭМ!$C$33:$C$776,СВЦЭМ!$A$33:$A$776,$A89,СВЦЭМ!$B$33:$B$776,E$83)+'СЕТ СН'!$H$9+СВЦЭМ!$D$10+'СЕТ СН'!$H$6-'СЕТ СН'!$H$19</f>
        <v>1557.3425744900001</v>
      </c>
      <c r="F89" s="36">
        <f>SUMIFS(СВЦЭМ!$C$33:$C$776,СВЦЭМ!$A$33:$A$776,$A89,СВЦЭМ!$B$33:$B$776,F$83)+'СЕТ СН'!$H$9+СВЦЭМ!$D$10+'СЕТ СН'!$H$6-'СЕТ СН'!$H$19</f>
        <v>1557.8701906900001</v>
      </c>
      <c r="G89" s="36">
        <f>SUMIFS(СВЦЭМ!$C$33:$C$776,СВЦЭМ!$A$33:$A$776,$A89,СВЦЭМ!$B$33:$B$776,G$83)+'СЕТ СН'!$H$9+СВЦЭМ!$D$10+'СЕТ СН'!$H$6-'СЕТ СН'!$H$19</f>
        <v>1573.3607906100001</v>
      </c>
      <c r="H89" s="36">
        <f>SUMIFS(СВЦЭМ!$C$33:$C$776,СВЦЭМ!$A$33:$A$776,$A89,СВЦЭМ!$B$33:$B$776,H$83)+'СЕТ СН'!$H$9+СВЦЭМ!$D$10+'СЕТ СН'!$H$6-'СЕТ СН'!$H$19</f>
        <v>1523.9703609799999</v>
      </c>
      <c r="I89" s="36">
        <f>SUMIFS(СВЦЭМ!$C$33:$C$776,СВЦЭМ!$A$33:$A$776,$A89,СВЦЭМ!$B$33:$B$776,I$83)+'СЕТ СН'!$H$9+СВЦЭМ!$D$10+'СЕТ СН'!$H$6-'СЕТ СН'!$H$19</f>
        <v>1735.7768417899999</v>
      </c>
      <c r="J89" s="36">
        <f>SUMIFS(СВЦЭМ!$C$33:$C$776,СВЦЭМ!$A$33:$A$776,$A89,СВЦЭМ!$B$33:$B$776,J$83)+'СЕТ СН'!$H$9+СВЦЭМ!$D$10+'СЕТ СН'!$H$6-'СЕТ СН'!$H$19</f>
        <v>1537.75604206</v>
      </c>
      <c r="K89" s="36">
        <f>SUMIFS(СВЦЭМ!$C$33:$C$776,СВЦЭМ!$A$33:$A$776,$A89,СВЦЭМ!$B$33:$B$776,K$83)+'СЕТ СН'!$H$9+СВЦЭМ!$D$10+'СЕТ СН'!$H$6-'СЕТ СН'!$H$19</f>
        <v>1449.2194004099999</v>
      </c>
      <c r="L89" s="36">
        <f>SUMIFS(СВЦЭМ!$C$33:$C$776,СВЦЭМ!$A$33:$A$776,$A89,СВЦЭМ!$B$33:$B$776,L$83)+'СЕТ СН'!$H$9+СВЦЭМ!$D$10+'СЕТ СН'!$H$6-'СЕТ СН'!$H$19</f>
        <v>1403.8231287000001</v>
      </c>
      <c r="M89" s="36">
        <f>SUMIFS(СВЦЭМ!$C$33:$C$776,СВЦЭМ!$A$33:$A$776,$A89,СВЦЭМ!$B$33:$B$776,M$83)+'СЕТ СН'!$H$9+СВЦЭМ!$D$10+'СЕТ СН'!$H$6-'СЕТ СН'!$H$19</f>
        <v>1607.44065333</v>
      </c>
      <c r="N89" s="36">
        <f>SUMIFS(СВЦЭМ!$C$33:$C$776,СВЦЭМ!$A$33:$A$776,$A89,СВЦЭМ!$B$33:$B$776,N$83)+'СЕТ СН'!$H$9+СВЦЭМ!$D$10+'СЕТ СН'!$H$6-'СЕТ СН'!$H$19</f>
        <v>1762.7428465799999</v>
      </c>
      <c r="O89" s="36">
        <f>SUMIFS(СВЦЭМ!$C$33:$C$776,СВЦЭМ!$A$33:$A$776,$A89,СВЦЭМ!$B$33:$B$776,O$83)+'СЕТ СН'!$H$9+СВЦЭМ!$D$10+'СЕТ СН'!$H$6-'СЕТ СН'!$H$19</f>
        <v>1479.9258195099999</v>
      </c>
      <c r="P89" s="36">
        <f>SUMIFS(СВЦЭМ!$C$33:$C$776,СВЦЭМ!$A$33:$A$776,$A89,СВЦЭМ!$B$33:$B$776,P$83)+'СЕТ СН'!$H$9+СВЦЭМ!$D$10+'СЕТ СН'!$H$6-'СЕТ СН'!$H$19</f>
        <v>1488.17886505</v>
      </c>
      <c r="Q89" s="36">
        <f>SUMIFS(СВЦЭМ!$C$33:$C$776,СВЦЭМ!$A$33:$A$776,$A89,СВЦЭМ!$B$33:$B$776,Q$83)+'СЕТ СН'!$H$9+СВЦЭМ!$D$10+'СЕТ СН'!$H$6-'СЕТ СН'!$H$19</f>
        <v>1466.1380976999999</v>
      </c>
      <c r="R89" s="36">
        <f>SUMIFS(СВЦЭМ!$C$33:$C$776,СВЦЭМ!$A$33:$A$776,$A89,СВЦЭМ!$B$33:$B$776,R$83)+'СЕТ СН'!$H$9+СВЦЭМ!$D$10+'СЕТ СН'!$H$6-'СЕТ СН'!$H$19</f>
        <v>1381.0340233699999</v>
      </c>
      <c r="S89" s="36">
        <f>SUMIFS(СВЦЭМ!$C$33:$C$776,СВЦЭМ!$A$33:$A$776,$A89,СВЦЭМ!$B$33:$B$776,S$83)+'СЕТ СН'!$H$9+СВЦЭМ!$D$10+'СЕТ СН'!$H$6-'СЕТ СН'!$H$19</f>
        <v>1285.9032671</v>
      </c>
      <c r="T89" s="36">
        <f>SUMIFS(СВЦЭМ!$C$33:$C$776,СВЦЭМ!$A$33:$A$776,$A89,СВЦЭМ!$B$33:$B$776,T$83)+'СЕТ СН'!$H$9+СВЦЭМ!$D$10+'СЕТ СН'!$H$6-'СЕТ СН'!$H$19</f>
        <v>1353.04571764</v>
      </c>
      <c r="U89" s="36">
        <f>SUMIFS(СВЦЭМ!$C$33:$C$776,СВЦЭМ!$A$33:$A$776,$A89,СВЦЭМ!$B$33:$B$776,U$83)+'СЕТ СН'!$H$9+СВЦЭМ!$D$10+'СЕТ СН'!$H$6-'СЕТ СН'!$H$19</f>
        <v>1278.3530973500001</v>
      </c>
      <c r="V89" s="36">
        <f>SUMIFS(СВЦЭМ!$C$33:$C$776,СВЦЭМ!$A$33:$A$776,$A89,СВЦЭМ!$B$33:$B$776,V$83)+'СЕТ СН'!$H$9+СВЦЭМ!$D$10+'СЕТ СН'!$H$6-'СЕТ СН'!$H$19</f>
        <v>1288.85066312</v>
      </c>
      <c r="W89" s="36">
        <f>SUMIFS(СВЦЭМ!$C$33:$C$776,СВЦЭМ!$A$33:$A$776,$A89,СВЦЭМ!$B$33:$B$776,W$83)+'СЕТ СН'!$H$9+СВЦЭМ!$D$10+'СЕТ СН'!$H$6-'СЕТ СН'!$H$19</f>
        <v>1369.5008637399999</v>
      </c>
      <c r="X89" s="36">
        <f>SUMIFS(СВЦЭМ!$C$33:$C$776,СВЦЭМ!$A$33:$A$776,$A89,СВЦЭМ!$B$33:$B$776,X$83)+'СЕТ СН'!$H$9+СВЦЭМ!$D$10+'СЕТ СН'!$H$6-'СЕТ СН'!$H$19</f>
        <v>1430.7565162399999</v>
      </c>
      <c r="Y89" s="36">
        <f>SUMIFS(СВЦЭМ!$C$33:$C$776,СВЦЭМ!$A$33:$A$776,$A89,СВЦЭМ!$B$33:$B$776,Y$83)+'СЕТ СН'!$H$9+СВЦЭМ!$D$10+'СЕТ СН'!$H$6-'СЕТ СН'!$H$19</f>
        <v>1491.9891742</v>
      </c>
    </row>
    <row r="90" spans="1:25" ht="15.75" x14ac:dyDescent="0.2">
      <c r="A90" s="35">
        <f t="shared" si="2"/>
        <v>43472</v>
      </c>
      <c r="B90" s="36">
        <f>SUMIFS(СВЦЭМ!$C$33:$C$776,СВЦЭМ!$A$33:$A$776,$A90,СВЦЭМ!$B$33:$B$776,B$83)+'СЕТ СН'!$H$9+СВЦЭМ!$D$10+'СЕТ СН'!$H$6-'СЕТ СН'!$H$19</f>
        <v>2457.9830867300002</v>
      </c>
      <c r="C90" s="36">
        <f>SUMIFS(СВЦЭМ!$C$33:$C$776,СВЦЭМ!$A$33:$A$776,$A90,СВЦЭМ!$B$33:$B$776,C$83)+'СЕТ СН'!$H$9+СВЦЭМ!$D$10+'СЕТ СН'!$H$6-'СЕТ СН'!$H$19</f>
        <v>1803.2321789</v>
      </c>
      <c r="D90" s="36">
        <f>SUMIFS(СВЦЭМ!$C$33:$C$776,СВЦЭМ!$A$33:$A$776,$A90,СВЦЭМ!$B$33:$B$776,D$83)+'СЕТ СН'!$H$9+СВЦЭМ!$D$10+'СЕТ СН'!$H$6-'СЕТ СН'!$H$19</f>
        <v>1530.61964317</v>
      </c>
      <c r="E90" s="36">
        <f>SUMIFS(СВЦЭМ!$C$33:$C$776,СВЦЭМ!$A$33:$A$776,$A90,СВЦЭМ!$B$33:$B$776,E$83)+'СЕТ СН'!$H$9+СВЦЭМ!$D$10+'СЕТ СН'!$H$6-'СЕТ СН'!$H$19</f>
        <v>1511.47900338</v>
      </c>
      <c r="F90" s="36">
        <f>SUMIFS(СВЦЭМ!$C$33:$C$776,СВЦЭМ!$A$33:$A$776,$A90,СВЦЭМ!$B$33:$B$776,F$83)+'СЕТ СН'!$H$9+СВЦЭМ!$D$10+'СЕТ СН'!$H$6-'СЕТ СН'!$H$19</f>
        <v>1661.98810611</v>
      </c>
      <c r="G90" s="36">
        <f>SUMIFS(СВЦЭМ!$C$33:$C$776,СВЦЭМ!$A$33:$A$776,$A90,СВЦЭМ!$B$33:$B$776,G$83)+'СЕТ СН'!$H$9+СВЦЭМ!$D$10+'СЕТ СН'!$H$6-'СЕТ СН'!$H$19</f>
        <v>2184.7063862099999</v>
      </c>
      <c r="H90" s="36">
        <f>SUMIFS(СВЦЭМ!$C$33:$C$776,СВЦЭМ!$A$33:$A$776,$A90,СВЦЭМ!$B$33:$B$776,H$83)+'СЕТ СН'!$H$9+СВЦЭМ!$D$10+'СЕТ СН'!$H$6-'СЕТ СН'!$H$19</f>
        <v>2271.9412682500001</v>
      </c>
      <c r="I90" s="36">
        <f>SUMIFS(СВЦЭМ!$C$33:$C$776,СВЦЭМ!$A$33:$A$776,$A90,СВЦЭМ!$B$33:$B$776,I$83)+'СЕТ СН'!$H$9+СВЦЭМ!$D$10+'СЕТ СН'!$H$6-'СЕТ СН'!$H$19</f>
        <v>2820.8015252700002</v>
      </c>
      <c r="J90" s="36">
        <f>SUMIFS(СВЦЭМ!$C$33:$C$776,СВЦЭМ!$A$33:$A$776,$A90,СВЦЭМ!$B$33:$B$776,J$83)+'СЕТ СН'!$H$9+СВЦЭМ!$D$10+'СЕТ СН'!$H$6-'СЕТ СН'!$H$19</f>
        <v>2892.6016138900004</v>
      </c>
      <c r="K90" s="36">
        <f>SUMIFS(СВЦЭМ!$C$33:$C$776,СВЦЭМ!$A$33:$A$776,$A90,СВЦЭМ!$B$33:$B$776,K$83)+'СЕТ СН'!$H$9+СВЦЭМ!$D$10+'СЕТ СН'!$H$6-'СЕТ СН'!$H$19</f>
        <v>2695.9468849700002</v>
      </c>
      <c r="L90" s="36">
        <f>SUMIFS(СВЦЭМ!$C$33:$C$776,СВЦЭМ!$A$33:$A$776,$A90,СВЦЭМ!$B$33:$B$776,L$83)+'СЕТ СН'!$H$9+СВЦЭМ!$D$10+'СЕТ СН'!$H$6-'СЕТ СН'!$H$19</f>
        <v>2290.5464004200003</v>
      </c>
      <c r="M90" s="36">
        <f>SUMIFS(СВЦЭМ!$C$33:$C$776,СВЦЭМ!$A$33:$A$776,$A90,СВЦЭМ!$B$33:$B$776,M$83)+'СЕТ СН'!$H$9+СВЦЭМ!$D$10+'СЕТ СН'!$H$6-'СЕТ СН'!$H$19</f>
        <v>2413.0215675500003</v>
      </c>
      <c r="N90" s="36">
        <f>SUMIFS(СВЦЭМ!$C$33:$C$776,СВЦЭМ!$A$33:$A$776,$A90,СВЦЭМ!$B$33:$B$776,N$83)+'СЕТ СН'!$H$9+СВЦЭМ!$D$10+'СЕТ СН'!$H$6-'СЕТ СН'!$H$19</f>
        <v>2948.1743070700004</v>
      </c>
      <c r="O90" s="36">
        <f>SUMIFS(СВЦЭМ!$C$33:$C$776,СВЦЭМ!$A$33:$A$776,$A90,СВЦЭМ!$B$33:$B$776,O$83)+'СЕТ СН'!$H$9+СВЦЭМ!$D$10+'СЕТ СН'!$H$6-'СЕТ СН'!$H$19</f>
        <v>2688.3192857900003</v>
      </c>
      <c r="P90" s="36">
        <f>SUMIFS(СВЦЭМ!$C$33:$C$776,СВЦЭМ!$A$33:$A$776,$A90,СВЦЭМ!$B$33:$B$776,P$83)+'СЕТ СН'!$H$9+СВЦЭМ!$D$10+'СЕТ СН'!$H$6-'СЕТ СН'!$H$19</f>
        <v>2619.9495307300003</v>
      </c>
      <c r="Q90" s="36">
        <f>SUMIFS(СВЦЭМ!$C$33:$C$776,СВЦЭМ!$A$33:$A$776,$A90,СВЦЭМ!$B$33:$B$776,Q$83)+'СЕТ СН'!$H$9+СВЦЭМ!$D$10+'СЕТ СН'!$H$6-'СЕТ СН'!$H$19</f>
        <v>2347.1533173500002</v>
      </c>
      <c r="R90" s="36">
        <f>SUMIFS(СВЦЭМ!$C$33:$C$776,СВЦЭМ!$A$33:$A$776,$A90,СВЦЭМ!$B$33:$B$776,R$83)+'СЕТ СН'!$H$9+СВЦЭМ!$D$10+'СЕТ СН'!$H$6-'СЕТ СН'!$H$19</f>
        <v>2690.01864299</v>
      </c>
      <c r="S90" s="36">
        <f>SUMIFS(СВЦЭМ!$C$33:$C$776,СВЦЭМ!$A$33:$A$776,$A90,СВЦЭМ!$B$33:$B$776,S$83)+'СЕТ СН'!$H$9+СВЦЭМ!$D$10+'СЕТ СН'!$H$6-'СЕТ СН'!$H$19</f>
        <v>2797.6967831900001</v>
      </c>
      <c r="T90" s="36">
        <f>SUMIFS(СВЦЭМ!$C$33:$C$776,СВЦЭМ!$A$33:$A$776,$A90,СВЦЭМ!$B$33:$B$776,T$83)+'СЕТ СН'!$H$9+СВЦЭМ!$D$10+'СЕТ СН'!$H$6-'СЕТ СН'!$H$19</f>
        <v>2288.3496519700002</v>
      </c>
      <c r="U90" s="36">
        <f>SUMIFS(СВЦЭМ!$C$33:$C$776,СВЦЭМ!$A$33:$A$776,$A90,СВЦЭМ!$B$33:$B$776,U$83)+'СЕТ СН'!$H$9+СВЦЭМ!$D$10+'СЕТ СН'!$H$6-'СЕТ СН'!$H$19</f>
        <v>2414.42061577</v>
      </c>
      <c r="V90" s="36">
        <f>SUMIFS(СВЦЭМ!$C$33:$C$776,СВЦЭМ!$A$33:$A$776,$A90,СВЦЭМ!$B$33:$B$776,V$83)+'СЕТ СН'!$H$9+СВЦЭМ!$D$10+'СЕТ СН'!$H$6-'СЕТ СН'!$H$19</f>
        <v>2232.8926231300002</v>
      </c>
      <c r="W90" s="36">
        <f>SUMIFS(СВЦЭМ!$C$33:$C$776,СВЦЭМ!$A$33:$A$776,$A90,СВЦЭМ!$B$33:$B$776,W$83)+'СЕТ СН'!$H$9+СВЦЭМ!$D$10+'СЕТ СН'!$H$6-'СЕТ СН'!$H$19</f>
        <v>2954.78033258</v>
      </c>
      <c r="X90" s="36">
        <f>SUMIFS(СВЦЭМ!$C$33:$C$776,СВЦЭМ!$A$33:$A$776,$A90,СВЦЭМ!$B$33:$B$776,X$83)+'СЕТ СН'!$H$9+СВЦЭМ!$D$10+'СЕТ СН'!$H$6-'СЕТ СН'!$H$19</f>
        <v>3272.0027075300004</v>
      </c>
      <c r="Y90" s="36">
        <f>SUMIFS(СВЦЭМ!$C$33:$C$776,СВЦЭМ!$A$33:$A$776,$A90,СВЦЭМ!$B$33:$B$776,Y$83)+'СЕТ СН'!$H$9+СВЦЭМ!$D$10+'СЕТ СН'!$H$6-'СЕТ СН'!$H$19</f>
        <v>2656.4242816700003</v>
      </c>
    </row>
    <row r="91" spans="1:25" ht="15.75" x14ac:dyDescent="0.2">
      <c r="A91" s="35">
        <f t="shared" si="2"/>
        <v>43473</v>
      </c>
      <c r="B91" s="36">
        <f>SUMIFS(СВЦЭМ!$C$33:$C$776,СВЦЭМ!$A$33:$A$776,$A91,СВЦЭМ!$B$33:$B$776,B$83)+'СЕТ СН'!$H$9+СВЦЭМ!$D$10+'СЕТ СН'!$H$6-'СЕТ СН'!$H$19</f>
        <v>2721.11010846</v>
      </c>
      <c r="C91" s="36">
        <f>SUMIFS(СВЦЭМ!$C$33:$C$776,СВЦЭМ!$A$33:$A$776,$A91,СВЦЭМ!$B$33:$B$776,C$83)+'СЕТ СН'!$H$9+СВЦЭМ!$D$10+'СЕТ СН'!$H$6-'СЕТ СН'!$H$19</f>
        <v>2671.6846408500001</v>
      </c>
      <c r="D91" s="36">
        <f>SUMIFS(СВЦЭМ!$C$33:$C$776,СВЦЭМ!$A$33:$A$776,$A91,СВЦЭМ!$B$33:$B$776,D$83)+'СЕТ СН'!$H$9+СВЦЭМ!$D$10+'СЕТ СН'!$H$6-'СЕТ СН'!$H$19</f>
        <v>2403.2570696700004</v>
      </c>
      <c r="E91" s="36">
        <f>SUMIFS(СВЦЭМ!$C$33:$C$776,СВЦЭМ!$A$33:$A$776,$A91,СВЦЭМ!$B$33:$B$776,E$83)+'СЕТ СН'!$H$9+СВЦЭМ!$D$10+'СЕТ СН'!$H$6-'СЕТ СН'!$H$19</f>
        <v>2604.3644561900001</v>
      </c>
      <c r="F91" s="36">
        <f>SUMIFS(СВЦЭМ!$C$33:$C$776,СВЦЭМ!$A$33:$A$776,$A91,СВЦЭМ!$B$33:$B$776,F$83)+'СЕТ СН'!$H$9+СВЦЭМ!$D$10+'СЕТ СН'!$H$6-'СЕТ СН'!$H$19</f>
        <v>2457.9503675300002</v>
      </c>
      <c r="G91" s="36">
        <f>SUMIFS(СВЦЭМ!$C$33:$C$776,СВЦЭМ!$A$33:$A$776,$A91,СВЦЭМ!$B$33:$B$776,G$83)+'СЕТ СН'!$H$9+СВЦЭМ!$D$10+'СЕТ СН'!$H$6-'СЕТ СН'!$H$19</f>
        <v>2456.2391965100001</v>
      </c>
      <c r="H91" s="36">
        <f>SUMIFS(СВЦЭМ!$C$33:$C$776,СВЦЭМ!$A$33:$A$776,$A91,СВЦЭМ!$B$33:$B$776,H$83)+'СЕТ СН'!$H$9+СВЦЭМ!$D$10+'СЕТ СН'!$H$6-'СЕТ СН'!$H$19</f>
        <v>2714.8769333100004</v>
      </c>
      <c r="I91" s="36">
        <f>SUMIFS(СВЦЭМ!$C$33:$C$776,СВЦЭМ!$A$33:$A$776,$A91,СВЦЭМ!$B$33:$B$776,I$83)+'СЕТ СН'!$H$9+СВЦЭМ!$D$10+'СЕТ СН'!$H$6-'СЕТ СН'!$H$19</f>
        <v>2973.1999541900004</v>
      </c>
      <c r="J91" s="36">
        <f>SUMIFS(СВЦЭМ!$C$33:$C$776,СВЦЭМ!$A$33:$A$776,$A91,СВЦЭМ!$B$33:$B$776,J$83)+'СЕТ СН'!$H$9+СВЦЭМ!$D$10+'СЕТ СН'!$H$6-'СЕТ СН'!$H$19</f>
        <v>2987.0840648600001</v>
      </c>
      <c r="K91" s="36">
        <f>SUMIFS(СВЦЭМ!$C$33:$C$776,СВЦЭМ!$A$33:$A$776,$A91,СВЦЭМ!$B$33:$B$776,K$83)+'СЕТ СН'!$H$9+СВЦЭМ!$D$10+'СЕТ СН'!$H$6-'СЕТ СН'!$H$19</f>
        <v>1793.0095213300001</v>
      </c>
      <c r="L91" s="36">
        <f>SUMIFS(СВЦЭМ!$C$33:$C$776,СВЦЭМ!$A$33:$A$776,$A91,СВЦЭМ!$B$33:$B$776,L$83)+'СЕТ СН'!$H$9+СВЦЭМ!$D$10+'СЕТ СН'!$H$6-'СЕТ СН'!$H$19</f>
        <v>1673.3621591599999</v>
      </c>
      <c r="M91" s="36">
        <f>SUMIFS(СВЦЭМ!$C$33:$C$776,СВЦЭМ!$A$33:$A$776,$A91,СВЦЭМ!$B$33:$B$776,M$83)+'СЕТ СН'!$H$9+СВЦЭМ!$D$10+'СЕТ СН'!$H$6-'СЕТ СН'!$H$19</f>
        <v>2241.1241450500002</v>
      </c>
      <c r="N91" s="36">
        <f>SUMIFS(СВЦЭМ!$C$33:$C$776,СВЦЭМ!$A$33:$A$776,$A91,СВЦЭМ!$B$33:$B$776,N$83)+'СЕТ СН'!$H$9+СВЦЭМ!$D$10+'СЕТ СН'!$H$6-'СЕТ СН'!$H$19</f>
        <v>1484.0433437700001</v>
      </c>
      <c r="O91" s="36">
        <f>SUMIFS(СВЦЭМ!$C$33:$C$776,СВЦЭМ!$A$33:$A$776,$A91,СВЦЭМ!$B$33:$B$776,O$83)+'СЕТ СН'!$H$9+СВЦЭМ!$D$10+'СЕТ СН'!$H$6-'СЕТ СН'!$H$19</f>
        <v>1444.09404728</v>
      </c>
      <c r="P91" s="36">
        <f>SUMIFS(СВЦЭМ!$C$33:$C$776,СВЦЭМ!$A$33:$A$776,$A91,СВЦЭМ!$B$33:$B$776,P$83)+'СЕТ СН'!$H$9+СВЦЭМ!$D$10+'СЕТ СН'!$H$6-'СЕТ СН'!$H$19</f>
        <v>1461.39895852</v>
      </c>
      <c r="Q91" s="36">
        <f>SUMIFS(СВЦЭМ!$C$33:$C$776,СВЦЭМ!$A$33:$A$776,$A91,СВЦЭМ!$B$33:$B$776,Q$83)+'СЕТ СН'!$H$9+СВЦЭМ!$D$10+'СЕТ СН'!$H$6-'СЕТ СН'!$H$19</f>
        <v>1395.0066555000001</v>
      </c>
      <c r="R91" s="36">
        <f>SUMIFS(СВЦЭМ!$C$33:$C$776,СВЦЭМ!$A$33:$A$776,$A91,СВЦЭМ!$B$33:$B$776,R$83)+'СЕТ СН'!$H$9+СВЦЭМ!$D$10+'СЕТ СН'!$H$6-'СЕТ СН'!$H$19</f>
        <v>1361.0589486199999</v>
      </c>
      <c r="S91" s="36">
        <f>SUMIFS(СВЦЭМ!$C$33:$C$776,СВЦЭМ!$A$33:$A$776,$A91,СВЦЭМ!$B$33:$B$776,S$83)+'СЕТ СН'!$H$9+СВЦЭМ!$D$10+'СЕТ СН'!$H$6-'СЕТ СН'!$H$19</f>
        <v>1360.87776173</v>
      </c>
      <c r="T91" s="36">
        <f>SUMIFS(СВЦЭМ!$C$33:$C$776,СВЦЭМ!$A$33:$A$776,$A91,СВЦЭМ!$B$33:$B$776,T$83)+'СЕТ СН'!$H$9+СВЦЭМ!$D$10+'СЕТ СН'!$H$6-'СЕТ СН'!$H$19</f>
        <v>1446.40369048</v>
      </c>
      <c r="U91" s="36">
        <f>SUMIFS(СВЦЭМ!$C$33:$C$776,СВЦЭМ!$A$33:$A$776,$A91,СВЦЭМ!$B$33:$B$776,U$83)+'СЕТ СН'!$H$9+СВЦЭМ!$D$10+'СЕТ СН'!$H$6-'СЕТ СН'!$H$19</f>
        <v>1714.4889479200001</v>
      </c>
      <c r="V91" s="36">
        <f>SUMIFS(СВЦЭМ!$C$33:$C$776,СВЦЭМ!$A$33:$A$776,$A91,СВЦЭМ!$B$33:$B$776,V$83)+'СЕТ СН'!$H$9+СВЦЭМ!$D$10+'СЕТ СН'!$H$6-'СЕТ СН'!$H$19</f>
        <v>1629.72048789</v>
      </c>
      <c r="W91" s="36">
        <f>SUMIFS(СВЦЭМ!$C$33:$C$776,СВЦЭМ!$A$33:$A$776,$A91,СВЦЭМ!$B$33:$B$776,W$83)+'СЕТ СН'!$H$9+СВЦЭМ!$D$10+'СЕТ СН'!$H$6-'СЕТ СН'!$H$19</f>
        <v>1497.04074578</v>
      </c>
      <c r="X91" s="36">
        <f>SUMIFS(СВЦЭМ!$C$33:$C$776,СВЦЭМ!$A$33:$A$776,$A91,СВЦЭМ!$B$33:$B$776,X$83)+'СЕТ СН'!$H$9+СВЦЭМ!$D$10+'СЕТ СН'!$H$6-'СЕТ СН'!$H$19</f>
        <v>1491.43195057</v>
      </c>
      <c r="Y91" s="36">
        <f>SUMIFS(СВЦЭМ!$C$33:$C$776,СВЦЭМ!$A$33:$A$776,$A91,СВЦЭМ!$B$33:$B$776,Y$83)+'СЕТ СН'!$H$9+СВЦЭМ!$D$10+'СЕТ СН'!$H$6-'СЕТ СН'!$H$19</f>
        <v>1566.7714109799999</v>
      </c>
    </row>
    <row r="92" spans="1:25" ht="15.75" x14ac:dyDescent="0.2">
      <c r="A92" s="35">
        <f t="shared" si="2"/>
        <v>43474</v>
      </c>
      <c r="B92" s="36">
        <f>SUMIFS(СВЦЭМ!$C$33:$C$776,СВЦЭМ!$A$33:$A$776,$A92,СВЦЭМ!$B$33:$B$776,B$83)+'СЕТ СН'!$H$9+СВЦЭМ!$D$10+'СЕТ СН'!$H$6-'СЕТ СН'!$H$19</f>
        <v>2227.372132</v>
      </c>
      <c r="C92" s="36">
        <f>SUMIFS(СВЦЭМ!$C$33:$C$776,СВЦЭМ!$A$33:$A$776,$A92,СВЦЭМ!$B$33:$B$776,C$83)+'СЕТ СН'!$H$9+СВЦЭМ!$D$10+'СЕТ СН'!$H$6-'СЕТ СН'!$H$19</f>
        <v>1599.8017541500001</v>
      </c>
      <c r="D92" s="36">
        <f>SUMIFS(СВЦЭМ!$C$33:$C$776,СВЦЭМ!$A$33:$A$776,$A92,СВЦЭМ!$B$33:$B$776,D$83)+'СЕТ СН'!$H$9+СВЦЭМ!$D$10+'СЕТ СН'!$H$6-'СЕТ СН'!$H$19</f>
        <v>1603.4300433999999</v>
      </c>
      <c r="E92" s="36">
        <f>SUMIFS(СВЦЭМ!$C$33:$C$776,СВЦЭМ!$A$33:$A$776,$A92,СВЦЭМ!$B$33:$B$776,E$83)+'СЕТ СН'!$H$9+СВЦЭМ!$D$10+'СЕТ СН'!$H$6-'СЕТ СН'!$H$19</f>
        <v>1590.1813047000001</v>
      </c>
      <c r="F92" s="36">
        <f>SUMIFS(СВЦЭМ!$C$33:$C$776,СВЦЭМ!$A$33:$A$776,$A92,СВЦЭМ!$B$33:$B$776,F$83)+'СЕТ СН'!$H$9+СВЦЭМ!$D$10+'СЕТ СН'!$H$6-'СЕТ СН'!$H$19</f>
        <v>1560.1139306600001</v>
      </c>
      <c r="G92" s="36">
        <f>SUMIFS(СВЦЭМ!$C$33:$C$776,СВЦЭМ!$A$33:$A$776,$A92,СВЦЭМ!$B$33:$B$776,G$83)+'СЕТ СН'!$H$9+СВЦЭМ!$D$10+'СЕТ СН'!$H$6-'СЕТ СН'!$H$19</f>
        <v>1560.7189688399999</v>
      </c>
      <c r="H92" s="36">
        <f>SUMIFS(СВЦЭМ!$C$33:$C$776,СВЦЭМ!$A$33:$A$776,$A92,СВЦЭМ!$B$33:$B$776,H$83)+'СЕТ СН'!$H$9+СВЦЭМ!$D$10+'СЕТ СН'!$H$6-'СЕТ СН'!$H$19</f>
        <v>1563.52455637</v>
      </c>
      <c r="I92" s="36">
        <f>SUMIFS(СВЦЭМ!$C$33:$C$776,СВЦЭМ!$A$33:$A$776,$A92,СВЦЭМ!$B$33:$B$776,I$83)+'СЕТ СН'!$H$9+СВЦЭМ!$D$10+'СЕТ СН'!$H$6-'СЕТ СН'!$H$19</f>
        <v>1846.85048287</v>
      </c>
      <c r="J92" s="36">
        <f>SUMIFS(СВЦЭМ!$C$33:$C$776,СВЦЭМ!$A$33:$A$776,$A92,СВЦЭМ!$B$33:$B$776,J$83)+'СЕТ СН'!$H$9+СВЦЭМ!$D$10+'СЕТ СН'!$H$6-'СЕТ СН'!$H$19</f>
        <v>1549.40234048</v>
      </c>
      <c r="K92" s="36">
        <f>SUMIFS(СВЦЭМ!$C$33:$C$776,СВЦЭМ!$A$33:$A$776,$A92,СВЦЭМ!$B$33:$B$776,K$83)+'СЕТ СН'!$H$9+СВЦЭМ!$D$10+'СЕТ СН'!$H$6-'СЕТ СН'!$H$19</f>
        <v>1393.6412248300001</v>
      </c>
      <c r="L92" s="36">
        <f>SUMIFS(СВЦЭМ!$C$33:$C$776,СВЦЭМ!$A$33:$A$776,$A92,СВЦЭМ!$B$33:$B$776,L$83)+'СЕТ СН'!$H$9+СВЦЭМ!$D$10+'СЕТ СН'!$H$6-'СЕТ СН'!$H$19</f>
        <v>1401.0814566900001</v>
      </c>
      <c r="M92" s="36">
        <f>SUMIFS(СВЦЭМ!$C$33:$C$776,СВЦЭМ!$A$33:$A$776,$A92,СВЦЭМ!$B$33:$B$776,M$83)+'СЕТ СН'!$H$9+СВЦЭМ!$D$10+'СЕТ СН'!$H$6-'СЕТ СН'!$H$19</f>
        <v>1468.71002748</v>
      </c>
      <c r="N92" s="36">
        <f>SUMIFS(СВЦЭМ!$C$33:$C$776,СВЦЭМ!$A$33:$A$776,$A92,СВЦЭМ!$B$33:$B$776,N$83)+'СЕТ СН'!$H$9+СВЦЭМ!$D$10+'СЕТ СН'!$H$6-'СЕТ СН'!$H$19</f>
        <v>1660.4720918400001</v>
      </c>
      <c r="O92" s="36">
        <f>SUMIFS(СВЦЭМ!$C$33:$C$776,СВЦЭМ!$A$33:$A$776,$A92,СВЦЭМ!$B$33:$B$776,O$83)+'СЕТ СН'!$H$9+СВЦЭМ!$D$10+'СЕТ СН'!$H$6-'СЕТ СН'!$H$19</f>
        <v>1449.20570858</v>
      </c>
      <c r="P92" s="36">
        <f>SUMIFS(СВЦЭМ!$C$33:$C$776,СВЦЭМ!$A$33:$A$776,$A92,СВЦЭМ!$B$33:$B$776,P$83)+'СЕТ СН'!$H$9+СВЦЭМ!$D$10+'СЕТ СН'!$H$6-'СЕТ СН'!$H$19</f>
        <v>1415.1009705199999</v>
      </c>
      <c r="Q92" s="36">
        <f>SUMIFS(СВЦЭМ!$C$33:$C$776,СВЦЭМ!$A$33:$A$776,$A92,СВЦЭМ!$B$33:$B$776,Q$83)+'СЕТ СН'!$H$9+СВЦЭМ!$D$10+'СЕТ СН'!$H$6-'СЕТ СН'!$H$19</f>
        <v>1435.6529120299999</v>
      </c>
      <c r="R92" s="36">
        <f>SUMIFS(СВЦЭМ!$C$33:$C$776,СВЦЭМ!$A$33:$A$776,$A92,СВЦЭМ!$B$33:$B$776,R$83)+'СЕТ СН'!$H$9+СВЦЭМ!$D$10+'СЕТ СН'!$H$6-'СЕТ СН'!$H$19</f>
        <v>1510.6826871999999</v>
      </c>
      <c r="S92" s="36">
        <f>SUMIFS(СВЦЭМ!$C$33:$C$776,СВЦЭМ!$A$33:$A$776,$A92,СВЦЭМ!$B$33:$B$776,S$83)+'СЕТ СН'!$H$9+СВЦЭМ!$D$10+'СЕТ СН'!$H$6-'СЕТ СН'!$H$19</f>
        <v>1237.3592340600001</v>
      </c>
      <c r="T92" s="36">
        <f>SUMIFS(СВЦЭМ!$C$33:$C$776,СВЦЭМ!$A$33:$A$776,$A92,СВЦЭМ!$B$33:$B$776,T$83)+'СЕТ СН'!$H$9+СВЦЭМ!$D$10+'СЕТ СН'!$H$6-'СЕТ СН'!$H$19</f>
        <v>1172.1426462900001</v>
      </c>
      <c r="U92" s="36">
        <f>SUMIFS(СВЦЭМ!$C$33:$C$776,СВЦЭМ!$A$33:$A$776,$A92,СВЦЭМ!$B$33:$B$776,U$83)+'СЕТ СН'!$H$9+СВЦЭМ!$D$10+'СЕТ СН'!$H$6-'СЕТ СН'!$H$19</f>
        <v>1192.3786406000002</v>
      </c>
      <c r="V92" s="36">
        <f>SUMIFS(СВЦЭМ!$C$33:$C$776,СВЦЭМ!$A$33:$A$776,$A92,СВЦЭМ!$B$33:$B$776,V$83)+'СЕТ СН'!$H$9+СВЦЭМ!$D$10+'СЕТ СН'!$H$6-'СЕТ СН'!$H$19</f>
        <v>1483.7024944699999</v>
      </c>
      <c r="W92" s="36">
        <f>SUMIFS(СВЦЭМ!$C$33:$C$776,СВЦЭМ!$A$33:$A$776,$A92,СВЦЭМ!$B$33:$B$776,W$83)+'СЕТ СН'!$H$9+СВЦЭМ!$D$10+'СЕТ СН'!$H$6-'СЕТ СН'!$H$19</f>
        <v>1437.6281451299999</v>
      </c>
      <c r="X92" s="36">
        <f>SUMIFS(СВЦЭМ!$C$33:$C$776,СВЦЭМ!$A$33:$A$776,$A92,СВЦЭМ!$B$33:$B$776,X$83)+'СЕТ СН'!$H$9+СВЦЭМ!$D$10+'СЕТ СН'!$H$6-'СЕТ СН'!$H$19</f>
        <v>1505.8694897299999</v>
      </c>
      <c r="Y92" s="36">
        <f>SUMIFS(СВЦЭМ!$C$33:$C$776,СВЦЭМ!$A$33:$A$776,$A92,СВЦЭМ!$B$33:$B$776,Y$83)+'СЕТ СН'!$H$9+СВЦЭМ!$D$10+'СЕТ СН'!$H$6-'СЕТ СН'!$H$19</f>
        <v>1663.3549064700001</v>
      </c>
    </row>
    <row r="93" spans="1:25" ht="15.75" x14ac:dyDescent="0.2">
      <c r="A93" s="35">
        <f t="shared" si="2"/>
        <v>43475</v>
      </c>
      <c r="B93" s="36">
        <f>SUMIFS(СВЦЭМ!$C$33:$C$776,СВЦЭМ!$A$33:$A$776,$A93,СВЦЭМ!$B$33:$B$776,B$83)+'СЕТ СН'!$H$9+СВЦЭМ!$D$10+'СЕТ СН'!$H$6-'СЕТ СН'!$H$19</f>
        <v>1978.43361329</v>
      </c>
      <c r="C93" s="36">
        <f>SUMIFS(СВЦЭМ!$C$33:$C$776,СВЦЭМ!$A$33:$A$776,$A93,СВЦЭМ!$B$33:$B$776,C$83)+'СЕТ СН'!$H$9+СВЦЭМ!$D$10+'СЕТ СН'!$H$6-'СЕТ СН'!$H$19</f>
        <v>1608.7831391699999</v>
      </c>
      <c r="D93" s="36">
        <f>SUMIFS(СВЦЭМ!$C$33:$C$776,СВЦЭМ!$A$33:$A$776,$A93,СВЦЭМ!$B$33:$B$776,D$83)+'СЕТ СН'!$H$9+СВЦЭМ!$D$10+'СЕТ СН'!$H$6-'СЕТ СН'!$H$19</f>
        <v>1639.87721618</v>
      </c>
      <c r="E93" s="36">
        <f>SUMIFS(СВЦЭМ!$C$33:$C$776,СВЦЭМ!$A$33:$A$776,$A93,СВЦЭМ!$B$33:$B$776,E$83)+'СЕТ СН'!$H$9+СВЦЭМ!$D$10+'СЕТ СН'!$H$6-'СЕТ СН'!$H$19</f>
        <v>1601.99554702</v>
      </c>
      <c r="F93" s="36">
        <f>SUMIFS(СВЦЭМ!$C$33:$C$776,СВЦЭМ!$A$33:$A$776,$A93,СВЦЭМ!$B$33:$B$776,F$83)+'СЕТ СН'!$H$9+СВЦЭМ!$D$10+'СЕТ СН'!$H$6-'СЕТ СН'!$H$19</f>
        <v>1628.3831160699999</v>
      </c>
      <c r="G93" s="36">
        <f>SUMIFS(СВЦЭМ!$C$33:$C$776,СВЦЭМ!$A$33:$A$776,$A93,СВЦЭМ!$B$33:$B$776,G$83)+'СЕТ СН'!$H$9+СВЦЭМ!$D$10+'СЕТ СН'!$H$6-'СЕТ СН'!$H$19</f>
        <v>1702.6926953499999</v>
      </c>
      <c r="H93" s="36">
        <f>SUMIFS(СВЦЭМ!$C$33:$C$776,СВЦЭМ!$A$33:$A$776,$A93,СВЦЭМ!$B$33:$B$776,H$83)+'СЕТ СН'!$H$9+СВЦЭМ!$D$10+'СЕТ СН'!$H$6-'СЕТ СН'!$H$19</f>
        <v>1688.41120965</v>
      </c>
      <c r="I93" s="36">
        <f>SUMIFS(СВЦЭМ!$C$33:$C$776,СВЦЭМ!$A$33:$A$776,$A93,СВЦЭМ!$B$33:$B$776,I$83)+'СЕТ СН'!$H$9+СВЦЭМ!$D$10+'СЕТ СН'!$H$6-'СЕТ СН'!$H$19</f>
        <v>1817.3847467000001</v>
      </c>
      <c r="J93" s="36">
        <f>SUMIFS(СВЦЭМ!$C$33:$C$776,СВЦЭМ!$A$33:$A$776,$A93,СВЦЭМ!$B$33:$B$776,J$83)+'СЕТ СН'!$H$9+СВЦЭМ!$D$10+'СЕТ СН'!$H$6-'СЕТ СН'!$H$19</f>
        <v>1718.4771514199999</v>
      </c>
      <c r="K93" s="36">
        <f>SUMIFS(СВЦЭМ!$C$33:$C$776,СВЦЭМ!$A$33:$A$776,$A93,СВЦЭМ!$B$33:$B$776,K$83)+'СЕТ СН'!$H$9+СВЦЭМ!$D$10+'СЕТ СН'!$H$6-'СЕТ СН'!$H$19</f>
        <v>1593.32202304</v>
      </c>
      <c r="L93" s="36">
        <f>SUMIFS(СВЦЭМ!$C$33:$C$776,СВЦЭМ!$A$33:$A$776,$A93,СВЦЭМ!$B$33:$B$776,L$83)+'СЕТ СН'!$H$9+СВЦЭМ!$D$10+'СЕТ СН'!$H$6-'СЕТ СН'!$H$19</f>
        <v>1552.23653642</v>
      </c>
      <c r="M93" s="36">
        <f>SUMIFS(СВЦЭМ!$C$33:$C$776,СВЦЭМ!$A$33:$A$776,$A93,СВЦЭМ!$B$33:$B$776,M$83)+'СЕТ СН'!$H$9+СВЦЭМ!$D$10+'СЕТ СН'!$H$6-'СЕТ СН'!$H$19</f>
        <v>1176.89818165</v>
      </c>
      <c r="N93" s="36">
        <f>SUMIFS(СВЦЭМ!$C$33:$C$776,СВЦЭМ!$A$33:$A$776,$A93,СВЦЭМ!$B$33:$B$776,N$83)+'СЕТ СН'!$H$9+СВЦЭМ!$D$10+'СЕТ СН'!$H$6-'СЕТ СН'!$H$19</f>
        <v>1181.41639904</v>
      </c>
      <c r="O93" s="36">
        <f>SUMIFS(СВЦЭМ!$C$33:$C$776,СВЦЭМ!$A$33:$A$776,$A93,СВЦЭМ!$B$33:$B$776,O$83)+'СЕТ СН'!$H$9+СВЦЭМ!$D$10+'СЕТ СН'!$H$6-'СЕТ СН'!$H$19</f>
        <v>1196.1345174600001</v>
      </c>
      <c r="P93" s="36">
        <f>SUMIFS(СВЦЭМ!$C$33:$C$776,СВЦЭМ!$A$33:$A$776,$A93,СВЦЭМ!$B$33:$B$776,P$83)+'СЕТ СН'!$H$9+СВЦЭМ!$D$10+'СЕТ СН'!$H$6-'СЕТ СН'!$H$19</f>
        <v>1220.35616194</v>
      </c>
      <c r="Q93" s="36">
        <f>SUMIFS(СВЦЭМ!$C$33:$C$776,СВЦЭМ!$A$33:$A$776,$A93,СВЦЭМ!$B$33:$B$776,Q$83)+'СЕТ СН'!$H$9+СВЦЭМ!$D$10+'СЕТ СН'!$H$6-'СЕТ СН'!$H$19</f>
        <v>1185.9794987</v>
      </c>
      <c r="R93" s="36">
        <f>SUMIFS(СВЦЭМ!$C$33:$C$776,СВЦЭМ!$A$33:$A$776,$A93,СВЦЭМ!$B$33:$B$776,R$83)+'СЕТ СН'!$H$9+СВЦЭМ!$D$10+'СЕТ СН'!$H$6-'СЕТ СН'!$H$19</f>
        <v>1209.4305755600001</v>
      </c>
      <c r="S93" s="36">
        <f>SUMIFS(СВЦЭМ!$C$33:$C$776,СВЦЭМ!$A$33:$A$776,$A93,СВЦЭМ!$B$33:$B$776,S$83)+'СЕТ СН'!$H$9+СВЦЭМ!$D$10+'СЕТ СН'!$H$6-'СЕТ СН'!$H$19</f>
        <v>1213.0832278999999</v>
      </c>
      <c r="T93" s="36">
        <f>SUMIFS(СВЦЭМ!$C$33:$C$776,СВЦЭМ!$A$33:$A$776,$A93,СВЦЭМ!$B$33:$B$776,T$83)+'СЕТ СН'!$H$9+СВЦЭМ!$D$10+'СЕТ СН'!$H$6-'СЕТ СН'!$H$19</f>
        <v>1195.25318522</v>
      </c>
      <c r="U93" s="36">
        <f>SUMIFS(СВЦЭМ!$C$33:$C$776,СВЦЭМ!$A$33:$A$776,$A93,СВЦЭМ!$B$33:$B$776,U$83)+'СЕТ СН'!$H$9+СВЦЭМ!$D$10+'СЕТ СН'!$H$6-'СЕТ СН'!$H$19</f>
        <v>1280.6668790199999</v>
      </c>
      <c r="V93" s="36">
        <f>SUMIFS(СВЦЭМ!$C$33:$C$776,СВЦЭМ!$A$33:$A$776,$A93,СВЦЭМ!$B$33:$B$776,V$83)+'СЕТ СН'!$H$9+СВЦЭМ!$D$10+'СЕТ СН'!$H$6-'СЕТ СН'!$H$19</f>
        <v>1640.6947449500001</v>
      </c>
      <c r="W93" s="36">
        <f>SUMIFS(СВЦЭМ!$C$33:$C$776,СВЦЭМ!$A$33:$A$776,$A93,СВЦЭМ!$B$33:$B$776,W$83)+'СЕТ СН'!$H$9+СВЦЭМ!$D$10+'СЕТ СН'!$H$6-'СЕТ СН'!$H$19</f>
        <v>1679.5222954000001</v>
      </c>
      <c r="X93" s="36">
        <f>SUMIFS(СВЦЭМ!$C$33:$C$776,СВЦЭМ!$A$33:$A$776,$A93,СВЦЭМ!$B$33:$B$776,X$83)+'СЕТ СН'!$H$9+СВЦЭМ!$D$10+'СЕТ СН'!$H$6-'СЕТ СН'!$H$19</f>
        <v>1624.33772821</v>
      </c>
      <c r="Y93" s="36">
        <f>SUMIFS(СВЦЭМ!$C$33:$C$776,СВЦЭМ!$A$33:$A$776,$A93,СВЦЭМ!$B$33:$B$776,Y$83)+'СЕТ СН'!$H$9+СВЦЭМ!$D$10+'СЕТ СН'!$H$6-'СЕТ СН'!$H$19</f>
        <v>1938.3087128</v>
      </c>
    </row>
    <row r="94" spans="1:25" ht="15.75" x14ac:dyDescent="0.2">
      <c r="A94" s="35">
        <f t="shared" si="2"/>
        <v>43476</v>
      </c>
      <c r="B94" s="36">
        <f>SUMIFS(СВЦЭМ!$C$33:$C$776,СВЦЭМ!$A$33:$A$776,$A94,СВЦЭМ!$B$33:$B$776,B$83)+'СЕТ СН'!$H$9+СВЦЭМ!$D$10+'СЕТ СН'!$H$6-'СЕТ СН'!$H$19</f>
        <v>2055.0488846599997</v>
      </c>
      <c r="C94" s="36">
        <f>SUMIFS(СВЦЭМ!$C$33:$C$776,СВЦЭМ!$A$33:$A$776,$A94,СВЦЭМ!$B$33:$B$776,C$83)+'СЕТ СН'!$H$9+СВЦЭМ!$D$10+'СЕТ СН'!$H$6-'СЕТ СН'!$H$19</f>
        <v>1704.86150054</v>
      </c>
      <c r="D94" s="36">
        <f>SUMIFS(СВЦЭМ!$C$33:$C$776,СВЦЭМ!$A$33:$A$776,$A94,СВЦЭМ!$B$33:$B$776,D$83)+'СЕТ СН'!$H$9+СВЦЭМ!$D$10+'СЕТ СН'!$H$6-'СЕТ СН'!$H$19</f>
        <v>1788.53767434</v>
      </c>
      <c r="E94" s="36">
        <f>SUMIFS(СВЦЭМ!$C$33:$C$776,СВЦЭМ!$A$33:$A$776,$A94,СВЦЭМ!$B$33:$B$776,E$83)+'СЕТ СН'!$H$9+СВЦЭМ!$D$10+'СЕТ СН'!$H$6-'СЕТ СН'!$H$19</f>
        <v>1731.94017119</v>
      </c>
      <c r="F94" s="36">
        <f>SUMIFS(СВЦЭМ!$C$33:$C$776,СВЦЭМ!$A$33:$A$776,$A94,СВЦЭМ!$B$33:$B$776,F$83)+'СЕТ СН'!$H$9+СВЦЭМ!$D$10+'СЕТ СН'!$H$6-'СЕТ СН'!$H$19</f>
        <v>1744.22620149</v>
      </c>
      <c r="G94" s="36">
        <f>SUMIFS(СВЦЭМ!$C$33:$C$776,СВЦЭМ!$A$33:$A$776,$A94,СВЦЭМ!$B$33:$B$776,G$83)+'СЕТ СН'!$H$9+СВЦЭМ!$D$10+'СЕТ СН'!$H$6-'СЕТ СН'!$H$19</f>
        <v>1777.8594513099999</v>
      </c>
      <c r="H94" s="36">
        <f>SUMIFS(СВЦЭМ!$C$33:$C$776,СВЦЭМ!$A$33:$A$776,$A94,СВЦЭМ!$B$33:$B$776,H$83)+'СЕТ СН'!$H$9+СВЦЭМ!$D$10+'СЕТ СН'!$H$6-'СЕТ СН'!$H$19</f>
        <v>1715.8575855399999</v>
      </c>
      <c r="I94" s="36">
        <f>SUMIFS(СВЦЭМ!$C$33:$C$776,СВЦЭМ!$A$33:$A$776,$A94,СВЦЭМ!$B$33:$B$776,I$83)+'СЕТ СН'!$H$9+СВЦЭМ!$D$10+'СЕТ СН'!$H$6-'СЕТ СН'!$H$19</f>
        <v>1657.53881535</v>
      </c>
      <c r="J94" s="36">
        <f>SUMIFS(СВЦЭМ!$C$33:$C$776,СВЦЭМ!$A$33:$A$776,$A94,СВЦЭМ!$B$33:$B$776,J$83)+'СЕТ СН'!$H$9+СВЦЭМ!$D$10+'СЕТ СН'!$H$6-'СЕТ СН'!$H$19</f>
        <v>1578.2309088300001</v>
      </c>
      <c r="K94" s="36">
        <f>SUMIFS(СВЦЭМ!$C$33:$C$776,СВЦЭМ!$A$33:$A$776,$A94,СВЦЭМ!$B$33:$B$776,K$83)+'СЕТ СН'!$H$9+СВЦЭМ!$D$10+'СЕТ СН'!$H$6-'СЕТ СН'!$H$19</f>
        <v>1574.1321299900001</v>
      </c>
      <c r="L94" s="36">
        <f>SUMIFS(СВЦЭМ!$C$33:$C$776,СВЦЭМ!$A$33:$A$776,$A94,СВЦЭМ!$B$33:$B$776,L$83)+'СЕТ СН'!$H$9+СВЦЭМ!$D$10+'СЕТ СН'!$H$6-'СЕТ СН'!$H$19</f>
        <v>1474.9264766900001</v>
      </c>
      <c r="M94" s="36">
        <f>SUMIFS(СВЦЭМ!$C$33:$C$776,СВЦЭМ!$A$33:$A$776,$A94,СВЦЭМ!$B$33:$B$776,M$83)+'СЕТ СН'!$H$9+СВЦЭМ!$D$10+'СЕТ СН'!$H$6-'СЕТ СН'!$H$19</f>
        <v>1549.6824260999999</v>
      </c>
      <c r="N94" s="36">
        <f>SUMIFS(СВЦЭМ!$C$33:$C$776,СВЦЭМ!$A$33:$A$776,$A94,СВЦЭМ!$B$33:$B$776,N$83)+'СЕТ СН'!$H$9+СВЦЭМ!$D$10+'СЕТ СН'!$H$6-'СЕТ СН'!$H$19</f>
        <v>3124.4634946200003</v>
      </c>
      <c r="O94" s="36">
        <f>SUMIFS(СВЦЭМ!$C$33:$C$776,СВЦЭМ!$A$33:$A$776,$A94,СВЦЭМ!$B$33:$B$776,O$83)+'СЕТ СН'!$H$9+СВЦЭМ!$D$10+'СЕТ СН'!$H$6-'СЕТ СН'!$H$19</f>
        <v>1592.3313435299999</v>
      </c>
      <c r="P94" s="36">
        <f>SUMIFS(СВЦЭМ!$C$33:$C$776,СВЦЭМ!$A$33:$A$776,$A94,СВЦЭМ!$B$33:$B$776,P$83)+'СЕТ СН'!$H$9+СВЦЭМ!$D$10+'СЕТ СН'!$H$6-'СЕТ СН'!$H$19</f>
        <v>1255.4149788</v>
      </c>
      <c r="Q94" s="36">
        <f>SUMIFS(СВЦЭМ!$C$33:$C$776,СВЦЭМ!$A$33:$A$776,$A94,СВЦЭМ!$B$33:$B$776,Q$83)+'СЕТ СН'!$H$9+СВЦЭМ!$D$10+'СЕТ СН'!$H$6-'СЕТ СН'!$H$19</f>
        <v>1269.7073024700001</v>
      </c>
      <c r="R94" s="36">
        <f>SUMIFS(СВЦЭМ!$C$33:$C$776,СВЦЭМ!$A$33:$A$776,$A94,СВЦЭМ!$B$33:$B$776,R$83)+'СЕТ СН'!$H$9+СВЦЭМ!$D$10+'СЕТ СН'!$H$6-'СЕТ СН'!$H$19</f>
        <v>1263.9725206600001</v>
      </c>
      <c r="S94" s="36">
        <f>SUMIFS(СВЦЭМ!$C$33:$C$776,СВЦЭМ!$A$33:$A$776,$A94,СВЦЭМ!$B$33:$B$776,S$83)+'СЕТ СН'!$H$9+СВЦЭМ!$D$10+'СЕТ СН'!$H$6-'СЕТ СН'!$H$19</f>
        <v>1638.5409207499999</v>
      </c>
      <c r="T94" s="36">
        <f>SUMIFS(СВЦЭМ!$C$33:$C$776,СВЦЭМ!$A$33:$A$776,$A94,СВЦЭМ!$B$33:$B$776,T$83)+'СЕТ СН'!$H$9+СВЦЭМ!$D$10+'СЕТ СН'!$H$6-'СЕТ СН'!$H$19</f>
        <v>1192.9933396599999</v>
      </c>
      <c r="U94" s="36">
        <f>SUMIFS(СВЦЭМ!$C$33:$C$776,СВЦЭМ!$A$33:$A$776,$A94,СВЦЭМ!$B$33:$B$776,U$83)+'СЕТ СН'!$H$9+СВЦЭМ!$D$10+'СЕТ СН'!$H$6-'СЕТ СН'!$H$19</f>
        <v>1352.4575597400001</v>
      </c>
      <c r="V94" s="36">
        <f>SUMIFS(СВЦЭМ!$C$33:$C$776,СВЦЭМ!$A$33:$A$776,$A94,СВЦЭМ!$B$33:$B$776,V$83)+'СЕТ СН'!$H$9+СВЦЭМ!$D$10+'СЕТ СН'!$H$6-'СЕТ СН'!$H$19</f>
        <v>1555.67322195</v>
      </c>
      <c r="W94" s="36">
        <f>SUMIFS(СВЦЭМ!$C$33:$C$776,СВЦЭМ!$A$33:$A$776,$A94,СВЦЭМ!$B$33:$B$776,W$83)+'СЕТ СН'!$H$9+СВЦЭМ!$D$10+'СЕТ СН'!$H$6-'СЕТ СН'!$H$19</f>
        <v>1578.2867777199999</v>
      </c>
      <c r="X94" s="36">
        <f>SUMIFS(СВЦЭМ!$C$33:$C$776,СВЦЭМ!$A$33:$A$776,$A94,СВЦЭМ!$B$33:$B$776,X$83)+'СЕТ СН'!$H$9+СВЦЭМ!$D$10+'СЕТ СН'!$H$6-'СЕТ СН'!$H$19</f>
        <v>1553.7966999299999</v>
      </c>
      <c r="Y94" s="36">
        <f>SUMIFS(СВЦЭМ!$C$33:$C$776,СВЦЭМ!$A$33:$A$776,$A94,СВЦЭМ!$B$33:$B$776,Y$83)+'СЕТ СН'!$H$9+СВЦЭМ!$D$10+'СЕТ СН'!$H$6-'СЕТ СН'!$H$19</f>
        <v>1858.9821307100001</v>
      </c>
    </row>
    <row r="95" spans="1:25" ht="15.75" x14ac:dyDescent="0.2">
      <c r="A95" s="35">
        <f t="shared" si="2"/>
        <v>43477</v>
      </c>
      <c r="B95" s="36">
        <f>SUMIFS(СВЦЭМ!$C$33:$C$776,СВЦЭМ!$A$33:$A$776,$A95,СВЦЭМ!$B$33:$B$776,B$83)+'СЕТ СН'!$H$9+СВЦЭМ!$D$10+'СЕТ СН'!$H$6-'СЕТ СН'!$H$19</f>
        <v>1850.0040387399999</v>
      </c>
      <c r="C95" s="36">
        <f>SUMIFS(СВЦЭМ!$C$33:$C$776,СВЦЭМ!$A$33:$A$776,$A95,СВЦЭМ!$B$33:$B$776,C$83)+'СЕТ СН'!$H$9+СВЦЭМ!$D$10+'СЕТ СН'!$H$6-'СЕТ СН'!$H$19</f>
        <v>1681.8031677700001</v>
      </c>
      <c r="D95" s="36">
        <f>SUMIFS(СВЦЭМ!$C$33:$C$776,СВЦЭМ!$A$33:$A$776,$A95,СВЦЭМ!$B$33:$B$776,D$83)+'СЕТ СН'!$H$9+СВЦЭМ!$D$10+'СЕТ СН'!$H$6-'СЕТ СН'!$H$19</f>
        <v>1757.2805580500001</v>
      </c>
      <c r="E95" s="36">
        <f>SUMIFS(СВЦЭМ!$C$33:$C$776,СВЦЭМ!$A$33:$A$776,$A95,СВЦЭМ!$B$33:$B$776,E$83)+'СЕТ СН'!$H$9+СВЦЭМ!$D$10+'СЕТ СН'!$H$6-'СЕТ СН'!$H$19</f>
        <v>1750.16975499</v>
      </c>
      <c r="F95" s="36">
        <f>SUMIFS(СВЦЭМ!$C$33:$C$776,СВЦЭМ!$A$33:$A$776,$A95,СВЦЭМ!$B$33:$B$776,F$83)+'СЕТ СН'!$H$9+СВЦЭМ!$D$10+'СЕТ СН'!$H$6-'СЕТ СН'!$H$19</f>
        <v>1573.0745954700001</v>
      </c>
      <c r="G95" s="36">
        <f>SUMIFS(СВЦЭМ!$C$33:$C$776,СВЦЭМ!$A$33:$A$776,$A95,СВЦЭМ!$B$33:$B$776,G$83)+'СЕТ СН'!$H$9+СВЦЭМ!$D$10+'СЕТ СН'!$H$6-'СЕТ СН'!$H$19</f>
        <v>1769.707557</v>
      </c>
      <c r="H95" s="36">
        <f>SUMIFS(СВЦЭМ!$C$33:$C$776,СВЦЭМ!$A$33:$A$776,$A95,СВЦЭМ!$B$33:$B$776,H$83)+'СЕТ СН'!$H$9+СВЦЭМ!$D$10+'СЕТ СН'!$H$6-'СЕТ СН'!$H$19</f>
        <v>1579.38839057</v>
      </c>
      <c r="I95" s="36">
        <f>SUMIFS(СВЦЭМ!$C$33:$C$776,СВЦЭМ!$A$33:$A$776,$A95,СВЦЭМ!$B$33:$B$776,I$83)+'СЕТ СН'!$H$9+СВЦЭМ!$D$10+'СЕТ СН'!$H$6-'СЕТ СН'!$H$19</f>
        <v>1670.0440609</v>
      </c>
      <c r="J95" s="36">
        <f>SUMIFS(СВЦЭМ!$C$33:$C$776,СВЦЭМ!$A$33:$A$776,$A95,СВЦЭМ!$B$33:$B$776,J$83)+'СЕТ СН'!$H$9+СВЦЭМ!$D$10+'СЕТ СН'!$H$6-'СЕТ СН'!$H$19</f>
        <v>1521.0020747900001</v>
      </c>
      <c r="K95" s="36">
        <f>SUMIFS(СВЦЭМ!$C$33:$C$776,СВЦЭМ!$A$33:$A$776,$A95,СВЦЭМ!$B$33:$B$776,K$83)+'СЕТ СН'!$H$9+СВЦЭМ!$D$10+'СЕТ СН'!$H$6-'СЕТ СН'!$H$19</f>
        <v>1466.5824697600001</v>
      </c>
      <c r="L95" s="36">
        <f>SUMIFS(СВЦЭМ!$C$33:$C$776,СВЦЭМ!$A$33:$A$776,$A95,СВЦЭМ!$B$33:$B$776,L$83)+'СЕТ СН'!$H$9+СВЦЭМ!$D$10+'СЕТ СН'!$H$6-'СЕТ СН'!$H$19</f>
        <v>1407.7856375199999</v>
      </c>
      <c r="M95" s="36">
        <f>SUMIFS(СВЦЭМ!$C$33:$C$776,СВЦЭМ!$A$33:$A$776,$A95,СВЦЭМ!$B$33:$B$776,M$83)+'СЕТ СН'!$H$9+СВЦЭМ!$D$10+'СЕТ СН'!$H$6-'СЕТ СН'!$H$19</f>
        <v>1521.4887305</v>
      </c>
      <c r="N95" s="36">
        <f>SUMIFS(СВЦЭМ!$C$33:$C$776,СВЦЭМ!$A$33:$A$776,$A95,СВЦЭМ!$B$33:$B$776,N$83)+'СЕТ СН'!$H$9+СВЦЭМ!$D$10+'СЕТ СН'!$H$6-'СЕТ СН'!$H$19</f>
        <v>1956.7809281499999</v>
      </c>
      <c r="O95" s="36">
        <f>SUMIFS(СВЦЭМ!$C$33:$C$776,СВЦЭМ!$A$33:$A$776,$A95,СВЦЭМ!$B$33:$B$776,O$83)+'СЕТ СН'!$H$9+СВЦЭМ!$D$10+'СЕТ СН'!$H$6-'СЕТ СН'!$H$19</f>
        <v>1488.98115205</v>
      </c>
      <c r="P95" s="36">
        <f>SUMIFS(СВЦЭМ!$C$33:$C$776,СВЦЭМ!$A$33:$A$776,$A95,СВЦЭМ!$B$33:$B$776,P$83)+'СЕТ СН'!$H$9+СВЦЭМ!$D$10+'СЕТ СН'!$H$6-'СЕТ СН'!$H$19</f>
        <v>1528.57100694</v>
      </c>
      <c r="Q95" s="36">
        <f>SUMIFS(СВЦЭМ!$C$33:$C$776,СВЦЭМ!$A$33:$A$776,$A95,СВЦЭМ!$B$33:$B$776,Q$83)+'СЕТ СН'!$H$9+СВЦЭМ!$D$10+'СЕТ СН'!$H$6-'СЕТ СН'!$H$19</f>
        <v>1548.0095779400001</v>
      </c>
      <c r="R95" s="36">
        <f>SUMIFS(СВЦЭМ!$C$33:$C$776,СВЦЭМ!$A$33:$A$776,$A95,СВЦЭМ!$B$33:$B$776,R$83)+'СЕТ СН'!$H$9+СВЦЭМ!$D$10+'СЕТ СН'!$H$6-'СЕТ СН'!$H$19</f>
        <v>1598.6653200400001</v>
      </c>
      <c r="S95" s="36">
        <f>SUMIFS(СВЦЭМ!$C$33:$C$776,СВЦЭМ!$A$33:$A$776,$A95,СВЦЭМ!$B$33:$B$776,S$83)+'СЕТ СН'!$H$9+СВЦЭМ!$D$10+'СЕТ СН'!$H$6-'СЕТ СН'!$H$19</f>
        <v>1537.5401734300001</v>
      </c>
      <c r="T95" s="36">
        <f>SUMIFS(СВЦЭМ!$C$33:$C$776,СВЦЭМ!$A$33:$A$776,$A95,СВЦЭМ!$B$33:$B$776,T$83)+'СЕТ СН'!$H$9+СВЦЭМ!$D$10+'СЕТ СН'!$H$6-'СЕТ СН'!$H$19</f>
        <v>1214.5615774599999</v>
      </c>
      <c r="U95" s="36">
        <f>SUMIFS(СВЦЭМ!$C$33:$C$776,СВЦЭМ!$A$33:$A$776,$A95,СВЦЭМ!$B$33:$B$776,U$83)+'СЕТ СН'!$H$9+СВЦЭМ!$D$10+'СЕТ СН'!$H$6-'СЕТ СН'!$H$19</f>
        <v>1774.1475942300001</v>
      </c>
      <c r="V95" s="36">
        <f>SUMIFS(СВЦЭМ!$C$33:$C$776,СВЦЭМ!$A$33:$A$776,$A95,СВЦЭМ!$B$33:$B$776,V$83)+'СЕТ СН'!$H$9+СВЦЭМ!$D$10+'СЕТ СН'!$H$6-'СЕТ СН'!$H$19</f>
        <v>1478.9860017799999</v>
      </c>
      <c r="W95" s="36">
        <f>SUMIFS(СВЦЭМ!$C$33:$C$776,СВЦЭМ!$A$33:$A$776,$A95,СВЦЭМ!$B$33:$B$776,W$83)+'СЕТ СН'!$H$9+СВЦЭМ!$D$10+'СЕТ СН'!$H$6-'СЕТ СН'!$H$19</f>
        <v>1447.69316888</v>
      </c>
      <c r="X95" s="36">
        <f>SUMIFS(СВЦЭМ!$C$33:$C$776,СВЦЭМ!$A$33:$A$776,$A95,СВЦЭМ!$B$33:$B$776,X$83)+'СЕТ СН'!$H$9+СВЦЭМ!$D$10+'СЕТ СН'!$H$6-'СЕТ СН'!$H$19</f>
        <v>1447.8064381700001</v>
      </c>
      <c r="Y95" s="36">
        <f>SUMIFS(СВЦЭМ!$C$33:$C$776,СВЦЭМ!$A$33:$A$776,$A95,СВЦЭМ!$B$33:$B$776,Y$83)+'СЕТ СН'!$H$9+СВЦЭМ!$D$10+'СЕТ СН'!$H$6-'СЕТ СН'!$H$19</f>
        <v>1598.93864297</v>
      </c>
    </row>
    <row r="96" spans="1:25" ht="15.75" x14ac:dyDescent="0.2">
      <c r="A96" s="35">
        <f t="shared" si="2"/>
        <v>43478</v>
      </c>
      <c r="B96" s="36">
        <f>SUMIFS(СВЦЭМ!$C$33:$C$776,СВЦЭМ!$A$33:$A$776,$A96,СВЦЭМ!$B$33:$B$776,B$83)+'СЕТ СН'!$H$9+СВЦЭМ!$D$10+'СЕТ СН'!$H$6-'СЕТ СН'!$H$19</f>
        <v>1676.2055637399999</v>
      </c>
      <c r="C96" s="36">
        <f>SUMIFS(СВЦЭМ!$C$33:$C$776,СВЦЭМ!$A$33:$A$776,$A96,СВЦЭМ!$B$33:$B$776,C$83)+'СЕТ СН'!$H$9+СВЦЭМ!$D$10+'СЕТ СН'!$H$6-'СЕТ СН'!$H$19</f>
        <v>1623.25228509</v>
      </c>
      <c r="D96" s="36">
        <f>SUMIFS(СВЦЭМ!$C$33:$C$776,СВЦЭМ!$A$33:$A$776,$A96,СВЦЭМ!$B$33:$B$776,D$83)+'СЕТ СН'!$H$9+СВЦЭМ!$D$10+'СЕТ СН'!$H$6-'СЕТ СН'!$H$19</f>
        <v>1742.3576862099999</v>
      </c>
      <c r="E96" s="36">
        <f>SUMIFS(СВЦЭМ!$C$33:$C$776,СВЦЭМ!$A$33:$A$776,$A96,СВЦЭМ!$B$33:$B$776,E$83)+'СЕТ СН'!$H$9+СВЦЭМ!$D$10+'СЕТ СН'!$H$6-'СЕТ СН'!$H$19</f>
        <v>1746.6891762099999</v>
      </c>
      <c r="F96" s="36">
        <f>SUMIFS(СВЦЭМ!$C$33:$C$776,СВЦЭМ!$A$33:$A$776,$A96,СВЦЭМ!$B$33:$B$776,F$83)+'СЕТ СН'!$H$9+СВЦЭМ!$D$10+'СЕТ СН'!$H$6-'СЕТ СН'!$H$19</f>
        <v>1767.44622777</v>
      </c>
      <c r="G96" s="36">
        <f>SUMIFS(СВЦЭМ!$C$33:$C$776,СВЦЭМ!$A$33:$A$776,$A96,СВЦЭМ!$B$33:$B$776,G$83)+'СЕТ СН'!$H$9+СВЦЭМ!$D$10+'СЕТ СН'!$H$6-'СЕТ СН'!$H$19</f>
        <v>1766.3522740799999</v>
      </c>
      <c r="H96" s="36">
        <f>SUMIFS(СВЦЭМ!$C$33:$C$776,СВЦЭМ!$A$33:$A$776,$A96,СВЦЭМ!$B$33:$B$776,H$83)+'СЕТ СН'!$H$9+СВЦЭМ!$D$10+'СЕТ СН'!$H$6-'СЕТ СН'!$H$19</f>
        <v>2143.80873827</v>
      </c>
      <c r="I96" s="36">
        <f>SUMIFS(СВЦЭМ!$C$33:$C$776,СВЦЭМ!$A$33:$A$776,$A96,СВЦЭМ!$B$33:$B$776,I$83)+'СЕТ СН'!$H$9+СВЦЭМ!$D$10+'СЕТ СН'!$H$6-'СЕТ СН'!$H$19</f>
        <v>1898.5026270399999</v>
      </c>
      <c r="J96" s="36">
        <f>SUMIFS(СВЦЭМ!$C$33:$C$776,СВЦЭМ!$A$33:$A$776,$A96,СВЦЭМ!$B$33:$B$776,J$83)+'СЕТ СН'!$H$9+СВЦЭМ!$D$10+'СЕТ СН'!$H$6-'СЕТ СН'!$H$19</f>
        <v>1523.8508544700001</v>
      </c>
      <c r="K96" s="36">
        <f>SUMIFS(СВЦЭМ!$C$33:$C$776,СВЦЭМ!$A$33:$A$776,$A96,СВЦЭМ!$B$33:$B$776,K$83)+'СЕТ СН'!$H$9+СВЦЭМ!$D$10+'СЕТ СН'!$H$6-'СЕТ СН'!$H$19</f>
        <v>1489.44713978</v>
      </c>
      <c r="L96" s="36">
        <f>SUMIFS(СВЦЭМ!$C$33:$C$776,СВЦЭМ!$A$33:$A$776,$A96,СВЦЭМ!$B$33:$B$776,L$83)+'СЕТ СН'!$H$9+СВЦЭМ!$D$10+'СЕТ СН'!$H$6-'СЕТ СН'!$H$19</f>
        <v>1436.3297095200001</v>
      </c>
      <c r="M96" s="36">
        <f>SUMIFS(СВЦЭМ!$C$33:$C$776,СВЦЭМ!$A$33:$A$776,$A96,СВЦЭМ!$B$33:$B$776,M$83)+'СЕТ СН'!$H$9+СВЦЭМ!$D$10+'СЕТ СН'!$H$6-'СЕТ СН'!$H$19</f>
        <v>1525.40601259</v>
      </c>
      <c r="N96" s="36">
        <f>SUMIFS(СВЦЭМ!$C$33:$C$776,СВЦЭМ!$A$33:$A$776,$A96,СВЦЭМ!$B$33:$B$776,N$83)+'СЕТ СН'!$H$9+СВЦЭМ!$D$10+'СЕТ СН'!$H$6-'СЕТ СН'!$H$19</f>
        <v>1818.24137591</v>
      </c>
      <c r="O96" s="36">
        <f>SUMIFS(СВЦЭМ!$C$33:$C$776,СВЦЭМ!$A$33:$A$776,$A96,СВЦЭМ!$B$33:$B$776,O$83)+'СЕТ СН'!$H$9+СВЦЭМ!$D$10+'СЕТ СН'!$H$6-'СЕТ СН'!$H$19</f>
        <v>1478.6696664000001</v>
      </c>
      <c r="P96" s="36">
        <f>SUMIFS(СВЦЭМ!$C$33:$C$776,СВЦЭМ!$A$33:$A$776,$A96,СВЦЭМ!$B$33:$B$776,P$83)+'СЕТ СН'!$H$9+СВЦЭМ!$D$10+'СЕТ СН'!$H$6-'СЕТ СН'!$H$19</f>
        <v>1495.3090209699999</v>
      </c>
      <c r="Q96" s="36">
        <f>SUMIFS(СВЦЭМ!$C$33:$C$776,СВЦЭМ!$A$33:$A$776,$A96,СВЦЭМ!$B$33:$B$776,Q$83)+'СЕТ СН'!$H$9+СВЦЭМ!$D$10+'СЕТ СН'!$H$6-'СЕТ СН'!$H$19</f>
        <v>1519.9000367199999</v>
      </c>
      <c r="R96" s="36">
        <f>SUMIFS(СВЦЭМ!$C$33:$C$776,СВЦЭМ!$A$33:$A$776,$A96,СВЦЭМ!$B$33:$B$776,R$83)+'СЕТ СН'!$H$9+СВЦЭМ!$D$10+'СЕТ СН'!$H$6-'СЕТ СН'!$H$19</f>
        <v>1261.95547145</v>
      </c>
      <c r="S96" s="36">
        <f>SUMIFS(СВЦЭМ!$C$33:$C$776,СВЦЭМ!$A$33:$A$776,$A96,СВЦЭМ!$B$33:$B$776,S$83)+'СЕТ СН'!$H$9+СВЦЭМ!$D$10+'СЕТ СН'!$H$6-'СЕТ СН'!$H$19</f>
        <v>1269.34245691</v>
      </c>
      <c r="T96" s="36">
        <f>SUMIFS(СВЦЭМ!$C$33:$C$776,СВЦЭМ!$A$33:$A$776,$A96,СВЦЭМ!$B$33:$B$776,T$83)+'СЕТ СН'!$H$9+СВЦЭМ!$D$10+'СЕТ СН'!$H$6-'СЕТ СН'!$H$19</f>
        <v>1233.2455064600001</v>
      </c>
      <c r="U96" s="36">
        <f>SUMIFS(СВЦЭМ!$C$33:$C$776,СВЦЭМ!$A$33:$A$776,$A96,СВЦЭМ!$B$33:$B$776,U$83)+'СЕТ СН'!$H$9+СВЦЭМ!$D$10+'СЕТ СН'!$H$6-'СЕТ СН'!$H$19</f>
        <v>1330.32188043</v>
      </c>
      <c r="V96" s="36">
        <f>SUMIFS(СВЦЭМ!$C$33:$C$776,СВЦЭМ!$A$33:$A$776,$A96,СВЦЭМ!$B$33:$B$776,V$83)+'СЕТ СН'!$H$9+СВЦЭМ!$D$10+'СЕТ СН'!$H$6-'СЕТ СН'!$H$19</f>
        <v>1523.74589021</v>
      </c>
      <c r="W96" s="36">
        <f>SUMIFS(СВЦЭМ!$C$33:$C$776,СВЦЭМ!$A$33:$A$776,$A96,СВЦЭМ!$B$33:$B$776,W$83)+'СЕТ СН'!$H$9+СВЦЭМ!$D$10+'СЕТ СН'!$H$6-'СЕТ СН'!$H$19</f>
        <v>1472.9788819999999</v>
      </c>
      <c r="X96" s="36">
        <f>SUMIFS(СВЦЭМ!$C$33:$C$776,СВЦЭМ!$A$33:$A$776,$A96,СВЦЭМ!$B$33:$B$776,X$83)+'СЕТ СН'!$H$9+СВЦЭМ!$D$10+'СЕТ СН'!$H$6-'СЕТ СН'!$H$19</f>
        <v>1454.63734327</v>
      </c>
      <c r="Y96" s="36">
        <f>SUMIFS(СВЦЭМ!$C$33:$C$776,СВЦЭМ!$A$33:$A$776,$A96,СВЦЭМ!$B$33:$B$776,Y$83)+'СЕТ СН'!$H$9+СВЦЭМ!$D$10+'СЕТ СН'!$H$6-'СЕТ СН'!$H$19</f>
        <v>1709.9582353400001</v>
      </c>
    </row>
    <row r="97" spans="1:25" ht="15.75" x14ac:dyDescent="0.2">
      <c r="A97" s="35">
        <f t="shared" si="2"/>
        <v>43479</v>
      </c>
      <c r="B97" s="36">
        <f>SUMIFS(СВЦЭМ!$C$33:$C$776,СВЦЭМ!$A$33:$A$776,$A97,СВЦЭМ!$B$33:$B$776,B$83)+'СЕТ СН'!$H$9+СВЦЭМ!$D$10+'СЕТ СН'!$H$6-'СЕТ СН'!$H$19</f>
        <v>1897.6756141799999</v>
      </c>
      <c r="C97" s="36">
        <f>SUMIFS(СВЦЭМ!$C$33:$C$776,СВЦЭМ!$A$33:$A$776,$A97,СВЦЭМ!$B$33:$B$776,C$83)+'СЕТ СН'!$H$9+СВЦЭМ!$D$10+'СЕТ СН'!$H$6-'СЕТ СН'!$H$19</f>
        <v>1706.63470734</v>
      </c>
      <c r="D97" s="36">
        <f>SUMIFS(СВЦЭМ!$C$33:$C$776,СВЦЭМ!$A$33:$A$776,$A97,СВЦЭМ!$B$33:$B$776,D$83)+'СЕТ СН'!$H$9+СВЦЭМ!$D$10+'СЕТ СН'!$H$6-'СЕТ СН'!$H$19</f>
        <v>1626.99560638</v>
      </c>
      <c r="E97" s="36">
        <f>SUMIFS(СВЦЭМ!$C$33:$C$776,СВЦЭМ!$A$33:$A$776,$A97,СВЦЭМ!$B$33:$B$776,E$83)+'СЕТ СН'!$H$9+СВЦЭМ!$D$10+'СЕТ СН'!$H$6-'СЕТ СН'!$H$19</f>
        <v>1631.29922693</v>
      </c>
      <c r="F97" s="36">
        <f>SUMIFS(СВЦЭМ!$C$33:$C$776,СВЦЭМ!$A$33:$A$776,$A97,СВЦЭМ!$B$33:$B$776,F$83)+'СЕТ СН'!$H$9+СВЦЭМ!$D$10+'СЕТ СН'!$H$6-'СЕТ СН'!$H$19</f>
        <v>1582.2131049300001</v>
      </c>
      <c r="G97" s="36">
        <f>SUMIFS(СВЦЭМ!$C$33:$C$776,СВЦЭМ!$A$33:$A$776,$A97,СВЦЭМ!$B$33:$B$776,G$83)+'СЕТ СН'!$H$9+СВЦЭМ!$D$10+'СЕТ СН'!$H$6-'СЕТ СН'!$H$19</f>
        <v>1536.93118523</v>
      </c>
      <c r="H97" s="36">
        <f>SUMIFS(СВЦЭМ!$C$33:$C$776,СВЦЭМ!$A$33:$A$776,$A97,СВЦЭМ!$B$33:$B$776,H$83)+'СЕТ СН'!$H$9+СВЦЭМ!$D$10+'СЕТ СН'!$H$6-'СЕТ СН'!$H$19</f>
        <v>1481.05585531</v>
      </c>
      <c r="I97" s="36">
        <f>SUMIFS(СВЦЭМ!$C$33:$C$776,СВЦЭМ!$A$33:$A$776,$A97,СВЦЭМ!$B$33:$B$776,I$83)+'СЕТ СН'!$H$9+СВЦЭМ!$D$10+'СЕТ СН'!$H$6-'СЕТ СН'!$H$19</f>
        <v>1387.3536377099999</v>
      </c>
      <c r="J97" s="36">
        <f>SUMIFS(СВЦЭМ!$C$33:$C$776,СВЦЭМ!$A$33:$A$776,$A97,СВЦЭМ!$B$33:$B$776,J$83)+'СЕТ СН'!$H$9+СВЦЭМ!$D$10+'СЕТ СН'!$H$6-'СЕТ СН'!$H$19</f>
        <v>1358.8308228200001</v>
      </c>
      <c r="K97" s="36">
        <f>SUMIFS(СВЦЭМ!$C$33:$C$776,СВЦЭМ!$A$33:$A$776,$A97,СВЦЭМ!$B$33:$B$776,K$83)+'СЕТ СН'!$H$9+СВЦЭМ!$D$10+'СЕТ СН'!$H$6-'СЕТ СН'!$H$19</f>
        <v>1156.96613131</v>
      </c>
      <c r="L97" s="36">
        <f>SUMIFS(СВЦЭМ!$C$33:$C$776,СВЦЭМ!$A$33:$A$776,$A97,СВЦЭМ!$B$33:$B$776,L$83)+'СЕТ СН'!$H$9+СВЦЭМ!$D$10+'СЕТ СН'!$H$6-'СЕТ СН'!$H$19</f>
        <v>1121.21867952</v>
      </c>
      <c r="M97" s="36">
        <f>SUMIFS(СВЦЭМ!$C$33:$C$776,СВЦЭМ!$A$33:$A$776,$A97,СВЦЭМ!$B$33:$B$776,M$83)+'СЕТ СН'!$H$9+СВЦЭМ!$D$10+'СЕТ СН'!$H$6-'СЕТ СН'!$H$19</f>
        <v>1596.9092699099999</v>
      </c>
      <c r="N97" s="36">
        <f>SUMIFS(СВЦЭМ!$C$33:$C$776,СВЦЭМ!$A$33:$A$776,$A97,СВЦЭМ!$B$33:$B$776,N$83)+'СЕТ СН'!$H$9+СВЦЭМ!$D$10+'СЕТ СН'!$H$6-'СЕТ СН'!$H$19</f>
        <v>2418.21548798</v>
      </c>
      <c r="O97" s="36">
        <f>SUMIFS(СВЦЭМ!$C$33:$C$776,СВЦЭМ!$A$33:$A$776,$A97,СВЦЭМ!$B$33:$B$776,O$83)+'СЕТ СН'!$H$9+СВЦЭМ!$D$10+'СЕТ СН'!$H$6-'СЕТ СН'!$H$19</f>
        <v>1518.7790694299999</v>
      </c>
      <c r="P97" s="36">
        <f>SUMIFS(СВЦЭМ!$C$33:$C$776,СВЦЭМ!$A$33:$A$776,$A97,СВЦЭМ!$B$33:$B$776,P$83)+'СЕТ СН'!$H$9+СВЦЭМ!$D$10+'СЕТ СН'!$H$6-'СЕТ СН'!$H$19</f>
        <v>1389.23926777</v>
      </c>
      <c r="Q97" s="36">
        <f>SUMIFS(СВЦЭМ!$C$33:$C$776,СВЦЭМ!$A$33:$A$776,$A97,СВЦЭМ!$B$33:$B$776,Q$83)+'СЕТ СН'!$H$9+СВЦЭМ!$D$10+'СЕТ СН'!$H$6-'СЕТ СН'!$H$19</f>
        <v>1457.6222566500001</v>
      </c>
      <c r="R97" s="36">
        <f>SUMIFS(СВЦЭМ!$C$33:$C$776,СВЦЭМ!$A$33:$A$776,$A97,СВЦЭМ!$B$33:$B$776,R$83)+'СЕТ СН'!$H$9+СВЦЭМ!$D$10+'СЕТ СН'!$H$6-'СЕТ СН'!$H$19</f>
        <v>1474.95932812</v>
      </c>
      <c r="S97" s="36">
        <f>SUMIFS(СВЦЭМ!$C$33:$C$776,СВЦЭМ!$A$33:$A$776,$A97,СВЦЭМ!$B$33:$B$776,S$83)+'СЕТ СН'!$H$9+СВЦЭМ!$D$10+'СЕТ СН'!$H$6-'СЕТ СН'!$H$19</f>
        <v>1442.5681385299999</v>
      </c>
      <c r="T97" s="36">
        <f>SUMIFS(СВЦЭМ!$C$33:$C$776,СВЦЭМ!$A$33:$A$776,$A97,СВЦЭМ!$B$33:$B$776,T$83)+'СЕТ СН'!$H$9+СВЦЭМ!$D$10+'СЕТ СН'!$H$6-'СЕТ СН'!$H$19</f>
        <v>1427.0176749499999</v>
      </c>
      <c r="U97" s="36">
        <f>SUMIFS(СВЦЭМ!$C$33:$C$776,СВЦЭМ!$A$33:$A$776,$A97,СВЦЭМ!$B$33:$B$776,U$83)+'СЕТ СН'!$H$9+СВЦЭМ!$D$10+'СЕТ СН'!$H$6-'СЕТ СН'!$H$19</f>
        <v>1387.51803174</v>
      </c>
      <c r="V97" s="36">
        <f>SUMIFS(СВЦЭМ!$C$33:$C$776,СВЦЭМ!$A$33:$A$776,$A97,СВЦЭМ!$B$33:$B$776,V$83)+'СЕТ СН'!$H$9+СВЦЭМ!$D$10+'СЕТ СН'!$H$6-'СЕТ СН'!$H$19</f>
        <v>1395.0291190299999</v>
      </c>
      <c r="W97" s="36">
        <f>SUMIFS(СВЦЭМ!$C$33:$C$776,СВЦЭМ!$A$33:$A$776,$A97,СВЦЭМ!$B$33:$B$776,W$83)+'СЕТ СН'!$H$9+СВЦЭМ!$D$10+'СЕТ СН'!$H$6-'СЕТ СН'!$H$19</f>
        <v>1419.3495693899999</v>
      </c>
      <c r="X97" s="36">
        <f>SUMIFS(СВЦЭМ!$C$33:$C$776,СВЦЭМ!$A$33:$A$776,$A97,СВЦЭМ!$B$33:$B$776,X$83)+'СЕТ СН'!$H$9+СВЦЭМ!$D$10+'СЕТ СН'!$H$6-'СЕТ СН'!$H$19</f>
        <v>1400.77718013</v>
      </c>
      <c r="Y97" s="36">
        <f>SUMIFS(СВЦЭМ!$C$33:$C$776,СВЦЭМ!$A$33:$A$776,$A97,СВЦЭМ!$B$33:$B$776,Y$83)+'СЕТ СН'!$H$9+СВЦЭМ!$D$10+'СЕТ СН'!$H$6-'СЕТ СН'!$H$19</f>
        <v>1678.2912881100001</v>
      </c>
    </row>
    <row r="98" spans="1:25" ht="15.75" x14ac:dyDescent="0.2">
      <c r="A98" s="35">
        <f t="shared" si="2"/>
        <v>43480</v>
      </c>
      <c r="B98" s="36">
        <f>SUMIFS(СВЦЭМ!$C$33:$C$776,СВЦЭМ!$A$33:$A$776,$A98,СВЦЭМ!$B$33:$B$776,B$83)+'СЕТ СН'!$H$9+СВЦЭМ!$D$10+'СЕТ СН'!$H$6-'СЕТ СН'!$H$19</f>
        <v>1925.99292268</v>
      </c>
      <c r="C98" s="36">
        <f>SUMIFS(СВЦЭМ!$C$33:$C$776,СВЦЭМ!$A$33:$A$776,$A98,СВЦЭМ!$B$33:$B$776,C$83)+'СЕТ СН'!$H$9+СВЦЭМ!$D$10+'СЕТ СН'!$H$6-'СЕТ СН'!$H$19</f>
        <v>1682.38821368</v>
      </c>
      <c r="D98" s="36">
        <f>SUMIFS(СВЦЭМ!$C$33:$C$776,СВЦЭМ!$A$33:$A$776,$A98,СВЦЭМ!$B$33:$B$776,D$83)+'СЕТ СН'!$H$9+СВЦЭМ!$D$10+'СЕТ СН'!$H$6-'СЕТ СН'!$H$19</f>
        <v>1707.59563544</v>
      </c>
      <c r="E98" s="36">
        <f>SUMIFS(СВЦЭМ!$C$33:$C$776,СВЦЭМ!$A$33:$A$776,$A98,СВЦЭМ!$B$33:$B$776,E$83)+'СЕТ СН'!$H$9+СВЦЭМ!$D$10+'СЕТ СН'!$H$6-'СЕТ СН'!$H$19</f>
        <v>1703.72214822</v>
      </c>
      <c r="F98" s="36">
        <f>SUMIFS(СВЦЭМ!$C$33:$C$776,СВЦЭМ!$A$33:$A$776,$A98,СВЦЭМ!$B$33:$B$776,F$83)+'СЕТ СН'!$H$9+СВЦЭМ!$D$10+'СЕТ СН'!$H$6-'СЕТ СН'!$H$19</f>
        <v>1665.6809000599999</v>
      </c>
      <c r="G98" s="36">
        <f>SUMIFS(СВЦЭМ!$C$33:$C$776,СВЦЭМ!$A$33:$A$776,$A98,СВЦЭМ!$B$33:$B$776,G$83)+'СЕТ СН'!$H$9+СВЦЭМ!$D$10+'СЕТ СН'!$H$6-'СЕТ СН'!$H$19</f>
        <v>1699.13161259</v>
      </c>
      <c r="H98" s="36">
        <f>SUMIFS(СВЦЭМ!$C$33:$C$776,СВЦЭМ!$A$33:$A$776,$A98,СВЦЭМ!$B$33:$B$776,H$83)+'СЕТ СН'!$H$9+СВЦЭМ!$D$10+'СЕТ СН'!$H$6-'СЕТ СН'!$H$19</f>
        <v>1812.0827255199999</v>
      </c>
      <c r="I98" s="36">
        <f>SUMIFS(СВЦЭМ!$C$33:$C$776,СВЦЭМ!$A$33:$A$776,$A98,СВЦЭМ!$B$33:$B$776,I$83)+'СЕТ СН'!$H$9+СВЦЭМ!$D$10+'СЕТ СН'!$H$6-'СЕТ СН'!$H$19</f>
        <v>1625.3630470400001</v>
      </c>
      <c r="J98" s="36">
        <f>SUMIFS(СВЦЭМ!$C$33:$C$776,СВЦЭМ!$A$33:$A$776,$A98,СВЦЭМ!$B$33:$B$776,J$83)+'СЕТ СН'!$H$9+СВЦЭМ!$D$10+'СЕТ СН'!$H$6-'СЕТ СН'!$H$19</f>
        <v>1606.87015733</v>
      </c>
      <c r="K98" s="36">
        <f>SUMIFS(СВЦЭМ!$C$33:$C$776,СВЦЭМ!$A$33:$A$776,$A98,СВЦЭМ!$B$33:$B$776,K$83)+'СЕТ СН'!$H$9+СВЦЭМ!$D$10+'СЕТ СН'!$H$6-'СЕТ СН'!$H$19</f>
        <v>1293.2222889299999</v>
      </c>
      <c r="L98" s="36">
        <f>SUMIFS(СВЦЭМ!$C$33:$C$776,СВЦЭМ!$A$33:$A$776,$A98,СВЦЭМ!$B$33:$B$776,L$83)+'СЕТ СН'!$H$9+СВЦЭМ!$D$10+'СЕТ СН'!$H$6-'СЕТ СН'!$H$19</f>
        <v>1179.7795028600001</v>
      </c>
      <c r="M98" s="36">
        <f>SUMIFS(СВЦЭМ!$C$33:$C$776,СВЦЭМ!$A$33:$A$776,$A98,СВЦЭМ!$B$33:$B$776,M$83)+'СЕТ СН'!$H$9+СВЦЭМ!$D$10+'СЕТ СН'!$H$6-'СЕТ СН'!$H$19</f>
        <v>1218.36606962</v>
      </c>
      <c r="N98" s="36">
        <f>SUMIFS(СВЦЭМ!$C$33:$C$776,СВЦЭМ!$A$33:$A$776,$A98,СВЦЭМ!$B$33:$B$776,N$83)+'СЕТ СН'!$H$9+СВЦЭМ!$D$10+'СЕТ СН'!$H$6-'СЕТ СН'!$H$19</f>
        <v>1260.0939537199999</v>
      </c>
      <c r="O98" s="36">
        <f>SUMIFS(СВЦЭМ!$C$33:$C$776,СВЦЭМ!$A$33:$A$776,$A98,СВЦЭМ!$B$33:$B$776,O$83)+'СЕТ СН'!$H$9+СВЦЭМ!$D$10+'СЕТ СН'!$H$6-'СЕТ СН'!$H$19</f>
        <v>1195.68216813</v>
      </c>
      <c r="P98" s="36">
        <f>SUMIFS(СВЦЭМ!$C$33:$C$776,СВЦЭМ!$A$33:$A$776,$A98,СВЦЭМ!$B$33:$B$776,P$83)+'СЕТ СН'!$H$9+СВЦЭМ!$D$10+'СЕТ СН'!$H$6-'СЕТ СН'!$H$19</f>
        <v>1191.24543346</v>
      </c>
      <c r="Q98" s="36">
        <f>SUMIFS(СВЦЭМ!$C$33:$C$776,СВЦЭМ!$A$33:$A$776,$A98,СВЦЭМ!$B$33:$B$776,Q$83)+'СЕТ СН'!$H$9+СВЦЭМ!$D$10+'СЕТ СН'!$H$6-'СЕТ СН'!$H$19</f>
        <v>1168.36976439</v>
      </c>
      <c r="R98" s="36">
        <f>SUMIFS(СВЦЭМ!$C$33:$C$776,СВЦЭМ!$A$33:$A$776,$A98,СВЦЭМ!$B$33:$B$776,R$83)+'СЕТ СН'!$H$9+СВЦЭМ!$D$10+'СЕТ СН'!$H$6-'СЕТ СН'!$H$19</f>
        <v>1162.6742591900002</v>
      </c>
      <c r="S98" s="36">
        <f>SUMIFS(СВЦЭМ!$C$33:$C$776,СВЦЭМ!$A$33:$A$776,$A98,СВЦЭМ!$B$33:$B$776,S$83)+'СЕТ СН'!$H$9+СВЦЭМ!$D$10+'СЕТ СН'!$H$6-'СЕТ СН'!$H$19</f>
        <v>1193.27021687</v>
      </c>
      <c r="T98" s="36">
        <f>SUMIFS(СВЦЭМ!$C$33:$C$776,СВЦЭМ!$A$33:$A$776,$A98,СВЦЭМ!$B$33:$B$776,T$83)+'СЕТ СН'!$H$9+СВЦЭМ!$D$10+'СЕТ СН'!$H$6-'СЕТ СН'!$H$19</f>
        <v>1177.12407841</v>
      </c>
      <c r="U98" s="36">
        <f>SUMIFS(СВЦЭМ!$C$33:$C$776,СВЦЭМ!$A$33:$A$776,$A98,СВЦЭМ!$B$33:$B$776,U$83)+'СЕТ СН'!$H$9+СВЦЭМ!$D$10+'СЕТ СН'!$H$6-'СЕТ СН'!$H$19</f>
        <v>1198.6120435299999</v>
      </c>
      <c r="V98" s="36">
        <f>SUMIFS(СВЦЭМ!$C$33:$C$776,СВЦЭМ!$A$33:$A$776,$A98,СВЦЭМ!$B$33:$B$776,V$83)+'СЕТ СН'!$H$9+СВЦЭМ!$D$10+'СЕТ СН'!$H$6-'СЕТ СН'!$H$19</f>
        <v>1193.28473738</v>
      </c>
      <c r="W98" s="36">
        <f>SUMIFS(СВЦЭМ!$C$33:$C$776,СВЦЭМ!$A$33:$A$776,$A98,СВЦЭМ!$B$33:$B$776,W$83)+'СЕТ СН'!$H$9+СВЦЭМ!$D$10+'СЕТ СН'!$H$6-'СЕТ СН'!$H$19</f>
        <v>1436.04885771</v>
      </c>
      <c r="X98" s="36">
        <f>SUMIFS(СВЦЭМ!$C$33:$C$776,СВЦЭМ!$A$33:$A$776,$A98,СВЦЭМ!$B$33:$B$776,X$83)+'СЕТ СН'!$H$9+СВЦЭМ!$D$10+'СЕТ СН'!$H$6-'СЕТ СН'!$H$19</f>
        <v>1440.2085338100001</v>
      </c>
      <c r="Y98" s="36">
        <f>SUMIFS(СВЦЭМ!$C$33:$C$776,СВЦЭМ!$A$33:$A$776,$A98,СВЦЭМ!$B$33:$B$776,Y$83)+'СЕТ СН'!$H$9+СВЦЭМ!$D$10+'СЕТ СН'!$H$6-'СЕТ СН'!$H$19</f>
        <v>1592.4035581099999</v>
      </c>
    </row>
    <row r="99" spans="1:25" ht="15.75" x14ac:dyDescent="0.2">
      <c r="A99" s="35">
        <f t="shared" si="2"/>
        <v>43481</v>
      </c>
      <c r="B99" s="36">
        <f>SUMIFS(СВЦЭМ!$C$33:$C$776,СВЦЭМ!$A$33:$A$776,$A99,СВЦЭМ!$B$33:$B$776,B$83)+'СЕТ СН'!$H$9+СВЦЭМ!$D$10+'СЕТ СН'!$H$6-'СЕТ СН'!$H$19</f>
        <v>1887.93910005</v>
      </c>
      <c r="C99" s="36">
        <f>SUMIFS(СВЦЭМ!$C$33:$C$776,СВЦЭМ!$A$33:$A$776,$A99,СВЦЭМ!$B$33:$B$776,C$83)+'СЕТ СН'!$H$9+СВЦЭМ!$D$10+'СЕТ СН'!$H$6-'СЕТ СН'!$H$19</f>
        <v>1645.7565788899999</v>
      </c>
      <c r="D99" s="36">
        <f>SUMIFS(СВЦЭМ!$C$33:$C$776,СВЦЭМ!$A$33:$A$776,$A99,СВЦЭМ!$B$33:$B$776,D$83)+'СЕТ СН'!$H$9+СВЦЭМ!$D$10+'СЕТ СН'!$H$6-'СЕТ СН'!$H$19</f>
        <v>1697.12907359</v>
      </c>
      <c r="E99" s="36">
        <f>SUMIFS(СВЦЭМ!$C$33:$C$776,СВЦЭМ!$A$33:$A$776,$A99,СВЦЭМ!$B$33:$B$776,E$83)+'СЕТ СН'!$H$9+СВЦЭМ!$D$10+'СЕТ СН'!$H$6-'СЕТ СН'!$H$19</f>
        <v>1717.7198449699999</v>
      </c>
      <c r="F99" s="36">
        <f>SUMIFS(СВЦЭМ!$C$33:$C$776,СВЦЭМ!$A$33:$A$776,$A99,СВЦЭМ!$B$33:$B$776,F$83)+'СЕТ СН'!$H$9+СВЦЭМ!$D$10+'СЕТ СН'!$H$6-'СЕТ СН'!$H$19</f>
        <v>1626.0332524400001</v>
      </c>
      <c r="G99" s="36">
        <f>SUMIFS(СВЦЭМ!$C$33:$C$776,СВЦЭМ!$A$33:$A$776,$A99,СВЦЭМ!$B$33:$B$776,G$83)+'СЕТ СН'!$H$9+СВЦЭМ!$D$10+'СЕТ СН'!$H$6-'СЕТ СН'!$H$19</f>
        <v>1671.8771228099999</v>
      </c>
      <c r="H99" s="36">
        <f>SUMIFS(СВЦЭМ!$C$33:$C$776,СВЦЭМ!$A$33:$A$776,$A99,СВЦЭМ!$B$33:$B$776,H$83)+'СЕТ СН'!$H$9+СВЦЭМ!$D$10+'СЕТ СН'!$H$6-'СЕТ СН'!$H$19</f>
        <v>1697.2524611199999</v>
      </c>
      <c r="I99" s="36">
        <f>SUMIFS(СВЦЭМ!$C$33:$C$776,СВЦЭМ!$A$33:$A$776,$A99,СВЦЭМ!$B$33:$B$776,I$83)+'СЕТ СН'!$H$9+СВЦЭМ!$D$10+'СЕТ СН'!$H$6-'СЕТ СН'!$H$19</f>
        <v>1861.6694527699999</v>
      </c>
      <c r="J99" s="36">
        <f>SUMIFS(СВЦЭМ!$C$33:$C$776,СВЦЭМ!$A$33:$A$776,$A99,СВЦЭМ!$B$33:$B$776,J$83)+'СЕТ СН'!$H$9+СВЦЭМ!$D$10+'СЕТ СН'!$H$6-'СЕТ СН'!$H$19</f>
        <v>1453.7718167200001</v>
      </c>
      <c r="K99" s="36">
        <f>SUMIFS(СВЦЭМ!$C$33:$C$776,СВЦЭМ!$A$33:$A$776,$A99,СВЦЭМ!$B$33:$B$776,K$83)+'СЕТ СН'!$H$9+СВЦЭМ!$D$10+'СЕТ СН'!$H$6-'СЕТ СН'!$H$19</f>
        <v>1233.32101433</v>
      </c>
      <c r="L99" s="36">
        <f>SUMIFS(СВЦЭМ!$C$33:$C$776,СВЦЭМ!$A$33:$A$776,$A99,СВЦЭМ!$B$33:$B$776,L$83)+'СЕТ СН'!$H$9+СВЦЭМ!$D$10+'СЕТ СН'!$H$6-'СЕТ СН'!$H$19</f>
        <v>1251.5713399200001</v>
      </c>
      <c r="M99" s="36">
        <f>SUMIFS(СВЦЭМ!$C$33:$C$776,СВЦЭМ!$A$33:$A$776,$A99,СВЦЭМ!$B$33:$B$776,M$83)+'СЕТ СН'!$H$9+СВЦЭМ!$D$10+'СЕТ СН'!$H$6-'СЕТ СН'!$H$19</f>
        <v>1274.38930727</v>
      </c>
      <c r="N99" s="36">
        <f>SUMIFS(СВЦЭМ!$C$33:$C$776,СВЦЭМ!$A$33:$A$776,$A99,СВЦЭМ!$B$33:$B$776,N$83)+'СЕТ СН'!$H$9+СВЦЭМ!$D$10+'СЕТ СН'!$H$6-'СЕТ СН'!$H$19</f>
        <v>1352.2819208399999</v>
      </c>
      <c r="O99" s="36">
        <f>SUMIFS(СВЦЭМ!$C$33:$C$776,СВЦЭМ!$A$33:$A$776,$A99,СВЦЭМ!$B$33:$B$776,O$83)+'СЕТ СН'!$H$9+СВЦЭМ!$D$10+'СЕТ СН'!$H$6-'СЕТ СН'!$H$19</f>
        <v>1280.5892802200001</v>
      </c>
      <c r="P99" s="36">
        <f>SUMIFS(СВЦЭМ!$C$33:$C$776,СВЦЭМ!$A$33:$A$776,$A99,СВЦЭМ!$B$33:$B$776,P$83)+'СЕТ СН'!$H$9+СВЦЭМ!$D$10+'СЕТ СН'!$H$6-'СЕТ СН'!$H$19</f>
        <v>1280.0148857300001</v>
      </c>
      <c r="Q99" s="36">
        <f>SUMIFS(СВЦЭМ!$C$33:$C$776,СВЦЭМ!$A$33:$A$776,$A99,СВЦЭМ!$B$33:$B$776,Q$83)+'СЕТ СН'!$H$9+СВЦЭМ!$D$10+'СЕТ СН'!$H$6-'СЕТ СН'!$H$19</f>
        <v>1288.8267366299999</v>
      </c>
      <c r="R99" s="36">
        <f>SUMIFS(СВЦЭМ!$C$33:$C$776,СВЦЭМ!$A$33:$A$776,$A99,СВЦЭМ!$B$33:$B$776,R$83)+'СЕТ СН'!$H$9+СВЦЭМ!$D$10+'СЕТ СН'!$H$6-'СЕТ СН'!$H$19</f>
        <v>1289.8936492</v>
      </c>
      <c r="S99" s="36">
        <f>SUMIFS(СВЦЭМ!$C$33:$C$776,СВЦЭМ!$A$33:$A$776,$A99,СВЦЭМ!$B$33:$B$776,S$83)+'СЕТ СН'!$H$9+СВЦЭМ!$D$10+'СЕТ СН'!$H$6-'СЕТ СН'!$H$19</f>
        <v>1285.13737449</v>
      </c>
      <c r="T99" s="36">
        <f>SUMIFS(СВЦЭМ!$C$33:$C$776,СВЦЭМ!$A$33:$A$776,$A99,СВЦЭМ!$B$33:$B$776,T$83)+'СЕТ СН'!$H$9+СВЦЭМ!$D$10+'СЕТ СН'!$H$6-'СЕТ СН'!$H$19</f>
        <v>1285.99446044</v>
      </c>
      <c r="U99" s="36">
        <f>SUMIFS(СВЦЭМ!$C$33:$C$776,СВЦЭМ!$A$33:$A$776,$A99,СВЦЭМ!$B$33:$B$776,U$83)+'СЕТ СН'!$H$9+СВЦЭМ!$D$10+'СЕТ СН'!$H$6-'СЕТ СН'!$H$19</f>
        <v>1313.9570689499999</v>
      </c>
      <c r="V99" s="36">
        <f>SUMIFS(СВЦЭМ!$C$33:$C$776,СВЦЭМ!$A$33:$A$776,$A99,СВЦЭМ!$B$33:$B$776,V$83)+'СЕТ СН'!$H$9+СВЦЭМ!$D$10+'СЕТ СН'!$H$6-'СЕТ СН'!$H$19</f>
        <v>1284.83829444</v>
      </c>
      <c r="W99" s="36">
        <f>SUMIFS(СВЦЭМ!$C$33:$C$776,СВЦЭМ!$A$33:$A$776,$A99,СВЦЭМ!$B$33:$B$776,W$83)+'СЕТ СН'!$H$9+СВЦЭМ!$D$10+'СЕТ СН'!$H$6-'СЕТ СН'!$H$19</f>
        <v>1623.2093705499999</v>
      </c>
      <c r="X99" s="36">
        <f>SUMIFS(СВЦЭМ!$C$33:$C$776,СВЦЭМ!$A$33:$A$776,$A99,СВЦЭМ!$B$33:$B$776,X$83)+'СЕТ СН'!$H$9+СВЦЭМ!$D$10+'СЕТ СН'!$H$6-'СЕТ СН'!$H$19</f>
        <v>1252.4311478699999</v>
      </c>
      <c r="Y99" s="36">
        <f>SUMIFS(СВЦЭМ!$C$33:$C$776,СВЦЭМ!$A$33:$A$776,$A99,СВЦЭМ!$B$33:$B$776,Y$83)+'СЕТ СН'!$H$9+СВЦЭМ!$D$10+'СЕТ СН'!$H$6-'СЕТ СН'!$H$19</f>
        <v>1602.65301785</v>
      </c>
    </row>
    <row r="100" spans="1:25" ht="15.75" x14ac:dyDescent="0.2">
      <c r="A100" s="35">
        <f t="shared" si="2"/>
        <v>43482</v>
      </c>
      <c r="B100" s="36">
        <f>SUMIFS(СВЦЭМ!$C$33:$C$776,СВЦЭМ!$A$33:$A$776,$A100,СВЦЭМ!$B$33:$B$776,B$83)+'СЕТ СН'!$H$9+СВЦЭМ!$D$10+'СЕТ СН'!$H$6-'СЕТ СН'!$H$19</f>
        <v>2036.55710153</v>
      </c>
      <c r="C100" s="36">
        <f>SUMIFS(СВЦЭМ!$C$33:$C$776,СВЦЭМ!$A$33:$A$776,$A100,СВЦЭМ!$B$33:$B$776,C$83)+'СЕТ СН'!$H$9+СВЦЭМ!$D$10+'СЕТ СН'!$H$6-'СЕТ СН'!$H$19</f>
        <v>1666.7524990100001</v>
      </c>
      <c r="D100" s="36">
        <f>SUMIFS(СВЦЭМ!$C$33:$C$776,СВЦЭМ!$A$33:$A$776,$A100,СВЦЭМ!$B$33:$B$776,D$83)+'СЕТ СН'!$H$9+СВЦЭМ!$D$10+'СЕТ СН'!$H$6-'СЕТ СН'!$H$19</f>
        <v>1662.8663674500001</v>
      </c>
      <c r="E100" s="36">
        <f>SUMIFS(СВЦЭМ!$C$33:$C$776,СВЦЭМ!$A$33:$A$776,$A100,СВЦЭМ!$B$33:$B$776,E$83)+'СЕТ СН'!$H$9+СВЦЭМ!$D$10+'СЕТ СН'!$H$6-'СЕТ СН'!$H$19</f>
        <v>1757.6661196099999</v>
      </c>
      <c r="F100" s="36">
        <f>SUMIFS(СВЦЭМ!$C$33:$C$776,СВЦЭМ!$A$33:$A$776,$A100,СВЦЭМ!$B$33:$B$776,F$83)+'СЕТ СН'!$H$9+СВЦЭМ!$D$10+'СЕТ СН'!$H$6-'СЕТ СН'!$H$19</f>
        <v>2623.4130524900002</v>
      </c>
      <c r="G100" s="36">
        <f>SUMIFS(СВЦЭМ!$C$33:$C$776,СВЦЭМ!$A$33:$A$776,$A100,СВЦЭМ!$B$33:$B$776,G$83)+'СЕТ СН'!$H$9+СВЦЭМ!$D$10+'СЕТ СН'!$H$6-'СЕТ СН'!$H$19</f>
        <v>2727.6123042900003</v>
      </c>
      <c r="H100" s="36">
        <f>SUMIFS(СВЦЭМ!$C$33:$C$776,СВЦЭМ!$A$33:$A$776,$A100,СВЦЭМ!$B$33:$B$776,H$83)+'СЕТ СН'!$H$9+СВЦЭМ!$D$10+'СЕТ СН'!$H$6-'СЕТ СН'!$H$19</f>
        <v>1837.57908288</v>
      </c>
      <c r="I100" s="36">
        <f>SUMIFS(СВЦЭМ!$C$33:$C$776,СВЦЭМ!$A$33:$A$776,$A100,СВЦЭМ!$B$33:$B$776,I$83)+'СЕТ СН'!$H$9+СВЦЭМ!$D$10+'СЕТ СН'!$H$6-'СЕТ СН'!$H$19</f>
        <v>1638.58535097</v>
      </c>
      <c r="J100" s="36">
        <f>SUMIFS(СВЦЭМ!$C$33:$C$776,СВЦЭМ!$A$33:$A$776,$A100,СВЦЭМ!$B$33:$B$776,J$83)+'СЕТ СН'!$H$9+СВЦЭМ!$D$10+'СЕТ СН'!$H$6-'СЕТ СН'!$H$19</f>
        <v>1476.7075450099999</v>
      </c>
      <c r="K100" s="36">
        <f>SUMIFS(СВЦЭМ!$C$33:$C$776,СВЦЭМ!$A$33:$A$776,$A100,СВЦЭМ!$B$33:$B$776,K$83)+'СЕТ СН'!$H$9+СВЦЭМ!$D$10+'СЕТ СН'!$H$6-'СЕТ СН'!$H$19</f>
        <v>1453.5285472799999</v>
      </c>
      <c r="L100" s="36">
        <f>SUMIFS(СВЦЭМ!$C$33:$C$776,СВЦЭМ!$A$33:$A$776,$A100,СВЦЭМ!$B$33:$B$776,L$83)+'СЕТ СН'!$H$9+СВЦЭМ!$D$10+'СЕТ СН'!$H$6-'СЕТ СН'!$H$19</f>
        <v>1457.2185766</v>
      </c>
      <c r="M100" s="36">
        <f>SUMIFS(СВЦЭМ!$C$33:$C$776,СВЦЭМ!$A$33:$A$776,$A100,СВЦЭМ!$B$33:$B$776,M$83)+'СЕТ СН'!$H$9+СВЦЭМ!$D$10+'СЕТ СН'!$H$6-'СЕТ СН'!$H$19</f>
        <v>1531.5648973299999</v>
      </c>
      <c r="N100" s="36">
        <f>SUMIFS(СВЦЭМ!$C$33:$C$776,СВЦЭМ!$A$33:$A$776,$A100,СВЦЭМ!$B$33:$B$776,N$83)+'СЕТ СН'!$H$9+СВЦЭМ!$D$10+'СЕТ СН'!$H$6-'СЕТ СН'!$H$19</f>
        <v>2652.1201341700003</v>
      </c>
      <c r="O100" s="36">
        <f>SUMIFS(СВЦЭМ!$C$33:$C$776,СВЦЭМ!$A$33:$A$776,$A100,СВЦЭМ!$B$33:$B$776,O$83)+'СЕТ СН'!$H$9+СВЦЭМ!$D$10+'СЕТ СН'!$H$6-'СЕТ СН'!$H$19</f>
        <v>1403.3803355099999</v>
      </c>
      <c r="P100" s="36">
        <f>SUMIFS(СВЦЭМ!$C$33:$C$776,СВЦЭМ!$A$33:$A$776,$A100,СВЦЭМ!$B$33:$B$776,P$83)+'СЕТ СН'!$H$9+СВЦЭМ!$D$10+'СЕТ СН'!$H$6-'СЕТ СН'!$H$19</f>
        <v>1550.61112974</v>
      </c>
      <c r="Q100" s="36">
        <f>SUMIFS(СВЦЭМ!$C$33:$C$776,СВЦЭМ!$A$33:$A$776,$A100,СВЦЭМ!$B$33:$B$776,Q$83)+'СЕТ СН'!$H$9+СВЦЭМ!$D$10+'СЕТ СН'!$H$6-'СЕТ СН'!$H$19</f>
        <v>1583.7530720499999</v>
      </c>
      <c r="R100" s="36">
        <f>SUMIFS(СВЦЭМ!$C$33:$C$776,СВЦЭМ!$A$33:$A$776,$A100,СВЦЭМ!$B$33:$B$776,R$83)+'СЕТ СН'!$H$9+СВЦЭМ!$D$10+'СЕТ СН'!$H$6-'СЕТ СН'!$H$19</f>
        <v>1556.12525833</v>
      </c>
      <c r="S100" s="36">
        <f>SUMIFS(СВЦЭМ!$C$33:$C$776,СВЦЭМ!$A$33:$A$776,$A100,СВЦЭМ!$B$33:$B$776,S$83)+'СЕТ СН'!$H$9+СВЦЭМ!$D$10+'СЕТ СН'!$H$6-'СЕТ СН'!$H$19</f>
        <v>1548.03215737</v>
      </c>
      <c r="T100" s="36">
        <f>SUMIFS(СВЦЭМ!$C$33:$C$776,СВЦЭМ!$A$33:$A$776,$A100,СВЦЭМ!$B$33:$B$776,T$83)+'СЕТ СН'!$H$9+СВЦЭМ!$D$10+'СЕТ СН'!$H$6-'СЕТ СН'!$H$19</f>
        <v>1494.05646441</v>
      </c>
      <c r="U100" s="36">
        <f>SUMIFS(СВЦЭМ!$C$33:$C$776,СВЦЭМ!$A$33:$A$776,$A100,СВЦЭМ!$B$33:$B$776,U$83)+'СЕТ СН'!$H$9+СВЦЭМ!$D$10+'СЕТ СН'!$H$6-'СЕТ СН'!$H$19</f>
        <v>1649.6737954</v>
      </c>
      <c r="V100" s="36">
        <f>SUMIFS(СВЦЭМ!$C$33:$C$776,СВЦЭМ!$A$33:$A$776,$A100,СВЦЭМ!$B$33:$B$776,V$83)+'СЕТ СН'!$H$9+СВЦЭМ!$D$10+'СЕТ СН'!$H$6-'СЕТ СН'!$H$19</f>
        <v>1585.80819299</v>
      </c>
      <c r="W100" s="36">
        <f>SUMIFS(СВЦЭМ!$C$33:$C$776,СВЦЭМ!$A$33:$A$776,$A100,СВЦЭМ!$B$33:$B$776,W$83)+'СЕТ СН'!$H$9+СВЦЭМ!$D$10+'СЕТ СН'!$H$6-'СЕТ СН'!$H$19</f>
        <v>1658.62468975</v>
      </c>
      <c r="X100" s="36">
        <f>SUMIFS(СВЦЭМ!$C$33:$C$776,СВЦЭМ!$A$33:$A$776,$A100,СВЦЭМ!$B$33:$B$776,X$83)+'СЕТ СН'!$H$9+СВЦЭМ!$D$10+'СЕТ СН'!$H$6-'СЕТ СН'!$H$19</f>
        <v>1707.4050740499999</v>
      </c>
      <c r="Y100" s="36">
        <f>SUMIFS(СВЦЭМ!$C$33:$C$776,СВЦЭМ!$A$33:$A$776,$A100,СВЦЭМ!$B$33:$B$776,Y$83)+'СЕТ СН'!$H$9+СВЦЭМ!$D$10+'СЕТ СН'!$H$6-'СЕТ СН'!$H$19</f>
        <v>2560.2006241100003</v>
      </c>
    </row>
    <row r="101" spans="1:25" ht="15.75" x14ac:dyDescent="0.2">
      <c r="A101" s="35">
        <f t="shared" si="2"/>
        <v>43483</v>
      </c>
      <c r="B101" s="36">
        <f>SUMIFS(СВЦЭМ!$C$33:$C$776,СВЦЭМ!$A$33:$A$776,$A101,СВЦЭМ!$B$33:$B$776,B$83)+'СЕТ СН'!$H$9+СВЦЭМ!$D$10+'СЕТ СН'!$H$6-'СЕТ СН'!$H$19</f>
        <v>1992.2206950299999</v>
      </c>
      <c r="C101" s="36">
        <f>SUMIFS(СВЦЭМ!$C$33:$C$776,СВЦЭМ!$A$33:$A$776,$A101,СВЦЭМ!$B$33:$B$776,C$83)+'СЕТ СН'!$H$9+СВЦЭМ!$D$10+'СЕТ СН'!$H$6-'СЕТ СН'!$H$19</f>
        <v>1509.4875100300001</v>
      </c>
      <c r="D101" s="36">
        <f>SUMIFS(СВЦЭМ!$C$33:$C$776,СВЦЭМ!$A$33:$A$776,$A101,СВЦЭМ!$B$33:$B$776,D$83)+'СЕТ СН'!$H$9+СВЦЭМ!$D$10+'СЕТ СН'!$H$6-'СЕТ СН'!$H$19</f>
        <v>1584.42082486</v>
      </c>
      <c r="E101" s="36">
        <f>SUMIFS(СВЦЭМ!$C$33:$C$776,СВЦЭМ!$A$33:$A$776,$A101,СВЦЭМ!$B$33:$B$776,E$83)+'СЕТ СН'!$H$9+СВЦЭМ!$D$10+'СЕТ СН'!$H$6-'СЕТ СН'!$H$19</f>
        <v>1670.3074376100001</v>
      </c>
      <c r="F101" s="36">
        <f>SUMIFS(СВЦЭМ!$C$33:$C$776,СВЦЭМ!$A$33:$A$776,$A101,СВЦЭМ!$B$33:$B$776,F$83)+'СЕТ СН'!$H$9+СВЦЭМ!$D$10+'СЕТ СН'!$H$6-'СЕТ СН'!$H$19</f>
        <v>1565.65156078</v>
      </c>
      <c r="G101" s="36">
        <f>SUMIFS(СВЦЭМ!$C$33:$C$776,СВЦЭМ!$A$33:$A$776,$A101,СВЦЭМ!$B$33:$B$776,G$83)+'СЕТ СН'!$H$9+СВЦЭМ!$D$10+'СЕТ СН'!$H$6-'СЕТ СН'!$H$19</f>
        <v>1601.01395482</v>
      </c>
      <c r="H101" s="36">
        <f>SUMIFS(СВЦЭМ!$C$33:$C$776,СВЦЭМ!$A$33:$A$776,$A101,СВЦЭМ!$B$33:$B$776,H$83)+'СЕТ СН'!$H$9+СВЦЭМ!$D$10+'СЕТ СН'!$H$6-'СЕТ СН'!$H$19</f>
        <v>1572.93500163</v>
      </c>
      <c r="I101" s="36">
        <f>SUMIFS(СВЦЭМ!$C$33:$C$776,СВЦЭМ!$A$33:$A$776,$A101,СВЦЭМ!$B$33:$B$776,I$83)+'СЕТ СН'!$H$9+СВЦЭМ!$D$10+'СЕТ СН'!$H$6-'СЕТ СН'!$H$19</f>
        <v>1595.6486386300001</v>
      </c>
      <c r="J101" s="36">
        <f>SUMIFS(СВЦЭМ!$C$33:$C$776,СВЦЭМ!$A$33:$A$776,$A101,СВЦЭМ!$B$33:$B$776,J$83)+'СЕТ СН'!$H$9+СВЦЭМ!$D$10+'СЕТ СН'!$H$6-'СЕТ СН'!$H$19</f>
        <v>1488.80722496</v>
      </c>
      <c r="K101" s="36">
        <f>SUMIFS(СВЦЭМ!$C$33:$C$776,СВЦЭМ!$A$33:$A$776,$A101,СВЦЭМ!$B$33:$B$776,K$83)+'СЕТ СН'!$H$9+СВЦЭМ!$D$10+'СЕТ СН'!$H$6-'СЕТ СН'!$H$19</f>
        <v>1536.7101060699999</v>
      </c>
      <c r="L101" s="36">
        <f>SUMIFS(СВЦЭМ!$C$33:$C$776,СВЦЭМ!$A$33:$A$776,$A101,СВЦЭМ!$B$33:$B$776,L$83)+'СЕТ СН'!$H$9+СВЦЭМ!$D$10+'СЕТ СН'!$H$6-'СЕТ СН'!$H$19</f>
        <v>1522.4106804200001</v>
      </c>
      <c r="M101" s="36">
        <f>SUMIFS(СВЦЭМ!$C$33:$C$776,СВЦЭМ!$A$33:$A$776,$A101,СВЦЭМ!$B$33:$B$776,M$83)+'СЕТ СН'!$H$9+СВЦЭМ!$D$10+'СЕТ СН'!$H$6-'СЕТ СН'!$H$19</f>
        <v>1573.3691533599999</v>
      </c>
      <c r="N101" s="36">
        <f>SUMIFS(СВЦЭМ!$C$33:$C$776,СВЦЭМ!$A$33:$A$776,$A101,СВЦЭМ!$B$33:$B$776,N$83)+'СЕТ СН'!$H$9+СВЦЭМ!$D$10+'СЕТ СН'!$H$6-'СЕТ СН'!$H$19</f>
        <v>1716.92944902</v>
      </c>
      <c r="O101" s="36">
        <f>SUMIFS(СВЦЭМ!$C$33:$C$776,СВЦЭМ!$A$33:$A$776,$A101,СВЦЭМ!$B$33:$B$776,O$83)+'СЕТ СН'!$H$9+СВЦЭМ!$D$10+'СЕТ СН'!$H$6-'СЕТ СН'!$H$19</f>
        <v>1645.3663580800001</v>
      </c>
      <c r="P101" s="36">
        <f>SUMIFS(СВЦЭМ!$C$33:$C$776,СВЦЭМ!$A$33:$A$776,$A101,СВЦЭМ!$B$33:$B$776,P$83)+'СЕТ СН'!$H$9+СВЦЭМ!$D$10+'СЕТ СН'!$H$6-'СЕТ СН'!$H$19</f>
        <v>2066.6286732799999</v>
      </c>
      <c r="Q101" s="36">
        <f>SUMIFS(СВЦЭМ!$C$33:$C$776,СВЦЭМ!$A$33:$A$776,$A101,СВЦЭМ!$B$33:$B$776,Q$83)+'СЕТ СН'!$H$9+СВЦЭМ!$D$10+'СЕТ СН'!$H$6-'СЕТ СН'!$H$19</f>
        <v>1559.54769988</v>
      </c>
      <c r="R101" s="36">
        <f>SUMIFS(СВЦЭМ!$C$33:$C$776,СВЦЭМ!$A$33:$A$776,$A101,СВЦЭМ!$B$33:$B$776,R$83)+'СЕТ СН'!$H$9+СВЦЭМ!$D$10+'СЕТ СН'!$H$6-'СЕТ СН'!$H$19</f>
        <v>1545.6741004799999</v>
      </c>
      <c r="S101" s="36">
        <f>SUMIFS(СВЦЭМ!$C$33:$C$776,СВЦЭМ!$A$33:$A$776,$A101,СВЦЭМ!$B$33:$B$776,S$83)+'СЕТ СН'!$H$9+СВЦЭМ!$D$10+'СЕТ СН'!$H$6-'СЕТ СН'!$H$19</f>
        <v>1559.91279061</v>
      </c>
      <c r="T101" s="36">
        <f>SUMIFS(СВЦЭМ!$C$33:$C$776,СВЦЭМ!$A$33:$A$776,$A101,СВЦЭМ!$B$33:$B$776,T$83)+'СЕТ СН'!$H$9+СВЦЭМ!$D$10+'СЕТ СН'!$H$6-'СЕТ СН'!$H$19</f>
        <v>1602.42335482</v>
      </c>
      <c r="U101" s="36">
        <f>SUMIFS(СВЦЭМ!$C$33:$C$776,СВЦЭМ!$A$33:$A$776,$A101,СВЦЭМ!$B$33:$B$776,U$83)+'СЕТ СН'!$H$9+СВЦЭМ!$D$10+'СЕТ СН'!$H$6-'СЕТ СН'!$H$19</f>
        <v>1625.2691040299999</v>
      </c>
      <c r="V101" s="36">
        <f>SUMIFS(СВЦЭМ!$C$33:$C$776,СВЦЭМ!$A$33:$A$776,$A101,СВЦЭМ!$B$33:$B$776,V$83)+'СЕТ СН'!$H$9+СВЦЭМ!$D$10+'СЕТ СН'!$H$6-'СЕТ СН'!$H$19</f>
        <v>1793.9539051700001</v>
      </c>
      <c r="W101" s="36">
        <f>SUMIFS(СВЦЭМ!$C$33:$C$776,СВЦЭМ!$A$33:$A$776,$A101,СВЦЭМ!$B$33:$B$776,W$83)+'СЕТ СН'!$H$9+СВЦЭМ!$D$10+'СЕТ СН'!$H$6-'СЕТ СН'!$H$19</f>
        <v>1522.50784103</v>
      </c>
      <c r="X101" s="36">
        <f>SUMIFS(СВЦЭМ!$C$33:$C$776,СВЦЭМ!$A$33:$A$776,$A101,СВЦЭМ!$B$33:$B$776,X$83)+'СЕТ СН'!$H$9+СВЦЭМ!$D$10+'СЕТ СН'!$H$6-'СЕТ СН'!$H$19</f>
        <v>1523.73454255</v>
      </c>
      <c r="Y101" s="36">
        <f>SUMIFS(СВЦЭМ!$C$33:$C$776,СВЦЭМ!$A$33:$A$776,$A101,СВЦЭМ!$B$33:$B$776,Y$83)+'СЕТ СН'!$H$9+СВЦЭМ!$D$10+'СЕТ СН'!$H$6-'СЕТ СН'!$H$19</f>
        <v>1723.4958160599999</v>
      </c>
    </row>
    <row r="102" spans="1:25" ht="15.75" x14ac:dyDescent="0.2">
      <c r="A102" s="35">
        <f t="shared" si="2"/>
        <v>43484</v>
      </c>
      <c r="B102" s="36">
        <f>SUMIFS(СВЦЭМ!$C$33:$C$776,СВЦЭМ!$A$33:$A$776,$A102,СВЦЭМ!$B$33:$B$776,B$83)+'СЕТ СН'!$H$9+СВЦЭМ!$D$10+'СЕТ СН'!$H$6-'СЕТ СН'!$H$19</f>
        <v>1769.4297314200001</v>
      </c>
      <c r="C102" s="36">
        <f>SUMIFS(СВЦЭМ!$C$33:$C$776,СВЦЭМ!$A$33:$A$776,$A102,СВЦЭМ!$B$33:$B$776,C$83)+'СЕТ СН'!$H$9+СВЦЭМ!$D$10+'СЕТ СН'!$H$6-'СЕТ СН'!$H$19</f>
        <v>1592.3238221399999</v>
      </c>
      <c r="D102" s="36">
        <f>SUMIFS(СВЦЭМ!$C$33:$C$776,СВЦЭМ!$A$33:$A$776,$A102,СВЦЭМ!$B$33:$B$776,D$83)+'СЕТ СН'!$H$9+СВЦЭМ!$D$10+'СЕТ СН'!$H$6-'СЕТ СН'!$H$19</f>
        <v>1640.9149268900001</v>
      </c>
      <c r="E102" s="36">
        <f>SUMIFS(СВЦЭМ!$C$33:$C$776,СВЦЭМ!$A$33:$A$776,$A102,СВЦЭМ!$B$33:$B$776,E$83)+'СЕТ СН'!$H$9+СВЦЭМ!$D$10+'СЕТ СН'!$H$6-'СЕТ СН'!$H$19</f>
        <v>1538.4268965399999</v>
      </c>
      <c r="F102" s="36">
        <f>SUMIFS(СВЦЭМ!$C$33:$C$776,СВЦЭМ!$A$33:$A$776,$A102,СВЦЭМ!$B$33:$B$776,F$83)+'СЕТ СН'!$H$9+СВЦЭМ!$D$10+'СЕТ СН'!$H$6-'СЕТ СН'!$H$19</f>
        <v>1652.5596527499999</v>
      </c>
      <c r="G102" s="36">
        <f>SUMIFS(СВЦЭМ!$C$33:$C$776,СВЦЭМ!$A$33:$A$776,$A102,СВЦЭМ!$B$33:$B$776,G$83)+'СЕТ СН'!$H$9+СВЦЭМ!$D$10+'СЕТ СН'!$H$6-'СЕТ СН'!$H$19</f>
        <v>1656.30630339</v>
      </c>
      <c r="H102" s="36">
        <f>SUMIFS(СВЦЭМ!$C$33:$C$776,СВЦЭМ!$A$33:$A$776,$A102,СВЦЭМ!$B$33:$B$776,H$83)+'СЕТ СН'!$H$9+СВЦЭМ!$D$10+'СЕТ СН'!$H$6-'СЕТ СН'!$H$19</f>
        <v>1621.88438344</v>
      </c>
      <c r="I102" s="36">
        <f>SUMIFS(СВЦЭМ!$C$33:$C$776,СВЦЭМ!$A$33:$A$776,$A102,СВЦЭМ!$B$33:$B$776,I$83)+'СЕТ СН'!$H$9+СВЦЭМ!$D$10+'СЕТ СН'!$H$6-'СЕТ СН'!$H$19</f>
        <v>1923.42758615</v>
      </c>
      <c r="J102" s="36">
        <f>SUMIFS(СВЦЭМ!$C$33:$C$776,СВЦЭМ!$A$33:$A$776,$A102,СВЦЭМ!$B$33:$B$776,J$83)+'СЕТ СН'!$H$9+СВЦЭМ!$D$10+'СЕТ СН'!$H$6-'СЕТ СН'!$H$19</f>
        <v>2708.3497316000003</v>
      </c>
      <c r="K102" s="36">
        <f>SUMIFS(СВЦЭМ!$C$33:$C$776,СВЦЭМ!$A$33:$A$776,$A102,СВЦЭМ!$B$33:$B$776,K$83)+'СЕТ СН'!$H$9+СВЦЭМ!$D$10+'СЕТ СН'!$H$6-'СЕТ СН'!$H$19</f>
        <v>1682.8985173799999</v>
      </c>
      <c r="L102" s="36">
        <f>SUMIFS(СВЦЭМ!$C$33:$C$776,СВЦЭМ!$A$33:$A$776,$A102,СВЦЭМ!$B$33:$B$776,L$83)+'СЕТ СН'!$H$9+СВЦЭМ!$D$10+'СЕТ СН'!$H$6-'СЕТ СН'!$H$19</f>
        <v>1437.6410721699999</v>
      </c>
      <c r="M102" s="36">
        <f>SUMIFS(СВЦЭМ!$C$33:$C$776,СВЦЭМ!$A$33:$A$776,$A102,СВЦЭМ!$B$33:$B$776,M$83)+'СЕТ СН'!$H$9+СВЦЭМ!$D$10+'СЕТ СН'!$H$6-'СЕТ СН'!$H$19</f>
        <v>2087.08939749</v>
      </c>
      <c r="N102" s="36">
        <f>SUMIFS(СВЦЭМ!$C$33:$C$776,СВЦЭМ!$A$33:$A$776,$A102,СВЦЭМ!$B$33:$B$776,N$83)+'СЕТ СН'!$H$9+СВЦЭМ!$D$10+'СЕТ СН'!$H$6-'СЕТ СН'!$H$19</f>
        <v>2177.8922328799999</v>
      </c>
      <c r="O102" s="36">
        <f>SUMIFS(СВЦЭМ!$C$33:$C$776,СВЦЭМ!$A$33:$A$776,$A102,СВЦЭМ!$B$33:$B$776,O$83)+'СЕТ СН'!$H$9+СВЦЭМ!$D$10+'СЕТ СН'!$H$6-'СЕТ СН'!$H$19</f>
        <v>1607.1297979000001</v>
      </c>
      <c r="P102" s="36">
        <f>SUMIFS(СВЦЭМ!$C$33:$C$776,СВЦЭМ!$A$33:$A$776,$A102,СВЦЭМ!$B$33:$B$776,P$83)+'СЕТ СН'!$H$9+СВЦЭМ!$D$10+'СЕТ СН'!$H$6-'СЕТ СН'!$H$19</f>
        <v>1637.1798899999999</v>
      </c>
      <c r="Q102" s="36">
        <f>SUMIFS(СВЦЭМ!$C$33:$C$776,СВЦЭМ!$A$33:$A$776,$A102,СВЦЭМ!$B$33:$B$776,Q$83)+'СЕТ СН'!$H$9+СВЦЭМ!$D$10+'СЕТ СН'!$H$6-'СЕТ СН'!$H$19</f>
        <v>1643.3340210700001</v>
      </c>
      <c r="R102" s="36">
        <f>SUMIFS(СВЦЭМ!$C$33:$C$776,СВЦЭМ!$A$33:$A$776,$A102,СВЦЭМ!$B$33:$B$776,R$83)+'СЕТ СН'!$H$9+СВЦЭМ!$D$10+'СЕТ СН'!$H$6-'СЕТ СН'!$H$19</f>
        <v>1765.35084022</v>
      </c>
      <c r="S102" s="36">
        <f>SUMIFS(СВЦЭМ!$C$33:$C$776,СВЦЭМ!$A$33:$A$776,$A102,СВЦЭМ!$B$33:$B$776,S$83)+'СЕТ СН'!$H$9+СВЦЭМ!$D$10+'СЕТ СН'!$H$6-'СЕТ СН'!$H$19</f>
        <v>1701.20556698</v>
      </c>
      <c r="T102" s="36">
        <f>SUMIFS(СВЦЭМ!$C$33:$C$776,СВЦЭМ!$A$33:$A$776,$A102,СВЦЭМ!$B$33:$B$776,T$83)+'СЕТ СН'!$H$9+СВЦЭМ!$D$10+'СЕТ СН'!$H$6-'СЕТ СН'!$H$19</f>
        <v>1601.3670777499999</v>
      </c>
      <c r="U102" s="36">
        <f>SUMIFS(СВЦЭМ!$C$33:$C$776,СВЦЭМ!$A$33:$A$776,$A102,СВЦЭМ!$B$33:$B$776,U$83)+'СЕТ СН'!$H$9+СВЦЭМ!$D$10+'СЕТ СН'!$H$6-'СЕТ СН'!$H$19</f>
        <v>1940.30243124</v>
      </c>
      <c r="V102" s="36">
        <f>SUMIFS(СВЦЭМ!$C$33:$C$776,СВЦЭМ!$A$33:$A$776,$A102,СВЦЭМ!$B$33:$B$776,V$83)+'СЕТ СН'!$H$9+СВЦЭМ!$D$10+'СЕТ СН'!$H$6-'СЕТ СН'!$H$19</f>
        <v>1527.55591787</v>
      </c>
      <c r="W102" s="36">
        <f>SUMIFS(СВЦЭМ!$C$33:$C$776,СВЦЭМ!$A$33:$A$776,$A102,СВЦЭМ!$B$33:$B$776,W$83)+'СЕТ СН'!$H$9+СВЦЭМ!$D$10+'СЕТ СН'!$H$6-'СЕТ СН'!$H$19</f>
        <v>1530.33867702</v>
      </c>
      <c r="X102" s="36">
        <f>SUMIFS(СВЦЭМ!$C$33:$C$776,СВЦЭМ!$A$33:$A$776,$A102,СВЦЭМ!$B$33:$B$776,X$83)+'СЕТ СН'!$H$9+СВЦЭМ!$D$10+'СЕТ СН'!$H$6-'СЕТ СН'!$H$19</f>
        <v>1497.8198225399999</v>
      </c>
      <c r="Y102" s="36">
        <f>SUMIFS(СВЦЭМ!$C$33:$C$776,СВЦЭМ!$A$33:$A$776,$A102,СВЦЭМ!$B$33:$B$776,Y$83)+'СЕТ СН'!$H$9+СВЦЭМ!$D$10+'СЕТ СН'!$H$6-'СЕТ СН'!$H$19</f>
        <v>1584.4200503499999</v>
      </c>
    </row>
    <row r="103" spans="1:25" ht="15.75" x14ac:dyDescent="0.2">
      <c r="A103" s="35">
        <f t="shared" si="2"/>
        <v>43485</v>
      </c>
      <c r="B103" s="36">
        <f>SUMIFS(СВЦЭМ!$C$33:$C$776,СВЦЭМ!$A$33:$A$776,$A103,СВЦЭМ!$B$33:$B$776,B$83)+'СЕТ СН'!$H$9+СВЦЭМ!$D$10+'СЕТ СН'!$H$6-'СЕТ СН'!$H$19</f>
        <v>1863.4628373999999</v>
      </c>
      <c r="C103" s="36">
        <f>SUMIFS(СВЦЭМ!$C$33:$C$776,СВЦЭМ!$A$33:$A$776,$A103,СВЦЭМ!$B$33:$B$776,C$83)+'СЕТ СН'!$H$9+СВЦЭМ!$D$10+'СЕТ СН'!$H$6-'СЕТ СН'!$H$19</f>
        <v>1548.3424903499999</v>
      </c>
      <c r="D103" s="36">
        <f>SUMIFS(СВЦЭМ!$C$33:$C$776,СВЦЭМ!$A$33:$A$776,$A103,СВЦЭМ!$B$33:$B$776,D$83)+'СЕТ СН'!$H$9+СВЦЭМ!$D$10+'СЕТ СН'!$H$6-'СЕТ СН'!$H$19</f>
        <v>1653.6098187299999</v>
      </c>
      <c r="E103" s="36">
        <f>SUMIFS(СВЦЭМ!$C$33:$C$776,СВЦЭМ!$A$33:$A$776,$A103,СВЦЭМ!$B$33:$B$776,E$83)+'СЕТ СН'!$H$9+СВЦЭМ!$D$10+'СЕТ СН'!$H$6-'СЕТ СН'!$H$19</f>
        <v>1635.22820458</v>
      </c>
      <c r="F103" s="36">
        <f>SUMIFS(СВЦЭМ!$C$33:$C$776,СВЦЭМ!$A$33:$A$776,$A103,СВЦЭМ!$B$33:$B$776,F$83)+'СЕТ СН'!$H$9+СВЦЭМ!$D$10+'СЕТ СН'!$H$6-'СЕТ СН'!$H$19</f>
        <v>1706.9551766899999</v>
      </c>
      <c r="G103" s="36">
        <f>SUMIFS(СВЦЭМ!$C$33:$C$776,СВЦЭМ!$A$33:$A$776,$A103,СВЦЭМ!$B$33:$B$776,G$83)+'СЕТ СН'!$H$9+СВЦЭМ!$D$10+'СЕТ СН'!$H$6-'СЕТ СН'!$H$19</f>
        <v>1700.40431414</v>
      </c>
      <c r="H103" s="36">
        <f>SUMIFS(СВЦЭМ!$C$33:$C$776,СВЦЭМ!$A$33:$A$776,$A103,СВЦЭМ!$B$33:$B$776,H$83)+'СЕТ СН'!$H$9+СВЦЭМ!$D$10+'СЕТ СН'!$H$6-'СЕТ СН'!$H$19</f>
        <v>2116.7151464099998</v>
      </c>
      <c r="I103" s="36">
        <f>SUMIFS(СВЦЭМ!$C$33:$C$776,СВЦЭМ!$A$33:$A$776,$A103,СВЦЭМ!$B$33:$B$776,I$83)+'СЕТ СН'!$H$9+СВЦЭМ!$D$10+'СЕТ СН'!$H$6-'СЕТ СН'!$H$19</f>
        <v>1886.92210475</v>
      </c>
      <c r="J103" s="36">
        <f>SUMIFS(СВЦЭМ!$C$33:$C$776,СВЦЭМ!$A$33:$A$776,$A103,СВЦЭМ!$B$33:$B$776,J$83)+'СЕТ СН'!$H$9+СВЦЭМ!$D$10+'СЕТ СН'!$H$6-'СЕТ СН'!$H$19</f>
        <v>1596.8055989499999</v>
      </c>
      <c r="K103" s="36">
        <f>SUMIFS(СВЦЭМ!$C$33:$C$776,СВЦЭМ!$A$33:$A$776,$A103,СВЦЭМ!$B$33:$B$776,K$83)+'СЕТ СН'!$H$9+СВЦЭМ!$D$10+'СЕТ СН'!$H$6-'СЕТ СН'!$H$19</f>
        <v>1500.0324809700001</v>
      </c>
      <c r="L103" s="36">
        <f>SUMIFS(СВЦЭМ!$C$33:$C$776,СВЦЭМ!$A$33:$A$776,$A103,СВЦЭМ!$B$33:$B$776,L$83)+'СЕТ СН'!$H$9+СВЦЭМ!$D$10+'СЕТ СН'!$H$6-'СЕТ СН'!$H$19</f>
        <v>1466.0380302900001</v>
      </c>
      <c r="M103" s="36">
        <f>SUMIFS(СВЦЭМ!$C$33:$C$776,СВЦЭМ!$A$33:$A$776,$A103,СВЦЭМ!$B$33:$B$776,M$83)+'СЕТ СН'!$H$9+СВЦЭМ!$D$10+'СЕТ СН'!$H$6-'СЕТ СН'!$H$19</f>
        <v>1654.5421631300001</v>
      </c>
      <c r="N103" s="36">
        <f>SUMIFS(СВЦЭМ!$C$33:$C$776,СВЦЭМ!$A$33:$A$776,$A103,СВЦЭМ!$B$33:$B$776,N$83)+'СЕТ СН'!$H$9+СВЦЭМ!$D$10+'СЕТ СН'!$H$6-'СЕТ СН'!$H$19</f>
        <v>1655.4264886599999</v>
      </c>
      <c r="O103" s="36">
        <f>SUMIFS(СВЦЭМ!$C$33:$C$776,СВЦЭМ!$A$33:$A$776,$A103,СВЦЭМ!$B$33:$B$776,O$83)+'СЕТ СН'!$H$9+СВЦЭМ!$D$10+'СЕТ СН'!$H$6-'СЕТ СН'!$H$19</f>
        <v>1653.9521940899999</v>
      </c>
      <c r="P103" s="36">
        <f>SUMIFS(СВЦЭМ!$C$33:$C$776,СВЦЭМ!$A$33:$A$776,$A103,СВЦЭМ!$B$33:$B$776,P$83)+'СЕТ СН'!$H$9+СВЦЭМ!$D$10+'СЕТ СН'!$H$6-'СЕТ СН'!$H$19</f>
        <v>1552.96773441</v>
      </c>
      <c r="Q103" s="36">
        <f>SUMIFS(СВЦЭМ!$C$33:$C$776,СВЦЭМ!$A$33:$A$776,$A103,СВЦЭМ!$B$33:$B$776,Q$83)+'СЕТ СН'!$H$9+СВЦЭМ!$D$10+'СЕТ СН'!$H$6-'СЕТ СН'!$H$19</f>
        <v>1428.4336188299999</v>
      </c>
      <c r="R103" s="36">
        <f>SUMIFS(СВЦЭМ!$C$33:$C$776,СВЦЭМ!$A$33:$A$776,$A103,СВЦЭМ!$B$33:$B$776,R$83)+'СЕТ СН'!$H$9+СВЦЭМ!$D$10+'СЕТ СН'!$H$6-'СЕТ СН'!$H$19</f>
        <v>1591.67851623</v>
      </c>
      <c r="S103" s="36">
        <f>SUMIFS(СВЦЭМ!$C$33:$C$776,СВЦЭМ!$A$33:$A$776,$A103,СВЦЭМ!$B$33:$B$776,S$83)+'СЕТ СН'!$H$9+СВЦЭМ!$D$10+'СЕТ СН'!$H$6-'СЕТ СН'!$H$19</f>
        <v>2762.87367756</v>
      </c>
      <c r="T103" s="36">
        <f>SUMIFS(СВЦЭМ!$C$33:$C$776,СВЦЭМ!$A$33:$A$776,$A103,СВЦЭМ!$B$33:$B$776,T$83)+'СЕТ СН'!$H$9+СВЦЭМ!$D$10+'СЕТ СН'!$H$6-'СЕТ СН'!$H$19</f>
        <v>1890.65017562</v>
      </c>
      <c r="U103" s="36">
        <f>SUMIFS(СВЦЭМ!$C$33:$C$776,СВЦЭМ!$A$33:$A$776,$A103,СВЦЭМ!$B$33:$B$776,U$83)+'СЕТ СН'!$H$9+СВЦЭМ!$D$10+'СЕТ СН'!$H$6-'СЕТ СН'!$H$19</f>
        <v>1576.1953060200001</v>
      </c>
      <c r="V103" s="36">
        <f>SUMIFS(СВЦЭМ!$C$33:$C$776,СВЦЭМ!$A$33:$A$776,$A103,СВЦЭМ!$B$33:$B$776,V$83)+'СЕТ СН'!$H$9+СВЦЭМ!$D$10+'СЕТ СН'!$H$6-'СЕТ СН'!$H$19</f>
        <v>1584.6130286699999</v>
      </c>
      <c r="W103" s="36">
        <f>SUMIFS(СВЦЭМ!$C$33:$C$776,СВЦЭМ!$A$33:$A$776,$A103,СВЦЭМ!$B$33:$B$776,W$83)+'СЕТ СН'!$H$9+СВЦЭМ!$D$10+'СЕТ СН'!$H$6-'СЕТ СН'!$H$19</f>
        <v>1652.5481476499999</v>
      </c>
      <c r="X103" s="36">
        <f>SUMIFS(СВЦЭМ!$C$33:$C$776,СВЦЭМ!$A$33:$A$776,$A103,СВЦЭМ!$B$33:$B$776,X$83)+'СЕТ СН'!$H$9+СВЦЭМ!$D$10+'СЕТ СН'!$H$6-'СЕТ СН'!$H$19</f>
        <v>1517.03558952</v>
      </c>
      <c r="Y103" s="36">
        <f>SUMIFS(СВЦЭМ!$C$33:$C$776,СВЦЭМ!$A$33:$A$776,$A103,СВЦЭМ!$B$33:$B$776,Y$83)+'СЕТ СН'!$H$9+СВЦЭМ!$D$10+'СЕТ СН'!$H$6-'СЕТ СН'!$H$19</f>
        <v>1672.5999473899999</v>
      </c>
    </row>
    <row r="104" spans="1:25" ht="15.75" x14ac:dyDescent="0.2">
      <c r="A104" s="35">
        <f t="shared" si="2"/>
        <v>43486</v>
      </c>
      <c r="B104" s="36">
        <f>SUMIFS(СВЦЭМ!$C$33:$C$776,СВЦЭМ!$A$33:$A$776,$A104,СВЦЭМ!$B$33:$B$776,B$83)+'СЕТ СН'!$H$9+СВЦЭМ!$D$10+'СЕТ СН'!$H$6-'СЕТ СН'!$H$19</f>
        <v>1771.6687790599999</v>
      </c>
      <c r="C104" s="36">
        <f>SUMIFS(СВЦЭМ!$C$33:$C$776,СВЦЭМ!$A$33:$A$776,$A104,СВЦЭМ!$B$33:$B$776,C$83)+'СЕТ СН'!$H$9+СВЦЭМ!$D$10+'СЕТ СН'!$H$6-'СЕТ СН'!$H$19</f>
        <v>1700.96966163</v>
      </c>
      <c r="D104" s="36">
        <f>SUMIFS(СВЦЭМ!$C$33:$C$776,СВЦЭМ!$A$33:$A$776,$A104,СВЦЭМ!$B$33:$B$776,D$83)+'СЕТ СН'!$H$9+СВЦЭМ!$D$10+'СЕТ СН'!$H$6-'СЕТ СН'!$H$19</f>
        <v>1944.2741700500001</v>
      </c>
      <c r="E104" s="36">
        <f>SUMIFS(СВЦЭМ!$C$33:$C$776,СВЦЭМ!$A$33:$A$776,$A104,СВЦЭМ!$B$33:$B$776,E$83)+'СЕТ СН'!$H$9+СВЦЭМ!$D$10+'СЕТ СН'!$H$6-'СЕТ СН'!$H$19</f>
        <v>1736.03696296</v>
      </c>
      <c r="F104" s="36">
        <f>SUMIFS(СВЦЭМ!$C$33:$C$776,СВЦЭМ!$A$33:$A$776,$A104,СВЦЭМ!$B$33:$B$776,F$83)+'СЕТ СН'!$H$9+СВЦЭМ!$D$10+'СЕТ СН'!$H$6-'СЕТ СН'!$H$19</f>
        <v>1718.17181471</v>
      </c>
      <c r="G104" s="36">
        <f>SUMIFS(СВЦЭМ!$C$33:$C$776,СВЦЭМ!$A$33:$A$776,$A104,СВЦЭМ!$B$33:$B$776,G$83)+'СЕТ СН'!$H$9+СВЦЭМ!$D$10+'СЕТ СН'!$H$6-'СЕТ СН'!$H$19</f>
        <v>1677.793958</v>
      </c>
      <c r="H104" s="36">
        <f>SUMIFS(СВЦЭМ!$C$33:$C$776,СВЦЭМ!$A$33:$A$776,$A104,СВЦЭМ!$B$33:$B$776,H$83)+'СЕТ СН'!$H$9+СВЦЭМ!$D$10+'СЕТ СН'!$H$6-'СЕТ СН'!$H$19</f>
        <v>1531.02463934</v>
      </c>
      <c r="I104" s="36">
        <f>SUMIFS(СВЦЭМ!$C$33:$C$776,СВЦЭМ!$A$33:$A$776,$A104,СВЦЭМ!$B$33:$B$776,I$83)+'СЕТ СН'!$H$9+СВЦЭМ!$D$10+'СЕТ СН'!$H$6-'СЕТ СН'!$H$19</f>
        <v>1537.34828505</v>
      </c>
      <c r="J104" s="36">
        <f>SUMIFS(СВЦЭМ!$C$33:$C$776,СВЦЭМ!$A$33:$A$776,$A104,СВЦЭМ!$B$33:$B$776,J$83)+'СЕТ СН'!$H$9+СВЦЭМ!$D$10+'СЕТ СН'!$H$6-'СЕТ СН'!$H$19</f>
        <v>1604.3424539800001</v>
      </c>
      <c r="K104" s="36">
        <f>SUMIFS(СВЦЭМ!$C$33:$C$776,СВЦЭМ!$A$33:$A$776,$A104,СВЦЭМ!$B$33:$B$776,K$83)+'СЕТ СН'!$H$9+СВЦЭМ!$D$10+'СЕТ СН'!$H$6-'СЕТ СН'!$H$19</f>
        <v>1501.41398916</v>
      </c>
      <c r="L104" s="36">
        <f>SUMIFS(СВЦЭМ!$C$33:$C$776,СВЦЭМ!$A$33:$A$776,$A104,СВЦЭМ!$B$33:$B$776,L$83)+'СЕТ СН'!$H$9+СВЦЭМ!$D$10+'СЕТ СН'!$H$6-'СЕТ СН'!$H$19</f>
        <v>1925.72954254</v>
      </c>
      <c r="M104" s="36">
        <f>SUMIFS(СВЦЭМ!$C$33:$C$776,СВЦЭМ!$A$33:$A$776,$A104,СВЦЭМ!$B$33:$B$776,M$83)+'СЕТ СН'!$H$9+СВЦЭМ!$D$10+'СЕТ СН'!$H$6-'СЕТ СН'!$H$19</f>
        <v>1484.2292425200001</v>
      </c>
      <c r="N104" s="36">
        <f>SUMIFS(СВЦЭМ!$C$33:$C$776,СВЦЭМ!$A$33:$A$776,$A104,СВЦЭМ!$B$33:$B$776,N$83)+'СЕТ СН'!$H$9+СВЦЭМ!$D$10+'СЕТ СН'!$H$6-'СЕТ СН'!$H$19</f>
        <v>1962.2565563000001</v>
      </c>
      <c r="O104" s="36">
        <f>SUMIFS(СВЦЭМ!$C$33:$C$776,СВЦЭМ!$A$33:$A$776,$A104,СВЦЭМ!$B$33:$B$776,O$83)+'СЕТ СН'!$H$9+СВЦЭМ!$D$10+'СЕТ СН'!$H$6-'СЕТ СН'!$H$19</f>
        <v>1542.7025126999999</v>
      </c>
      <c r="P104" s="36">
        <f>SUMIFS(СВЦЭМ!$C$33:$C$776,СВЦЭМ!$A$33:$A$776,$A104,СВЦЭМ!$B$33:$B$776,P$83)+'СЕТ СН'!$H$9+СВЦЭМ!$D$10+'СЕТ СН'!$H$6-'СЕТ СН'!$H$19</f>
        <v>1573.6457997299999</v>
      </c>
      <c r="Q104" s="36">
        <f>SUMIFS(СВЦЭМ!$C$33:$C$776,СВЦЭМ!$A$33:$A$776,$A104,СВЦЭМ!$B$33:$B$776,Q$83)+'СЕТ СН'!$H$9+СВЦЭМ!$D$10+'СЕТ СН'!$H$6-'СЕТ СН'!$H$19</f>
        <v>1611.72926209</v>
      </c>
      <c r="R104" s="36">
        <f>SUMIFS(СВЦЭМ!$C$33:$C$776,СВЦЭМ!$A$33:$A$776,$A104,СВЦЭМ!$B$33:$B$776,R$83)+'СЕТ СН'!$H$9+СВЦЭМ!$D$10+'СЕТ СН'!$H$6-'СЕТ СН'!$H$19</f>
        <v>1675.2138509500001</v>
      </c>
      <c r="S104" s="36">
        <f>SUMIFS(СВЦЭМ!$C$33:$C$776,СВЦЭМ!$A$33:$A$776,$A104,СВЦЭМ!$B$33:$B$776,S$83)+'СЕТ СН'!$H$9+СВЦЭМ!$D$10+'СЕТ СН'!$H$6-'СЕТ СН'!$H$19</f>
        <v>1584.9805515999999</v>
      </c>
      <c r="T104" s="36">
        <f>SUMIFS(СВЦЭМ!$C$33:$C$776,СВЦЭМ!$A$33:$A$776,$A104,СВЦЭМ!$B$33:$B$776,T$83)+'СЕТ СН'!$H$9+СВЦЭМ!$D$10+'СЕТ СН'!$H$6-'СЕТ СН'!$H$19</f>
        <v>1432.4563293900001</v>
      </c>
      <c r="U104" s="36">
        <f>SUMIFS(СВЦЭМ!$C$33:$C$776,СВЦЭМ!$A$33:$A$776,$A104,СВЦЭМ!$B$33:$B$776,U$83)+'СЕТ СН'!$H$9+СВЦЭМ!$D$10+'СЕТ СН'!$H$6-'СЕТ СН'!$H$19</f>
        <v>1660.3634763299999</v>
      </c>
      <c r="V104" s="36">
        <f>SUMIFS(СВЦЭМ!$C$33:$C$776,СВЦЭМ!$A$33:$A$776,$A104,СВЦЭМ!$B$33:$B$776,V$83)+'СЕТ СН'!$H$9+СВЦЭМ!$D$10+'СЕТ СН'!$H$6-'СЕТ СН'!$H$19</f>
        <v>1580.2283357199999</v>
      </c>
      <c r="W104" s="36">
        <f>SUMIFS(СВЦЭМ!$C$33:$C$776,СВЦЭМ!$A$33:$A$776,$A104,СВЦЭМ!$B$33:$B$776,W$83)+'СЕТ СН'!$H$9+СВЦЭМ!$D$10+'СЕТ СН'!$H$6-'СЕТ СН'!$H$19</f>
        <v>1519.25024775</v>
      </c>
      <c r="X104" s="36">
        <f>SUMIFS(СВЦЭМ!$C$33:$C$776,СВЦЭМ!$A$33:$A$776,$A104,СВЦЭМ!$B$33:$B$776,X$83)+'СЕТ СН'!$H$9+СВЦЭМ!$D$10+'СЕТ СН'!$H$6-'СЕТ СН'!$H$19</f>
        <v>1584.78510024</v>
      </c>
      <c r="Y104" s="36">
        <f>SUMIFS(СВЦЭМ!$C$33:$C$776,СВЦЭМ!$A$33:$A$776,$A104,СВЦЭМ!$B$33:$B$776,Y$83)+'СЕТ СН'!$H$9+СВЦЭМ!$D$10+'СЕТ СН'!$H$6-'СЕТ СН'!$H$19</f>
        <v>1718.4264105699999</v>
      </c>
    </row>
    <row r="105" spans="1:25" ht="15.75" x14ac:dyDescent="0.2">
      <c r="A105" s="35">
        <f t="shared" si="2"/>
        <v>43487</v>
      </c>
      <c r="B105" s="36">
        <f>SUMIFS(СВЦЭМ!$C$33:$C$776,СВЦЭМ!$A$33:$A$776,$A105,СВЦЭМ!$B$33:$B$776,B$83)+'СЕТ СН'!$H$9+СВЦЭМ!$D$10+'СЕТ СН'!$H$6-'СЕТ СН'!$H$19</f>
        <v>1761.70498346</v>
      </c>
      <c r="C105" s="36">
        <f>SUMIFS(СВЦЭМ!$C$33:$C$776,СВЦЭМ!$A$33:$A$776,$A105,СВЦЭМ!$B$33:$B$776,C$83)+'СЕТ СН'!$H$9+СВЦЭМ!$D$10+'СЕТ СН'!$H$6-'СЕТ СН'!$H$19</f>
        <v>1754.3319015899999</v>
      </c>
      <c r="D105" s="36">
        <f>SUMIFS(СВЦЭМ!$C$33:$C$776,СВЦЭМ!$A$33:$A$776,$A105,СВЦЭМ!$B$33:$B$776,D$83)+'СЕТ СН'!$H$9+СВЦЭМ!$D$10+'СЕТ СН'!$H$6-'СЕТ СН'!$H$19</f>
        <v>1762.3616514800001</v>
      </c>
      <c r="E105" s="36">
        <f>SUMIFS(СВЦЭМ!$C$33:$C$776,СВЦЭМ!$A$33:$A$776,$A105,СВЦЭМ!$B$33:$B$776,E$83)+'СЕТ СН'!$H$9+СВЦЭМ!$D$10+'СЕТ СН'!$H$6-'СЕТ СН'!$H$19</f>
        <v>1639.8907173299999</v>
      </c>
      <c r="F105" s="36">
        <f>SUMIFS(СВЦЭМ!$C$33:$C$776,СВЦЭМ!$A$33:$A$776,$A105,СВЦЭМ!$B$33:$B$776,F$83)+'СЕТ СН'!$H$9+СВЦЭМ!$D$10+'СЕТ СН'!$H$6-'СЕТ СН'!$H$19</f>
        <v>1615.7176688899999</v>
      </c>
      <c r="G105" s="36">
        <f>SUMIFS(СВЦЭМ!$C$33:$C$776,СВЦЭМ!$A$33:$A$776,$A105,СВЦЭМ!$B$33:$B$776,G$83)+'СЕТ СН'!$H$9+СВЦЭМ!$D$10+'СЕТ СН'!$H$6-'СЕТ СН'!$H$19</f>
        <v>1734.9264356799999</v>
      </c>
      <c r="H105" s="36">
        <f>SUMIFS(СВЦЭМ!$C$33:$C$776,СВЦЭМ!$A$33:$A$776,$A105,СВЦЭМ!$B$33:$B$776,H$83)+'СЕТ СН'!$H$9+СВЦЭМ!$D$10+'СЕТ СН'!$H$6-'СЕТ СН'!$H$19</f>
        <v>1711.84147042</v>
      </c>
      <c r="I105" s="36">
        <f>SUMIFS(СВЦЭМ!$C$33:$C$776,СВЦЭМ!$A$33:$A$776,$A105,СВЦЭМ!$B$33:$B$776,I$83)+'СЕТ СН'!$H$9+СВЦЭМ!$D$10+'СЕТ СН'!$H$6-'СЕТ СН'!$H$19</f>
        <v>1637.00675785</v>
      </c>
      <c r="J105" s="36">
        <f>SUMIFS(СВЦЭМ!$C$33:$C$776,СВЦЭМ!$A$33:$A$776,$A105,СВЦЭМ!$B$33:$B$776,J$83)+'СЕТ СН'!$H$9+СВЦЭМ!$D$10+'СЕТ СН'!$H$6-'СЕТ СН'!$H$19</f>
        <v>1580.4963706999999</v>
      </c>
      <c r="K105" s="36">
        <f>SUMIFS(СВЦЭМ!$C$33:$C$776,СВЦЭМ!$A$33:$A$776,$A105,СВЦЭМ!$B$33:$B$776,K$83)+'СЕТ СН'!$H$9+СВЦЭМ!$D$10+'СЕТ СН'!$H$6-'СЕТ СН'!$H$19</f>
        <v>1552.8627026500001</v>
      </c>
      <c r="L105" s="36">
        <f>SUMIFS(СВЦЭМ!$C$33:$C$776,СВЦЭМ!$A$33:$A$776,$A105,СВЦЭМ!$B$33:$B$776,L$83)+'СЕТ СН'!$H$9+СВЦЭМ!$D$10+'СЕТ СН'!$H$6-'СЕТ СН'!$H$19</f>
        <v>1651.8611909799999</v>
      </c>
      <c r="M105" s="36">
        <f>SUMIFS(СВЦЭМ!$C$33:$C$776,СВЦЭМ!$A$33:$A$776,$A105,СВЦЭМ!$B$33:$B$776,M$83)+'СЕТ СН'!$H$9+СВЦЭМ!$D$10+'СЕТ СН'!$H$6-'СЕТ СН'!$H$19</f>
        <v>1684.6228027699999</v>
      </c>
      <c r="N105" s="36">
        <f>SUMIFS(СВЦЭМ!$C$33:$C$776,СВЦЭМ!$A$33:$A$776,$A105,СВЦЭМ!$B$33:$B$776,N$83)+'СЕТ СН'!$H$9+СВЦЭМ!$D$10+'СЕТ СН'!$H$6-'СЕТ СН'!$H$19</f>
        <v>2262.8122133300003</v>
      </c>
      <c r="O105" s="36">
        <f>SUMIFS(СВЦЭМ!$C$33:$C$776,СВЦЭМ!$A$33:$A$776,$A105,СВЦЭМ!$B$33:$B$776,O$83)+'СЕТ СН'!$H$9+СВЦЭМ!$D$10+'СЕТ СН'!$H$6-'СЕТ СН'!$H$19</f>
        <v>1580.11597742</v>
      </c>
      <c r="P105" s="36">
        <f>SUMIFS(СВЦЭМ!$C$33:$C$776,СВЦЭМ!$A$33:$A$776,$A105,СВЦЭМ!$B$33:$B$776,P$83)+'СЕТ СН'!$H$9+СВЦЭМ!$D$10+'СЕТ СН'!$H$6-'СЕТ СН'!$H$19</f>
        <v>1618.2691650899999</v>
      </c>
      <c r="Q105" s="36">
        <f>SUMIFS(СВЦЭМ!$C$33:$C$776,СВЦЭМ!$A$33:$A$776,$A105,СВЦЭМ!$B$33:$B$776,Q$83)+'СЕТ СН'!$H$9+СВЦЭМ!$D$10+'СЕТ СН'!$H$6-'СЕТ СН'!$H$19</f>
        <v>1627.3608837300001</v>
      </c>
      <c r="R105" s="36">
        <f>SUMIFS(СВЦЭМ!$C$33:$C$776,СВЦЭМ!$A$33:$A$776,$A105,СВЦЭМ!$B$33:$B$776,R$83)+'СЕТ СН'!$H$9+СВЦЭМ!$D$10+'СЕТ СН'!$H$6-'СЕТ СН'!$H$19</f>
        <v>1609.29465695</v>
      </c>
      <c r="S105" s="36">
        <f>SUMIFS(СВЦЭМ!$C$33:$C$776,СВЦЭМ!$A$33:$A$776,$A105,СВЦЭМ!$B$33:$B$776,S$83)+'СЕТ СН'!$H$9+СВЦЭМ!$D$10+'СЕТ СН'!$H$6-'СЕТ СН'!$H$19</f>
        <v>1606.527208</v>
      </c>
      <c r="T105" s="36">
        <f>SUMIFS(СВЦЭМ!$C$33:$C$776,СВЦЭМ!$A$33:$A$776,$A105,СВЦЭМ!$B$33:$B$776,T$83)+'СЕТ СН'!$H$9+СВЦЭМ!$D$10+'СЕТ СН'!$H$6-'СЕТ СН'!$H$19</f>
        <v>1720.8392766500001</v>
      </c>
      <c r="U105" s="36">
        <f>SUMIFS(СВЦЭМ!$C$33:$C$776,СВЦЭМ!$A$33:$A$776,$A105,СВЦЭМ!$B$33:$B$776,U$83)+'СЕТ СН'!$H$9+СВЦЭМ!$D$10+'СЕТ СН'!$H$6-'СЕТ СН'!$H$19</f>
        <v>1713.78564613</v>
      </c>
      <c r="V105" s="36">
        <f>SUMIFS(СВЦЭМ!$C$33:$C$776,СВЦЭМ!$A$33:$A$776,$A105,СВЦЭМ!$B$33:$B$776,V$83)+'СЕТ СН'!$H$9+СВЦЭМ!$D$10+'СЕТ СН'!$H$6-'СЕТ СН'!$H$19</f>
        <v>1644.59846539</v>
      </c>
      <c r="W105" s="36">
        <f>SUMIFS(СВЦЭМ!$C$33:$C$776,СВЦЭМ!$A$33:$A$776,$A105,СВЦЭМ!$B$33:$B$776,W$83)+'СЕТ СН'!$H$9+СВЦЭМ!$D$10+'СЕТ СН'!$H$6-'СЕТ СН'!$H$19</f>
        <v>1587.0321826100001</v>
      </c>
      <c r="X105" s="36">
        <f>SUMIFS(СВЦЭМ!$C$33:$C$776,СВЦЭМ!$A$33:$A$776,$A105,СВЦЭМ!$B$33:$B$776,X$83)+'СЕТ СН'!$H$9+СВЦЭМ!$D$10+'СЕТ СН'!$H$6-'СЕТ СН'!$H$19</f>
        <v>1676.26430383</v>
      </c>
      <c r="Y105" s="36">
        <f>SUMIFS(СВЦЭМ!$C$33:$C$776,СВЦЭМ!$A$33:$A$776,$A105,СВЦЭМ!$B$33:$B$776,Y$83)+'СЕТ СН'!$H$9+СВЦЭМ!$D$10+'СЕТ СН'!$H$6-'СЕТ СН'!$H$19</f>
        <v>2003.61091586</v>
      </c>
    </row>
    <row r="106" spans="1:25" ht="15.75" x14ac:dyDescent="0.2">
      <c r="A106" s="35">
        <f t="shared" si="2"/>
        <v>43488</v>
      </c>
      <c r="B106" s="36">
        <f>SUMIFS(СВЦЭМ!$C$33:$C$776,СВЦЭМ!$A$33:$A$776,$A106,СВЦЭМ!$B$33:$B$776,B$83)+'СЕТ СН'!$H$9+СВЦЭМ!$D$10+'СЕТ СН'!$H$6-'СЕТ СН'!$H$19</f>
        <v>2089.76752412</v>
      </c>
      <c r="C106" s="36">
        <f>SUMIFS(СВЦЭМ!$C$33:$C$776,СВЦЭМ!$A$33:$A$776,$A106,СВЦЭМ!$B$33:$B$776,C$83)+'СЕТ СН'!$H$9+СВЦЭМ!$D$10+'СЕТ СН'!$H$6-'СЕТ СН'!$H$19</f>
        <v>1787.3884138799999</v>
      </c>
      <c r="D106" s="36">
        <f>SUMIFS(СВЦЭМ!$C$33:$C$776,СВЦЭМ!$A$33:$A$776,$A106,СВЦЭМ!$B$33:$B$776,D$83)+'СЕТ СН'!$H$9+СВЦЭМ!$D$10+'СЕТ СН'!$H$6-'СЕТ СН'!$H$19</f>
        <v>1852.3026653699999</v>
      </c>
      <c r="E106" s="36">
        <f>SUMIFS(СВЦЭМ!$C$33:$C$776,СВЦЭМ!$A$33:$A$776,$A106,СВЦЭМ!$B$33:$B$776,E$83)+'СЕТ СН'!$H$9+СВЦЭМ!$D$10+'СЕТ СН'!$H$6-'СЕТ СН'!$H$19</f>
        <v>1818.1083553999999</v>
      </c>
      <c r="F106" s="36">
        <f>SUMIFS(СВЦЭМ!$C$33:$C$776,СВЦЭМ!$A$33:$A$776,$A106,СВЦЭМ!$B$33:$B$776,F$83)+'СЕТ СН'!$H$9+СВЦЭМ!$D$10+'СЕТ СН'!$H$6-'СЕТ СН'!$H$19</f>
        <v>1890.6428117099999</v>
      </c>
      <c r="G106" s="36">
        <f>SUMIFS(СВЦЭМ!$C$33:$C$776,СВЦЭМ!$A$33:$A$776,$A106,СВЦЭМ!$B$33:$B$776,G$83)+'СЕТ СН'!$H$9+СВЦЭМ!$D$10+'СЕТ СН'!$H$6-'СЕТ СН'!$H$19</f>
        <v>1724.72810091</v>
      </c>
      <c r="H106" s="36">
        <f>SUMIFS(СВЦЭМ!$C$33:$C$776,СВЦЭМ!$A$33:$A$776,$A106,СВЦЭМ!$B$33:$B$776,H$83)+'СЕТ СН'!$H$9+СВЦЭМ!$D$10+'СЕТ СН'!$H$6-'СЕТ СН'!$H$19</f>
        <v>1627.7597785999999</v>
      </c>
      <c r="I106" s="36">
        <f>SUMIFS(СВЦЭМ!$C$33:$C$776,СВЦЭМ!$A$33:$A$776,$A106,СВЦЭМ!$B$33:$B$776,I$83)+'СЕТ СН'!$H$9+СВЦЭМ!$D$10+'СЕТ СН'!$H$6-'СЕТ СН'!$H$19</f>
        <v>1720.8240672899999</v>
      </c>
      <c r="J106" s="36">
        <f>SUMIFS(СВЦЭМ!$C$33:$C$776,СВЦЭМ!$A$33:$A$776,$A106,СВЦЭМ!$B$33:$B$776,J$83)+'СЕТ СН'!$H$9+СВЦЭМ!$D$10+'СЕТ СН'!$H$6-'СЕТ СН'!$H$19</f>
        <v>1941.19031847</v>
      </c>
      <c r="K106" s="36">
        <f>SUMIFS(СВЦЭМ!$C$33:$C$776,СВЦЭМ!$A$33:$A$776,$A106,СВЦЭМ!$B$33:$B$776,K$83)+'СЕТ СН'!$H$9+СВЦЭМ!$D$10+'СЕТ СН'!$H$6-'СЕТ СН'!$H$19</f>
        <v>1674.9634784299999</v>
      </c>
      <c r="L106" s="36">
        <f>SUMIFS(СВЦЭМ!$C$33:$C$776,СВЦЭМ!$A$33:$A$776,$A106,СВЦЭМ!$B$33:$B$776,L$83)+'СЕТ СН'!$H$9+СВЦЭМ!$D$10+'СЕТ СН'!$H$6-'СЕТ СН'!$H$19</f>
        <v>1682.5456255199999</v>
      </c>
      <c r="M106" s="36">
        <f>SUMIFS(СВЦЭМ!$C$33:$C$776,СВЦЭМ!$A$33:$A$776,$A106,СВЦЭМ!$B$33:$B$776,M$83)+'СЕТ СН'!$H$9+СВЦЭМ!$D$10+'СЕТ СН'!$H$6-'СЕТ СН'!$H$19</f>
        <v>1823.7657245800001</v>
      </c>
      <c r="N106" s="36">
        <f>SUMIFS(СВЦЭМ!$C$33:$C$776,СВЦЭМ!$A$33:$A$776,$A106,СВЦЭМ!$B$33:$B$776,N$83)+'СЕТ СН'!$H$9+СВЦЭМ!$D$10+'СЕТ СН'!$H$6-'СЕТ СН'!$H$19</f>
        <v>1337.0440427799999</v>
      </c>
      <c r="O106" s="36">
        <f>SUMIFS(СВЦЭМ!$C$33:$C$776,СВЦЭМ!$A$33:$A$776,$A106,СВЦЭМ!$B$33:$B$776,O$83)+'СЕТ СН'!$H$9+СВЦЭМ!$D$10+'СЕТ СН'!$H$6-'СЕТ СН'!$H$19</f>
        <v>1267.3122941399999</v>
      </c>
      <c r="P106" s="36">
        <f>SUMIFS(СВЦЭМ!$C$33:$C$776,СВЦЭМ!$A$33:$A$776,$A106,СВЦЭМ!$B$33:$B$776,P$83)+'СЕТ СН'!$H$9+СВЦЭМ!$D$10+'СЕТ СН'!$H$6-'СЕТ СН'!$H$19</f>
        <v>1252.34106812</v>
      </c>
      <c r="Q106" s="36">
        <f>SUMIFS(СВЦЭМ!$C$33:$C$776,СВЦЭМ!$A$33:$A$776,$A106,СВЦЭМ!$B$33:$B$776,Q$83)+'СЕТ СН'!$H$9+СВЦЭМ!$D$10+'СЕТ СН'!$H$6-'СЕТ СН'!$H$19</f>
        <v>1208.01966644</v>
      </c>
      <c r="R106" s="36">
        <f>SUMIFS(СВЦЭМ!$C$33:$C$776,СВЦЭМ!$A$33:$A$776,$A106,СВЦЭМ!$B$33:$B$776,R$83)+'СЕТ СН'!$H$9+СВЦЭМ!$D$10+'СЕТ СН'!$H$6-'СЕТ СН'!$H$19</f>
        <v>1620.2763016399999</v>
      </c>
      <c r="S106" s="36">
        <f>SUMIFS(СВЦЭМ!$C$33:$C$776,СВЦЭМ!$A$33:$A$776,$A106,СВЦЭМ!$B$33:$B$776,S$83)+'СЕТ СН'!$H$9+СВЦЭМ!$D$10+'СЕТ СН'!$H$6-'СЕТ СН'!$H$19</f>
        <v>1447.8440662600001</v>
      </c>
      <c r="T106" s="36">
        <f>SUMIFS(СВЦЭМ!$C$33:$C$776,СВЦЭМ!$A$33:$A$776,$A106,СВЦЭМ!$B$33:$B$776,T$83)+'СЕТ СН'!$H$9+СВЦЭМ!$D$10+'СЕТ СН'!$H$6-'СЕТ СН'!$H$19</f>
        <v>1465.5808512599999</v>
      </c>
      <c r="U106" s="36">
        <f>SUMIFS(СВЦЭМ!$C$33:$C$776,СВЦЭМ!$A$33:$A$776,$A106,СВЦЭМ!$B$33:$B$776,U$83)+'СЕТ СН'!$H$9+СВЦЭМ!$D$10+'СЕТ СН'!$H$6-'СЕТ СН'!$H$19</f>
        <v>1593.80910965</v>
      </c>
      <c r="V106" s="36">
        <f>SUMIFS(СВЦЭМ!$C$33:$C$776,СВЦЭМ!$A$33:$A$776,$A106,СВЦЭМ!$B$33:$B$776,V$83)+'СЕТ СН'!$H$9+СВЦЭМ!$D$10+'СЕТ СН'!$H$6-'СЕТ СН'!$H$19</f>
        <v>1514.82401435</v>
      </c>
      <c r="W106" s="36">
        <f>SUMIFS(СВЦЭМ!$C$33:$C$776,СВЦЭМ!$A$33:$A$776,$A106,СВЦЭМ!$B$33:$B$776,W$83)+'СЕТ СН'!$H$9+СВЦЭМ!$D$10+'СЕТ СН'!$H$6-'СЕТ СН'!$H$19</f>
        <v>1583.9684076199999</v>
      </c>
      <c r="X106" s="36">
        <f>SUMIFS(СВЦЭМ!$C$33:$C$776,СВЦЭМ!$A$33:$A$776,$A106,СВЦЭМ!$B$33:$B$776,X$83)+'СЕТ СН'!$H$9+СВЦЭМ!$D$10+'СЕТ СН'!$H$6-'СЕТ СН'!$H$19</f>
        <v>1530.50105168</v>
      </c>
      <c r="Y106" s="36">
        <f>SUMIFS(СВЦЭМ!$C$33:$C$776,СВЦЭМ!$A$33:$A$776,$A106,СВЦЭМ!$B$33:$B$776,Y$83)+'СЕТ СН'!$H$9+СВЦЭМ!$D$10+'СЕТ СН'!$H$6-'СЕТ СН'!$H$19</f>
        <v>1676.43726479</v>
      </c>
    </row>
    <row r="107" spans="1:25" ht="15.75" x14ac:dyDescent="0.2">
      <c r="A107" s="35">
        <f t="shared" si="2"/>
        <v>43489</v>
      </c>
      <c r="B107" s="36">
        <f>SUMIFS(СВЦЭМ!$C$33:$C$776,СВЦЭМ!$A$33:$A$776,$A107,СВЦЭМ!$B$33:$B$776,B$83)+'СЕТ СН'!$H$9+СВЦЭМ!$D$10+'СЕТ СН'!$H$6-'СЕТ СН'!$H$19</f>
        <v>1888.8648951800001</v>
      </c>
      <c r="C107" s="36">
        <f>SUMIFS(СВЦЭМ!$C$33:$C$776,СВЦЭМ!$A$33:$A$776,$A107,СВЦЭМ!$B$33:$B$776,C$83)+'СЕТ СН'!$H$9+СВЦЭМ!$D$10+'СЕТ СН'!$H$6-'СЕТ СН'!$H$19</f>
        <v>1814.06749018</v>
      </c>
      <c r="D107" s="36">
        <f>SUMIFS(СВЦЭМ!$C$33:$C$776,СВЦЭМ!$A$33:$A$776,$A107,СВЦЭМ!$B$33:$B$776,D$83)+'СЕТ СН'!$H$9+СВЦЭМ!$D$10+'СЕТ СН'!$H$6-'СЕТ СН'!$H$19</f>
        <v>1620.8403143200001</v>
      </c>
      <c r="E107" s="36">
        <f>SUMIFS(СВЦЭМ!$C$33:$C$776,СВЦЭМ!$A$33:$A$776,$A107,СВЦЭМ!$B$33:$B$776,E$83)+'СЕТ СН'!$H$9+СВЦЭМ!$D$10+'СЕТ СН'!$H$6-'СЕТ СН'!$H$19</f>
        <v>1638.22971067</v>
      </c>
      <c r="F107" s="36">
        <f>SUMIFS(СВЦЭМ!$C$33:$C$776,СВЦЭМ!$A$33:$A$776,$A107,СВЦЭМ!$B$33:$B$776,F$83)+'СЕТ СН'!$H$9+СВЦЭМ!$D$10+'СЕТ СН'!$H$6-'СЕТ СН'!$H$19</f>
        <v>1613.1600412600001</v>
      </c>
      <c r="G107" s="36">
        <f>SUMIFS(СВЦЭМ!$C$33:$C$776,СВЦЭМ!$A$33:$A$776,$A107,СВЦЭМ!$B$33:$B$776,G$83)+'СЕТ СН'!$H$9+СВЦЭМ!$D$10+'СЕТ СН'!$H$6-'СЕТ СН'!$H$19</f>
        <v>1606.21450039</v>
      </c>
      <c r="H107" s="36">
        <f>SUMIFS(СВЦЭМ!$C$33:$C$776,СВЦЭМ!$A$33:$A$776,$A107,СВЦЭМ!$B$33:$B$776,H$83)+'СЕТ СН'!$H$9+СВЦЭМ!$D$10+'СЕТ СН'!$H$6-'СЕТ СН'!$H$19</f>
        <v>1883.92823587</v>
      </c>
      <c r="I107" s="36">
        <f>SUMIFS(СВЦЭМ!$C$33:$C$776,СВЦЭМ!$A$33:$A$776,$A107,СВЦЭМ!$B$33:$B$776,I$83)+'СЕТ СН'!$H$9+СВЦЭМ!$D$10+'СЕТ СН'!$H$6-'СЕТ СН'!$H$19</f>
        <v>2523.4618458500004</v>
      </c>
      <c r="J107" s="36">
        <f>SUMIFS(СВЦЭМ!$C$33:$C$776,СВЦЭМ!$A$33:$A$776,$A107,СВЦЭМ!$B$33:$B$776,J$83)+'СЕТ СН'!$H$9+СВЦЭМ!$D$10+'СЕТ СН'!$H$6-'СЕТ СН'!$H$19</f>
        <v>1639.63992153</v>
      </c>
      <c r="K107" s="36">
        <f>SUMIFS(СВЦЭМ!$C$33:$C$776,СВЦЭМ!$A$33:$A$776,$A107,СВЦЭМ!$B$33:$B$776,K$83)+'СЕТ СН'!$H$9+СВЦЭМ!$D$10+'СЕТ СН'!$H$6-'СЕТ СН'!$H$19</f>
        <v>1559.1641235899999</v>
      </c>
      <c r="L107" s="36">
        <f>SUMIFS(СВЦЭМ!$C$33:$C$776,СВЦЭМ!$A$33:$A$776,$A107,СВЦЭМ!$B$33:$B$776,L$83)+'СЕТ СН'!$H$9+СВЦЭМ!$D$10+'СЕТ СН'!$H$6-'СЕТ СН'!$H$19</f>
        <v>1571.5475716000001</v>
      </c>
      <c r="M107" s="36">
        <f>SUMIFS(СВЦЭМ!$C$33:$C$776,СВЦЭМ!$A$33:$A$776,$A107,СВЦЭМ!$B$33:$B$776,M$83)+'СЕТ СН'!$H$9+СВЦЭМ!$D$10+'СЕТ СН'!$H$6-'СЕТ СН'!$H$19</f>
        <v>1701.2999027200001</v>
      </c>
      <c r="N107" s="36">
        <f>SUMIFS(СВЦЭМ!$C$33:$C$776,СВЦЭМ!$A$33:$A$776,$A107,СВЦЭМ!$B$33:$B$776,N$83)+'СЕТ СН'!$H$9+СВЦЭМ!$D$10+'СЕТ СН'!$H$6-'СЕТ СН'!$H$19</f>
        <v>1909.48737364</v>
      </c>
      <c r="O107" s="36">
        <f>SUMIFS(СВЦЭМ!$C$33:$C$776,СВЦЭМ!$A$33:$A$776,$A107,СВЦЭМ!$B$33:$B$776,O$83)+'СЕТ СН'!$H$9+СВЦЭМ!$D$10+'СЕТ СН'!$H$6-'СЕТ СН'!$H$19</f>
        <v>1540.9300429299999</v>
      </c>
      <c r="P107" s="36">
        <f>SUMIFS(СВЦЭМ!$C$33:$C$776,СВЦЭМ!$A$33:$A$776,$A107,СВЦЭМ!$B$33:$B$776,P$83)+'СЕТ СН'!$H$9+СВЦЭМ!$D$10+'СЕТ СН'!$H$6-'СЕТ СН'!$H$19</f>
        <v>1528.0232865799999</v>
      </c>
      <c r="Q107" s="36">
        <f>SUMIFS(СВЦЭМ!$C$33:$C$776,СВЦЭМ!$A$33:$A$776,$A107,СВЦЭМ!$B$33:$B$776,Q$83)+'СЕТ СН'!$H$9+СВЦЭМ!$D$10+'СЕТ СН'!$H$6-'СЕТ СН'!$H$19</f>
        <v>1435.93057292</v>
      </c>
      <c r="R107" s="36">
        <f>SUMIFS(СВЦЭМ!$C$33:$C$776,СВЦЭМ!$A$33:$A$776,$A107,СВЦЭМ!$B$33:$B$776,R$83)+'СЕТ СН'!$H$9+СВЦЭМ!$D$10+'СЕТ СН'!$H$6-'СЕТ СН'!$H$19</f>
        <v>1487.92443007</v>
      </c>
      <c r="S107" s="36">
        <f>SUMIFS(СВЦЭМ!$C$33:$C$776,СВЦЭМ!$A$33:$A$776,$A107,СВЦЭМ!$B$33:$B$776,S$83)+'СЕТ СН'!$H$9+СВЦЭМ!$D$10+'СЕТ СН'!$H$6-'СЕТ СН'!$H$19</f>
        <v>1257.3182804</v>
      </c>
      <c r="T107" s="36">
        <f>SUMIFS(СВЦЭМ!$C$33:$C$776,СВЦЭМ!$A$33:$A$776,$A107,СВЦЭМ!$B$33:$B$776,T$83)+'СЕТ СН'!$H$9+СВЦЭМ!$D$10+'СЕТ СН'!$H$6-'СЕТ СН'!$H$19</f>
        <v>1266.76438246</v>
      </c>
      <c r="U107" s="36">
        <f>SUMIFS(СВЦЭМ!$C$33:$C$776,СВЦЭМ!$A$33:$A$776,$A107,СВЦЭМ!$B$33:$B$776,U$83)+'СЕТ СН'!$H$9+СВЦЭМ!$D$10+'СЕТ СН'!$H$6-'СЕТ СН'!$H$19</f>
        <v>1343.26988646</v>
      </c>
      <c r="V107" s="36">
        <f>SUMIFS(СВЦЭМ!$C$33:$C$776,СВЦЭМ!$A$33:$A$776,$A107,СВЦЭМ!$B$33:$B$776,V$83)+'СЕТ СН'!$H$9+СВЦЭМ!$D$10+'СЕТ СН'!$H$6-'СЕТ СН'!$H$19</f>
        <v>1542.61033187</v>
      </c>
      <c r="W107" s="36">
        <f>SUMIFS(СВЦЭМ!$C$33:$C$776,СВЦЭМ!$A$33:$A$776,$A107,СВЦЭМ!$B$33:$B$776,W$83)+'СЕТ СН'!$H$9+СВЦЭМ!$D$10+'СЕТ СН'!$H$6-'СЕТ СН'!$H$19</f>
        <v>1550.2880802699999</v>
      </c>
      <c r="X107" s="36">
        <f>SUMIFS(СВЦЭМ!$C$33:$C$776,СВЦЭМ!$A$33:$A$776,$A107,СВЦЭМ!$B$33:$B$776,X$83)+'СЕТ СН'!$H$9+СВЦЭМ!$D$10+'СЕТ СН'!$H$6-'СЕТ СН'!$H$19</f>
        <v>1564.0543447299999</v>
      </c>
      <c r="Y107" s="36">
        <f>SUMIFS(СВЦЭМ!$C$33:$C$776,СВЦЭМ!$A$33:$A$776,$A107,СВЦЭМ!$B$33:$B$776,Y$83)+'СЕТ СН'!$H$9+СВЦЭМ!$D$10+'СЕТ СН'!$H$6-'СЕТ СН'!$H$19</f>
        <v>1595.7190860200001</v>
      </c>
    </row>
    <row r="108" spans="1:25" ht="15.75" x14ac:dyDescent="0.2">
      <c r="A108" s="35">
        <f t="shared" si="2"/>
        <v>43490</v>
      </c>
      <c r="B108" s="36">
        <f>SUMIFS(СВЦЭМ!$C$33:$C$776,СВЦЭМ!$A$33:$A$776,$A108,СВЦЭМ!$B$33:$B$776,B$83)+'СЕТ СН'!$H$9+СВЦЭМ!$D$10+'СЕТ СН'!$H$6-'СЕТ СН'!$H$19</f>
        <v>2563.9275850600002</v>
      </c>
      <c r="C108" s="36">
        <f>SUMIFS(СВЦЭМ!$C$33:$C$776,СВЦЭМ!$A$33:$A$776,$A108,СВЦЭМ!$B$33:$B$776,C$83)+'СЕТ СН'!$H$9+СВЦЭМ!$D$10+'СЕТ СН'!$H$6-'СЕТ СН'!$H$19</f>
        <v>1654.9492457900001</v>
      </c>
      <c r="D108" s="36">
        <f>SUMIFS(СВЦЭМ!$C$33:$C$776,СВЦЭМ!$A$33:$A$776,$A108,СВЦЭМ!$B$33:$B$776,D$83)+'СЕТ СН'!$H$9+СВЦЭМ!$D$10+'СЕТ СН'!$H$6-'СЕТ СН'!$H$19</f>
        <v>1931.1565929000001</v>
      </c>
      <c r="E108" s="36">
        <f>SUMIFS(СВЦЭМ!$C$33:$C$776,СВЦЭМ!$A$33:$A$776,$A108,СВЦЭМ!$B$33:$B$776,E$83)+'СЕТ СН'!$H$9+СВЦЭМ!$D$10+'СЕТ СН'!$H$6-'СЕТ СН'!$H$19</f>
        <v>1675.6812576699999</v>
      </c>
      <c r="F108" s="36">
        <f>SUMIFS(СВЦЭМ!$C$33:$C$776,СВЦЭМ!$A$33:$A$776,$A108,СВЦЭМ!$B$33:$B$776,F$83)+'СЕТ СН'!$H$9+СВЦЭМ!$D$10+'СЕТ СН'!$H$6-'СЕТ СН'!$H$19</f>
        <v>1670.9777751300001</v>
      </c>
      <c r="G108" s="36">
        <f>SUMIFS(СВЦЭМ!$C$33:$C$776,СВЦЭМ!$A$33:$A$776,$A108,СВЦЭМ!$B$33:$B$776,G$83)+'СЕТ СН'!$H$9+СВЦЭМ!$D$10+'СЕТ СН'!$H$6-'СЕТ СН'!$H$19</f>
        <v>1669.2728416800001</v>
      </c>
      <c r="H108" s="36">
        <f>SUMIFS(СВЦЭМ!$C$33:$C$776,СВЦЭМ!$A$33:$A$776,$A108,СВЦЭМ!$B$33:$B$776,H$83)+'СЕТ СН'!$H$9+СВЦЭМ!$D$10+'СЕТ СН'!$H$6-'СЕТ СН'!$H$19</f>
        <v>1574.4961604299999</v>
      </c>
      <c r="I108" s="36">
        <f>SUMIFS(СВЦЭМ!$C$33:$C$776,СВЦЭМ!$A$33:$A$776,$A108,СВЦЭМ!$B$33:$B$776,I$83)+'СЕТ СН'!$H$9+СВЦЭМ!$D$10+'СЕТ СН'!$H$6-'СЕТ СН'!$H$19</f>
        <v>1598.0357353300001</v>
      </c>
      <c r="J108" s="36">
        <f>SUMIFS(СВЦЭМ!$C$33:$C$776,СВЦЭМ!$A$33:$A$776,$A108,СВЦЭМ!$B$33:$B$776,J$83)+'СЕТ СН'!$H$9+СВЦЭМ!$D$10+'СЕТ СН'!$H$6-'СЕТ СН'!$H$19</f>
        <v>1597.7286133600001</v>
      </c>
      <c r="K108" s="36">
        <f>SUMIFS(СВЦЭМ!$C$33:$C$776,СВЦЭМ!$A$33:$A$776,$A108,СВЦЭМ!$B$33:$B$776,K$83)+'СЕТ СН'!$H$9+СВЦЭМ!$D$10+'СЕТ СН'!$H$6-'СЕТ СН'!$H$19</f>
        <v>1557.4377064999999</v>
      </c>
      <c r="L108" s="36">
        <f>SUMIFS(СВЦЭМ!$C$33:$C$776,СВЦЭМ!$A$33:$A$776,$A108,СВЦЭМ!$B$33:$B$776,L$83)+'СЕТ СН'!$H$9+СВЦЭМ!$D$10+'СЕТ СН'!$H$6-'СЕТ СН'!$H$19</f>
        <v>1442.8263493699999</v>
      </c>
      <c r="M108" s="36">
        <f>SUMIFS(СВЦЭМ!$C$33:$C$776,СВЦЭМ!$A$33:$A$776,$A108,СВЦЭМ!$B$33:$B$776,M$83)+'СЕТ СН'!$H$9+СВЦЭМ!$D$10+'СЕТ СН'!$H$6-'СЕТ СН'!$H$19</f>
        <v>1492.2519890399999</v>
      </c>
      <c r="N108" s="36">
        <f>SUMIFS(СВЦЭМ!$C$33:$C$776,СВЦЭМ!$A$33:$A$776,$A108,СВЦЭМ!$B$33:$B$776,N$83)+'СЕТ СН'!$H$9+СВЦЭМ!$D$10+'СЕТ СН'!$H$6-'СЕТ СН'!$H$19</f>
        <v>1535.5702458799999</v>
      </c>
      <c r="O108" s="36">
        <f>SUMIFS(СВЦЭМ!$C$33:$C$776,СВЦЭМ!$A$33:$A$776,$A108,СВЦЭМ!$B$33:$B$776,O$83)+'СЕТ СН'!$H$9+СВЦЭМ!$D$10+'СЕТ СН'!$H$6-'СЕТ СН'!$H$19</f>
        <v>1447.51366024</v>
      </c>
      <c r="P108" s="36">
        <f>SUMIFS(СВЦЭМ!$C$33:$C$776,СВЦЭМ!$A$33:$A$776,$A108,СВЦЭМ!$B$33:$B$776,P$83)+'СЕТ СН'!$H$9+СВЦЭМ!$D$10+'СЕТ СН'!$H$6-'СЕТ СН'!$H$19</f>
        <v>1460.4423563</v>
      </c>
      <c r="Q108" s="36">
        <f>SUMIFS(СВЦЭМ!$C$33:$C$776,СВЦЭМ!$A$33:$A$776,$A108,СВЦЭМ!$B$33:$B$776,Q$83)+'СЕТ СН'!$H$9+СВЦЭМ!$D$10+'СЕТ СН'!$H$6-'СЕТ СН'!$H$19</f>
        <v>1423.3342197300001</v>
      </c>
      <c r="R108" s="36">
        <f>SUMIFS(СВЦЭМ!$C$33:$C$776,СВЦЭМ!$A$33:$A$776,$A108,СВЦЭМ!$B$33:$B$776,R$83)+'СЕТ СН'!$H$9+СВЦЭМ!$D$10+'СЕТ СН'!$H$6-'СЕТ СН'!$H$19</f>
        <v>1415.75969248</v>
      </c>
      <c r="S108" s="36">
        <f>SUMIFS(СВЦЭМ!$C$33:$C$776,СВЦЭМ!$A$33:$A$776,$A108,СВЦЭМ!$B$33:$B$776,S$83)+'СЕТ СН'!$H$9+СВЦЭМ!$D$10+'СЕТ СН'!$H$6-'СЕТ СН'!$H$19</f>
        <v>1456.37841551</v>
      </c>
      <c r="T108" s="36">
        <f>SUMIFS(СВЦЭМ!$C$33:$C$776,СВЦЭМ!$A$33:$A$776,$A108,СВЦЭМ!$B$33:$B$776,T$83)+'СЕТ СН'!$H$9+СВЦЭМ!$D$10+'СЕТ СН'!$H$6-'СЕТ СН'!$H$19</f>
        <v>1497.23087134</v>
      </c>
      <c r="U108" s="36">
        <f>SUMIFS(СВЦЭМ!$C$33:$C$776,СВЦЭМ!$A$33:$A$776,$A108,СВЦЭМ!$B$33:$B$776,U$83)+'СЕТ СН'!$H$9+СВЦЭМ!$D$10+'СЕТ СН'!$H$6-'СЕТ СН'!$H$19</f>
        <v>1515.1822640600001</v>
      </c>
      <c r="V108" s="36">
        <f>SUMIFS(СВЦЭМ!$C$33:$C$776,СВЦЭМ!$A$33:$A$776,$A108,СВЦЭМ!$B$33:$B$776,V$83)+'СЕТ СН'!$H$9+СВЦЭМ!$D$10+'СЕТ СН'!$H$6-'СЕТ СН'!$H$19</f>
        <v>1535.7220412500001</v>
      </c>
      <c r="W108" s="36">
        <f>SUMIFS(СВЦЭМ!$C$33:$C$776,СВЦЭМ!$A$33:$A$776,$A108,СВЦЭМ!$B$33:$B$776,W$83)+'СЕТ СН'!$H$9+СВЦЭМ!$D$10+'СЕТ СН'!$H$6-'СЕТ СН'!$H$19</f>
        <v>1446.8866533400001</v>
      </c>
      <c r="X108" s="36">
        <f>SUMIFS(СВЦЭМ!$C$33:$C$776,СВЦЭМ!$A$33:$A$776,$A108,СВЦЭМ!$B$33:$B$776,X$83)+'СЕТ СН'!$H$9+СВЦЭМ!$D$10+'СЕТ СН'!$H$6-'СЕТ СН'!$H$19</f>
        <v>1494.4069176600001</v>
      </c>
      <c r="Y108" s="36">
        <f>SUMIFS(СВЦЭМ!$C$33:$C$776,СВЦЭМ!$A$33:$A$776,$A108,СВЦЭМ!$B$33:$B$776,Y$83)+'СЕТ СН'!$H$9+СВЦЭМ!$D$10+'СЕТ СН'!$H$6-'СЕТ СН'!$H$19</f>
        <v>1552.9265590099999</v>
      </c>
    </row>
    <row r="109" spans="1:25" ht="15.75" x14ac:dyDescent="0.2">
      <c r="A109" s="35">
        <f t="shared" si="2"/>
        <v>43491</v>
      </c>
      <c r="B109" s="36">
        <f>SUMIFS(СВЦЭМ!$C$33:$C$776,СВЦЭМ!$A$33:$A$776,$A109,СВЦЭМ!$B$33:$B$776,B$83)+'СЕТ СН'!$H$9+СВЦЭМ!$D$10+'СЕТ СН'!$H$6-'СЕТ СН'!$H$19</f>
        <v>2369.71630022</v>
      </c>
      <c r="C109" s="36">
        <f>SUMIFS(СВЦЭМ!$C$33:$C$776,СВЦЭМ!$A$33:$A$776,$A109,СВЦЭМ!$B$33:$B$776,C$83)+'СЕТ СН'!$H$9+СВЦЭМ!$D$10+'СЕТ СН'!$H$6-'СЕТ СН'!$H$19</f>
        <v>1703.7404206599999</v>
      </c>
      <c r="D109" s="36">
        <f>SUMIFS(СВЦЭМ!$C$33:$C$776,СВЦЭМ!$A$33:$A$776,$A109,СВЦЭМ!$B$33:$B$776,D$83)+'СЕТ СН'!$H$9+СВЦЭМ!$D$10+'СЕТ СН'!$H$6-'СЕТ СН'!$H$19</f>
        <v>1595.8273182400001</v>
      </c>
      <c r="E109" s="36">
        <f>SUMIFS(СВЦЭМ!$C$33:$C$776,СВЦЭМ!$A$33:$A$776,$A109,СВЦЭМ!$B$33:$B$776,E$83)+'СЕТ СН'!$H$9+СВЦЭМ!$D$10+'СЕТ СН'!$H$6-'СЕТ СН'!$H$19</f>
        <v>1564.69558392</v>
      </c>
      <c r="F109" s="36">
        <f>SUMIFS(СВЦЭМ!$C$33:$C$776,СВЦЭМ!$A$33:$A$776,$A109,СВЦЭМ!$B$33:$B$776,F$83)+'СЕТ СН'!$H$9+СВЦЭМ!$D$10+'СЕТ СН'!$H$6-'СЕТ СН'!$H$19</f>
        <v>1626.3990341599999</v>
      </c>
      <c r="G109" s="36">
        <f>SUMIFS(СВЦЭМ!$C$33:$C$776,СВЦЭМ!$A$33:$A$776,$A109,СВЦЭМ!$B$33:$B$776,G$83)+'СЕТ СН'!$H$9+СВЦЭМ!$D$10+'СЕТ СН'!$H$6-'СЕТ СН'!$H$19</f>
        <v>1552.91958604</v>
      </c>
      <c r="H109" s="36">
        <f>SUMIFS(СВЦЭМ!$C$33:$C$776,СВЦЭМ!$A$33:$A$776,$A109,СВЦЭМ!$B$33:$B$776,H$83)+'СЕТ СН'!$H$9+СВЦЭМ!$D$10+'СЕТ СН'!$H$6-'СЕТ СН'!$H$19</f>
        <v>1535.9198553900001</v>
      </c>
      <c r="I109" s="36">
        <f>SUMIFS(СВЦЭМ!$C$33:$C$776,СВЦЭМ!$A$33:$A$776,$A109,СВЦЭМ!$B$33:$B$776,I$83)+'СЕТ СН'!$H$9+СВЦЭМ!$D$10+'СЕТ СН'!$H$6-'СЕТ СН'!$H$19</f>
        <v>1603.7945008300001</v>
      </c>
      <c r="J109" s="36">
        <f>SUMIFS(СВЦЭМ!$C$33:$C$776,СВЦЭМ!$A$33:$A$776,$A109,СВЦЭМ!$B$33:$B$776,J$83)+'СЕТ СН'!$H$9+СВЦЭМ!$D$10+'СЕТ СН'!$H$6-'СЕТ СН'!$H$19</f>
        <v>1622.89149937</v>
      </c>
      <c r="K109" s="36">
        <f>SUMIFS(СВЦЭМ!$C$33:$C$776,СВЦЭМ!$A$33:$A$776,$A109,СВЦЭМ!$B$33:$B$776,K$83)+'СЕТ СН'!$H$9+СВЦЭМ!$D$10+'СЕТ СН'!$H$6-'СЕТ СН'!$H$19</f>
        <v>1462.6944841100001</v>
      </c>
      <c r="L109" s="36">
        <f>SUMIFS(СВЦЭМ!$C$33:$C$776,СВЦЭМ!$A$33:$A$776,$A109,СВЦЭМ!$B$33:$B$776,L$83)+'СЕТ СН'!$H$9+СВЦЭМ!$D$10+'СЕТ СН'!$H$6-'СЕТ СН'!$H$19</f>
        <v>1478.1230192999999</v>
      </c>
      <c r="M109" s="36">
        <f>SUMIFS(СВЦЭМ!$C$33:$C$776,СВЦЭМ!$A$33:$A$776,$A109,СВЦЭМ!$B$33:$B$776,M$83)+'СЕТ СН'!$H$9+СВЦЭМ!$D$10+'СЕТ СН'!$H$6-'СЕТ СН'!$H$19</f>
        <v>1533.23482749</v>
      </c>
      <c r="N109" s="36">
        <f>SUMIFS(СВЦЭМ!$C$33:$C$776,СВЦЭМ!$A$33:$A$776,$A109,СВЦЭМ!$B$33:$B$776,N$83)+'СЕТ СН'!$H$9+СВЦЭМ!$D$10+'СЕТ СН'!$H$6-'СЕТ СН'!$H$19</f>
        <v>1651.8355429999999</v>
      </c>
      <c r="O109" s="36">
        <f>SUMIFS(СВЦЭМ!$C$33:$C$776,СВЦЭМ!$A$33:$A$776,$A109,СВЦЭМ!$B$33:$B$776,O$83)+'СЕТ СН'!$H$9+СВЦЭМ!$D$10+'СЕТ СН'!$H$6-'СЕТ СН'!$H$19</f>
        <v>1487.11063281</v>
      </c>
      <c r="P109" s="36">
        <f>SUMIFS(СВЦЭМ!$C$33:$C$776,СВЦЭМ!$A$33:$A$776,$A109,СВЦЭМ!$B$33:$B$776,P$83)+'СЕТ СН'!$H$9+СВЦЭМ!$D$10+'СЕТ СН'!$H$6-'СЕТ СН'!$H$19</f>
        <v>1489.89405375</v>
      </c>
      <c r="Q109" s="36">
        <f>SUMIFS(СВЦЭМ!$C$33:$C$776,СВЦЭМ!$A$33:$A$776,$A109,СВЦЭМ!$B$33:$B$776,Q$83)+'СЕТ СН'!$H$9+СВЦЭМ!$D$10+'СЕТ СН'!$H$6-'СЕТ СН'!$H$19</f>
        <v>1452.8424929600001</v>
      </c>
      <c r="R109" s="36">
        <f>SUMIFS(СВЦЭМ!$C$33:$C$776,СВЦЭМ!$A$33:$A$776,$A109,СВЦЭМ!$B$33:$B$776,R$83)+'СЕТ СН'!$H$9+СВЦЭМ!$D$10+'СЕТ СН'!$H$6-'СЕТ СН'!$H$19</f>
        <v>1470.44875673</v>
      </c>
      <c r="S109" s="36">
        <f>SUMIFS(СВЦЭМ!$C$33:$C$776,СВЦЭМ!$A$33:$A$776,$A109,СВЦЭМ!$B$33:$B$776,S$83)+'СЕТ СН'!$H$9+СВЦЭМ!$D$10+'СЕТ СН'!$H$6-'СЕТ СН'!$H$19</f>
        <v>1472.8931468799999</v>
      </c>
      <c r="T109" s="36">
        <f>SUMIFS(СВЦЭМ!$C$33:$C$776,СВЦЭМ!$A$33:$A$776,$A109,СВЦЭМ!$B$33:$B$776,T$83)+'СЕТ СН'!$H$9+СВЦЭМ!$D$10+'СЕТ СН'!$H$6-'СЕТ СН'!$H$19</f>
        <v>1458.7847827600001</v>
      </c>
      <c r="U109" s="36">
        <f>SUMIFS(СВЦЭМ!$C$33:$C$776,СВЦЭМ!$A$33:$A$776,$A109,СВЦЭМ!$B$33:$B$776,U$83)+'СЕТ СН'!$H$9+СВЦЭМ!$D$10+'СЕТ СН'!$H$6-'СЕТ СН'!$H$19</f>
        <v>1638.2391136700001</v>
      </c>
      <c r="V109" s="36">
        <f>SUMIFS(СВЦЭМ!$C$33:$C$776,СВЦЭМ!$A$33:$A$776,$A109,СВЦЭМ!$B$33:$B$776,V$83)+'СЕТ СН'!$H$9+СВЦЭМ!$D$10+'СЕТ СН'!$H$6-'СЕТ СН'!$H$19</f>
        <v>1474.3817933600001</v>
      </c>
      <c r="W109" s="36">
        <f>SUMIFS(СВЦЭМ!$C$33:$C$776,СВЦЭМ!$A$33:$A$776,$A109,СВЦЭМ!$B$33:$B$776,W$83)+'СЕТ СН'!$H$9+СВЦЭМ!$D$10+'СЕТ СН'!$H$6-'СЕТ СН'!$H$19</f>
        <v>1444.5224174800001</v>
      </c>
      <c r="X109" s="36">
        <f>SUMIFS(СВЦЭМ!$C$33:$C$776,СВЦЭМ!$A$33:$A$776,$A109,СВЦЭМ!$B$33:$B$776,X$83)+'СЕТ СН'!$H$9+СВЦЭМ!$D$10+'СЕТ СН'!$H$6-'СЕТ СН'!$H$19</f>
        <v>1440.18847712</v>
      </c>
      <c r="Y109" s="36">
        <f>SUMIFS(СВЦЭМ!$C$33:$C$776,СВЦЭМ!$A$33:$A$776,$A109,СВЦЭМ!$B$33:$B$776,Y$83)+'СЕТ СН'!$H$9+СВЦЭМ!$D$10+'СЕТ СН'!$H$6-'СЕТ СН'!$H$19</f>
        <v>1738.91395147</v>
      </c>
    </row>
    <row r="110" spans="1:25" ht="15.75" x14ac:dyDescent="0.2">
      <c r="A110" s="35">
        <f t="shared" si="2"/>
        <v>43492</v>
      </c>
      <c r="B110" s="36">
        <f>SUMIFS(СВЦЭМ!$C$33:$C$776,СВЦЭМ!$A$33:$A$776,$A110,СВЦЭМ!$B$33:$B$776,B$83)+'СЕТ СН'!$H$9+СВЦЭМ!$D$10+'СЕТ СН'!$H$6-'СЕТ СН'!$H$19</f>
        <v>1789.3484800900001</v>
      </c>
      <c r="C110" s="36">
        <f>SUMIFS(СВЦЭМ!$C$33:$C$776,СВЦЭМ!$A$33:$A$776,$A110,СВЦЭМ!$B$33:$B$776,C$83)+'СЕТ СН'!$H$9+СВЦЭМ!$D$10+'СЕТ СН'!$H$6-'СЕТ СН'!$H$19</f>
        <v>1635.90423919</v>
      </c>
      <c r="D110" s="36">
        <f>SUMIFS(СВЦЭМ!$C$33:$C$776,СВЦЭМ!$A$33:$A$776,$A110,СВЦЭМ!$B$33:$B$776,D$83)+'СЕТ СН'!$H$9+СВЦЭМ!$D$10+'СЕТ СН'!$H$6-'СЕТ СН'!$H$19</f>
        <v>1611.50072692</v>
      </c>
      <c r="E110" s="36">
        <f>SUMIFS(СВЦЭМ!$C$33:$C$776,СВЦЭМ!$A$33:$A$776,$A110,СВЦЭМ!$B$33:$B$776,E$83)+'СЕТ СН'!$H$9+СВЦЭМ!$D$10+'СЕТ СН'!$H$6-'СЕТ СН'!$H$19</f>
        <v>1591.6182570599999</v>
      </c>
      <c r="F110" s="36">
        <f>SUMIFS(СВЦЭМ!$C$33:$C$776,СВЦЭМ!$A$33:$A$776,$A110,СВЦЭМ!$B$33:$B$776,F$83)+'СЕТ СН'!$H$9+СВЦЭМ!$D$10+'СЕТ СН'!$H$6-'СЕТ СН'!$H$19</f>
        <v>1627.6958316800001</v>
      </c>
      <c r="G110" s="36">
        <f>SUMIFS(СВЦЭМ!$C$33:$C$776,СВЦЭМ!$A$33:$A$776,$A110,СВЦЭМ!$B$33:$B$776,G$83)+'СЕТ СН'!$H$9+СВЦЭМ!$D$10+'СЕТ СН'!$H$6-'СЕТ СН'!$H$19</f>
        <v>1611.91633529</v>
      </c>
      <c r="H110" s="36">
        <f>SUMIFS(СВЦЭМ!$C$33:$C$776,СВЦЭМ!$A$33:$A$776,$A110,СВЦЭМ!$B$33:$B$776,H$83)+'СЕТ СН'!$H$9+СВЦЭМ!$D$10+'СЕТ СН'!$H$6-'СЕТ СН'!$H$19</f>
        <v>1579.2051541000001</v>
      </c>
      <c r="I110" s="36">
        <f>SUMIFS(СВЦЭМ!$C$33:$C$776,СВЦЭМ!$A$33:$A$776,$A110,СВЦЭМ!$B$33:$B$776,I$83)+'СЕТ СН'!$H$9+СВЦЭМ!$D$10+'СЕТ СН'!$H$6-'СЕТ СН'!$H$19</f>
        <v>1576.4676131599999</v>
      </c>
      <c r="J110" s="36">
        <f>SUMIFS(СВЦЭМ!$C$33:$C$776,СВЦЭМ!$A$33:$A$776,$A110,СВЦЭМ!$B$33:$B$776,J$83)+'СЕТ СН'!$H$9+СВЦЭМ!$D$10+'СЕТ СН'!$H$6-'СЕТ СН'!$H$19</f>
        <v>1489.8535439299999</v>
      </c>
      <c r="K110" s="36">
        <f>SUMIFS(СВЦЭМ!$C$33:$C$776,СВЦЭМ!$A$33:$A$776,$A110,СВЦЭМ!$B$33:$B$776,K$83)+'СЕТ СН'!$H$9+СВЦЭМ!$D$10+'СЕТ СН'!$H$6-'СЕТ СН'!$H$19</f>
        <v>1420.5993015399999</v>
      </c>
      <c r="L110" s="36">
        <f>SUMIFS(СВЦЭМ!$C$33:$C$776,СВЦЭМ!$A$33:$A$776,$A110,СВЦЭМ!$B$33:$B$776,L$83)+'СЕТ СН'!$H$9+СВЦЭМ!$D$10+'СЕТ СН'!$H$6-'СЕТ СН'!$H$19</f>
        <v>1384.50424675</v>
      </c>
      <c r="M110" s="36">
        <f>SUMIFS(СВЦЭМ!$C$33:$C$776,СВЦЭМ!$A$33:$A$776,$A110,СВЦЭМ!$B$33:$B$776,M$83)+'СЕТ СН'!$H$9+СВЦЭМ!$D$10+'СЕТ СН'!$H$6-'СЕТ СН'!$H$19</f>
        <v>1620.7783987299999</v>
      </c>
      <c r="N110" s="36">
        <f>SUMIFS(СВЦЭМ!$C$33:$C$776,СВЦЭМ!$A$33:$A$776,$A110,СВЦЭМ!$B$33:$B$776,N$83)+'СЕТ СН'!$H$9+СВЦЭМ!$D$10+'СЕТ СН'!$H$6-'СЕТ СН'!$H$19</f>
        <v>2168.0051940200001</v>
      </c>
      <c r="O110" s="36">
        <f>SUMIFS(СВЦЭМ!$C$33:$C$776,СВЦЭМ!$A$33:$A$776,$A110,СВЦЭМ!$B$33:$B$776,O$83)+'СЕТ СН'!$H$9+СВЦЭМ!$D$10+'СЕТ СН'!$H$6-'СЕТ СН'!$H$19</f>
        <v>1573.7600103899999</v>
      </c>
      <c r="P110" s="36">
        <f>SUMIFS(СВЦЭМ!$C$33:$C$776,СВЦЭМ!$A$33:$A$776,$A110,СВЦЭМ!$B$33:$B$776,P$83)+'СЕТ СН'!$H$9+СВЦЭМ!$D$10+'СЕТ СН'!$H$6-'СЕТ СН'!$H$19</f>
        <v>1622.99652896</v>
      </c>
      <c r="Q110" s="36">
        <f>SUMIFS(СВЦЭМ!$C$33:$C$776,СВЦЭМ!$A$33:$A$776,$A110,СВЦЭМ!$B$33:$B$776,Q$83)+'СЕТ СН'!$H$9+СВЦЭМ!$D$10+'СЕТ СН'!$H$6-'СЕТ СН'!$H$19</f>
        <v>1531.7036208899999</v>
      </c>
      <c r="R110" s="36">
        <f>SUMIFS(СВЦЭМ!$C$33:$C$776,СВЦЭМ!$A$33:$A$776,$A110,СВЦЭМ!$B$33:$B$776,R$83)+'СЕТ СН'!$H$9+СВЦЭМ!$D$10+'СЕТ СН'!$H$6-'СЕТ СН'!$H$19</f>
        <v>1528.1772909199999</v>
      </c>
      <c r="S110" s="36">
        <f>SUMIFS(СВЦЭМ!$C$33:$C$776,СВЦЭМ!$A$33:$A$776,$A110,СВЦЭМ!$B$33:$B$776,S$83)+'СЕТ СН'!$H$9+СВЦЭМ!$D$10+'СЕТ СН'!$H$6-'СЕТ СН'!$H$19</f>
        <v>1640.70811269</v>
      </c>
      <c r="T110" s="36">
        <f>SUMIFS(СВЦЭМ!$C$33:$C$776,СВЦЭМ!$A$33:$A$776,$A110,СВЦЭМ!$B$33:$B$776,T$83)+'СЕТ СН'!$H$9+СВЦЭМ!$D$10+'СЕТ СН'!$H$6-'СЕТ СН'!$H$19</f>
        <v>1440.96227864</v>
      </c>
      <c r="U110" s="36">
        <f>SUMIFS(СВЦЭМ!$C$33:$C$776,СВЦЭМ!$A$33:$A$776,$A110,СВЦЭМ!$B$33:$B$776,U$83)+'СЕТ СН'!$H$9+СВЦЭМ!$D$10+'СЕТ СН'!$H$6-'СЕТ СН'!$H$19</f>
        <v>1826.9979997800001</v>
      </c>
      <c r="V110" s="36">
        <f>SUMIFS(СВЦЭМ!$C$33:$C$776,СВЦЭМ!$A$33:$A$776,$A110,СВЦЭМ!$B$33:$B$776,V$83)+'СЕТ СН'!$H$9+СВЦЭМ!$D$10+'СЕТ СН'!$H$6-'СЕТ СН'!$H$19</f>
        <v>1586.0789077500001</v>
      </c>
      <c r="W110" s="36">
        <f>SUMIFS(СВЦЭМ!$C$33:$C$776,СВЦЭМ!$A$33:$A$776,$A110,СВЦЭМ!$B$33:$B$776,W$83)+'СЕТ СН'!$H$9+СВЦЭМ!$D$10+'СЕТ СН'!$H$6-'СЕТ СН'!$H$19</f>
        <v>1448.46226376</v>
      </c>
      <c r="X110" s="36">
        <f>SUMIFS(СВЦЭМ!$C$33:$C$776,СВЦЭМ!$A$33:$A$776,$A110,СВЦЭМ!$B$33:$B$776,X$83)+'СЕТ СН'!$H$9+СВЦЭМ!$D$10+'СЕТ СН'!$H$6-'СЕТ СН'!$H$19</f>
        <v>1465.4366473299999</v>
      </c>
      <c r="Y110" s="36">
        <f>SUMIFS(СВЦЭМ!$C$33:$C$776,СВЦЭМ!$A$33:$A$776,$A110,СВЦЭМ!$B$33:$B$776,Y$83)+'СЕТ СН'!$H$9+СВЦЭМ!$D$10+'СЕТ СН'!$H$6-'СЕТ СН'!$H$19</f>
        <v>1542.39028611</v>
      </c>
    </row>
    <row r="111" spans="1:25" ht="15.75" x14ac:dyDescent="0.2">
      <c r="A111" s="35">
        <f t="shared" si="2"/>
        <v>43493</v>
      </c>
      <c r="B111" s="36">
        <f>SUMIFS(СВЦЭМ!$C$33:$C$776,СВЦЭМ!$A$33:$A$776,$A111,СВЦЭМ!$B$33:$B$776,B$83)+'СЕТ СН'!$H$9+СВЦЭМ!$D$10+'СЕТ СН'!$H$6-'СЕТ СН'!$H$19</f>
        <v>1808.52303564</v>
      </c>
      <c r="C111" s="36">
        <f>SUMIFS(СВЦЭМ!$C$33:$C$776,СВЦЭМ!$A$33:$A$776,$A111,СВЦЭМ!$B$33:$B$776,C$83)+'СЕТ СН'!$H$9+СВЦЭМ!$D$10+'СЕТ СН'!$H$6-'СЕТ СН'!$H$19</f>
        <v>1763.9360681799999</v>
      </c>
      <c r="D111" s="36">
        <f>SUMIFS(СВЦЭМ!$C$33:$C$776,СВЦЭМ!$A$33:$A$776,$A111,СВЦЭМ!$B$33:$B$776,D$83)+'СЕТ СН'!$H$9+СВЦЭМ!$D$10+'СЕТ СН'!$H$6-'СЕТ СН'!$H$19</f>
        <v>1683.19390746</v>
      </c>
      <c r="E111" s="36">
        <f>SUMIFS(СВЦЭМ!$C$33:$C$776,СВЦЭМ!$A$33:$A$776,$A111,СВЦЭМ!$B$33:$B$776,E$83)+'СЕТ СН'!$H$9+СВЦЭМ!$D$10+'СЕТ СН'!$H$6-'СЕТ СН'!$H$19</f>
        <v>1617.5607145500001</v>
      </c>
      <c r="F111" s="36">
        <f>SUMIFS(СВЦЭМ!$C$33:$C$776,СВЦЭМ!$A$33:$A$776,$A111,СВЦЭМ!$B$33:$B$776,F$83)+'СЕТ СН'!$H$9+СВЦЭМ!$D$10+'СЕТ СН'!$H$6-'СЕТ СН'!$H$19</f>
        <v>1618.9318917099999</v>
      </c>
      <c r="G111" s="36">
        <f>SUMIFS(СВЦЭМ!$C$33:$C$776,СВЦЭМ!$A$33:$A$776,$A111,СВЦЭМ!$B$33:$B$776,G$83)+'СЕТ СН'!$H$9+СВЦЭМ!$D$10+'СЕТ СН'!$H$6-'СЕТ СН'!$H$19</f>
        <v>1650.0132266099999</v>
      </c>
      <c r="H111" s="36">
        <f>SUMIFS(СВЦЭМ!$C$33:$C$776,СВЦЭМ!$A$33:$A$776,$A111,СВЦЭМ!$B$33:$B$776,H$83)+'СЕТ СН'!$H$9+СВЦЭМ!$D$10+'СЕТ СН'!$H$6-'СЕТ СН'!$H$19</f>
        <v>1593.75651943</v>
      </c>
      <c r="I111" s="36">
        <f>SUMIFS(СВЦЭМ!$C$33:$C$776,СВЦЭМ!$A$33:$A$776,$A111,СВЦЭМ!$B$33:$B$776,I$83)+'СЕТ СН'!$H$9+СВЦЭМ!$D$10+'СЕТ СН'!$H$6-'СЕТ СН'!$H$19</f>
        <v>1637.70717713</v>
      </c>
      <c r="J111" s="36">
        <f>SUMIFS(СВЦЭМ!$C$33:$C$776,СВЦЭМ!$A$33:$A$776,$A111,СВЦЭМ!$B$33:$B$776,J$83)+'СЕТ СН'!$H$9+СВЦЭМ!$D$10+'СЕТ СН'!$H$6-'СЕТ СН'!$H$19</f>
        <v>1420.89869206</v>
      </c>
      <c r="K111" s="36">
        <f>SUMIFS(СВЦЭМ!$C$33:$C$776,СВЦЭМ!$A$33:$A$776,$A111,СВЦЭМ!$B$33:$B$776,K$83)+'СЕТ СН'!$H$9+СВЦЭМ!$D$10+'СЕТ СН'!$H$6-'СЕТ СН'!$H$19</f>
        <v>1420.42238578</v>
      </c>
      <c r="L111" s="36">
        <f>SUMIFS(СВЦЭМ!$C$33:$C$776,СВЦЭМ!$A$33:$A$776,$A111,СВЦЭМ!$B$33:$B$776,L$83)+'СЕТ СН'!$H$9+СВЦЭМ!$D$10+'СЕТ СН'!$H$6-'СЕТ СН'!$H$19</f>
        <v>1440.20082656</v>
      </c>
      <c r="M111" s="36">
        <f>SUMIFS(СВЦЭМ!$C$33:$C$776,СВЦЭМ!$A$33:$A$776,$A111,СВЦЭМ!$B$33:$B$776,M$83)+'СЕТ СН'!$H$9+СВЦЭМ!$D$10+'СЕТ СН'!$H$6-'СЕТ СН'!$H$19</f>
        <v>1695.28618622</v>
      </c>
      <c r="N111" s="36">
        <f>SUMIFS(СВЦЭМ!$C$33:$C$776,СВЦЭМ!$A$33:$A$776,$A111,СВЦЭМ!$B$33:$B$776,N$83)+'СЕТ СН'!$H$9+СВЦЭМ!$D$10+'СЕТ СН'!$H$6-'СЕТ СН'!$H$19</f>
        <v>1841.9954349300001</v>
      </c>
      <c r="O111" s="36">
        <f>SUMIFS(СВЦЭМ!$C$33:$C$776,СВЦЭМ!$A$33:$A$776,$A111,СВЦЭМ!$B$33:$B$776,O$83)+'СЕТ СН'!$H$9+СВЦЭМ!$D$10+'СЕТ СН'!$H$6-'СЕТ СН'!$H$19</f>
        <v>1455.8211708199999</v>
      </c>
      <c r="P111" s="36">
        <f>SUMIFS(СВЦЭМ!$C$33:$C$776,СВЦЭМ!$A$33:$A$776,$A111,СВЦЭМ!$B$33:$B$776,P$83)+'СЕТ СН'!$H$9+СВЦЭМ!$D$10+'СЕТ СН'!$H$6-'СЕТ СН'!$H$19</f>
        <v>1458.73893671</v>
      </c>
      <c r="Q111" s="36">
        <f>SUMIFS(СВЦЭМ!$C$33:$C$776,СВЦЭМ!$A$33:$A$776,$A111,СВЦЭМ!$B$33:$B$776,Q$83)+'СЕТ СН'!$H$9+СВЦЭМ!$D$10+'СЕТ СН'!$H$6-'СЕТ СН'!$H$19</f>
        <v>1330.4033902199999</v>
      </c>
      <c r="R111" s="36">
        <f>SUMIFS(СВЦЭМ!$C$33:$C$776,СВЦЭМ!$A$33:$A$776,$A111,СВЦЭМ!$B$33:$B$776,R$83)+'СЕТ СН'!$H$9+СВЦЭМ!$D$10+'СЕТ СН'!$H$6-'СЕТ СН'!$H$19</f>
        <v>1375.2219368199999</v>
      </c>
      <c r="S111" s="36">
        <f>SUMIFS(СВЦЭМ!$C$33:$C$776,СВЦЭМ!$A$33:$A$776,$A111,СВЦЭМ!$B$33:$B$776,S$83)+'СЕТ СН'!$H$9+СВЦЭМ!$D$10+'СЕТ СН'!$H$6-'СЕТ СН'!$H$19</f>
        <v>1366.61773666</v>
      </c>
      <c r="T111" s="36">
        <f>SUMIFS(СВЦЭМ!$C$33:$C$776,СВЦЭМ!$A$33:$A$776,$A111,СВЦЭМ!$B$33:$B$776,T$83)+'СЕТ СН'!$H$9+СВЦЭМ!$D$10+'СЕТ СН'!$H$6-'СЕТ СН'!$H$19</f>
        <v>1360.47045497</v>
      </c>
      <c r="U111" s="36">
        <f>SUMIFS(СВЦЭМ!$C$33:$C$776,СВЦЭМ!$A$33:$A$776,$A111,СВЦЭМ!$B$33:$B$776,U$83)+'СЕТ СН'!$H$9+СВЦЭМ!$D$10+'СЕТ СН'!$H$6-'СЕТ СН'!$H$19</f>
        <v>1579.14967639</v>
      </c>
      <c r="V111" s="36">
        <f>SUMIFS(СВЦЭМ!$C$33:$C$776,СВЦЭМ!$A$33:$A$776,$A111,СВЦЭМ!$B$33:$B$776,V$83)+'СЕТ СН'!$H$9+СВЦЭМ!$D$10+'СЕТ СН'!$H$6-'СЕТ СН'!$H$19</f>
        <v>1480.7050702900001</v>
      </c>
      <c r="W111" s="36">
        <f>SUMIFS(СВЦЭМ!$C$33:$C$776,СВЦЭМ!$A$33:$A$776,$A111,СВЦЭМ!$B$33:$B$776,W$83)+'СЕТ СН'!$H$9+СВЦЭМ!$D$10+'СЕТ СН'!$H$6-'СЕТ СН'!$H$19</f>
        <v>1449.2497741100001</v>
      </c>
      <c r="X111" s="36">
        <f>SUMIFS(СВЦЭМ!$C$33:$C$776,СВЦЭМ!$A$33:$A$776,$A111,СВЦЭМ!$B$33:$B$776,X$83)+'СЕТ СН'!$H$9+СВЦЭМ!$D$10+'СЕТ СН'!$H$6-'СЕТ СН'!$H$19</f>
        <v>1550.86747027</v>
      </c>
      <c r="Y111" s="36">
        <f>SUMIFS(СВЦЭМ!$C$33:$C$776,СВЦЭМ!$A$33:$A$776,$A111,СВЦЭМ!$B$33:$B$776,Y$83)+'СЕТ СН'!$H$9+СВЦЭМ!$D$10+'СЕТ СН'!$H$6-'СЕТ СН'!$H$19</f>
        <v>1793.7109138000001</v>
      </c>
    </row>
    <row r="112" spans="1:25" ht="15.75" x14ac:dyDescent="0.2">
      <c r="A112" s="35">
        <f t="shared" si="2"/>
        <v>43494</v>
      </c>
      <c r="B112" s="36">
        <f>SUMIFS(СВЦЭМ!$C$33:$C$776,СВЦЭМ!$A$33:$A$776,$A112,СВЦЭМ!$B$33:$B$776,B$83)+'СЕТ СН'!$H$9+СВЦЭМ!$D$10+'СЕТ СН'!$H$6-'СЕТ СН'!$H$19</f>
        <v>1730.9777030400001</v>
      </c>
      <c r="C112" s="36">
        <f>SUMIFS(СВЦЭМ!$C$33:$C$776,СВЦЭМ!$A$33:$A$776,$A112,СВЦЭМ!$B$33:$B$776,C$83)+'СЕТ СН'!$H$9+СВЦЭМ!$D$10+'СЕТ СН'!$H$6-'СЕТ СН'!$H$19</f>
        <v>1676.08869594</v>
      </c>
      <c r="D112" s="36">
        <f>SUMIFS(СВЦЭМ!$C$33:$C$776,СВЦЭМ!$A$33:$A$776,$A112,СВЦЭМ!$B$33:$B$776,D$83)+'СЕТ СН'!$H$9+СВЦЭМ!$D$10+'СЕТ СН'!$H$6-'СЕТ СН'!$H$19</f>
        <v>1602.38223948</v>
      </c>
      <c r="E112" s="36">
        <f>SUMIFS(СВЦЭМ!$C$33:$C$776,СВЦЭМ!$A$33:$A$776,$A112,СВЦЭМ!$B$33:$B$776,E$83)+'СЕТ СН'!$H$9+СВЦЭМ!$D$10+'СЕТ СН'!$H$6-'СЕТ СН'!$H$19</f>
        <v>1594.0566240599999</v>
      </c>
      <c r="F112" s="36">
        <f>SUMIFS(СВЦЭМ!$C$33:$C$776,СВЦЭМ!$A$33:$A$776,$A112,СВЦЭМ!$B$33:$B$776,F$83)+'СЕТ СН'!$H$9+СВЦЭМ!$D$10+'СЕТ СН'!$H$6-'СЕТ СН'!$H$19</f>
        <v>1619.31271367</v>
      </c>
      <c r="G112" s="36">
        <f>SUMIFS(СВЦЭМ!$C$33:$C$776,СВЦЭМ!$A$33:$A$776,$A112,СВЦЭМ!$B$33:$B$776,G$83)+'СЕТ СН'!$H$9+СВЦЭМ!$D$10+'СЕТ СН'!$H$6-'СЕТ СН'!$H$19</f>
        <v>1620.05630389</v>
      </c>
      <c r="H112" s="36">
        <f>SUMIFS(СВЦЭМ!$C$33:$C$776,СВЦЭМ!$A$33:$A$776,$A112,СВЦЭМ!$B$33:$B$776,H$83)+'СЕТ СН'!$H$9+СВЦЭМ!$D$10+'СЕТ СН'!$H$6-'СЕТ СН'!$H$19</f>
        <v>1524.31627377</v>
      </c>
      <c r="I112" s="36">
        <f>SUMIFS(СВЦЭМ!$C$33:$C$776,СВЦЭМ!$A$33:$A$776,$A112,СВЦЭМ!$B$33:$B$776,I$83)+'СЕТ СН'!$H$9+СВЦЭМ!$D$10+'СЕТ СН'!$H$6-'СЕТ СН'!$H$19</f>
        <v>1422.2088282299999</v>
      </c>
      <c r="J112" s="36">
        <f>SUMIFS(СВЦЭМ!$C$33:$C$776,СВЦЭМ!$A$33:$A$776,$A112,СВЦЭМ!$B$33:$B$776,J$83)+'СЕТ СН'!$H$9+СВЦЭМ!$D$10+'СЕТ СН'!$H$6-'СЕТ СН'!$H$19</f>
        <v>1397.43421625</v>
      </c>
      <c r="K112" s="36">
        <f>SUMIFS(СВЦЭМ!$C$33:$C$776,СВЦЭМ!$A$33:$A$776,$A112,СВЦЭМ!$B$33:$B$776,K$83)+'СЕТ СН'!$H$9+СВЦЭМ!$D$10+'СЕТ СН'!$H$6-'СЕТ СН'!$H$19</f>
        <v>1436.41841746</v>
      </c>
      <c r="L112" s="36">
        <f>SUMIFS(СВЦЭМ!$C$33:$C$776,СВЦЭМ!$A$33:$A$776,$A112,СВЦЭМ!$B$33:$B$776,L$83)+'СЕТ СН'!$H$9+СВЦЭМ!$D$10+'СЕТ СН'!$H$6-'СЕТ СН'!$H$19</f>
        <v>1406.41210613</v>
      </c>
      <c r="M112" s="36">
        <f>SUMIFS(СВЦЭМ!$C$33:$C$776,СВЦЭМ!$A$33:$A$776,$A112,СВЦЭМ!$B$33:$B$776,M$83)+'СЕТ СН'!$H$9+СВЦЭМ!$D$10+'СЕТ СН'!$H$6-'СЕТ СН'!$H$19</f>
        <v>1599.11263254</v>
      </c>
      <c r="N112" s="36">
        <f>SUMIFS(СВЦЭМ!$C$33:$C$776,СВЦЭМ!$A$33:$A$776,$A112,СВЦЭМ!$B$33:$B$776,N$83)+'СЕТ СН'!$H$9+СВЦЭМ!$D$10+'СЕТ СН'!$H$6-'СЕТ СН'!$H$19</f>
        <v>2174.17422932</v>
      </c>
      <c r="O112" s="36">
        <f>SUMIFS(СВЦЭМ!$C$33:$C$776,СВЦЭМ!$A$33:$A$776,$A112,СВЦЭМ!$B$33:$B$776,O$83)+'СЕТ СН'!$H$9+СВЦЭМ!$D$10+'СЕТ СН'!$H$6-'СЕТ СН'!$H$19</f>
        <v>1474.7305178900001</v>
      </c>
      <c r="P112" s="36">
        <f>SUMIFS(СВЦЭМ!$C$33:$C$776,СВЦЭМ!$A$33:$A$776,$A112,СВЦЭМ!$B$33:$B$776,P$83)+'СЕТ СН'!$H$9+СВЦЭМ!$D$10+'СЕТ СН'!$H$6-'СЕТ СН'!$H$19</f>
        <v>1429.7199733299999</v>
      </c>
      <c r="Q112" s="36">
        <f>SUMIFS(СВЦЭМ!$C$33:$C$776,СВЦЭМ!$A$33:$A$776,$A112,СВЦЭМ!$B$33:$B$776,Q$83)+'СЕТ СН'!$H$9+СВЦЭМ!$D$10+'СЕТ СН'!$H$6-'СЕТ СН'!$H$19</f>
        <v>1209.4994073400001</v>
      </c>
      <c r="R112" s="36">
        <f>SUMIFS(СВЦЭМ!$C$33:$C$776,СВЦЭМ!$A$33:$A$776,$A112,СВЦЭМ!$B$33:$B$776,R$83)+'СЕТ СН'!$H$9+СВЦЭМ!$D$10+'СЕТ СН'!$H$6-'СЕТ СН'!$H$19</f>
        <v>1235.5797146699999</v>
      </c>
      <c r="S112" s="36">
        <f>SUMIFS(СВЦЭМ!$C$33:$C$776,СВЦЭМ!$A$33:$A$776,$A112,СВЦЭМ!$B$33:$B$776,S$83)+'СЕТ СН'!$H$9+СВЦЭМ!$D$10+'СЕТ СН'!$H$6-'СЕТ СН'!$H$19</f>
        <v>1215.5842850299998</v>
      </c>
      <c r="T112" s="36">
        <f>SUMIFS(СВЦЭМ!$C$33:$C$776,СВЦЭМ!$A$33:$A$776,$A112,СВЦЭМ!$B$33:$B$776,T$83)+'СЕТ СН'!$H$9+СВЦЭМ!$D$10+'СЕТ СН'!$H$6-'СЕТ СН'!$H$19</f>
        <v>1218.6719263299999</v>
      </c>
      <c r="U112" s="36">
        <f>SUMIFS(СВЦЭМ!$C$33:$C$776,СВЦЭМ!$A$33:$A$776,$A112,СВЦЭМ!$B$33:$B$776,U$83)+'СЕТ СН'!$H$9+СВЦЭМ!$D$10+'СЕТ СН'!$H$6-'СЕТ СН'!$H$19</f>
        <v>1249.6158454499998</v>
      </c>
      <c r="V112" s="36">
        <f>SUMIFS(СВЦЭМ!$C$33:$C$776,СВЦЭМ!$A$33:$A$776,$A112,СВЦЭМ!$B$33:$B$776,V$83)+'СЕТ СН'!$H$9+СВЦЭМ!$D$10+'СЕТ СН'!$H$6-'СЕТ СН'!$H$19</f>
        <v>1226.41435548</v>
      </c>
      <c r="W112" s="36">
        <f>SUMIFS(СВЦЭМ!$C$33:$C$776,СВЦЭМ!$A$33:$A$776,$A112,СВЦЭМ!$B$33:$B$776,W$83)+'СЕТ СН'!$H$9+СВЦЭМ!$D$10+'СЕТ СН'!$H$6-'СЕТ СН'!$H$19</f>
        <v>1298.4510648600001</v>
      </c>
      <c r="X112" s="36">
        <f>SUMIFS(СВЦЭМ!$C$33:$C$776,СВЦЭМ!$A$33:$A$776,$A112,СВЦЭМ!$B$33:$B$776,X$83)+'СЕТ СН'!$H$9+СВЦЭМ!$D$10+'СЕТ СН'!$H$6-'СЕТ СН'!$H$19</f>
        <v>1292.2624593600001</v>
      </c>
      <c r="Y112" s="36">
        <f>SUMIFS(СВЦЭМ!$C$33:$C$776,СВЦЭМ!$A$33:$A$776,$A112,СВЦЭМ!$B$33:$B$776,Y$83)+'СЕТ СН'!$H$9+СВЦЭМ!$D$10+'СЕТ СН'!$H$6-'СЕТ СН'!$H$19</f>
        <v>1370.8417993600001</v>
      </c>
    </row>
    <row r="113" spans="1:27" ht="15.75" x14ac:dyDescent="0.2">
      <c r="A113" s="35">
        <f t="shared" si="2"/>
        <v>43495</v>
      </c>
      <c r="B113" s="36">
        <f>SUMIFS(СВЦЭМ!$C$33:$C$776,СВЦЭМ!$A$33:$A$776,$A113,СВЦЭМ!$B$33:$B$776,B$83)+'СЕТ СН'!$H$9+СВЦЭМ!$D$10+'СЕТ СН'!$H$6-'СЕТ СН'!$H$19</f>
        <v>1454.2266181699999</v>
      </c>
      <c r="C113" s="36">
        <f>SUMIFS(СВЦЭМ!$C$33:$C$776,СВЦЭМ!$A$33:$A$776,$A113,СВЦЭМ!$B$33:$B$776,C$83)+'СЕТ СН'!$H$9+СВЦЭМ!$D$10+'СЕТ СН'!$H$6-'СЕТ СН'!$H$19</f>
        <v>1765.5482085599999</v>
      </c>
      <c r="D113" s="36">
        <f>SUMIFS(СВЦЭМ!$C$33:$C$776,СВЦЭМ!$A$33:$A$776,$A113,СВЦЭМ!$B$33:$B$776,D$83)+'СЕТ СН'!$H$9+СВЦЭМ!$D$10+'СЕТ СН'!$H$6-'СЕТ СН'!$H$19</f>
        <v>1951.53082133</v>
      </c>
      <c r="E113" s="36">
        <f>SUMIFS(СВЦЭМ!$C$33:$C$776,СВЦЭМ!$A$33:$A$776,$A113,СВЦЭМ!$B$33:$B$776,E$83)+'СЕТ СН'!$H$9+СВЦЭМ!$D$10+'СЕТ СН'!$H$6-'СЕТ СН'!$H$19</f>
        <v>2179.1947547999998</v>
      </c>
      <c r="F113" s="36">
        <f>SUMIFS(СВЦЭМ!$C$33:$C$776,СВЦЭМ!$A$33:$A$776,$A113,СВЦЭМ!$B$33:$B$776,F$83)+'СЕТ СН'!$H$9+СВЦЭМ!$D$10+'СЕТ СН'!$H$6-'СЕТ СН'!$H$19</f>
        <v>2527.6869259900004</v>
      </c>
      <c r="G113" s="36">
        <f>SUMIFS(СВЦЭМ!$C$33:$C$776,СВЦЭМ!$A$33:$A$776,$A113,СВЦЭМ!$B$33:$B$776,G$83)+'СЕТ СН'!$H$9+СВЦЭМ!$D$10+'СЕТ СН'!$H$6-'СЕТ СН'!$H$19</f>
        <v>1739.39204763</v>
      </c>
      <c r="H113" s="36">
        <f>SUMIFS(СВЦЭМ!$C$33:$C$776,СВЦЭМ!$A$33:$A$776,$A113,СВЦЭМ!$B$33:$B$776,H$83)+'СЕТ СН'!$H$9+СВЦЭМ!$D$10+'СЕТ СН'!$H$6-'СЕТ СН'!$H$19</f>
        <v>1401.19038568</v>
      </c>
      <c r="I113" s="36">
        <f>SUMIFS(СВЦЭМ!$C$33:$C$776,СВЦЭМ!$A$33:$A$776,$A113,СВЦЭМ!$B$33:$B$776,I$83)+'СЕТ СН'!$H$9+СВЦЭМ!$D$10+'СЕТ СН'!$H$6-'СЕТ СН'!$H$19</f>
        <v>1295.22015792</v>
      </c>
      <c r="J113" s="36">
        <f>SUMIFS(СВЦЭМ!$C$33:$C$776,СВЦЭМ!$A$33:$A$776,$A113,СВЦЭМ!$B$33:$B$776,J$83)+'СЕТ СН'!$H$9+СВЦЭМ!$D$10+'СЕТ СН'!$H$6-'СЕТ СН'!$H$19</f>
        <v>1259.0295036300001</v>
      </c>
      <c r="K113" s="36">
        <f>SUMIFS(СВЦЭМ!$C$33:$C$776,СВЦЭМ!$A$33:$A$776,$A113,СВЦЭМ!$B$33:$B$776,K$83)+'СЕТ СН'!$H$9+СВЦЭМ!$D$10+'СЕТ СН'!$H$6-'СЕТ СН'!$H$19</f>
        <v>1252.5586375</v>
      </c>
      <c r="L113" s="36">
        <f>SUMIFS(СВЦЭМ!$C$33:$C$776,СВЦЭМ!$A$33:$A$776,$A113,СВЦЭМ!$B$33:$B$776,L$83)+'СЕТ СН'!$H$9+СВЦЭМ!$D$10+'СЕТ СН'!$H$6-'СЕТ СН'!$H$19</f>
        <v>1204.3545278000001</v>
      </c>
      <c r="M113" s="36">
        <f>SUMIFS(СВЦЭМ!$C$33:$C$776,СВЦЭМ!$A$33:$A$776,$A113,СВЦЭМ!$B$33:$B$776,M$83)+'СЕТ СН'!$H$9+СВЦЭМ!$D$10+'СЕТ СН'!$H$6-'СЕТ СН'!$H$19</f>
        <v>1241.3312284799999</v>
      </c>
      <c r="N113" s="36">
        <f>SUMIFS(СВЦЭМ!$C$33:$C$776,СВЦЭМ!$A$33:$A$776,$A113,СВЦЭМ!$B$33:$B$776,N$83)+'СЕТ СН'!$H$9+СВЦЭМ!$D$10+'СЕТ СН'!$H$6-'СЕТ СН'!$H$19</f>
        <v>1475.2601386199999</v>
      </c>
      <c r="O113" s="36">
        <f>SUMIFS(СВЦЭМ!$C$33:$C$776,СВЦЭМ!$A$33:$A$776,$A113,СВЦЭМ!$B$33:$B$776,O$83)+'СЕТ СН'!$H$9+СВЦЭМ!$D$10+'СЕТ СН'!$H$6-'СЕТ СН'!$H$19</f>
        <v>1222.4522267700002</v>
      </c>
      <c r="P113" s="36">
        <f>SUMIFS(СВЦЭМ!$C$33:$C$776,СВЦЭМ!$A$33:$A$776,$A113,СВЦЭМ!$B$33:$B$776,P$83)+'СЕТ СН'!$H$9+СВЦЭМ!$D$10+'СЕТ СН'!$H$6-'СЕТ СН'!$H$19</f>
        <v>1240.26781151</v>
      </c>
      <c r="Q113" s="36">
        <f>SUMIFS(СВЦЭМ!$C$33:$C$776,СВЦЭМ!$A$33:$A$776,$A113,СВЦЭМ!$B$33:$B$776,Q$83)+'СЕТ СН'!$H$9+СВЦЭМ!$D$10+'СЕТ СН'!$H$6-'СЕТ СН'!$H$19</f>
        <v>1199.90012316</v>
      </c>
      <c r="R113" s="36">
        <f>SUMIFS(СВЦЭМ!$C$33:$C$776,СВЦЭМ!$A$33:$A$776,$A113,СВЦЭМ!$B$33:$B$776,R$83)+'СЕТ СН'!$H$9+СВЦЭМ!$D$10+'СЕТ СН'!$H$6-'СЕТ СН'!$H$19</f>
        <v>1222.0565469199998</v>
      </c>
      <c r="S113" s="36">
        <f>SUMIFS(СВЦЭМ!$C$33:$C$776,СВЦЭМ!$A$33:$A$776,$A113,СВЦЭМ!$B$33:$B$776,S$83)+'СЕТ СН'!$H$9+СВЦЭМ!$D$10+'СЕТ СН'!$H$6-'СЕТ СН'!$H$19</f>
        <v>1181.2723701500001</v>
      </c>
      <c r="T113" s="36">
        <f>SUMIFS(СВЦЭМ!$C$33:$C$776,СВЦЭМ!$A$33:$A$776,$A113,СВЦЭМ!$B$33:$B$776,T$83)+'СЕТ СН'!$H$9+СВЦЭМ!$D$10+'СЕТ СН'!$H$6-'СЕТ СН'!$H$19</f>
        <v>1042.32541053</v>
      </c>
      <c r="U113" s="36">
        <f>SUMIFS(СВЦЭМ!$C$33:$C$776,СВЦЭМ!$A$33:$A$776,$A113,СВЦЭМ!$B$33:$B$776,U$83)+'СЕТ СН'!$H$9+СВЦЭМ!$D$10+'СЕТ СН'!$H$6-'СЕТ СН'!$H$19</f>
        <v>1182.0381657800001</v>
      </c>
      <c r="V113" s="36">
        <f>SUMIFS(СВЦЭМ!$C$33:$C$776,СВЦЭМ!$A$33:$A$776,$A113,СВЦЭМ!$B$33:$B$776,V$83)+'СЕТ СН'!$H$9+СВЦЭМ!$D$10+'СЕТ СН'!$H$6-'СЕТ СН'!$H$19</f>
        <v>1443.5061837999999</v>
      </c>
      <c r="W113" s="36">
        <f>SUMIFS(СВЦЭМ!$C$33:$C$776,СВЦЭМ!$A$33:$A$776,$A113,СВЦЭМ!$B$33:$B$776,W$83)+'СЕТ СН'!$H$9+СВЦЭМ!$D$10+'СЕТ СН'!$H$6-'СЕТ СН'!$H$19</f>
        <v>1512.05812083</v>
      </c>
      <c r="X113" s="36">
        <f>SUMIFS(СВЦЭМ!$C$33:$C$776,СВЦЭМ!$A$33:$A$776,$A113,СВЦЭМ!$B$33:$B$776,X$83)+'СЕТ СН'!$H$9+СВЦЭМ!$D$10+'СЕТ СН'!$H$6-'СЕТ СН'!$H$19</f>
        <v>1495.1184156100001</v>
      </c>
      <c r="Y113" s="36">
        <f>SUMIFS(СВЦЭМ!$C$33:$C$776,СВЦЭМ!$A$33:$A$776,$A113,СВЦЭМ!$B$33:$B$776,Y$83)+'СЕТ СН'!$H$9+СВЦЭМ!$D$10+'СЕТ СН'!$H$6-'СЕТ СН'!$H$19</f>
        <v>1489.69400784</v>
      </c>
      <c r="AA113" s="37"/>
    </row>
    <row r="114" spans="1:27" ht="15.75" x14ac:dyDescent="0.2">
      <c r="A114" s="35">
        <f t="shared" si="2"/>
        <v>43496</v>
      </c>
      <c r="B114" s="36">
        <f>SUMIFS(СВЦЭМ!$C$33:$C$776,СВЦЭМ!$A$33:$A$776,$A114,СВЦЭМ!$B$33:$B$776,B$83)+'СЕТ СН'!$H$9+СВЦЭМ!$D$10+'СЕТ СН'!$H$6-'СЕТ СН'!$H$19</f>
        <v>1588.12627871</v>
      </c>
      <c r="C114" s="36">
        <f>SUMIFS(СВЦЭМ!$C$33:$C$776,СВЦЭМ!$A$33:$A$776,$A114,СВЦЭМ!$B$33:$B$776,C$83)+'СЕТ СН'!$H$9+СВЦЭМ!$D$10+'СЕТ СН'!$H$6-'СЕТ СН'!$H$19</f>
        <v>1552.1904532000001</v>
      </c>
      <c r="D114" s="36">
        <f>SUMIFS(СВЦЭМ!$C$33:$C$776,СВЦЭМ!$A$33:$A$776,$A114,СВЦЭМ!$B$33:$B$776,D$83)+'СЕТ СН'!$H$9+СВЦЭМ!$D$10+'СЕТ СН'!$H$6-'СЕТ СН'!$H$19</f>
        <v>1641.0071493</v>
      </c>
      <c r="E114" s="36">
        <f>SUMIFS(СВЦЭМ!$C$33:$C$776,СВЦЭМ!$A$33:$A$776,$A114,СВЦЭМ!$B$33:$B$776,E$83)+'СЕТ СН'!$H$9+СВЦЭМ!$D$10+'СЕТ СН'!$H$6-'СЕТ СН'!$H$19</f>
        <v>1684.9354934600001</v>
      </c>
      <c r="F114" s="36">
        <f>SUMIFS(СВЦЭМ!$C$33:$C$776,СВЦЭМ!$A$33:$A$776,$A114,СВЦЭМ!$B$33:$B$776,F$83)+'СЕТ СН'!$H$9+СВЦЭМ!$D$10+'СЕТ СН'!$H$6-'СЕТ СН'!$H$19</f>
        <v>1670.11630255</v>
      </c>
      <c r="G114" s="36">
        <f>SUMIFS(СВЦЭМ!$C$33:$C$776,СВЦЭМ!$A$33:$A$776,$A114,СВЦЭМ!$B$33:$B$776,G$83)+'СЕТ СН'!$H$9+СВЦЭМ!$D$10+'СЕТ СН'!$H$6-'СЕТ СН'!$H$19</f>
        <v>1605.6396349899999</v>
      </c>
      <c r="H114" s="36">
        <f>SUMIFS(СВЦЭМ!$C$33:$C$776,СВЦЭМ!$A$33:$A$776,$A114,СВЦЭМ!$B$33:$B$776,H$83)+'СЕТ СН'!$H$9+СВЦЭМ!$D$10+'СЕТ СН'!$H$6-'СЕТ СН'!$H$19</f>
        <v>1577.09466406</v>
      </c>
      <c r="I114" s="36">
        <f>SUMIFS(СВЦЭМ!$C$33:$C$776,СВЦЭМ!$A$33:$A$776,$A114,СВЦЭМ!$B$33:$B$776,I$83)+'СЕТ СН'!$H$9+СВЦЭМ!$D$10+'СЕТ СН'!$H$6-'СЕТ СН'!$H$19</f>
        <v>1721.0215886799999</v>
      </c>
      <c r="J114" s="36">
        <f>SUMIFS(СВЦЭМ!$C$33:$C$776,СВЦЭМ!$A$33:$A$776,$A114,СВЦЭМ!$B$33:$B$776,J$83)+'СЕТ СН'!$H$9+СВЦЭМ!$D$10+'СЕТ СН'!$H$6-'СЕТ СН'!$H$19</f>
        <v>1423.2888003799999</v>
      </c>
      <c r="K114" s="36">
        <f>SUMIFS(СВЦЭМ!$C$33:$C$776,СВЦЭМ!$A$33:$A$776,$A114,СВЦЭМ!$B$33:$B$776,K$83)+'СЕТ СН'!$H$9+СВЦЭМ!$D$10+'СЕТ СН'!$H$6-'СЕТ СН'!$H$19</f>
        <v>1413.7195463200001</v>
      </c>
      <c r="L114" s="36">
        <f>SUMIFS(СВЦЭМ!$C$33:$C$776,СВЦЭМ!$A$33:$A$776,$A114,СВЦЭМ!$B$33:$B$776,L$83)+'СЕТ СН'!$H$9+СВЦЭМ!$D$10+'СЕТ СН'!$H$6-'СЕТ СН'!$H$19</f>
        <v>1481.06243309</v>
      </c>
      <c r="M114" s="36">
        <f>SUMIFS(СВЦЭМ!$C$33:$C$776,СВЦЭМ!$A$33:$A$776,$A114,СВЦЭМ!$B$33:$B$776,M$83)+'СЕТ СН'!$H$9+СВЦЭМ!$D$10+'СЕТ СН'!$H$6-'СЕТ СН'!$H$19</f>
        <v>1474.2428378499999</v>
      </c>
      <c r="N114" s="36">
        <f>SUMIFS(СВЦЭМ!$C$33:$C$776,СВЦЭМ!$A$33:$A$776,$A114,СВЦЭМ!$B$33:$B$776,N$83)+'СЕТ СН'!$H$9+СВЦЭМ!$D$10+'СЕТ СН'!$H$6-'СЕТ СН'!$H$19</f>
        <v>1544.3159435699999</v>
      </c>
      <c r="O114" s="36">
        <f>SUMIFS(СВЦЭМ!$C$33:$C$776,СВЦЭМ!$A$33:$A$776,$A114,СВЦЭМ!$B$33:$B$776,O$83)+'СЕТ СН'!$H$9+СВЦЭМ!$D$10+'СЕТ СН'!$H$6-'СЕТ СН'!$H$19</f>
        <v>1506.6405647399999</v>
      </c>
      <c r="P114" s="36">
        <f>SUMIFS(СВЦЭМ!$C$33:$C$776,СВЦЭМ!$A$33:$A$776,$A114,СВЦЭМ!$B$33:$B$776,P$83)+'СЕТ СН'!$H$9+СВЦЭМ!$D$10+'СЕТ СН'!$H$6-'СЕТ СН'!$H$19</f>
        <v>1489.40563868</v>
      </c>
      <c r="Q114" s="36">
        <f>SUMIFS(СВЦЭМ!$C$33:$C$776,СВЦЭМ!$A$33:$A$776,$A114,СВЦЭМ!$B$33:$B$776,Q$83)+'СЕТ СН'!$H$9+СВЦЭМ!$D$10+'СЕТ СН'!$H$6-'СЕТ СН'!$H$19</f>
        <v>1464.8540148</v>
      </c>
      <c r="R114" s="36">
        <f>SUMIFS(СВЦЭМ!$C$33:$C$776,СВЦЭМ!$A$33:$A$776,$A114,СВЦЭМ!$B$33:$B$776,R$83)+'СЕТ СН'!$H$9+СВЦЭМ!$D$10+'СЕТ СН'!$H$6-'СЕТ СН'!$H$19</f>
        <v>1454.3167982099999</v>
      </c>
      <c r="S114" s="36">
        <f>SUMIFS(СВЦЭМ!$C$33:$C$776,СВЦЭМ!$A$33:$A$776,$A114,СВЦЭМ!$B$33:$B$776,S$83)+'СЕТ СН'!$H$9+СВЦЭМ!$D$10+'СЕТ СН'!$H$6-'СЕТ СН'!$H$19</f>
        <v>1401.3944010499999</v>
      </c>
      <c r="T114" s="36">
        <f>SUMIFS(СВЦЭМ!$C$33:$C$776,СВЦЭМ!$A$33:$A$776,$A114,СВЦЭМ!$B$33:$B$776,T$83)+'СЕТ СН'!$H$9+СВЦЭМ!$D$10+'СЕТ СН'!$H$6-'СЕТ СН'!$H$19</f>
        <v>1411.90341992</v>
      </c>
      <c r="U114" s="36">
        <f>SUMIFS(СВЦЭМ!$C$33:$C$776,СВЦЭМ!$A$33:$A$776,$A114,СВЦЭМ!$B$33:$B$776,U$83)+'СЕТ СН'!$H$9+СВЦЭМ!$D$10+'СЕТ СН'!$H$6-'СЕТ СН'!$H$19</f>
        <v>1564.0037324499999</v>
      </c>
      <c r="V114" s="36">
        <f>SUMIFS(СВЦЭМ!$C$33:$C$776,СВЦЭМ!$A$33:$A$776,$A114,СВЦЭМ!$B$33:$B$776,V$83)+'СЕТ СН'!$H$9+СВЦЭМ!$D$10+'СЕТ СН'!$H$6-'СЕТ СН'!$H$19</f>
        <v>1411.08213456</v>
      </c>
      <c r="W114" s="36">
        <f>SUMIFS(СВЦЭМ!$C$33:$C$776,СВЦЭМ!$A$33:$A$776,$A114,СВЦЭМ!$B$33:$B$776,W$83)+'СЕТ СН'!$H$9+СВЦЭМ!$D$10+'СЕТ СН'!$H$6-'СЕТ СН'!$H$19</f>
        <v>1446.3551588600001</v>
      </c>
      <c r="X114" s="36">
        <f>SUMIFS(СВЦЭМ!$C$33:$C$776,СВЦЭМ!$A$33:$A$776,$A114,СВЦЭМ!$B$33:$B$776,X$83)+'СЕТ СН'!$H$9+СВЦЭМ!$D$10+'СЕТ СН'!$H$6-'СЕТ СН'!$H$19</f>
        <v>1423.5816886299999</v>
      </c>
      <c r="Y114" s="36">
        <f>SUMIFS(СВЦЭМ!$C$33:$C$776,СВЦЭМ!$A$33:$A$776,$A114,СВЦЭМ!$B$33:$B$776,Y$83)+'СЕТ СН'!$H$9+СВЦЭМ!$D$10+'СЕТ СН'!$H$6-'СЕТ СН'!$H$19</f>
        <v>1476.2470181900001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01.01.2019</v>
      </c>
      <c r="B120" s="36">
        <f>SUMIFS(СВЦЭМ!$C$33:$C$776,СВЦЭМ!$A$33:$A$776,$A120,СВЦЭМ!$B$33:$B$776,B$119)+'СЕТ СН'!$I$9+СВЦЭМ!$D$10+'СЕТ СН'!$I$6-'СЕТ СН'!$I$19</f>
        <v>1752.8999846199999</v>
      </c>
      <c r="C120" s="36">
        <f>SUMIFS(СВЦЭМ!$C$33:$C$776,СВЦЭМ!$A$33:$A$776,$A120,СВЦЭМ!$B$33:$B$776,C$119)+'СЕТ СН'!$I$9+СВЦЭМ!$D$10+'СЕТ СН'!$I$6-'СЕТ СН'!$I$19</f>
        <v>1570.5164107899998</v>
      </c>
      <c r="D120" s="36">
        <f>SUMIFS(СВЦЭМ!$C$33:$C$776,СВЦЭМ!$A$33:$A$776,$A120,СВЦЭМ!$B$33:$B$776,D$119)+'СЕТ СН'!$I$9+СВЦЭМ!$D$10+'СЕТ СН'!$I$6-'СЕТ СН'!$I$19</f>
        <v>1602.2383844099998</v>
      </c>
      <c r="E120" s="36">
        <f>SUMIFS(СВЦЭМ!$C$33:$C$776,СВЦЭМ!$A$33:$A$776,$A120,СВЦЭМ!$B$33:$B$776,E$119)+'СЕТ СН'!$I$9+СВЦЭМ!$D$10+'СЕТ СН'!$I$6-'СЕТ СН'!$I$19</f>
        <v>1616.0781454999999</v>
      </c>
      <c r="F120" s="36">
        <f>SUMIFS(СВЦЭМ!$C$33:$C$776,СВЦЭМ!$A$33:$A$776,$A120,СВЦЭМ!$B$33:$B$776,F$119)+'СЕТ СН'!$I$9+СВЦЭМ!$D$10+'СЕТ СН'!$I$6-'СЕТ СН'!$I$19</f>
        <v>1655.0161132899998</v>
      </c>
      <c r="G120" s="36">
        <f>SUMIFS(СВЦЭМ!$C$33:$C$776,СВЦЭМ!$A$33:$A$776,$A120,СВЦЭМ!$B$33:$B$776,G$119)+'СЕТ СН'!$I$9+СВЦЭМ!$D$10+'СЕТ СН'!$I$6-'СЕТ СН'!$I$19</f>
        <v>1650.5814838299998</v>
      </c>
      <c r="H120" s="36">
        <f>SUMIFS(СВЦЭМ!$C$33:$C$776,СВЦЭМ!$A$33:$A$776,$A120,СВЦЭМ!$B$33:$B$776,H$119)+'СЕТ СН'!$I$9+СВЦЭМ!$D$10+'СЕТ СН'!$I$6-'СЕТ СН'!$I$19</f>
        <v>1640.6994687699998</v>
      </c>
      <c r="I120" s="36">
        <f>SUMIFS(СВЦЭМ!$C$33:$C$776,СВЦЭМ!$A$33:$A$776,$A120,СВЦЭМ!$B$33:$B$776,I$119)+'СЕТ СН'!$I$9+СВЦЭМ!$D$10+'СЕТ СН'!$I$6-'СЕТ СН'!$I$19</f>
        <v>1692.4313642599998</v>
      </c>
      <c r="J120" s="36">
        <f>SUMIFS(СВЦЭМ!$C$33:$C$776,СВЦЭМ!$A$33:$A$776,$A120,СВЦЭМ!$B$33:$B$776,J$119)+'СЕТ СН'!$I$9+СВЦЭМ!$D$10+'СЕТ СН'!$I$6-'СЕТ СН'!$I$19</f>
        <v>1689.1073820399999</v>
      </c>
      <c r="K120" s="36">
        <f>SUMIFS(СВЦЭМ!$C$33:$C$776,СВЦЭМ!$A$33:$A$776,$A120,СВЦЭМ!$B$33:$B$776,K$119)+'СЕТ СН'!$I$9+СВЦЭМ!$D$10+'СЕТ СН'!$I$6-'СЕТ СН'!$I$19</f>
        <v>1650.71631923</v>
      </c>
      <c r="L120" s="36">
        <f>SUMIFS(СВЦЭМ!$C$33:$C$776,СВЦЭМ!$A$33:$A$776,$A120,СВЦЭМ!$B$33:$B$776,L$119)+'СЕТ СН'!$I$9+СВЦЭМ!$D$10+'СЕТ СН'!$I$6-'СЕТ СН'!$I$19</f>
        <v>1625.9475451299998</v>
      </c>
      <c r="M120" s="36">
        <f>SUMIFS(СВЦЭМ!$C$33:$C$776,СВЦЭМ!$A$33:$A$776,$A120,СВЦЭМ!$B$33:$B$776,M$119)+'СЕТ СН'!$I$9+СВЦЭМ!$D$10+'СЕТ СН'!$I$6-'СЕТ СН'!$I$19</f>
        <v>1658.7584866199998</v>
      </c>
      <c r="N120" s="36">
        <f>SUMIFS(СВЦЭМ!$C$33:$C$776,СВЦЭМ!$A$33:$A$776,$A120,СВЦЭМ!$B$33:$B$776,N$119)+'СЕТ СН'!$I$9+СВЦЭМ!$D$10+'СЕТ СН'!$I$6-'СЕТ СН'!$I$19</f>
        <v>1678.4823458799999</v>
      </c>
      <c r="O120" s="36">
        <f>SUMIFS(СВЦЭМ!$C$33:$C$776,СВЦЭМ!$A$33:$A$776,$A120,СВЦЭМ!$B$33:$B$776,O$119)+'СЕТ СН'!$I$9+СВЦЭМ!$D$10+'СЕТ СН'!$I$6-'СЕТ СН'!$I$19</f>
        <v>1623.8696776899999</v>
      </c>
      <c r="P120" s="36">
        <f>SUMIFS(СВЦЭМ!$C$33:$C$776,СВЦЭМ!$A$33:$A$776,$A120,СВЦЭМ!$B$33:$B$776,P$119)+'СЕТ СН'!$I$9+СВЦЭМ!$D$10+'СЕТ СН'!$I$6-'СЕТ СН'!$I$19</f>
        <v>1621.7838690199999</v>
      </c>
      <c r="Q120" s="36">
        <f>SUMIFS(СВЦЭМ!$C$33:$C$776,СВЦЭМ!$A$33:$A$776,$A120,СВЦЭМ!$B$33:$B$776,Q$119)+'СЕТ СН'!$I$9+СВЦЭМ!$D$10+'СЕТ СН'!$I$6-'СЕТ СН'!$I$19</f>
        <v>1578.6656887699999</v>
      </c>
      <c r="R120" s="36">
        <f>SUMIFS(СВЦЭМ!$C$33:$C$776,СВЦЭМ!$A$33:$A$776,$A120,СВЦЭМ!$B$33:$B$776,R$119)+'СЕТ СН'!$I$9+СВЦЭМ!$D$10+'СЕТ СН'!$I$6-'СЕТ СН'!$I$19</f>
        <v>1509.37601204</v>
      </c>
      <c r="S120" s="36">
        <f>SUMIFS(СВЦЭМ!$C$33:$C$776,СВЦЭМ!$A$33:$A$776,$A120,СВЦЭМ!$B$33:$B$776,S$119)+'СЕТ СН'!$I$9+СВЦЭМ!$D$10+'СЕТ СН'!$I$6-'СЕТ СН'!$I$19</f>
        <v>1469.18541643</v>
      </c>
      <c r="T120" s="36">
        <f>SUMIFS(СВЦЭМ!$C$33:$C$776,СВЦЭМ!$A$33:$A$776,$A120,СВЦЭМ!$B$33:$B$776,T$119)+'СЕТ СН'!$I$9+СВЦЭМ!$D$10+'СЕТ СН'!$I$6-'СЕТ СН'!$I$19</f>
        <v>1447.2470049999999</v>
      </c>
      <c r="U120" s="36">
        <f>SUMIFS(СВЦЭМ!$C$33:$C$776,СВЦЭМ!$A$33:$A$776,$A120,СВЦЭМ!$B$33:$B$776,U$119)+'СЕТ СН'!$I$9+СВЦЭМ!$D$10+'СЕТ СН'!$I$6-'СЕТ СН'!$I$19</f>
        <v>1486.4424587600001</v>
      </c>
      <c r="V120" s="36">
        <f>SUMIFS(СВЦЭМ!$C$33:$C$776,СВЦЭМ!$A$33:$A$776,$A120,СВЦЭМ!$B$33:$B$776,V$119)+'СЕТ СН'!$I$9+СВЦЭМ!$D$10+'СЕТ СН'!$I$6-'СЕТ СН'!$I$19</f>
        <v>1439.3448039300001</v>
      </c>
      <c r="W120" s="36">
        <f>SUMIFS(СВЦЭМ!$C$33:$C$776,СВЦЭМ!$A$33:$A$776,$A120,СВЦЭМ!$B$33:$B$776,W$119)+'СЕТ СН'!$I$9+СВЦЭМ!$D$10+'СЕТ СН'!$I$6-'СЕТ СН'!$I$19</f>
        <v>1498.77166956</v>
      </c>
      <c r="X120" s="36">
        <f>SUMIFS(СВЦЭМ!$C$33:$C$776,СВЦЭМ!$A$33:$A$776,$A120,СВЦЭМ!$B$33:$B$776,X$119)+'СЕТ СН'!$I$9+СВЦЭМ!$D$10+'СЕТ СН'!$I$6-'СЕТ СН'!$I$19</f>
        <v>1604.6664938099998</v>
      </c>
      <c r="Y120" s="36">
        <f>SUMIFS(СВЦЭМ!$C$33:$C$776,СВЦЭМ!$A$33:$A$776,$A120,СВЦЭМ!$B$33:$B$776,Y$119)+'СЕТ СН'!$I$9+СВЦЭМ!$D$10+'СЕТ СН'!$I$6-'СЕТ СН'!$I$19</f>
        <v>1632.9945168899999</v>
      </c>
    </row>
    <row r="121" spans="1:27" ht="15.75" x14ac:dyDescent="0.2">
      <c r="A121" s="35">
        <f>A120+1</f>
        <v>43467</v>
      </c>
      <c r="B121" s="36">
        <f>SUMIFS(СВЦЭМ!$C$33:$C$776,СВЦЭМ!$A$33:$A$776,$A121,СВЦЭМ!$B$33:$B$776,B$119)+'СЕТ СН'!$I$9+СВЦЭМ!$D$10+'СЕТ СН'!$I$6-'СЕТ СН'!$I$19</f>
        <v>1655.5836093999999</v>
      </c>
      <c r="C121" s="36">
        <f>SUMIFS(СВЦЭМ!$C$33:$C$776,СВЦЭМ!$A$33:$A$776,$A121,СВЦЭМ!$B$33:$B$776,C$119)+'СЕТ СН'!$I$9+СВЦЭМ!$D$10+'СЕТ СН'!$I$6-'СЕТ СН'!$I$19</f>
        <v>1663.8876161899998</v>
      </c>
      <c r="D121" s="36">
        <f>SUMIFS(СВЦЭМ!$C$33:$C$776,СВЦЭМ!$A$33:$A$776,$A121,СВЦЭМ!$B$33:$B$776,D$119)+'СЕТ СН'!$I$9+СВЦЭМ!$D$10+'СЕТ СН'!$I$6-'СЕТ СН'!$I$19</f>
        <v>1645.7827809399998</v>
      </c>
      <c r="E121" s="36">
        <f>SUMIFS(СВЦЭМ!$C$33:$C$776,СВЦЭМ!$A$33:$A$776,$A121,СВЦЭМ!$B$33:$B$776,E$119)+'СЕТ СН'!$I$9+СВЦЭМ!$D$10+'СЕТ СН'!$I$6-'СЕТ СН'!$I$19</f>
        <v>1676.86440879</v>
      </c>
      <c r="F121" s="36">
        <f>SUMIFS(СВЦЭМ!$C$33:$C$776,СВЦЭМ!$A$33:$A$776,$A121,СВЦЭМ!$B$33:$B$776,F$119)+'СЕТ СН'!$I$9+СВЦЭМ!$D$10+'СЕТ СН'!$I$6-'СЕТ СН'!$I$19</f>
        <v>1677.47274191</v>
      </c>
      <c r="G121" s="36">
        <f>SUMIFS(СВЦЭМ!$C$33:$C$776,СВЦЭМ!$A$33:$A$776,$A121,СВЦЭМ!$B$33:$B$776,G$119)+'СЕТ СН'!$I$9+СВЦЭМ!$D$10+'СЕТ СН'!$I$6-'СЕТ СН'!$I$19</f>
        <v>1680.5992830199998</v>
      </c>
      <c r="H121" s="36">
        <f>SUMIFS(СВЦЭМ!$C$33:$C$776,СВЦЭМ!$A$33:$A$776,$A121,СВЦЭМ!$B$33:$B$776,H$119)+'СЕТ СН'!$I$9+СВЦЭМ!$D$10+'СЕТ СН'!$I$6-'СЕТ СН'!$I$19</f>
        <v>1618.77071007</v>
      </c>
      <c r="I121" s="36">
        <f>SUMIFS(СВЦЭМ!$C$33:$C$776,СВЦЭМ!$A$33:$A$776,$A121,СВЦЭМ!$B$33:$B$776,I$119)+'СЕТ СН'!$I$9+СВЦЭМ!$D$10+'СЕТ СН'!$I$6-'СЕТ СН'!$I$19</f>
        <v>1640.1898935199999</v>
      </c>
      <c r="J121" s="36">
        <f>SUMIFS(СВЦЭМ!$C$33:$C$776,СВЦЭМ!$A$33:$A$776,$A121,СВЦЭМ!$B$33:$B$776,J$119)+'СЕТ СН'!$I$9+СВЦЭМ!$D$10+'СЕТ СН'!$I$6-'СЕТ СН'!$I$19</f>
        <v>1647.1303884299998</v>
      </c>
      <c r="K121" s="36">
        <f>SUMIFS(СВЦЭМ!$C$33:$C$776,СВЦЭМ!$A$33:$A$776,$A121,СВЦЭМ!$B$33:$B$776,K$119)+'СЕТ СН'!$I$9+СВЦЭМ!$D$10+'СЕТ СН'!$I$6-'СЕТ СН'!$I$19</f>
        <v>1593.2282365399999</v>
      </c>
      <c r="L121" s="36">
        <f>SUMIFS(СВЦЭМ!$C$33:$C$776,СВЦЭМ!$A$33:$A$776,$A121,СВЦЭМ!$B$33:$B$776,L$119)+'СЕТ СН'!$I$9+СВЦЭМ!$D$10+'СЕТ СН'!$I$6-'СЕТ СН'!$I$19</f>
        <v>1575.8204877599999</v>
      </c>
      <c r="M121" s="36">
        <f>SUMIFS(СВЦЭМ!$C$33:$C$776,СВЦЭМ!$A$33:$A$776,$A121,СВЦЭМ!$B$33:$B$776,M$119)+'СЕТ СН'!$I$9+СВЦЭМ!$D$10+'СЕТ СН'!$I$6-'СЕТ СН'!$I$19</f>
        <v>1620.9589310699998</v>
      </c>
      <c r="N121" s="36">
        <f>SUMIFS(СВЦЭМ!$C$33:$C$776,СВЦЭМ!$A$33:$A$776,$A121,СВЦЭМ!$B$33:$B$776,N$119)+'СЕТ СН'!$I$9+СВЦЭМ!$D$10+'СЕТ СН'!$I$6-'СЕТ СН'!$I$19</f>
        <v>1580.4402776899999</v>
      </c>
      <c r="O121" s="36">
        <f>SUMIFS(СВЦЭМ!$C$33:$C$776,СВЦЭМ!$A$33:$A$776,$A121,СВЦЭМ!$B$33:$B$776,O$119)+'СЕТ СН'!$I$9+СВЦЭМ!$D$10+'СЕТ СН'!$I$6-'СЕТ СН'!$I$19</f>
        <v>1592.7084509899998</v>
      </c>
      <c r="P121" s="36">
        <f>SUMIFS(СВЦЭМ!$C$33:$C$776,СВЦЭМ!$A$33:$A$776,$A121,СВЦЭМ!$B$33:$B$776,P$119)+'СЕТ СН'!$I$9+СВЦЭМ!$D$10+'СЕТ СН'!$I$6-'СЕТ СН'!$I$19</f>
        <v>1658.3312514899999</v>
      </c>
      <c r="Q121" s="36">
        <f>SUMIFS(СВЦЭМ!$C$33:$C$776,СВЦЭМ!$A$33:$A$776,$A121,СВЦЭМ!$B$33:$B$776,Q$119)+'СЕТ СН'!$I$9+СВЦЭМ!$D$10+'СЕТ СН'!$I$6-'СЕТ СН'!$I$19</f>
        <v>1790.7879305199999</v>
      </c>
      <c r="R121" s="36">
        <f>SUMIFS(СВЦЭМ!$C$33:$C$776,СВЦЭМ!$A$33:$A$776,$A121,СВЦЭМ!$B$33:$B$776,R$119)+'СЕТ СН'!$I$9+СВЦЭМ!$D$10+'СЕТ СН'!$I$6-'СЕТ СН'!$I$19</f>
        <v>1780.92959215</v>
      </c>
      <c r="S121" s="36">
        <f>SUMIFS(СВЦЭМ!$C$33:$C$776,СВЦЭМ!$A$33:$A$776,$A121,СВЦЭМ!$B$33:$B$776,S$119)+'СЕТ СН'!$I$9+СВЦЭМ!$D$10+'СЕТ СН'!$I$6-'СЕТ СН'!$I$19</f>
        <v>1675.7493792199998</v>
      </c>
      <c r="T121" s="36">
        <f>SUMIFS(СВЦЭМ!$C$33:$C$776,СВЦЭМ!$A$33:$A$776,$A121,СВЦЭМ!$B$33:$B$776,T$119)+'СЕТ СН'!$I$9+СВЦЭМ!$D$10+'СЕТ СН'!$I$6-'СЕТ СН'!$I$19</f>
        <v>1836.07704051</v>
      </c>
      <c r="U121" s="36">
        <f>SUMIFS(СВЦЭМ!$C$33:$C$776,СВЦЭМ!$A$33:$A$776,$A121,СВЦЭМ!$B$33:$B$776,U$119)+'СЕТ СН'!$I$9+СВЦЭМ!$D$10+'СЕТ СН'!$I$6-'СЕТ СН'!$I$19</f>
        <v>1802.8897516</v>
      </c>
      <c r="V121" s="36">
        <f>SUMIFS(СВЦЭМ!$C$33:$C$776,СВЦЭМ!$A$33:$A$776,$A121,СВЦЭМ!$B$33:$B$776,V$119)+'СЕТ СН'!$I$9+СВЦЭМ!$D$10+'СЕТ СН'!$I$6-'СЕТ СН'!$I$19</f>
        <v>1735.4736536299999</v>
      </c>
      <c r="W121" s="36">
        <f>SUMIFS(СВЦЭМ!$C$33:$C$776,СВЦЭМ!$A$33:$A$776,$A121,СВЦЭМ!$B$33:$B$776,W$119)+'СЕТ СН'!$I$9+СВЦЭМ!$D$10+'СЕТ СН'!$I$6-'СЕТ СН'!$I$19</f>
        <v>1766.7266561999998</v>
      </c>
      <c r="X121" s="36">
        <f>SUMIFS(СВЦЭМ!$C$33:$C$776,СВЦЭМ!$A$33:$A$776,$A121,СВЦЭМ!$B$33:$B$776,X$119)+'СЕТ СН'!$I$9+СВЦЭМ!$D$10+'СЕТ СН'!$I$6-'СЕТ СН'!$I$19</f>
        <v>1757.6060603199999</v>
      </c>
      <c r="Y121" s="36">
        <f>SUMIFS(СВЦЭМ!$C$33:$C$776,СВЦЭМ!$A$33:$A$776,$A121,СВЦЭМ!$B$33:$B$776,Y$119)+'СЕТ СН'!$I$9+СВЦЭМ!$D$10+'СЕТ СН'!$I$6-'СЕТ СН'!$I$19</f>
        <v>1863.9360288799999</v>
      </c>
    </row>
    <row r="122" spans="1:27" ht="15.75" x14ac:dyDescent="0.2">
      <c r="A122" s="35">
        <f t="shared" ref="A122:A150" si="3">A121+1</f>
        <v>43468</v>
      </c>
      <c r="B122" s="36">
        <f>SUMIFS(СВЦЭМ!$C$33:$C$776,СВЦЭМ!$A$33:$A$776,$A122,СВЦЭМ!$B$33:$B$776,B$119)+'СЕТ СН'!$I$9+СВЦЭМ!$D$10+'СЕТ СН'!$I$6-'СЕТ СН'!$I$19</f>
        <v>2297.3173920600002</v>
      </c>
      <c r="C122" s="36">
        <f>SUMIFS(СВЦЭМ!$C$33:$C$776,СВЦЭМ!$A$33:$A$776,$A122,СВЦЭМ!$B$33:$B$776,C$119)+'СЕТ СН'!$I$9+СВЦЭМ!$D$10+'СЕТ СН'!$I$6-'СЕТ СН'!$I$19</f>
        <v>1627.1629880999999</v>
      </c>
      <c r="D122" s="36">
        <f>SUMIFS(СВЦЭМ!$C$33:$C$776,СВЦЭМ!$A$33:$A$776,$A122,СВЦЭМ!$B$33:$B$776,D$119)+'СЕТ СН'!$I$9+СВЦЭМ!$D$10+'СЕТ СН'!$I$6-'СЕТ СН'!$I$19</f>
        <v>1850.8330525399999</v>
      </c>
      <c r="E122" s="36">
        <f>SUMIFS(СВЦЭМ!$C$33:$C$776,СВЦЭМ!$A$33:$A$776,$A122,СВЦЭМ!$B$33:$B$776,E$119)+'СЕТ СН'!$I$9+СВЦЭМ!$D$10+'СЕТ СН'!$I$6-'СЕТ СН'!$I$19</f>
        <v>1855.4809637699998</v>
      </c>
      <c r="F122" s="36">
        <f>SUMIFS(СВЦЭМ!$C$33:$C$776,СВЦЭМ!$A$33:$A$776,$A122,СВЦЭМ!$B$33:$B$776,F$119)+'СЕТ СН'!$I$9+СВЦЭМ!$D$10+'СЕТ СН'!$I$6-'СЕТ СН'!$I$19</f>
        <v>1852.5582168999999</v>
      </c>
      <c r="G122" s="36">
        <f>SUMIFS(СВЦЭМ!$C$33:$C$776,СВЦЭМ!$A$33:$A$776,$A122,СВЦЭМ!$B$33:$B$776,G$119)+'СЕТ СН'!$I$9+СВЦЭМ!$D$10+'СЕТ СН'!$I$6-'СЕТ СН'!$I$19</f>
        <v>1873.1105727499998</v>
      </c>
      <c r="H122" s="36">
        <f>SUMIFS(СВЦЭМ!$C$33:$C$776,СВЦЭМ!$A$33:$A$776,$A122,СВЦЭМ!$B$33:$B$776,H$119)+'СЕТ СН'!$I$9+СВЦЭМ!$D$10+'СЕТ СН'!$I$6-'СЕТ СН'!$I$19</f>
        <v>1887.4568715699997</v>
      </c>
      <c r="I122" s="36">
        <f>SUMIFS(СВЦЭМ!$C$33:$C$776,СВЦЭМ!$A$33:$A$776,$A122,СВЦЭМ!$B$33:$B$776,I$119)+'СЕТ СН'!$I$9+СВЦЭМ!$D$10+'СЕТ СН'!$I$6-'СЕТ СН'!$I$19</f>
        <v>2165.18492625</v>
      </c>
      <c r="J122" s="36">
        <f>SUMIFS(СВЦЭМ!$C$33:$C$776,СВЦЭМ!$A$33:$A$776,$A122,СВЦЭМ!$B$33:$B$776,J$119)+'СЕТ СН'!$I$9+СВЦЭМ!$D$10+'СЕТ СН'!$I$6-'СЕТ СН'!$I$19</f>
        <v>1927.6991921899998</v>
      </c>
      <c r="K122" s="36">
        <f>SUMIFS(СВЦЭМ!$C$33:$C$776,СВЦЭМ!$A$33:$A$776,$A122,СВЦЭМ!$B$33:$B$776,K$119)+'СЕТ СН'!$I$9+СВЦЭМ!$D$10+'СЕТ СН'!$I$6-'СЕТ СН'!$I$19</f>
        <v>1857.4601333599999</v>
      </c>
      <c r="L122" s="36">
        <f>SUMIFS(СВЦЭМ!$C$33:$C$776,СВЦЭМ!$A$33:$A$776,$A122,СВЦЭМ!$B$33:$B$776,L$119)+'СЕТ СН'!$I$9+СВЦЭМ!$D$10+'СЕТ СН'!$I$6-'СЕТ СН'!$I$19</f>
        <v>1803.5576462099998</v>
      </c>
      <c r="M122" s="36">
        <f>SUMIFS(СВЦЭМ!$C$33:$C$776,СВЦЭМ!$A$33:$A$776,$A122,СВЦЭМ!$B$33:$B$776,M$119)+'СЕТ СН'!$I$9+СВЦЭМ!$D$10+'СЕТ СН'!$I$6-'СЕТ СН'!$I$19</f>
        <v>1832.6874403699999</v>
      </c>
      <c r="N122" s="36">
        <f>SUMIFS(СВЦЭМ!$C$33:$C$776,СВЦЭМ!$A$33:$A$776,$A122,СВЦЭМ!$B$33:$B$776,N$119)+'СЕТ СН'!$I$9+СВЦЭМ!$D$10+'СЕТ СН'!$I$6-'СЕТ СН'!$I$19</f>
        <v>2332.7366415500001</v>
      </c>
      <c r="O122" s="36">
        <f>SUMIFS(СВЦЭМ!$C$33:$C$776,СВЦЭМ!$A$33:$A$776,$A122,СВЦЭМ!$B$33:$B$776,O$119)+'СЕТ СН'!$I$9+СВЦЭМ!$D$10+'СЕТ СН'!$I$6-'СЕТ СН'!$I$19</f>
        <v>1784.6127737099998</v>
      </c>
      <c r="P122" s="36">
        <f>SUMIFS(СВЦЭМ!$C$33:$C$776,СВЦЭМ!$A$33:$A$776,$A122,СВЦЭМ!$B$33:$B$776,P$119)+'СЕТ СН'!$I$9+СВЦЭМ!$D$10+'СЕТ СН'!$I$6-'СЕТ СН'!$I$19</f>
        <v>1830.4844341099999</v>
      </c>
      <c r="Q122" s="36">
        <f>SUMIFS(СВЦЭМ!$C$33:$C$776,СВЦЭМ!$A$33:$A$776,$A122,СВЦЭМ!$B$33:$B$776,Q$119)+'СЕТ СН'!$I$9+СВЦЭМ!$D$10+'СЕТ СН'!$I$6-'СЕТ СН'!$I$19</f>
        <v>1793.8527915299999</v>
      </c>
      <c r="R122" s="36">
        <f>SUMIFS(СВЦЭМ!$C$33:$C$776,СВЦЭМ!$A$33:$A$776,$A122,СВЦЭМ!$B$33:$B$776,R$119)+'СЕТ СН'!$I$9+СВЦЭМ!$D$10+'СЕТ СН'!$I$6-'СЕТ СН'!$I$19</f>
        <v>1740.50794142</v>
      </c>
      <c r="S122" s="36">
        <f>SUMIFS(СВЦЭМ!$C$33:$C$776,СВЦЭМ!$A$33:$A$776,$A122,СВЦЭМ!$B$33:$B$776,S$119)+'СЕТ СН'!$I$9+СВЦЭМ!$D$10+'СЕТ СН'!$I$6-'СЕТ СН'!$I$19</f>
        <v>1656.7939462099998</v>
      </c>
      <c r="T122" s="36">
        <f>SUMIFS(СВЦЭМ!$C$33:$C$776,СВЦЭМ!$A$33:$A$776,$A122,СВЦЭМ!$B$33:$B$776,T$119)+'СЕТ СН'!$I$9+СВЦЭМ!$D$10+'СЕТ СН'!$I$6-'СЕТ СН'!$I$19</f>
        <v>1623.5017130499998</v>
      </c>
      <c r="U122" s="36">
        <f>SUMIFS(СВЦЭМ!$C$33:$C$776,СВЦЭМ!$A$33:$A$776,$A122,СВЦЭМ!$B$33:$B$776,U$119)+'СЕТ СН'!$I$9+СВЦЭМ!$D$10+'СЕТ СН'!$I$6-'СЕТ СН'!$I$19</f>
        <v>1776.77919</v>
      </c>
      <c r="V122" s="36">
        <f>SUMIFS(СВЦЭМ!$C$33:$C$776,СВЦЭМ!$A$33:$A$776,$A122,СВЦЭМ!$B$33:$B$776,V$119)+'СЕТ СН'!$I$9+СВЦЭМ!$D$10+'СЕТ СН'!$I$6-'СЕТ СН'!$I$19</f>
        <v>1657.57439441</v>
      </c>
      <c r="W122" s="36">
        <f>SUMIFS(СВЦЭМ!$C$33:$C$776,СВЦЭМ!$A$33:$A$776,$A122,СВЦЭМ!$B$33:$B$776,W$119)+'СЕТ СН'!$I$9+СВЦЭМ!$D$10+'СЕТ СН'!$I$6-'СЕТ СН'!$I$19</f>
        <v>1757.1589864699999</v>
      </c>
      <c r="X122" s="36">
        <f>SUMIFS(СВЦЭМ!$C$33:$C$776,СВЦЭМ!$A$33:$A$776,$A122,СВЦЭМ!$B$33:$B$776,X$119)+'СЕТ СН'!$I$9+СВЦЭМ!$D$10+'СЕТ СН'!$I$6-'СЕТ СН'!$I$19</f>
        <v>1878.2463011899999</v>
      </c>
      <c r="Y122" s="36">
        <f>SUMIFS(СВЦЭМ!$C$33:$C$776,СВЦЭМ!$A$33:$A$776,$A122,СВЦЭМ!$B$33:$B$776,Y$119)+'СЕТ СН'!$I$9+СВЦЭМ!$D$10+'СЕТ СН'!$I$6-'СЕТ СН'!$I$19</f>
        <v>1932.6928288499998</v>
      </c>
    </row>
    <row r="123" spans="1:27" ht="15.75" x14ac:dyDescent="0.2">
      <c r="A123" s="35">
        <f t="shared" si="3"/>
        <v>43469</v>
      </c>
      <c r="B123" s="36">
        <f>SUMIFS(СВЦЭМ!$C$33:$C$776,СВЦЭМ!$A$33:$A$776,$A123,СВЦЭМ!$B$33:$B$776,B$119)+'СЕТ СН'!$I$9+СВЦЭМ!$D$10+'СЕТ СН'!$I$6-'СЕТ СН'!$I$19</f>
        <v>2102.5442606900001</v>
      </c>
      <c r="C123" s="36">
        <f>SUMIFS(СВЦЭМ!$C$33:$C$776,СВЦЭМ!$A$33:$A$776,$A123,СВЦЭМ!$B$33:$B$776,C$119)+'СЕТ СН'!$I$9+СВЦЭМ!$D$10+'СЕТ СН'!$I$6-'СЕТ СН'!$I$19</f>
        <v>1854.0247115099999</v>
      </c>
      <c r="D123" s="36">
        <f>SUMIFS(СВЦЭМ!$C$33:$C$776,СВЦЭМ!$A$33:$A$776,$A123,СВЦЭМ!$B$33:$B$776,D$119)+'СЕТ СН'!$I$9+СВЦЭМ!$D$10+'СЕТ СН'!$I$6-'СЕТ СН'!$I$19</f>
        <v>1903.1633866299999</v>
      </c>
      <c r="E123" s="36">
        <f>SUMIFS(СВЦЭМ!$C$33:$C$776,СВЦЭМ!$A$33:$A$776,$A123,СВЦЭМ!$B$33:$B$776,E$119)+'СЕТ СН'!$I$9+СВЦЭМ!$D$10+'СЕТ СН'!$I$6-'СЕТ СН'!$I$19</f>
        <v>2003.9512178099999</v>
      </c>
      <c r="F123" s="36">
        <f>SUMIFS(СВЦЭМ!$C$33:$C$776,СВЦЭМ!$A$33:$A$776,$A123,СВЦЭМ!$B$33:$B$776,F$119)+'СЕТ СН'!$I$9+СВЦЭМ!$D$10+'СЕТ СН'!$I$6-'СЕТ СН'!$I$19</f>
        <v>1883.5722658399998</v>
      </c>
      <c r="G123" s="36">
        <f>SUMIFS(СВЦЭМ!$C$33:$C$776,СВЦЭМ!$A$33:$A$776,$A123,СВЦЭМ!$B$33:$B$776,G$119)+'СЕТ СН'!$I$9+СВЦЭМ!$D$10+'СЕТ СН'!$I$6-'СЕТ СН'!$I$19</f>
        <v>2054.2767141099998</v>
      </c>
      <c r="H123" s="36">
        <f>SUMIFS(СВЦЭМ!$C$33:$C$776,СВЦЭМ!$A$33:$A$776,$A123,СВЦЭМ!$B$33:$B$776,H$119)+'СЕТ СН'!$I$9+СВЦЭМ!$D$10+'СЕТ СН'!$I$6-'СЕТ СН'!$I$19</f>
        <v>1774.82173898</v>
      </c>
      <c r="I123" s="36">
        <f>SUMIFS(СВЦЭМ!$C$33:$C$776,СВЦЭМ!$A$33:$A$776,$A123,СВЦЭМ!$B$33:$B$776,I$119)+'СЕТ СН'!$I$9+СВЦЭМ!$D$10+'СЕТ СН'!$I$6-'СЕТ СН'!$I$19</f>
        <v>1866.7511291699998</v>
      </c>
      <c r="J123" s="36">
        <f>SUMIFS(СВЦЭМ!$C$33:$C$776,СВЦЭМ!$A$33:$A$776,$A123,СВЦЭМ!$B$33:$B$776,J$119)+'СЕТ СН'!$I$9+СВЦЭМ!$D$10+'СЕТ СН'!$I$6-'СЕТ СН'!$I$19</f>
        <v>1820.3088810099998</v>
      </c>
      <c r="K123" s="36">
        <f>SUMIFS(СВЦЭМ!$C$33:$C$776,СВЦЭМ!$A$33:$A$776,$A123,СВЦЭМ!$B$33:$B$776,K$119)+'СЕТ СН'!$I$9+СВЦЭМ!$D$10+'СЕТ СН'!$I$6-'СЕТ СН'!$I$19</f>
        <v>1721.3501181799998</v>
      </c>
      <c r="L123" s="36">
        <f>SUMIFS(СВЦЭМ!$C$33:$C$776,СВЦЭМ!$A$33:$A$776,$A123,СВЦЭМ!$B$33:$B$776,L$119)+'СЕТ СН'!$I$9+СВЦЭМ!$D$10+'СЕТ СН'!$I$6-'СЕТ СН'!$I$19</f>
        <v>1671.6209188799999</v>
      </c>
      <c r="M123" s="36">
        <f>SUMIFS(СВЦЭМ!$C$33:$C$776,СВЦЭМ!$A$33:$A$776,$A123,СВЦЭМ!$B$33:$B$776,M$119)+'СЕТ СН'!$I$9+СВЦЭМ!$D$10+'СЕТ СН'!$I$6-'СЕТ СН'!$I$19</f>
        <v>1725.7870194</v>
      </c>
      <c r="N123" s="36">
        <f>SUMIFS(СВЦЭМ!$C$33:$C$776,СВЦЭМ!$A$33:$A$776,$A123,СВЦЭМ!$B$33:$B$776,N$119)+'СЕТ СН'!$I$9+СВЦЭМ!$D$10+'СЕТ СН'!$I$6-'СЕТ СН'!$I$19</f>
        <v>1745.1859177399999</v>
      </c>
      <c r="O123" s="36">
        <f>SUMIFS(СВЦЭМ!$C$33:$C$776,СВЦЭМ!$A$33:$A$776,$A123,СВЦЭМ!$B$33:$B$776,O$119)+'СЕТ СН'!$I$9+СВЦЭМ!$D$10+'СЕТ СН'!$I$6-'СЕТ СН'!$I$19</f>
        <v>1748.2185646699998</v>
      </c>
      <c r="P123" s="36">
        <f>SUMIFS(СВЦЭМ!$C$33:$C$776,СВЦЭМ!$A$33:$A$776,$A123,СВЦЭМ!$B$33:$B$776,P$119)+'СЕТ СН'!$I$9+СВЦЭМ!$D$10+'СЕТ СН'!$I$6-'СЕТ СН'!$I$19</f>
        <v>1830.0449949599999</v>
      </c>
      <c r="Q123" s="36">
        <f>SUMIFS(СВЦЭМ!$C$33:$C$776,СВЦЭМ!$A$33:$A$776,$A123,СВЦЭМ!$B$33:$B$776,Q$119)+'СЕТ СН'!$I$9+СВЦЭМ!$D$10+'СЕТ СН'!$I$6-'СЕТ СН'!$I$19</f>
        <v>1808.7223193699999</v>
      </c>
      <c r="R123" s="36">
        <f>SUMIFS(СВЦЭМ!$C$33:$C$776,СВЦЭМ!$A$33:$A$776,$A123,СВЦЭМ!$B$33:$B$776,R$119)+'СЕТ СН'!$I$9+СВЦЭМ!$D$10+'СЕТ СН'!$I$6-'СЕТ СН'!$I$19</f>
        <v>1756.3633794299999</v>
      </c>
      <c r="S123" s="36">
        <f>SUMIFS(СВЦЭМ!$C$33:$C$776,СВЦЭМ!$A$33:$A$776,$A123,СВЦЭМ!$B$33:$B$776,S$119)+'СЕТ СН'!$I$9+СВЦЭМ!$D$10+'СЕТ СН'!$I$6-'СЕТ СН'!$I$19</f>
        <v>1462.9749478000001</v>
      </c>
      <c r="T123" s="36">
        <f>SUMIFS(СВЦЭМ!$C$33:$C$776,СВЦЭМ!$A$33:$A$776,$A123,СВЦЭМ!$B$33:$B$776,T$119)+'СЕТ СН'!$I$9+СВЦЭМ!$D$10+'СЕТ СН'!$I$6-'СЕТ СН'!$I$19</f>
        <v>1505.0334813100001</v>
      </c>
      <c r="U123" s="36">
        <f>SUMIFS(СВЦЭМ!$C$33:$C$776,СВЦЭМ!$A$33:$A$776,$A123,СВЦЭМ!$B$33:$B$776,U$119)+'СЕТ СН'!$I$9+СВЦЭМ!$D$10+'СЕТ СН'!$I$6-'СЕТ СН'!$I$19</f>
        <v>1526.0687865100001</v>
      </c>
      <c r="V123" s="36">
        <f>SUMIFS(СВЦЭМ!$C$33:$C$776,СВЦЭМ!$A$33:$A$776,$A123,СВЦЭМ!$B$33:$B$776,V$119)+'СЕТ СН'!$I$9+СВЦЭМ!$D$10+'СЕТ СН'!$I$6-'СЕТ СН'!$I$19</f>
        <v>1666.3687238199998</v>
      </c>
      <c r="W123" s="36">
        <f>SUMIFS(СВЦЭМ!$C$33:$C$776,СВЦЭМ!$A$33:$A$776,$A123,СВЦЭМ!$B$33:$B$776,W$119)+'СЕТ СН'!$I$9+СВЦЭМ!$D$10+'СЕТ СН'!$I$6-'СЕТ СН'!$I$19</f>
        <v>1765.3487304499999</v>
      </c>
      <c r="X123" s="36">
        <f>SUMIFS(СВЦЭМ!$C$33:$C$776,СВЦЭМ!$A$33:$A$776,$A123,СВЦЭМ!$B$33:$B$776,X$119)+'СЕТ СН'!$I$9+СВЦЭМ!$D$10+'СЕТ СН'!$I$6-'СЕТ СН'!$I$19</f>
        <v>1776.50203642</v>
      </c>
      <c r="Y123" s="36">
        <f>SUMIFS(СВЦЭМ!$C$33:$C$776,СВЦЭМ!$A$33:$A$776,$A123,СВЦЭМ!$B$33:$B$776,Y$119)+'СЕТ СН'!$I$9+СВЦЭМ!$D$10+'СЕТ СН'!$I$6-'СЕТ СН'!$I$19</f>
        <v>1760.6176100399998</v>
      </c>
    </row>
    <row r="124" spans="1:27" ht="15.75" x14ac:dyDescent="0.2">
      <c r="A124" s="35">
        <f t="shared" si="3"/>
        <v>43470</v>
      </c>
      <c r="B124" s="36">
        <f>SUMIFS(СВЦЭМ!$C$33:$C$776,СВЦЭМ!$A$33:$A$776,$A124,СВЦЭМ!$B$33:$B$776,B$119)+'СЕТ СН'!$I$9+СВЦЭМ!$D$10+'СЕТ СН'!$I$6-'СЕТ СН'!$I$19</f>
        <v>1838.1059091999998</v>
      </c>
      <c r="C124" s="36">
        <f>SUMIFS(СВЦЭМ!$C$33:$C$776,СВЦЭМ!$A$33:$A$776,$A124,СВЦЭМ!$B$33:$B$776,C$119)+'СЕТ СН'!$I$9+СВЦЭМ!$D$10+'СЕТ СН'!$I$6-'СЕТ СН'!$I$19</f>
        <v>1824.4671968199998</v>
      </c>
      <c r="D124" s="36">
        <f>SUMIFS(СВЦЭМ!$C$33:$C$776,СВЦЭМ!$A$33:$A$776,$A124,СВЦЭМ!$B$33:$B$776,D$119)+'СЕТ СН'!$I$9+СВЦЭМ!$D$10+'СЕТ СН'!$I$6-'СЕТ СН'!$I$19</f>
        <v>1862.8773394599998</v>
      </c>
      <c r="E124" s="36">
        <f>SUMIFS(СВЦЭМ!$C$33:$C$776,СВЦЭМ!$A$33:$A$776,$A124,СВЦЭМ!$B$33:$B$776,E$119)+'СЕТ СН'!$I$9+СВЦЭМ!$D$10+'СЕТ СН'!$I$6-'СЕТ СН'!$I$19</f>
        <v>1891.63626241</v>
      </c>
      <c r="F124" s="36">
        <f>SUMIFS(СВЦЭМ!$C$33:$C$776,СВЦЭМ!$A$33:$A$776,$A124,СВЦЭМ!$B$33:$B$776,F$119)+'СЕТ СН'!$I$9+СВЦЭМ!$D$10+'СЕТ СН'!$I$6-'СЕТ СН'!$I$19</f>
        <v>1893.0066498199999</v>
      </c>
      <c r="G124" s="36">
        <f>SUMIFS(СВЦЭМ!$C$33:$C$776,СВЦЭМ!$A$33:$A$776,$A124,СВЦЭМ!$B$33:$B$776,G$119)+'СЕТ СН'!$I$9+СВЦЭМ!$D$10+'СЕТ СН'!$I$6-'СЕТ СН'!$I$19</f>
        <v>1845.7669115699998</v>
      </c>
      <c r="H124" s="36">
        <f>SUMIFS(СВЦЭМ!$C$33:$C$776,СВЦЭМ!$A$33:$A$776,$A124,СВЦЭМ!$B$33:$B$776,H$119)+'СЕТ СН'!$I$9+СВЦЭМ!$D$10+'СЕТ СН'!$I$6-'СЕТ СН'!$I$19</f>
        <v>1885.3189828099999</v>
      </c>
      <c r="I124" s="36">
        <f>SUMIFS(СВЦЭМ!$C$33:$C$776,СВЦЭМ!$A$33:$A$776,$A124,СВЦЭМ!$B$33:$B$776,I$119)+'СЕТ СН'!$I$9+СВЦЭМ!$D$10+'СЕТ СН'!$I$6-'СЕТ СН'!$I$19</f>
        <v>1931.2872666199999</v>
      </c>
      <c r="J124" s="36">
        <f>SUMIFS(СВЦЭМ!$C$33:$C$776,СВЦЭМ!$A$33:$A$776,$A124,СВЦЭМ!$B$33:$B$776,J$119)+'СЕТ СН'!$I$9+СВЦЭМ!$D$10+'СЕТ СН'!$I$6-'СЕТ СН'!$I$19</f>
        <v>1811.7609522199998</v>
      </c>
      <c r="K124" s="36">
        <f>SUMIFS(СВЦЭМ!$C$33:$C$776,СВЦЭМ!$A$33:$A$776,$A124,СВЦЭМ!$B$33:$B$776,K$119)+'СЕТ СН'!$I$9+СВЦЭМ!$D$10+'СЕТ СН'!$I$6-'СЕТ СН'!$I$19</f>
        <v>1782.9482519399999</v>
      </c>
      <c r="L124" s="36">
        <f>SUMIFS(СВЦЭМ!$C$33:$C$776,СВЦЭМ!$A$33:$A$776,$A124,СВЦЭМ!$B$33:$B$776,L$119)+'СЕТ СН'!$I$9+СВЦЭМ!$D$10+'СЕТ СН'!$I$6-'СЕТ СН'!$I$19</f>
        <v>1713.0794197399998</v>
      </c>
      <c r="M124" s="36">
        <f>SUMIFS(СВЦЭМ!$C$33:$C$776,СВЦЭМ!$A$33:$A$776,$A124,СВЦЭМ!$B$33:$B$776,M$119)+'СЕТ СН'!$I$9+СВЦЭМ!$D$10+'СЕТ СН'!$I$6-'СЕТ СН'!$I$19</f>
        <v>1814.5310385599998</v>
      </c>
      <c r="N124" s="36">
        <f>SUMIFS(СВЦЭМ!$C$33:$C$776,СВЦЭМ!$A$33:$A$776,$A124,СВЦЭМ!$B$33:$B$776,N$119)+'СЕТ СН'!$I$9+СВЦЭМ!$D$10+'СЕТ СН'!$I$6-'СЕТ СН'!$I$19</f>
        <v>2004.4551535799999</v>
      </c>
      <c r="O124" s="36">
        <f>SUMIFS(СВЦЭМ!$C$33:$C$776,СВЦЭМ!$A$33:$A$776,$A124,СВЦЭМ!$B$33:$B$776,O$119)+'СЕТ СН'!$I$9+СВЦЭМ!$D$10+'СЕТ СН'!$I$6-'СЕТ СН'!$I$19</f>
        <v>1847.6513745</v>
      </c>
      <c r="P124" s="36">
        <f>SUMIFS(СВЦЭМ!$C$33:$C$776,СВЦЭМ!$A$33:$A$776,$A124,СВЦЭМ!$B$33:$B$776,P$119)+'СЕТ СН'!$I$9+СВЦЭМ!$D$10+'СЕТ СН'!$I$6-'СЕТ СН'!$I$19</f>
        <v>1836.8430551599999</v>
      </c>
      <c r="Q124" s="36">
        <f>SUMIFS(СВЦЭМ!$C$33:$C$776,СВЦЭМ!$A$33:$A$776,$A124,СВЦЭМ!$B$33:$B$776,Q$119)+'СЕТ СН'!$I$9+СВЦЭМ!$D$10+'СЕТ СН'!$I$6-'СЕТ СН'!$I$19</f>
        <v>1758.4731715899998</v>
      </c>
      <c r="R124" s="36">
        <f>SUMIFS(СВЦЭМ!$C$33:$C$776,СВЦЭМ!$A$33:$A$776,$A124,СВЦЭМ!$B$33:$B$776,R$119)+'СЕТ СН'!$I$9+СВЦЭМ!$D$10+'СЕТ СН'!$I$6-'СЕТ СН'!$I$19</f>
        <v>1727.52556635</v>
      </c>
      <c r="S124" s="36">
        <f>SUMIFS(СВЦЭМ!$C$33:$C$776,СВЦЭМ!$A$33:$A$776,$A124,СВЦЭМ!$B$33:$B$776,S$119)+'СЕТ СН'!$I$9+СВЦЭМ!$D$10+'СЕТ СН'!$I$6-'СЕТ СН'!$I$19</f>
        <v>1635.5777303499999</v>
      </c>
      <c r="T124" s="36">
        <f>SUMIFS(СВЦЭМ!$C$33:$C$776,СВЦЭМ!$A$33:$A$776,$A124,СВЦЭМ!$B$33:$B$776,T$119)+'СЕТ СН'!$I$9+СВЦЭМ!$D$10+'СЕТ СН'!$I$6-'СЕТ СН'!$I$19</f>
        <v>1418.4189714300001</v>
      </c>
      <c r="U124" s="36">
        <f>SUMIFS(СВЦЭМ!$C$33:$C$776,СВЦЭМ!$A$33:$A$776,$A124,СВЦЭМ!$B$33:$B$776,U$119)+'СЕТ СН'!$I$9+СВЦЭМ!$D$10+'СЕТ СН'!$I$6-'СЕТ СН'!$I$19</f>
        <v>1798.4615908399999</v>
      </c>
      <c r="V124" s="36">
        <f>SUMIFS(СВЦЭМ!$C$33:$C$776,СВЦЭМ!$A$33:$A$776,$A124,СВЦЭМ!$B$33:$B$776,V$119)+'СЕТ СН'!$I$9+СВЦЭМ!$D$10+'СЕТ СН'!$I$6-'СЕТ СН'!$I$19</f>
        <v>1684.0258878199998</v>
      </c>
      <c r="W124" s="36">
        <f>SUMIFS(СВЦЭМ!$C$33:$C$776,СВЦЭМ!$A$33:$A$776,$A124,СВЦЭМ!$B$33:$B$776,W$119)+'СЕТ СН'!$I$9+СВЦЭМ!$D$10+'СЕТ СН'!$I$6-'СЕТ СН'!$I$19</f>
        <v>1718.9641128599999</v>
      </c>
      <c r="X124" s="36">
        <f>SUMIFS(СВЦЭМ!$C$33:$C$776,СВЦЭМ!$A$33:$A$776,$A124,СВЦЭМ!$B$33:$B$776,X$119)+'СЕТ СН'!$I$9+СВЦЭМ!$D$10+'СЕТ СН'!$I$6-'СЕТ СН'!$I$19</f>
        <v>1736.6223737299999</v>
      </c>
      <c r="Y124" s="36">
        <f>SUMIFS(СВЦЭМ!$C$33:$C$776,СВЦЭМ!$A$33:$A$776,$A124,СВЦЭМ!$B$33:$B$776,Y$119)+'СЕТ СН'!$I$9+СВЦЭМ!$D$10+'СЕТ СН'!$I$6-'СЕТ СН'!$I$19</f>
        <v>1855.2671326399998</v>
      </c>
    </row>
    <row r="125" spans="1:27" ht="15.75" x14ac:dyDescent="0.2">
      <c r="A125" s="35">
        <f t="shared" si="3"/>
        <v>43471</v>
      </c>
      <c r="B125" s="36">
        <f>SUMIFS(СВЦЭМ!$C$33:$C$776,СВЦЭМ!$A$33:$A$776,$A125,СВЦЭМ!$B$33:$B$776,B$119)+'СЕТ СН'!$I$9+СВЦЭМ!$D$10+'СЕТ СН'!$I$6-'СЕТ СН'!$I$19</f>
        <v>1918.9563096799998</v>
      </c>
      <c r="C125" s="36">
        <f>SUMIFS(СВЦЭМ!$C$33:$C$776,СВЦЭМ!$A$33:$A$776,$A125,СВЦЭМ!$B$33:$B$776,C$119)+'СЕТ СН'!$I$9+СВЦЭМ!$D$10+'СЕТ СН'!$I$6-'СЕТ СН'!$I$19</f>
        <v>1872.3389950599999</v>
      </c>
      <c r="D125" s="36">
        <f>SUMIFS(СВЦЭМ!$C$33:$C$776,СВЦЭМ!$A$33:$A$776,$A125,СВЦЭМ!$B$33:$B$776,D$119)+'СЕТ СН'!$I$9+СВЦЭМ!$D$10+'СЕТ СН'!$I$6-'СЕТ СН'!$I$19</f>
        <v>1855.5526119699998</v>
      </c>
      <c r="E125" s="36">
        <f>SUMIFS(СВЦЭМ!$C$33:$C$776,СВЦЭМ!$A$33:$A$776,$A125,СВЦЭМ!$B$33:$B$776,E$119)+'СЕТ СН'!$I$9+СВЦЭМ!$D$10+'СЕТ СН'!$I$6-'СЕТ СН'!$I$19</f>
        <v>1881.7325744899999</v>
      </c>
      <c r="F125" s="36">
        <f>SUMIFS(СВЦЭМ!$C$33:$C$776,СВЦЭМ!$A$33:$A$776,$A125,СВЦЭМ!$B$33:$B$776,F$119)+'СЕТ СН'!$I$9+СВЦЭМ!$D$10+'СЕТ СН'!$I$6-'СЕТ СН'!$I$19</f>
        <v>1882.2601906899999</v>
      </c>
      <c r="G125" s="36">
        <f>SUMIFS(СВЦЭМ!$C$33:$C$776,СВЦЭМ!$A$33:$A$776,$A125,СВЦЭМ!$B$33:$B$776,G$119)+'СЕТ СН'!$I$9+СВЦЭМ!$D$10+'СЕТ СН'!$I$6-'СЕТ СН'!$I$19</f>
        <v>1897.75079061</v>
      </c>
      <c r="H125" s="36">
        <f>SUMIFS(СВЦЭМ!$C$33:$C$776,СВЦЭМ!$A$33:$A$776,$A125,СВЦЭМ!$B$33:$B$776,H$119)+'СЕТ СН'!$I$9+СВЦЭМ!$D$10+'СЕТ СН'!$I$6-'СЕТ СН'!$I$19</f>
        <v>1848.3603609799998</v>
      </c>
      <c r="I125" s="36">
        <f>SUMIFS(СВЦЭМ!$C$33:$C$776,СВЦЭМ!$A$33:$A$776,$A125,СВЦЭМ!$B$33:$B$776,I$119)+'СЕТ СН'!$I$9+СВЦЭМ!$D$10+'СЕТ СН'!$I$6-'СЕТ СН'!$I$19</f>
        <v>2060.16684179</v>
      </c>
      <c r="J125" s="36">
        <f>SUMIFS(СВЦЭМ!$C$33:$C$776,СВЦЭМ!$A$33:$A$776,$A125,СВЦЭМ!$B$33:$B$776,J$119)+'СЕТ СН'!$I$9+СВЦЭМ!$D$10+'СЕТ СН'!$I$6-'СЕТ СН'!$I$19</f>
        <v>1862.1460420599999</v>
      </c>
      <c r="K125" s="36">
        <f>SUMIFS(СВЦЭМ!$C$33:$C$776,СВЦЭМ!$A$33:$A$776,$A125,СВЦЭМ!$B$33:$B$776,K$119)+'СЕТ СН'!$I$9+СВЦЭМ!$D$10+'СЕТ СН'!$I$6-'СЕТ СН'!$I$19</f>
        <v>1773.6094004099998</v>
      </c>
      <c r="L125" s="36">
        <f>SUMIFS(СВЦЭМ!$C$33:$C$776,СВЦЭМ!$A$33:$A$776,$A125,СВЦЭМ!$B$33:$B$776,L$119)+'СЕТ СН'!$I$9+СВЦЭМ!$D$10+'СЕТ СН'!$I$6-'СЕТ СН'!$I$19</f>
        <v>1728.2131287</v>
      </c>
      <c r="M125" s="36">
        <f>SUMIFS(СВЦЭМ!$C$33:$C$776,СВЦЭМ!$A$33:$A$776,$A125,СВЦЭМ!$B$33:$B$776,M$119)+'СЕТ СН'!$I$9+СВЦЭМ!$D$10+'СЕТ СН'!$I$6-'СЕТ СН'!$I$19</f>
        <v>1931.8306533299999</v>
      </c>
      <c r="N125" s="36">
        <f>SUMIFS(СВЦЭМ!$C$33:$C$776,СВЦЭМ!$A$33:$A$776,$A125,СВЦЭМ!$B$33:$B$776,N$119)+'СЕТ СН'!$I$9+СВЦЭМ!$D$10+'СЕТ СН'!$I$6-'СЕТ СН'!$I$19</f>
        <v>2087.1328465799998</v>
      </c>
      <c r="O125" s="36">
        <f>SUMIFS(СВЦЭМ!$C$33:$C$776,СВЦЭМ!$A$33:$A$776,$A125,СВЦЭМ!$B$33:$B$776,O$119)+'СЕТ СН'!$I$9+СВЦЭМ!$D$10+'СЕТ СН'!$I$6-'СЕТ СН'!$I$19</f>
        <v>1804.3158195099998</v>
      </c>
      <c r="P125" s="36">
        <f>SUMIFS(СВЦЭМ!$C$33:$C$776,СВЦЭМ!$A$33:$A$776,$A125,СВЦЭМ!$B$33:$B$776,P$119)+'СЕТ СН'!$I$9+СВЦЭМ!$D$10+'СЕТ СН'!$I$6-'СЕТ СН'!$I$19</f>
        <v>1812.5688650499999</v>
      </c>
      <c r="Q125" s="36">
        <f>SUMIFS(СВЦЭМ!$C$33:$C$776,СВЦЭМ!$A$33:$A$776,$A125,СВЦЭМ!$B$33:$B$776,Q$119)+'СЕТ СН'!$I$9+СВЦЭМ!$D$10+'СЕТ СН'!$I$6-'СЕТ СН'!$I$19</f>
        <v>1790.5280976999998</v>
      </c>
      <c r="R125" s="36">
        <f>SUMIFS(СВЦЭМ!$C$33:$C$776,СВЦЭМ!$A$33:$A$776,$A125,СВЦЭМ!$B$33:$B$776,R$119)+'СЕТ СН'!$I$9+СВЦЭМ!$D$10+'СЕТ СН'!$I$6-'СЕТ СН'!$I$19</f>
        <v>1705.4240233699998</v>
      </c>
      <c r="S125" s="36">
        <f>SUMIFS(СВЦЭМ!$C$33:$C$776,СВЦЭМ!$A$33:$A$776,$A125,СВЦЭМ!$B$33:$B$776,S$119)+'СЕТ СН'!$I$9+СВЦЭМ!$D$10+'СЕТ СН'!$I$6-'СЕТ СН'!$I$19</f>
        <v>1610.2932670999999</v>
      </c>
      <c r="T125" s="36">
        <f>SUMIFS(СВЦЭМ!$C$33:$C$776,СВЦЭМ!$A$33:$A$776,$A125,СВЦЭМ!$B$33:$B$776,T$119)+'СЕТ СН'!$I$9+СВЦЭМ!$D$10+'СЕТ СН'!$I$6-'СЕТ СН'!$I$19</f>
        <v>1677.4357176399999</v>
      </c>
      <c r="U125" s="36">
        <f>SUMIFS(СВЦЭМ!$C$33:$C$776,СВЦЭМ!$A$33:$A$776,$A125,СВЦЭМ!$B$33:$B$776,U$119)+'СЕТ СН'!$I$9+СВЦЭМ!$D$10+'СЕТ СН'!$I$6-'СЕТ СН'!$I$19</f>
        <v>1602.74309735</v>
      </c>
      <c r="V125" s="36">
        <f>SUMIFS(СВЦЭМ!$C$33:$C$776,СВЦЭМ!$A$33:$A$776,$A125,СВЦЭМ!$B$33:$B$776,V$119)+'СЕТ СН'!$I$9+СВЦЭМ!$D$10+'СЕТ СН'!$I$6-'СЕТ СН'!$I$19</f>
        <v>1613.2406631199999</v>
      </c>
      <c r="W125" s="36">
        <f>SUMIFS(СВЦЭМ!$C$33:$C$776,СВЦЭМ!$A$33:$A$776,$A125,СВЦЭМ!$B$33:$B$776,W$119)+'СЕТ СН'!$I$9+СВЦЭМ!$D$10+'СЕТ СН'!$I$6-'СЕТ СН'!$I$19</f>
        <v>1693.8908637399998</v>
      </c>
      <c r="X125" s="36">
        <f>SUMIFS(СВЦЭМ!$C$33:$C$776,СВЦЭМ!$A$33:$A$776,$A125,СВЦЭМ!$B$33:$B$776,X$119)+'СЕТ СН'!$I$9+СВЦЭМ!$D$10+'СЕТ СН'!$I$6-'СЕТ СН'!$I$19</f>
        <v>1755.1465162399998</v>
      </c>
      <c r="Y125" s="36">
        <f>SUMIFS(СВЦЭМ!$C$33:$C$776,СВЦЭМ!$A$33:$A$776,$A125,СВЦЭМ!$B$33:$B$776,Y$119)+'СЕТ СН'!$I$9+СВЦЭМ!$D$10+'СЕТ СН'!$I$6-'СЕТ СН'!$I$19</f>
        <v>1816.3791741999999</v>
      </c>
    </row>
    <row r="126" spans="1:27" ht="15.75" x14ac:dyDescent="0.2">
      <c r="A126" s="35">
        <f t="shared" si="3"/>
        <v>43472</v>
      </c>
      <c r="B126" s="36">
        <f>SUMIFS(СВЦЭМ!$C$33:$C$776,СВЦЭМ!$A$33:$A$776,$A126,СВЦЭМ!$B$33:$B$776,B$119)+'СЕТ СН'!$I$9+СВЦЭМ!$D$10+'СЕТ СН'!$I$6-'СЕТ СН'!$I$19</f>
        <v>2782.3730867300001</v>
      </c>
      <c r="C126" s="36">
        <f>SUMIFS(СВЦЭМ!$C$33:$C$776,СВЦЭМ!$A$33:$A$776,$A126,СВЦЭМ!$B$33:$B$776,C$119)+'СЕТ СН'!$I$9+СВЦЭМ!$D$10+'СЕТ СН'!$I$6-'СЕТ СН'!$I$19</f>
        <v>2127.6221789000001</v>
      </c>
      <c r="D126" s="36">
        <f>SUMIFS(СВЦЭМ!$C$33:$C$776,СВЦЭМ!$A$33:$A$776,$A126,СВЦЭМ!$B$33:$B$776,D$119)+'СЕТ СН'!$I$9+СВЦЭМ!$D$10+'СЕТ СН'!$I$6-'СЕТ СН'!$I$19</f>
        <v>1855.0096431699999</v>
      </c>
      <c r="E126" s="36">
        <f>SUMIFS(СВЦЭМ!$C$33:$C$776,СВЦЭМ!$A$33:$A$776,$A126,СВЦЭМ!$B$33:$B$776,E$119)+'СЕТ СН'!$I$9+СВЦЭМ!$D$10+'СЕТ СН'!$I$6-'СЕТ СН'!$I$19</f>
        <v>1835.8690033799999</v>
      </c>
      <c r="F126" s="36">
        <f>SUMIFS(СВЦЭМ!$C$33:$C$776,СВЦЭМ!$A$33:$A$776,$A126,СВЦЭМ!$B$33:$B$776,F$119)+'СЕТ СН'!$I$9+СВЦЭМ!$D$10+'СЕТ СН'!$I$6-'СЕТ СН'!$I$19</f>
        <v>1986.3781061099999</v>
      </c>
      <c r="G126" s="36">
        <f>SUMIFS(СВЦЭМ!$C$33:$C$776,СВЦЭМ!$A$33:$A$776,$A126,СВЦЭМ!$B$33:$B$776,G$119)+'СЕТ СН'!$I$9+СВЦЭМ!$D$10+'СЕТ СН'!$I$6-'СЕТ СН'!$I$19</f>
        <v>2509.0963862099998</v>
      </c>
      <c r="H126" s="36">
        <f>SUMIFS(СВЦЭМ!$C$33:$C$776,СВЦЭМ!$A$33:$A$776,$A126,СВЦЭМ!$B$33:$B$776,H$119)+'СЕТ СН'!$I$9+СВЦЭМ!$D$10+'СЕТ СН'!$I$6-'СЕТ СН'!$I$19</f>
        <v>2596.33126825</v>
      </c>
      <c r="I126" s="36">
        <f>SUMIFS(СВЦЭМ!$C$33:$C$776,СВЦЭМ!$A$33:$A$776,$A126,СВЦЭМ!$B$33:$B$776,I$119)+'СЕТ СН'!$I$9+СВЦЭМ!$D$10+'СЕТ СН'!$I$6-'СЕТ СН'!$I$19</f>
        <v>3145.1915252700001</v>
      </c>
      <c r="J126" s="36">
        <f>SUMIFS(СВЦЭМ!$C$33:$C$776,СВЦЭМ!$A$33:$A$776,$A126,СВЦЭМ!$B$33:$B$776,J$119)+'СЕТ СН'!$I$9+СВЦЭМ!$D$10+'СЕТ СН'!$I$6-'СЕТ СН'!$I$19</f>
        <v>3216.9916138900003</v>
      </c>
      <c r="K126" s="36">
        <f>SUMIFS(СВЦЭМ!$C$33:$C$776,СВЦЭМ!$A$33:$A$776,$A126,СВЦЭМ!$B$33:$B$776,K$119)+'СЕТ СН'!$I$9+СВЦЭМ!$D$10+'СЕТ СН'!$I$6-'СЕТ СН'!$I$19</f>
        <v>3020.33688497</v>
      </c>
      <c r="L126" s="36">
        <f>SUMIFS(СВЦЭМ!$C$33:$C$776,СВЦЭМ!$A$33:$A$776,$A126,СВЦЭМ!$B$33:$B$776,L$119)+'СЕТ СН'!$I$9+СВЦЭМ!$D$10+'СЕТ СН'!$I$6-'СЕТ СН'!$I$19</f>
        <v>2614.9364004200002</v>
      </c>
      <c r="M126" s="36">
        <f>SUMIFS(СВЦЭМ!$C$33:$C$776,СВЦЭМ!$A$33:$A$776,$A126,СВЦЭМ!$B$33:$B$776,M$119)+'СЕТ СН'!$I$9+СВЦЭМ!$D$10+'СЕТ СН'!$I$6-'СЕТ СН'!$I$19</f>
        <v>2737.4115675500002</v>
      </c>
      <c r="N126" s="36">
        <f>SUMIFS(СВЦЭМ!$C$33:$C$776,СВЦЭМ!$A$33:$A$776,$A126,СВЦЭМ!$B$33:$B$776,N$119)+'СЕТ СН'!$I$9+СВЦЭМ!$D$10+'СЕТ СН'!$I$6-'СЕТ СН'!$I$19</f>
        <v>3272.5643070700003</v>
      </c>
      <c r="O126" s="36">
        <f>SUMIFS(СВЦЭМ!$C$33:$C$776,СВЦЭМ!$A$33:$A$776,$A126,СВЦЭМ!$B$33:$B$776,O$119)+'СЕТ СН'!$I$9+СВЦЭМ!$D$10+'СЕТ СН'!$I$6-'СЕТ СН'!$I$19</f>
        <v>3012.7092857900002</v>
      </c>
      <c r="P126" s="36">
        <f>SUMIFS(СВЦЭМ!$C$33:$C$776,СВЦЭМ!$A$33:$A$776,$A126,СВЦЭМ!$B$33:$B$776,P$119)+'СЕТ СН'!$I$9+СВЦЭМ!$D$10+'СЕТ СН'!$I$6-'СЕТ СН'!$I$19</f>
        <v>2944.3395307300002</v>
      </c>
      <c r="Q126" s="36">
        <f>SUMIFS(СВЦЭМ!$C$33:$C$776,СВЦЭМ!$A$33:$A$776,$A126,СВЦЭМ!$B$33:$B$776,Q$119)+'СЕТ СН'!$I$9+СВЦЭМ!$D$10+'СЕТ СН'!$I$6-'СЕТ СН'!$I$19</f>
        <v>2671.5433173500001</v>
      </c>
      <c r="R126" s="36">
        <f>SUMIFS(СВЦЭМ!$C$33:$C$776,СВЦЭМ!$A$33:$A$776,$A126,СВЦЭМ!$B$33:$B$776,R$119)+'СЕТ СН'!$I$9+СВЦЭМ!$D$10+'СЕТ СН'!$I$6-'СЕТ СН'!$I$19</f>
        <v>3014.4086429899999</v>
      </c>
      <c r="S126" s="36">
        <f>SUMIFS(СВЦЭМ!$C$33:$C$776,СВЦЭМ!$A$33:$A$776,$A126,СВЦЭМ!$B$33:$B$776,S$119)+'СЕТ СН'!$I$9+СВЦЭМ!$D$10+'СЕТ СН'!$I$6-'СЕТ СН'!$I$19</f>
        <v>3122.08678319</v>
      </c>
      <c r="T126" s="36">
        <f>SUMIFS(СВЦЭМ!$C$33:$C$776,СВЦЭМ!$A$33:$A$776,$A126,СВЦЭМ!$B$33:$B$776,T$119)+'СЕТ СН'!$I$9+СВЦЭМ!$D$10+'СЕТ СН'!$I$6-'СЕТ СН'!$I$19</f>
        <v>2612.7396519700001</v>
      </c>
      <c r="U126" s="36">
        <f>SUMIFS(СВЦЭМ!$C$33:$C$776,СВЦЭМ!$A$33:$A$776,$A126,СВЦЭМ!$B$33:$B$776,U$119)+'СЕТ СН'!$I$9+СВЦЭМ!$D$10+'СЕТ СН'!$I$6-'СЕТ СН'!$I$19</f>
        <v>2738.8106157699999</v>
      </c>
      <c r="V126" s="36">
        <f>SUMIFS(СВЦЭМ!$C$33:$C$776,СВЦЭМ!$A$33:$A$776,$A126,СВЦЭМ!$B$33:$B$776,V$119)+'СЕТ СН'!$I$9+СВЦЭМ!$D$10+'СЕТ СН'!$I$6-'СЕТ СН'!$I$19</f>
        <v>2557.28262313</v>
      </c>
      <c r="W126" s="36">
        <f>SUMIFS(СВЦЭМ!$C$33:$C$776,СВЦЭМ!$A$33:$A$776,$A126,СВЦЭМ!$B$33:$B$776,W$119)+'СЕТ СН'!$I$9+СВЦЭМ!$D$10+'СЕТ СН'!$I$6-'СЕТ СН'!$I$19</f>
        <v>3279.1703325799999</v>
      </c>
      <c r="X126" s="36">
        <f>SUMIFS(СВЦЭМ!$C$33:$C$776,СВЦЭМ!$A$33:$A$776,$A126,СВЦЭМ!$B$33:$B$776,X$119)+'СЕТ СН'!$I$9+СВЦЭМ!$D$10+'СЕТ СН'!$I$6-'СЕТ СН'!$I$19</f>
        <v>3596.3927075300003</v>
      </c>
      <c r="Y126" s="36">
        <f>SUMIFS(СВЦЭМ!$C$33:$C$776,СВЦЭМ!$A$33:$A$776,$A126,СВЦЭМ!$B$33:$B$776,Y$119)+'СЕТ СН'!$I$9+СВЦЭМ!$D$10+'СЕТ СН'!$I$6-'СЕТ СН'!$I$19</f>
        <v>2980.8142816700001</v>
      </c>
    </row>
    <row r="127" spans="1:27" ht="15.75" x14ac:dyDescent="0.2">
      <c r="A127" s="35">
        <f t="shared" si="3"/>
        <v>43473</v>
      </c>
      <c r="B127" s="36">
        <f>SUMIFS(СВЦЭМ!$C$33:$C$776,СВЦЭМ!$A$33:$A$776,$A127,СВЦЭМ!$B$33:$B$776,B$119)+'СЕТ СН'!$I$9+СВЦЭМ!$D$10+'СЕТ СН'!$I$6-'СЕТ СН'!$I$19</f>
        <v>3045.5001084599999</v>
      </c>
      <c r="C127" s="36">
        <f>SUMIFS(СВЦЭМ!$C$33:$C$776,СВЦЭМ!$A$33:$A$776,$A127,СВЦЭМ!$B$33:$B$776,C$119)+'СЕТ СН'!$I$9+СВЦЭМ!$D$10+'СЕТ СН'!$I$6-'СЕТ СН'!$I$19</f>
        <v>2996.0746408499999</v>
      </c>
      <c r="D127" s="36">
        <f>SUMIFS(СВЦЭМ!$C$33:$C$776,СВЦЭМ!$A$33:$A$776,$A127,СВЦЭМ!$B$33:$B$776,D$119)+'СЕТ СН'!$I$9+СВЦЭМ!$D$10+'СЕТ СН'!$I$6-'СЕТ СН'!$I$19</f>
        <v>2727.6470696700003</v>
      </c>
      <c r="E127" s="36">
        <f>SUMIFS(СВЦЭМ!$C$33:$C$776,СВЦЭМ!$A$33:$A$776,$A127,СВЦЭМ!$B$33:$B$776,E$119)+'СЕТ СН'!$I$9+СВЦЭМ!$D$10+'СЕТ СН'!$I$6-'СЕТ СН'!$I$19</f>
        <v>2928.7544561899999</v>
      </c>
      <c r="F127" s="36">
        <f>SUMIFS(СВЦЭМ!$C$33:$C$776,СВЦЭМ!$A$33:$A$776,$A127,СВЦЭМ!$B$33:$B$776,F$119)+'СЕТ СН'!$I$9+СВЦЭМ!$D$10+'СЕТ СН'!$I$6-'СЕТ СН'!$I$19</f>
        <v>2782.3403675300001</v>
      </c>
      <c r="G127" s="36">
        <f>SUMIFS(СВЦЭМ!$C$33:$C$776,СВЦЭМ!$A$33:$A$776,$A127,СВЦЭМ!$B$33:$B$776,G$119)+'СЕТ СН'!$I$9+СВЦЭМ!$D$10+'СЕТ СН'!$I$6-'СЕТ СН'!$I$19</f>
        <v>2780.6291965099999</v>
      </c>
      <c r="H127" s="36">
        <f>SUMIFS(СВЦЭМ!$C$33:$C$776,СВЦЭМ!$A$33:$A$776,$A127,СВЦЭМ!$B$33:$B$776,H$119)+'СЕТ СН'!$I$9+СВЦЭМ!$D$10+'СЕТ СН'!$I$6-'СЕТ СН'!$I$19</f>
        <v>3039.2669333100002</v>
      </c>
      <c r="I127" s="36">
        <f>SUMIFS(СВЦЭМ!$C$33:$C$776,СВЦЭМ!$A$33:$A$776,$A127,СВЦЭМ!$B$33:$B$776,I$119)+'СЕТ СН'!$I$9+СВЦЭМ!$D$10+'СЕТ СН'!$I$6-'СЕТ СН'!$I$19</f>
        <v>3297.5899541900003</v>
      </c>
      <c r="J127" s="36">
        <f>SUMIFS(СВЦЭМ!$C$33:$C$776,СВЦЭМ!$A$33:$A$776,$A127,СВЦЭМ!$B$33:$B$776,J$119)+'СЕТ СН'!$I$9+СВЦЭМ!$D$10+'СЕТ СН'!$I$6-'СЕТ СН'!$I$19</f>
        <v>3311.47406486</v>
      </c>
      <c r="K127" s="36">
        <f>SUMIFS(СВЦЭМ!$C$33:$C$776,СВЦЭМ!$A$33:$A$776,$A127,СВЦЭМ!$B$33:$B$776,K$119)+'СЕТ СН'!$I$9+СВЦЭМ!$D$10+'СЕТ СН'!$I$6-'СЕТ СН'!$I$19</f>
        <v>2117.39952133</v>
      </c>
      <c r="L127" s="36">
        <f>SUMIFS(СВЦЭМ!$C$33:$C$776,СВЦЭМ!$A$33:$A$776,$A127,СВЦЭМ!$B$33:$B$776,L$119)+'СЕТ СН'!$I$9+СВЦЭМ!$D$10+'СЕТ СН'!$I$6-'СЕТ СН'!$I$19</f>
        <v>1997.7521591599998</v>
      </c>
      <c r="M127" s="36">
        <f>SUMIFS(СВЦЭМ!$C$33:$C$776,СВЦЭМ!$A$33:$A$776,$A127,СВЦЭМ!$B$33:$B$776,M$119)+'СЕТ СН'!$I$9+СВЦЭМ!$D$10+'СЕТ СН'!$I$6-'СЕТ СН'!$I$19</f>
        <v>2565.51414505</v>
      </c>
      <c r="N127" s="36">
        <f>SUMIFS(СВЦЭМ!$C$33:$C$776,СВЦЭМ!$A$33:$A$776,$A127,СВЦЭМ!$B$33:$B$776,N$119)+'СЕТ СН'!$I$9+СВЦЭМ!$D$10+'СЕТ СН'!$I$6-'СЕТ СН'!$I$19</f>
        <v>1808.43334377</v>
      </c>
      <c r="O127" s="36">
        <f>SUMIFS(СВЦЭМ!$C$33:$C$776,СВЦЭМ!$A$33:$A$776,$A127,СВЦЭМ!$B$33:$B$776,O$119)+'СЕТ СН'!$I$9+СВЦЭМ!$D$10+'СЕТ СН'!$I$6-'СЕТ СН'!$I$19</f>
        <v>1768.4840472799999</v>
      </c>
      <c r="P127" s="36">
        <f>SUMIFS(СВЦЭМ!$C$33:$C$776,СВЦЭМ!$A$33:$A$776,$A127,СВЦЭМ!$B$33:$B$776,P$119)+'СЕТ СН'!$I$9+СВЦЭМ!$D$10+'СЕТ СН'!$I$6-'СЕТ СН'!$I$19</f>
        <v>1785.7889585199998</v>
      </c>
      <c r="Q127" s="36">
        <f>SUMIFS(СВЦЭМ!$C$33:$C$776,СВЦЭМ!$A$33:$A$776,$A127,СВЦЭМ!$B$33:$B$776,Q$119)+'СЕТ СН'!$I$9+СВЦЭМ!$D$10+'СЕТ СН'!$I$6-'СЕТ СН'!$I$19</f>
        <v>1719.3966555</v>
      </c>
      <c r="R127" s="36">
        <f>SUMIFS(СВЦЭМ!$C$33:$C$776,СВЦЭМ!$A$33:$A$776,$A127,СВЦЭМ!$B$33:$B$776,R$119)+'СЕТ СН'!$I$9+СВЦЭМ!$D$10+'СЕТ СН'!$I$6-'СЕТ СН'!$I$19</f>
        <v>1685.4489486199998</v>
      </c>
      <c r="S127" s="36">
        <f>SUMIFS(СВЦЭМ!$C$33:$C$776,СВЦЭМ!$A$33:$A$776,$A127,СВЦЭМ!$B$33:$B$776,S$119)+'СЕТ СН'!$I$9+СВЦЭМ!$D$10+'СЕТ СН'!$I$6-'СЕТ СН'!$I$19</f>
        <v>1685.2677617299998</v>
      </c>
      <c r="T127" s="36">
        <f>SUMIFS(СВЦЭМ!$C$33:$C$776,СВЦЭМ!$A$33:$A$776,$A127,СВЦЭМ!$B$33:$B$776,T$119)+'СЕТ СН'!$I$9+СВЦЭМ!$D$10+'СЕТ СН'!$I$6-'СЕТ СН'!$I$19</f>
        <v>1770.7936904799999</v>
      </c>
      <c r="U127" s="36">
        <f>SUMIFS(СВЦЭМ!$C$33:$C$776,СВЦЭМ!$A$33:$A$776,$A127,СВЦЭМ!$B$33:$B$776,U$119)+'СЕТ СН'!$I$9+СВЦЭМ!$D$10+'СЕТ СН'!$I$6-'СЕТ СН'!$I$19</f>
        <v>2038.87894792</v>
      </c>
      <c r="V127" s="36">
        <f>SUMIFS(СВЦЭМ!$C$33:$C$776,СВЦЭМ!$A$33:$A$776,$A127,СВЦЭМ!$B$33:$B$776,V$119)+'СЕТ СН'!$I$9+СВЦЭМ!$D$10+'СЕТ СН'!$I$6-'СЕТ СН'!$I$19</f>
        <v>1954.1104878899998</v>
      </c>
      <c r="W127" s="36">
        <f>SUMIFS(СВЦЭМ!$C$33:$C$776,СВЦЭМ!$A$33:$A$776,$A127,СВЦЭМ!$B$33:$B$776,W$119)+'СЕТ СН'!$I$9+СВЦЭМ!$D$10+'СЕТ СН'!$I$6-'СЕТ СН'!$I$19</f>
        <v>1821.4307457799998</v>
      </c>
      <c r="X127" s="36">
        <f>SUMIFS(СВЦЭМ!$C$33:$C$776,СВЦЭМ!$A$33:$A$776,$A127,СВЦЭМ!$B$33:$B$776,X$119)+'СЕТ СН'!$I$9+СВЦЭМ!$D$10+'СЕТ СН'!$I$6-'СЕТ СН'!$I$19</f>
        <v>1815.8219505699999</v>
      </c>
      <c r="Y127" s="36">
        <f>SUMIFS(СВЦЭМ!$C$33:$C$776,СВЦЭМ!$A$33:$A$776,$A127,СВЦЭМ!$B$33:$B$776,Y$119)+'СЕТ СН'!$I$9+СВЦЭМ!$D$10+'СЕТ СН'!$I$6-'СЕТ СН'!$I$19</f>
        <v>1891.1614109799998</v>
      </c>
    </row>
    <row r="128" spans="1:27" ht="15.75" x14ac:dyDescent="0.2">
      <c r="A128" s="35">
        <f t="shared" si="3"/>
        <v>43474</v>
      </c>
      <c r="B128" s="36">
        <f>SUMIFS(СВЦЭМ!$C$33:$C$776,СВЦЭМ!$A$33:$A$776,$A128,СВЦЭМ!$B$33:$B$776,B$119)+'СЕТ СН'!$I$9+СВЦЭМ!$D$10+'СЕТ СН'!$I$6-'СЕТ СН'!$I$19</f>
        <v>2551.7621319999998</v>
      </c>
      <c r="C128" s="36">
        <f>SUMIFS(СВЦЭМ!$C$33:$C$776,СВЦЭМ!$A$33:$A$776,$A128,СВЦЭМ!$B$33:$B$776,C$119)+'СЕТ СН'!$I$9+СВЦЭМ!$D$10+'СЕТ СН'!$I$6-'СЕТ СН'!$I$19</f>
        <v>1924.19175415</v>
      </c>
      <c r="D128" s="36">
        <f>SUMIFS(СВЦЭМ!$C$33:$C$776,СВЦЭМ!$A$33:$A$776,$A128,СВЦЭМ!$B$33:$B$776,D$119)+'СЕТ СН'!$I$9+СВЦЭМ!$D$10+'СЕТ СН'!$I$6-'СЕТ СН'!$I$19</f>
        <v>1927.8200433999998</v>
      </c>
      <c r="E128" s="36">
        <f>SUMIFS(СВЦЭМ!$C$33:$C$776,СВЦЭМ!$A$33:$A$776,$A128,СВЦЭМ!$B$33:$B$776,E$119)+'СЕТ СН'!$I$9+СВЦЭМ!$D$10+'СЕТ СН'!$I$6-'СЕТ СН'!$I$19</f>
        <v>1914.5713046999999</v>
      </c>
      <c r="F128" s="36">
        <f>SUMIFS(СВЦЭМ!$C$33:$C$776,СВЦЭМ!$A$33:$A$776,$A128,СВЦЭМ!$B$33:$B$776,F$119)+'СЕТ СН'!$I$9+СВЦЭМ!$D$10+'СЕТ СН'!$I$6-'СЕТ СН'!$I$19</f>
        <v>1884.5039306599999</v>
      </c>
      <c r="G128" s="36">
        <f>SUMIFS(СВЦЭМ!$C$33:$C$776,СВЦЭМ!$A$33:$A$776,$A128,СВЦЭМ!$B$33:$B$776,G$119)+'СЕТ СН'!$I$9+СВЦЭМ!$D$10+'СЕТ СН'!$I$6-'СЕТ СН'!$I$19</f>
        <v>1885.1089688399998</v>
      </c>
      <c r="H128" s="36">
        <f>SUMIFS(СВЦЭМ!$C$33:$C$776,СВЦЭМ!$A$33:$A$776,$A128,СВЦЭМ!$B$33:$B$776,H$119)+'СЕТ СН'!$I$9+СВЦЭМ!$D$10+'СЕТ СН'!$I$6-'СЕТ СН'!$I$19</f>
        <v>1887.9145563699999</v>
      </c>
      <c r="I128" s="36">
        <f>SUMIFS(СВЦЭМ!$C$33:$C$776,СВЦЭМ!$A$33:$A$776,$A128,СВЦЭМ!$B$33:$B$776,I$119)+'СЕТ СН'!$I$9+СВЦЭМ!$D$10+'СЕТ СН'!$I$6-'СЕТ СН'!$I$19</f>
        <v>2171.2404828700001</v>
      </c>
      <c r="J128" s="36">
        <f>SUMIFS(СВЦЭМ!$C$33:$C$776,СВЦЭМ!$A$33:$A$776,$A128,СВЦЭМ!$B$33:$B$776,J$119)+'СЕТ СН'!$I$9+СВЦЭМ!$D$10+'СЕТ СН'!$I$6-'СЕТ СН'!$I$19</f>
        <v>1873.7923404799999</v>
      </c>
      <c r="K128" s="36">
        <f>SUMIFS(СВЦЭМ!$C$33:$C$776,СВЦЭМ!$A$33:$A$776,$A128,СВЦЭМ!$B$33:$B$776,K$119)+'СЕТ СН'!$I$9+СВЦЭМ!$D$10+'СЕТ СН'!$I$6-'СЕТ СН'!$I$19</f>
        <v>1718.0312248299999</v>
      </c>
      <c r="L128" s="36">
        <f>SUMIFS(СВЦЭМ!$C$33:$C$776,СВЦЭМ!$A$33:$A$776,$A128,СВЦЭМ!$B$33:$B$776,L$119)+'СЕТ СН'!$I$9+СВЦЭМ!$D$10+'СЕТ СН'!$I$6-'СЕТ СН'!$I$19</f>
        <v>1725.47145669</v>
      </c>
      <c r="M128" s="36">
        <f>SUMIFS(СВЦЭМ!$C$33:$C$776,СВЦЭМ!$A$33:$A$776,$A128,СВЦЭМ!$B$33:$B$776,M$119)+'СЕТ СН'!$I$9+СВЦЭМ!$D$10+'СЕТ СН'!$I$6-'СЕТ СН'!$I$19</f>
        <v>1793.1000274799999</v>
      </c>
      <c r="N128" s="36">
        <f>SUMIFS(СВЦЭМ!$C$33:$C$776,СВЦЭМ!$A$33:$A$776,$A128,СВЦЭМ!$B$33:$B$776,N$119)+'СЕТ СН'!$I$9+СВЦЭМ!$D$10+'СЕТ СН'!$I$6-'СЕТ СН'!$I$19</f>
        <v>1984.8620918399999</v>
      </c>
      <c r="O128" s="36">
        <f>SUMIFS(СВЦЭМ!$C$33:$C$776,СВЦЭМ!$A$33:$A$776,$A128,СВЦЭМ!$B$33:$B$776,O$119)+'СЕТ СН'!$I$9+СВЦЭМ!$D$10+'СЕТ СН'!$I$6-'СЕТ СН'!$I$19</f>
        <v>1773.5957085799998</v>
      </c>
      <c r="P128" s="36">
        <f>SUMIFS(СВЦЭМ!$C$33:$C$776,СВЦЭМ!$A$33:$A$776,$A128,СВЦЭМ!$B$33:$B$776,P$119)+'СЕТ СН'!$I$9+СВЦЭМ!$D$10+'СЕТ СН'!$I$6-'СЕТ СН'!$I$19</f>
        <v>1739.4909705199998</v>
      </c>
      <c r="Q128" s="36">
        <f>SUMIFS(СВЦЭМ!$C$33:$C$776,СВЦЭМ!$A$33:$A$776,$A128,СВЦЭМ!$B$33:$B$776,Q$119)+'СЕТ СН'!$I$9+СВЦЭМ!$D$10+'СЕТ СН'!$I$6-'СЕТ СН'!$I$19</f>
        <v>1760.0429120299998</v>
      </c>
      <c r="R128" s="36">
        <f>SUMIFS(СВЦЭМ!$C$33:$C$776,СВЦЭМ!$A$33:$A$776,$A128,СВЦЭМ!$B$33:$B$776,R$119)+'СЕТ СН'!$I$9+СВЦЭМ!$D$10+'СЕТ СН'!$I$6-'СЕТ СН'!$I$19</f>
        <v>1835.0726871999998</v>
      </c>
      <c r="S128" s="36">
        <f>SUMIFS(СВЦЭМ!$C$33:$C$776,СВЦЭМ!$A$33:$A$776,$A128,СВЦЭМ!$B$33:$B$776,S$119)+'СЕТ СН'!$I$9+СВЦЭМ!$D$10+'СЕТ СН'!$I$6-'СЕТ СН'!$I$19</f>
        <v>1561.7492340599999</v>
      </c>
      <c r="T128" s="36">
        <f>SUMIFS(СВЦЭМ!$C$33:$C$776,СВЦЭМ!$A$33:$A$776,$A128,СВЦЭМ!$B$33:$B$776,T$119)+'СЕТ СН'!$I$9+СВЦЭМ!$D$10+'СЕТ СН'!$I$6-'СЕТ СН'!$I$19</f>
        <v>1496.53264629</v>
      </c>
      <c r="U128" s="36">
        <f>SUMIFS(СВЦЭМ!$C$33:$C$776,СВЦЭМ!$A$33:$A$776,$A128,СВЦЭМ!$B$33:$B$776,U$119)+'СЕТ СН'!$I$9+СВЦЭМ!$D$10+'СЕТ СН'!$I$6-'СЕТ СН'!$I$19</f>
        <v>1516.7686406</v>
      </c>
      <c r="V128" s="36">
        <f>SUMIFS(СВЦЭМ!$C$33:$C$776,СВЦЭМ!$A$33:$A$776,$A128,СВЦЭМ!$B$33:$B$776,V$119)+'СЕТ СН'!$I$9+СВЦЭМ!$D$10+'СЕТ СН'!$I$6-'СЕТ СН'!$I$19</f>
        <v>1808.0924944699998</v>
      </c>
      <c r="W128" s="36">
        <f>SUMIFS(СВЦЭМ!$C$33:$C$776,СВЦЭМ!$A$33:$A$776,$A128,СВЦЭМ!$B$33:$B$776,W$119)+'СЕТ СН'!$I$9+СВЦЭМ!$D$10+'СЕТ СН'!$I$6-'СЕТ СН'!$I$19</f>
        <v>1762.0181451299998</v>
      </c>
      <c r="X128" s="36">
        <f>SUMIFS(СВЦЭМ!$C$33:$C$776,СВЦЭМ!$A$33:$A$776,$A128,СВЦЭМ!$B$33:$B$776,X$119)+'СЕТ СН'!$I$9+СВЦЭМ!$D$10+'СЕТ СН'!$I$6-'СЕТ СН'!$I$19</f>
        <v>1830.2594897299998</v>
      </c>
      <c r="Y128" s="36">
        <f>SUMIFS(СВЦЭМ!$C$33:$C$776,СВЦЭМ!$A$33:$A$776,$A128,СВЦЭМ!$B$33:$B$776,Y$119)+'СЕТ СН'!$I$9+СВЦЭМ!$D$10+'СЕТ СН'!$I$6-'СЕТ СН'!$I$19</f>
        <v>1987.7449064699999</v>
      </c>
    </row>
    <row r="129" spans="1:25" ht="15.75" x14ac:dyDescent="0.2">
      <c r="A129" s="35">
        <f t="shared" si="3"/>
        <v>43475</v>
      </c>
      <c r="B129" s="36">
        <f>SUMIFS(СВЦЭМ!$C$33:$C$776,СВЦЭМ!$A$33:$A$776,$A129,СВЦЭМ!$B$33:$B$776,B$119)+'СЕТ СН'!$I$9+СВЦЭМ!$D$10+'СЕТ СН'!$I$6-'СЕТ СН'!$I$19</f>
        <v>2302.8236132900001</v>
      </c>
      <c r="C129" s="36">
        <f>SUMIFS(СВЦЭМ!$C$33:$C$776,СВЦЭМ!$A$33:$A$776,$A129,СВЦЭМ!$B$33:$B$776,C$119)+'СЕТ СН'!$I$9+СВЦЭМ!$D$10+'СЕТ СН'!$I$6-'СЕТ СН'!$I$19</f>
        <v>1933.1731391699998</v>
      </c>
      <c r="D129" s="36">
        <f>SUMIFS(СВЦЭМ!$C$33:$C$776,СВЦЭМ!$A$33:$A$776,$A129,СВЦЭМ!$B$33:$B$776,D$119)+'СЕТ СН'!$I$9+СВЦЭМ!$D$10+'СЕТ СН'!$I$6-'СЕТ СН'!$I$19</f>
        <v>1964.2672161799999</v>
      </c>
      <c r="E129" s="36">
        <f>SUMIFS(СВЦЭМ!$C$33:$C$776,СВЦЭМ!$A$33:$A$776,$A129,СВЦЭМ!$B$33:$B$776,E$119)+'СЕТ СН'!$I$9+СВЦЭМ!$D$10+'СЕТ СН'!$I$6-'СЕТ СН'!$I$19</f>
        <v>1926.3855470199999</v>
      </c>
      <c r="F129" s="36">
        <f>SUMIFS(СВЦЭМ!$C$33:$C$776,СВЦЭМ!$A$33:$A$776,$A129,СВЦЭМ!$B$33:$B$776,F$119)+'СЕТ СН'!$I$9+СВЦЭМ!$D$10+'СЕТ СН'!$I$6-'СЕТ СН'!$I$19</f>
        <v>1952.7731160699998</v>
      </c>
      <c r="G129" s="36">
        <f>SUMIFS(СВЦЭМ!$C$33:$C$776,СВЦЭМ!$A$33:$A$776,$A129,СВЦЭМ!$B$33:$B$776,G$119)+'СЕТ СН'!$I$9+СВЦЭМ!$D$10+'СЕТ СН'!$I$6-'СЕТ СН'!$I$19</f>
        <v>2027.0826953499998</v>
      </c>
      <c r="H129" s="36">
        <f>SUMIFS(СВЦЭМ!$C$33:$C$776,СВЦЭМ!$A$33:$A$776,$A129,СВЦЭМ!$B$33:$B$776,H$119)+'СЕТ СН'!$I$9+СВЦЭМ!$D$10+'СЕТ СН'!$I$6-'СЕТ СН'!$I$19</f>
        <v>2012.8012096499999</v>
      </c>
      <c r="I129" s="36">
        <f>SUMIFS(СВЦЭМ!$C$33:$C$776,СВЦЭМ!$A$33:$A$776,$A129,СВЦЭМ!$B$33:$B$776,I$119)+'СЕТ СН'!$I$9+СВЦЭМ!$D$10+'СЕТ СН'!$I$6-'СЕТ СН'!$I$19</f>
        <v>2141.7747466999999</v>
      </c>
      <c r="J129" s="36">
        <f>SUMIFS(СВЦЭМ!$C$33:$C$776,СВЦЭМ!$A$33:$A$776,$A129,СВЦЭМ!$B$33:$B$776,J$119)+'СЕТ СН'!$I$9+СВЦЭМ!$D$10+'СЕТ СН'!$I$6-'СЕТ СН'!$I$19</f>
        <v>2042.8671514199998</v>
      </c>
      <c r="K129" s="36">
        <f>SUMIFS(СВЦЭМ!$C$33:$C$776,СВЦЭМ!$A$33:$A$776,$A129,СВЦЭМ!$B$33:$B$776,K$119)+'СЕТ СН'!$I$9+СВЦЭМ!$D$10+'СЕТ СН'!$I$6-'СЕТ СН'!$I$19</f>
        <v>1917.7120230399998</v>
      </c>
      <c r="L129" s="36">
        <f>SUMIFS(СВЦЭМ!$C$33:$C$776,СВЦЭМ!$A$33:$A$776,$A129,СВЦЭМ!$B$33:$B$776,L$119)+'СЕТ СН'!$I$9+СВЦЭМ!$D$10+'СЕТ СН'!$I$6-'СЕТ СН'!$I$19</f>
        <v>1876.6265364199999</v>
      </c>
      <c r="M129" s="36">
        <f>SUMIFS(СВЦЭМ!$C$33:$C$776,СВЦЭМ!$A$33:$A$776,$A129,СВЦЭМ!$B$33:$B$776,M$119)+'СЕТ СН'!$I$9+СВЦЭМ!$D$10+'СЕТ СН'!$I$6-'СЕТ СН'!$I$19</f>
        <v>1501.2881816500001</v>
      </c>
      <c r="N129" s="36">
        <f>SUMIFS(СВЦЭМ!$C$33:$C$776,СВЦЭМ!$A$33:$A$776,$A129,СВЦЭМ!$B$33:$B$776,N$119)+'СЕТ СН'!$I$9+СВЦЭМ!$D$10+'СЕТ СН'!$I$6-'СЕТ СН'!$I$19</f>
        <v>1505.8063990400001</v>
      </c>
      <c r="O129" s="36">
        <f>SUMIFS(СВЦЭМ!$C$33:$C$776,СВЦЭМ!$A$33:$A$776,$A129,СВЦЭМ!$B$33:$B$776,O$119)+'СЕТ СН'!$I$9+СВЦЭМ!$D$10+'СЕТ СН'!$I$6-'СЕТ СН'!$I$19</f>
        <v>1520.52451746</v>
      </c>
      <c r="P129" s="36">
        <f>SUMIFS(СВЦЭМ!$C$33:$C$776,СВЦЭМ!$A$33:$A$776,$A129,СВЦЭМ!$B$33:$B$776,P$119)+'СЕТ СН'!$I$9+СВЦЭМ!$D$10+'СЕТ СН'!$I$6-'СЕТ СН'!$I$19</f>
        <v>1544.7461619399999</v>
      </c>
      <c r="Q129" s="36">
        <f>SUMIFS(СВЦЭМ!$C$33:$C$776,СВЦЭМ!$A$33:$A$776,$A129,СВЦЭМ!$B$33:$B$776,Q$119)+'СЕТ СН'!$I$9+СВЦЭМ!$D$10+'СЕТ СН'!$I$6-'СЕТ СН'!$I$19</f>
        <v>1510.3694987000001</v>
      </c>
      <c r="R129" s="36">
        <f>SUMIFS(СВЦЭМ!$C$33:$C$776,СВЦЭМ!$A$33:$A$776,$A129,СВЦЭМ!$B$33:$B$776,R$119)+'СЕТ СН'!$I$9+СВЦЭМ!$D$10+'СЕТ СН'!$I$6-'СЕТ СН'!$I$19</f>
        <v>1533.82057556</v>
      </c>
      <c r="S129" s="36">
        <f>SUMIFS(СВЦЭМ!$C$33:$C$776,СВЦЭМ!$A$33:$A$776,$A129,СВЦЭМ!$B$33:$B$776,S$119)+'СЕТ СН'!$I$9+СВЦЭМ!$D$10+'СЕТ СН'!$I$6-'СЕТ СН'!$I$19</f>
        <v>1537.4732278999998</v>
      </c>
      <c r="T129" s="36">
        <f>SUMIFS(СВЦЭМ!$C$33:$C$776,СВЦЭМ!$A$33:$A$776,$A129,СВЦЭМ!$B$33:$B$776,T$119)+'СЕТ СН'!$I$9+СВЦЭМ!$D$10+'СЕТ СН'!$I$6-'СЕТ СН'!$I$19</f>
        <v>1519.6431852200001</v>
      </c>
      <c r="U129" s="36">
        <f>SUMIFS(СВЦЭМ!$C$33:$C$776,СВЦЭМ!$A$33:$A$776,$A129,СВЦЭМ!$B$33:$B$776,U$119)+'СЕТ СН'!$I$9+СВЦЭМ!$D$10+'СЕТ СН'!$I$6-'СЕТ СН'!$I$19</f>
        <v>1605.0568790199998</v>
      </c>
      <c r="V129" s="36">
        <f>SUMIFS(СВЦЭМ!$C$33:$C$776,СВЦЭМ!$A$33:$A$776,$A129,СВЦЭМ!$B$33:$B$776,V$119)+'СЕТ СН'!$I$9+СВЦЭМ!$D$10+'СЕТ СН'!$I$6-'СЕТ СН'!$I$19</f>
        <v>1965.08474495</v>
      </c>
      <c r="W129" s="36">
        <f>SUMIFS(СВЦЭМ!$C$33:$C$776,СВЦЭМ!$A$33:$A$776,$A129,СВЦЭМ!$B$33:$B$776,W$119)+'СЕТ СН'!$I$9+СВЦЭМ!$D$10+'СЕТ СН'!$I$6-'СЕТ СН'!$I$19</f>
        <v>2003.9122953999999</v>
      </c>
      <c r="X129" s="36">
        <f>SUMIFS(СВЦЭМ!$C$33:$C$776,СВЦЭМ!$A$33:$A$776,$A129,СВЦЭМ!$B$33:$B$776,X$119)+'СЕТ СН'!$I$9+СВЦЭМ!$D$10+'СЕТ СН'!$I$6-'СЕТ СН'!$I$19</f>
        <v>1948.7277282099999</v>
      </c>
      <c r="Y129" s="36">
        <f>SUMIFS(СВЦЭМ!$C$33:$C$776,СВЦЭМ!$A$33:$A$776,$A129,СВЦЭМ!$B$33:$B$776,Y$119)+'СЕТ СН'!$I$9+СВЦЭМ!$D$10+'СЕТ СН'!$I$6-'СЕТ СН'!$I$19</f>
        <v>2262.6987128000001</v>
      </c>
    </row>
    <row r="130" spans="1:25" ht="15.75" x14ac:dyDescent="0.2">
      <c r="A130" s="35">
        <f t="shared" si="3"/>
        <v>43476</v>
      </c>
      <c r="B130" s="36">
        <f>SUMIFS(СВЦЭМ!$C$33:$C$776,СВЦЭМ!$A$33:$A$776,$A130,СВЦЭМ!$B$33:$B$776,B$119)+'СЕТ СН'!$I$9+СВЦЭМ!$D$10+'СЕТ СН'!$I$6-'СЕТ СН'!$I$19</f>
        <v>2379.43888466</v>
      </c>
      <c r="C130" s="36">
        <f>SUMIFS(СВЦЭМ!$C$33:$C$776,СВЦЭМ!$A$33:$A$776,$A130,СВЦЭМ!$B$33:$B$776,C$119)+'СЕТ СН'!$I$9+СВЦЭМ!$D$10+'СЕТ СН'!$I$6-'СЕТ СН'!$I$19</f>
        <v>2029.2515005399998</v>
      </c>
      <c r="D130" s="36">
        <f>SUMIFS(СВЦЭМ!$C$33:$C$776,СВЦЭМ!$A$33:$A$776,$A130,СВЦЭМ!$B$33:$B$776,D$119)+'СЕТ СН'!$I$9+СВЦЭМ!$D$10+'СЕТ СН'!$I$6-'СЕТ СН'!$I$19</f>
        <v>2112.9276743400001</v>
      </c>
      <c r="E130" s="36">
        <f>SUMIFS(СВЦЭМ!$C$33:$C$776,СВЦЭМ!$A$33:$A$776,$A130,СВЦЭМ!$B$33:$B$776,E$119)+'СЕТ СН'!$I$9+СВЦЭМ!$D$10+'СЕТ СН'!$I$6-'СЕТ СН'!$I$19</f>
        <v>2056.3301711899999</v>
      </c>
      <c r="F130" s="36">
        <f>SUMIFS(СВЦЭМ!$C$33:$C$776,СВЦЭМ!$A$33:$A$776,$A130,СВЦЭМ!$B$33:$B$776,F$119)+'СЕТ СН'!$I$9+СВЦЭМ!$D$10+'СЕТ СН'!$I$6-'СЕТ СН'!$I$19</f>
        <v>2068.6162014900001</v>
      </c>
      <c r="G130" s="36">
        <f>SUMIFS(СВЦЭМ!$C$33:$C$776,СВЦЭМ!$A$33:$A$776,$A130,СВЦЭМ!$B$33:$B$776,G$119)+'СЕТ СН'!$I$9+СВЦЭМ!$D$10+'СЕТ СН'!$I$6-'СЕТ СН'!$I$19</f>
        <v>2102.24945131</v>
      </c>
      <c r="H130" s="36">
        <f>SUMIFS(СВЦЭМ!$C$33:$C$776,СВЦЭМ!$A$33:$A$776,$A130,СВЦЭМ!$B$33:$B$776,H$119)+'СЕТ СН'!$I$9+СВЦЭМ!$D$10+'СЕТ СН'!$I$6-'СЕТ СН'!$I$19</f>
        <v>2040.2475855399998</v>
      </c>
      <c r="I130" s="36">
        <f>SUMIFS(СВЦЭМ!$C$33:$C$776,СВЦЭМ!$A$33:$A$776,$A130,СВЦЭМ!$B$33:$B$776,I$119)+'СЕТ СН'!$I$9+СВЦЭМ!$D$10+'СЕТ СН'!$I$6-'СЕТ СН'!$I$19</f>
        <v>1981.9288153499999</v>
      </c>
      <c r="J130" s="36">
        <f>SUMIFS(СВЦЭМ!$C$33:$C$776,СВЦЭМ!$A$33:$A$776,$A130,СВЦЭМ!$B$33:$B$776,J$119)+'СЕТ СН'!$I$9+СВЦЭМ!$D$10+'СЕТ СН'!$I$6-'СЕТ СН'!$I$19</f>
        <v>1902.62090883</v>
      </c>
      <c r="K130" s="36">
        <f>SUMIFS(СВЦЭМ!$C$33:$C$776,СВЦЭМ!$A$33:$A$776,$A130,СВЦЭМ!$B$33:$B$776,K$119)+'СЕТ СН'!$I$9+СВЦЭМ!$D$10+'СЕТ СН'!$I$6-'СЕТ СН'!$I$19</f>
        <v>1898.5221299899999</v>
      </c>
      <c r="L130" s="36">
        <f>SUMIFS(СВЦЭМ!$C$33:$C$776,СВЦЭМ!$A$33:$A$776,$A130,СВЦЭМ!$B$33:$B$776,L$119)+'СЕТ СН'!$I$9+СВЦЭМ!$D$10+'СЕТ СН'!$I$6-'СЕТ СН'!$I$19</f>
        <v>1799.3164766899999</v>
      </c>
      <c r="M130" s="36">
        <f>SUMIFS(СВЦЭМ!$C$33:$C$776,СВЦЭМ!$A$33:$A$776,$A130,СВЦЭМ!$B$33:$B$776,M$119)+'СЕТ СН'!$I$9+СВЦЭМ!$D$10+'СЕТ СН'!$I$6-'СЕТ СН'!$I$19</f>
        <v>1874.0724260999998</v>
      </c>
      <c r="N130" s="36">
        <f>SUMIFS(СВЦЭМ!$C$33:$C$776,СВЦЭМ!$A$33:$A$776,$A130,СВЦЭМ!$B$33:$B$776,N$119)+'СЕТ СН'!$I$9+СВЦЭМ!$D$10+'СЕТ СН'!$I$6-'СЕТ СН'!$I$19</f>
        <v>3448.8534946200002</v>
      </c>
      <c r="O130" s="36">
        <f>SUMIFS(СВЦЭМ!$C$33:$C$776,СВЦЭМ!$A$33:$A$776,$A130,СВЦЭМ!$B$33:$B$776,O$119)+'СЕТ СН'!$I$9+СВЦЭМ!$D$10+'СЕТ СН'!$I$6-'СЕТ СН'!$I$19</f>
        <v>1916.7213435299998</v>
      </c>
      <c r="P130" s="36">
        <f>SUMIFS(СВЦЭМ!$C$33:$C$776,СВЦЭМ!$A$33:$A$776,$A130,СВЦЭМ!$B$33:$B$776,P$119)+'СЕТ СН'!$I$9+СВЦЭМ!$D$10+'СЕТ СН'!$I$6-'СЕТ СН'!$I$19</f>
        <v>1579.8049787999998</v>
      </c>
      <c r="Q130" s="36">
        <f>SUMIFS(СВЦЭМ!$C$33:$C$776,СВЦЭМ!$A$33:$A$776,$A130,СВЦЭМ!$B$33:$B$776,Q$119)+'СЕТ СН'!$I$9+СВЦЭМ!$D$10+'СЕТ СН'!$I$6-'СЕТ СН'!$I$19</f>
        <v>1594.0973024699999</v>
      </c>
      <c r="R130" s="36">
        <f>SUMIFS(СВЦЭМ!$C$33:$C$776,СВЦЭМ!$A$33:$A$776,$A130,СВЦЭМ!$B$33:$B$776,R$119)+'СЕТ СН'!$I$9+СВЦЭМ!$D$10+'СЕТ СН'!$I$6-'СЕТ СН'!$I$19</f>
        <v>1588.36252066</v>
      </c>
      <c r="S130" s="36">
        <f>SUMIFS(СВЦЭМ!$C$33:$C$776,СВЦЭМ!$A$33:$A$776,$A130,СВЦЭМ!$B$33:$B$776,S$119)+'СЕТ СН'!$I$9+СВЦЭМ!$D$10+'СЕТ СН'!$I$6-'СЕТ СН'!$I$19</f>
        <v>1962.9309207499998</v>
      </c>
      <c r="T130" s="36">
        <f>SUMIFS(СВЦЭМ!$C$33:$C$776,СВЦЭМ!$A$33:$A$776,$A130,СВЦЭМ!$B$33:$B$776,T$119)+'СЕТ СН'!$I$9+СВЦЭМ!$D$10+'СЕТ СН'!$I$6-'СЕТ СН'!$I$19</f>
        <v>1517.38333966</v>
      </c>
      <c r="U130" s="36">
        <f>SUMIFS(СВЦЭМ!$C$33:$C$776,СВЦЭМ!$A$33:$A$776,$A130,СВЦЭМ!$B$33:$B$776,U$119)+'СЕТ СН'!$I$9+СВЦЭМ!$D$10+'СЕТ СН'!$I$6-'СЕТ СН'!$I$19</f>
        <v>1676.84755974</v>
      </c>
      <c r="V130" s="36">
        <f>SUMIFS(СВЦЭМ!$C$33:$C$776,СВЦЭМ!$A$33:$A$776,$A130,СВЦЭМ!$B$33:$B$776,V$119)+'СЕТ СН'!$I$9+СВЦЭМ!$D$10+'СЕТ СН'!$I$6-'СЕТ СН'!$I$19</f>
        <v>1880.0632219499998</v>
      </c>
      <c r="W130" s="36">
        <f>SUMIFS(СВЦЭМ!$C$33:$C$776,СВЦЭМ!$A$33:$A$776,$A130,СВЦЭМ!$B$33:$B$776,W$119)+'СЕТ СН'!$I$9+СВЦЭМ!$D$10+'СЕТ СН'!$I$6-'СЕТ СН'!$I$19</f>
        <v>1902.6767777199998</v>
      </c>
      <c r="X130" s="36">
        <f>SUMIFS(СВЦЭМ!$C$33:$C$776,СВЦЭМ!$A$33:$A$776,$A130,СВЦЭМ!$B$33:$B$776,X$119)+'СЕТ СН'!$I$9+СВЦЭМ!$D$10+'СЕТ СН'!$I$6-'СЕТ СН'!$I$19</f>
        <v>1878.1866999299998</v>
      </c>
      <c r="Y130" s="36">
        <f>SUMIFS(СВЦЭМ!$C$33:$C$776,СВЦЭМ!$A$33:$A$776,$A130,СВЦЭМ!$B$33:$B$776,Y$119)+'СЕТ СН'!$I$9+СВЦЭМ!$D$10+'СЕТ СН'!$I$6-'СЕТ СН'!$I$19</f>
        <v>2183.37213071</v>
      </c>
    </row>
    <row r="131" spans="1:25" ht="15.75" x14ac:dyDescent="0.2">
      <c r="A131" s="35">
        <f t="shared" si="3"/>
        <v>43477</v>
      </c>
      <c r="B131" s="36">
        <f>SUMIFS(СВЦЭМ!$C$33:$C$776,СВЦЭМ!$A$33:$A$776,$A131,СВЦЭМ!$B$33:$B$776,B$119)+'СЕТ СН'!$I$9+СВЦЭМ!$D$10+'СЕТ СН'!$I$6-'СЕТ СН'!$I$19</f>
        <v>2174.3940387399998</v>
      </c>
      <c r="C131" s="36">
        <f>SUMIFS(СВЦЭМ!$C$33:$C$776,СВЦЭМ!$A$33:$A$776,$A131,СВЦЭМ!$B$33:$B$776,C$119)+'СЕТ СН'!$I$9+СВЦЭМ!$D$10+'СЕТ СН'!$I$6-'СЕТ СН'!$I$19</f>
        <v>2006.1931677699999</v>
      </c>
      <c r="D131" s="36">
        <f>SUMIFS(СВЦЭМ!$C$33:$C$776,СВЦЭМ!$A$33:$A$776,$A131,СВЦЭМ!$B$33:$B$776,D$119)+'СЕТ СН'!$I$9+СВЦЭМ!$D$10+'СЕТ СН'!$I$6-'СЕТ СН'!$I$19</f>
        <v>2081.6705580500002</v>
      </c>
      <c r="E131" s="36">
        <f>SUMIFS(СВЦЭМ!$C$33:$C$776,СВЦЭМ!$A$33:$A$776,$A131,СВЦЭМ!$B$33:$B$776,E$119)+'СЕТ СН'!$I$9+СВЦЭМ!$D$10+'СЕТ СН'!$I$6-'СЕТ СН'!$I$19</f>
        <v>2074.5597549899999</v>
      </c>
      <c r="F131" s="36">
        <f>SUMIFS(СВЦЭМ!$C$33:$C$776,СВЦЭМ!$A$33:$A$776,$A131,СВЦЭМ!$B$33:$B$776,F$119)+'СЕТ СН'!$I$9+СВЦЭМ!$D$10+'СЕТ СН'!$I$6-'СЕТ СН'!$I$19</f>
        <v>1897.4645954699999</v>
      </c>
      <c r="G131" s="36">
        <f>SUMIFS(СВЦЭМ!$C$33:$C$776,СВЦЭМ!$A$33:$A$776,$A131,СВЦЭМ!$B$33:$B$776,G$119)+'СЕТ СН'!$I$9+СВЦЭМ!$D$10+'СЕТ СН'!$I$6-'СЕТ СН'!$I$19</f>
        <v>2094.0975570000001</v>
      </c>
      <c r="H131" s="36">
        <f>SUMIFS(СВЦЭМ!$C$33:$C$776,СВЦЭМ!$A$33:$A$776,$A131,СВЦЭМ!$B$33:$B$776,H$119)+'СЕТ СН'!$I$9+СВЦЭМ!$D$10+'СЕТ СН'!$I$6-'СЕТ СН'!$I$19</f>
        <v>1903.7783905699998</v>
      </c>
      <c r="I131" s="36">
        <f>SUMIFS(СВЦЭМ!$C$33:$C$776,СВЦЭМ!$A$33:$A$776,$A131,СВЦЭМ!$B$33:$B$776,I$119)+'СЕТ СН'!$I$9+СВЦЭМ!$D$10+'СЕТ СН'!$I$6-'СЕТ СН'!$I$19</f>
        <v>1994.4340608999998</v>
      </c>
      <c r="J131" s="36">
        <f>SUMIFS(СВЦЭМ!$C$33:$C$776,СВЦЭМ!$A$33:$A$776,$A131,СВЦЭМ!$B$33:$B$776,J$119)+'СЕТ СН'!$I$9+СВЦЭМ!$D$10+'СЕТ СН'!$I$6-'СЕТ СН'!$I$19</f>
        <v>1845.3920747899999</v>
      </c>
      <c r="K131" s="36">
        <f>SUMIFS(СВЦЭМ!$C$33:$C$776,СВЦЭМ!$A$33:$A$776,$A131,СВЦЭМ!$B$33:$B$776,K$119)+'СЕТ СН'!$I$9+СВЦЭМ!$D$10+'СЕТ СН'!$I$6-'СЕТ СН'!$I$19</f>
        <v>1790.97246976</v>
      </c>
      <c r="L131" s="36">
        <f>SUMIFS(СВЦЭМ!$C$33:$C$776,СВЦЭМ!$A$33:$A$776,$A131,СВЦЭМ!$B$33:$B$776,L$119)+'СЕТ СН'!$I$9+СВЦЭМ!$D$10+'СЕТ СН'!$I$6-'СЕТ СН'!$I$19</f>
        <v>1732.1756375199998</v>
      </c>
      <c r="M131" s="36">
        <f>SUMIFS(СВЦЭМ!$C$33:$C$776,СВЦЭМ!$A$33:$A$776,$A131,СВЦЭМ!$B$33:$B$776,M$119)+'СЕТ СН'!$I$9+СВЦЭМ!$D$10+'СЕТ СН'!$I$6-'СЕТ СН'!$I$19</f>
        <v>1845.8787304999998</v>
      </c>
      <c r="N131" s="36">
        <f>SUMIFS(СВЦЭМ!$C$33:$C$776,СВЦЭМ!$A$33:$A$776,$A131,СВЦЭМ!$B$33:$B$776,N$119)+'СЕТ СН'!$I$9+СВЦЭМ!$D$10+'СЕТ СН'!$I$6-'СЕТ СН'!$I$19</f>
        <v>2281.1709281499998</v>
      </c>
      <c r="O131" s="36">
        <f>SUMIFS(СВЦЭМ!$C$33:$C$776,СВЦЭМ!$A$33:$A$776,$A131,СВЦЭМ!$B$33:$B$776,O$119)+'СЕТ СН'!$I$9+СВЦЭМ!$D$10+'СЕТ СН'!$I$6-'СЕТ СН'!$I$19</f>
        <v>1813.3711520499999</v>
      </c>
      <c r="P131" s="36">
        <f>SUMIFS(СВЦЭМ!$C$33:$C$776,СВЦЭМ!$A$33:$A$776,$A131,СВЦЭМ!$B$33:$B$776,P$119)+'СЕТ СН'!$I$9+СВЦЭМ!$D$10+'СЕТ СН'!$I$6-'СЕТ СН'!$I$19</f>
        <v>1852.9610069399998</v>
      </c>
      <c r="Q131" s="36">
        <f>SUMIFS(СВЦЭМ!$C$33:$C$776,СВЦЭМ!$A$33:$A$776,$A131,СВЦЭМ!$B$33:$B$776,Q$119)+'СЕТ СН'!$I$9+СВЦЭМ!$D$10+'СЕТ СН'!$I$6-'СЕТ СН'!$I$19</f>
        <v>1872.39957794</v>
      </c>
      <c r="R131" s="36">
        <f>SUMIFS(СВЦЭМ!$C$33:$C$776,СВЦЭМ!$A$33:$A$776,$A131,СВЦЭМ!$B$33:$B$776,R$119)+'СЕТ СН'!$I$9+СВЦЭМ!$D$10+'СЕТ СН'!$I$6-'СЕТ СН'!$I$19</f>
        <v>1923.05532004</v>
      </c>
      <c r="S131" s="36">
        <f>SUMIFS(СВЦЭМ!$C$33:$C$776,СВЦЭМ!$A$33:$A$776,$A131,СВЦЭМ!$B$33:$B$776,S$119)+'СЕТ СН'!$I$9+СВЦЭМ!$D$10+'СЕТ СН'!$I$6-'СЕТ СН'!$I$19</f>
        <v>1861.93017343</v>
      </c>
      <c r="T131" s="36">
        <f>SUMIFS(СВЦЭМ!$C$33:$C$776,СВЦЭМ!$A$33:$A$776,$A131,СВЦЭМ!$B$33:$B$776,T$119)+'СЕТ СН'!$I$9+СВЦЭМ!$D$10+'СЕТ СН'!$I$6-'СЕТ СН'!$I$19</f>
        <v>1538.9515774599997</v>
      </c>
      <c r="U131" s="36">
        <f>SUMIFS(СВЦЭМ!$C$33:$C$776,СВЦЭМ!$A$33:$A$776,$A131,СВЦЭМ!$B$33:$B$776,U$119)+'СЕТ СН'!$I$9+СВЦЭМ!$D$10+'СЕТ СН'!$I$6-'СЕТ СН'!$I$19</f>
        <v>2098.5375942300002</v>
      </c>
      <c r="V131" s="36">
        <f>SUMIFS(СВЦЭМ!$C$33:$C$776,СВЦЭМ!$A$33:$A$776,$A131,СВЦЭМ!$B$33:$B$776,V$119)+'СЕТ СН'!$I$9+СВЦЭМ!$D$10+'СЕТ СН'!$I$6-'СЕТ СН'!$I$19</f>
        <v>1803.3760017799998</v>
      </c>
      <c r="W131" s="36">
        <f>SUMIFS(СВЦЭМ!$C$33:$C$776,СВЦЭМ!$A$33:$A$776,$A131,СВЦЭМ!$B$33:$B$776,W$119)+'СЕТ СН'!$I$9+СВЦЭМ!$D$10+'СЕТ СН'!$I$6-'СЕТ СН'!$I$19</f>
        <v>1772.0831688799999</v>
      </c>
      <c r="X131" s="36">
        <f>SUMIFS(СВЦЭМ!$C$33:$C$776,СВЦЭМ!$A$33:$A$776,$A131,СВЦЭМ!$B$33:$B$776,X$119)+'СЕТ СН'!$I$9+СВЦЭМ!$D$10+'СЕТ СН'!$I$6-'СЕТ СН'!$I$19</f>
        <v>1772.19643817</v>
      </c>
      <c r="Y131" s="36">
        <f>SUMIFS(СВЦЭМ!$C$33:$C$776,СВЦЭМ!$A$33:$A$776,$A131,СВЦЭМ!$B$33:$B$776,Y$119)+'СЕТ СН'!$I$9+СВЦЭМ!$D$10+'СЕТ СН'!$I$6-'СЕТ СН'!$I$19</f>
        <v>1923.3286429699999</v>
      </c>
    </row>
    <row r="132" spans="1:25" ht="15.75" x14ac:dyDescent="0.2">
      <c r="A132" s="35">
        <f t="shared" si="3"/>
        <v>43478</v>
      </c>
      <c r="B132" s="36">
        <f>SUMIFS(СВЦЭМ!$C$33:$C$776,СВЦЭМ!$A$33:$A$776,$A132,СВЦЭМ!$B$33:$B$776,B$119)+'СЕТ СН'!$I$9+СВЦЭМ!$D$10+'СЕТ СН'!$I$6-'СЕТ СН'!$I$19</f>
        <v>2000.5955637399998</v>
      </c>
      <c r="C132" s="36">
        <f>SUMIFS(СВЦЭМ!$C$33:$C$776,СВЦЭМ!$A$33:$A$776,$A132,СВЦЭМ!$B$33:$B$776,C$119)+'СЕТ СН'!$I$9+СВЦЭМ!$D$10+'СЕТ СН'!$I$6-'СЕТ СН'!$I$19</f>
        <v>1947.6422850899999</v>
      </c>
      <c r="D132" s="36">
        <f>SUMIFS(СВЦЭМ!$C$33:$C$776,СВЦЭМ!$A$33:$A$776,$A132,СВЦЭМ!$B$33:$B$776,D$119)+'СЕТ СН'!$I$9+СВЦЭМ!$D$10+'СЕТ СН'!$I$6-'СЕТ СН'!$I$19</f>
        <v>2066.7476862099998</v>
      </c>
      <c r="E132" s="36">
        <f>SUMIFS(СВЦЭМ!$C$33:$C$776,СВЦЭМ!$A$33:$A$776,$A132,СВЦЭМ!$B$33:$B$776,E$119)+'СЕТ СН'!$I$9+СВЦЭМ!$D$10+'СЕТ СН'!$I$6-'СЕТ СН'!$I$19</f>
        <v>2071.0791762099998</v>
      </c>
      <c r="F132" s="36">
        <f>SUMIFS(СВЦЭМ!$C$33:$C$776,СВЦЭМ!$A$33:$A$776,$A132,СВЦЭМ!$B$33:$B$776,F$119)+'СЕТ СН'!$I$9+СВЦЭМ!$D$10+'СЕТ СН'!$I$6-'СЕТ СН'!$I$19</f>
        <v>2091.8362277699998</v>
      </c>
      <c r="G132" s="36">
        <f>SUMIFS(СВЦЭМ!$C$33:$C$776,СВЦЭМ!$A$33:$A$776,$A132,СВЦЭМ!$B$33:$B$776,G$119)+'СЕТ СН'!$I$9+СВЦЭМ!$D$10+'СЕТ СН'!$I$6-'СЕТ СН'!$I$19</f>
        <v>2090.7422740799998</v>
      </c>
      <c r="H132" s="36">
        <f>SUMIFS(СВЦЭМ!$C$33:$C$776,СВЦЭМ!$A$33:$A$776,$A132,СВЦЭМ!$B$33:$B$776,H$119)+'СЕТ СН'!$I$9+СВЦЭМ!$D$10+'СЕТ СН'!$I$6-'СЕТ СН'!$I$19</f>
        <v>2468.1987382699999</v>
      </c>
      <c r="I132" s="36">
        <f>SUMIFS(СВЦЭМ!$C$33:$C$776,СВЦЭМ!$A$33:$A$776,$A132,СВЦЭМ!$B$33:$B$776,I$119)+'СЕТ СН'!$I$9+СВЦЭМ!$D$10+'СЕТ СН'!$I$6-'СЕТ СН'!$I$19</f>
        <v>2222.8926270399998</v>
      </c>
      <c r="J132" s="36">
        <f>SUMIFS(СВЦЭМ!$C$33:$C$776,СВЦЭМ!$A$33:$A$776,$A132,СВЦЭМ!$B$33:$B$776,J$119)+'СЕТ СН'!$I$9+СВЦЭМ!$D$10+'СЕТ СН'!$I$6-'СЕТ СН'!$I$19</f>
        <v>1848.2408544699999</v>
      </c>
      <c r="K132" s="36">
        <f>SUMIFS(СВЦЭМ!$C$33:$C$776,СВЦЭМ!$A$33:$A$776,$A132,СВЦЭМ!$B$33:$B$776,K$119)+'СЕТ СН'!$I$9+СВЦЭМ!$D$10+'СЕТ СН'!$I$6-'СЕТ СН'!$I$19</f>
        <v>1813.8371397799999</v>
      </c>
      <c r="L132" s="36">
        <f>SUMIFS(СВЦЭМ!$C$33:$C$776,СВЦЭМ!$A$33:$A$776,$A132,СВЦЭМ!$B$33:$B$776,L$119)+'СЕТ СН'!$I$9+СВЦЭМ!$D$10+'СЕТ СН'!$I$6-'СЕТ СН'!$I$19</f>
        <v>1760.7197095199999</v>
      </c>
      <c r="M132" s="36">
        <f>SUMIFS(СВЦЭМ!$C$33:$C$776,СВЦЭМ!$A$33:$A$776,$A132,СВЦЭМ!$B$33:$B$776,M$119)+'СЕТ СН'!$I$9+СВЦЭМ!$D$10+'СЕТ СН'!$I$6-'СЕТ СН'!$I$19</f>
        <v>1849.7960125899999</v>
      </c>
      <c r="N132" s="36">
        <f>SUMIFS(СВЦЭМ!$C$33:$C$776,СВЦЭМ!$A$33:$A$776,$A132,СВЦЭМ!$B$33:$B$776,N$119)+'СЕТ СН'!$I$9+СВЦЭМ!$D$10+'СЕТ СН'!$I$6-'СЕТ СН'!$I$19</f>
        <v>2142.6313759099999</v>
      </c>
      <c r="O132" s="36">
        <f>SUMIFS(СВЦЭМ!$C$33:$C$776,СВЦЭМ!$A$33:$A$776,$A132,СВЦЭМ!$B$33:$B$776,O$119)+'СЕТ СН'!$I$9+СВЦЭМ!$D$10+'СЕТ СН'!$I$6-'СЕТ СН'!$I$19</f>
        <v>1803.0596664</v>
      </c>
      <c r="P132" s="36">
        <f>SUMIFS(СВЦЭМ!$C$33:$C$776,СВЦЭМ!$A$33:$A$776,$A132,СВЦЭМ!$B$33:$B$776,P$119)+'СЕТ СН'!$I$9+СВЦЭМ!$D$10+'СЕТ СН'!$I$6-'СЕТ СН'!$I$19</f>
        <v>1819.6990209699998</v>
      </c>
      <c r="Q132" s="36">
        <f>SUMIFS(СВЦЭМ!$C$33:$C$776,СВЦЭМ!$A$33:$A$776,$A132,СВЦЭМ!$B$33:$B$776,Q$119)+'СЕТ СН'!$I$9+СВЦЭМ!$D$10+'СЕТ СН'!$I$6-'СЕТ СН'!$I$19</f>
        <v>1844.2900367199998</v>
      </c>
      <c r="R132" s="36">
        <f>SUMIFS(СВЦЭМ!$C$33:$C$776,СВЦЭМ!$A$33:$A$776,$A132,СВЦЭМ!$B$33:$B$776,R$119)+'СЕТ СН'!$I$9+СВЦЭМ!$D$10+'СЕТ СН'!$I$6-'СЕТ СН'!$I$19</f>
        <v>1586.3454714499999</v>
      </c>
      <c r="S132" s="36">
        <f>SUMIFS(СВЦЭМ!$C$33:$C$776,СВЦЭМ!$A$33:$A$776,$A132,СВЦЭМ!$B$33:$B$776,S$119)+'СЕТ СН'!$I$9+СВЦЭМ!$D$10+'СЕТ СН'!$I$6-'СЕТ СН'!$I$19</f>
        <v>1593.7324569099999</v>
      </c>
      <c r="T132" s="36">
        <f>SUMIFS(СВЦЭМ!$C$33:$C$776,СВЦЭМ!$A$33:$A$776,$A132,СВЦЭМ!$B$33:$B$776,T$119)+'СЕТ СН'!$I$9+СВЦЭМ!$D$10+'СЕТ СН'!$I$6-'СЕТ СН'!$I$19</f>
        <v>1557.63550646</v>
      </c>
      <c r="U132" s="36">
        <f>SUMIFS(СВЦЭМ!$C$33:$C$776,СВЦЭМ!$A$33:$A$776,$A132,СВЦЭМ!$B$33:$B$776,U$119)+'СЕТ СН'!$I$9+СВЦЭМ!$D$10+'СЕТ СН'!$I$6-'СЕТ СН'!$I$19</f>
        <v>1654.7118804299998</v>
      </c>
      <c r="V132" s="36">
        <f>SUMIFS(СВЦЭМ!$C$33:$C$776,СВЦЭМ!$A$33:$A$776,$A132,СВЦЭМ!$B$33:$B$776,V$119)+'СЕТ СН'!$I$9+СВЦЭМ!$D$10+'СЕТ СН'!$I$6-'СЕТ СН'!$I$19</f>
        <v>1848.1358902099998</v>
      </c>
      <c r="W132" s="36">
        <f>SUMIFS(СВЦЭМ!$C$33:$C$776,СВЦЭМ!$A$33:$A$776,$A132,СВЦЭМ!$B$33:$B$776,W$119)+'СЕТ СН'!$I$9+СВЦЭМ!$D$10+'СЕТ СН'!$I$6-'СЕТ СН'!$I$19</f>
        <v>1797.3688819999998</v>
      </c>
      <c r="X132" s="36">
        <f>SUMIFS(СВЦЭМ!$C$33:$C$776,СВЦЭМ!$A$33:$A$776,$A132,СВЦЭМ!$B$33:$B$776,X$119)+'СЕТ СН'!$I$9+СВЦЭМ!$D$10+'СЕТ СН'!$I$6-'СЕТ СН'!$I$19</f>
        <v>1779.0273432699998</v>
      </c>
      <c r="Y132" s="36">
        <f>SUMIFS(СВЦЭМ!$C$33:$C$776,СВЦЭМ!$A$33:$A$776,$A132,СВЦЭМ!$B$33:$B$776,Y$119)+'СЕТ СН'!$I$9+СВЦЭМ!$D$10+'СЕТ СН'!$I$6-'СЕТ СН'!$I$19</f>
        <v>2034.34823534</v>
      </c>
    </row>
    <row r="133" spans="1:25" ht="15.75" x14ac:dyDescent="0.2">
      <c r="A133" s="35">
        <f t="shared" si="3"/>
        <v>43479</v>
      </c>
      <c r="B133" s="36">
        <f>SUMIFS(СВЦЭМ!$C$33:$C$776,СВЦЭМ!$A$33:$A$776,$A133,СВЦЭМ!$B$33:$B$776,B$119)+'СЕТ СН'!$I$9+СВЦЭМ!$D$10+'СЕТ СН'!$I$6-'СЕТ СН'!$I$19</f>
        <v>2222.06561418</v>
      </c>
      <c r="C133" s="36">
        <f>SUMIFS(СВЦЭМ!$C$33:$C$776,СВЦЭМ!$A$33:$A$776,$A133,СВЦЭМ!$B$33:$B$776,C$119)+'СЕТ СН'!$I$9+СВЦЭМ!$D$10+'СЕТ СН'!$I$6-'СЕТ СН'!$I$19</f>
        <v>2031.0247073399998</v>
      </c>
      <c r="D133" s="36">
        <f>SUMIFS(СВЦЭМ!$C$33:$C$776,СВЦЭМ!$A$33:$A$776,$A133,СВЦЭМ!$B$33:$B$776,D$119)+'СЕТ СН'!$I$9+СВЦЭМ!$D$10+'СЕТ СН'!$I$6-'СЕТ СН'!$I$19</f>
        <v>1951.3856063799999</v>
      </c>
      <c r="E133" s="36">
        <f>SUMIFS(СВЦЭМ!$C$33:$C$776,СВЦЭМ!$A$33:$A$776,$A133,СВЦЭМ!$B$33:$B$776,E$119)+'СЕТ СН'!$I$9+СВЦЭМ!$D$10+'СЕТ СН'!$I$6-'СЕТ СН'!$I$19</f>
        <v>1955.6892269299999</v>
      </c>
      <c r="F133" s="36">
        <f>SUMIFS(СВЦЭМ!$C$33:$C$776,СВЦЭМ!$A$33:$A$776,$A133,СВЦЭМ!$B$33:$B$776,F$119)+'СЕТ СН'!$I$9+СВЦЭМ!$D$10+'СЕТ СН'!$I$6-'СЕТ СН'!$I$19</f>
        <v>1906.60310493</v>
      </c>
      <c r="G133" s="36">
        <f>SUMIFS(СВЦЭМ!$C$33:$C$776,СВЦЭМ!$A$33:$A$776,$A133,СВЦЭМ!$B$33:$B$776,G$119)+'СЕТ СН'!$I$9+СВЦЭМ!$D$10+'СЕТ СН'!$I$6-'СЕТ СН'!$I$19</f>
        <v>1861.3211852299999</v>
      </c>
      <c r="H133" s="36">
        <f>SUMIFS(СВЦЭМ!$C$33:$C$776,СВЦЭМ!$A$33:$A$776,$A133,СВЦЭМ!$B$33:$B$776,H$119)+'СЕТ СН'!$I$9+СВЦЭМ!$D$10+'СЕТ СН'!$I$6-'СЕТ СН'!$I$19</f>
        <v>1805.4458553099998</v>
      </c>
      <c r="I133" s="36">
        <f>SUMIFS(СВЦЭМ!$C$33:$C$776,СВЦЭМ!$A$33:$A$776,$A133,СВЦЭМ!$B$33:$B$776,I$119)+'СЕТ СН'!$I$9+СВЦЭМ!$D$10+'СЕТ СН'!$I$6-'СЕТ СН'!$I$19</f>
        <v>1711.7436377099998</v>
      </c>
      <c r="J133" s="36">
        <f>SUMIFS(СВЦЭМ!$C$33:$C$776,СВЦЭМ!$A$33:$A$776,$A133,СВЦЭМ!$B$33:$B$776,J$119)+'СЕТ СН'!$I$9+СВЦЭМ!$D$10+'СЕТ СН'!$I$6-'СЕТ СН'!$I$19</f>
        <v>1683.22082282</v>
      </c>
      <c r="K133" s="36">
        <f>SUMIFS(СВЦЭМ!$C$33:$C$776,СВЦЭМ!$A$33:$A$776,$A133,СВЦЭМ!$B$33:$B$776,K$119)+'СЕТ СН'!$I$9+СВЦЭМ!$D$10+'СЕТ СН'!$I$6-'СЕТ СН'!$I$19</f>
        <v>1481.3561313100001</v>
      </c>
      <c r="L133" s="36">
        <f>SUMIFS(СВЦЭМ!$C$33:$C$776,СВЦЭМ!$A$33:$A$776,$A133,СВЦЭМ!$B$33:$B$776,L$119)+'СЕТ СН'!$I$9+СВЦЭМ!$D$10+'СЕТ СН'!$I$6-'СЕТ СН'!$I$19</f>
        <v>1445.6086795200001</v>
      </c>
      <c r="M133" s="36">
        <f>SUMIFS(СВЦЭМ!$C$33:$C$776,СВЦЭМ!$A$33:$A$776,$A133,СВЦЭМ!$B$33:$B$776,M$119)+'СЕТ СН'!$I$9+СВЦЭМ!$D$10+'СЕТ СН'!$I$6-'СЕТ СН'!$I$19</f>
        <v>1921.2992699099998</v>
      </c>
      <c r="N133" s="36">
        <f>SUMIFS(СВЦЭМ!$C$33:$C$776,СВЦЭМ!$A$33:$A$776,$A133,СВЦЭМ!$B$33:$B$776,N$119)+'СЕТ СН'!$I$9+СВЦЭМ!$D$10+'СЕТ СН'!$I$6-'СЕТ СН'!$I$19</f>
        <v>2742.6054879799999</v>
      </c>
      <c r="O133" s="36">
        <f>SUMIFS(СВЦЭМ!$C$33:$C$776,СВЦЭМ!$A$33:$A$776,$A133,СВЦЭМ!$B$33:$B$776,O$119)+'СЕТ СН'!$I$9+СВЦЭМ!$D$10+'СЕТ СН'!$I$6-'СЕТ СН'!$I$19</f>
        <v>1843.1690694299998</v>
      </c>
      <c r="P133" s="36">
        <f>SUMIFS(СВЦЭМ!$C$33:$C$776,СВЦЭМ!$A$33:$A$776,$A133,СВЦЭМ!$B$33:$B$776,P$119)+'СЕТ СН'!$I$9+СВЦЭМ!$D$10+'СЕТ СН'!$I$6-'СЕТ СН'!$I$19</f>
        <v>1713.6292677699998</v>
      </c>
      <c r="Q133" s="36">
        <f>SUMIFS(СВЦЭМ!$C$33:$C$776,СВЦЭМ!$A$33:$A$776,$A133,СВЦЭМ!$B$33:$B$776,Q$119)+'СЕТ СН'!$I$9+СВЦЭМ!$D$10+'СЕТ СН'!$I$6-'СЕТ СН'!$I$19</f>
        <v>1782.0122566499999</v>
      </c>
      <c r="R133" s="36">
        <f>SUMIFS(СВЦЭМ!$C$33:$C$776,СВЦЭМ!$A$33:$A$776,$A133,СВЦЭМ!$B$33:$B$776,R$119)+'СЕТ СН'!$I$9+СВЦЭМ!$D$10+'СЕТ СН'!$I$6-'СЕТ СН'!$I$19</f>
        <v>1799.3493281199999</v>
      </c>
      <c r="S133" s="36">
        <f>SUMIFS(СВЦЭМ!$C$33:$C$776,СВЦЭМ!$A$33:$A$776,$A133,СВЦЭМ!$B$33:$B$776,S$119)+'СЕТ СН'!$I$9+СВЦЭМ!$D$10+'СЕТ СН'!$I$6-'СЕТ СН'!$I$19</f>
        <v>1766.9581385299998</v>
      </c>
      <c r="T133" s="36">
        <f>SUMIFS(СВЦЭМ!$C$33:$C$776,СВЦЭМ!$A$33:$A$776,$A133,СВЦЭМ!$B$33:$B$776,T$119)+'СЕТ СН'!$I$9+СВЦЭМ!$D$10+'СЕТ СН'!$I$6-'СЕТ СН'!$I$19</f>
        <v>1751.4076749499998</v>
      </c>
      <c r="U133" s="36">
        <f>SUMIFS(СВЦЭМ!$C$33:$C$776,СВЦЭМ!$A$33:$A$776,$A133,СВЦЭМ!$B$33:$B$776,U$119)+'СЕТ СН'!$I$9+СВЦЭМ!$D$10+'СЕТ СН'!$I$6-'СЕТ СН'!$I$19</f>
        <v>1711.9080317399998</v>
      </c>
      <c r="V133" s="36">
        <f>SUMIFS(СВЦЭМ!$C$33:$C$776,СВЦЭМ!$A$33:$A$776,$A133,СВЦЭМ!$B$33:$B$776,V$119)+'СЕТ СН'!$I$9+СВЦЭМ!$D$10+'СЕТ СН'!$I$6-'СЕТ СН'!$I$19</f>
        <v>1719.4191190299998</v>
      </c>
      <c r="W133" s="36">
        <f>SUMIFS(СВЦЭМ!$C$33:$C$776,СВЦЭМ!$A$33:$A$776,$A133,СВЦЭМ!$B$33:$B$776,W$119)+'СЕТ СН'!$I$9+СВЦЭМ!$D$10+'СЕТ СН'!$I$6-'СЕТ СН'!$I$19</f>
        <v>1743.7395693899998</v>
      </c>
      <c r="X133" s="36">
        <f>SUMIFS(СВЦЭМ!$C$33:$C$776,СВЦЭМ!$A$33:$A$776,$A133,СВЦЭМ!$B$33:$B$776,X$119)+'СЕТ СН'!$I$9+СВЦЭМ!$D$10+'СЕТ СН'!$I$6-'СЕТ СН'!$I$19</f>
        <v>1725.1671801299999</v>
      </c>
      <c r="Y133" s="36">
        <f>SUMIFS(СВЦЭМ!$C$33:$C$776,СВЦЭМ!$A$33:$A$776,$A133,СВЦЭМ!$B$33:$B$776,Y$119)+'СЕТ СН'!$I$9+СВЦЭМ!$D$10+'СЕТ СН'!$I$6-'СЕТ СН'!$I$19</f>
        <v>2002.68128811</v>
      </c>
    </row>
    <row r="134" spans="1:25" ht="15.75" x14ac:dyDescent="0.2">
      <c r="A134" s="35">
        <f t="shared" si="3"/>
        <v>43480</v>
      </c>
      <c r="B134" s="36">
        <f>SUMIFS(СВЦЭМ!$C$33:$C$776,СВЦЭМ!$A$33:$A$776,$A134,СВЦЭМ!$B$33:$B$776,B$119)+'СЕТ СН'!$I$9+СВЦЭМ!$D$10+'СЕТ СН'!$I$6-'СЕТ СН'!$I$19</f>
        <v>2250.3829226799999</v>
      </c>
      <c r="C134" s="36">
        <f>SUMIFS(СВЦЭМ!$C$33:$C$776,СВЦЭМ!$A$33:$A$776,$A134,СВЦЭМ!$B$33:$B$776,C$119)+'СЕТ СН'!$I$9+СВЦЭМ!$D$10+'СЕТ СН'!$I$6-'СЕТ СН'!$I$19</f>
        <v>2006.7782136799999</v>
      </c>
      <c r="D134" s="36">
        <f>SUMIFS(СВЦЭМ!$C$33:$C$776,СВЦЭМ!$A$33:$A$776,$A134,СВЦЭМ!$B$33:$B$776,D$119)+'СЕТ СН'!$I$9+СВЦЭМ!$D$10+'СЕТ СН'!$I$6-'СЕТ СН'!$I$19</f>
        <v>2031.9856354399999</v>
      </c>
      <c r="E134" s="36">
        <f>SUMIFS(СВЦЭМ!$C$33:$C$776,СВЦЭМ!$A$33:$A$776,$A134,СВЦЭМ!$B$33:$B$776,E$119)+'СЕТ СН'!$I$9+СВЦЭМ!$D$10+'СЕТ СН'!$I$6-'СЕТ СН'!$I$19</f>
        <v>2028.1121482199999</v>
      </c>
      <c r="F134" s="36">
        <f>SUMIFS(СВЦЭМ!$C$33:$C$776,СВЦЭМ!$A$33:$A$776,$A134,СВЦЭМ!$B$33:$B$776,F$119)+'СЕТ СН'!$I$9+СВЦЭМ!$D$10+'СЕТ СН'!$I$6-'СЕТ СН'!$I$19</f>
        <v>1990.0709000599998</v>
      </c>
      <c r="G134" s="36">
        <f>SUMIFS(СВЦЭМ!$C$33:$C$776,СВЦЭМ!$A$33:$A$776,$A134,СВЦЭМ!$B$33:$B$776,G$119)+'СЕТ СН'!$I$9+СВЦЭМ!$D$10+'СЕТ СН'!$I$6-'СЕТ СН'!$I$19</f>
        <v>2023.5216125899999</v>
      </c>
      <c r="H134" s="36">
        <f>SUMIFS(СВЦЭМ!$C$33:$C$776,СВЦЭМ!$A$33:$A$776,$A134,СВЦЭМ!$B$33:$B$776,H$119)+'СЕТ СН'!$I$9+СВЦЭМ!$D$10+'СЕТ СН'!$I$6-'СЕТ СН'!$I$19</f>
        <v>2136.47272552</v>
      </c>
      <c r="I134" s="36">
        <f>SUMIFS(СВЦЭМ!$C$33:$C$776,СВЦЭМ!$A$33:$A$776,$A134,СВЦЭМ!$B$33:$B$776,I$119)+'СЕТ СН'!$I$9+СВЦЭМ!$D$10+'СЕТ СН'!$I$6-'СЕТ СН'!$I$19</f>
        <v>1949.75304704</v>
      </c>
      <c r="J134" s="36">
        <f>SUMIFS(СВЦЭМ!$C$33:$C$776,СВЦЭМ!$A$33:$A$776,$A134,СВЦЭМ!$B$33:$B$776,J$119)+'СЕТ СН'!$I$9+СВЦЭМ!$D$10+'СЕТ СН'!$I$6-'СЕТ СН'!$I$19</f>
        <v>1931.2601573299999</v>
      </c>
      <c r="K134" s="36">
        <f>SUMIFS(СВЦЭМ!$C$33:$C$776,СВЦЭМ!$A$33:$A$776,$A134,СВЦЭМ!$B$33:$B$776,K$119)+'СЕТ СН'!$I$9+СВЦЭМ!$D$10+'СЕТ СН'!$I$6-'СЕТ СН'!$I$19</f>
        <v>1617.6122889299997</v>
      </c>
      <c r="L134" s="36">
        <f>SUMIFS(СВЦЭМ!$C$33:$C$776,СВЦЭМ!$A$33:$A$776,$A134,СВЦЭМ!$B$33:$B$776,L$119)+'СЕТ СН'!$I$9+СВЦЭМ!$D$10+'СЕТ СН'!$I$6-'СЕТ СН'!$I$19</f>
        <v>1504.16950286</v>
      </c>
      <c r="M134" s="36">
        <f>SUMIFS(СВЦЭМ!$C$33:$C$776,СВЦЭМ!$A$33:$A$776,$A134,СВЦЭМ!$B$33:$B$776,M$119)+'СЕТ СН'!$I$9+СВЦЭМ!$D$10+'СЕТ СН'!$I$6-'СЕТ СН'!$I$19</f>
        <v>1542.7560696199998</v>
      </c>
      <c r="N134" s="36">
        <f>SUMIFS(СВЦЭМ!$C$33:$C$776,СВЦЭМ!$A$33:$A$776,$A134,СВЦЭМ!$B$33:$B$776,N$119)+'СЕТ СН'!$I$9+СВЦЭМ!$D$10+'СЕТ СН'!$I$6-'СЕТ СН'!$I$19</f>
        <v>1584.4839537199998</v>
      </c>
      <c r="O134" s="36">
        <f>SUMIFS(СВЦЭМ!$C$33:$C$776,СВЦЭМ!$A$33:$A$776,$A134,СВЦЭМ!$B$33:$B$776,O$119)+'СЕТ СН'!$I$9+СВЦЭМ!$D$10+'СЕТ СН'!$I$6-'СЕТ СН'!$I$19</f>
        <v>1520.0721681300001</v>
      </c>
      <c r="P134" s="36">
        <f>SUMIFS(СВЦЭМ!$C$33:$C$776,СВЦЭМ!$A$33:$A$776,$A134,СВЦЭМ!$B$33:$B$776,P$119)+'СЕТ СН'!$I$9+СВЦЭМ!$D$10+'СЕТ СН'!$I$6-'СЕТ СН'!$I$19</f>
        <v>1515.6354334600001</v>
      </c>
      <c r="Q134" s="36">
        <f>SUMIFS(СВЦЭМ!$C$33:$C$776,СВЦЭМ!$A$33:$A$776,$A134,СВЦЭМ!$B$33:$B$776,Q$119)+'СЕТ СН'!$I$9+СВЦЭМ!$D$10+'СЕТ СН'!$I$6-'СЕТ СН'!$I$19</f>
        <v>1492.7597643900001</v>
      </c>
      <c r="R134" s="36">
        <f>SUMIFS(СВЦЭМ!$C$33:$C$776,СВЦЭМ!$A$33:$A$776,$A134,СВЦЭМ!$B$33:$B$776,R$119)+'СЕТ СН'!$I$9+СВЦЭМ!$D$10+'СЕТ СН'!$I$6-'СЕТ СН'!$I$19</f>
        <v>1487.06425919</v>
      </c>
      <c r="S134" s="36">
        <f>SUMIFS(СВЦЭМ!$C$33:$C$776,СВЦЭМ!$A$33:$A$776,$A134,СВЦЭМ!$B$33:$B$776,S$119)+'СЕТ СН'!$I$9+СВЦЭМ!$D$10+'СЕТ СН'!$I$6-'СЕТ СН'!$I$19</f>
        <v>1517.6602168700001</v>
      </c>
      <c r="T134" s="36">
        <f>SUMIFS(СВЦЭМ!$C$33:$C$776,СВЦЭМ!$A$33:$A$776,$A134,СВЦЭМ!$B$33:$B$776,T$119)+'СЕТ СН'!$I$9+СВЦЭМ!$D$10+'СЕТ СН'!$I$6-'СЕТ СН'!$I$19</f>
        <v>1501.5140784100001</v>
      </c>
      <c r="U134" s="36">
        <f>SUMIFS(СВЦЭМ!$C$33:$C$776,СВЦЭМ!$A$33:$A$776,$A134,СВЦЭМ!$B$33:$B$776,U$119)+'СЕТ СН'!$I$9+СВЦЭМ!$D$10+'СЕТ СН'!$I$6-'СЕТ СН'!$I$19</f>
        <v>1523.00204353</v>
      </c>
      <c r="V134" s="36">
        <f>SUMIFS(СВЦЭМ!$C$33:$C$776,СВЦЭМ!$A$33:$A$776,$A134,СВЦЭМ!$B$33:$B$776,V$119)+'СЕТ СН'!$I$9+СВЦЭМ!$D$10+'СЕТ СН'!$I$6-'СЕТ СН'!$I$19</f>
        <v>1517.6747373800001</v>
      </c>
      <c r="W134" s="36">
        <f>SUMIFS(СВЦЭМ!$C$33:$C$776,СВЦЭМ!$A$33:$A$776,$A134,СВЦЭМ!$B$33:$B$776,W$119)+'СЕТ СН'!$I$9+СВЦЭМ!$D$10+'СЕТ СН'!$I$6-'СЕТ СН'!$I$19</f>
        <v>1760.4388577099999</v>
      </c>
      <c r="X134" s="36">
        <f>SUMIFS(СВЦЭМ!$C$33:$C$776,СВЦЭМ!$A$33:$A$776,$A134,СВЦЭМ!$B$33:$B$776,X$119)+'СЕТ СН'!$I$9+СВЦЭМ!$D$10+'СЕТ СН'!$I$6-'СЕТ СН'!$I$19</f>
        <v>1764.5985338099999</v>
      </c>
      <c r="Y134" s="36">
        <f>SUMIFS(СВЦЭМ!$C$33:$C$776,СВЦЭМ!$A$33:$A$776,$A134,СВЦЭМ!$B$33:$B$776,Y$119)+'СЕТ СН'!$I$9+СВЦЭМ!$D$10+'СЕТ СН'!$I$6-'СЕТ СН'!$I$19</f>
        <v>1916.7935581099998</v>
      </c>
    </row>
    <row r="135" spans="1:25" ht="15.75" x14ac:dyDescent="0.2">
      <c r="A135" s="35">
        <f t="shared" si="3"/>
        <v>43481</v>
      </c>
      <c r="B135" s="36">
        <f>SUMIFS(СВЦЭМ!$C$33:$C$776,СВЦЭМ!$A$33:$A$776,$A135,СВЦЭМ!$B$33:$B$776,B$119)+'СЕТ СН'!$I$9+СВЦЭМ!$D$10+'СЕТ СН'!$I$6-'СЕТ СН'!$I$19</f>
        <v>2212.3291000499999</v>
      </c>
      <c r="C135" s="36">
        <f>SUMIFS(СВЦЭМ!$C$33:$C$776,СВЦЭМ!$A$33:$A$776,$A135,СВЦЭМ!$B$33:$B$776,C$119)+'СЕТ СН'!$I$9+СВЦЭМ!$D$10+'СЕТ СН'!$I$6-'СЕТ СН'!$I$19</f>
        <v>1970.1465788899998</v>
      </c>
      <c r="D135" s="36">
        <f>SUMIFS(СВЦЭМ!$C$33:$C$776,СВЦЭМ!$A$33:$A$776,$A135,СВЦЭМ!$B$33:$B$776,D$119)+'СЕТ СН'!$I$9+СВЦЭМ!$D$10+'СЕТ СН'!$I$6-'СЕТ СН'!$I$19</f>
        <v>2021.5190735899998</v>
      </c>
      <c r="E135" s="36">
        <f>SUMIFS(СВЦЭМ!$C$33:$C$776,СВЦЭМ!$A$33:$A$776,$A135,СВЦЭМ!$B$33:$B$776,E$119)+'СЕТ СН'!$I$9+СВЦЭМ!$D$10+'СЕТ СН'!$I$6-'СЕТ СН'!$I$19</f>
        <v>2042.1098449699998</v>
      </c>
      <c r="F135" s="36">
        <f>SUMIFS(СВЦЭМ!$C$33:$C$776,СВЦЭМ!$A$33:$A$776,$A135,СВЦЭМ!$B$33:$B$776,F$119)+'СЕТ СН'!$I$9+СВЦЭМ!$D$10+'СЕТ СН'!$I$6-'СЕТ СН'!$I$19</f>
        <v>1950.4232524399999</v>
      </c>
      <c r="G135" s="36">
        <f>SUMIFS(СВЦЭМ!$C$33:$C$776,СВЦЭМ!$A$33:$A$776,$A135,СВЦЭМ!$B$33:$B$776,G$119)+'СЕТ СН'!$I$9+СВЦЭМ!$D$10+'СЕТ СН'!$I$6-'СЕТ СН'!$I$19</f>
        <v>1996.2671228099998</v>
      </c>
      <c r="H135" s="36">
        <f>SUMIFS(СВЦЭМ!$C$33:$C$776,СВЦЭМ!$A$33:$A$776,$A135,СВЦЭМ!$B$33:$B$776,H$119)+'СЕТ СН'!$I$9+СВЦЭМ!$D$10+'СЕТ СН'!$I$6-'СЕТ СН'!$I$19</f>
        <v>2021.6424611199998</v>
      </c>
      <c r="I135" s="36">
        <f>SUMIFS(СВЦЭМ!$C$33:$C$776,СВЦЭМ!$A$33:$A$776,$A135,СВЦЭМ!$B$33:$B$776,I$119)+'СЕТ СН'!$I$9+СВЦЭМ!$D$10+'СЕТ СН'!$I$6-'СЕТ СН'!$I$19</f>
        <v>2186.05945277</v>
      </c>
      <c r="J135" s="36">
        <f>SUMIFS(СВЦЭМ!$C$33:$C$776,СВЦЭМ!$A$33:$A$776,$A135,СВЦЭМ!$B$33:$B$776,J$119)+'СЕТ СН'!$I$9+СВЦЭМ!$D$10+'СЕТ СН'!$I$6-'СЕТ СН'!$I$19</f>
        <v>1778.1618167199999</v>
      </c>
      <c r="K135" s="36">
        <f>SUMIFS(СВЦЭМ!$C$33:$C$776,СВЦЭМ!$A$33:$A$776,$A135,СВЦЭМ!$B$33:$B$776,K$119)+'СЕТ СН'!$I$9+СВЦЭМ!$D$10+'СЕТ СН'!$I$6-'СЕТ СН'!$I$19</f>
        <v>1557.7110143299999</v>
      </c>
      <c r="L135" s="36">
        <f>SUMIFS(СВЦЭМ!$C$33:$C$776,СВЦЭМ!$A$33:$A$776,$A135,СВЦЭМ!$B$33:$B$776,L$119)+'СЕТ СН'!$I$9+СВЦЭМ!$D$10+'СЕТ СН'!$I$6-'СЕТ СН'!$I$19</f>
        <v>1575.96133992</v>
      </c>
      <c r="M135" s="36">
        <f>SUMIFS(СВЦЭМ!$C$33:$C$776,СВЦЭМ!$A$33:$A$776,$A135,СВЦЭМ!$B$33:$B$776,M$119)+'СЕТ СН'!$I$9+СВЦЭМ!$D$10+'СЕТ СН'!$I$6-'СЕТ СН'!$I$19</f>
        <v>1598.7793072699999</v>
      </c>
      <c r="N135" s="36">
        <f>SUMIFS(СВЦЭМ!$C$33:$C$776,СВЦЭМ!$A$33:$A$776,$A135,СВЦЭМ!$B$33:$B$776,N$119)+'СЕТ СН'!$I$9+СВЦЭМ!$D$10+'СЕТ СН'!$I$6-'СЕТ СН'!$I$19</f>
        <v>1676.6719208399998</v>
      </c>
      <c r="O135" s="36">
        <f>SUMIFS(СВЦЭМ!$C$33:$C$776,СВЦЭМ!$A$33:$A$776,$A135,СВЦЭМ!$B$33:$B$776,O$119)+'СЕТ СН'!$I$9+СВЦЭМ!$D$10+'СЕТ СН'!$I$6-'СЕТ СН'!$I$19</f>
        <v>1604.97928022</v>
      </c>
      <c r="P135" s="36">
        <f>SUMIFS(СВЦЭМ!$C$33:$C$776,СВЦЭМ!$A$33:$A$776,$A135,СВЦЭМ!$B$33:$B$776,P$119)+'СЕТ СН'!$I$9+СВЦЭМ!$D$10+'СЕТ СН'!$I$6-'СЕТ СН'!$I$19</f>
        <v>1604.4048857299999</v>
      </c>
      <c r="Q135" s="36">
        <f>SUMIFS(СВЦЭМ!$C$33:$C$776,СВЦЭМ!$A$33:$A$776,$A135,СВЦЭМ!$B$33:$B$776,Q$119)+'СЕТ СН'!$I$9+СВЦЭМ!$D$10+'СЕТ СН'!$I$6-'СЕТ СН'!$I$19</f>
        <v>1613.2167366299998</v>
      </c>
      <c r="R135" s="36">
        <f>SUMIFS(СВЦЭМ!$C$33:$C$776,СВЦЭМ!$A$33:$A$776,$A135,СВЦЭМ!$B$33:$B$776,R$119)+'СЕТ СН'!$I$9+СВЦЭМ!$D$10+'СЕТ СН'!$I$6-'СЕТ СН'!$I$19</f>
        <v>1614.2836491999999</v>
      </c>
      <c r="S135" s="36">
        <f>SUMIFS(СВЦЭМ!$C$33:$C$776,СВЦЭМ!$A$33:$A$776,$A135,СВЦЭМ!$B$33:$B$776,S$119)+'СЕТ СН'!$I$9+СВЦЭМ!$D$10+'СЕТ СН'!$I$6-'СЕТ СН'!$I$19</f>
        <v>1609.5273744899998</v>
      </c>
      <c r="T135" s="36">
        <f>SUMIFS(СВЦЭМ!$C$33:$C$776,СВЦЭМ!$A$33:$A$776,$A135,СВЦЭМ!$B$33:$B$776,T$119)+'СЕТ СН'!$I$9+СВЦЭМ!$D$10+'СЕТ СН'!$I$6-'СЕТ СН'!$I$19</f>
        <v>1610.3844604399999</v>
      </c>
      <c r="U135" s="36">
        <f>SUMIFS(СВЦЭМ!$C$33:$C$776,СВЦЭМ!$A$33:$A$776,$A135,СВЦЭМ!$B$33:$B$776,U$119)+'СЕТ СН'!$I$9+СВЦЭМ!$D$10+'СЕТ СН'!$I$6-'СЕТ СН'!$I$19</f>
        <v>1638.3470689499998</v>
      </c>
      <c r="V135" s="36">
        <f>SUMIFS(СВЦЭМ!$C$33:$C$776,СВЦЭМ!$A$33:$A$776,$A135,СВЦЭМ!$B$33:$B$776,V$119)+'СЕТ СН'!$I$9+СВЦЭМ!$D$10+'СЕТ СН'!$I$6-'СЕТ СН'!$I$19</f>
        <v>1609.2282944399999</v>
      </c>
      <c r="W135" s="36">
        <f>SUMIFS(СВЦЭМ!$C$33:$C$776,СВЦЭМ!$A$33:$A$776,$A135,СВЦЭМ!$B$33:$B$776,W$119)+'СЕТ СН'!$I$9+СВЦЭМ!$D$10+'СЕТ СН'!$I$6-'СЕТ СН'!$I$19</f>
        <v>1947.5993705499998</v>
      </c>
      <c r="X135" s="36">
        <f>SUMIFS(СВЦЭМ!$C$33:$C$776,СВЦЭМ!$A$33:$A$776,$A135,СВЦЭМ!$B$33:$B$776,X$119)+'СЕТ СН'!$I$9+СВЦЭМ!$D$10+'СЕТ СН'!$I$6-'СЕТ СН'!$I$19</f>
        <v>1576.8211478699998</v>
      </c>
      <c r="Y135" s="36">
        <f>SUMIFS(СВЦЭМ!$C$33:$C$776,СВЦЭМ!$A$33:$A$776,$A135,СВЦЭМ!$B$33:$B$776,Y$119)+'СЕТ СН'!$I$9+СВЦЭМ!$D$10+'СЕТ СН'!$I$6-'СЕТ СН'!$I$19</f>
        <v>1927.0430178499998</v>
      </c>
    </row>
    <row r="136" spans="1:25" ht="15.75" x14ac:dyDescent="0.2">
      <c r="A136" s="35">
        <f t="shared" si="3"/>
        <v>43482</v>
      </c>
      <c r="B136" s="36">
        <f>SUMIFS(СВЦЭМ!$C$33:$C$776,СВЦЭМ!$A$33:$A$776,$A136,СВЦЭМ!$B$33:$B$776,B$119)+'СЕТ СН'!$I$9+СВЦЭМ!$D$10+'СЕТ СН'!$I$6-'СЕТ СН'!$I$19</f>
        <v>2360.9471015300001</v>
      </c>
      <c r="C136" s="36">
        <f>SUMIFS(СВЦЭМ!$C$33:$C$776,СВЦЭМ!$A$33:$A$776,$A136,СВЦЭМ!$B$33:$B$776,C$119)+'СЕТ СН'!$I$9+СВЦЭМ!$D$10+'СЕТ СН'!$I$6-'СЕТ СН'!$I$19</f>
        <v>1991.1424990099999</v>
      </c>
      <c r="D136" s="36">
        <f>SUMIFS(СВЦЭМ!$C$33:$C$776,СВЦЭМ!$A$33:$A$776,$A136,СВЦЭМ!$B$33:$B$776,D$119)+'СЕТ СН'!$I$9+СВЦЭМ!$D$10+'СЕТ СН'!$I$6-'СЕТ СН'!$I$19</f>
        <v>1987.25636745</v>
      </c>
      <c r="E136" s="36">
        <f>SUMIFS(СВЦЭМ!$C$33:$C$776,СВЦЭМ!$A$33:$A$776,$A136,СВЦЭМ!$B$33:$B$776,E$119)+'СЕТ СН'!$I$9+СВЦЭМ!$D$10+'СЕТ СН'!$I$6-'СЕТ СН'!$I$19</f>
        <v>2082.0561196099998</v>
      </c>
      <c r="F136" s="36">
        <f>SUMIFS(СВЦЭМ!$C$33:$C$776,СВЦЭМ!$A$33:$A$776,$A136,СВЦЭМ!$B$33:$B$776,F$119)+'СЕТ СН'!$I$9+СВЦЭМ!$D$10+'СЕТ СН'!$I$6-'СЕТ СН'!$I$19</f>
        <v>2947.80305249</v>
      </c>
      <c r="G136" s="36">
        <f>SUMIFS(СВЦЭМ!$C$33:$C$776,СВЦЭМ!$A$33:$A$776,$A136,СВЦЭМ!$B$33:$B$776,G$119)+'СЕТ СН'!$I$9+СВЦЭМ!$D$10+'СЕТ СН'!$I$6-'СЕТ СН'!$I$19</f>
        <v>3052.0023042900002</v>
      </c>
      <c r="H136" s="36">
        <f>SUMIFS(СВЦЭМ!$C$33:$C$776,СВЦЭМ!$A$33:$A$776,$A136,СВЦЭМ!$B$33:$B$776,H$119)+'СЕТ СН'!$I$9+СВЦЭМ!$D$10+'СЕТ СН'!$I$6-'СЕТ СН'!$I$19</f>
        <v>2161.9690828799999</v>
      </c>
      <c r="I136" s="36">
        <f>SUMIFS(СВЦЭМ!$C$33:$C$776,СВЦЭМ!$A$33:$A$776,$A136,СВЦЭМ!$B$33:$B$776,I$119)+'СЕТ СН'!$I$9+СВЦЭМ!$D$10+'СЕТ СН'!$I$6-'СЕТ СН'!$I$19</f>
        <v>1962.9753509699999</v>
      </c>
      <c r="J136" s="36">
        <f>SUMIFS(СВЦЭМ!$C$33:$C$776,СВЦЭМ!$A$33:$A$776,$A136,СВЦЭМ!$B$33:$B$776,J$119)+'СЕТ СН'!$I$9+СВЦЭМ!$D$10+'СЕТ СН'!$I$6-'СЕТ СН'!$I$19</f>
        <v>1801.0975450099997</v>
      </c>
      <c r="K136" s="36">
        <f>SUMIFS(СВЦЭМ!$C$33:$C$776,СВЦЭМ!$A$33:$A$776,$A136,СВЦЭМ!$B$33:$B$776,K$119)+'СЕТ СН'!$I$9+СВЦЭМ!$D$10+'СЕТ СН'!$I$6-'СЕТ СН'!$I$19</f>
        <v>1777.9185472799998</v>
      </c>
      <c r="L136" s="36">
        <f>SUMIFS(СВЦЭМ!$C$33:$C$776,СВЦЭМ!$A$33:$A$776,$A136,СВЦЭМ!$B$33:$B$776,L$119)+'СЕТ СН'!$I$9+СВЦЭМ!$D$10+'СЕТ СН'!$I$6-'СЕТ СН'!$I$19</f>
        <v>1781.6085765999999</v>
      </c>
      <c r="M136" s="36">
        <f>SUMIFS(СВЦЭМ!$C$33:$C$776,СВЦЭМ!$A$33:$A$776,$A136,СВЦЭМ!$B$33:$B$776,M$119)+'СЕТ СН'!$I$9+СВЦЭМ!$D$10+'СЕТ СН'!$I$6-'СЕТ СН'!$I$19</f>
        <v>1855.9548973299998</v>
      </c>
      <c r="N136" s="36">
        <f>SUMIFS(СВЦЭМ!$C$33:$C$776,СВЦЭМ!$A$33:$A$776,$A136,СВЦЭМ!$B$33:$B$776,N$119)+'СЕТ СН'!$I$9+СВЦЭМ!$D$10+'СЕТ СН'!$I$6-'СЕТ СН'!$I$19</f>
        <v>2976.5101341700001</v>
      </c>
      <c r="O136" s="36">
        <f>SUMIFS(СВЦЭМ!$C$33:$C$776,СВЦЭМ!$A$33:$A$776,$A136,СВЦЭМ!$B$33:$B$776,O$119)+'СЕТ СН'!$I$9+СВЦЭМ!$D$10+'СЕТ СН'!$I$6-'СЕТ СН'!$I$19</f>
        <v>1727.7703355099998</v>
      </c>
      <c r="P136" s="36">
        <f>SUMIFS(СВЦЭМ!$C$33:$C$776,СВЦЭМ!$A$33:$A$776,$A136,СВЦЭМ!$B$33:$B$776,P$119)+'СЕТ СН'!$I$9+СВЦЭМ!$D$10+'СЕТ СН'!$I$6-'СЕТ СН'!$I$19</f>
        <v>1875.0011297399999</v>
      </c>
      <c r="Q136" s="36">
        <f>SUMIFS(СВЦЭМ!$C$33:$C$776,СВЦЭМ!$A$33:$A$776,$A136,СВЦЭМ!$B$33:$B$776,Q$119)+'СЕТ СН'!$I$9+СВЦЭМ!$D$10+'СЕТ СН'!$I$6-'СЕТ СН'!$I$19</f>
        <v>1908.1430720499998</v>
      </c>
      <c r="R136" s="36">
        <f>SUMIFS(СВЦЭМ!$C$33:$C$776,СВЦЭМ!$A$33:$A$776,$A136,СВЦЭМ!$B$33:$B$776,R$119)+'СЕТ СН'!$I$9+СВЦЭМ!$D$10+'СЕТ СН'!$I$6-'СЕТ СН'!$I$19</f>
        <v>1880.5152583299998</v>
      </c>
      <c r="S136" s="36">
        <f>SUMIFS(СВЦЭМ!$C$33:$C$776,СВЦЭМ!$A$33:$A$776,$A136,СВЦЭМ!$B$33:$B$776,S$119)+'СЕТ СН'!$I$9+СВЦЭМ!$D$10+'СЕТ СН'!$I$6-'СЕТ СН'!$I$19</f>
        <v>1872.4221573699999</v>
      </c>
      <c r="T136" s="36">
        <f>SUMIFS(СВЦЭМ!$C$33:$C$776,СВЦЭМ!$A$33:$A$776,$A136,СВЦЭМ!$B$33:$B$776,T$119)+'СЕТ СН'!$I$9+СВЦЭМ!$D$10+'СЕТ СН'!$I$6-'СЕТ СН'!$I$19</f>
        <v>1818.4464644099999</v>
      </c>
      <c r="U136" s="36">
        <f>SUMIFS(СВЦЭМ!$C$33:$C$776,СВЦЭМ!$A$33:$A$776,$A136,СВЦЭМ!$B$33:$B$776,U$119)+'СЕТ СН'!$I$9+СВЦЭМ!$D$10+'СЕТ СН'!$I$6-'СЕТ СН'!$I$19</f>
        <v>1974.0637953999999</v>
      </c>
      <c r="V136" s="36">
        <f>SUMIFS(СВЦЭМ!$C$33:$C$776,СВЦЭМ!$A$33:$A$776,$A136,СВЦЭМ!$B$33:$B$776,V$119)+'СЕТ СН'!$I$9+СВЦЭМ!$D$10+'СЕТ СН'!$I$6-'СЕТ СН'!$I$19</f>
        <v>1910.1981929899998</v>
      </c>
      <c r="W136" s="36">
        <f>SUMIFS(СВЦЭМ!$C$33:$C$776,СВЦЭМ!$A$33:$A$776,$A136,СВЦЭМ!$B$33:$B$776,W$119)+'СЕТ СН'!$I$9+СВЦЭМ!$D$10+'СЕТ СН'!$I$6-'СЕТ СН'!$I$19</f>
        <v>1983.0146897499999</v>
      </c>
      <c r="X136" s="36">
        <f>SUMIFS(СВЦЭМ!$C$33:$C$776,СВЦЭМ!$A$33:$A$776,$A136,СВЦЭМ!$B$33:$B$776,X$119)+'СЕТ СН'!$I$9+СВЦЭМ!$D$10+'СЕТ СН'!$I$6-'СЕТ СН'!$I$19</f>
        <v>2031.7950740499998</v>
      </c>
      <c r="Y136" s="36">
        <f>SUMIFS(СВЦЭМ!$C$33:$C$776,СВЦЭМ!$A$33:$A$776,$A136,СВЦЭМ!$B$33:$B$776,Y$119)+'СЕТ СН'!$I$9+СВЦЭМ!$D$10+'СЕТ СН'!$I$6-'СЕТ СН'!$I$19</f>
        <v>2884.5906241100001</v>
      </c>
    </row>
    <row r="137" spans="1:25" ht="15.75" x14ac:dyDescent="0.2">
      <c r="A137" s="35">
        <f t="shared" si="3"/>
        <v>43483</v>
      </c>
      <c r="B137" s="36">
        <f>SUMIFS(СВЦЭМ!$C$33:$C$776,СВЦЭМ!$A$33:$A$776,$A137,СВЦЭМ!$B$33:$B$776,B$119)+'СЕТ СН'!$I$9+СВЦЭМ!$D$10+'СЕТ СН'!$I$6-'СЕТ СН'!$I$19</f>
        <v>2316.61069503</v>
      </c>
      <c r="C137" s="36">
        <f>SUMIFS(СВЦЭМ!$C$33:$C$776,СВЦЭМ!$A$33:$A$776,$A137,СВЦЭМ!$B$33:$B$776,C$119)+'СЕТ СН'!$I$9+СВЦЭМ!$D$10+'СЕТ СН'!$I$6-'СЕТ СН'!$I$19</f>
        <v>1833.8775100299999</v>
      </c>
      <c r="D137" s="36">
        <f>SUMIFS(СВЦЭМ!$C$33:$C$776,СВЦЭМ!$A$33:$A$776,$A137,СВЦЭМ!$B$33:$B$776,D$119)+'СЕТ СН'!$I$9+СВЦЭМ!$D$10+'СЕТ СН'!$I$6-'СЕТ СН'!$I$19</f>
        <v>1908.8108248599999</v>
      </c>
      <c r="E137" s="36">
        <f>SUMIFS(СВЦЭМ!$C$33:$C$776,СВЦЭМ!$A$33:$A$776,$A137,СВЦЭМ!$B$33:$B$776,E$119)+'СЕТ СН'!$I$9+СВЦЭМ!$D$10+'СЕТ СН'!$I$6-'СЕТ СН'!$I$19</f>
        <v>1994.69743761</v>
      </c>
      <c r="F137" s="36">
        <f>SUMIFS(СВЦЭМ!$C$33:$C$776,СВЦЭМ!$A$33:$A$776,$A137,СВЦЭМ!$B$33:$B$776,F$119)+'СЕТ СН'!$I$9+СВЦЭМ!$D$10+'СЕТ СН'!$I$6-'СЕТ СН'!$I$19</f>
        <v>1890.0415607799998</v>
      </c>
      <c r="G137" s="36">
        <f>SUMIFS(СВЦЭМ!$C$33:$C$776,СВЦЭМ!$A$33:$A$776,$A137,СВЦЭМ!$B$33:$B$776,G$119)+'СЕТ СН'!$I$9+СВЦЭМ!$D$10+'СЕТ СН'!$I$6-'СЕТ СН'!$I$19</f>
        <v>1925.4039548199999</v>
      </c>
      <c r="H137" s="36">
        <f>SUMIFS(СВЦЭМ!$C$33:$C$776,СВЦЭМ!$A$33:$A$776,$A137,СВЦЭМ!$B$33:$B$776,H$119)+'СЕТ СН'!$I$9+СВЦЭМ!$D$10+'СЕТ СН'!$I$6-'СЕТ СН'!$I$19</f>
        <v>1897.3250016299999</v>
      </c>
      <c r="I137" s="36">
        <f>SUMIFS(СВЦЭМ!$C$33:$C$776,СВЦЭМ!$A$33:$A$776,$A137,СВЦЭМ!$B$33:$B$776,I$119)+'СЕТ СН'!$I$9+СВЦЭМ!$D$10+'СЕТ СН'!$I$6-'СЕТ СН'!$I$19</f>
        <v>1920.0386386299999</v>
      </c>
      <c r="J137" s="36">
        <f>SUMIFS(СВЦЭМ!$C$33:$C$776,СВЦЭМ!$A$33:$A$776,$A137,СВЦЭМ!$B$33:$B$776,J$119)+'СЕТ СН'!$I$9+СВЦЭМ!$D$10+'СЕТ СН'!$I$6-'СЕТ СН'!$I$19</f>
        <v>1813.1972249599999</v>
      </c>
      <c r="K137" s="36">
        <f>SUMIFS(СВЦЭМ!$C$33:$C$776,СВЦЭМ!$A$33:$A$776,$A137,СВЦЭМ!$B$33:$B$776,K$119)+'СЕТ СН'!$I$9+СВЦЭМ!$D$10+'СЕТ СН'!$I$6-'СЕТ СН'!$I$19</f>
        <v>1861.1001060699998</v>
      </c>
      <c r="L137" s="36">
        <f>SUMIFS(СВЦЭМ!$C$33:$C$776,СВЦЭМ!$A$33:$A$776,$A137,СВЦЭМ!$B$33:$B$776,L$119)+'СЕТ СН'!$I$9+СВЦЭМ!$D$10+'СЕТ СН'!$I$6-'СЕТ СН'!$I$19</f>
        <v>1846.8006804199999</v>
      </c>
      <c r="M137" s="36">
        <f>SUMIFS(СВЦЭМ!$C$33:$C$776,СВЦЭМ!$A$33:$A$776,$A137,СВЦЭМ!$B$33:$B$776,M$119)+'СЕТ СН'!$I$9+СВЦЭМ!$D$10+'СЕТ СН'!$I$6-'СЕТ СН'!$I$19</f>
        <v>1897.7591533599998</v>
      </c>
      <c r="N137" s="36">
        <f>SUMIFS(СВЦЭМ!$C$33:$C$776,СВЦЭМ!$A$33:$A$776,$A137,СВЦЭМ!$B$33:$B$776,N$119)+'СЕТ СН'!$I$9+СВЦЭМ!$D$10+'СЕТ СН'!$I$6-'СЕТ СН'!$I$19</f>
        <v>2041.3194490199999</v>
      </c>
      <c r="O137" s="36">
        <f>SUMIFS(СВЦЭМ!$C$33:$C$776,СВЦЭМ!$A$33:$A$776,$A137,СВЦЭМ!$B$33:$B$776,O$119)+'СЕТ СН'!$I$9+СВЦЭМ!$D$10+'СЕТ СН'!$I$6-'СЕТ СН'!$I$19</f>
        <v>1969.7563580799999</v>
      </c>
      <c r="P137" s="36">
        <f>SUMIFS(СВЦЭМ!$C$33:$C$776,СВЦЭМ!$A$33:$A$776,$A137,СВЦЭМ!$B$33:$B$776,P$119)+'СЕТ СН'!$I$9+СВЦЭМ!$D$10+'СЕТ СН'!$I$6-'СЕТ СН'!$I$19</f>
        <v>2391.0186732799998</v>
      </c>
      <c r="Q137" s="36">
        <f>SUMIFS(СВЦЭМ!$C$33:$C$776,СВЦЭМ!$A$33:$A$776,$A137,СВЦЭМ!$B$33:$B$776,Q$119)+'СЕТ СН'!$I$9+СВЦЭМ!$D$10+'СЕТ СН'!$I$6-'СЕТ СН'!$I$19</f>
        <v>1883.9376998799999</v>
      </c>
      <c r="R137" s="36">
        <f>SUMIFS(СВЦЭМ!$C$33:$C$776,СВЦЭМ!$A$33:$A$776,$A137,СВЦЭМ!$B$33:$B$776,R$119)+'СЕТ СН'!$I$9+СВЦЭМ!$D$10+'СЕТ СН'!$I$6-'СЕТ СН'!$I$19</f>
        <v>1870.0641004799998</v>
      </c>
      <c r="S137" s="36">
        <f>SUMIFS(СВЦЭМ!$C$33:$C$776,СВЦЭМ!$A$33:$A$776,$A137,СВЦЭМ!$B$33:$B$776,S$119)+'СЕТ СН'!$I$9+СВЦЭМ!$D$10+'СЕТ СН'!$I$6-'СЕТ СН'!$I$19</f>
        <v>1884.3027906099999</v>
      </c>
      <c r="T137" s="36">
        <f>SUMIFS(СВЦЭМ!$C$33:$C$776,СВЦЭМ!$A$33:$A$776,$A137,СВЦЭМ!$B$33:$B$776,T$119)+'СЕТ СН'!$I$9+СВЦЭМ!$D$10+'СЕТ СН'!$I$6-'СЕТ СН'!$I$19</f>
        <v>1926.8133548199999</v>
      </c>
      <c r="U137" s="36">
        <f>SUMIFS(СВЦЭМ!$C$33:$C$776,СВЦЭМ!$A$33:$A$776,$A137,СВЦЭМ!$B$33:$B$776,U$119)+'СЕТ СН'!$I$9+СВЦЭМ!$D$10+'СЕТ СН'!$I$6-'СЕТ СН'!$I$19</f>
        <v>1949.6591040299998</v>
      </c>
      <c r="V137" s="36">
        <f>SUMIFS(СВЦЭМ!$C$33:$C$776,СВЦЭМ!$A$33:$A$776,$A137,СВЦЭМ!$B$33:$B$776,V$119)+'СЕТ СН'!$I$9+СВЦЭМ!$D$10+'СЕТ СН'!$I$6-'СЕТ СН'!$I$19</f>
        <v>2118.3439051700002</v>
      </c>
      <c r="W137" s="36">
        <f>SUMIFS(СВЦЭМ!$C$33:$C$776,СВЦЭМ!$A$33:$A$776,$A137,СВЦЭМ!$B$33:$B$776,W$119)+'СЕТ СН'!$I$9+СВЦЭМ!$D$10+'СЕТ СН'!$I$6-'СЕТ СН'!$I$19</f>
        <v>1846.8978410299999</v>
      </c>
      <c r="X137" s="36">
        <f>SUMIFS(СВЦЭМ!$C$33:$C$776,СВЦЭМ!$A$33:$A$776,$A137,СВЦЭМ!$B$33:$B$776,X$119)+'СЕТ СН'!$I$9+СВЦЭМ!$D$10+'СЕТ СН'!$I$6-'СЕТ СН'!$I$19</f>
        <v>1848.1245425499999</v>
      </c>
      <c r="Y137" s="36">
        <f>SUMIFS(СВЦЭМ!$C$33:$C$776,СВЦЭМ!$A$33:$A$776,$A137,СВЦЭМ!$B$33:$B$776,Y$119)+'СЕТ СН'!$I$9+СВЦЭМ!$D$10+'СЕТ СН'!$I$6-'СЕТ СН'!$I$19</f>
        <v>2047.8858160599998</v>
      </c>
    </row>
    <row r="138" spans="1:25" ht="15.75" x14ac:dyDescent="0.2">
      <c r="A138" s="35">
        <f t="shared" si="3"/>
        <v>43484</v>
      </c>
      <c r="B138" s="36">
        <f>SUMIFS(СВЦЭМ!$C$33:$C$776,СВЦЭМ!$A$33:$A$776,$A138,СВЦЭМ!$B$33:$B$776,B$119)+'СЕТ СН'!$I$9+СВЦЭМ!$D$10+'СЕТ СН'!$I$6-'СЕТ СН'!$I$19</f>
        <v>2093.8197314200002</v>
      </c>
      <c r="C138" s="36">
        <f>SUMIFS(СВЦЭМ!$C$33:$C$776,СВЦЭМ!$A$33:$A$776,$A138,СВЦЭМ!$B$33:$B$776,C$119)+'СЕТ СН'!$I$9+СВЦЭМ!$D$10+'СЕТ СН'!$I$6-'СЕТ СН'!$I$19</f>
        <v>1916.7138221399998</v>
      </c>
      <c r="D138" s="36">
        <f>SUMIFS(СВЦЭМ!$C$33:$C$776,СВЦЭМ!$A$33:$A$776,$A138,СВЦЭМ!$B$33:$B$776,D$119)+'СЕТ СН'!$I$9+СВЦЭМ!$D$10+'СЕТ СН'!$I$6-'СЕТ СН'!$I$19</f>
        <v>1965.3049268899999</v>
      </c>
      <c r="E138" s="36">
        <f>SUMIFS(СВЦЭМ!$C$33:$C$776,СВЦЭМ!$A$33:$A$776,$A138,СВЦЭМ!$B$33:$B$776,E$119)+'СЕТ СН'!$I$9+СВЦЭМ!$D$10+'СЕТ СН'!$I$6-'СЕТ СН'!$I$19</f>
        <v>1862.8168965399998</v>
      </c>
      <c r="F138" s="36">
        <f>SUMIFS(СВЦЭМ!$C$33:$C$776,СВЦЭМ!$A$33:$A$776,$A138,СВЦЭМ!$B$33:$B$776,F$119)+'СЕТ СН'!$I$9+СВЦЭМ!$D$10+'СЕТ СН'!$I$6-'СЕТ СН'!$I$19</f>
        <v>1976.9496527499998</v>
      </c>
      <c r="G138" s="36">
        <f>SUMIFS(СВЦЭМ!$C$33:$C$776,СВЦЭМ!$A$33:$A$776,$A138,СВЦЭМ!$B$33:$B$776,G$119)+'СЕТ СН'!$I$9+СВЦЭМ!$D$10+'СЕТ СН'!$I$6-'СЕТ СН'!$I$19</f>
        <v>1980.6963033899999</v>
      </c>
      <c r="H138" s="36">
        <f>SUMIFS(СВЦЭМ!$C$33:$C$776,СВЦЭМ!$A$33:$A$776,$A138,СВЦЭМ!$B$33:$B$776,H$119)+'СЕТ СН'!$I$9+СВЦЭМ!$D$10+'СЕТ СН'!$I$6-'СЕТ СН'!$I$19</f>
        <v>1946.2743834399998</v>
      </c>
      <c r="I138" s="36">
        <f>SUMIFS(СВЦЭМ!$C$33:$C$776,СВЦЭМ!$A$33:$A$776,$A138,СВЦЭМ!$B$33:$B$776,I$119)+'СЕТ СН'!$I$9+СВЦЭМ!$D$10+'СЕТ СН'!$I$6-'СЕТ СН'!$I$19</f>
        <v>2247.8175861499999</v>
      </c>
      <c r="J138" s="36">
        <f>SUMIFS(СВЦЭМ!$C$33:$C$776,СВЦЭМ!$A$33:$A$776,$A138,СВЦЭМ!$B$33:$B$776,J$119)+'СЕТ СН'!$I$9+СВЦЭМ!$D$10+'СЕТ СН'!$I$6-'СЕТ СН'!$I$19</f>
        <v>3032.7397316000001</v>
      </c>
      <c r="K138" s="36">
        <f>SUMIFS(СВЦЭМ!$C$33:$C$776,СВЦЭМ!$A$33:$A$776,$A138,СВЦЭМ!$B$33:$B$776,K$119)+'СЕТ СН'!$I$9+СВЦЭМ!$D$10+'СЕТ СН'!$I$6-'СЕТ СН'!$I$19</f>
        <v>2007.2885173799998</v>
      </c>
      <c r="L138" s="36">
        <f>SUMIFS(СВЦЭМ!$C$33:$C$776,СВЦЭМ!$A$33:$A$776,$A138,СВЦЭМ!$B$33:$B$776,L$119)+'СЕТ СН'!$I$9+СВЦЭМ!$D$10+'СЕТ СН'!$I$6-'СЕТ СН'!$I$19</f>
        <v>1762.0310721699998</v>
      </c>
      <c r="M138" s="36">
        <f>SUMIFS(СВЦЭМ!$C$33:$C$776,СВЦЭМ!$A$33:$A$776,$A138,СВЦЭМ!$B$33:$B$776,M$119)+'СЕТ СН'!$I$9+СВЦЭМ!$D$10+'СЕТ СН'!$I$6-'СЕТ СН'!$I$19</f>
        <v>2411.4793974899999</v>
      </c>
      <c r="N138" s="36">
        <f>SUMIFS(СВЦЭМ!$C$33:$C$776,СВЦЭМ!$A$33:$A$776,$A138,СВЦЭМ!$B$33:$B$776,N$119)+'СЕТ СН'!$I$9+СВЦЭМ!$D$10+'СЕТ СН'!$I$6-'СЕТ СН'!$I$19</f>
        <v>2502.2822328799998</v>
      </c>
      <c r="O138" s="36">
        <f>SUMIFS(СВЦЭМ!$C$33:$C$776,СВЦЭМ!$A$33:$A$776,$A138,СВЦЭМ!$B$33:$B$776,O$119)+'СЕТ СН'!$I$9+СВЦЭМ!$D$10+'СЕТ СН'!$I$6-'СЕТ СН'!$I$19</f>
        <v>1931.5197979</v>
      </c>
      <c r="P138" s="36">
        <f>SUMIFS(СВЦЭМ!$C$33:$C$776,СВЦЭМ!$A$33:$A$776,$A138,СВЦЭМ!$B$33:$B$776,P$119)+'СЕТ СН'!$I$9+СВЦЭМ!$D$10+'СЕТ СН'!$I$6-'СЕТ СН'!$I$19</f>
        <v>1961.5698899999998</v>
      </c>
      <c r="Q138" s="36">
        <f>SUMIFS(СВЦЭМ!$C$33:$C$776,СВЦЭМ!$A$33:$A$776,$A138,СВЦЭМ!$B$33:$B$776,Q$119)+'СЕТ СН'!$I$9+СВЦЭМ!$D$10+'СЕТ СН'!$I$6-'СЕТ СН'!$I$19</f>
        <v>1967.7240210699999</v>
      </c>
      <c r="R138" s="36">
        <f>SUMIFS(СВЦЭМ!$C$33:$C$776,СВЦЭМ!$A$33:$A$776,$A138,СВЦЭМ!$B$33:$B$776,R$119)+'СЕТ СН'!$I$9+СВЦЭМ!$D$10+'СЕТ СН'!$I$6-'СЕТ СН'!$I$19</f>
        <v>2089.7408402199999</v>
      </c>
      <c r="S138" s="36">
        <f>SUMIFS(СВЦЭМ!$C$33:$C$776,СВЦЭМ!$A$33:$A$776,$A138,СВЦЭМ!$B$33:$B$776,S$119)+'СЕТ СН'!$I$9+СВЦЭМ!$D$10+'СЕТ СН'!$I$6-'СЕТ СН'!$I$19</f>
        <v>2025.5955669799998</v>
      </c>
      <c r="T138" s="36">
        <f>SUMIFS(СВЦЭМ!$C$33:$C$776,СВЦЭМ!$A$33:$A$776,$A138,СВЦЭМ!$B$33:$B$776,T$119)+'СЕТ СН'!$I$9+СВЦЭМ!$D$10+'СЕТ СН'!$I$6-'СЕТ СН'!$I$19</f>
        <v>1925.7570777499998</v>
      </c>
      <c r="U138" s="36">
        <f>SUMIFS(СВЦЭМ!$C$33:$C$776,СВЦЭМ!$A$33:$A$776,$A138,СВЦЭМ!$B$33:$B$776,U$119)+'СЕТ СН'!$I$9+СВЦЭМ!$D$10+'СЕТ СН'!$I$6-'СЕТ СН'!$I$19</f>
        <v>2264.6924312400001</v>
      </c>
      <c r="V138" s="36">
        <f>SUMIFS(СВЦЭМ!$C$33:$C$776,СВЦЭМ!$A$33:$A$776,$A138,СВЦЭМ!$B$33:$B$776,V$119)+'СЕТ СН'!$I$9+СВЦЭМ!$D$10+'СЕТ СН'!$I$6-'СЕТ СН'!$I$19</f>
        <v>1851.9459178699999</v>
      </c>
      <c r="W138" s="36">
        <f>SUMIFS(СВЦЭМ!$C$33:$C$776,СВЦЭМ!$A$33:$A$776,$A138,СВЦЭМ!$B$33:$B$776,W$119)+'СЕТ СН'!$I$9+СВЦЭМ!$D$10+'СЕТ СН'!$I$6-'СЕТ СН'!$I$19</f>
        <v>1854.7286770199999</v>
      </c>
      <c r="X138" s="36">
        <f>SUMIFS(СВЦЭМ!$C$33:$C$776,СВЦЭМ!$A$33:$A$776,$A138,СВЦЭМ!$B$33:$B$776,X$119)+'СЕТ СН'!$I$9+СВЦЭМ!$D$10+'СЕТ СН'!$I$6-'СЕТ СН'!$I$19</f>
        <v>1822.2098225399998</v>
      </c>
      <c r="Y138" s="36">
        <f>SUMIFS(СВЦЭМ!$C$33:$C$776,СВЦЭМ!$A$33:$A$776,$A138,СВЦЭМ!$B$33:$B$776,Y$119)+'СЕТ СН'!$I$9+СВЦЭМ!$D$10+'СЕТ СН'!$I$6-'СЕТ СН'!$I$19</f>
        <v>1908.8100503499998</v>
      </c>
    </row>
    <row r="139" spans="1:25" ht="15.75" x14ac:dyDescent="0.2">
      <c r="A139" s="35">
        <f t="shared" si="3"/>
        <v>43485</v>
      </c>
      <c r="B139" s="36">
        <f>SUMIFS(СВЦЭМ!$C$33:$C$776,СВЦЭМ!$A$33:$A$776,$A139,СВЦЭМ!$B$33:$B$776,B$119)+'СЕТ СН'!$I$9+СВЦЭМ!$D$10+'СЕТ СН'!$I$6-'СЕТ СН'!$I$19</f>
        <v>2187.8528373999998</v>
      </c>
      <c r="C139" s="36">
        <f>SUMIFS(СВЦЭМ!$C$33:$C$776,СВЦЭМ!$A$33:$A$776,$A139,СВЦЭМ!$B$33:$B$776,C$119)+'СЕТ СН'!$I$9+СВЦЭМ!$D$10+'СЕТ СН'!$I$6-'СЕТ СН'!$I$19</f>
        <v>1872.7324903499998</v>
      </c>
      <c r="D139" s="36">
        <f>SUMIFS(СВЦЭМ!$C$33:$C$776,СВЦЭМ!$A$33:$A$776,$A139,СВЦЭМ!$B$33:$B$776,D$119)+'СЕТ СН'!$I$9+СВЦЭМ!$D$10+'СЕТ СН'!$I$6-'СЕТ СН'!$I$19</f>
        <v>1977.9998187299998</v>
      </c>
      <c r="E139" s="36">
        <f>SUMIFS(СВЦЭМ!$C$33:$C$776,СВЦЭМ!$A$33:$A$776,$A139,СВЦЭМ!$B$33:$B$776,E$119)+'СЕТ СН'!$I$9+СВЦЭМ!$D$10+'СЕТ СН'!$I$6-'СЕТ СН'!$I$19</f>
        <v>1959.6182045799999</v>
      </c>
      <c r="F139" s="36">
        <f>SUMIFS(СВЦЭМ!$C$33:$C$776,СВЦЭМ!$A$33:$A$776,$A139,СВЦЭМ!$B$33:$B$776,F$119)+'СЕТ СН'!$I$9+СВЦЭМ!$D$10+'СЕТ СН'!$I$6-'СЕТ СН'!$I$19</f>
        <v>2031.3451766899998</v>
      </c>
      <c r="G139" s="36">
        <f>SUMIFS(СВЦЭМ!$C$33:$C$776,СВЦЭМ!$A$33:$A$776,$A139,СВЦЭМ!$B$33:$B$776,G$119)+'СЕТ СН'!$I$9+СВЦЭМ!$D$10+'СЕТ СН'!$I$6-'СЕТ СН'!$I$19</f>
        <v>2024.7943141399999</v>
      </c>
      <c r="H139" s="36">
        <f>SUMIFS(СВЦЭМ!$C$33:$C$776,СВЦЭМ!$A$33:$A$776,$A139,СВЦЭМ!$B$33:$B$776,H$119)+'СЕТ СН'!$I$9+СВЦЭМ!$D$10+'СЕТ СН'!$I$6-'СЕТ СН'!$I$19</f>
        <v>2441.1051464100001</v>
      </c>
      <c r="I139" s="36">
        <f>SUMIFS(СВЦЭМ!$C$33:$C$776,СВЦЭМ!$A$33:$A$776,$A139,СВЦЭМ!$B$33:$B$776,I$119)+'СЕТ СН'!$I$9+СВЦЭМ!$D$10+'СЕТ СН'!$I$6-'СЕТ СН'!$I$19</f>
        <v>2211.3121047499999</v>
      </c>
      <c r="J139" s="36">
        <f>SUMIFS(СВЦЭМ!$C$33:$C$776,СВЦЭМ!$A$33:$A$776,$A139,СВЦЭМ!$B$33:$B$776,J$119)+'СЕТ СН'!$I$9+СВЦЭМ!$D$10+'СЕТ СН'!$I$6-'СЕТ СН'!$I$19</f>
        <v>1921.1955989499997</v>
      </c>
      <c r="K139" s="36">
        <f>SUMIFS(СВЦЭМ!$C$33:$C$776,СВЦЭМ!$A$33:$A$776,$A139,СВЦЭМ!$B$33:$B$776,K$119)+'СЕТ СН'!$I$9+СВЦЭМ!$D$10+'СЕТ СН'!$I$6-'СЕТ СН'!$I$19</f>
        <v>1824.4224809699999</v>
      </c>
      <c r="L139" s="36">
        <f>SUMIFS(СВЦЭМ!$C$33:$C$776,СВЦЭМ!$A$33:$A$776,$A139,СВЦЭМ!$B$33:$B$776,L$119)+'СЕТ СН'!$I$9+СВЦЭМ!$D$10+'СЕТ СН'!$I$6-'СЕТ СН'!$I$19</f>
        <v>1790.4280302899999</v>
      </c>
      <c r="M139" s="36">
        <f>SUMIFS(СВЦЭМ!$C$33:$C$776,СВЦЭМ!$A$33:$A$776,$A139,СВЦЭМ!$B$33:$B$776,M$119)+'СЕТ СН'!$I$9+СВЦЭМ!$D$10+'СЕТ СН'!$I$6-'СЕТ СН'!$I$19</f>
        <v>1978.9321631299999</v>
      </c>
      <c r="N139" s="36">
        <f>SUMIFS(СВЦЭМ!$C$33:$C$776,СВЦЭМ!$A$33:$A$776,$A139,СВЦЭМ!$B$33:$B$776,N$119)+'СЕТ СН'!$I$9+СВЦЭМ!$D$10+'СЕТ СН'!$I$6-'СЕТ СН'!$I$19</f>
        <v>1979.8164886599998</v>
      </c>
      <c r="O139" s="36">
        <f>SUMIFS(СВЦЭМ!$C$33:$C$776,СВЦЭМ!$A$33:$A$776,$A139,СВЦЭМ!$B$33:$B$776,O$119)+'СЕТ СН'!$I$9+СВЦЭМ!$D$10+'СЕТ СН'!$I$6-'СЕТ СН'!$I$19</f>
        <v>1978.3421940899998</v>
      </c>
      <c r="P139" s="36">
        <f>SUMIFS(СВЦЭМ!$C$33:$C$776,СВЦЭМ!$A$33:$A$776,$A139,СВЦЭМ!$B$33:$B$776,P$119)+'СЕТ СН'!$I$9+СВЦЭМ!$D$10+'СЕТ СН'!$I$6-'СЕТ СН'!$I$19</f>
        <v>1877.3577344099999</v>
      </c>
      <c r="Q139" s="36">
        <f>SUMIFS(СВЦЭМ!$C$33:$C$776,СВЦЭМ!$A$33:$A$776,$A139,СВЦЭМ!$B$33:$B$776,Q$119)+'СЕТ СН'!$I$9+СВЦЭМ!$D$10+'СЕТ СН'!$I$6-'СЕТ СН'!$I$19</f>
        <v>1752.8236188299998</v>
      </c>
      <c r="R139" s="36">
        <f>SUMIFS(СВЦЭМ!$C$33:$C$776,СВЦЭМ!$A$33:$A$776,$A139,СВЦЭМ!$B$33:$B$776,R$119)+'СЕТ СН'!$I$9+СВЦЭМ!$D$10+'СЕТ СН'!$I$6-'СЕТ СН'!$I$19</f>
        <v>1916.0685162299999</v>
      </c>
      <c r="S139" s="36">
        <f>SUMIFS(СВЦЭМ!$C$33:$C$776,СВЦЭМ!$A$33:$A$776,$A139,СВЦЭМ!$B$33:$B$776,S$119)+'СЕТ СН'!$I$9+СВЦЭМ!$D$10+'СЕТ СН'!$I$6-'СЕТ СН'!$I$19</f>
        <v>3087.2636775599999</v>
      </c>
      <c r="T139" s="36">
        <f>SUMIFS(СВЦЭМ!$C$33:$C$776,СВЦЭМ!$A$33:$A$776,$A139,СВЦЭМ!$B$33:$B$776,T$119)+'СЕТ СН'!$I$9+СВЦЭМ!$D$10+'СЕТ СН'!$I$6-'СЕТ СН'!$I$19</f>
        <v>2215.0401756199999</v>
      </c>
      <c r="U139" s="36">
        <f>SUMIFS(СВЦЭМ!$C$33:$C$776,СВЦЭМ!$A$33:$A$776,$A139,СВЦЭМ!$B$33:$B$776,U$119)+'СЕТ СН'!$I$9+СВЦЭМ!$D$10+'СЕТ СН'!$I$6-'СЕТ СН'!$I$19</f>
        <v>1900.58530602</v>
      </c>
      <c r="V139" s="36">
        <f>SUMIFS(СВЦЭМ!$C$33:$C$776,СВЦЭМ!$A$33:$A$776,$A139,СВЦЭМ!$B$33:$B$776,V$119)+'СЕТ СН'!$I$9+СВЦЭМ!$D$10+'СЕТ СН'!$I$6-'СЕТ СН'!$I$19</f>
        <v>1909.0030286699998</v>
      </c>
      <c r="W139" s="36">
        <f>SUMIFS(СВЦЭМ!$C$33:$C$776,СВЦЭМ!$A$33:$A$776,$A139,СВЦЭМ!$B$33:$B$776,W$119)+'СЕТ СН'!$I$9+СВЦЭМ!$D$10+'СЕТ СН'!$I$6-'СЕТ СН'!$I$19</f>
        <v>1976.9381476499998</v>
      </c>
      <c r="X139" s="36">
        <f>SUMIFS(СВЦЭМ!$C$33:$C$776,СВЦЭМ!$A$33:$A$776,$A139,СВЦЭМ!$B$33:$B$776,X$119)+'СЕТ СН'!$I$9+СВЦЭМ!$D$10+'СЕТ СН'!$I$6-'СЕТ СН'!$I$19</f>
        <v>1841.4255895199999</v>
      </c>
      <c r="Y139" s="36">
        <f>SUMIFS(СВЦЭМ!$C$33:$C$776,СВЦЭМ!$A$33:$A$776,$A139,СВЦЭМ!$B$33:$B$776,Y$119)+'СЕТ СН'!$I$9+СВЦЭМ!$D$10+'СЕТ СН'!$I$6-'СЕТ СН'!$I$19</f>
        <v>1996.9899473899998</v>
      </c>
    </row>
    <row r="140" spans="1:25" ht="15.75" x14ac:dyDescent="0.2">
      <c r="A140" s="35">
        <f t="shared" si="3"/>
        <v>43486</v>
      </c>
      <c r="B140" s="36">
        <f>SUMIFS(СВЦЭМ!$C$33:$C$776,СВЦЭМ!$A$33:$A$776,$A140,СВЦЭМ!$B$33:$B$776,B$119)+'СЕТ СН'!$I$9+СВЦЭМ!$D$10+'СЕТ СН'!$I$6-'СЕТ СН'!$I$19</f>
        <v>2096.0587790599998</v>
      </c>
      <c r="C140" s="36">
        <f>SUMIFS(СВЦЭМ!$C$33:$C$776,СВЦЭМ!$A$33:$A$776,$A140,СВЦЭМ!$B$33:$B$776,C$119)+'СЕТ СН'!$I$9+СВЦЭМ!$D$10+'СЕТ СН'!$I$6-'СЕТ СН'!$I$19</f>
        <v>2025.3596616299999</v>
      </c>
      <c r="D140" s="36">
        <f>SUMIFS(СВЦЭМ!$C$33:$C$776,СВЦЭМ!$A$33:$A$776,$A140,СВЦЭМ!$B$33:$B$776,D$119)+'СЕТ СН'!$I$9+СВЦЭМ!$D$10+'СЕТ СН'!$I$6-'СЕТ СН'!$I$19</f>
        <v>2268.6641700499999</v>
      </c>
      <c r="E140" s="36">
        <f>SUMIFS(СВЦЭМ!$C$33:$C$776,СВЦЭМ!$A$33:$A$776,$A140,СВЦЭМ!$B$33:$B$776,E$119)+'СЕТ СН'!$I$9+СВЦЭМ!$D$10+'СЕТ СН'!$I$6-'СЕТ СН'!$I$19</f>
        <v>2060.4269629599999</v>
      </c>
      <c r="F140" s="36">
        <f>SUMIFS(СВЦЭМ!$C$33:$C$776,СВЦЭМ!$A$33:$A$776,$A140,СВЦЭМ!$B$33:$B$776,F$119)+'СЕТ СН'!$I$9+СВЦЭМ!$D$10+'СЕТ СН'!$I$6-'СЕТ СН'!$I$19</f>
        <v>2042.5618147099999</v>
      </c>
      <c r="G140" s="36">
        <f>SUMIFS(СВЦЭМ!$C$33:$C$776,СВЦЭМ!$A$33:$A$776,$A140,СВЦЭМ!$B$33:$B$776,G$119)+'СЕТ СН'!$I$9+СВЦЭМ!$D$10+'СЕТ СН'!$I$6-'СЕТ СН'!$I$19</f>
        <v>2002.1839579999998</v>
      </c>
      <c r="H140" s="36">
        <f>SUMIFS(СВЦЭМ!$C$33:$C$776,СВЦЭМ!$A$33:$A$776,$A140,СВЦЭМ!$B$33:$B$776,H$119)+'СЕТ СН'!$I$9+СВЦЭМ!$D$10+'СЕТ СН'!$I$6-'СЕТ СН'!$I$19</f>
        <v>1855.4146393399999</v>
      </c>
      <c r="I140" s="36">
        <f>SUMIFS(СВЦЭМ!$C$33:$C$776,СВЦЭМ!$A$33:$A$776,$A140,СВЦЭМ!$B$33:$B$776,I$119)+'СЕТ СН'!$I$9+СВЦЭМ!$D$10+'СЕТ СН'!$I$6-'СЕТ СН'!$I$19</f>
        <v>1861.7382850499998</v>
      </c>
      <c r="J140" s="36">
        <f>SUMIFS(СВЦЭМ!$C$33:$C$776,СВЦЭМ!$A$33:$A$776,$A140,СВЦЭМ!$B$33:$B$776,J$119)+'СЕТ СН'!$I$9+СВЦЭМ!$D$10+'СЕТ СН'!$I$6-'СЕТ СН'!$I$19</f>
        <v>1928.7324539799999</v>
      </c>
      <c r="K140" s="36">
        <f>SUMIFS(СВЦЭМ!$C$33:$C$776,СВЦЭМ!$A$33:$A$776,$A140,СВЦЭМ!$B$33:$B$776,K$119)+'СЕТ СН'!$I$9+СВЦЭМ!$D$10+'СЕТ СН'!$I$6-'СЕТ СН'!$I$19</f>
        <v>1825.8039891599999</v>
      </c>
      <c r="L140" s="36">
        <f>SUMIFS(СВЦЭМ!$C$33:$C$776,СВЦЭМ!$A$33:$A$776,$A140,СВЦЭМ!$B$33:$B$776,L$119)+'СЕТ СН'!$I$9+СВЦЭМ!$D$10+'СЕТ СН'!$I$6-'СЕТ СН'!$I$19</f>
        <v>2250.1195425400001</v>
      </c>
      <c r="M140" s="36">
        <f>SUMIFS(СВЦЭМ!$C$33:$C$776,СВЦЭМ!$A$33:$A$776,$A140,СВЦЭМ!$B$33:$B$776,M$119)+'СЕТ СН'!$I$9+СВЦЭМ!$D$10+'СЕТ СН'!$I$6-'СЕТ СН'!$I$19</f>
        <v>1808.6192425199999</v>
      </c>
      <c r="N140" s="36">
        <f>SUMIFS(СВЦЭМ!$C$33:$C$776,СВЦЭМ!$A$33:$A$776,$A140,СВЦЭМ!$B$33:$B$776,N$119)+'СЕТ СН'!$I$9+СВЦЭМ!$D$10+'СЕТ СН'!$I$6-'СЕТ СН'!$I$19</f>
        <v>2286.6465563000002</v>
      </c>
      <c r="O140" s="36">
        <f>SUMIFS(СВЦЭМ!$C$33:$C$776,СВЦЭМ!$A$33:$A$776,$A140,СВЦЭМ!$B$33:$B$776,O$119)+'СЕТ СН'!$I$9+СВЦЭМ!$D$10+'СЕТ СН'!$I$6-'СЕТ СН'!$I$19</f>
        <v>1867.0925126999998</v>
      </c>
      <c r="P140" s="36">
        <f>SUMIFS(СВЦЭМ!$C$33:$C$776,СВЦЭМ!$A$33:$A$776,$A140,СВЦЭМ!$B$33:$B$776,P$119)+'СЕТ СН'!$I$9+СВЦЭМ!$D$10+'СЕТ СН'!$I$6-'СЕТ СН'!$I$19</f>
        <v>1898.0357997299998</v>
      </c>
      <c r="Q140" s="36">
        <f>SUMIFS(СВЦЭМ!$C$33:$C$776,СВЦЭМ!$A$33:$A$776,$A140,СВЦЭМ!$B$33:$B$776,Q$119)+'СЕТ СН'!$I$9+СВЦЭМ!$D$10+'СЕТ СН'!$I$6-'СЕТ СН'!$I$19</f>
        <v>1936.1192620899999</v>
      </c>
      <c r="R140" s="36">
        <f>SUMIFS(СВЦЭМ!$C$33:$C$776,СВЦЭМ!$A$33:$A$776,$A140,СВЦЭМ!$B$33:$B$776,R$119)+'СЕТ СН'!$I$9+СВЦЭМ!$D$10+'СЕТ СН'!$I$6-'СЕТ СН'!$I$19</f>
        <v>1999.6038509499999</v>
      </c>
      <c r="S140" s="36">
        <f>SUMIFS(СВЦЭМ!$C$33:$C$776,СВЦЭМ!$A$33:$A$776,$A140,СВЦЭМ!$B$33:$B$776,S$119)+'СЕТ СН'!$I$9+СВЦЭМ!$D$10+'СЕТ СН'!$I$6-'СЕТ СН'!$I$19</f>
        <v>1909.3705515999998</v>
      </c>
      <c r="T140" s="36">
        <f>SUMIFS(СВЦЭМ!$C$33:$C$776,СВЦЭМ!$A$33:$A$776,$A140,СВЦЭМ!$B$33:$B$776,T$119)+'СЕТ СН'!$I$9+СВЦЭМ!$D$10+'СЕТ СН'!$I$6-'СЕТ СН'!$I$19</f>
        <v>1756.8463293899999</v>
      </c>
      <c r="U140" s="36">
        <f>SUMIFS(СВЦЭМ!$C$33:$C$776,СВЦЭМ!$A$33:$A$776,$A140,СВЦЭМ!$B$33:$B$776,U$119)+'СЕТ СН'!$I$9+СВЦЭМ!$D$10+'СЕТ СН'!$I$6-'СЕТ СН'!$I$19</f>
        <v>1984.7534763299998</v>
      </c>
      <c r="V140" s="36">
        <f>SUMIFS(СВЦЭМ!$C$33:$C$776,СВЦЭМ!$A$33:$A$776,$A140,СВЦЭМ!$B$33:$B$776,V$119)+'СЕТ СН'!$I$9+СВЦЭМ!$D$10+'СЕТ СН'!$I$6-'СЕТ СН'!$I$19</f>
        <v>1904.6183357199998</v>
      </c>
      <c r="W140" s="36">
        <f>SUMIFS(СВЦЭМ!$C$33:$C$776,СВЦЭМ!$A$33:$A$776,$A140,СВЦЭМ!$B$33:$B$776,W$119)+'СЕТ СН'!$I$9+СВЦЭМ!$D$10+'СЕТ СН'!$I$6-'СЕТ СН'!$I$19</f>
        <v>1843.6402477499998</v>
      </c>
      <c r="X140" s="36">
        <f>SUMIFS(СВЦЭМ!$C$33:$C$776,СВЦЭМ!$A$33:$A$776,$A140,СВЦЭМ!$B$33:$B$776,X$119)+'СЕТ СН'!$I$9+СВЦЭМ!$D$10+'СЕТ СН'!$I$6-'СЕТ СН'!$I$19</f>
        <v>1909.1751002399999</v>
      </c>
      <c r="Y140" s="36">
        <f>SUMIFS(СВЦЭМ!$C$33:$C$776,СВЦЭМ!$A$33:$A$776,$A140,СВЦЭМ!$B$33:$B$776,Y$119)+'СЕТ СН'!$I$9+СВЦЭМ!$D$10+'СЕТ СН'!$I$6-'СЕТ СН'!$I$19</f>
        <v>2042.8164105699998</v>
      </c>
    </row>
    <row r="141" spans="1:25" ht="15.75" x14ac:dyDescent="0.2">
      <c r="A141" s="35">
        <f t="shared" si="3"/>
        <v>43487</v>
      </c>
      <c r="B141" s="36">
        <f>SUMIFS(СВЦЭМ!$C$33:$C$776,СВЦЭМ!$A$33:$A$776,$A141,СВЦЭМ!$B$33:$B$776,B$119)+'СЕТ СН'!$I$9+СВЦЭМ!$D$10+'СЕТ СН'!$I$6-'СЕТ СН'!$I$19</f>
        <v>2086.0949834600001</v>
      </c>
      <c r="C141" s="36">
        <f>SUMIFS(СВЦЭМ!$C$33:$C$776,СВЦЭМ!$A$33:$A$776,$A141,СВЦЭМ!$B$33:$B$776,C$119)+'СЕТ СН'!$I$9+СВЦЭМ!$D$10+'СЕТ СН'!$I$6-'СЕТ СН'!$I$19</f>
        <v>2078.72190159</v>
      </c>
      <c r="D141" s="36">
        <f>SUMIFS(СВЦЭМ!$C$33:$C$776,СВЦЭМ!$A$33:$A$776,$A141,СВЦЭМ!$B$33:$B$776,D$119)+'СЕТ СН'!$I$9+СВЦЭМ!$D$10+'СЕТ СН'!$I$6-'СЕТ СН'!$I$19</f>
        <v>2086.75165148</v>
      </c>
      <c r="E141" s="36">
        <f>SUMIFS(СВЦЭМ!$C$33:$C$776,СВЦЭМ!$A$33:$A$776,$A141,СВЦЭМ!$B$33:$B$776,E$119)+'СЕТ СН'!$I$9+СВЦЭМ!$D$10+'СЕТ СН'!$I$6-'СЕТ СН'!$I$19</f>
        <v>1964.2807173299998</v>
      </c>
      <c r="F141" s="36">
        <f>SUMIFS(СВЦЭМ!$C$33:$C$776,СВЦЭМ!$A$33:$A$776,$A141,СВЦЭМ!$B$33:$B$776,F$119)+'СЕТ СН'!$I$9+СВЦЭМ!$D$10+'СЕТ СН'!$I$6-'СЕТ СН'!$I$19</f>
        <v>1940.1076688899998</v>
      </c>
      <c r="G141" s="36">
        <f>SUMIFS(СВЦЭМ!$C$33:$C$776,СВЦЭМ!$A$33:$A$776,$A141,СВЦЭМ!$B$33:$B$776,G$119)+'СЕТ СН'!$I$9+СВЦЭМ!$D$10+'СЕТ СН'!$I$6-'СЕТ СН'!$I$19</f>
        <v>2059.3164356799998</v>
      </c>
      <c r="H141" s="36">
        <f>SUMIFS(СВЦЭМ!$C$33:$C$776,СВЦЭМ!$A$33:$A$776,$A141,СВЦЭМ!$B$33:$B$776,H$119)+'СЕТ СН'!$I$9+СВЦЭМ!$D$10+'СЕТ СН'!$I$6-'СЕТ СН'!$I$19</f>
        <v>2036.2314704199998</v>
      </c>
      <c r="I141" s="36">
        <f>SUMIFS(СВЦЭМ!$C$33:$C$776,СВЦЭМ!$A$33:$A$776,$A141,СВЦЭМ!$B$33:$B$776,I$119)+'СЕТ СН'!$I$9+СВЦЭМ!$D$10+'СЕТ СН'!$I$6-'СЕТ СН'!$I$19</f>
        <v>1961.3967578499999</v>
      </c>
      <c r="J141" s="36">
        <f>SUMIFS(СВЦЭМ!$C$33:$C$776,СВЦЭМ!$A$33:$A$776,$A141,СВЦЭМ!$B$33:$B$776,J$119)+'СЕТ СН'!$I$9+СВЦЭМ!$D$10+'СЕТ СН'!$I$6-'СЕТ СН'!$I$19</f>
        <v>1904.8863706999998</v>
      </c>
      <c r="K141" s="36">
        <f>SUMIFS(СВЦЭМ!$C$33:$C$776,СВЦЭМ!$A$33:$A$776,$A141,СВЦЭМ!$B$33:$B$776,K$119)+'СЕТ СН'!$I$9+СВЦЭМ!$D$10+'СЕТ СН'!$I$6-'СЕТ СН'!$I$19</f>
        <v>1877.2527026499999</v>
      </c>
      <c r="L141" s="36">
        <f>SUMIFS(СВЦЭМ!$C$33:$C$776,СВЦЭМ!$A$33:$A$776,$A141,СВЦЭМ!$B$33:$B$776,L$119)+'СЕТ СН'!$I$9+СВЦЭМ!$D$10+'СЕТ СН'!$I$6-'СЕТ СН'!$I$19</f>
        <v>1976.2511909799998</v>
      </c>
      <c r="M141" s="36">
        <f>SUMIFS(СВЦЭМ!$C$33:$C$776,СВЦЭМ!$A$33:$A$776,$A141,СВЦЭМ!$B$33:$B$776,M$119)+'СЕТ СН'!$I$9+СВЦЭМ!$D$10+'СЕТ СН'!$I$6-'СЕТ СН'!$I$19</f>
        <v>2009.0128027699998</v>
      </c>
      <c r="N141" s="36">
        <f>SUMIFS(СВЦЭМ!$C$33:$C$776,СВЦЭМ!$A$33:$A$776,$A141,СВЦЭМ!$B$33:$B$776,N$119)+'СЕТ СН'!$I$9+СВЦЭМ!$D$10+'СЕТ СН'!$I$6-'СЕТ СН'!$I$19</f>
        <v>2587.2022133300002</v>
      </c>
      <c r="O141" s="36">
        <f>SUMIFS(СВЦЭМ!$C$33:$C$776,СВЦЭМ!$A$33:$A$776,$A141,СВЦЭМ!$B$33:$B$776,O$119)+'СЕТ СН'!$I$9+СВЦЭМ!$D$10+'СЕТ СН'!$I$6-'СЕТ СН'!$I$19</f>
        <v>1904.5059774199999</v>
      </c>
      <c r="P141" s="36">
        <f>SUMIFS(СВЦЭМ!$C$33:$C$776,СВЦЭМ!$A$33:$A$776,$A141,СВЦЭМ!$B$33:$B$776,P$119)+'СЕТ СН'!$I$9+СВЦЭМ!$D$10+'СЕТ СН'!$I$6-'СЕТ СН'!$I$19</f>
        <v>1942.6591650899998</v>
      </c>
      <c r="Q141" s="36">
        <f>SUMIFS(СВЦЭМ!$C$33:$C$776,СВЦЭМ!$A$33:$A$776,$A141,СВЦЭМ!$B$33:$B$776,Q$119)+'СЕТ СН'!$I$9+СВЦЭМ!$D$10+'СЕТ СН'!$I$6-'СЕТ СН'!$I$19</f>
        <v>1951.7508837299999</v>
      </c>
      <c r="R141" s="36">
        <f>SUMIFS(СВЦЭМ!$C$33:$C$776,СВЦЭМ!$A$33:$A$776,$A141,СВЦЭМ!$B$33:$B$776,R$119)+'СЕТ СН'!$I$9+СВЦЭМ!$D$10+'СЕТ СН'!$I$6-'СЕТ СН'!$I$19</f>
        <v>1933.6846569499999</v>
      </c>
      <c r="S141" s="36">
        <f>SUMIFS(СВЦЭМ!$C$33:$C$776,СВЦЭМ!$A$33:$A$776,$A141,СВЦЭМ!$B$33:$B$776,S$119)+'СЕТ СН'!$I$9+СВЦЭМ!$D$10+'СЕТ СН'!$I$6-'СЕТ СН'!$I$19</f>
        <v>1930.9172079999998</v>
      </c>
      <c r="T141" s="36">
        <f>SUMIFS(СВЦЭМ!$C$33:$C$776,СВЦЭМ!$A$33:$A$776,$A141,СВЦЭМ!$B$33:$B$776,T$119)+'СЕТ СН'!$I$9+СВЦЭМ!$D$10+'СЕТ СН'!$I$6-'СЕТ СН'!$I$19</f>
        <v>2045.22927665</v>
      </c>
      <c r="U141" s="36">
        <f>SUMIFS(СВЦЭМ!$C$33:$C$776,СВЦЭМ!$A$33:$A$776,$A141,СВЦЭМ!$B$33:$B$776,U$119)+'СЕТ СН'!$I$9+СВЦЭМ!$D$10+'СЕТ СН'!$I$6-'СЕТ СН'!$I$19</f>
        <v>2038.1756461299999</v>
      </c>
      <c r="V141" s="36">
        <f>SUMIFS(СВЦЭМ!$C$33:$C$776,СВЦЭМ!$A$33:$A$776,$A141,СВЦЭМ!$B$33:$B$776,V$119)+'СЕТ СН'!$I$9+СВЦЭМ!$D$10+'СЕТ СН'!$I$6-'СЕТ СН'!$I$19</f>
        <v>1968.9884653899999</v>
      </c>
      <c r="W141" s="36">
        <f>SUMIFS(СВЦЭМ!$C$33:$C$776,СВЦЭМ!$A$33:$A$776,$A141,СВЦЭМ!$B$33:$B$776,W$119)+'СЕТ СН'!$I$9+СВЦЭМ!$D$10+'СЕТ СН'!$I$6-'СЕТ СН'!$I$19</f>
        <v>1911.4221826099999</v>
      </c>
      <c r="X141" s="36">
        <f>SUMIFS(СВЦЭМ!$C$33:$C$776,СВЦЭМ!$A$33:$A$776,$A141,СВЦЭМ!$B$33:$B$776,X$119)+'СЕТ СН'!$I$9+СВЦЭМ!$D$10+'СЕТ СН'!$I$6-'СЕТ СН'!$I$19</f>
        <v>2000.6543038299999</v>
      </c>
      <c r="Y141" s="36">
        <f>SUMIFS(СВЦЭМ!$C$33:$C$776,СВЦЭМ!$A$33:$A$776,$A141,СВЦЭМ!$B$33:$B$776,Y$119)+'СЕТ СН'!$I$9+СВЦЭМ!$D$10+'СЕТ СН'!$I$6-'СЕТ СН'!$I$19</f>
        <v>2328.0009158600001</v>
      </c>
    </row>
    <row r="142" spans="1:25" ht="15.75" x14ac:dyDescent="0.2">
      <c r="A142" s="35">
        <f t="shared" si="3"/>
        <v>43488</v>
      </c>
      <c r="B142" s="36">
        <f>SUMIFS(СВЦЭМ!$C$33:$C$776,СВЦЭМ!$A$33:$A$776,$A142,СВЦЭМ!$B$33:$B$776,B$119)+'СЕТ СН'!$I$9+СВЦЭМ!$D$10+'СЕТ СН'!$I$6-'СЕТ СН'!$I$19</f>
        <v>2414.1575241199998</v>
      </c>
      <c r="C142" s="36">
        <f>SUMIFS(СВЦЭМ!$C$33:$C$776,СВЦЭМ!$A$33:$A$776,$A142,СВЦЭМ!$B$33:$B$776,C$119)+'СЕТ СН'!$I$9+СВЦЭМ!$D$10+'СЕТ СН'!$I$6-'СЕТ СН'!$I$19</f>
        <v>2111.7784138799998</v>
      </c>
      <c r="D142" s="36">
        <f>SUMIFS(СВЦЭМ!$C$33:$C$776,СВЦЭМ!$A$33:$A$776,$A142,СВЦЭМ!$B$33:$B$776,D$119)+'СЕТ СН'!$I$9+СВЦЭМ!$D$10+'СЕТ СН'!$I$6-'СЕТ СН'!$I$19</f>
        <v>2176.6926653699998</v>
      </c>
      <c r="E142" s="36">
        <f>SUMIFS(СВЦЭМ!$C$33:$C$776,СВЦЭМ!$A$33:$A$776,$A142,СВЦЭМ!$B$33:$B$776,E$119)+'СЕТ СН'!$I$9+СВЦЭМ!$D$10+'СЕТ СН'!$I$6-'СЕТ СН'!$I$19</f>
        <v>2142.4983554</v>
      </c>
      <c r="F142" s="36">
        <f>SUMIFS(СВЦЭМ!$C$33:$C$776,СВЦЭМ!$A$33:$A$776,$A142,СВЦЭМ!$B$33:$B$776,F$119)+'СЕТ СН'!$I$9+СВЦЭМ!$D$10+'СЕТ СН'!$I$6-'СЕТ СН'!$I$19</f>
        <v>2215.0328117099998</v>
      </c>
      <c r="G142" s="36">
        <f>SUMIFS(СВЦЭМ!$C$33:$C$776,СВЦЭМ!$A$33:$A$776,$A142,СВЦЭМ!$B$33:$B$776,G$119)+'СЕТ СН'!$I$9+СВЦЭМ!$D$10+'СЕТ СН'!$I$6-'СЕТ СН'!$I$19</f>
        <v>2049.1181009100001</v>
      </c>
      <c r="H142" s="36">
        <f>SUMIFS(СВЦЭМ!$C$33:$C$776,СВЦЭМ!$A$33:$A$776,$A142,СВЦЭМ!$B$33:$B$776,H$119)+'СЕТ СН'!$I$9+СВЦЭМ!$D$10+'СЕТ СН'!$I$6-'СЕТ СН'!$I$19</f>
        <v>1952.1497785999998</v>
      </c>
      <c r="I142" s="36">
        <f>SUMIFS(СВЦЭМ!$C$33:$C$776,СВЦЭМ!$A$33:$A$776,$A142,СВЦЭМ!$B$33:$B$776,I$119)+'СЕТ СН'!$I$9+СВЦЭМ!$D$10+'СЕТ СН'!$I$6-'СЕТ СН'!$I$19</f>
        <v>2045.2140672899998</v>
      </c>
      <c r="J142" s="36">
        <f>SUMIFS(СВЦЭМ!$C$33:$C$776,СВЦЭМ!$A$33:$A$776,$A142,СВЦЭМ!$B$33:$B$776,J$119)+'СЕТ СН'!$I$9+СВЦЭМ!$D$10+'СЕТ СН'!$I$6-'СЕТ СН'!$I$19</f>
        <v>2265.5803184699998</v>
      </c>
      <c r="K142" s="36">
        <f>SUMIFS(СВЦЭМ!$C$33:$C$776,СВЦЭМ!$A$33:$A$776,$A142,СВЦЭМ!$B$33:$B$776,K$119)+'СЕТ СН'!$I$9+СВЦЭМ!$D$10+'СЕТ СН'!$I$6-'СЕТ СН'!$I$19</f>
        <v>1999.3534784299998</v>
      </c>
      <c r="L142" s="36">
        <f>SUMIFS(СВЦЭМ!$C$33:$C$776,СВЦЭМ!$A$33:$A$776,$A142,СВЦЭМ!$B$33:$B$776,L$119)+'СЕТ СН'!$I$9+СВЦЭМ!$D$10+'СЕТ СН'!$I$6-'СЕТ СН'!$I$19</f>
        <v>2006.9356255199998</v>
      </c>
      <c r="M142" s="36">
        <f>SUMIFS(СВЦЭМ!$C$33:$C$776,СВЦЭМ!$A$33:$A$776,$A142,СВЦЭМ!$B$33:$B$776,M$119)+'СЕТ СН'!$I$9+СВЦЭМ!$D$10+'СЕТ СН'!$I$6-'СЕТ СН'!$I$19</f>
        <v>2148.15572458</v>
      </c>
      <c r="N142" s="36">
        <f>SUMIFS(СВЦЭМ!$C$33:$C$776,СВЦЭМ!$A$33:$A$776,$A142,СВЦЭМ!$B$33:$B$776,N$119)+'СЕТ СН'!$I$9+СВЦЭМ!$D$10+'СЕТ СН'!$I$6-'СЕТ СН'!$I$19</f>
        <v>1661.4340427799998</v>
      </c>
      <c r="O142" s="36">
        <f>SUMIFS(СВЦЭМ!$C$33:$C$776,СВЦЭМ!$A$33:$A$776,$A142,СВЦЭМ!$B$33:$B$776,O$119)+'СЕТ СН'!$I$9+СВЦЭМ!$D$10+'СЕТ СН'!$I$6-'СЕТ СН'!$I$19</f>
        <v>1591.7022941399998</v>
      </c>
      <c r="P142" s="36">
        <f>SUMIFS(СВЦЭМ!$C$33:$C$776,СВЦЭМ!$A$33:$A$776,$A142,СВЦЭМ!$B$33:$B$776,P$119)+'СЕТ СН'!$I$9+СВЦЭМ!$D$10+'СЕТ СН'!$I$6-'СЕТ СН'!$I$19</f>
        <v>1576.7310681199999</v>
      </c>
      <c r="Q142" s="36">
        <f>SUMIFS(СВЦЭМ!$C$33:$C$776,СВЦЭМ!$A$33:$A$776,$A142,СВЦЭМ!$B$33:$B$776,Q$119)+'СЕТ СН'!$I$9+СВЦЭМ!$D$10+'СЕТ СН'!$I$6-'СЕТ СН'!$I$19</f>
        <v>1532.4096664399999</v>
      </c>
      <c r="R142" s="36">
        <f>SUMIFS(СВЦЭМ!$C$33:$C$776,СВЦЭМ!$A$33:$A$776,$A142,СВЦЭМ!$B$33:$B$776,R$119)+'СЕТ СН'!$I$9+СВЦЭМ!$D$10+'СЕТ СН'!$I$6-'СЕТ СН'!$I$19</f>
        <v>1944.6663016399998</v>
      </c>
      <c r="S142" s="36">
        <f>SUMIFS(СВЦЭМ!$C$33:$C$776,СВЦЭМ!$A$33:$A$776,$A142,СВЦЭМ!$B$33:$B$776,S$119)+'СЕТ СН'!$I$9+СВЦЭМ!$D$10+'СЕТ СН'!$I$6-'СЕТ СН'!$I$19</f>
        <v>1772.23406626</v>
      </c>
      <c r="T142" s="36">
        <f>SUMIFS(СВЦЭМ!$C$33:$C$776,СВЦЭМ!$A$33:$A$776,$A142,СВЦЭМ!$B$33:$B$776,T$119)+'СЕТ СН'!$I$9+СВЦЭМ!$D$10+'СЕТ СН'!$I$6-'СЕТ СН'!$I$19</f>
        <v>1789.9708512599998</v>
      </c>
      <c r="U142" s="36">
        <f>SUMIFS(СВЦЭМ!$C$33:$C$776,СВЦЭМ!$A$33:$A$776,$A142,СВЦЭМ!$B$33:$B$776,U$119)+'СЕТ СН'!$I$9+СВЦЭМ!$D$10+'СЕТ СН'!$I$6-'СЕТ СН'!$I$19</f>
        <v>1918.1991096499999</v>
      </c>
      <c r="V142" s="36">
        <f>SUMIFS(СВЦЭМ!$C$33:$C$776,СВЦЭМ!$A$33:$A$776,$A142,СВЦЭМ!$B$33:$B$776,V$119)+'СЕТ СН'!$I$9+СВЦЭМ!$D$10+'СЕТ СН'!$I$6-'СЕТ СН'!$I$19</f>
        <v>1839.2140143499998</v>
      </c>
      <c r="W142" s="36">
        <f>SUMIFS(СВЦЭМ!$C$33:$C$776,СВЦЭМ!$A$33:$A$776,$A142,СВЦЭМ!$B$33:$B$776,W$119)+'СЕТ СН'!$I$9+СВЦЭМ!$D$10+'СЕТ СН'!$I$6-'СЕТ СН'!$I$19</f>
        <v>1908.3584076199998</v>
      </c>
      <c r="X142" s="36">
        <f>SUMIFS(СВЦЭМ!$C$33:$C$776,СВЦЭМ!$A$33:$A$776,$A142,СВЦЭМ!$B$33:$B$776,X$119)+'СЕТ СН'!$I$9+СВЦЭМ!$D$10+'СЕТ СН'!$I$6-'СЕТ СН'!$I$19</f>
        <v>1854.8910516799999</v>
      </c>
      <c r="Y142" s="36">
        <f>SUMIFS(СВЦЭМ!$C$33:$C$776,СВЦЭМ!$A$33:$A$776,$A142,СВЦЭМ!$B$33:$B$776,Y$119)+'СЕТ СН'!$I$9+СВЦЭМ!$D$10+'СЕТ СН'!$I$6-'СЕТ СН'!$I$19</f>
        <v>2000.8272647899998</v>
      </c>
    </row>
    <row r="143" spans="1:25" ht="15.75" x14ac:dyDescent="0.2">
      <c r="A143" s="35">
        <f t="shared" si="3"/>
        <v>43489</v>
      </c>
      <c r="B143" s="36">
        <f>SUMIFS(СВЦЭМ!$C$33:$C$776,СВЦЭМ!$A$33:$A$776,$A143,СВЦЭМ!$B$33:$B$776,B$119)+'СЕТ СН'!$I$9+СВЦЭМ!$D$10+'СЕТ СН'!$I$6-'СЕТ СН'!$I$19</f>
        <v>2213.2548951799999</v>
      </c>
      <c r="C143" s="36">
        <f>SUMIFS(СВЦЭМ!$C$33:$C$776,СВЦЭМ!$A$33:$A$776,$A143,СВЦЭМ!$B$33:$B$776,C$119)+'СЕТ СН'!$I$9+СВЦЭМ!$D$10+'СЕТ СН'!$I$6-'СЕТ СН'!$I$19</f>
        <v>2138.4574901800001</v>
      </c>
      <c r="D143" s="36">
        <f>SUMIFS(СВЦЭМ!$C$33:$C$776,СВЦЭМ!$A$33:$A$776,$A143,СВЦЭМ!$B$33:$B$776,D$119)+'СЕТ СН'!$I$9+СВЦЭМ!$D$10+'СЕТ СН'!$I$6-'СЕТ СН'!$I$19</f>
        <v>1945.2303143199999</v>
      </c>
      <c r="E143" s="36">
        <f>SUMIFS(СВЦЭМ!$C$33:$C$776,СВЦЭМ!$A$33:$A$776,$A143,СВЦЭМ!$B$33:$B$776,E$119)+'СЕТ СН'!$I$9+СВЦЭМ!$D$10+'СЕТ СН'!$I$6-'СЕТ СН'!$I$19</f>
        <v>1962.6197106699999</v>
      </c>
      <c r="F143" s="36">
        <f>SUMIFS(СВЦЭМ!$C$33:$C$776,СВЦЭМ!$A$33:$A$776,$A143,СВЦЭМ!$B$33:$B$776,F$119)+'СЕТ СН'!$I$9+СВЦЭМ!$D$10+'СЕТ СН'!$I$6-'СЕТ СН'!$I$19</f>
        <v>1937.5500412599999</v>
      </c>
      <c r="G143" s="36">
        <f>SUMIFS(СВЦЭМ!$C$33:$C$776,СВЦЭМ!$A$33:$A$776,$A143,СВЦЭМ!$B$33:$B$776,G$119)+'СЕТ СН'!$I$9+СВЦЭМ!$D$10+'СЕТ СН'!$I$6-'СЕТ СН'!$I$19</f>
        <v>1930.6045003899999</v>
      </c>
      <c r="H143" s="36">
        <f>SUMIFS(СВЦЭМ!$C$33:$C$776,СВЦЭМ!$A$33:$A$776,$A143,СВЦЭМ!$B$33:$B$776,H$119)+'СЕТ СН'!$I$9+СВЦЭМ!$D$10+'СЕТ СН'!$I$6-'СЕТ СН'!$I$19</f>
        <v>2208.3182358700001</v>
      </c>
      <c r="I143" s="36">
        <f>SUMIFS(СВЦЭМ!$C$33:$C$776,СВЦЭМ!$A$33:$A$776,$A143,СВЦЭМ!$B$33:$B$776,I$119)+'СЕТ СН'!$I$9+СВЦЭМ!$D$10+'СЕТ СН'!$I$6-'СЕТ СН'!$I$19</f>
        <v>2847.8518458500002</v>
      </c>
      <c r="J143" s="36">
        <f>SUMIFS(СВЦЭМ!$C$33:$C$776,СВЦЭМ!$A$33:$A$776,$A143,СВЦЭМ!$B$33:$B$776,J$119)+'СЕТ СН'!$I$9+СВЦЭМ!$D$10+'СЕТ СН'!$I$6-'СЕТ СН'!$I$19</f>
        <v>1964.0299215299999</v>
      </c>
      <c r="K143" s="36">
        <f>SUMIFS(СВЦЭМ!$C$33:$C$776,СВЦЭМ!$A$33:$A$776,$A143,СВЦЭМ!$B$33:$B$776,K$119)+'СЕТ СН'!$I$9+СВЦЭМ!$D$10+'СЕТ СН'!$I$6-'СЕТ СН'!$I$19</f>
        <v>1883.5541235899998</v>
      </c>
      <c r="L143" s="36">
        <f>SUMIFS(СВЦЭМ!$C$33:$C$776,СВЦЭМ!$A$33:$A$776,$A143,СВЦЭМ!$B$33:$B$776,L$119)+'СЕТ СН'!$I$9+СВЦЭМ!$D$10+'СЕТ СН'!$I$6-'СЕТ СН'!$I$19</f>
        <v>1895.9375716</v>
      </c>
      <c r="M143" s="36">
        <f>SUMIFS(СВЦЭМ!$C$33:$C$776,СВЦЭМ!$A$33:$A$776,$A143,СВЦЭМ!$B$33:$B$776,M$119)+'СЕТ СН'!$I$9+СВЦЭМ!$D$10+'СЕТ СН'!$I$6-'СЕТ СН'!$I$19</f>
        <v>2025.68990272</v>
      </c>
      <c r="N143" s="36">
        <f>SUMIFS(СВЦЭМ!$C$33:$C$776,СВЦЭМ!$A$33:$A$776,$A143,СВЦЭМ!$B$33:$B$776,N$119)+'СЕТ СН'!$I$9+СВЦЭМ!$D$10+'СЕТ СН'!$I$6-'СЕТ СН'!$I$19</f>
        <v>2233.8773736399999</v>
      </c>
      <c r="O143" s="36">
        <f>SUMIFS(СВЦЭМ!$C$33:$C$776,СВЦЭМ!$A$33:$A$776,$A143,СВЦЭМ!$B$33:$B$776,O$119)+'СЕТ СН'!$I$9+СВЦЭМ!$D$10+'СЕТ СН'!$I$6-'СЕТ СН'!$I$19</f>
        <v>1865.3200429299998</v>
      </c>
      <c r="P143" s="36">
        <f>SUMIFS(СВЦЭМ!$C$33:$C$776,СВЦЭМ!$A$33:$A$776,$A143,СВЦЭМ!$B$33:$B$776,P$119)+'СЕТ СН'!$I$9+СВЦЭМ!$D$10+'СЕТ СН'!$I$6-'СЕТ СН'!$I$19</f>
        <v>1852.4132865799997</v>
      </c>
      <c r="Q143" s="36">
        <f>SUMIFS(СВЦЭМ!$C$33:$C$776,СВЦЭМ!$A$33:$A$776,$A143,СВЦЭМ!$B$33:$B$776,Q$119)+'СЕТ СН'!$I$9+СВЦЭМ!$D$10+'СЕТ СН'!$I$6-'СЕТ СН'!$I$19</f>
        <v>1760.3205729199999</v>
      </c>
      <c r="R143" s="36">
        <f>SUMIFS(СВЦЭМ!$C$33:$C$776,СВЦЭМ!$A$33:$A$776,$A143,СВЦЭМ!$B$33:$B$776,R$119)+'СЕТ СН'!$I$9+СВЦЭМ!$D$10+'СЕТ СН'!$I$6-'СЕТ СН'!$I$19</f>
        <v>1812.3144300699998</v>
      </c>
      <c r="S143" s="36">
        <f>SUMIFS(СВЦЭМ!$C$33:$C$776,СВЦЭМ!$A$33:$A$776,$A143,СВЦЭМ!$B$33:$B$776,S$119)+'СЕТ СН'!$I$9+СВЦЭМ!$D$10+'СЕТ СН'!$I$6-'СЕТ СН'!$I$19</f>
        <v>1581.7082803999999</v>
      </c>
      <c r="T143" s="36">
        <f>SUMIFS(СВЦЭМ!$C$33:$C$776,СВЦЭМ!$A$33:$A$776,$A143,СВЦЭМ!$B$33:$B$776,T$119)+'СЕТ СН'!$I$9+СВЦЭМ!$D$10+'СЕТ СН'!$I$6-'СЕТ СН'!$I$19</f>
        <v>1591.1543824599999</v>
      </c>
      <c r="U143" s="36">
        <f>SUMIFS(СВЦЭМ!$C$33:$C$776,СВЦЭМ!$A$33:$A$776,$A143,СВЦЭМ!$B$33:$B$776,U$119)+'СЕТ СН'!$I$9+СВЦЭМ!$D$10+'СЕТ СН'!$I$6-'СЕТ СН'!$I$19</f>
        <v>1667.6598864599998</v>
      </c>
      <c r="V143" s="36">
        <f>SUMIFS(СВЦЭМ!$C$33:$C$776,СВЦЭМ!$A$33:$A$776,$A143,СВЦЭМ!$B$33:$B$776,V$119)+'СЕТ СН'!$I$9+СВЦЭМ!$D$10+'СЕТ СН'!$I$6-'СЕТ СН'!$I$19</f>
        <v>1867.0003318699999</v>
      </c>
      <c r="W143" s="36">
        <f>SUMIFS(СВЦЭМ!$C$33:$C$776,СВЦЭМ!$A$33:$A$776,$A143,СВЦЭМ!$B$33:$B$776,W$119)+'СЕТ СН'!$I$9+СВЦЭМ!$D$10+'СЕТ СН'!$I$6-'СЕТ СН'!$I$19</f>
        <v>1874.6780802699998</v>
      </c>
      <c r="X143" s="36">
        <f>SUMIFS(СВЦЭМ!$C$33:$C$776,СВЦЭМ!$A$33:$A$776,$A143,СВЦЭМ!$B$33:$B$776,X$119)+'СЕТ СН'!$I$9+СВЦЭМ!$D$10+'СЕТ СН'!$I$6-'СЕТ СН'!$I$19</f>
        <v>1888.4443447299998</v>
      </c>
      <c r="Y143" s="36">
        <f>SUMIFS(СВЦЭМ!$C$33:$C$776,СВЦЭМ!$A$33:$A$776,$A143,СВЦЭМ!$B$33:$B$776,Y$119)+'СЕТ СН'!$I$9+СВЦЭМ!$D$10+'СЕТ СН'!$I$6-'СЕТ СН'!$I$19</f>
        <v>1920.1090860199999</v>
      </c>
    </row>
    <row r="144" spans="1:25" ht="15.75" x14ac:dyDescent="0.2">
      <c r="A144" s="35">
        <f t="shared" si="3"/>
        <v>43490</v>
      </c>
      <c r="B144" s="36">
        <f>SUMIFS(СВЦЭМ!$C$33:$C$776,СВЦЭМ!$A$33:$A$776,$A144,СВЦЭМ!$B$33:$B$776,B$119)+'СЕТ СН'!$I$9+СВЦЭМ!$D$10+'СЕТ СН'!$I$6-'СЕТ СН'!$I$19</f>
        <v>2888.3175850600001</v>
      </c>
      <c r="C144" s="36">
        <f>SUMIFS(СВЦЭМ!$C$33:$C$776,СВЦЭМ!$A$33:$A$776,$A144,СВЦЭМ!$B$33:$B$776,C$119)+'СЕТ СН'!$I$9+СВЦЭМ!$D$10+'СЕТ СН'!$I$6-'СЕТ СН'!$I$19</f>
        <v>1979.3392457899999</v>
      </c>
      <c r="D144" s="36">
        <f>SUMIFS(СВЦЭМ!$C$33:$C$776,СВЦЭМ!$A$33:$A$776,$A144,СВЦЭМ!$B$33:$B$776,D$119)+'СЕТ СН'!$I$9+СВЦЭМ!$D$10+'СЕТ СН'!$I$6-'СЕТ СН'!$I$19</f>
        <v>2255.5465929000002</v>
      </c>
      <c r="E144" s="36">
        <f>SUMIFS(СВЦЭМ!$C$33:$C$776,СВЦЭМ!$A$33:$A$776,$A144,СВЦЭМ!$B$33:$B$776,E$119)+'СЕТ СН'!$I$9+СВЦЭМ!$D$10+'СЕТ СН'!$I$6-'СЕТ СН'!$I$19</f>
        <v>2000.0712576699998</v>
      </c>
      <c r="F144" s="36">
        <f>SUMIFS(СВЦЭМ!$C$33:$C$776,СВЦЭМ!$A$33:$A$776,$A144,СВЦЭМ!$B$33:$B$776,F$119)+'СЕТ СН'!$I$9+СВЦЭМ!$D$10+'СЕТ СН'!$I$6-'СЕТ СН'!$I$19</f>
        <v>1995.3677751299999</v>
      </c>
      <c r="G144" s="36">
        <f>SUMIFS(СВЦЭМ!$C$33:$C$776,СВЦЭМ!$A$33:$A$776,$A144,СВЦЭМ!$B$33:$B$776,G$119)+'СЕТ СН'!$I$9+СВЦЭМ!$D$10+'СЕТ СН'!$I$6-'СЕТ СН'!$I$19</f>
        <v>1993.6628416799999</v>
      </c>
      <c r="H144" s="36">
        <f>SUMIFS(СВЦЭМ!$C$33:$C$776,СВЦЭМ!$A$33:$A$776,$A144,СВЦЭМ!$B$33:$B$776,H$119)+'СЕТ СН'!$I$9+СВЦЭМ!$D$10+'СЕТ СН'!$I$6-'СЕТ СН'!$I$19</f>
        <v>1898.8861604299998</v>
      </c>
      <c r="I144" s="36">
        <f>SUMIFS(СВЦЭМ!$C$33:$C$776,СВЦЭМ!$A$33:$A$776,$A144,СВЦЭМ!$B$33:$B$776,I$119)+'СЕТ СН'!$I$9+СВЦЭМ!$D$10+'СЕТ СН'!$I$6-'СЕТ СН'!$I$19</f>
        <v>1922.42573533</v>
      </c>
      <c r="J144" s="36">
        <f>SUMIFS(СВЦЭМ!$C$33:$C$776,СВЦЭМ!$A$33:$A$776,$A144,СВЦЭМ!$B$33:$B$776,J$119)+'СЕТ СН'!$I$9+СВЦЭМ!$D$10+'СЕТ СН'!$I$6-'СЕТ СН'!$I$19</f>
        <v>1922.1186133599999</v>
      </c>
      <c r="K144" s="36">
        <f>SUMIFS(СВЦЭМ!$C$33:$C$776,СВЦЭМ!$A$33:$A$776,$A144,СВЦЭМ!$B$33:$B$776,K$119)+'СЕТ СН'!$I$9+СВЦЭМ!$D$10+'СЕТ СН'!$I$6-'СЕТ СН'!$I$19</f>
        <v>1881.8277064999997</v>
      </c>
      <c r="L144" s="36">
        <f>SUMIFS(СВЦЭМ!$C$33:$C$776,СВЦЭМ!$A$33:$A$776,$A144,СВЦЭМ!$B$33:$B$776,L$119)+'СЕТ СН'!$I$9+СВЦЭМ!$D$10+'СЕТ СН'!$I$6-'СЕТ СН'!$I$19</f>
        <v>1767.2163493699998</v>
      </c>
      <c r="M144" s="36">
        <f>SUMIFS(СВЦЭМ!$C$33:$C$776,СВЦЭМ!$A$33:$A$776,$A144,СВЦЭМ!$B$33:$B$776,M$119)+'СЕТ СН'!$I$9+СВЦЭМ!$D$10+'СЕТ СН'!$I$6-'СЕТ СН'!$I$19</f>
        <v>1816.6419890399998</v>
      </c>
      <c r="N144" s="36">
        <f>SUMIFS(СВЦЭМ!$C$33:$C$776,СВЦЭМ!$A$33:$A$776,$A144,СВЦЭМ!$B$33:$B$776,N$119)+'СЕТ СН'!$I$9+СВЦЭМ!$D$10+'СЕТ СН'!$I$6-'СЕТ СН'!$I$19</f>
        <v>1859.9602458799998</v>
      </c>
      <c r="O144" s="36">
        <f>SUMIFS(СВЦЭМ!$C$33:$C$776,СВЦЭМ!$A$33:$A$776,$A144,СВЦЭМ!$B$33:$B$776,O$119)+'СЕТ СН'!$I$9+СВЦЭМ!$D$10+'СЕТ СН'!$I$6-'СЕТ СН'!$I$19</f>
        <v>1771.9036602399999</v>
      </c>
      <c r="P144" s="36">
        <f>SUMIFS(СВЦЭМ!$C$33:$C$776,СВЦЭМ!$A$33:$A$776,$A144,СВЦЭМ!$B$33:$B$776,P$119)+'СЕТ СН'!$I$9+СВЦЭМ!$D$10+'СЕТ СН'!$I$6-'СЕТ СН'!$I$19</f>
        <v>1784.8323562999999</v>
      </c>
      <c r="Q144" s="36">
        <f>SUMIFS(СВЦЭМ!$C$33:$C$776,СВЦЭМ!$A$33:$A$776,$A144,СВЦЭМ!$B$33:$B$776,Q$119)+'СЕТ СН'!$I$9+СВЦЭМ!$D$10+'СЕТ СН'!$I$6-'СЕТ СН'!$I$19</f>
        <v>1747.72421973</v>
      </c>
      <c r="R144" s="36">
        <f>SUMIFS(СВЦЭМ!$C$33:$C$776,СВЦЭМ!$A$33:$A$776,$A144,СВЦЭМ!$B$33:$B$776,R$119)+'СЕТ СН'!$I$9+СВЦЭМ!$D$10+'СЕТ СН'!$I$6-'СЕТ СН'!$I$19</f>
        <v>1740.1496924799999</v>
      </c>
      <c r="S144" s="36">
        <f>SUMIFS(СВЦЭМ!$C$33:$C$776,СВЦЭМ!$A$33:$A$776,$A144,СВЦЭМ!$B$33:$B$776,S$119)+'СЕТ СН'!$I$9+СВЦЭМ!$D$10+'СЕТ СН'!$I$6-'СЕТ СН'!$I$19</f>
        <v>1780.7684155099998</v>
      </c>
      <c r="T144" s="36">
        <f>SUMIFS(СВЦЭМ!$C$33:$C$776,СВЦЭМ!$A$33:$A$776,$A144,СВЦЭМ!$B$33:$B$776,T$119)+'СЕТ СН'!$I$9+СВЦЭМ!$D$10+'СЕТ СН'!$I$6-'СЕТ СН'!$I$19</f>
        <v>1821.6208713399999</v>
      </c>
      <c r="U144" s="36">
        <f>SUMIFS(СВЦЭМ!$C$33:$C$776,СВЦЭМ!$A$33:$A$776,$A144,СВЦЭМ!$B$33:$B$776,U$119)+'СЕТ СН'!$I$9+СВЦЭМ!$D$10+'СЕТ СН'!$I$6-'СЕТ СН'!$I$19</f>
        <v>1839.57226406</v>
      </c>
      <c r="V144" s="36">
        <f>SUMIFS(СВЦЭМ!$C$33:$C$776,СВЦЭМ!$A$33:$A$776,$A144,СВЦЭМ!$B$33:$B$776,V$119)+'СЕТ СН'!$I$9+СВЦЭМ!$D$10+'СЕТ СН'!$I$6-'СЕТ СН'!$I$19</f>
        <v>1860.1120412499999</v>
      </c>
      <c r="W144" s="36">
        <f>SUMIFS(СВЦЭМ!$C$33:$C$776,СВЦЭМ!$A$33:$A$776,$A144,СВЦЭМ!$B$33:$B$776,W$119)+'СЕТ СН'!$I$9+СВЦЭМ!$D$10+'СЕТ СН'!$I$6-'СЕТ СН'!$I$19</f>
        <v>1771.2766533399999</v>
      </c>
      <c r="X144" s="36">
        <f>SUMIFS(СВЦЭМ!$C$33:$C$776,СВЦЭМ!$A$33:$A$776,$A144,СВЦЭМ!$B$33:$B$776,X$119)+'СЕТ СН'!$I$9+СВЦЭМ!$D$10+'СЕТ СН'!$I$6-'СЕТ СН'!$I$19</f>
        <v>1818.79691766</v>
      </c>
      <c r="Y144" s="36">
        <f>SUMIFS(СВЦЭМ!$C$33:$C$776,СВЦЭМ!$A$33:$A$776,$A144,СВЦЭМ!$B$33:$B$776,Y$119)+'СЕТ СН'!$I$9+СВЦЭМ!$D$10+'СЕТ СН'!$I$6-'СЕТ СН'!$I$19</f>
        <v>1877.3165590099998</v>
      </c>
    </row>
    <row r="145" spans="1:26" ht="15.75" x14ac:dyDescent="0.2">
      <c r="A145" s="35">
        <f t="shared" si="3"/>
        <v>43491</v>
      </c>
      <c r="B145" s="36">
        <f>SUMIFS(СВЦЭМ!$C$33:$C$776,СВЦЭМ!$A$33:$A$776,$A145,СВЦЭМ!$B$33:$B$776,B$119)+'СЕТ СН'!$I$9+СВЦЭМ!$D$10+'СЕТ СН'!$I$6-'СЕТ СН'!$I$19</f>
        <v>2694.1063002199999</v>
      </c>
      <c r="C145" s="36">
        <f>SUMIFS(СВЦЭМ!$C$33:$C$776,СВЦЭМ!$A$33:$A$776,$A145,СВЦЭМ!$B$33:$B$776,C$119)+'СЕТ СН'!$I$9+СВЦЭМ!$D$10+'СЕТ СН'!$I$6-'СЕТ СН'!$I$19</f>
        <v>2028.1304206599998</v>
      </c>
      <c r="D145" s="36">
        <f>SUMIFS(СВЦЭМ!$C$33:$C$776,СВЦЭМ!$A$33:$A$776,$A145,СВЦЭМ!$B$33:$B$776,D$119)+'СЕТ СН'!$I$9+СВЦЭМ!$D$10+'СЕТ СН'!$I$6-'СЕТ СН'!$I$19</f>
        <v>1920.2173182399999</v>
      </c>
      <c r="E145" s="36">
        <f>SUMIFS(СВЦЭМ!$C$33:$C$776,СВЦЭМ!$A$33:$A$776,$A145,СВЦЭМ!$B$33:$B$776,E$119)+'СЕТ СН'!$I$9+СВЦЭМ!$D$10+'СЕТ СН'!$I$6-'СЕТ СН'!$I$19</f>
        <v>1889.0855839199999</v>
      </c>
      <c r="F145" s="36">
        <f>SUMIFS(СВЦЭМ!$C$33:$C$776,СВЦЭМ!$A$33:$A$776,$A145,СВЦЭМ!$B$33:$B$776,F$119)+'СЕТ СН'!$I$9+СВЦЭМ!$D$10+'СЕТ СН'!$I$6-'СЕТ СН'!$I$19</f>
        <v>1950.7890341599998</v>
      </c>
      <c r="G145" s="36">
        <f>SUMIFS(СВЦЭМ!$C$33:$C$776,СВЦЭМ!$A$33:$A$776,$A145,СВЦЭМ!$B$33:$B$776,G$119)+'СЕТ СН'!$I$9+СВЦЭМ!$D$10+'СЕТ СН'!$I$6-'СЕТ СН'!$I$19</f>
        <v>1877.3095860399999</v>
      </c>
      <c r="H145" s="36">
        <f>SUMIFS(СВЦЭМ!$C$33:$C$776,СВЦЭМ!$A$33:$A$776,$A145,СВЦЭМ!$B$33:$B$776,H$119)+'СЕТ СН'!$I$9+СВЦЭМ!$D$10+'СЕТ СН'!$I$6-'СЕТ СН'!$I$19</f>
        <v>1860.3098553899999</v>
      </c>
      <c r="I145" s="36">
        <f>SUMIFS(СВЦЭМ!$C$33:$C$776,СВЦЭМ!$A$33:$A$776,$A145,СВЦЭМ!$B$33:$B$776,I$119)+'СЕТ СН'!$I$9+СВЦЭМ!$D$10+'СЕТ СН'!$I$6-'СЕТ СН'!$I$19</f>
        <v>1928.1845008299999</v>
      </c>
      <c r="J145" s="36">
        <f>SUMIFS(СВЦЭМ!$C$33:$C$776,СВЦЭМ!$A$33:$A$776,$A145,СВЦЭМ!$B$33:$B$776,J$119)+'СЕТ СН'!$I$9+СВЦЭМ!$D$10+'СЕТ СН'!$I$6-'СЕТ СН'!$I$19</f>
        <v>1947.2814993699999</v>
      </c>
      <c r="K145" s="36">
        <f>SUMIFS(СВЦЭМ!$C$33:$C$776,СВЦЭМ!$A$33:$A$776,$A145,СВЦЭМ!$B$33:$B$776,K$119)+'СЕТ СН'!$I$9+СВЦЭМ!$D$10+'СЕТ СН'!$I$6-'СЕТ СН'!$I$19</f>
        <v>1787.0844841099999</v>
      </c>
      <c r="L145" s="36">
        <f>SUMIFS(СВЦЭМ!$C$33:$C$776,СВЦЭМ!$A$33:$A$776,$A145,СВЦЭМ!$B$33:$B$776,L$119)+'СЕТ СН'!$I$9+СВЦЭМ!$D$10+'СЕТ СН'!$I$6-'СЕТ СН'!$I$19</f>
        <v>1802.5130192999998</v>
      </c>
      <c r="M145" s="36">
        <f>SUMIFS(СВЦЭМ!$C$33:$C$776,СВЦЭМ!$A$33:$A$776,$A145,СВЦЭМ!$B$33:$B$776,M$119)+'СЕТ СН'!$I$9+СВЦЭМ!$D$10+'СЕТ СН'!$I$6-'СЕТ СН'!$I$19</f>
        <v>1857.6248274899999</v>
      </c>
      <c r="N145" s="36">
        <f>SUMIFS(СВЦЭМ!$C$33:$C$776,СВЦЭМ!$A$33:$A$776,$A145,СВЦЭМ!$B$33:$B$776,N$119)+'СЕТ СН'!$I$9+СВЦЭМ!$D$10+'СЕТ СН'!$I$6-'СЕТ СН'!$I$19</f>
        <v>1976.2255429999998</v>
      </c>
      <c r="O145" s="36">
        <f>SUMIFS(СВЦЭМ!$C$33:$C$776,СВЦЭМ!$A$33:$A$776,$A145,СВЦЭМ!$B$33:$B$776,O$119)+'СЕТ СН'!$I$9+СВЦЭМ!$D$10+'СЕТ СН'!$I$6-'СЕТ СН'!$I$19</f>
        <v>1811.5006328099998</v>
      </c>
      <c r="P145" s="36">
        <f>SUMIFS(СВЦЭМ!$C$33:$C$776,СВЦЭМ!$A$33:$A$776,$A145,СВЦЭМ!$B$33:$B$776,P$119)+'СЕТ СН'!$I$9+СВЦЭМ!$D$10+'СЕТ СН'!$I$6-'СЕТ СН'!$I$19</f>
        <v>1814.2840537499999</v>
      </c>
      <c r="Q145" s="36">
        <f>SUMIFS(СВЦЭМ!$C$33:$C$776,СВЦЭМ!$A$33:$A$776,$A145,СВЦЭМ!$B$33:$B$776,Q$119)+'СЕТ СН'!$I$9+СВЦЭМ!$D$10+'СЕТ СН'!$I$6-'СЕТ СН'!$I$19</f>
        <v>1777.2324929599999</v>
      </c>
      <c r="R145" s="36">
        <f>SUMIFS(СВЦЭМ!$C$33:$C$776,СВЦЭМ!$A$33:$A$776,$A145,СВЦЭМ!$B$33:$B$776,R$119)+'СЕТ СН'!$I$9+СВЦЭМ!$D$10+'СЕТ СН'!$I$6-'СЕТ СН'!$I$19</f>
        <v>1794.8387567299999</v>
      </c>
      <c r="S145" s="36">
        <f>SUMIFS(СВЦЭМ!$C$33:$C$776,СВЦЭМ!$A$33:$A$776,$A145,СВЦЭМ!$B$33:$B$776,S$119)+'СЕТ СН'!$I$9+СВЦЭМ!$D$10+'СЕТ СН'!$I$6-'СЕТ СН'!$I$19</f>
        <v>1797.2831468799998</v>
      </c>
      <c r="T145" s="36">
        <f>SUMIFS(СВЦЭМ!$C$33:$C$776,СВЦЭМ!$A$33:$A$776,$A145,СВЦЭМ!$B$33:$B$776,T$119)+'СЕТ СН'!$I$9+СВЦЭМ!$D$10+'СЕТ СН'!$I$6-'СЕТ СН'!$I$19</f>
        <v>1783.17478276</v>
      </c>
      <c r="U145" s="36">
        <f>SUMIFS(СВЦЭМ!$C$33:$C$776,СВЦЭМ!$A$33:$A$776,$A145,СВЦЭМ!$B$33:$B$776,U$119)+'СЕТ СН'!$I$9+СВЦЭМ!$D$10+'СЕТ СН'!$I$6-'СЕТ СН'!$I$19</f>
        <v>1962.6291136699999</v>
      </c>
      <c r="V145" s="36">
        <f>SUMIFS(СВЦЭМ!$C$33:$C$776,СВЦЭМ!$A$33:$A$776,$A145,СВЦЭМ!$B$33:$B$776,V$119)+'СЕТ СН'!$I$9+СВЦЭМ!$D$10+'СЕТ СН'!$I$6-'СЕТ СН'!$I$19</f>
        <v>1798.7717933599999</v>
      </c>
      <c r="W145" s="36">
        <f>SUMIFS(СВЦЭМ!$C$33:$C$776,СВЦЭМ!$A$33:$A$776,$A145,СВЦЭМ!$B$33:$B$776,W$119)+'СЕТ СН'!$I$9+СВЦЭМ!$D$10+'СЕТ СН'!$I$6-'СЕТ СН'!$I$19</f>
        <v>1768.9124174799999</v>
      </c>
      <c r="X145" s="36">
        <f>SUMIFS(СВЦЭМ!$C$33:$C$776,СВЦЭМ!$A$33:$A$776,$A145,СВЦЭМ!$B$33:$B$776,X$119)+'СЕТ СН'!$I$9+СВЦЭМ!$D$10+'СЕТ СН'!$I$6-'СЕТ СН'!$I$19</f>
        <v>1764.5784771199999</v>
      </c>
      <c r="Y145" s="36">
        <f>SUMIFS(СВЦЭМ!$C$33:$C$776,СВЦЭМ!$A$33:$A$776,$A145,СВЦЭМ!$B$33:$B$776,Y$119)+'СЕТ СН'!$I$9+СВЦЭМ!$D$10+'СЕТ СН'!$I$6-'СЕТ СН'!$I$19</f>
        <v>2063.3039514699999</v>
      </c>
    </row>
    <row r="146" spans="1:26" ht="15.75" x14ac:dyDescent="0.2">
      <c r="A146" s="35">
        <f t="shared" si="3"/>
        <v>43492</v>
      </c>
      <c r="B146" s="36">
        <f>SUMIFS(СВЦЭМ!$C$33:$C$776,СВЦЭМ!$A$33:$A$776,$A146,СВЦЭМ!$B$33:$B$776,B$119)+'СЕТ СН'!$I$9+СВЦЭМ!$D$10+'СЕТ СН'!$I$6-'СЕТ СН'!$I$19</f>
        <v>2113.7384800899999</v>
      </c>
      <c r="C146" s="36">
        <f>SUMIFS(СВЦЭМ!$C$33:$C$776,СВЦЭМ!$A$33:$A$776,$A146,СВЦЭМ!$B$33:$B$776,C$119)+'СЕТ СН'!$I$9+СВЦЭМ!$D$10+'СЕТ СН'!$I$6-'СЕТ СН'!$I$19</f>
        <v>1960.2942391899999</v>
      </c>
      <c r="D146" s="36">
        <f>SUMIFS(СВЦЭМ!$C$33:$C$776,СВЦЭМ!$A$33:$A$776,$A146,СВЦЭМ!$B$33:$B$776,D$119)+'СЕТ СН'!$I$9+СВЦЭМ!$D$10+'СЕТ СН'!$I$6-'СЕТ СН'!$I$19</f>
        <v>1935.8907269199999</v>
      </c>
      <c r="E146" s="36">
        <f>SUMIFS(СВЦЭМ!$C$33:$C$776,СВЦЭМ!$A$33:$A$776,$A146,СВЦЭМ!$B$33:$B$776,E$119)+'СЕТ СН'!$I$9+СВЦЭМ!$D$10+'СЕТ СН'!$I$6-'СЕТ СН'!$I$19</f>
        <v>1916.0082570599998</v>
      </c>
      <c r="F146" s="36">
        <f>SUMIFS(СВЦЭМ!$C$33:$C$776,СВЦЭМ!$A$33:$A$776,$A146,СВЦЭМ!$B$33:$B$776,F$119)+'СЕТ СН'!$I$9+СВЦЭМ!$D$10+'СЕТ СН'!$I$6-'СЕТ СН'!$I$19</f>
        <v>1952.08583168</v>
      </c>
      <c r="G146" s="36">
        <f>SUMIFS(СВЦЭМ!$C$33:$C$776,СВЦЭМ!$A$33:$A$776,$A146,СВЦЭМ!$B$33:$B$776,G$119)+'СЕТ СН'!$I$9+СВЦЭМ!$D$10+'СЕТ СН'!$I$6-'СЕТ СН'!$I$19</f>
        <v>1936.3063352899999</v>
      </c>
      <c r="H146" s="36">
        <f>SUMIFS(СВЦЭМ!$C$33:$C$776,СВЦЭМ!$A$33:$A$776,$A146,СВЦЭМ!$B$33:$B$776,H$119)+'СЕТ СН'!$I$9+СВЦЭМ!$D$10+'СЕТ СН'!$I$6-'СЕТ СН'!$I$19</f>
        <v>1903.5951540999999</v>
      </c>
      <c r="I146" s="36">
        <f>SUMIFS(СВЦЭМ!$C$33:$C$776,СВЦЭМ!$A$33:$A$776,$A146,СВЦЭМ!$B$33:$B$776,I$119)+'СЕТ СН'!$I$9+СВЦЭМ!$D$10+'СЕТ СН'!$I$6-'СЕТ СН'!$I$19</f>
        <v>1900.8576131599998</v>
      </c>
      <c r="J146" s="36">
        <f>SUMIFS(СВЦЭМ!$C$33:$C$776,СВЦЭМ!$A$33:$A$776,$A146,СВЦЭМ!$B$33:$B$776,J$119)+'СЕТ СН'!$I$9+СВЦЭМ!$D$10+'СЕТ СН'!$I$6-'СЕТ СН'!$I$19</f>
        <v>1814.2435439299998</v>
      </c>
      <c r="K146" s="36">
        <f>SUMIFS(СВЦЭМ!$C$33:$C$776,СВЦЭМ!$A$33:$A$776,$A146,СВЦЭМ!$B$33:$B$776,K$119)+'СЕТ СН'!$I$9+СВЦЭМ!$D$10+'СЕТ СН'!$I$6-'СЕТ СН'!$I$19</f>
        <v>1744.9893015399998</v>
      </c>
      <c r="L146" s="36">
        <f>SUMIFS(СВЦЭМ!$C$33:$C$776,СВЦЭМ!$A$33:$A$776,$A146,СВЦЭМ!$B$33:$B$776,L$119)+'СЕТ СН'!$I$9+СВЦЭМ!$D$10+'СЕТ СН'!$I$6-'СЕТ СН'!$I$19</f>
        <v>1708.8942467499999</v>
      </c>
      <c r="M146" s="36">
        <f>SUMIFS(СВЦЭМ!$C$33:$C$776,СВЦЭМ!$A$33:$A$776,$A146,СВЦЭМ!$B$33:$B$776,M$119)+'СЕТ СН'!$I$9+СВЦЭМ!$D$10+'СЕТ СН'!$I$6-'СЕТ СН'!$I$19</f>
        <v>1945.1683987299998</v>
      </c>
      <c r="N146" s="36">
        <f>SUMIFS(СВЦЭМ!$C$33:$C$776,СВЦЭМ!$A$33:$A$776,$A146,СВЦЭМ!$B$33:$B$776,N$119)+'СЕТ СН'!$I$9+СВЦЭМ!$D$10+'СЕТ СН'!$I$6-'СЕТ СН'!$I$19</f>
        <v>2492.39519402</v>
      </c>
      <c r="O146" s="36">
        <f>SUMIFS(СВЦЭМ!$C$33:$C$776,СВЦЭМ!$A$33:$A$776,$A146,СВЦЭМ!$B$33:$B$776,O$119)+'СЕТ СН'!$I$9+СВЦЭМ!$D$10+'СЕТ СН'!$I$6-'СЕТ СН'!$I$19</f>
        <v>1898.1500103899998</v>
      </c>
      <c r="P146" s="36">
        <f>SUMIFS(СВЦЭМ!$C$33:$C$776,СВЦЭМ!$A$33:$A$776,$A146,СВЦЭМ!$B$33:$B$776,P$119)+'СЕТ СН'!$I$9+СВЦЭМ!$D$10+'СЕТ СН'!$I$6-'СЕТ СН'!$I$19</f>
        <v>1947.3865289599999</v>
      </c>
      <c r="Q146" s="36">
        <f>SUMIFS(СВЦЭМ!$C$33:$C$776,СВЦЭМ!$A$33:$A$776,$A146,СВЦЭМ!$B$33:$B$776,Q$119)+'СЕТ СН'!$I$9+СВЦЭМ!$D$10+'СЕТ СН'!$I$6-'СЕТ СН'!$I$19</f>
        <v>1856.0936208899998</v>
      </c>
      <c r="R146" s="36">
        <f>SUMIFS(СВЦЭМ!$C$33:$C$776,СВЦЭМ!$A$33:$A$776,$A146,СВЦЭМ!$B$33:$B$776,R$119)+'СЕТ СН'!$I$9+СВЦЭМ!$D$10+'СЕТ СН'!$I$6-'СЕТ СН'!$I$19</f>
        <v>1852.5672909199998</v>
      </c>
      <c r="S146" s="36">
        <f>SUMIFS(СВЦЭМ!$C$33:$C$776,СВЦЭМ!$A$33:$A$776,$A146,СВЦЭМ!$B$33:$B$776,S$119)+'СЕТ СН'!$I$9+СВЦЭМ!$D$10+'СЕТ СН'!$I$6-'СЕТ СН'!$I$19</f>
        <v>1965.0981126899999</v>
      </c>
      <c r="T146" s="36">
        <f>SUMIFS(СВЦЭМ!$C$33:$C$776,СВЦЭМ!$A$33:$A$776,$A146,СВЦЭМ!$B$33:$B$776,T$119)+'СЕТ СН'!$I$9+СВЦЭМ!$D$10+'СЕТ СН'!$I$6-'СЕТ СН'!$I$19</f>
        <v>1765.3522786399999</v>
      </c>
      <c r="U146" s="36">
        <f>SUMIFS(СВЦЭМ!$C$33:$C$776,СВЦЭМ!$A$33:$A$776,$A146,СВЦЭМ!$B$33:$B$776,U$119)+'СЕТ СН'!$I$9+СВЦЭМ!$D$10+'СЕТ СН'!$I$6-'СЕТ СН'!$I$19</f>
        <v>2151.38799978</v>
      </c>
      <c r="V146" s="36">
        <f>SUMIFS(СВЦЭМ!$C$33:$C$776,СВЦЭМ!$A$33:$A$776,$A146,СВЦЭМ!$B$33:$B$776,V$119)+'СЕТ СН'!$I$9+СВЦЭМ!$D$10+'СЕТ СН'!$I$6-'СЕТ СН'!$I$19</f>
        <v>1910.46890775</v>
      </c>
      <c r="W146" s="36">
        <f>SUMIFS(СВЦЭМ!$C$33:$C$776,СВЦЭМ!$A$33:$A$776,$A146,СВЦЭМ!$B$33:$B$776,W$119)+'СЕТ СН'!$I$9+СВЦЭМ!$D$10+'СЕТ СН'!$I$6-'СЕТ СН'!$I$19</f>
        <v>1772.8522637599999</v>
      </c>
      <c r="X146" s="36">
        <f>SUMIFS(СВЦЭМ!$C$33:$C$776,СВЦЭМ!$A$33:$A$776,$A146,СВЦЭМ!$B$33:$B$776,X$119)+'СЕТ СН'!$I$9+СВЦЭМ!$D$10+'СЕТ СН'!$I$6-'СЕТ СН'!$I$19</f>
        <v>1789.8266473299998</v>
      </c>
      <c r="Y146" s="36">
        <f>SUMIFS(СВЦЭМ!$C$33:$C$776,СВЦЭМ!$A$33:$A$776,$A146,СВЦЭМ!$B$33:$B$776,Y$119)+'СЕТ СН'!$I$9+СВЦЭМ!$D$10+'СЕТ СН'!$I$6-'СЕТ СН'!$I$19</f>
        <v>1866.7802861099999</v>
      </c>
    </row>
    <row r="147" spans="1:26" ht="15.75" x14ac:dyDescent="0.2">
      <c r="A147" s="35">
        <f t="shared" si="3"/>
        <v>43493</v>
      </c>
      <c r="B147" s="36">
        <f>SUMIFS(СВЦЭМ!$C$33:$C$776,СВЦЭМ!$A$33:$A$776,$A147,СВЦЭМ!$B$33:$B$776,B$119)+'СЕТ СН'!$I$9+СВЦЭМ!$D$10+'СЕТ СН'!$I$6-'СЕТ СН'!$I$19</f>
        <v>2132.9130356400001</v>
      </c>
      <c r="C147" s="36">
        <f>SUMIFS(СВЦЭМ!$C$33:$C$776,СВЦЭМ!$A$33:$A$776,$A147,СВЦЭМ!$B$33:$B$776,C$119)+'СЕТ СН'!$I$9+СВЦЭМ!$D$10+'СЕТ СН'!$I$6-'СЕТ СН'!$I$19</f>
        <v>2088.3260681799998</v>
      </c>
      <c r="D147" s="36">
        <f>SUMIFS(СВЦЭМ!$C$33:$C$776,СВЦЭМ!$A$33:$A$776,$A147,СВЦЭМ!$B$33:$B$776,D$119)+'СЕТ СН'!$I$9+СВЦЭМ!$D$10+'СЕТ СН'!$I$6-'СЕТ СН'!$I$19</f>
        <v>2007.5839074599999</v>
      </c>
      <c r="E147" s="36">
        <f>SUMIFS(СВЦЭМ!$C$33:$C$776,СВЦЭМ!$A$33:$A$776,$A147,СВЦЭМ!$B$33:$B$776,E$119)+'СЕТ СН'!$I$9+СВЦЭМ!$D$10+'СЕТ СН'!$I$6-'СЕТ СН'!$I$19</f>
        <v>1941.9507145499999</v>
      </c>
      <c r="F147" s="36">
        <f>SUMIFS(СВЦЭМ!$C$33:$C$776,СВЦЭМ!$A$33:$A$776,$A147,СВЦЭМ!$B$33:$B$776,F$119)+'СЕТ СН'!$I$9+СВЦЭМ!$D$10+'СЕТ СН'!$I$6-'СЕТ СН'!$I$19</f>
        <v>1943.3218917099998</v>
      </c>
      <c r="G147" s="36">
        <f>SUMIFS(СВЦЭМ!$C$33:$C$776,СВЦЭМ!$A$33:$A$776,$A147,СВЦЭМ!$B$33:$B$776,G$119)+'СЕТ СН'!$I$9+СВЦЭМ!$D$10+'СЕТ СН'!$I$6-'СЕТ СН'!$I$19</f>
        <v>1974.4032266099998</v>
      </c>
      <c r="H147" s="36">
        <f>SUMIFS(СВЦЭМ!$C$33:$C$776,СВЦЭМ!$A$33:$A$776,$A147,СВЦЭМ!$B$33:$B$776,H$119)+'СЕТ СН'!$I$9+СВЦЭМ!$D$10+'СЕТ СН'!$I$6-'СЕТ СН'!$I$19</f>
        <v>1918.1465194299999</v>
      </c>
      <c r="I147" s="36">
        <f>SUMIFS(СВЦЭМ!$C$33:$C$776,СВЦЭМ!$A$33:$A$776,$A147,СВЦЭМ!$B$33:$B$776,I$119)+'СЕТ СН'!$I$9+СВЦЭМ!$D$10+'СЕТ СН'!$I$6-'СЕТ СН'!$I$19</f>
        <v>1962.0971771299999</v>
      </c>
      <c r="J147" s="36">
        <f>SUMIFS(СВЦЭМ!$C$33:$C$776,СВЦЭМ!$A$33:$A$776,$A147,СВЦЭМ!$B$33:$B$776,J$119)+'СЕТ СН'!$I$9+СВЦЭМ!$D$10+'СЕТ СН'!$I$6-'СЕТ СН'!$I$19</f>
        <v>1745.2886920599999</v>
      </c>
      <c r="K147" s="36">
        <f>SUMIFS(СВЦЭМ!$C$33:$C$776,СВЦЭМ!$A$33:$A$776,$A147,СВЦЭМ!$B$33:$B$776,K$119)+'СЕТ СН'!$I$9+СВЦЭМ!$D$10+'СЕТ СН'!$I$6-'СЕТ СН'!$I$19</f>
        <v>1744.8123857799999</v>
      </c>
      <c r="L147" s="36">
        <f>SUMIFS(СВЦЭМ!$C$33:$C$776,СВЦЭМ!$A$33:$A$776,$A147,СВЦЭМ!$B$33:$B$776,L$119)+'СЕТ СН'!$I$9+СВЦЭМ!$D$10+'СЕТ СН'!$I$6-'СЕТ СН'!$I$19</f>
        <v>1764.5908265599999</v>
      </c>
      <c r="M147" s="36">
        <f>SUMIFS(СВЦЭМ!$C$33:$C$776,СВЦЭМ!$A$33:$A$776,$A147,СВЦЭМ!$B$33:$B$776,M$119)+'СЕТ СН'!$I$9+СВЦЭМ!$D$10+'СЕТ СН'!$I$6-'СЕТ СН'!$I$19</f>
        <v>2019.6761862199999</v>
      </c>
      <c r="N147" s="36">
        <f>SUMIFS(СВЦЭМ!$C$33:$C$776,СВЦЭМ!$A$33:$A$776,$A147,СВЦЭМ!$B$33:$B$776,N$119)+'СЕТ СН'!$I$9+СВЦЭМ!$D$10+'СЕТ СН'!$I$6-'СЕТ СН'!$I$19</f>
        <v>2166.38543493</v>
      </c>
      <c r="O147" s="36">
        <f>SUMIFS(СВЦЭМ!$C$33:$C$776,СВЦЭМ!$A$33:$A$776,$A147,СВЦЭМ!$B$33:$B$776,O$119)+'СЕТ СН'!$I$9+СВЦЭМ!$D$10+'СЕТ СН'!$I$6-'СЕТ СН'!$I$19</f>
        <v>1780.2111708199998</v>
      </c>
      <c r="P147" s="36">
        <f>SUMIFS(СВЦЭМ!$C$33:$C$776,СВЦЭМ!$A$33:$A$776,$A147,СВЦЭМ!$B$33:$B$776,P$119)+'СЕТ СН'!$I$9+СВЦЭМ!$D$10+'СЕТ СН'!$I$6-'СЕТ СН'!$I$19</f>
        <v>1783.1289367099998</v>
      </c>
      <c r="Q147" s="36">
        <f>SUMIFS(СВЦЭМ!$C$33:$C$776,СВЦЭМ!$A$33:$A$776,$A147,СВЦЭМ!$B$33:$B$776,Q$119)+'СЕТ СН'!$I$9+СВЦЭМ!$D$10+'СЕТ СН'!$I$6-'СЕТ СН'!$I$19</f>
        <v>1654.7933902199998</v>
      </c>
      <c r="R147" s="36">
        <f>SUMIFS(СВЦЭМ!$C$33:$C$776,СВЦЭМ!$A$33:$A$776,$A147,СВЦЭМ!$B$33:$B$776,R$119)+'СЕТ СН'!$I$9+СВЦЭМ!$D$10+'СЕТ СН'!$I$6-'СЕТ СН'!$I$19</f>
        <v>1699.6119368199998</v>
      </c>
      <c r="S147" s="36">
        <f>SUMIFS(СВЦЭМ!$C$33:$C$776,СВЦЭМ!$A$33:$A$776,$A147,СВЦЭМ!$B$33:$B$776,S$119)+'СЕТ СН'!$I$9+СВЦЭМ!$D$10+'СЕТ СН'!$I$6-'СЕТ СН'!$I$19</f>
        <v>1691.0077366599999</v>
      </c>
      <c r="T147" s="36">
        <f>SUMIFS(СВЦЭМ!$C$33:$C$776,СВЦЭМ!$A$33:$A$776,$A147,СВЦЭМ!$B$33:$B$776,T$119)+'СЕТ СН'!$I$9+СВЦЭМ!$D$10+'СЕТ СН'!$I$6-'СЕТ СН'!$I$19</f>
        <v>1684.8604549699999</v>
      </c>
      <c r="U147" s="36">
        <f>SUMIFS(СВЦЭМ!$C$33:$C$776,СВЦЭМ!$A$33:$A$776,$A147,СВЦЭМ!$B$33:$B$776,U$119)+'СЕТ СН'!$I$9+СВЦЭМ!$D$10+'СЕТ СН'!$I$6-'СЕТ СН'!$I$19</f>
        <v>1903.5396763899998</v>
      </c>
      <c r="V147" s="36">
        <f>SUMIFS(СВЦЭМ!$C$33:$C$776,СВЦЭМ!$A$33:$A$776,$A147,СВЦЭМ!$B$33:$B$776,V$119)+'СЕТ СН'!$I$9+СВЦЭМ!$D$10+'СЕТ СН'!$I$6-'СЕТ СН'!$I$19</f>
        <v>1805.09507029</v>
      </c>
      <c r="W147" s="36">
        <f>SUMIFS(СВЦЭМ!$C$33:$C$776,СВЦЭМ!$A$33:$A$776,$A147,СВЦЭМ!$B$33:$B$776,W$119)+'СЕТ СН'!$I$9+СВЦЭМ!$D$10+'СЕТ СН'!$I$6-'СЕТ СН'!$I$19</f>
        <v>1773.63977411</v>
      </c>
      <c r="X147" s="36">
        <f>SUMIFS(СВЦЭМ!$C$33:$C$776,СВЦЭМ!$A$33:$A$776,$A147,СВЦЭМ!$B$33:$B$776,X$119)+'СЕТ СН'!$I$9+СВЦЭМ!$D$10+'СЕТ СН'!$I$6-'СЕТ СН'!$I$19</f>
        <v>1875.2574702699999</v>
      </c>
      <c r="Y147" s="36">
        <f>SUMIFS(СВЦЭМ!$C$33:$C$776,СВЦЭМ!$A$33:$A$776,$A147,СВЦЭМ!$B$33:$B$776,Y$119)+'СЕТ СН'!$I$9+СВЦЭМ!$D$10+'СЕТ СН'!$I$6-'СЕТ СН'!$I$19</f>
        <v>2118.1009137999999</v>
      </c>
    </row>
    <row r="148" spans="1:26" ht="15.75" x14ac:dyDescent="0.2">
      <c r="A148" s="35">
        <f t="shared" si="3"/>
        <v>43494</v>
      </c>
      <c r="B148" s="36">
        <f>SUMIFS(СВЦЭМ!$C$33:$C$776,СВЦЭМ!$A$33:$A$776,$A148,СВЦЭМ!$B$33:$B$776,B$119)+'СЕТ СН'!$I$9+СВЦЭМ!$D$10+'СЕТ СН'!$I$6-'СЕТ СН'!$I$19</f>
        <v>2055.3677030399999</v>
      </c>
      <c r="C148" s="36">
        <f>SUMIFS(СВЦЭМ!$C$33:$C$776,СВЦЭМ!$A$33:$A$776,$A148,СВЦЭМ!$B$33:$B$776,C$119)+'СЕТ СН'!$I$9+СВЦЭМ!$D$10+'СЕТ СН'!$I$6-'СЕТ СН'!$I$19</f>
        <v>2000.4786959399999</v>
      </c>
      <c r="D148" s="36">
        <f>SUMIFS(СВЦЭМ!$C$33:$C$776,СВЦЭМ!$A$33:$A$776,$A148,СВЦЭМ!$B$33:$B$776,D$119)+'СЕТ СН'!$I$9+СВЦЭМ!$D$10+'СЕТ СН'!$I$6-'СЕТ СН'!$I$19</f>
        <v>1926.7722394799998</v>
      </c>
      <c r="E148" s="36">
        <f>SUMIFS(СВЦЭМ!$C$33:$C$776,СВЦЭМ!$A$33:$A$776,$A148,СВЦЭМ!$B$33:$B$776,E$119)+'СЕТ СН'!$I$9+СВЦЭМ!$D$10+'СЕТ СН'!$I$6-'СЕТ СН'!$I$19</f>
        <v>1918.4466240599997</v>
      </c>
      <c r="F148" s="36">
        <f>SUMIFS(СВЦЭМ!$C$33:$C$776,СВЦЭМ!$A$33:$A$776,$A148,СВЦЭМ!$B$33:$B$776,F$119)+'СЕТ СН'!$I$9+СВЦЭМ!$D$10+'СЕТ СН'!$I$6-'СЕТ СН'!$I$19</f>
        <v>1943.7027136699999</v>
      </c>
      <c r="G148" s="36">
        <f>SUMIFS(СВЦЭМ!$C$33:$C$776,СВЦЭМ!$A$33:$A$776,$A148,СВЦЭМ!$B$33:$B$776,G$119)+'СЕТ СН'!$I$9+СВЦЭМ!$D$10+'СЕТ СН'!$I$6-'СЕТ СН'!$I$19</f>
        <v>1944.4463038899999</v>
      </c>
      <c r="H148" s="36">
        <f>SUMIFS(СВЦЭМ!$C$33:$C$776,СВЦЭМ!$A$33:$A$776,$A148,СВЦЭМ!$B$33:$B$776,H$119)+'СЕТ СН'!$I$9+СВЦЭМ!$D$10+'СЕТ СН'!$I$6-'СЕТ СН'!$I$19</f>
        <v>1848.7062737699998</v>
      </c>
      <c r="I148" s="36">
        <f>SUMIFS(СВЦЭМ!$C$33:$C$776,СВЦЭМ!$A$33:$A$776,$A148,СВЦЭМ!$B$33:$B$776,I$119)+'СЕТ СН'!$I$9+СВЦЭМ!$D$10+'СЕТ СН'!$I$6-'СЕТ СН'!$I$19</f>
        <v>1746.5988282299998</v>
      </c>
      <c r="J148" s="36">
        <f>SUMIFS(СВЦЭМ!$C$33:$C$776,СВЦЭМ!$A$33:$A$776,$A148,СВЦЭМ!$B$33:$B$776,J$119)+'СЕТ СН'!$I$9+СВЦЭМ!$D$10+'СЕТ СН'!$I$6-'СЕТ СН'!$I$19</f>
        <v>1721.8242162499998</v>
      </c>
      <c r="K148" s="36">
        <f>SUMIFS(СВЦЭМ!$C$33:$C$776,СВЦЭМ!$A$33:$A$776,$A148,СВЦЭМ!$B$33:$B$776,K$119)+'СЕТ СН'!$I$9+СВЦЭМ!$D$10+'СЕТ СН'!$I$6-'СЕТ СН'!$I$19</f>
        <v>1760.8084174599999</v>
      </c>
      <c r="L148" s="36">
        <f>SUMIFS(СВЦЭМ!$C$33:$C$776,СВЦЭМ!$A$33:$A$776,$A148,СВЦЭМ!$B$33:$B$776,L$119)+'СЕТ СН'!$I$9+СВЦЭМ!$D$10+'СЕТ СН'!$I$6-'СЕТ СН'!$I$19</f>
        <v>1730.8021061299999</v>
      </c>
      <c r="M148" s="36">
        <f>SUMIFS(СВЦЭМ!$C$33:$C$776,СВЦЭМ!$A$33:$A$776,$A148,СВЦЭМ!$B$33:$B$776,M$119)+'СЕТ СН'!$I$9+СВЦЭМ!$D$10+'СЕТ СН'!$I$6-'СЕТ СН'!$I$19</f>
        <v>1923.5026325399999</v>
      </c>
      <c r="N148" s="36">
        <f>SUMIFS(СВЦЭМ!$C$33:$C$776,СВЦЭМ!$A$33:$A$776,$A148,СВЦЭМ!$B$33:$B$776,N$119)+'СЕТ СН'!$I$9+СВЦЭМ!$D$10+'СЕТ СН'!$I$6-'СЕТ СН'!$I$19</f>
        <v>2498.5642293199999</v>
      </c>
      <c r="O148" s="36">
        <f>SUMIFS(СВЦЭМ!$C$33:$C$776,СВЦЭМ!$A$33:$A$776,$A148,СВЦЭМ!$B$33:$B$776,O$119)+'СЕТ СН'!$I$9+СВЦЭМ!$D$10+'СЕТ СН'!$I$6-'СЕТ СН'!$I$19</f>
        <v>1799.12051789</v>
      </c>
      <c r="P148" s="36">
        <f>SUMIFS(СВЦЭМ!$C$33:$C$776,СВЦЭМ!$A$33:$A$776,$A148,СВЦЭМ!$B$33:$B$776,P$119)+'СЕТ СН'!$I$9+СВЦЭМ!$D$10+'СЕТ СН'!$I$6-'СЕТ СН'!$I$19</f>
        <v>1754.1099733299998</v>
      </c>
      <c r="Q148" s="36">
        <f>SUMIFS(СВЦЭМ!$C$33:$C$776,СВЦЭМ!$A$33:$A$776,$A148,СВЦЭМ!$B$33:$B$776,Q$119)+'СЕТ СН'!$I$9+СВЦЭМ!$D$10+'СЕТ СН'!$I$6-'СЕТ СН'!$I$19</f>
        <v>1533.8894073399999</v>
      </c>
      <c r="R148" s="36">
        <f>SUMIFS(СВЦЭМ!$C$33:$C$776,СВЦЭМ!$A$33:$A$776,$A148,СВЦЭМ!$B$33:$B$776,R$119)+'СЕТ СН'!$I$9+СВЦЭМ!$D$10+'СЕТ СН'!$I$6-'СЕТ СН'!$I$19</f>
        <v>1559.9697146699998</v>
      </c>
      <c r="S148" s="36">
        <f>SUMIFS(СВЦЭМ!$C$33:$C$776,СВЦЭМ!$A$33:$A$776,$A148,СВЦЭМ!$B$33:$B$776,S$119)+'СЕТ СН'!$I$9+СВЦЭМ!$D$10+'СЕТ СН'!$I$6-'СЕТ СН'!$I$19</f>
        <v>1539.9742850299997</v>
      </c>
      <c r="T148" s="36">
        <f>SUMIFS(СВЦЭМ!$C$33:$C$776,СВЦЭМ!$A$33:$A$776,$A148,СВЦЭМ!$B$33:$B$776,T$119)+'СЕТ СН'!$I$9+СВЦЭМ!$D$10+'СЕТ СН'!$I$6-'СЕТ СН'!$I$19</f>
        <v>1543.0619263299998</v>
      </c>
      <c r="U148" s="36">
        <f>SUMIFS(СВЦЭМ!$C$33:$C$776,СВЦЭМ!$A$33:$A$776,$A148,СВЦЭМ!$B$33:$B$776,U$119)+'СЕТ СН'!$I$9+СВЦЭМ!$D$10+'СЕТ СН'!$I$6-'СЕТ СН'!$I$19</f>
        <v>1574.0058454499997</v>
      </c>
      <c r="V148" s="36">
        <f>SUMIFS(СВЦЭМ!$C$33:$C$776,СВЦЭМ!$A$33:$A$776,$A148,СВЦЭМ!$B$33:$B$776,V$119)+'СЕТ СН'!$I$9+СВЦЭМ!$D$10+'СЕТ СН'!$I$6-'СЕТ СН'!$I$19</f>
        <v>1550.8043554799999</v>
      </c>
      <c r="W148" s="36">
        <f>SUMIFS(СВЦЭМ!$C$33:$C$776,СВЦЭМ!$A$33:$A$776,$A148,СВЦЭМ!$B$33:$B$776,W$119)+'СЕТ СН'!$I$9+СВЦЭМ!$D$10+'СЕТ СН'!$I$6-'СЕТ СН'!$I$19</f>
        <v>1622.84106486</v>
      </c>
      <c r="X148" s="36">
        <f>SUMIFS(СВЦЭМ!$C$33:$C$776,СВЦЭМ!$A$33:$A$776,$A148,СВЦЭМ!$B$33:$B$776,X$119)+'СЕТ СН'!$I$9+СВЦЭМ!$D$10+'СЕТ СН'!$I$6-'СЕТ СН'!$I$19</f>
        <v>1616.65245936</v>
      </c>
      <c r="Y148" s="36">
        <f>SUMIFS(СВЦЭМ!$C$33:$C$776,СВЦЭМ!$A$33:$A$776,$A148,СВЦЭМ!$B$33:$B$776,Y$119)+'СЕТ СН'!$I$9+СВЦЭМ!$D$10+'СЕТ СН'!$I$6-'СЕТ СН'!$I$19</f>
        <v>1695.23179936</v>
      </c>
    </row>
    <row r="149" spans="1:26" ht="15.75" x14ac:dyDescent="0.2">
      <c r="A149" s="35">
        <f t="shared" si="3"/>
        <v>43495</v>
      </c>
      <c r="B149" s="36">
        <f>SUMIFS(СВЦЭМ!$C$33:$C$776,СВЦЭМ!$A$33:$A$776,$A149,СВЦЭМ!$B$33:$B$776,B$119)+'СЕТ СН'!$I$9+СВЦЭМ!$D$10+'СЕТ СН'!$I$6-'СЕТ СН'!$I$19</f>
        <v>1778.6166181699998</v>
      </c>
      <c r="C149" s="36">
        <f>SUMIFS(СВЦЭМ!$C$33:$C$776,СВЦЭМ!$A$33:$A$776,$A149,СВЦЭМ!$B$33:$B$776,C$119)+'СЕТ СН'!$I$9+СВЦЭМ!$D$10+'СЕТ СН'!$I$6-'СЕТ СН'!$I$19</f>
        <v>2089.93820856</v>
      </c>
      <c r="D149" s="36">
        <f>SUMIFS(СВЦЭМ!$C$33:$C$776,СВЦЭМ!$A$33:$A$776,$A149,СВЦЭМ!$B$33:$B$776,D$119)+'СЕТ СН'!$I$9+СВЦЭМ!$D$10+'СЕТ СН'!$I$6-'СЕТ СН'!$I$19</f>
        <v>2275.9208213299999</v>
      </c>
      <c r="E149" s="36">
        <f>SUMIFS(СВЦЭМ!$C$33:$C$776,СВЦЭМ!$A$33:$A$776,$A149,СВЦЭМ!$B$33:$B$776,E$119)+'СЕТ СН'!$I$9+СВЦЭМ!$D$10+'СЕТ СН'!$I$6-'СЕТ СН'!$I$19</f>
        <v>2503.5847548000002</v>
      </c>
      <c r="F149" s="36">
        <f>SUMIFS(СВЦЭМ!$C$33:$C$776,СВЦЭМ!$A$33:$A$776,$A149,СВЦЭМ!$B$33:$B$776,F$119)+'СЕТ СН'!$I$9+СВЦЭМ!$D$10+'СЕТ СН'!$I$6-'СЕТ СН'!$I$19</f>
        <v>2852.0769259900003</v>
      </c>
      <c r="G149" s="36">
        <f>SUMIFS(СВЦЭМ!$C$33:$C$776,СВЦЭМ!$A$33:$A$776,$A149,СВЦЭМ!$B$33:$B$776,G$119)+'СЕТ СН'!$I$9+СВЦЭМ!$D$10+'СЕТ СН'!$I$6-'СЕТ СН'!$I$19</f>
        <v>2063.7820476299999</v>
      </c>
      <c r="H149" s="36">
        <f>SUMIFS(СВЦЭМ!$C$33:$C$776,СВЦЭМ!$A$33:$A$776,$A149,СВЦЭМ!$B$33:$B$776,H$119)+'СЕТ СН'!$I$9+СВЦЭМ!$D$10+'СЕТ СН'!$I$6-'СЕТ СН'!$I$19</f>
        <v>1725.5803856799998</v>
      </c>
      <c r="I149" s="36">
        <f>SUMIFS(СВЦЭМ!$C$33:$C$776,СВЦЭМ!$A$33:$A$776,$A149,СВЦЭМ!$B$33:$B$776,I$119)+'СЕТ СН'!$I$9+СВЦЭМ!$D$10+'СЕТ СН'!$I$6-'СЕТ СН'!$I$19</f>
        <v>1619.6101579199999</v>
      </c>
      <c r="J149" s="36">
        <f>SUMIFS(СВЦЭМ!$C$33:$C$776,СВЦЭМ!$A$33:$A$776,$A149,СВЦЭМ!$B$33:$B$776,J$119)+'СЕТ СН'!$I$9+СВЦЭМ!$D$10+'СЕТ СН'!$I$6-'СЕТ СН'!$I$19</f>
        <v>1583.41950363</v>
      </c>
      <c r="K149" s="36">
        <f>SUMIFS(СВЦЭМ!$C$33:$C$776,СВЦЭМ!$A$33:$A$776,$A149,СВЦЭМ!$B$33:$B$776,K$119)+'СЕТ СН'!$I$9+СВЦЭМ!$D$10+'СЕТ СН'!$I$6-'СЕТ СН'!$I$19</f>
        <v>1576.9486374999999</v>
      </c>
      <c r="L149" s="36">
        <f>SUMIFS(СВЦЭМ!$C$33:$C$776,СВЦЭМ!$A$33:$A$776,$A149,СВЦЭМ!$B$33:$B$776,L$119)+'СЕТ СН'!$I$9+СВЦЭМ!$D$10+'СЕТ СН'!$I$6-'СЕТ СН'!$I$19</f>
        <v>1528.7445278</v>
      </c>
      <c r="M149" s="36">
        <f>SUMIFS(СВЦЭМ!$C$33:$C$776,СВЦЭМ!$A$33:$A$776,$A149,СВЦЭМ!$B$33:$B$776,M$119)+'СЕТ СН'!$I$9+СВЦЭМ!$D$10+'СЕТ СН'!$I$6-'СЕТ СН'!$I$19</f>
        <v>1565.7212284799998</v>
      </c>
      <c r="N149" s="36">
        <f>SUMIFS(СВЦЭМ!$C$33:$C$776,СВЦЭМ!$A$33:$A$776,$A149,СВЦЭМ!$B$33:$B$776,N$119)+'СЕТ СН'!$I$9+СВЦЭМ!$D$10+'СЕТ СН'!$I$6-'СЕТ СН'!$I$19</f>
        <v>1799.6501386199998</v>
      </c>
      <c r="O149" s="36">
        <f>SUMIFS(СВЦЭМ!$C$33:$C$776,СВЦЭМ!$A$33:$A$776,$A149,СВЦЭМ!$B$33:$B$776,O$119)+'СЕТ СН'!$I$9+СВЦЭМ!$D$10+'СЕТ СН'!$I$6-'СЕТ СН'!$I$19</f>
        <v>1546.84222677</v>
      </c>
      <c r="P149" s="36">
        <f>SUMIFS(СВЦЭМ!$C$33:$C$776,СВЦЭМ!$A$33:$A$776,$A149,СВЦЭМ!$B$33:$B$776,P$119)+'СЕТ СН'!$I$9+СВЦЭМ!$D$10+'СЕТ СН'!$I$6-'СЕТ СН'!$I$19</f>
        <v>1564.6578115099999</v>
      </c>
      <c r="Q149" s="36">
        <f>SUMIFS(СВЦЭМ!$C$33:$C$776,СВЦЭМ!$A$33:$A$776,$A149,СВЦЭМ!$B$33:$B$776,Q$119)+'СЕТ СН'!$I$9+СВЦЭМ!$D$10+'СЕТ СН'!$I$6-'СЕТ СН'!$I$19</f>
        <v>1524.2901231600001</v>
      </c>
      <c r="R149" s="36">
        <f>SUMIFS(СВЦЭМ!$C$33:$C$776,СВЦЭМ!$A$33:$A$776,$A149,СВЦЭМ!$B$33:$B$776,R$119)+'СЕТ СН'!$I$9+СВЦЭМ!$D$10+'СЕТ СН'!$I$6-'СЕТ СН'!$I$19</f>
        <v>1546.4465469199997</v>
      </c>
      <c r="S149" s="36">
        <f>SUMIFS(СВЦЭМ!$C$33:$C$776,СВЦЭМ!$A$33:$A$776,$A149,СВЦЭМ!$B$33:$B$776,S$119)+'СЕТ СН'!$I$9+СВЦЭМ!$D$10+'СЕТ СН'!$I$6-'СЕТ СН'!$I$19</f>
        <v>1505.66237015</v>
      </c>
      <c r="T149" s="36">
        <f>SUMIFS(СВЦЭМ!$C$33:$C$776,СВЦЭМ!$A$33:$A$776,$A149,СВЦЭМ!$B$33:$B$776,T$119)+'СЕТ СН'!$I$9+СВЦЭМ!$D$10+'СЕТ СН'!$I$6-'СЕТ СН'!$I$19</f>
        <v>1366.7154105300001</v>
      </c>
      <c r="U149" s="36">
        <f>SUMIFS(СВЦЭМ!$C$33:$C$776,СВЦЭМ!$A$33:$A$776,$A149,СВЦЭМ!$B$33:$B$776,U$119)+'СЕТ СН'!$I$9+СВЦЭМ!$D$10+'СЕТ СН'!$I$6-'СЕТ СН'!$I$19</f>
        <v>1506.42816578</v>
      </c>
      <c r="V149" s="36">
        <f>SUMIFS(СВЦЭМ!$C$33:$C$776,СВЦЭМ!$A$33:$A$776,$A149,СВЦЭМ!$B$33:$B$776,V$119)+'СЕТ СН'!$I$9+СВЦЭМ!$D$10+'СЕТ СН'!$I$6-'СЕТ СН'!$I$19</f>
        <v>1767.8961837999998</v>
      </c>
      <c r="W149" s="36">
        <f>SUMIFS(СВЦЭМ!$C$33:$C$776,СВЦЭМ!$A$33:$A$776,$A149,СВЦЭМ!$B$33:$B$776,W$119)+'СЕТ СН'!$I$9+СВЦЭМ!$D$10+'СЕТ СН'!$I$6-'СЕТ СН'!$I$19</f>
        <v>1836.4481208299999</v>
      </c>
      <c r="X149" s="36">
        <f>SUMIFS(СВЦЭМ!$C$33:$C$776,СВЦЭМ!$A$33:$A$776,$A149,СВЦЭМ!$B$33:$B$776,X$119)+'СЕТ СН'!$I$9+СВЦЭМ!$D$10+'СЕТ СН'!$I$6-'СЕТ СН'!$I$19</f>
        <v>1819.5084156099999</v>
      </c>
      <c r="Y149" s="36">
        <f>SUMIFS(СВЦЭМ!$C$33:$C$776,СВЦЭМ!$A$33:$A$776,$A149,СВЦЭМ!$B$33:$B$776,Y$119)+'СЕТ СН'!$I$9+СВЦЭМ!$D$10+'СЕТ СН'!$I$6-'СЕТ СН'!$I$19</f>
        <v>1814.0840078399999</v>
      </c>
    </row>
    <row r="150" spans="1:26" ht="15.75" x14ac:dyDescent="0.2">
      <c r="A150" s="35">
        <f t="shared" si="3"/>
        <v>43496</v>
      </c>
      <c r="B150" s="36">
        <f>SUMIFS(СВЦЭМ!$C$33:$C$776,СВЦЭМ!$A$33:$A$776,$A150,СВЦЭМ!$B$33:$B$776,B$119)+'СЕТ СН'!$I$9+СВЦЭМ!$D$10+'СЕТ СН'!$I$6-'СЕТ СН'!$I$19</f>
        <v>1912.5162787099998</v>
      </c>
      <c r="C150" s="36">
        <f>SUMIFS(СВЦЭМ!$C$33:$C$776,СВЦЭМ!$A$33:$A$776,$A150,СВЦЭМ!$B$33:$B$776,C$119)+'СЕТ СН'!$I$9+СВЦЭМ!$D$10+'СЕТ СН'!$I$6-'СЕТ СН'!$I$19</f>
        <v>1876.5804532</v>
      </c>
      <c r="D150" s="36">
        <f>SUMIFS(СВЦЭМ!$C$33:$C$776,СВЦЭМ!$A$33:$A$776,$A150,СВЦЭМ!$B$33:$B$776,D$119)+'СЕТ СН'!$I$9+СВЦЭМ!$D$10+'СЕТ СН'!$I$6-'СЕТ СН'!$I$19</f>
        <v>1965.3971492999999</v>
      </c>
      <c r="E150" s="36">
        <f>SUMIFS(СВЦЭМ!$C$33:$C$776,СВЦЭМ!$A$33:$A$776,$A150,СВЦЭМ!$B$33:$B$776,E$119)+'СЕТ СН'!$I$9+СВЦЭМ!$D$10+'СЕТ СН'!$I$6-'СЕТ СН'!$I$19</f>
        <v>2009.32549346</v>
      </c>
      <c r="F150" s="36">
        <f>SUMIFS(СВЦЭМ!$C$33:$C$776,СВЦЭМ!$A$33:$A$776,$A150,СВЦЭМ!$B$33:$B$776,F$119)+'СЕТ СН'!$I$9+СВЦЭМ!$D$10+'СЕТ СН'!$I$6-'СЕТ СН'!$I$19</f>
        <v>1994.5063025499999</v>
      </c>
      <c r="G150" s="36">
        <f>SUMIFS(СВЦЭМ!$C$33:$C$776,СВЦЭМ!$A$33:$A$776,$A150,СВЦЭМ!$B$33:$B$776,G$119)+'СЕТ СН'!$I$9+СВЦЭМ!$D$10+'СЕТ СН'!$I$6-'СЕТ СН'!$I$19</f>
        <v>1930.0296349899997</v>
      </c>
      <c r="H150" s="36">
        <f>SUMIFS(СВЦЭМ!$C$33:$C$776,СВЦЭМ!$A$33:$A$776,$A150,СВЦЭМ!$B$33:$B$776,H$119)+'СЕТ СН'!$I$9+СВЦЭМ!$D$10+'СЕТ СН'!$I$6-'СЕТ СН'!$I$19</f>
        <v>1901.4846640599999</v>
      </c>
      <c r="I150" s="36">
        <f>SUMIFS(СВЦЭМ!$C$33:$C$776,СВЦЭМ!$A$33:$A$776,$A150,СВЦЭМ!$B$33:$B$776,I$119)+'СЕТ СН'!$I$9+СВЦЭМ!$D$10+'СЕТ СН'!$I$6-'СЕТ СН'!$I$19</f>
        <v>2045.4115886799998</v>
      </c>
      <c r="J150" s="36">
        <f>SUMIFS(СВЦЭМ!$C$33:$C$776,СВЦЭМ!$A$33:$A$776,$A150,СВЦЭМ!$B$33:$B$776,J$119)+'СЕТ СН'!$I$9+СВЦЭМ!$D$10+'СЕТ СН'!$I$6-'СЕТ СН'!$I$19</f>
        <v>1747.6788003799998</v>
      </c>
      <c r="K150" s="36">
        <f>SUMIFS(СВЦЭМ!$C$33:$C$776,СВЦЭМ!$A$33:$A$776,$A150,СВЦЭМ!$B$33:$B$776,K$119)+'СЕТ СН'!$I$9+СВЦЭМ!$D$10+'СЕТ СН'!$I$6-'СЕТ СН'!$I$19</f>
        <v>1738.1095463199999</v>
      </c>
      <c r="L150" s="36">
        <f>SUMIFS(СВЦЭМ!$C$33:$C$776,СВЦЭМ!$A$33:$A$776,$A150,СВЦЭМ!$B$33:$B$776,L$119)+'СЕТ СН'!$I$9+СВЦЭМ!$D$10+'СЕТ СН'!$I$6-'СЕТ СН'!$I$19</f>
        <v>1805.4524330899999</v>
      </c>
      <c r="M150" s="36">
        <f>SUMIFS(СВЦЭМ!$C$33:$C$776,СВЦЭМ!$A$33:$A$776,$A150,СВЦЭМ!$B$33:$B$776,M$119)+'СЕТ СН'!$I$9+СВЦЭМ!$D$10+'СЕТ СН'!$I$6-'СЕТ СН'!$I$19</f>
        <v>1798.6328378499998</v>
      </c>
      <c r="N150" s="36">
        <f>SUMIFS(СВЦЭМ!$C$33:$C$776,СВЦЭМ!$A$33:$A$776,$A150,СВЦЭМ!$B$33:$B$776,N$119)+'СЕТ СН'!$I$9+СВЦЭМ!$D$10+'СЕТ СН'!$I$6-'СЕТ СН'!$I$19</f>
        <v>1868.7059435699998</v>
      </c>
      <c r="O150" s="36">
        <f>SUMIFS(СВЦЭМ!$C$33:$C$776,СВЦЭМ!$A$33:$A$776,$A150,СВЦЭМ!$B$33:$B$776,O$119)+'СЕТ СН'!$I$9+СВЦЭМ!$D$10+'СЕТ СН'!$I$6-'СЕТ СН'!$I$19</f>
        <v>1831.0305647399998</v>
      </c>
      <c r="P150" s="36">
        <f>SUMIFS(СВЦЭМ!$C$33:$C$776,СВЦЭМ!$A$33:$A$776,$A150,СВЦЭМ!$B$33:$B$776,P$119)+'СЕТ СН'!$I$9+СВЦЭМ!$D$10+'СЕТ СН'!$I$6-'СЕТ СН'!$I$19</f>
        <v>1813.7956386799999</v>
      </c>
      <c r="Q150" s="36">
        <f>SUMIFS(СВЦЭМ!$C$33:$C$776,СВЦЭМ!$A$33:$A$776,$A150,СВЦЭМ!$B$33:$B$776,Q$119)+'СЕТ СН'!$I$9+СВЦЭМ!$D$10+'СЕТ СН'!$I$6-'СЕТ СН'!$I$19</f>
        <v>1789.2440147999998</v>
      </c>
      <c r="R150" s="36">
        <f>SUMIFS(СВЦЭМ!$C$33:$C$776,СВЦЭМ!$A$33:$A$776,$A150,СВЦЭМ!$B$33:$B$776,R$119)+'СЕТ СН'!$I$9+СВЦЭМ!$D$10+'СЕТ СН'!$I$6-'СЕТ СН'!$I$19</f>
        <v>1778.7067982099998</v>
      </c>
      <c r="S150" s="36">
        <f>SUMIFS(СВЦЭМ!$C$33:$C$776,СВЦЭМ!$A$33:$A$776,$A150,СВЦЭМ!$B$33:$B$776,S$119)+'СЕТ СН'!$I$9+СВЦЭМ!$D$10+'СЕТ СН'!$I$6-'СЕТ СН'!$I$19</f>
        <v>1725.7844010499998</v>
      </c>
      <c r="T150" s="36">
        <f>SUMIFS(СВЦЭМ!$C$33:$C$776,СВЦЭМ!$A$33:$A$776,$A150,СВЦЭМ!$B$33:$B$776,T$119)+'СЕТ СН'!$I$9+СВЦЭМ!$D$10+'СЕТ СН'!$I$6-'СЕТ СН'!$I$19</f>
        <v>1736.2934199199999</v>
      </c>
      <c r="U150" s="36">
        <f>SUMIFS(СВЦЭМ!$C$33:$C$776,СВЦЭМ!$A$33:$A$776,$A150,СВЦЭМ!$B$33:$B$776,U$119)+'СЕТ СН'!$I$9+СВЦЭМ!$D$10+'СЕТ СН'!$I$6-'СЕТ СН'!$I$19</f>
        <v>1888.3937324499998</v>
      </c>
      <c r="V150" s="36">
        <f>SUMIFS(СВЦЭМ!$C$33:$C$776,СВЦЭМ!$A$33:$A$776,$A150,СВЦЭМ!$B$33:$B$776,V$119)+'СЕТ СН'!$I$9+СВЦЭМ!$D$10+'СЕТ СН'!$I$6-'СЕТ СН'!$I$19</f>
        <v>1735.4721345599999</v>
      </c>
      <c r="W150" s="36">
        <f>SUMIFS(СВЦЭМ!$C$33:$C$776,СВЦЭМ!$A$33:$A$776,$A150,СВЦЭМ!$B$33:$B$776,W$119)+'СЕТ СН'!$I$9+СВЦЭМ!$D$10+'СЕТ СН'!$I$6-'СЕТ СН'!$I$19</f>
        <v>1770.7451588599999</v>
      </c>
      <c r="X150" s="36">
        <f>SUMIFS(СВЦЭМ!$C$33:$C$776,СВЦЭМ!$A$33:$A$776,$A150,СВЦЭМ!$B$33:$B$776,X$119)+'СЕТ СН'!$I$9+СВЦЭМ!$D$10+'СЕТ СН'!$I$6-'СЕТ СН'!$I$19</f>
        <v>1747.9716886299998</v>
      </c>
      <c r="Y150" s="36">
        <f>SUMIFS(СВЦЭМ!$C$33:$C$776,СВЦЭМ!$A$33:$A$776,$A150,СВЦЭМ!$B$33:$B$776,Y$119)+'СЕТ СН'!$I$9+СВЦЭМ!$D$10+'СЕТ СН'!$I$6-'СЕТ СН'!$I$19</f>
        <v>1800.6370181899999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3" t="s">
        <v>74</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5">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2"/>
      <c r="W154" s="32"/>
      <c r="X154" s="32"/>
      <c r="Y154" s="32"/>
    </row>
    <row r="155" spans="1:26" ht="15.75" x14ac:dyDescent="0.2">
      <c r="A155" s="133"/>
      <c r="B155" s="133"/>
      <c r="C155" s="133"/>
      <c r="D155" s="133"/>
      <c r="E155" s="133"/>
      <c r="F155" s="133"/>
      <c r="G155" s="133"/>
      <c r="H155" s="133"/>
      <c r="I155" s="133"/>
      <c r="J155" s="133"/>
      <c r="K155" s="133"/>
      <c r="L155" s="133"/>
      <c r="M155" s="133"/>
      <c r="N155" s="136">
        <f>СВЦЭМ!$D$12+'СЕТ СН'!$F$10-'СЕТ СН'!$F$20</f>
        <v>621502.02914389805</v>
      </c>
      <c r="O155" s="137"/>
      <c r="P155" s="136">
        <f>СВЦЭМ!$D$12+'СЕТ СН'!$F$10-'СЕТ СН'!$G$20</f>
        <v>621502.02914389805</v>
      </c>
      <c r="Q155" s="137"/>
      <c r="R155" s="136">
        <f>СВЦЭМ!$D$12+'СЕТ СН'!$F$10-'СЕТ СН'!$H$20</f>
        <v>621502.02914389805</v>
      </c>
      <c r="S155" s="137"/>
      <c r="T155" s="136">
        <f>СВЦЭМ!$D$12+'СЕТ СН'!$F$10-'СЕТ СН'!$I$20</f>
        <v>621502.02914389805</v>
      </c>
      <c r="U155" s="137"/>
      <c r="V155" s="40"/>
      <c r="W155" s="40"/>
      <c r="X155" s="40"/>
      <c r="Y155" s="40"/>
    </row>
    <row r="156" spans="1:26" x14ac:dyDescent="0.25">
      <c r="A156" s="139"/>
      <c r="B156" s="139"/>
      <c r="C156" s="139"/>
      <c r="D156" s="139"/>
      <c r="E156" s="139"/>
      <c r="F156" s="140"/>
      <c r="G156" s="140"/>
      <c r="H156" s="140"/>
      <c r="I156" s="140"/>
      <c r="J156" s="140"/>
      <c r="K156" s="140"/>
      <c r="L156" s="140"/>
      <c r="M156" s="140"/>
    </row>
    <row r="157" spans="1:26" ht="15.75" x14ac:dyDescent="0.25">
      <c r="A157" s="142" t="s">
        <v>75</v>
      </c>
      <c r="B157" s="143"/>
      <c r="C157" s="143"/>
      <c r="D157" s="143"/>
      <c r="E157" s="143"/>
      <c r="F157" s="143"/>
      <c r="G157" s="143"/>
      <c r="H157" s="143"/>
      <c r="I157" s="143"/>
      <c r="J157" s="143"/>
      <c r="K157" s="143"/>
      <c r="L157" s="143"/>
      <c r="M157" s="144"/>
      <c r="N157" s="134" t="s">
        <v>29</v>
      </c>
      <c r="O157" s="134"/>
      <c r="P157" s="134"/>
      <c r="Q157" s="134"/>
      <c r="R157" s="134"/>
      <c r="S157" s="134"/>
      <c r="T157" s="134"/>
      <c r="U157" s="134"/>
    </row>
    <row r="158" spans="1:26" ht="15.75" x14ac:dyDescent="0.25">
      <c r="A158" s="145"/>
      <c r="B158" s="146"/>
      <c r="C158" s="146"/>
      <c r="D158" s="146"/>
      <c r="E158" s="146"/>
      <c r="F158" s="146"/>
      <c r="G158" s="146"/>
      <c r="H158" s="146"/>
      <c r="I158" s="146"/>
      <c r="J158" s="146"/>
      <c r="K158" s="146"/>
      <c r="L158" s="146"/>
      <c r="M158" s="147"/>
      <c r="N158" s="135" t="s">
        <v>0</v>
      </c>
      <c r="O158" s="135"/>
      <c r="P158" s="135" t="s">
        <v>1</v>
      </c>
      <c r="Q158" s="135"/>
      <c r="R158" s="135" t="s">
        <v>2</v>
      </c>
      <c r="S158" s="135"/>
      <c r="T158" s="135" t="s">
        <v>3</v>
      </c>
      <c r="U158" s="135"/>
    </row>
    <row r="159" spans="1:26" ht="15.75" x14ac:dyDescent="0.25">
      <c r="A159" s="148"/>
      <c r="B159" s="149"/>
      <c r="C159" s="149"/>
      <c r="D159" s="149"/>
      <c r="E159" s="149"/>
      <c r="F159" s="149"/>
      <c r="G159" s="149"/>
      <c r="H159" s="149"/>
      <c r="I159" s="149"/>
      <c r="J159" s="149"/>
      <c r="K159" s="149"/>
      <c r="L159" s="149"/>
      <c r="M159" s="150"/>
      <c r="N159" s="141">
        <f>'СЕТ СН'!$F$7</f>
        <v>921252.81</v>
      </c>
      <c r="O159" s="141"/>
      <c r="P159" s="141">
        <f>'СЕТ СН'!$G$7</f>
        <v>1390504.25</v>
      </c>
      <c r="Q159" s="141"/>
      <c r="R159" s="141">
        <f>'СЕТ СН'!$H$7</f>
        <v>1104995.04</v>
      </c>
      <c r="S159" s="141"/>
      <c r="T159" s="141">
        <f>'СЕТ СН'!$I$7</f>
        <v>809809.99</v>
      </c>
      <c r="U159" s="141"/>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abSelected="1" topLeftCell="A198" zoomScale="55" zoomScaleNormal="55"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1" t="s">
        <v>40</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10</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01.01.2019</v>
      </c>
      <c r="B12" s="36">
        <f>SUMIFS(СВЦЭМ!$D$33:$D$776,СВЦЭМ!$A$33:$A$776,$A12,СВЦЭМ!$B$33:$B$776,B$11)+'СЕТ СН'!$F$11+СВЦЭМ!$D$10+'СЕТ СН'!$F$5-'СЕТ СН'!$F$21</f>
        <v>2584.9972615500001</v>
      </c>
      <c r="C12" s="36">
        <f>SUMIFS(СВЦЭМ!$D$33:$D$776,СВЦЭМ!$A$33:$A$776,$A12,СВЦЭМ!$B$33:$B$776,C$11)+'СЕТ СН'!$F$11+СВЦЭМ!$D$10+'СЕТ СН'!$F$5-'СЕТ СН'!$F$21</f>
        <v>2654.8970607699998</v>
      </c>
      <c r="D12" s="36">
        <f>SUMIFS(СВЦЭМ!$D$33:$D$776,СВЦЭМ!$A$33:$A$776,$A12,СВЦЭМ!$B$33:$B$776,D$11)+'СЕТ СН'!$F$11+СВЦЭМ!$D$10+'СЕТ СН'!$F$5-'СЕТ СН'!$F$21</f>
        <v>2716.0527628399996</v>
      </c>
      <c r="E12" s="36">
        <f>SUMIFS(СВЦЭМ!$D$33:$D$776,СВЦЭМ!$A$33:$A$776,$A12,СВЦЭМ!$B$33:$B$776,E$11)+'СЕТ СН'!$F$11+СВЦЭМ!$D$10+'СЕТ СН'!$F$5-'СЕТ СН'!$F$21</f>
        <v>2729.9813680500001</v>
      </c>
      <c r="F12" s="36">
        <f>SUMIFS(СВЦЭМ!$D$33:$D$776,СВЦЭМ!$A$33:$A$776,$A12,СВЦЭМ!$B$33:$B$776,F$11)+'СЕТ СН'!$F$11+СВЦЭМ!$D$10+'СЕТ СН'!$F$5-'СЕТ СН'!$F$21</f>
        <v>2736.5839109299995</v>
      </c>
      <c r="G12" s="36">
        <f>SUMIFS(СВЦЭМ!$D$33:$D$776,СВЦЭМ!$A$33:$A$776,$A12,СВЦЭМ!$B$33:$B$776,G$11)+'СЕТ СН'!$F$11+СВЦЭМ!$D$10+'СЕТ СН'!$F$5-'СЕТ СН'!$F$21</f>
        <v>2737.0333728099995</v>
      </c>
      <c r="H12" s="36">
        <f>SUMIFS(СВЦЭМ!$D$33:$D$776,СВЦЭМ!$A$33:$A$776,$A12,СВЦЭМ!$B$33:$B$776,H$11)+'СЕТ СН'!$F$11+СВЦЭМ!$D$10+'СЕТ СН'!$F$5-'СЕТ СН'!$F$21</f>
        <v>2744.5149845999995</v>
      </c>
      <c r="I12" s="36">
        <f>SUMIFS(СВЦЭМ!$D$33:$D$776,СВЦЭМ!$A$33:$A$776,$A12,СВЦЭМ!$B$33:$B$776,I$11)+'СЕТ СН'!$F$11+СВЦЭМ!$D$10+'СЕТ СН'!$F$5-'СЕТ СН'!$F$21</f>
        <v>2735.5344372</v>
      </c>
      <c r="J12" s="36">
        <f>SUMIFS(СВЦЭМ!$D$33:$D$776,СВЦЭМ!$A$33:$A$776,$A12,СВЦЭМ!$B$33:$B$776,J$11)+'СЕТ СН'!$F$11+СВЦЭМ!$D$10+'СЕТ СН'!$F$5-'СЕТ СН'!$F$21</f>
        <v>2736.8916275799997</v>
      </c>
      <c r="K12" s="36">
        <f>SUMIFS(СВЦЭМ!$D$33:$D$776,СВЦЭМ!$A$33:$A$776,$A12,СВЦЭМ!$B$33:$B$776,K$11)+'СЕТ СН'!$F$11+СВЦЭМ!$D$10+'СЕТ СН'!$F$5-'СЕТ СН'!$F$21</f>
        <v>2721.0711218999995</v>
      </c>
      <c r="L12" s="36">
        <f>SUMIFS(СВЦЭМ!$D$33:$D$776,СВЦЭМ!$A$33:$A$776,$A12,СВЦЭМ!$B$33:$B$776,L$11)+'СЕТ СН'!$F$11+СВЦЭМ!$D$10+'СЕТ СН'!$F$5-'СЕТ СН'!$F$21</f>
        <v>2691.8430492899997</v>
      </c>
      <c r="M12" s="36">
        <f>SUMIFS(СВЦЭМ!$D$33:$D$776,СВЦЭМ!$A$33:$A$776,$A12,СВЦЭМ!$B$33:$B$776,M$11)+'СЕТ СН'!$F$11+СВЦЭМ!$D$10+'СЕТ СН'!$F$5-'СЕТ СН'!$F$21</f>
        <v>2684.3943940399995</v>
      </c>
      <c r="N12" s="36">
        <f>SUMIFS(СВЦЭМ!$D$33:$D$776,СВЦЭМ!$A$33:$A$776,$A12,СВЦЭМ!$B$33:$B$776,N$11)+'СЕТ СН'!$F$11+СВЦЭМ!$D$10+'СЕТ СН'!$F$5-'СЕТ СН'!$F$21</f>
        <v>2666.9733221799997</v>
      </c>
      <c r="O12" s="36">
        <f>SUMIFS(СВЦЭМ!$D$33:$D$776,СВЦЭМ!$A$33:$A$776,$A12,СВЦЭМ!$B$33:$B$776,O$11)+'СЕТ СН'!$F$11+СВЦЭМ!$D$10+'СЕТ СН'!$F$5-'СЕТ СН'!$F$21</f>
        <v>2667.21910991</v>
      </c>
      <c r="P12" s="36">
        <f>SUMIFS(СВЦЭМ!$D$33:$D$776,СВЦЭМ!$A$33:$A$776,$A12,СВЦЭМ!$B$33:$B$776,P$11)+'СЕТ СН'!$F$11+СВЦЭМ!$D$10+'СЕТ СН'!$F$5-'СЕТ СН'!$F$21</f>
        <v>2675.7890405099997</v>
      </c>
      <c r="Q12" s="36">
        <f>SUMIFS(СВЦЭМ!$D$33:$D$776,СВЦЭМ!$A$33:$A$776,$A12,СВЦЭМ!$B$33:$B$776,Q$11)+'СЕТ СН'!$F$11+СВЦЭМ!$D$10+'СЕТ СН'!$F$5-'СЕТ СН'!$F$21</f>
        <v>2643.67666319</v>
      </c>
      <c r="R12" s="36">
        <f>SUMIFS(СВЦЭМ!$D$33:$D$776,СВЦЭМ!$A$33:$A$776,$A12,СВЦЭМ!$B$33:$B$776,R$11)+'СЕТ СН'!$F$11+СВЦЭМ!$D$10+'СЕТ СН'!$F$5-'СЕТ СН'!$F$21</f>
        <v>2589.5561791999999</v>
      </c>
      <c r="S12" s="36">
        <f>SUMIFS(СВЦЭМ!$D$33:$D$776,СВЦЭМ!$A$33:$A$776,$A12,СВЦЭМ!$B$33:$B$776,S$11)+'СЕТ СН'!$F$11+СВЦЭМ!$D$10+'СЕТ СН'!$F$5-'СЕТ СН'!$F$21</f>
        <v>2520.7113528999998</v>
      </c>
      <c r="T12" s="36">
        <f>SUMIFS(СВЦЭМ!$D$33:$D$776,СВЦЭМ!$A$33:$A$776,$A12,СВЦЭМ!$B$33:$B$776,T$11)+'СЕТ СН'!$F$11+СВЦЭМ!$D$10+'СЕТ СН'!$F$5-'СЕТ СН'!$F$21</f>
        <v>2485.1376461700002</v>
      </c>
      <c r="U12" s="36">
        <f>SUMIFS(СВЦЭМ!$D$33:$D$776,СВЦЭМ!$A$33:$A$776,$A12,СВЦЭМ!$B$33:$B$776,U$11)+'СЕТ СН'!$F$11+СВЦЭМ!$D$10+'СЕТ СН'!$F$5-'СЕТ СН'!$F$21</f>
        <v>2480.26116581</v>
      </c>
      <c r="V12" s="36">
        <f>SUMIFS(СВЦЭМ!$D$33:$D$776,СВЦЭМ!$A$33:$A$776,$A12,СВЦЭМ!$B$33:$B$776,V$11)+'СЕТ СН'!$F$11+СВЦЭМ!$D$10+'СЕТ СН'!$F$5-'СЕТ СН'!$F$21</f>
        <v>2496.46555872</v>
      </c>
      <c r="W12" s="36">
        <f>SUMIFS(СВЦЭМ!$D$33:$D$776,СВЦЭМ!$A$33:$A$776,$A12,СВЦЭМ!$B$33:$B$776,W$11)+'СЕТ СН'!$F$11+СВЦЭМ!$D$10+'СЕТ СН'!$F$5-'СЕТ СН'!$F$21</f>
        <v>2539.1126261599998</v>
      </c>
      <c r="X12" s="36">
        <f>SUMIFS(СВЦЭМ!$D$33:$D$776,СВЦЭМ!$A$33:$A$776,$A12,СВЦЭМ!$B$33:$B$776,X$11)+'СЕТ СН'!$F$11+СВЦЭМ!$D$10+'СЕТ СН'!$F$5-'СЕТ СН'!$F$21</f>
        <v>2594.4926125000002</v>
      </c>
      <c r="Y12" s="36">
        <f>SUMIFS(СВЦЭМ!$D$33:$D$776,СВЦЭМ!$A$33:$A$776,$A12,СВЦЭМ!$B$33:$B$776,Y$11)+'СЕТ СН'!$F$11+СВЦЭМ!$D$10+'СЕТ СН'!$F$5-'СЕТ СН'!$F$21</f>
        <v>2642.8310280899996</v>
      </c>
      <c r="AA12" s="45"/>
    </row>
    <row r="13" spans="1:27" ht="15.75" x14ac:dyDescent="0.2">
      <c r="A13" s="35">
        <f>A12+1</f>
        <v>43467</v>
      </c>
      <c r="B13" s="36">
        <f>SUMIFS(СВЦЭМ!$D$33:$D$776,СВЦЭМ!$A$33:$A$776,$A13,СВЦЭМ!$B$33:$B$776,B$11)+'СЕТ СН'!$F$11+СВЦЭМ!$D$10+'СЕТ СН'!$F$5-'СЕТ СН'!$F$21</f>
        <v>2700.96401289</v>
      </c>
      <c r="C13" s="36">
        <f>SUMIFS(СВЦЭМ!$D$33:$D$776,СВЦЭМ!$A$33:$A$776,$A13,СВЦЭМ!$B$33:$B$776,C$11)+'СЕТ СН'!$F$11+СВЦЭМ!$D$10+'СЕТ СН'!$F$5-'СЕТ СН'!$F$21</f>
        <v>2688.1373673799999</v>
      </c>
      <c r="D13" s="36">
        <f>SUMIFS(СВЦЭМ!$D$33:$D$776,СВЦЭМ!$A$33:$A$776,$A13,СВЦЭМ!$B$33:$B$776,D$11)+'СЕТ СН'!$F$11+СВЦЭМ!$D$10+'СЕТ СН'!$F$5-'СЕТ СН'!$F$21</f>
        <v>2688.2530949699999</v>
      </c>
      <c r="E13" s="36">
        <f>SUMIFS(СВЦЭМ!$D$33:$D$776,СВЦЭМ!$A$33:$A$776,$A13,СВЦЭМ!$B$33:$B$776,E$11)+'СЕТ СН'!$F$11+СВЦЭМ!$D$10+'СЕТ СН'!$F$5-'СЕТ СН'!$F$21</f>
        <v>2700.9225626699999</v>
      </c>
      <c r="F13" s="36">
        <f>SUMIFS(СВЦЭМ!$D$33:$D$776,СВЦЭМ!$A$33:$A$776,$A13,СВЦЭМ!$B$33:$B$776,F$11)+'СЕТ СН'!$F$11+СВЦЭМ!$D$10+'СЕТ СН'!$F$5-'СЕТ СН'!$F$21</f>
        <v>2701.1641768199997</v>
      </c>
      <c r="G13" s="36">
        <f>SUMIFS(СВЦЭМ!$D$33:$D$776,СВЦЭМ!$A$33:$A$776,$A13,СВЦЭМ!$B$33:$B$776,G$11)+'СЕТ СН'!$F$11+СВЦЭМ!$D$10+'СЕТ СН'!$F$5-'СЕТ СН'!$F$21</f>
        <v>2701.7084808399995</v>
      </c>
      <c r="H13" s="36">
        <f>SUMIFS(СВЦЭМ!$D$33:$D$776,СВЦЭМ!$A$33:$A$776,$A13,СВЦЭМ!$B$33:$B$776,H$11)+'СЕТ СН'!$F$11+СВЦЭМ!$D$10+'СЕТ СН'!$F$5-'СЕТ СН'!$F$21</f>
        <v>2697.8957700000001</v>
      </c>
      <c r="I13" s="36">
        <f>SUMIFS(СВЦЭМ!$D$33:$D$776,СВЦЭМ!$A$33:$A$776,$A13,СВЦЭМ!$B$33:$B$776,I$11)+'СЕТ СН'!$F$11+СВЦЭМ!$D$10+'СЕТ СН'!$F$5-'СЕТ СН'!$F$21</f>
        <v>2680.2935416199998</v>
      </c>
      <c r="J13" s="36">
        <f>SUMIFS(СВЦЭМ!$D$33:$D$776,СВЦЭМ!$A$33:$A$776,$A13,СВЦЭМ!$B$33:$B$776,J$11)+'СЕТ СН'!$F$11+СВЦЭМ!$D$10+'СЕТ СН'!$F$5-'СЕТ СН'!$F$21</f>
        <v>2667.3134105700001</v>
      </c>
      <c r="K13" s="36">
        <f>SUMIFS(СВЦЭМ!$D$33:$D$776,СВЦЭМ!$A$33:$A$776,$A13,СВЦЭМ!$B$33:$B$776,K$11)+'СЕТ СН'!$F$11+СВЦЭМ!$D$10+'СЕТ СН'!$F$5-'СЕТ СН'!$F$21</f>
        <v>2633.1480977299998</v>
      </c>
      <c r="L13" s="36">
        <f>SUMIFS(СВЦЭМ!$D$33:$D$776,СВЦЭМ!$A$33:$A$776,$A13,СВЦЭМ!$B$33:$B$776,L$11)+'СЕТ СН'!$F$11+СВЦЭМ!$D$10+'СЕТ СН'!$F$5-'СЕТ СН'!$F$21</f>
        <v>2607.0161281800001</v>
      </c>
      <c r="M13" s="36">
        <f>SUMIFS(СВЦЭМ!$D$33:$D$776,СВЦЭМ!$A$33:$A$776,$A13,СВЦЭМ!$B$33:$B$776,M$11)+'СЕТ СН'!$F$11+СВЦЭМ!$D$10+'СЕТ СН'!$F$5-'СЕТ СН'!$F$21</f>
        <v>2607.7305356100001</v>
      </c>
      <c r="N13" s="36">
        <f>SUMIFS(СВЦЭМ!$D$33:$D$776,СВЦЭМ!$A$33:$A$776,$A13,СВЦЭМ!$B$33:$B$776,N$11)+'СЕТ СН'!$F$11+СВЦЭМ!$D$10+'СЕТ СН'!$F$5-'СЕТ СН'!$F$21</f>
        <v>2612.57769057</v>
      </c>
      <c r="O13" s="36">
        <f>SUMIFS(СВЦЭМ!$D$33:$D$776,СВЦЭМ!$A$33:$A$776,$A13,СВЦЭМ!$B$33:$B$776,O$11)+'СЕТ СН'!$F$11+СВЦЭМ!$D$10+'СЕТ СН'!$F$5-'СЕТ СН'!$F$21</f>
        <v>2638.4002216899999</v>
      </c>
      <c r="P13" s="36">
        <f>SUMIFS(СВЦЭМ!$D$33:$D$776,СВЦЭМ!$A$33:$A$776,$A13,СВЦЭМ!$B$33:$B$776,P$11)+'СЕТ СН'!$F$11+СВЦЭМ!$D$10+'СЕТ СН'!$F$5-'СЕТ СН'!$F$21</f>
        <v>2672.6815699399995</v>
      </c>
      <c r="Q13" s="36">
        <f>SUMIFS(СВЦЭМ!$D$33:$D$776,СВЦЭМ!$A$33:$A$776,$A13,СВЦЭМ!$B$33:$B$776,Q$11)+'СЕТ СН'!$F$11+СВЦЭМ!$D$10+'СЕТ СН'!$F$5-'СЕТ СН'!$F$21</f>
        <v>2655.3668875699996</v>
      </c>
      <c r="R13" s="36">
        <f>SUMIFS(СВЦЭМ!$D$33:$D$776,СВЦЭМ!$A$33:$A$776,$A13,СВЦЭМ!$B$33:$B$776,R$11)+'СЕТ СН'!$F$11+СВЦЭМ!$D$10+'СЕТ СН'!$F$5-'СЕТ СН'!$F$21</f>
        <v>2597.08646993</v>
      </c>
      <c r="S13" s="36">
        <f>SUMIFS(СВЦЭМ!$D$33:$D$776,СВЦЭМ!$A$33:$A$776,$A13,СВЦЭМ!$B$33:$B$776,S$11)+'СЕТ СН'!$F$11+СВЦЭМ!$D$10+'СЕТ СН'!$F$5-'СЕТ СН'!$F$21</f>
        <v>2538.9055138200001</v>
      </c>
      <c r="T13" s="36">
        <f>SUMIFS(СВЦЭМ!$D$33:$D$776,СВЦЭМ!$A$33:$A$776,$A13,СВЦЭМ!$B$33:$B$776,T$11)+'СЕТ СН'!$F$11+СВЦЭМ!$D$10+'СЕТ СН'!$F$5-'СЕТ СН'!$F$21</f>
        <v>2533.3150299099998</v>
      </c>
      <c r="U13" s="36">
        <f>SUMIFS(СВЦЭМ!$D$33:$D$776,СВЦЭМ!$A$33:$A$776,$A13,СВЦЭМ!$B$33:$B$776,U$11)+'СЕТ СН'!$F$11+СВЦЭМ!$D$10+'СЕТ СН'!$F$5-'СЕТ СН'!$F$21</f>
        <v>2526.3626845600002</v>
      </c>
      <c r="V13" s="36">
        <f>SUMIFS(СВЦЭМ!$D$33:$D$776,СВЦЭМ!$A$33:$A$776,$A13,СВЦЭМ!$B$33:$B$776,V$11)+'СЕТ СН'!$F$11+СВЦЭМ!$D$10+'СЕТ СН'!$F$5-'СЕТ СН'!$F$21</f>
        <v>2497.6621838399997</v>
      </c>
      <c r="W13" s="36">
        <f>SUMIFS(СВЦЭМ!$D$33:$D$776,СВЦЭМ!$A$33:$A$776,$A13,СВЦЭМ!$B$33:$B$776,W$11)+'СЕТ СН'!$F$11+СВЦЭМ!$D$10+'СЕТ СН'!$F$5-'СЕТ СН'!$F$21</f>
        <v>2539.5591260299998</v>
      </c>
      <c r="X13" s="36">
        <f>SUMIFS(СВЦЭМ!$D$33:$D$776,СВЦЭМ!$A$33:$A$776,$A13,СВЦЭМ!$B$33:$B$776,X$11)+'СЕТ СН'!$F$11+СВЦЭМ!$D$10+'СЕТ СН'!$F$5-'СЕТ СН'!$F$21</f>
        <v>2597.3400143499998</v>
      </c>
      <c r="Y13" s="36">
        <f>SUMIFS(СВЦЭМ!$D$33:$D$776,СВЦЭМ!$A$33:$A$776,$A13,СВЦЭМ!$B$33:$B$776,Y$11)+'СЕТ СН'!$F$11+СВЦЭМ!$D$10+'СЕТ СН'!$F$5-'СЕТ СН'!$F$21</f>
        <v>2646.8777966999996</v>
      </c>
    </row>
    <row r="14" spans="1:27" ht="15.75" x14ac:dyDescent="0.2">
      <c r="A14" s="35">
        <f t="shared" ref="A14:A42" si="0">A13+1</f>
        <v>43468</v>
      </c>
      <c r="B14" s="36">
        <f>SUMIFS(СВЦЭМ!$D$33:$D$776,СВЦЭМ!$A$33:$A$776,$A14,СВЦЭМ!$B$33:$B$776,B$11)+'СЕТ СН'!$F$11+СВЦЭМ!$D$10+'СЕТ СН'!$F$5-'СЕТ СН'!$F$21</f>
        <v>2664.9448440999995</v>
      </c>
      <c r="C14" s="36">
        <f>SUMIFS(СВЦЭМ!$D$33:$D$776,СВЦЭМ!$A$33:$A$776,$A14,СВЦЭМ!$B$33:$B$776,C$11)+'СЕТ СН'!$F$11+СВЦЭМ!$D$10+'СЕТ СН'!$F$5-'СЕТ СН'!$F$21</f>
        <v>2685.9056229600001</v>
      </c>
      <c r="D14" s="36">
        <f>SUMIFS(СВЦЭМ!$D$33:$D$776,СВЦЭМ!$A$33:$A$776,$A14,СВЦЭМ!$B$33:$B$776,D$11)+'СЕТ СН'!$F$11+СВЦЭМ!$D$10+'СЕТ СН'!$F$5-'СЕТ СН'!$F$21</f>
        <v>2701.6274280799998</v>
      </c>
      <c r="E14" s="36">
        <f>SUMIFS(СВЦЭМ!$D$33:$D$776,СВЦЭМ!$A$33:$A$776,$A14,СВЦЭМ!$B$33:$B$776,E$11)+'СЕТ СН'!$F$11+СВЦЭМ!$D$10+'СЕТ СН'!$F$5-'СЕТ СН'!$F$21</f>
        <v>2710.4124602399997</v>
      </c>
      <c r="F14" s="36">
        <f>SUMIFS(СВЦЭМ!$D$33:$D$776,СВЦЭМ!$A$33:$A$776,$A14,СВЦЭМ!$B$33:$B$776,F$11)+'СЕТ СН'!$F$11+СВЦЭМ!$D$10+'СЕТ СН'!$F$5-'СЕТ СН'!$F$21</f>
        <v>2714.1596299699995</v>
      </c>
      <c r="G14" s="36">
        <f>SUMIFS(СВЦЭМ!$D$33:$D$776,СВЦЭМ!$A$33:$A$776,$A14,СВЦЭМ!$B$33:$B$776,G$11)+'СЕТ СН'!$F$11+СВЦЭМ!$D$10+'СЕТ СН'!$F$5-'СЕТ СН'!$F$21</f>
        <v>2722.1631683099995</v>
      </c>
      <c r="H14" s="36">
        <f>SUMIFS(СВЦЭМ!$D$33:$D$776,СВЦЭМ!$A$33:$A$776,$A14,СВЦЭМ!$B$33:$B$776,H$11)+'СЕТ СН'!$F$11+СВЦЭМ!$D$10+'СЕТ СН'!$F$5-'СЕТ СН'!$F$21</f>
        <v>2698.0981768900001</v>
      </c>
      <c r="I14" s="36">
        <f>SUMIFS(СВЦЭМ!$D$33:$D$776,СВЦЭМ!$A$33:$A$776,$A14,СВЦЭМ!$B$33:$B$776,I$11)+'СЕТ СН'!$F$11+СВЦЭМ!$D$10+'СЕТ СН'!$F$5-'СЕТ СН'!$F$21</f>
        <v>2686.1860912799998</v>
      </c>
      <c r="J14" s="36">
        <f>SUMIFS(СВЦЭМ!$D$33:$D$776,СВЦЭМ!$A$33:$A$776,$A14,СВЦЭМ!$B$33:$B$776,J$11)+'СЕТ СН'!$F$11+СВЦЭМ!$D$10+'СЕТ СН'!$F$5-'СЕТ СН'!$F$21</f>
        <v>2664.97248038</v>
      </c>
      <c r="K14" s="36">
        <f>SUMIFS(СВЦЭМ!$D$33:$D$776,СВЦЭМ!$A$33:$A$776,$A14,СВЦЭМ!$B$33:$B$776,K$11)+'СЕТ СН'!$F$11+СВЦЭМ!$D$10+'СЕТ СН'!$F$5-'СЕТ СН'!$F$21</f>
        <v>2639.5410501599999</v>
      </c>
      <c r="L14" s="36">
        <f>SUMIFS(СВЦЭМ!$D$33:$D$776,СВЦЭМ!$A$33:$A$776,$A14,СВЦЭМ!$B$33:$B$776,L$11)+'СЕТ СН'!$F$11+СВЦЭМ!$D$10+'СЕТ СН'!$F$5-'СЕТ СН'!$F$21</f>
        <v>2617.4355948299999</v>
      </c>
      <c r="M14" s="36">
        <f>SUMIFS(СВЦЭМ!$D$33:$D$776,СВЦЭМ!$A$33:$A$776,$A14,СВЦЭМ!$B$33:$B$776,M$11)+'СЕТ СН'!$F$11+СВЦЭМ!$D$10+'СЕТ СН'!$F$5-'СЕТ СН'!$F$21</f>
        <v>2612.6401169999999</v>
      </c>
      <c r="N14" s="36">
        <f>SUMIFS(СВЦЭМ!$D$33:$D$776,СВЦЭМ!$A$33:$A$776,$A14,СВЦЭМ!$B$33:$B$776,N$11)+'СЕТ СН'!$F$11+СВЦЭМ!$D$10+'СЕТ СН'!$F$5-'СЕТ СН'!$F$21</f>
        <v>2616.1290497</v>
      </c>
      <c r="O14" s="36">
        <f>SUMIFS(СВЦЭМ!$D$33:$D$776,СВЦЭМ!$A$33:$A$776,$A14,СВЦЭМ!$B$33:$B$776,O$11)+'СЕТ СН'!$F$11+СВЦЭМ!$D$10+'СЕТ СН'!$F$5-'СЕТ СН'!$F$21</f>
        <v>2643.1420136500001</v>
      </c>
      <c r="P14" s="36">
        <f>SUMIFS(СВЦЭМ!$D$33:$D$776,СВЦЭМ!$A$33:$A$776,$A14,СВЦЭМ!$B$33:$B$776,P$11)+'СЕТ СН'!$F$11+СВЦЭМ!$D$10+'СЕТ СН'!$F$5-'СЕТ СН'!$F$21</f>
        <v>2663.2953118199998</v>
      </c>
      <c r="Q14" s="36">
        <f>SUMIFS(СВЦЭМ!$D$33:$D$776,СВЦЭМ!$A$33:$A$776,$A14,СВЦЭМ!$B$33:$B$776,Q$11)+'СЕТ СН'!$F$11+СВЦЭМ!$D$10+'СЕТ СН'!$F$5-'СЕТ СН'!$F$21</f>
        <v>2637.9355858700001</v>
      </c>
      <c r="R14" s="36">
        <f>SUMIFS(СВЦЭМ!$D$33:$D$776,СВЦЭМ!$A$33:$A$776,$A14,СВЦЭМ!$B$33:$B$776,R$11)+'СЕТ СН'!$F$11+СВЦЭМ!$D$10+'СЕТ СН'!$F$5-'СЕТ СН'!$F$21</f>
        <v>2592.2377669799998</v>
      </c>
      <c r="S14" s="36">
        <f>SUMIFS(СВЦЭМ!$D$33:$D$776,СВЦЭМ!$A$33:$A$776,$A14,СВЦЭМ!$B$33:$B$776,S$11)+'СЕТ СН'!$F$11+СВЦЭМ!$D$10+'СЕТ СН'!$F$5-'СЕТ СН'!$F$21</f>
        <v>2531.95506011</v>
      </c>
      <c r="T14" s="36">
        <f>SUMIFS(СВЦЭМ!$D$33:$D$776,СВЦЭМ!$A$33:$A$776,$A14,СВЦЭМ!$B$33:$B$776,T$11)+'СЕТ СН'!$F$11+СВЦЭМ!$D$10+'СЕТ СН'!$F$5-'СЕТ СН'!$F$21</f>
        <v>2500.9743750500002</v>
      </c>
      <c r="U14" s="36">
        <f>SUMIFS(СВЦЭМ!$D$33:$D$776,СВЦЭМ!$A$33:$A$776,$A14,СВЦЭМ!$B$33:$B$776,U$11)+'СЕТ СН'!$F$11+СВЦЭМ!$D$10+'СЕТ СН'!$F$5-'СЕТ СН'!$F$21</f>
        <v>2504.5746154099998</v>
      </c>
      <c r="V14" s="36">
        <f>SUMIFS(СВЦЭМ!$D$33:$D$776,СВЦЭМ!$A$33:$A$776,$A14,СВЦЭМ!$B$33:$B$776,V$11)+'СЕТ СН'!$F$11+СВЦЭМ!$D$10+'СЕТ СН'!$F$5-'СЕТ СН'!$F$21</f>
        <v>2513.18615043</v>
      </c>
      <c r="W14" s="36">
        <f>SUMIFS(СВЦЭМ!$D$33:$D$776,СВЦЭМ!$A$33:$A$776,$A14,СВЦЭМ!$B$33:$B$776,W$11)+'СЕТ СН'!$F$11+СВЦЭМ!$D$10+'СЕТ СН'!$F$5-'СЕТ СН'!$F$21</f>
        <v>2571.6285870199999</v>
      </c>
      <c r="X14" s="36">
        <f>SUMIFS(СВЦЭМ!$D$33:$D$776,СВЦЭМ!$A$33:$A$776,$A14,СВЦЭМ!$B$33:$B$776,X$11)+'СЕТ СН'!$F$11+СВЦЭМ!$D$10+'СЕТ СН'!$F$5-'СЕТ СН'!$F$21</f>
        <v>2629.6911005799998</v>
      </c>
      <c r="Y14" s="36">
        <f>SUMIFS(СВЦЭМ!$D$33:$D$776,СВЦЭМ!$A$33:$A$776,$A14,СВЦЭМ!$B$33:$B$776,Y$11)+'СЕТ СН'!$F$11+СВЦЭМ!$D$10+'СЕТ СН'!$F$5-'СЕТ СН'!$F$21</f>
        <v>2680.63013452</v>
      </c>
    </row>
    <row r="15" spans="1:27" ht="15.75" x14ac:dyDescent="0.2">
      <c r="A15" s="35">
        <f t="shared" si="0"/>
        <v>43469</v>
      </c>
      <c r="B15" s="36">
        <f>SUMIFS(СВЦЭМ!$D$33:$D$776,СВЦЭМ!$A$33:$A$776,$A15,СВЦЭМ!$B$33:$B$776,B$11)+'СЕТ СН'!$F$11+СВЦЭМ!$D$10+'СЕТ СН'!$F$5-'СЕТ СН'!$F$21</f>
        <v>2654.7134231700002</v>
      </c>
      <c r="C15" s="36">
        <f>SUMIFS(СВЦЭМ!$D$33:$D$776,СВЦЭМ!$A$33:$A$776,$A15,СВЦЭМ!$B$33:$B$776,C$11)+'СЕТ СН'!$F$11+СВЦЭМ!$D$10+'СЕТ СН'!$F$5-'СЕТ СН'!$F$21</f>
        <v>2677.6901012799999</v>
      </c>
      <c r="D15" s="36">
        <f>SUMIFS(СВЦЭМ!$D$33:$D$776,СВЦЭМ!$A$33:$A$776,$A15,СВЦЭМ!$B$33:$B$776,D$11)+'СЕТ СН'!$F$11+СВЦЭМ!$D$10+'СЕТ СН'!$F$5-'СЕТ СН'!$F$21</f>
        <v>2692.2873823599998</v>
      </c>
      <c r="E15" s="36">
        <f>SUMIFS(СВЦЭМ!$D$33:$D$776,СВЦЭМ!$A$33:$A$776,$A15,СВЦЭМ!$B$33:$B$776,E$11)+'СЕТ СН'!$F$11+СВЦЭМ!$D$10+'СЕТ СН'!$F$5-'СЕТ СН'!$F$21</f>
        <v>2704.3421056399998</v>
      </c>
      <c r="F15" s="36">
        <f>SUMIFS(СВЦЭМ!$D$33:$D$776,СВЦЭМ!$A$33:$A$776,$A15,СВЦЭМ!$B$33:$B$776,F$11)+'СЕТ СН'!$F$11+СВЦЭМ!$D$10+'СЕТ СН'!$F$5-'СЕТ СН'!$F$21</f>
        <v>2708.3925327299999</v>
      </c>
      <c r="G15" s="36">
        <f>SUMIFS(СВЦЭМ!$D$33:$D$776,СВЦЭМ!$A$33:$A$776,$A15,СВЦЭМ!$B$33:$B$776,G$11)+'СЕТ СН'!$F$11+СВЦЭМ!$D$10+'СЕТ СН'!$F$5-'СЕТ СН'!$F$21</f>
        <v>2706.1893816799998</v>
      </c>
      <c r="H15" s="36">
        <f>SUMIFS(СВЦЭМ!$D$33:$D$776,СВЦЭМ!$A$33:$A$776,$A15,СВЦЭМ!$B$33:$B$776,H$11)+'СЕТ СН'!$F$11+СВЦЭМ!$D$10+'СЕТ СН'!$F$5-'СЕТ СН'!$F$21</f>
        <v>2720.7956361399997</v>
      </c>
      <c r="I15" s="36">
        <f>SUMIFS(СВЦЭМ!$D$33:$D$776,СВЦЭМ!$A$33:$A$776,$A15,СВЦЭМ!$B$33:$B$776,I$11)+'СЕТ СН'!$F$11+СВЦЭМ!$D$10+'СЕТ СН'!$F$5-'СЕТ СН'!$F$21</f>
        <v>2709.2513887699997</v>
      </c>
      <c r="J15" s="36">
        <f>SUMIFS(СВЦЭМ!$D$33:$D$776,СВЦЭМ!$A$33:$A$776,$A15,СВЦЭМ!$B$33:$B$776,J$11)+'СЕТ СН'!$F$11+СВЦЭМ!$D$10+'СЕТ СН'!$F$5-'СЕТ СН'!$F$21</f>
        <v>2679.3699979899998</v>
      </c>
      <c r="K15" s="36">
        <f>SUMIFS(СВЦЭМ!$D$33:$D$776,СВЦЭМ!$A$33:$A$776,$A15,СВЦЭМ!$B$33:$B$776,K$11)+'СЕТ СН'!$F$11+СВЦЭМ!$D$10+'СЕТ СН'!$F$5-'СЕТ СН'!$F$21</f>
        <v>2649.71416383</v>
      </c>
      <c r="L15" s="36">
        <f>SUMIFS(СВЦЭМ!$D$33:$D$776,СВЦЭМ!$A$33:$A$776,$A15,СВЦЭМ!$B$33:$B$776,L$11)+'СЕТ СН'!$F$11+СВЦЭМ!$D$10+'СЕТ СН'!$F$5-'СЕТ СН'!$F$21</f>
        <v>2633.4539979900001</v>
      </c>
      <c r="M15" s="36">
        <f>SUMIFS(СВЦЭМ!$D$33:$D$776,СВЦЭМ!$A$33:$A$776,$A15,СВЦЭМ!$B$33:$B$776,M$11)+'СЕТ СН'!$F$11+СВЦЭМ!$D$10+'СЕТ СН'!$F$5-'СЕТ СН'!$F$21</f>
        <v>2619.9402105999998</v>
      </c>
      <c r="N15" s="36">
        <f>SUMIFS(СВЦЭМ!$D$33:$D$776,СВЦЭМ!$A$33:$A$776,$A15,СВЦЭМ!$B$33:$B$776,N$11)+'СЕТ СН'!$F$11+СВЦЭМ!$D$10+'СЕТ СН'!$F$5-'СЕТ СН'!$F$21</f>
        <v>2634.8722818999995</v>
      </c>
      <c r="O15" s="36">
        <f>SUMIFS(СВЦЭМ!$D$33:$D$776,СВЦЭМ!$A$33:$A$776,$A15,СВЦЭМ!$B$33:$B$776,O$11)+'СЕТ СН'!$F$11+СВЦЭМ!$D$10+'СЕТ СН'!$F$5-'СЕТ СН'!$F$21</f>
        <v>2651.2484097699999</v>
      </c>
      <c r="P15" s="36">
        <f>SUMIFS(СВЦЭМ!$D$33:$D$776,СВЦЭМ!$A$33:$A$776,$A15,СВЦЭМ!$B$33:$B$776,P$11)+'СЕТ СН'!$F$11+СВЦЭМ!$D$10+'СЕТ СН'!$F$5-'СЕТ СН'!$F$21</f>
        <v>2677.3035905699999</v>
      </c>
      <c r="Q15" s="36">
        <f>SUMIFS(СВЦЭМ!$D$33:$D$776,СВЦЭМ!$A$33:$A$776,$A15,СВЦЭМ!$B$33:$B$776,Q$11)+'СЕТ СН'!$F$11+СВЦЭМ!$D$10+'СЕТ СН'!$F$5-'СЕТ СН'!$F$21</f>
        <v>2646.9514058199998</v>
      </c>
      <c r="R15" s="36">
        <f>SUMIFS(СВЦЭМ!$D$33:$D$776,СВЦЭМ!$A$33:$A$776,$A15,СВЦЭМ!$B$33:$B$776,R$11)+'СЕТ СН'!$F$11+СВЦЭМ!$D$10+'СЕТ СН'!$F$5-'СЕТ СН'!$F$21</f>
        <v>2600.2884125999999</v>
      </c>
      <c r="S15" s="36">
        <f>SUMIFS(СВЦЭМ!$D$33:$D$776,СВЦЭМ!$A$33:$A$776,$A15,СВЦЭМ!$B$33:$B$776,S$11)+'СЕТ СН'!$F$11+СВЦЭМ!$D$10+'СЕТ СН'!$F$5-'СЕТ СН'!$F$21</f>
        <v>2515.13457075</v>
      </c>
      <c r="T15" s="36">
        <f>SUMIFS(СВЦЭМ!$D$33:$D$776,СВЦЭМ!$A$33:$A$776,$A15,СВЦЭМ!$B$33:$B$776,T$11)+'СЕТ СН'!$F$11+СВЦЭМ!$D$10+'СЕТ СН'!$F$5-'СЕТ СН'!$F$21</f>
        <v>2482.2168570700001</v>
      </c>
      <c r="U15" s="36">
        <f>SUMIFS(СВЦЭМ!$D$33:$D$776,СВЦЭМ!$A$33:$A$776,$A15,СВЦЭМ!$B$33:$B$776,U$11)+'СЕТ СН'!$F$11+СВЦЭМ!$D$10+'СЕТ СН'!$F$5-'СЕТ СН'!$F$21</f>
        <v>2488.8448383</v>
      </c>
      <c r="V15" s="36">
        <f>SUMIFS(СВЦЭМ!$D$33:$D$776,СВЦЭМ!$A$33:$A$776,$A15,СВЦЭМ!$B$33:$B$776,V$11)+'СЕТ СН'!$F$11+СВЦЭМ!$D$10+'СЕТ СН'!$F$5-'СЕТ СН'!$F$21</f>
        <v>2501.9743114799999</v>
      </c>
      <c r="W15" s="36">
        <f>SUMIFS(СВЦЭМ!$D$33:$D$776,СВЦЭМ!$A$33:$A$776,$A15,СВЦЭМ!$B$33:$B$776,W$11)+'СЕТ СН'!$F$11+СВЦЭМ!$D$10+'СЕТ СН'!$F$5-'СЕТ СН'!$F$21</f>
        <v>2560.7190869599999</v>
      </c>
      <c r="X15" s="36">
        <f>SUMIFS(СВЦЭМ!$D$33:$D$776,СВЦЭМ!$A$33:$A$776,$A15,СВЦЭМ!$B$33:$B$776,X$11)+'СЕТ СН'!$F$11+СВЦЭМ!$D$10+'СЕТ СН'!$F$5-'СЕТ СН'!$F$21</f>
        <v>2621.0165923</v>
      </c>
      <c r="Y15" s="36">
        <f>SUMIFS(СВЦЭМ!$D$33:$D$776,СВЦЭМ!$A$33:$A$776,$A15,СВЦЭМ!$B$33:$B$776,Y$11)+'СЕТ СН'!$F$11+СВЦЭМ!$D$10+'СЕТ СН'!$F$5-'СЕТ СН'!$F$21</f>
        <v>2683.75644147</v>
      </c>
    </row>
    <row r="16" spans="1:27" ht="15.75" x14ac:dyDescent="0.2">
      <c r="A16" s="35">
        <f t="shared" si="0"/>
        <v>43470</v>
      </c>
      <c r="B16" s="36">
        <f>SUMIFS(СВЦЭМ!$D$33:$D$776,СВЦЭМ!$A$33:$A$776,$A16,СВЦЭМ!$B$33:$B$776,B$11)+'СЕТ СН'!$F$11+СВЦЭМ!$D$10+'СЕТ СН'!$F$5-'СЕТ СН'!$F$21</f>
        <v>2667.8953242799998</v>
      </c>
      <c r="C16" s="36">
        <f>SUMIFS(СВЦЭМ!$D$33:$D$776,СВЦЭМ!$A$33:$A$776,$A16,СВЦЭМ!$B$33:$B$776,C$11)+'СЕТ СН'!$F$11+СВЦЭМ!$D$10+'СЕТ СН'!$F$5-'СЕТ СН'!$F$21</f>
        <v>2681.4748903</v>
      </c>
      <c r="D16" s="36">
        <f>SUMIFS(СВЦЭМ!$D$33:$D$776,СВЦЭМ!$A$33:$A$776,$A16,СВЦЭМ!$B$33:$B$776,D$11)+'СЕТ СН'!$F$11+СВЦЭМ!$D$10+'СЕТ СН'!$F$5-'СЕТ СН'!$F$21</f>
        <v>2699.85611961</v>
      </c>
      <c r="E16" s="36">
        <f>SUMIFS(СВЦЭМ!$D$33:$D$776,СВЦЭМ!$A$33:$A$776,$A16,СВЦЭМ!$B$33:$B$776,E$11)+'СЕТ СН'!$F$11+СВЦЭМ!$D$10+'СЕТ СН'!$F$5-'СЕТ СН'!$F$21</f>
        <v>2712.4204568699997</v>
      </c>
      <c r="F16" s="36">
        <f>SUMIFS(СВЦЭМ!$D$33:$D$776,СВЦЭМ!$A$33:$A$776,$A16,СВЦЭМ!$B$33:$B$776,F$11)+'СЕТ СН'!$F$11+СВЦЭМ!$D$10+'СЕТ СН'!$F$5-'СЕТ СН'!$F$21</f>
        <v>2718.5115517099998</v>
      </c>
      <c r="G16" s="36">
        <f>SUMIFS(СВЦЭМ!$D$33:$D$776,СВЦЭМ!$A$33:$A$776,$A16,СВЦЭМ!$B$33:$B$776,G$11)+'СЕТ СН'!$F$11+СВЦЭМ!$D$10+'СЕТ СН'!$F$5-'СЕТ СН'!$F$21</f>
        <v>2706.3811490099997</v>
      </c>
      <c r="H16" s="36">
        <f>SUMIFS(СВЦЭМ!$D$33:$D$776,СВЦЭМ!$A$33:$A$776,$A16,СВЦЭМ!$B$33:$B$776,H$11)+'СЕТ СН'!$F$11+СВЦЭМ!$D$10+'СЕТ СН'!$F$5-'СЕТ СН'!$F$21</f>
        <v>2714.3828262500001</v>
      </c>
      <c r="I16" s="36">
        <f>SUMIFS(СВЦЭМ!$D$33:$D$776,СВЦЭМ!$A$33:$A$776,$A16,СВЦЭМ!$B$33:$B$776,I$11)+'СЕТ СН'!$F$11+СВЦЭМ!$D$10+'СЕТ СН'!$F$5-'СЕТ СН'!$F$21</f>
        <v>2689.86482789</v>
      </c>
      <c r="J16" s="36">
        <f>SUMIFS(СВЦЭМ!$D$33:$D$776,СВЦЭМ!$A$33:$A$776,$A16,СВЦЭМ!$B$33:$B$776,J$11)+'СЕТ СН'!$F$11+СВЦЭМ!$D$10+'СЕТ СН'!$F$5-'СЕТ СН'!$F$21</f>
        <v>2671.0887434899996</v>
      </c>
      <c r="K16" s="36">
        <f>SUMIFS(СВЦЭМ!$D$33:$D$776,СВЦЭМ!$A$33:$A$776,$A16,СВЦЭМ!$B$33:$B$776,K$11)+'СЕТ СН'!$F$11+СВЦЭМ!$D$10+'СЕТ СН'!$F$5-'СЕТ СН'!$F$21</f>
        <v>2641.4552285399996</v>
      </c>
      <c r="L16" s="36">
        <f>SUMIFS(СВЦЭМ!$D$33:$D$776,СВЦЭМ!$A$33:$A$776,$A16,СВЦЭМ!$B$33:$B$776,L$11)+'СЕТ СН'!$F$11+СВЦЭМ!$D$10+'СЕТ СН'!$F$5-'СЕТ СН'!$F$21</f>
        <v>2627.0493544599999</v>
      </c>
      <c r="M16" s="36">
        <f>SUMIFS(СВЦЭМ!$D$33:$D$776,СВЦЭМ!$A$33:$A$776,$A16,СВЦЭМ!$B$33:$B$776,M$11)+'СЕТ СН'!$F$11+СВЦЭМ!$D$10+'СЕТ СН'!$F$5-'СЕТ СН'!$F$21</f>
        <v>2623.0987345200001</v>
      </c>
      <c r="N16" s="36">
        <f>SUMIFS(СВЦЭМ!$D$33:$D$776,СВЦЭМ!$A$33:$A$776,$A16,СВЦЭМ!$B$33:$B$776,N$11)+'СЕТ СН'!$F$11+СВЦЭМ!$D$10+'СЕТ СН'!$F$5-'СЕТ СН'!$F$21</f>
        <v>2637.7575330700001</v>
      </c>
      <c r="O16" s="36">
        <f>SUMIFS(СВЦЭМ!$D$33:$D$776,СВЦЭМ!$A$33:$A$776,$A16,СВЦЭМ!$B$33:$B$776,O$11)+'СЕТ СН'!$F$11+СВЦЭМ!$D$10+'СЕТ СН'!$F$5-'СЕТ СН'!$F$21</f>
        <v>2654.4117446</v>
      </c>
      <c r="P16" s="36">
        <f>SUMIFS(СВЦЭМ!$D$33:$D$776,СВЦЭМ!$A$33:$A$776,$A16,СВЦЭМ!$B$33:$B$776,P$11)+'СЕТ СН'!$F$11+СВЦЭМ!$D$10+'СЕТ СН'!$F$5-'СЕТ СН'!$F$21</f>
        <v>2683.63900397</v>
      </c>
      <c r="Q16" s="36">
        <f>SUMIFS(СВЦЭМ!$D$33:$D$776,СВЦЭМ!$A$33:$A$776,$A16,СВЦЭМ!$B$33:$B$776,Q$11)+'СЕТ СН'!$F$11+СВЦЭМ!$D$10+'СЕТ СН'!$F$5-'СЕТ СН'!$F$21</f>
        <v>2650.7757326699998</v>
      </c>
      <c r="R16" s="36">
        <f>SUMIFS(СВЦЭМ!$D$33:$D$776,СВЦЭМ!$A$33:$A$776,$A16,СВЦЭМ!$B$33:$B$776,R$11)+'СЕТ СН'!$F$11+СВЦЭМ!$D$10+'СЕТ СН'!$F$5-'СЕТ СН'!$F$21</f>
        <v>2598.80861452</v>
      </c>
      <c r="S16" s="36">
        <f>SUMIFS(СВЦЭМ!$D$33:$D$776,СВЦЭМ!$A$33:$A$776,$A16,СВЦЭМ!$B$33:$B$776,S$11)+'СЕТ СН'!$F$11+СВЦЭМ!$D$10+'СЕТ СН'!$F$5-'СЕТ СН'!$F$21</f>
        <v>2524.3371357400001</v>
      </c>
      <c r="T16" s="36">
        <f>SUMIFS(СВЦЭМ!$D$33:$D$776,СВЦЭМ!$A$33:$A$776,$A16,СВЦЭМ!$B$33:$B$776,T$11)+'СЕТ СН'!$F$11+СВЦЭМ!$D$10+'СЕТ СН'!$F$5-'СЕТ СН'!$F$21</f>
        <v>2484.6105569199999</v>
      </c>
      <c r="U16" s="36">
        <f>SUMIFS(СВЦЭМ!$D$33:$D$776,СВЦЭМ!$A$33:$A$776,$A16,СВЦЭМ!$B$33:$B$776,U$11)+'СЕТ СН'!$F$11+СВЦЭМ!$D$10+'СЕТ СН'!$F$5-'СЕТ СН'!$F$21</f>
        <v>2483.9868185300002</v>
      </c>
      <c r="V16" s="36">
        <f>SUMIFS(СВЦЭМ!$D$33:$D$776,СВЦЭМ!$A$33:$A$776,$A16,СВЦЭМ!$B$33:$B$776,V$11)+'СЕТ СН'!$F$11+СВЦЭМ!$D$10+'СЕТ СН'!$F$5-'СЕТ СН'!$F$21</f>
        <v>2504.02810869</v>
      </c>
      <c r="W16" s="36">
        <f>SUMIFS(СВЦЭМ!$D$33:$D$776,СВЦЭМ!$A$33:$A$776,$A16,СВЦЭМ!$B$33:$B$776,W$11)+'СЕТ СН'!$F$11+СВЦЭМ!$D$10+'СЕТ СН'!$F$5-'СЕТ СН'!$F$21</f>
        <v>2571.8719529499999</v>
      </c>
      <c r="X16" s="36">
        <f>SUMIFS(СВЦЭМ!$D$33:$D$776,СВЦЭМ!$A$33:$A$776,$A16,СВЦЭМ!$B$33:$B$776,X$11)+'СЕТ СН'!$F$11+СВЦЭМ!$D$10+'СЕТ СН'!$F$5-'СЕТ СН'!$F$21</f>
        <v>2627.2802178399998</v>
      </c>
      <c r="Y16" s="36">
        <f>SUMIFS(СВЦЭМ!$D$33:$D$776,СВЦЭМ!$A$33:$A$776,$A16,СВЦЭМ!$B$33:$B$776,Y$11)+'СЕТ СН'!$F$11+СВЦЭМ!$D$10+'СЕТ СН'!$F$5-'СЕТ СН'!$F$21</f>
        <v>2684.1310557799998</v>
      </c>
    </row>
    <row r="17" spans="1:25" ht="15.75" x14ac:dyDescent="0.2">
      <c r="A17" s="35">
        <f t="shared" si="0"/>
        <v>43471</v>
      </c>
      <c r="B17" s="36">
        <f>SUMIFS(СВЦЭМ!$D$33:$D$776,СВЦЭМ!$A$33:$A$776,$A17,СВЦЭМ!$B$33:$B$776,B$11)+'СЕТ СН'!$F$11+СВЦЭМ!$D$10+'СЕТ СН'!$F$5-'СЕТ СН'!$F$21</f>
        <v>2691.7380231399998</v>
      </c>
      <c r="C17" s="36">
        <f>SUMIFS(СВЦЭМ!$D$33:$D$776,СВЦЭМ!$A$33:$A$776,$A17,СВЦЭМ!$B$33:$B$776,C$11)+'СЕТ СН'!$F$11+СВЦЭМ!$D$10+'СЕТ СН'!$F$5-'СЕТ СН'!$F$21</f>
        <v>2716.9256501399996</v>
      </c>
      <c r="D17" s="36">
        <f>SUMIFS(СВЦЭМ!$D$33:$D$776,СВЦЭМ!$A$33:$A$776,$A17,СВЦЭМ!$B$33:$B$776,D$11)+'СЕТ СН'!$F$11+СВЦЭМ!$D$10+'СЕТ СН'!$F$5-'СЕТ СН'!$F$21</f>
        <v>2726.9803167599998</v>
      </c>
      <c r="E17" s="36">
        <f>SUMIFS(СВЦЭМ!$D$33:$D$776,СВЦЭМ!$A$33:$A$776,$A17,СВЦЭМ!$B$33:$B$776,E$11)+'СЕТ СН'!$F$11+СВЦЭМ!$D$10+'СЕТ СН'!$F$5-'СЕТ СН'!$F$21</f>
        <v>2729.0646759000001</v>
      </c>
      <c r="F17" s="36">
        <f>SUMIFS(СВЦЭМ!$D$33:$D$776,СВЦЭМ!$A$33:$A$776,$A17,СВЦЭМ!$B$33:$B$776,F$11)+'СЕТ СН'!$F$11+СВЦЭМ!$D$10+'СЕТ СН'!$F$5-'СЕТ СН'!$F$21</f>
        <v>2731.4513708599998</v>
      </c>
      <c r="G17" s="36">
        <f>SUMIFS(СВЦЭМ!$D$33:$D$776,СВЦЭМ!$A$33:$A$776,$A17,СВЦЭМ!$B$33:$B$776,G$11)+'СЕТ СН'!$F$11+СВЦЭМ!$D$10+'СЕТ СН'!$F$5-'СЕТ СН'!$F$21</f>
        <v>2728.0566645700001</v>
      </c>
      <c r="H17" s="36">
        <f>SUMIFS(СВЦЭМ!$D$33:$D$776,СВЦЭМ!$A$33:$A$776,$A17,СВЦЭМ!$B$33:$B$776,H$11)+'СЕТ СН'!$F$11+СВЦЭМ!$D$10+'СЕТ СН'!$F$5-'СЕТ СН'!$F$21</f>
        <v>2715.8845985999997</v>
      </c>
      <c r="I17" s="36">
        <f>SUMIFS(СВЦЭМ!$D$33:$D$776,СВЦЭМ!$A$33:$A$776,$A17,СВЦЭМ!$B$33:$B$776,I$11)+'СЕТ СН'!$F$11+СВЦЭМ!$D$10+'СЕТ СН'!$F$5-'СЕТ СН'!$F$21</f>
        <v>2678.46787718</v>
      </c>
      <c r="J17" s="36">
        <f>SUMIFS(СВЦЭМ!$D$33:$D$776,СВЦЭМ!$A$33:$A$776,$A17,СВЦЭМ!$B$33:$B$776,J$11)+'СЕТ СН'!$F$11+СВЦЭМ!$D$10+'СЕТ СН'!$F$5-'СЕТ СН'!$F$21</f>
        <v>2653.1489250300001</v>
      </c>
      <c r="K17" s="36">
        <f>SUMIFS(СВЦЭМ!$D$33:$D$776,СВЦЭМ!$A$33:$A$776,$A17,СВЦЭМ!$B$33:$B$776,K$11)+'СЕТ СН'!$F$11+СВЦЭМ!$D$10+'СЕТ СН'!$F$5-'СЕТ СН'!$F$21</f>
        <v>2626.5255299</v>
      </c>
      <c r="L17" s="36">
        <f>SUMIFS(СВЦЭМ!$D$33:$D$776,СВЦЭМ!$A$33:$A$776,$A17,СВЦЭМ!$B$33:$B$776,L$11)+'СЕТ СН'!$F$11+СВЦЭМ!$D$10+'СЕТ СН'!$F$5-'СЕТ СН'!$F$21</f>
        <v>2612.3614189299997</v>
      </c>
      <c r="M17" s="36">
        <f>SUMIFS(СВЦЭМ!$D$33:$D$776,СВЦЭМ!$A$33:$A$776,$A17,СВЦЭМ!$B$33:$B$776,M$11)+'СЕТ СН'!$F$11+СВЦЭМ!$D$10+'СЕТ СН'!$F$5-'СЕТ СН'!$F$21</f>
        <v>2611.0938122899997</v>
      </c>
      <c r="N17" s="36">
        <f>SUMIFS(СВЦЭМ!$D$33:$D$776,СВЦЭМ!$A$33:$A$776,$A17,СВЦЭМ!$B$33:$B$776,N$11)+'СЕТ СН'!$F$11+СВЦЭМ!$D$10+'СЕТ СН'!$F$5-'СЕТ СН'!$F$21</f>
        <v>2623.5746999499997</v>
      </c>
      <c r="O17" s="36">
        <f>SUMIFS(СВЦЭМ!$D$33:$D$776,СВЦЭМ!$A$33:$A$776,$A17,СВЦЭМ!$B$33:$B$776,O$11)+'СЕТ СН'!$F$11+СВЦЭМ!$D$10+'СЕТ СН'!$F$5-'СЕТ СН'!$F$21</f>
        <v>2634.8938841899999</v>
      </c>
      <c r="P17" s="36">
        <f>SUMIFS(СВЦЭМ!$D$33:$D$776,СВЦЭМ!$A$33:$A$776,$A17,СВЦЭМ!$B$33:$B$776,P$11)+'СЕТ СН'!$F$11+СВЦЭМ!$D$10+'СЕТ СН'!$F$5-'СЕТ СН'!$F$21</f>
        <v>2653.9063712500001</v>
      </c>
      <c r="Q17" s="36">
        <f>SUMIFS(СВЦЭМ!$D$33:$D$776,СВЦЭМ!$A$33:$A$776,$A17,СВЦЭМ!$B$33:$B$776,Q$11)+'СЕТ СН'!$F$11+СВЦЭМ!$D$10+'СЕТ СН'!$F$5-'СЕТ СН'!$F$21</f>
        <v>2619.59357972</v>
      </c>
      <c r="R17" s="36">
        <f>SUMIFS(СВЦЭМ!$D$33:$D$776,СВЦЭМ!$A$33:$A$776,$A17,СВЦЭМ!$B$33:$B$776,R$11)+'СЕТ СН'!$F$11+СВЦЭМ!$D$10+'СЕТ СН'!$F$5-'СЕТ СН'!$F$21</f>
        <v>2568.8211574100001</v>
      </c>
      <c r="S17" s="36">
        <f>SUMIFS(СВЦЭМ!$D$33:$D$776,СВЦЭМ!$A$33:$A$776,$A17,СВЦЭМ!$B$33:$B$776,S$11)+'СЕТ СН'!$F$11+СВЦЭМ!$D$10+'СЕТ СН'!$F$5-'СЕТ СН'!$F$21</f>
        <v>2503.23823322</v>
      </c>
      <c r="T17" s="36">
        <f>SUMIFS(СВЦЭМ!$D$33:$D$776,СВЦЭМ!$A$33:$A$776,$A17,СВЦЭМ!$B$33:$B$776,T$11)+'СЕТ СН'!$F$11+СВЦЭМ!$D$10+'СЕТ СН'!$F$5-'СЕТ СН'!$F$21</f>
        <v>2493.37644787</v>
      </c>
      <c r="U17" s="36">
        <f>SUMIFS(СВЦЭМ!$D$33:$D$776,СВЦЭМ!$A$33:$A$776,$A17,СВЦЭМ!$B$33:$B$776,U$11)+'СЕТ СН'!$F$11+СВЦЭМ!$D$10+'СЕТ СН'!$F$5-'СЕТ СН'!$F$21</f>
        <v>2498.6348469099999</v>
      </c>
      <c r="V17" s="36">
        <f>SUMIFS(СВЦЭМ!$D$33:$D$776,СВЦЭМ!$A$33:$A$776,$A17,СВЦЭМ!$B$33:$B$776,V$11)+'СЕТ СН'!$F$11+СВЦЭМ!$D$10+'СЕТ СН'!$F$5-'СЕТ СН'!$F$21</f>
        <v>2525.44748691</v>
      </c>
      <c r="W17" s="36">
        <f>SUMIFS(СВЦЭМ!$D$33:$D$776,СВЦЭМ!$A$33:$A$776,$A17,СВЦЭМ!$B$33:$B$776,W$11)+'СЕТ СН'!$F$11+СВЦЭМ!$D$10+'СЕТ СН'!$F$5-'СЕТ СН'!$F$21</f>
        <v>2577.5858365099998</v>
      </c>
      <c r="X17" s="36">
        <f>SUMIFS(СВЦЭМ!$D$33:$D$776,СВЦЭМ!$A$33:$A$776,$A17,СВЦЭМ!$B$33:$B$776,X$11)+'СЕТ СН'!$F$11+СВЦЭМ!$D$10+'СЕТ СН'!$F$5-'СЕТ СН'!$F$21</f>
        <v>2627.1130369499997</v>
      </c>
      <c r="Y17" s="36">
        <f>SUMIFS(СВЦЭМ!$D$33:$D$776,СВЦЭМ!$A$33:$A$776,$A17,СВЦЭМ!$B$33:$B$776,Y$11)+'СЕТ СН'!$F$11+СВЦЭМ!$D$10+'СЕТ СН'!$F$5-'СЕТ СН'!$F$21</f>
        <v>2677.9079761100002</v>
      </c>
    </row>
    <row r="18" spans="1:25" ht="15.75" x14ac:dyDescent="0.2">
      <c r="A18" s="35">
        <f t="shared" si="0"/>
        <v>43472</v>
      </c>
      <c r="B18" s="36">
        <f>SUMIFS(СВЦЭМ!$D$33:$D$776,СВЦЭМ!$A$33:$A$776,$A18,СВЦЭМ!$B$33:$B$776,B$11)+'СЕТ СН'!$F$11+СВЦЭМ!$D$10+'СЕТ СН'!$F$5-'СЕТ СН'!$F$21</f>
        <v>2689.0347642899997</v>
      </c>
      <c r="C18" s="36">
        <f>SUMIFS(СВЦЭМ!$D$33:$D$776,СВЦЭМ!$A$33:$A$776,$A18,СВЦЭМ!$B$33:$B$776,C$11)+'СЕТ СН'!$F$11+СВЦЭМ!$D$10+'СЕТ СН'!$F$5-'СЕТ СН'!$F$21</f>
        <v>2694.3800744800001</v>
      </c>
      <c r="D18" s="36">
        <f>SUMIFS(СВЦЭМ!$D$33:$D$776,СВЦЭМ!$A$33:$A$776,$A18,СВЦЭМ!$B$33:$B$776,D$11)+'СЕТ СН'!$F$11+СВЦЭМ!$D$10+'СЕТ СН'!$F$5-'СЕТ СН'!$F$21</f>
        <v>2711.4283158999997</v>
      </c>
      <c r="E18" s="36">
        <f>SUMIFS(СВЦЭМ!$D$33:$D$776,СВЦЭМ!$A$33:$A$776,$A18,СВЦЭМ!$B$33:$B$776,E$11)+'СЕТ СН'!$F$11+СВЦЭМ!$D$10+'СЕТ СН'!$F$5-'СЕТ СН'!$F$21</f>
        <v>2720.4576783299999</v>
      </c>
      <c r="F18" s="36">
        <f>SUMIFS(СВЦЭМ!$D$33:$D$776,СВЦЭМ!$A$33:$A$776,$A18,СВЦЭМ!$B$33:$B$776,F$11)+'СЕТ СН'!$F$11+СВЦЭМ!$D$10+'СЕТ СН'!$F$5-'СЕТ СН'!$F$21</f>
        <v>2723.0582351799999</v>
      </c>
      <c r="G18" s="36">
        <f>SUMIFS(СВЦЭМ!$D$33:$D$776,СВЦЭМ!$A$33:$A$776,$A18,СВЦЭМ!$B$33:$B$776,G$11)+'СЕТ СН'!$F$11+СВЦЭМ!$D$10+'СЕТ СН'!$F$5-'СЕТ СН'!$F$21</f>
        <v>2714.2038643599999</v>
      </c>
      <c r="H18" s="36">
        <f>SUMIFS(СВЦЭМ!$D$33:$D$776,СВЦЭМ!$A$33:$A$776,$A18,СВЦЭМ!$B$33:$B$776,H$11)+'СЕТ СН'!$F$11+СВЦЭМ!$D$10+'СЕТ СН'!$F$5-'СЕТ СН'!$F$21</f>
        <v>2700.4493440699998</v>
      </c>
      <c r="I18" s="36">
        <f>SUMIFS(СВЦЭМ!$D$33:$D$776,СВЦЭМ!$A$33:$A$776,$A18,СВЦЭМ!$B$33:$B$776,I$11)+'СЕТ СН'!$F$11+СВЦЭМ!$D$10+'СЕТ СН'!$F$5-'СЕТ СН'!$F$21</f>
        <v>2696.21858608</v>
      </c>
      <c r="J18" s="36">
        <f>SUMIFS(СВЦЭМ!$D$33:$D$776,СВЦЭМ!$A$33:$A$776,$A18,СВЦЭМ!$B$33:$B$776,J$11)+'СЕТ СН'!$F$11+СВЦЭМ!$D$10+'СЕТ СН'!$F$5-'СЕТ СН'!$F$21</f>
        <v>2675.2745012599999</v>
      </c>
      <c r="K18" s="36">
        <f>SUMIFS(СВЦЭМ!$D$33:$D$776,СВЦЭМ!$A$33:$A$776,$A18,СВЦЭМ!$B$33:$B$776,K$11)+'СЕТ СН'!$F$11+СВЦЭМ!$D$10+'СЕТ СН'!$F$5-'СЕТ СН'!$F$21</f>
        <v>2640.4007930899998</v>
      </c>
      <c r="L18" s="36">
        <f>SUMIFS(СВЦЭМ!$D$33:$D$776,СВЦЭМ!$A$33:$A$776,$A18,СВЦЭМ!$B$33:$B$776,L$11)+'СЕТ СН'!$F$11+СВЦЭМ!$D$10+'СЕТ СН'!$F$5-'СЕТ СН'!$F$21</f>
        <v>2620.84240744</v>
      </c>
      <c r="M18" s="36">
        <f>SUMIFS(СВЦЭМ!$D$33:$D$776,СВЦЭМ!$A$33:$A$776,$A18,СВЦЭМ!$B$33:$B$776,M$11)+'СЕТ СН'!$F$11+СВЦЭМ!$D$10+'СЕТ СН'!$F$5-'СЕТ СН'!$F$21</f>
        <v>2606.0496544500002</v>
      </c>
      <c r="N18" s="36">
        <f>SUMIFS(СВЦЭМ!$D$33:$D$776,СВЦЭМ!$A$33:$A$776,$A18,СВЦЭМ!$B$33:$B$776,N$11)+'СЕТ СН'!$F$11+СВЦЭМ!$D$10+'СЕТ СН'!$F$5-'СЕТ СН'!$F$21</f>
        <v>2606.8895944000001</v>
      </c>
      <c r="O18" s="36">
        <f>SUMIFS(СВЦЭМ!$D$33:$D$776,СВЦЭМ!$A$33:$A$776,$A18,СВЦЭМ!$B$33:$B$776,O$11)+'СЕТ СН'!$F$11+СВЦЭМ!$D$10+'СЕТ СН'!$F$5-'СЕТ СН'!$F$21</f>
        <v>2615.83517932</v>
      </c>
      <c r="P18" s="36">
        <f>SUMIFS(СВЦЭМ!$D$33:$D$776,СВЦЭМ!$A$33:$A$776,$A18,СВЦЭМ!$B$33:$B$776,P$11)+'СЕТ СН'!$F$11+СВЦЭМ!$D$10+'СЕТ СН'!$F$5-'СЕТ СН'!$F$21</f>
        <v>2637.0784625299998</v>
      </c>
      <c r="Q18" s="36">
        <f>SUMIFS(СВЦЭМ!$D$33:$D$776,СВЦЭМ!$A$33:$A$776,$A18,СВЦЭМ!$B$33:$B$776,Q$11)+'СЕТ СН'!$F$11+СВЦЭМ!$D$10+'СЕТ СН'!$F$5-'СЕТ СН'!$F$21</f>
        <v>2610.8938116199997</v>
      </c>
      <c r="R18" s="36">
        <f>SUMIFS(СВЦЭМ!$D$33:$D$776,СВЦЭМ!$A$33:$A$776,$A18,СВЦЭМ!$B$33:$B$776,R$11)+'СЕТ СН'!$F$11+СВЦЭМ!$D$10+'СЕТ СН'!$F$5-'СЕТ СН'!$F$21</f>
        <v>2571.1100657399998</v>
      </c>
      <c r="S18" s="36">
        <f>SUMIFS(СВЦЭМ!$D$33:$D$776,СВЦЭМ!$A$33:$A$776,$A18,СВЦЭМ!$B$33:$B$776,S$11)+'СЕТ СН'!$F$11+СВЦЭМ!$D$10+'СЕТ СН'!$F$5-'СЕТ СН'!$F$21</f>
        <v>2502.0692082300002</v>
      </c>
      <c r="T18" s="36">
        <f>SUMIFS(СВЦЭМ!$D$33:$D$776,СВЦЭМ!$A$33:$A$776,$A18,СВЦЭМ!$B$33:$B$776,T$11)+'СЕТ СН'!$F$11+СВЦЭМ!$D$10+'СЕТ СН'!$F$5-'СЕТ СН'!$F$21</f>
        <v>2465.4368411699998</v>
      </c>
      <c r="U18" s="36">
        <f>SUMIFS(СВЦЭМ!$D$33:$D$776,СВЦЭМ!$A$33:$A$776,$A18,СВЦЭМ!$B$33:$B$776,U$11)+'СЕТ СН'!$F$11+СВЦЭМ!$D$10+'СЕТ СН'!$F$5-'СЕТ СН'!$F$21</f>
        <v>2467.92770066</v>
      </c>
      <c r="V18" s="36">
        <f>SUMIFS(СВЦЭМ!$D$33:$D$776,СВЦЭМ!$A$33:$A$776,$A18,СВЦЭМ!$B$33:$B$776,V$11)+'СЕТ СН'!$F$11+СВЦЭМ!$D$10+'СЕТ СН'!$F$5-'СЕТ СН'!$F$21</f>
        <v>2506.3194648600002</v>
      </c>
      <c r="W18" s="36">
        <f>SUMIFS(СВЦЭМ!$D$33:$D$776,СВЦЭМ!$A$33:$A$776,$A18,СВЦЭМ!$B$33:$B$776,W$11)+'СЕТ СН'!$F$11+СВЦЭМ!$D$10+'СЕТ СН'!$F$5-'СЕТ СН'!$F$21</f>
        <v>2536.5789213200001</v>
      </c>
      <c r="X18" s="36">
        <f>SUMIFS(СВЦЭМ!$D$33:$D$776,СВЦЭМ!$A$33:$A$776,$A18,СВЦЭМ!$B$33:$B$776,X$11)+'СЕТ СН'!$F$11+СВЦЭМ!$D$10+'СЕТ СН'!$F$5-'СЕТ СН'!$F$21</f>
        <v>2588.3793004999998</v>
      </c>
      <c r="Y18" s="36">
        <f>SUMIFS(СВЦЭМ!$D$33:$D$776,СВЦЭМ!$A$33:$A$776,$A18,СВЦЭМ!$B$33:$B$776,Y$11)+'СЕТ СН'!$F$11+СВЦЭМ!$D$10+'СЕТ СН'!$F$5-'СЕТ СН'!$F$21</f>
        <v>2635.6496157299998</v>
      </c>
    </row>
    <row r="19" spans="1:25" ht="15.75" x14ac:dyDescent="0.2">
      <c r="A19" s="35">
        <f t="shared" si="0"/>
        <v>43473</v>
      </c>
      <c r="B19" s="36">
        <f>SUMIFS(СВЦЭМ!$D$33:$D$776,СВЦЭМ!$A$33:$A$776,$A19,СВЦЭМ!$B$33:$B$776,B$11)+'СЕТ СН'!$F$11+СВЦЭМ!$D$10+'СЕТ СН'!$F$5-'СЕТ СН'!$F$21</f>
        <v>2659.1755459799997</v>
      </c>
      <c r="C19" s="36">
        <f>SUMIFS(СВЦЭМ!$D$33:$D$776,СВЦЭМ!$A$33:$A$776,$A19,СВЦЭМ!$B$33:$B$776,C$11)+'СЕТ СН'!$F$11+СВЦЭМ!$D$10+'СЕТ СН'!$F$5-'СЕТ СН'!$F$21</f>
        <v>2683.7410577299997</v>
      </c>
      <c r="D19" s="36">
        <f>SUMIFS(СВЦЭМ!$D$33:$D$776,СВЦЭМ!$A$33:$A$776,$A19,СВЦЭМ!$B$33:$B$776,D$11)+'СЕТ СН'!$F$11+СВЦЭМ!$D$10+'СЕТ СН'!$F$5-'СЕТ СН'!$F$21</f>
        <v>2690.6296472999998</v>
      </c>
      <c r="E19" s="36">
        <f>SUMIFS(СВЦЭМ!$D$33:$D$776,СВЦЭМ!$A$33:$A$776,$A19,СВЦЭМ!$B$33:$B$776,E$11)+'СЕТ СН'!$F$11+СВЦЭМ!$D$10+'СЕТ СН'!$F$5-'СЕТ СН'!$F$21</f>
        <v>2700.54694096</v>
      </c>
      <c r="F19" s="36">
        <f>SUMIFS(СВЦЭМ!$D$33:$D$776,СВЦЭМ!$A$33:$A$776,$A19,СВЦЭМ!$B$33:$B$776,F$11)+'СЕТ СН'!$F$11+СВЦЭМ!$D$10+'СЕТ СН'!$F$5-'СЕТ СН'!$F$21</f>
        <v>2701.8961389799997</v>
      </c>
      <c r="G19" s="36">
        <f>SUMIFS(СВЦЭМ!$D$33:$D$776,СВЦЭМ!$A$33:$A$776,$A19,СВЦЭМ!$B$33:$B$776,G$11)+'СЕТ СН'!$F$11+СВЦЭМ!$D$10+'СЕТ СН'!$F$5-'СЕТ СН'!$F$21</f>
        <v>2699.7010619399998</v>
      </c>
      <c r="H19" s="36">
        <f>SUMIFS(СВЦЭМ!$D$33:$D$776,СВЦЭМ!$A$33:$A$776,$A19,СВЦЭМ!$B$33:$B$776,H$11)+'СЕТ СН'!$F$11+СВЦЭМ!$D$10+'СЕТ СН'!$F$5-'СЕТ СН'!$F$21</f>
        <v>2690.6666458399995</v>
      </c>
      <c r="I19" s="36">
        <f>SUMIFS(СВЦЭМ!$D$33:$D$776,СВЦЭМ!$A$33:$A$776,$A19,СВЦЭМ!$B$33:$B$776,I$11)+'СЕТ СН'!$F$11+СВЦЭМ!$D$10+'СЕТ СН'!$F$5-'СЕТ СН'!$F$21</f>
        <v>2681.7527752599999</v>
      </c>
      <c r="J19" s="36">
        <f>SUMIFS(СВЦЭМ!$D$33:$D$776,СВЦЭМ!$A$33:$A$776,$A19,СВЦЭМ!$B$33:$B$776,J$11)+'СЕТ СН'!$F$11+СВЦЭМ!$D$10+'СЕТ СН'!$F$5-'СЕТ СН'!$F$21</f>
        <v>2652.4774253599999</v>
      </c>
      <c r="K19" s="36">
        <f>SUMIFS(СВЦЭМ!$D$33:$D$776,СВЦЭМ!$A$33:$A$776,$A19,СВЦЭМ!$B$33:$B$776,K$11)+'СЕТ СН'!$F$11+СВЦЭМ!$D$10+'СЕТ СН'!$F$5-'СЕТ СН'!$F$21</f>
        <v>2621.9345969000001</v>
      </c>
      <c r="L19" s="36">
        <f>SUMIFS(СВЦЭМ!$D$33:$D$776,СВЦЭМ!$A$33:$A$776,$A19,СВЦЭМ!$B$33:$B$776,L$11)+'СЕТ СН'!$F$11+СВЦЭМ!$D$10+'СЕТ СН'!$F$5-'СЕТ СН'!$F$21</f>
        <v>2602.89084353</v>
      </c>
      <c r="M19" s="36">
        <f>SUMIFS(СВЦЭМ!$D$33:$D$776,СВЦЭМ!$A$33:$A$776,$A19,СВЦЭМ!$B$33:$B$776,M$11)+'СЕТ СН'!$F$11+СВЦЭМ!$D$10+'СЕТ СН'!$F$5-'СЕТ СН'!$F$21</f>
        <v>2600.8256019999999</v>
      </c>
      <c r="N19" s="36">
        <f>SUMIFS(СВЦЭМ!$D$33:$D$776,СВЦЭМ!$A$33:$A$776,$A19,СВЦЭМ!$B$33:$B$776,N$11)+'СЕТ СН'!$F$11+СВЦЭМ!$D$10+'СЕТ СН'!$F$5-'СЕТ СН'!$F$21</f>
        <v>2611.6188142999999</v>
      </c>
      <c r="O19" s="36">
        <f>SUMIFS(СВЦЭМ!$D$33:$D$776,СВЦЭМ!$A$33:$A$776,$A19,СВЦЭМ!$B$33:$B$776,O$11)+'СЕТ СН'!$F$11+СВЦЭМ!$D$10+'СЕТ СН'!$F$5-'СЕТ СН'!$F$21</f>
        <v>2625.4964158799999</v>
      </c>
      <c r="P19" s="36">
        <f>SUMIFS(СВЦЭМ!$D$33:$D$776,СВЦЭМ!$A$33:$A$776,$A19,СВЦЭМ!$B$33:$B$776,P$11)+'СЕТ СН'!$F$11+СВЦЭМ!$D$10+'СЕТ СН'!$F$5-'СЕТ СН'!$F$21</f>
        <v>2659.4932531200002</v>
      </c>
      <c r="Q19" s="36">
        <f>SUMIFS(СВЦЭМ!$D$33:$D$776,СВЦЭМ!$A$33:$A$776,$A19,СВЦЭМ!$B$33:$B$776,Q$11)+'СЕТ СН'!$F$11+СВЦЭМ!$D$10+'СЕТ СН'!$F$5-'СЕТ СН'!$F$21</f>
        <v>2627.7188529</v>
      </c>
      <c r="R19" s="36">
        <f>SUMIFS(СВЦЭМ!$D$33:$D$776,СВЦЭМ!$A$33:$A$776,$A19,СВЦЭМ!$B$33:$B$776,R$11)+'СЕТ СН'!$F$11+СВЦЭМ!$D$10+'СЕТ СН'!$F$5-'СЕТ СН'!$F$21</f>
        <v>2587.2383882700001</v>
      </c>
      <c r="S19" s="36">
        <f>SUMIFS(СВЦЭМ!$D$33:$D$776,СВЦЭМ!$A$33:$A$776,$A19,СВЦЭМ!$B$33:$B$776,S$11)+'СЕТ СН'!$F$11+СВЦЭМ!$D$10+'СЕТ СН'!$F$5-'СЕТ СН'!$F$21</f>
        <v>2542.5205129199999</v>
      </c>
      <c r="T19" s="36">
        <f>SUMIFS(СВЦЭМ!$D$33:$D$776,СВЦЭМ!$A$33:$A$776,$A19,СВЦЭМ!$B$33:$B$776,T$11)+'СЕТ СН'!$F$11+СВЦЭМ!$D$10+'СЕТ СН'!$F$5-'СЕТ СН'!$F$21</f>
        <v>2532.3136138099999</v>
      </c>
      <c r="U19" s="36">
        <f>SUMIFS(СВЦЭМ!$D$33:$D$776,СВЦЭМ!$A$33:$A$776,$A19,СВЦЭМ!$B$33:$B$776,U$11)+'СЕТ СН'!$F$11+СВЦЭМ!$D$10+'СЕТ СН'!$F$5-'СЕТ СН'!$F$21</f>
        <v>2534.4075119399999</v>
      </c>
      <c r="V19" s="36">
        <f>SUMIFS(СВЦЭМ!$D$33:$D$776,СВЦЭМ!$A$33:$A$776,$A19,СВЦЭМ!$B$33:$B$776,V$11)+'СЕТ СН'!$F$11+СВЦЭМ!$D$10+'СЕТ СН'!$F$5-'СЕТ СН'!$F$21</f>
        <v>2546.9299391899999</v>
      </c>
      <c r="W19" s="36">
        <f>SUMIFS(СВЦЭМ!$D$33:$D$776,СВЦЭМ!$A$33:$A$776,$A19,СВЦЭМ!$B$33:$B$776,W$11)+'СЕТ СН'!$F$11+СВЦЭМ!$D$10+'СЕТ СН'!$F$5-'СЕТ СН'!$F$21</f>
        <v>2604.3391326399997</v>
      </c>
      <c r="X19" s="36">
        <f>SUMIFS(СВЦЭМ!$D$33:$D$776,СВЦЭМ!$A$33:$A$776,$A19,СВЦЭМ!$B$33:$B$776,X$11)+'СЕТ СН'!$F$11+СВЦЭМ!$D$10+'СЕТ СН'!$F$5-'СЕТ СН'!$F$21</f>
        <v>2665.5331703100001</v>
      </c>
      <c r="Y19" s="36">
        <f>SUMIFS(СВЦЭМ!$D$33:$D$776,СВЦЭМ!$A$33:$A$776,$A19,СВЦЭМ!$B$33:$B$776,Y$11)+'СЕТ СН'!$F$11+СВЦЭМ!$D$10+'СЕТ СН'!$F$5-'СЕТ СН'!$F$21</f>
        <v>2719.4469013899998</v>
      </c>
    </row>
    <row r="20" spans="1:25" ht="15.75" x14ac:dyDescent="0.2">
      <c r="A20" s="35">
        <f t="shared" si="0"/>
        <v>43474</v>
      </c>
      <c r="B20" s="36">
        <f>SUMIFS(СВЦЭМ!$D$33:$D$776,СВЦЭМ!$A$33:$A$776,$A20,СВЦЭМ!$B$33:$B$776,B$11)+'СЕТ СН'!$F$11+СВЦЭМ!$D$10+'СЕТ СН'!$F$5-'СЕТ СН'!$F$21</f>
        <v>2689.0232650999997</v>
      </c>
      <c r="C20" s="36">
        <f>SUMIFS(СВЦЭМ!$D$33:$D$776,СВЦЭМ!$A$33:$A$776,$A20,СВЦЭМ!$B$33:$B$776,C$11)+'СЕТ СН'!$F$11+СВЦЭМ!$D$10+'СЕТ СН'!$F$5-'СЕТ СН'!$F$21</f>
        <v>2710.0384360799999</v>
      </c>
      <c r="D20" s="36">
        <f>SUMIFS(СВЦЭМ!$D$33:$D$776,СВЦЭМ!$A$33:$A$776,$A20,СВЦЭМ!$B$33:$B$776,D$11)+'СЕТ СН'!$F$11+СВЦЭМ!$D$10+'СЕТ СН'!$F$5-'СЕТ СН'!$F$21</f>
        <v>2712.17012221</v>
      </c>
      <c r="E20" s="36">
        <f>SUMIFS(СВЦЭМ!$D$33:$D$776,СВЦЭМ!$A$33:$A$776,$A20,СВЦЭМ!$B$33:$B$776,E$11)+'СЕТ СН'!$F$11+СВЦЭМ!$D$10+'СЕТ СН'!$F$5-'СЕТ СН'!$F$21</f>
        <v>2719.9984871199995</v>
      </c>
      <c r="F20" s="36">
        <f>SUMIFS(СВЦЭМ!$D$33:$D$776,СВЦЭМ!$A$33:$A$776,$A20,СВЦЭМ!$B$33:$B$776,F$11)+'СЕТ СН'!$F$11+СВЦЭМ!$D$10+'СЕТ СН'!$F$5-'СЕТ СН'!$F$21</f>
        <v>2722.4797154399998</v>
      </c>
      <c r="G20" s="36">
        <f>SUMIFS(СВЦЭМ!$D$33:$D$776,СВЦЭМ!$A$33:$A$776,$A20,СВЦЭМ!$B$33:$B$776,G$11)+'СЕТ СН'!$F$11+СВЦЭМ!$D$10+'СЕТ СН'!$F$5-'СЕТ СН'!$F$21</f>
        <v>2724.8178612399997</v>
      </c>
      <c r="H20" s="36">
        <f>SUMIFS(СВЦЭМ!$D$33:$D$776,СВЦЭМ!$A$33:$A$776,$A20,СВЦЭМ!$B$33:$B$776,H$11)+'СЕТ СН'!$F$11+СВЦЭМ!$D$10+'СЕТ СН'!$F$5-'СЕТ СН'!$F$21</f>
        <v>2736.9544277699997</v>
      </c>
      <c r="I20" s="36">
        <f>SUMIFS(СВЦЭМ!$D$33:$D$776,СВЦЭМ!$A$33:$A$776,$A20,СВЦЭМ!$B$33:$B$776,I$11)+'СЕТ СН'!$F$11+СВЦЭМ!$D$10+'СЕТ СН'!$F$5-'СЕТ СН'!$F$21</f>
        <v>2684.6974552799998</v>
      </c>
      <c r="J20" s="36">
        <f>SUMIFS(СВЦЭМ!$D$33:$D$776,СВЦЭМ!$A$33:$A$776,$A20,СВЦЭМ!$B$33:$B$776,J$11)+'СЕТ СН'!$F$11+СВЦЭМ!$D$10+'СЕТ СН'!$F$5-'СЕТ СН'!$F$21</f>
        <v>2616.4821454200001</v>
      </c>
      <c r="K20" s="36">
        <f>SUMIFS(СВЦЭМ!$D$33:$D$776,СВЦЭМ!$A$33:$A$776,$A20,СВЦЭМ!$B$33:$B$776,K$11)+'СЕТ СН'!$F$11+СВЦЭМ!$D$10+'СЕТ СН'!$F$5-'СЕТ СН'!$F$21</f>
        <v>2609.1676618399997</v>
      </c>
      <c r="L20" s="36">
        <f>SUMIFS(СВЦЭМ!$D$33:$D$776,СВЦЭМ!$A$33:$A$776,$A20,СВЦЭМ!$B$33:$B$776,L$11)+'СЕТ СН'!$F$11+СВЦЭМ!$D$10+'СЕТ СН'!$F$5-'СЕТ СН'!$F$21</f>
        <v>2607.6813956999999</v>
      </c>
      <c r="M20" s="36">
        <f>SUMIFS(СВЦЭМ!$D$33:$D$776,СВЦЭМ!$A$33:$A$776,$A20,СВЦЭМ!$B$33:$B$776,M$11)+'СЕТ СН'!$F$11+СВЦЭМ!$D$10+'СЕТ СН'!$F$5-'СЕТ СН'!$F$21</f>
        <v>2609.4277975599998</v>
      </c>
      <c r="N20" s="36">
        <f>SUMIFS(СВЦЭМ!$D$33:$D$776,СВЦЭМ!$A$33:$A$776,$A20,СВЦЭМ!$B$33:$B$776,N$11)+'СЕТ СН'!$F$11+СВЦЭМ!$D$10+'СЕТ СН'!$F$5-'СЕТ СН'!$F$21</f>
        <v>2626.4193072500002</v>
      </c>
      <c r="O20" s="36">
        <f>SUMIFS(СВЦЭМ!$D$33:$D$776,СВЦЭМ!$A$33:$A$776,$A20,СВЦЭМ!$B$33:$B$776,O$11)+'СЕТ СН'!$F$11+СВЦЭМ!$D$10+'СЕТ СН'!$F$5-'СЕТ СН'!$F$21</f>
        <v>2623.1175963699998</v>
      </c>
      <c r="P20" s="36">
        <f>SUMIFS(СВЦЭМ!$D$33:$D$776,СВЦЭМ!$A$33:$A$776,$A20,СВЦЭМ!$B$33:$B$776,P$11)+'СЕТ СН'!$F$11+СВЦЭМ!$D$10+'СЕТ СН'!$F$5-'СЕТ СН'!$F$21</f>
        <v>2633.8341802799996</v>
      </c>
      <c r="Q20" s="36">
        <f>SUMIFS(СВЦЭМ!$D$33:$D$776,СВЦЭМ!$A$33:$A$776,$A20,СВЦЭМ!$B$33:$B$776,Q$11)+'СЕТ СН'!$F$11+СВЦЭМ!$D$10+'СЕТ СН'!$F$5-'СЕТ СН'!$F$21</f>
        <v>2638.0341958199997</v>
      </c>
      <c r="R20" s="36">
        <f>SUMIFS(СВЦЭМ!$D$33:$D$776,СВЦЭМ!$A$33:$A$776,$A20,СВЦЭМ!$B$33:$B$776,R$11)+'СЕТ СН'!$F$11+СВЦЭМ!$D$10+'СЕТ СН'!$F$5-'СЕТ СН'!$F$21</f>
        <v>2636.4999155099995</v>
      </c>
      <c r="S20" s="36">
        <f>SUMIFS(СВЦЭМ!$D$33:$D$776,СВЦЭМ!$A$33:$A$776,$A20,СВЦЭМ!$B$33:$B$776,S$11)+'СЕТ СН'!$F$11+СВЦЭМ!$D$10+'СЕТ СН'!$F$5-'СЕТ СН'!$F$21</f>
        <v>2614.1482071400001</v>
      </c>
      <c r="T20" s="36">
        <f>SUMIFS(СВЦЭМ!$D$33:$D$776,СВЦЭМ!$A$33:$A$776,$A20,СВЦЭМ!$B$33:$B$776,T$11)+'СЕТ СН'!$F$11+СВЦЭМ!$D$10+'СЕТ СН'!$F$5-'СЕТ СН'!$F$21</f>
        <v>2593.4100961200002</v>
      </c>
      <c r="U20" s="36">
        <f>SUMIFS(СВЦЭМ!$D$33:$D$776,СВЦЭМ!$A$33:$A$776,$A20,СВЦЭМ!$B$33:$B$776,U$11)+'СЕТ СН'!$F$11+СВЦЭМ!$D$10+'СЕТ СН'!$F$5-'СЕТ СН'!$F$21</f>
        <v>2592.0821309299999</v>
      </c>
      <c r="V20" s="36">
        <f>SUMIFS(СВЦЭМ!$D$33:$D$776,СВЦЭМ!$A$33:$A$776,$A20,СВЦЭМ!$B$33:$B$776,V$11)+'СЕТ СН'!$F$11+СВЦЭМ!$D$10+'СЕТ СН'!$F$5-'СЕТ СН'!$F$21</f>
        <v>2601.0851914699997</v>
      </c>
      <c r="W20" s="36">
        <f>SUMIFS(СВЦЭМ!$D$33:$D$776,СВЦЭМ!$A$33:$A$776,$A20,СВЦЭМ!$B$33:$B$776,W$11)+'СЕТ СН'!$F$11+СВЦЭМ!$D$10+'СЕТ СН'!$F$5-'СЕТ СН'!$F$21</f>
        <v>2620.10460233</v>
      </c>
      <c r="X20" s="36">
        <f>SUMIFS(СВЦЭМ!$D$33:$D$776,СВЦЭМ!$A$33:$A$776,$A20,СВЦЭМ!$B$33:$B$776,X$11)+'СЕТ СН'!$F$11+СВЦЭМ!$D$10+'СЕТ СН'!$F$5-'СЕТ СН'!$F$21</f>
        <v>2632.0487284399996</v>
      </c>
      <c r="Y20" s="36">
        <f>SUMIFS(СВЦЭМ!$D$33:$D$776,СВЦЭМ!$A$33:$A$776,$A20,СВЦЭМ!$B$33:$B$776,Y$11)+'СЕТ СН'!$F$11+СВЦЭМ!$D$10+'СЕТ СН'!$F$5-'СЕТ СН'!$F$21</f>
        <v>2684.3503510099999</v>
      </c>
    </row>
    <row r="21" spans="1:25" ht="15.75" x14ac:dyDescent="0.2">
      <c r="A21" s="35">
        <f t="shared" si="0"/>
        <v>43475</v>
      </c>
      <c r="B21" s="36">
        <f>SUMIFS(СВЦЭМ!$D$33:$D$776,СВЦЭМ!$A$33:$A$776,$A21,СВЦЭМ!$B$33:$B$776,B$11)+'СЕТ СН'!$F$11+СВЦЭМ!$D$10+'СЕТ СН'!$F$5-'СЕТ СН'!$F$21</f>
        <v>2719.2764143099998</v>
      </c>
      <c r="C21" s="36">
        <f>SUMIFS(СВЦЭМ!$D$33:$D$776,СВЦЭМ!$A$33:$A$776,$A21,СВЦЭМ!$B$33:$B$776,C$11)+'СЕТ СН'!$F$11+СВЦЭМ!$D$10+'СЕТ СН'!$F$5-'СЕТ СН'!$F$21</f>
        <v>2748.11649648</v>
      </c>
      <c r="D21" s="36">
        <f>SUMIFS(СВЦЭМ!$D$33:$D$776,СВЦЭМ!$A$33:$A$776,$A21,СВЦЭМ!$B$33:$B$776,D$11)+'СЕТ СН'!$F$11+СВЦЭМ!$D$10+'СЕТ СН'!$F$5-'СЕТ СН'!$F$21</f>
        <v>2795.4425963999997</v>
      </c>
      <c r="E21" s="36">
        <f>SUMIFS(СВЦЭМ!$D$33:$D$776,СВЦЭМ!$A$33:$A$776,$A21,СВЦЭМ!$B$33:$B$776,E$11)+'СЕТ СН'!$F$11+СВЦЭМ!$D$10+'СЕТ СН'!$F$5-'СЕТ СН'!$F$21</f>
        <v>2753.7215850599996</v>
      </c>
      <c r="F21" s="36">
        <f>SUMIFS(СВЦЭМ!$D$33:$D$776,СВЦЭМ!$A$33:$A$776,$A21,СВЦЭМ!$B$33:$B$776,F$11)+'СЕТ СН'!$F$11+СВЦЭМ!$D$10+'СЕТ СН'!$F$5-'СЕТ СН'!$F$21</f>
        <v>2721.9897974899995</v>
      </c>
      <c r="G21" s="36">
        <f>SUMIFS(СВЦЭМ!$D$33:$D$776,СВЦЭМ!$A$33:$A$776,$A21,СВЦЭМ!$B$33:$B$776,G$11)+'СЕТ СН'!$F$11+СВЦЭМ!$D$10+'СЕТ СН'!$F$5-'СЕТ СН'!$F$21</f>
        <v>2728.5096350399999</v>
      </c>
      <c r="H21" s="36">
        <f>SUMIFS(СВЦЭМ!$D$33:$D$776,СВЦЭМ!$A$33:$A$776,$A21,СВЦЭМ!$B$33:$B$776,H$11)+'СЕТ СН'!$F$11+СВЦЭМ!$D$10+'СЕТ СН'!$F$5-'СЕТ СН'!$F$21</f>
        <v>2725.2591827199999</v>
      </c>
      <c r="I21" s="36">
        <f>SUMIFS(СВЦЭМ!$D$33:$D$776,СВЦЭМ!$A$33:$A$776,$A21,СВЦЭМ!$B$33:$B$776,I$11)+'СЕТ СН'!$F$11+СВЦЭМ!$D$10+'СЕТ СН'!$F$5-'СЕТ СН'!$F$21</f>
        <v>2641.44035145</v>
      </c>
      <c r="J21" s="36">
        <f>SUMIFS(СВЦЭМ!$D$33:$D$776,СВЦЭМ!$A$33:$A$776,$A21,СВЦЭМ!$B$33:$B$776,J$11)+'СЕТ СН'!$F$11+СВЦЭМ!$D$10+'СЕТ СН'!$F$5-'СЕТ СН'!$F$21</f>
        <v>2598.7023138599998</v>
      </c>
      <c r="K21" s="36">
        <f>SUMIFS(СВЦЭМ!$D$33:$D$776,СВЦЭМ!$A$33:$A$776,$A21,СВЦЭМ!$B$33:$B$776,K$11)+'СЕТ СН'!$F$11+СВЦЭМ!$D$10+'СЕТ СН'!$F$5-'СЕТ СН'!$F$21</f>
        <v>2585.7907103500002</v>
      </c>
      <c r="L21" s="36">
        <f>SUMIFS(СВЦЭМ!$D$33:$D$776,СВЦЭМ!$A$33:$A$776,$A21,СВЦЭМ!$B$33:$B$776,L$11)+'СЕТ СН'!$F$11+СВЦЭМ!$D$10+'СЕТ СН'!$F$5-'СЕТ СН'!$F$21</f>
        <v>2575.6948948499999</v>
      </c>
      <c r="M21" s="36">
        <f>SUMIFS(СВЦЭМ!$D$33:$D$776,СВЦЭМ!$A$33:$A$776,$A21,СВЦЭМ!$B$33:$B$776,M$11)+'СЕТ СН'!$F$11+СВЦЭМ!$D$10+'СЕТ СН'!$F$5-'СЕТ СН'!$F$21</f>
        <v>2582.3734095499999</v>
      </c>
      <c r="N21" s="36">
        <f>SUMIFS(СВЦЭМ!$D$33:$D$776,СВЦЭМ!$A$33:$A$776,$A21,СВЦЭМ!$B$33:$B$776,N$11)+'СЕТ СН'!$F$11+СВЦЭМ!$D$10+'СЕТ СН'!$F$5-'СЕТ СН'!$F$21</f>
        <v>2590.3150330899998</v>
      </c>
      <c r="O21" s="36">
        <f>SUMIFS(СВЦЭМ!$D$33:$D$776,СВЦЭМ!$A$33:$A$776,$A21,СВЦЭМ!$B$33:$B$776,O$11)+'СЕТ СН'!$F$11+СВЦЭМ!$D$10+'СЕТ СН'!$F$5-'СЕТ СН'!$F$21</f>
        <v>2579.6581588999998</v>
      </c>
      <c r="P21" s="36">
        <f>SUMIFS(СВЦЭМ!$D$33:$D$776,СВЦЭМ!$A$33:$A$776,$A21,СВЦЭМ!$B$33:$B$776,P$11)+'СЕТ СН'!$F$11+СВЦЭМ!$D$10+'СЕТ СН'!$F$5-'СЕТ СН'!$F$21</f>
        <v>2591.94708782</v>
      </c>
      <c r="Q21" s="36">
        <f>SUMIFS(СВЦЭМ!$D$33:$D$776,СВЦЭМ!$A$33:$A$776,$A21,СВЦЭМ!$B$33:$B$776,Q$11)+'СЕТ СН'!$F$11+СВЦЭМ!$D$10+'СЕТ СН'!$F$5-'СЕТ СН'!$F$21</f>
        <v>2595.54109758</v>
      </c>
      <c r="R21" s="36">
        <f>SUMIFS(СВЦЭМ!$D$33:$D$776,СВЦЭМ!$A$33:$A$776,$A21,СВЦЭМ!$B$33:$B$776,R$11)+'СЕТ СН'!$F$11+СВЦЭМ!$D$10+'СЕТ СН'!$F$5-'СЕТ СН'!$F$21</f>
        <v>2599.3281160199999</v>
      </c>
      <c r="S21" s="36">
        <f>SUMIFS(СВЦЭМ!$D$33:$D$776,СВЦЭМ!$A$33:$A$776,$A21,СВЦЭМ!$B$33:$B$776,S$11)+'СЕТ СН'!$F$11+СВЦЭМ!$D$10+'СЕТ СН'!$F$5-'СЕТ СН'!$F$21</f>
        <v>2579.6780891799999</v>
      </c>
      <c r="T21" s="36">
        <f>SUMIFS(СВЦЭМ!$D$33:$D$776,СВЦЭМ!$A$33:$A$776,$A21,СВЦЭМ!$B$33:$B$776,T$11)+'СЕТ СН'!$F$11+СВЦЭМ!$D$10+'СЕТ СН'!$F$5-'СЕТ СН'!$F$21</f>
        <v>2560.5199042300001</v>
      </c>
      <c r="U21" s="36">
        <f>SUMIFS(СВЦЭМ!$D$33:$D$776,СВЦЭМ!$A$33:$A$776,$A21,СВЦЭМ!$B$33:$B$776,U$11)+'СЕТ СН'!$F$11+СВЦЭМ!$D$10+'СЕТ СН'!$F$5-'СЕТ СН'!$F$21</f>
        <v>2567.49501212</v>
      </c>
      <c r="V21" s="36">
        <f>SUMIFS(СВЦЭМ!$D$33:$D$776,СВЦЭМ!$A$33:$A$776,$A21,СВЦЭМ!$B$33:$B$776,V$11)+'СЕТ СН'!$F$11+СВЦЭМ!$D$10+'СЕТ СН'!$F$5-'СЕТ СН'!$F$21</f>
        <v>2578.5986613300001</v>
      </c>
      <c r="W21" s="36">
        <f>SUMIFS(СВЦЭМ!$D$33:$D$776,СВЦЭМ!$A$33:$A$776,$A21,СВЦЭМ!$B$33:$B$776,W$11)+'СЕТ СН'!$F$11+СВЦЭМ!$D$10+'СЕТ СН'!$F$5-'СЕТ СН'!$F$21</f>
        <v>2587.9232973499998</v>
      </c>
      <c r="X21" s="36">
        <f>SUMIFS(СВЦЭМ!$D$33:$D$776,СВЦЭМ!$A$33:$A$776,$A21,СВЦЭМ!$B$33:$B$776,X$11)+'СЕТ СН'!$F$11+СВЦЭМ!$D$10+'СЕТ СН'!$F$5-'СЕТ СН'!$F$21</f>
        <v>2588.9184366300001</v>
      </c>
      <c r="Y21" s="36">
        <f>SUMIFS(СВЦЭМ!$D$33:$D$776,СВЦЭМ!$A$33:$A$776,$A21,СВЦЭМ!$B$33:$B$776,Y$11)+'СЕТ СН'!$F$11+СВЦЭМ!$D$10+'СЕТ СН'!$F$5-'СЕТ СН'!$F$21</f>
        <v>2646.5339123099998</v>
      </c>
    </row>
    <row r="22" spans="1:25" ht="15.75" x14ac:dyDescent="0.2">
      <c r="A22" s="35">
        <f t="shared" si="0"/>
        <v>43476</v>
      </c>
      <c r="B22" s="36">
        <f>SUMIFS(СВЦЭМ!$D$33:$D$776,СВЦЭМ!$A$33:$A$776,$A22,СВЦЭМ!$B$33:$B$776,B$11)+'СЕТ СН'!$F$11+СВЦЭМ!$D$10+'СЕТ СН'!$F$5-'СЕТ СН'!$F$21</f>
        <v>2726.6696116200001</v>
      </c>
      <c r="C22" s="36">
        <f>SUMIFS(СВЦЭМ!$D$33:$D$776,СВЦЭМ!$A$33:$A$776,$A22,СВЦЭМ!$B$33:$B$776,C$11)+'СЕТ СН'!$F$11+СВЦЭМ!$D$10+'СЕТ СН'!$F$5-'СЕТ СН'!$F$21</f>
        <v>2737.4769280499995</v>
      </c>
      <c r="D22" s="36">
        <f>SUMIFS(СВЦЭМ!$D$33:$D$776,СВЦЭМ!$A$33:$A$776,$A22,СВЦЭМ!$B$33:$B$776,D$11)+'СЕТ СН'!$F$11+СВЦЭМ!$D$10+'СЕТ СН'!$F$5-'СЕТ СН'!$F$21</f>
        <v>2765.6583977499995</v>
      </c>
      <c r="E22" s="36">
        <f>SUMIFS(СВЦЭМ!$D$33:$D$776,СВЦЭМ!$A$33:$A$776,$A22,СВЦЭМ!$B$33:$B$776,E$11)+'СЕТ СН'!$F$11+СВЦЭМ!$D$10+'СЕТ СН'!$F$5-'СЕТ СН'!$F$21</f>
        <v>2767.4884327899999</v>
      </c>
      <c r="F22" s="36">
        <f>SUMIFS(СВЦЭМ!$D$33:$D$776,СВЦЭМ!$A$33:$A$776,$A22,СВЦЭМ!$B$33:$B$776,F$11)+'СЕТ СН'!$F$11+СВЦЭМ!$D$10+'СЕТ СН'!$F$5-'СЕТ СН'!$F$21</f>
        <v>2767.1602142199999</v>
      </c>
      <c r="G22" s="36">
        <f>SUMIFS(СВЦЭМ!$D$33:$D$776,СВЦЭМ!$A$33:$A$776,$A22,СВЦЭМ!$B$33:$B$776,G$11)+'СЕТ СН'!$F$11+СВЦЭМ!$D$10+'СЕТ СН'!$F$5-'СЕТ СН'!$F$21</f>
        <v>2750.4970412299999</v>
      </c>
      <c r="H22" s="36">
        <f>SUMIFS(СВЦЭМ!$D$33:$D$776,СВЦЭМ!$A$33:$A$776,$A22,СВЦЭМ!$B$33:$B$776,H$11)+'СЕТ СН'!$F$11+СВЦЭМ!$D$10+'СЕТ СН'!$F$5-'СЕТ СН'!$F$21</f>
        <v>2718.8409236899997</v>
      </c>
      <c r="I22" s="36">
        <f>SUMIFS(СВЦЭМ!$D$33:$D$776,СВЦЭМ!$A$33:$A$776,$A22,СВЦЭМ!$B$33:$B$776,I$11)+'СЕТ СН'!$F$11+СВЦЭМ!$D$10+'СЕТ СН'!$F$5-'СЕТ СН'!$F$21</f>
        <v>2644.3934721799997</v>
      </c>
      <c r="J22" s="36">
        <f>SUMIFS(СВЦЭМ!$D$33:$D$776,СВЦЭМ!$A$33:$A$776,$A22,СВЦЭМ!$B$33:$B$776,J$11)+'СЕТ СН'!$F$11+СВЦЭМ!$D$10+'СЕТ СН'!$F$5-'СЕТ СН'!$F$21</f>
        <v>2592.59981909</v>
      </c>
      <c r="K22" s="36">
        <f>SUMIFS(СВЦЭМ!$D$33:$D$776,СВЦЭМ!$A$33:$A$776,$A22,СВЦЭМ!$B$33:$B$776,K$11)+'СЕТ СН'!$F$11+СВЦЭМ!$D$10+'СЕТ СН'!$F$5-'СЕТ СН'!$F$21</f>
        <v>2584.1005082199999</v>
      </c>
      <c r="L22" s="36">
        <f>SUMIFS(СВЦЭМ!$D$33:$D$776,СВЦЭМ!$A$33:$A$776,$A22,СВЦЭМ!$B$33:$B$776,L$11)+'СЕТ СН'!$F$11+СВЦЭМ!$D$10+'СЕТ СН'!$F$5-'СЕТ СН'!$F$21</f>
        <v>2579.9262074899998</v>
      </c>
      <c r="M22" s="36">
        <f>SUMIFS(СВЦЭМ!$D$33:$D$776,СВЦЭМ!$A$33:$A$776,$A22,СВЦЭМ!$B$33:$B$776,M$11)+'СЕТ СН'!$F$11+СВЦЭМ!$D$10+'СЕТ СН'!$F$5-'СЕТ СН'!$F$21</f>
        <v>2582.40413949</v>
      </c>
      <c r="N22" s="36">
        <f>SUMIFS(СВЦЭМ!$D$33:$D$776,СВЦЭМ!$A$33:$A$776,$A22,СВЦЭМ!$B$33:$B$776,N$11)+'СЕТ СН'!$F$11+СВЦЭМ!$D$10+'СЕТ СН'!$F$5-'СЕТ СН'!$F$21</f>
        <v>2596.8411715399998</v>
      </c>
      <c r="O22" s="36">
        <f>SUMIFS(СВЦЭМ!$D$33:$D$776,СВЦЭМ!$A$33:$A$776,$A22,СВЦЭМ!$B$33:$B$776,O$11)+'СЕТ СН'!$F$11+СВЦЭМ!$D$10+'СЕТ СН'!$F$5-'СЕТ СН'!$F$21</f>
        <v>2600.5903487199998</v>
      </c>
      <c r="P22" s="36">
        <f>SUMIFS(СВЦЭМ!$D$33:$D$776,СВЦЭМ!$A$33:$A$776,$A22,СВЦЭМ!$B$33:$B$776,P$11)+'СЕТ СН'!$F$11+СВЦЭМ!$D$10+'СЕТ СН'!$F$5-'СЕТ СН'!$F$21</f>
        <v>2585.56336577</v>
      </c>
      <c r="Q22" s="36">
        <f>SUMIFS(СВЦЭМ!$D$33:$D$776,СВЦЭМ!$A$33:$A$776,$A22,СВЦЭМ!$B$33:$B$776,Q$11)+'СЕТ СН'!$F$11+СВЦЭМ!$D$10+'СЕТ СН'!$F$5-'СЕТ СН'!$F$21</f>
        <v>2587.5380365599999</v>
      </c>
      <c r="R22" s="36">
        <f>SUMIFS(СВЦЭМ!$D$33:$D$776,СВЦЭМ!$A$33:$A$776,$A22,СВЦЭМ!$B$33:$B$776,R$11)+'СЕТ СН'!$F$11+СВЦЭМ!$D$10+'СЕТ СН'!$F$5-'СЕТ СН'!$F$21</f>
        <v>2611.86903992</v>
      </c>
      <c r="S22" s="36">
        <f>SUMIFS(СВЦЭМ!$D$33:$D$776,СВЦЭМ!$A$33:$A$776,$A22,СВЦЭМ!$B$33:$B$776,S$11)+'СЕТ СН'!$F$11+СВЦЭМ!$D$10+'СЕТ СН'!$F$5-'СЕТ СН'!$F$21</f>
        <v>2589.00200129</v>
      </c>
      <c r="T22" s="36">
        <f>SUMIFS(СВЦЭМ!$D$33:$D$776,СВЦЭМ!$A$33:$A$776,$A22,СВЦЭМ!$B$33:$B$776,T$11)+'СЕТ СН'!$F$11+СВЦЭМ!$D$10+'СЕТ СН'!$F$5-'СЕТ СН'!$F$21</f>
        <v>2554.1273508499999</v>
      </c>
      <c r="U22" s="36">
        <f>SUMIFS(СВЦЭМ!$D$33:$D$776,СВЦЭМ!$A$33:$A$776,$A22,СВЦЭМ!$B$33:$B$776,U$11)+'СЕТ СН'!$F$11+СВЦЭМ!$D$10+'СЕТ СН'!$F$5-'СЕТ СН'!$F$21</f>
        <v>2555.7198278599999</v>
      </c>
      <c r="V22" s="36">
        <f>SUMIFS(СВЦЭМ!$D$33:$D$776,СВЦЭМ!$A$33:$A$776,$A22,СВЦЭМ!$B$33:$B$776,V$11)+'СЕТ СН'!$F$11+СВЦЭМ!$D$10+'СЕТ СН'!$F$5-'СЕТ СН'!$F$21</f>
        <v>2572.3398822300001</v>
      </c>
      <c r="W22" s="36">
        <f>SUMIFS(СВЦЭМ!$D$33:$D$776,СВЦЭМ!$A$33:$A$776,$A22,СВЦЭМ!$B$33:$B$776,W$11)+'СЕТ СН'!$F$11+СВЦЭМ!$D$10+'СЕТ СН'!$F$5-'СЕТ СН'!$F$21</f>
        <v>2591.3506821699998</v>
      </c>
      <c r="X22" s="36">
        <f>SUMIFS(СВЦЭМ!$D$33:$D$776,СВЦЭМ!$A$33:$A$776,$A22,СВЦЭМ!$B$33:$B$776,X$11)+'СЕТ СН'!$F$11+СВЦЭМ!$D$10+'СЕТ СН'!$F$5-'СЕТ СН'!$F$21</f>
        <v>2600.6799401600001</v>
      </c>
      <c r="Y22" s="36">
        <f>SUMIFS(СВЦЭМ!$D$33:$D$776,СВЦЭМ!$A$33:$A$776,$A22,СВЦЭМ!$B$33:$B$776,Y$11)+'СЕТ СН'!$F$11+СВЦЭМ!$D$10+'СЕТ СН'!$F$5-'СЕТ СН'!$F$21</f>
        <v>2654.4236421799997</v>
      </c>
    </row>
    <row r="23" spans="1:25" ht="15.75" x14ac:dyDescent="0.2">
      <c r="A23" s="35">
        <f t="shared" si="0"/>
        <v>43477</v>
      </c>
      <c r="B23" s="36">
        <f>SUMIFS(СВЦЭМ!$D$33:$D$776,СВЦЭМ!$A$33:$A$776,$A23,СВЦЭМ!$B$33:$B$776,B$11)+'СЕТ СН'!$F$11+СВЦЭМ!$D$10+'СЕТ СН'!$F$5-'СЕТ СН'!$F$21</f>
        <v>2726.1886532099998</v>
      </c>
      <c r="C23" s="36">
        <f>SUMIFS(СВЦЭМ!$D$33:$D$776,СВЦЭМ!$A$33:$A$776,$A23,СВЦЭМ!$B$33:$B$776,C$11)+'СЕТ СН'!$F$11+СВЦЭМ!$D$10+'СЕТ СН'!$F$5-'СЕТ СН'!$F$21</f>
        <v>2747.2287729499999</v>
      </c>
      <c r="D23" s="36">
        <f>SUMIFS(СВЦЭМ!$D$33:$D$776,СВЦЭМ!$A$33:$A$776,$A23,СВЦЭМ!$B$33:$B$776,D$11)+'СЕТ СН'!$F$11+СВЦЭМ!$D$10+'СЕТ СН'!$F$5-'СЕТ СН'!$F$21</f>
        <v>2769.4136425899997</v>
      </c>
      <c r="E23" s="36">
        <f>SUMIFS(СВЦЭМ!$D$33:$D$776,СВЦЭМ!$A$33:$A$776,$A23,СВЦЭМ!$B$33:$B$776,E$11)+'СЕТ СН'!$F$11+СВЦЭМ!$D$10+'СЕТ СН'!$F$5-'СЕТ СН'!$F$21</f>
        <v>2781.1013423999998</v>
      </c>
      <c r="F23" s="36">
        <f>SUMIFS(СВЦЭМ!$D$33:$D$776,СВЦЭМ!$A$33:$A$776,$A23,СВЦЭМ!$B$33:$B$776,F$11)+'СЕТ СН'!$F$11+СВЦЭМ!$D$10+'СЕТ СН'!$F$5-'СЕТ СН'!$F$21</f>
        <v>2779.0794037899996</v>
      </c>
      <c r="G23" s="36">
        <f>SUMIFS(СВЦЭМ!$D$33:$D$776,СВЦЭМ!$A$33:$A$776,$A23,СВЦЭМ!$B$33:$B$776,G$11)+'СЕТ СН'!$F$11+СВЦЭМ!$D$10+'СЕТ СН'!$F$5-'СЕТ СН'!$F$21</f>
        <v>2778.5721595899995</v>
      </c>
      <c r="H23" s="36">
        <f>SUMIFS(СВЦЭМ!$D$33:$D$776,СВЦЭМ!$A$33:$A$776,$A23,СВЦЭМ!$B$33:$B$776,H$11)+'СЕТ СН'!$F$11+СВЦЭМ!$D$10+'СЕТ СН'!$F$5-'СЕТ СН'!$F$21</f>
        <v>2753.1987858899997</v>
      </c>
      <c r="I23" s="36">
        <f>SUMIFS(СВЦЭМ!$D$33:$D$776,СВЦЭМ!$A$33:$A$776,$A23,СВЦЭМ!$B$33:$B$776,I$11)+'СЕТ СН'!$F$11+СВЦЭМ!$D$10+'СЕТ СН'!$F$5-'СЕТ СН'!$F$21</f>
        <v>2677.0254083599998</v>
      </c>
      <c r="J23" s="36">
        <f>SUMIFS(СВЦЭМ!$D$33:$D$776,СВЦЭМ!$A$33:$A$776,$A23,СВЦЭМ!$B$33:$B$776,J$11)+'СЕТ СН'!$F$11+СВЦЭМ!$D$10+'СЕТ СН'!$F$5-'СЕТ СН'!$F$21</f>
        <v>2607.5284607200001</v>
      </c>
      <c r="K23" s="36">
        <f>SUMIFS(СВЦЭМ!$D$33:$D$776,СВЦЭМ!$A$33:$A$776,$A23,СВЦЭМ!$B$33:$B$776,K$11)+'СЕТ СН'!$F$11+СВЦЭМ!$D$10+'СЕТ СН'!$F$5-'СЕТ СН'!$F$21</f>
        <v>2575.7079270599997</v>
      </c>
      <c r="L23" s="36">
        <f>SUMIFS(СВЦЭМ!$D$33:$D$776,СВЦЭМ!$A$33:$A$776,$A23,СВЦЭМ!$B$33:$B$776,L$11)+'СЕТ СН'!$F$11+СВЦЭМ!$D$10+'СЕТ СН'!$F$5-'СЕТ СН'!$F$21</f>
        <v>2552.3485205299999</v>
      </c>
      <c r="M23" s="36">
        <f>SUMIFS(СВЦЭМ!$D$33:$D$776,СВЦЭМ!$A$33:$A$776,$A23,СВЦЭМ!$B$33:$B$776,M$11)+'СЕТ СН'!$F$11+СВЦЭМ!$D$10+'СЕТ СН'!$F$5-'СЕТ СН'!$F$21</f>
        <v>2557.9643741599998</v>
      </c>
      <c r="N23" s="36">
        <f>SUMIFS(СВЦЭМ!$D$33:$D$776,СВЦЭМ!$A$33:$A$776,$A23,СВЦЭМ!$B$33:$B$776,N$11)+'СЕТ СН'!$F$11+СВЦЭМ!$D$10+'СЕТ СН'!$F$5-'СЕТ СН'!$F$21</f>
        <v>2577.6772645599999</v>
      </c>
      <c r="O23" s="36">
        <f>SUMIFS(СВЦЭМ!$D$33:$D$776,СВЦЭМ!$A$33:$A$776,$A23,СВЦЭМ!$B$33:$B$776,O$11)+'СЕТ СН'!$F$11+СВЦЭМ!$D$10+'СЕТ СН'!$F$5-'СЕТ СН'!$F$21</f>
        <v>2586.1300377600001</v>
      </c>
      <c r="P23" s="36">
        <f>SUMIFS(СВЦЭМ!$D$33:$D$776,СВЦЭМ!$A$33:$A$776,$A23,СВЦЭМ!$B$33:$B$776,P$11)+'СЕТ СН'!$F$11+СВЦЭМ!$D$10+'СЕТ СН'!$F$5-'СЕТ СН'!$F$21</f>
        <v>2604.9682756699999</v>
      </c>
      <c r="Q23" s="36">
        <f>SUMIFS(СВЦЭМ!$D$33:$D$776,СВЦЭМ!$A$33:$A$776,$A23,СВЦЭМ!$B$33:$B$776,Q$11)+'СЕТ СН'!$F$11+СВЦЭМ!$D$10+'СЕТ СН'!$F$5-'СЕТ СН'!$F$21</f>
        <v>2618.9120919799998</v>
      </c>
      <c r="R23" s="36">
        <f>SUMIFS(СВЦЭМ!$D$33:$D$776,СВЦЭМ!$A$33:$A$776,$A23,СВЦЭМ!$B$33:$B$776,R$11)+'СЕТ СН'!$F$11+СВЦЭМ!$D$10+'СЕТ СН'!$F$5-'СЕТ СН'!$F$21</f>
        <v>2609.6264056999999</v>
      </c>
      <c r="S23" s="36">
        <f>SUMIFS(СВЦЭМ!$D$33:$D$776,СВЦЭМ!$A$33:$A$776,$A23,СВЦЭМ!$B$33:$B$776,S$11)+'СЕТ СН'!$F$11+СВЦЭМ!$D$10+'СЕТ СН'!$F$5-'СЕТ СН'!$F$21</f>
        <v>2568.6656498100001</v>
      </c>
      <c r="T23" s="36">
        <f>SUMIFS(СВЦЭМ!$D$33:$D$776,СВЦЭМ!$A$33:$A$776,$A23,СВЦЭМ!$B$33:$B$776,T$11)+'СЕТ СН'!$F$11+СВЦЭМ!$D$10+'СЕТ СН'!$F$5-'СЕТ СН'!$F$21</f>
        <v>2536.0479935100002</v>
      </c>
      <c r="U23" s="36">
        <f>SUMIFS(СВЦЭМ!$D$33:$D$776,СВЦЭМ!$A$33:$A$776,$A23,СВЦЭМ!$B$33:$B$776,U$11)+'СЕТ СН'!$F$11+СВЦЭМ!$D$10+'СЕТ СН'!$F$5-'СЕТ СН'!$F$21</f>
        <v>2537.2345215699997</v>
      </c>
      <c r="V23" s="36">
        <f>SUMIFS(СВЦЭМ!$D$33:$D$776,СВЦЭМ!$A$33:$A$776,$A23,СВЦЭМ!$B$33:$B$776,V$11)+'СЕТ СН'!$F$11+СВЦЭМ!$D$10+'СЕТ СН'!$F$5-'СЕТ СН'!$F$21</f>
        <v>2560.7456224899997</v>
      </c>
      <c r="W23" s="36">
        <f>SUMIFS(СВЦЭМ!$D$33:$D$776,СВЦЭМ!$A$33:$A$776,$A23,СВЦЭМ!$B$33:$B$776,W$11)+'СЕТ СН'!$F$11+СВЦЭМ!$D$10+'СЕТ СН'!$F$5-'СЕТ СН'!$F$21</f>
        <v>2582.5234345999997</v>
      </c>
      <c r="X23" s="36">
        <f>SUMIFS(СВЦЭМ!$D$33:$D$776,СВЦЭМ!$A$33:$A$776,$A23,СВЦЭМ!$B$33:$B$776,X$11)+'СЕТ СН'!$F$11+СВЦЭМ!$D$10+'СЕТ СН'!$F$5-'СЕТ СН'!$F$21</f>
        <v>2590.5845234499998</v>
      </c>
      <c r="Y23" s="36">
        <f>SUMIFS(СВЦЭМ!$D$33:$D$776,СВЦЭМ!$A$33:$A$776,$A23,СВЦЭМ!$B$33:$B$776,Y$11)+'СЕТ СН'!$F$11+СВЦЭМ!$D$10+'СЕТ СН'!$F$5-'СЕТ СН'!$F$21</f>
        <v>2653.2188401100002</v>
      </c>
    </row>
    <row r="24" spans="1:25" ht="15.75" x14ac:dyDescent="0.2">
      <c r="A24" s="35">
        <f t="shared" si="0"/>
        <v>43478</v>
      </c>
      <c r="B24" s="36">
        <f>SUMIFS(СВЦЭМ!$D$33:$D$776,СВЦЭМ!$A$33:$A$776,$A24,СВЦЭМ!$B$33:$B$776,B$11)+'СЕТ СН'!$F$11+СВЦЭМ!$D$10+'СЕТ СН'!$F$5-'СЕТ СН'!$F$21</f>
        <v>2701.2280086299997</v>
      </c>
      <c r="C24" s="36">
        <f>SUMIFS(СВЦЭМ!$D$33:$D$776,СВЦЭМ!$A$33:$A$776,$A24,СВЦЭМ!$B$33:$B$776,C$11)+'СЕТ СН'!$F$11+СВЦЭМ!$D$10+'СЕТ СН'!$F$5-'СЕТ СН'!$F$21</f>
        <v>2727.2292167400001</v>
      </c>
      <c r="D24" s="36">
        <f>SUMIFS(СВЦЭМ!$D$33:$D$776,СВЦЭМ!$A$33:$A$776,$A24,СВЦЭМ!$B$33:$B$776,D$11)+'СЕТ СН'!$F$11+СВЦЭМ!$D$10+'СЕТ СН'!$F$5-'СЕТ СН'!$F$21</f>
        <v>2760.1074783499998</v>
      </c>
      <c r="E24" s="36">
        <f>SUMIFS(СВЦЭМ!$D$33:$D$776,СВЦЭМ!$A$33:$A$776,$A24,СВЦЭМ!$B$33:$B$776,E$11)+'СЕТ СН'!$F$11+СВЦЭМ!$D$10+'СЕТ СН'!$F$5-'СЕТ СН'!$F$21</f>
        <v>2778.7794927599998</v>
      </c>
      <c r="F24" s="36">
        <f>SUMIFS(СВЦЭМ!$D$33:$D$776,СВЦЭМ!$A$33:$A$776,$A24,СВЦЭМ!$B$33:$B$776,F$11)+'СЕТ СН'!$F$11+СВЦЭМ!$D$10+'СЕТ СН'!$F$5-'СЕТ СН'!$F$21</f>
        <v>2777.5235294199997</v>
      </c>
      <c r="G24" s="36">
        <f>SUMIFS(СВЦЭМ!$D$33:$D$776,СВЦЭМ!$A$33:$A$776,$A24,СВЦЭМ!$B$33:$B$776,G$11)+'СЕТ СН'!$F$11+СВЦЭМ!$D$10+'СЕТ СН'!$F$5-'СЕТ СН'!$F$21</f>
        <v>2786.5506286099999</v>
      </c>
      <c r="H24" s="36">
        <f>SUMIFS(СВЦЭМ!$D$33:$D$776,СВЦЭМ!$A$33:$A$776,$A24,СВЦЭМ!$B$33:$B$776,H$11)+'СЕТ СН'!$F$11+СВЦЭМ!$D$10+'СЕТ СН'!$F$5-'СЕТ СН'!$F$21</f>
        <v>2740.1762775399998</v>
      </c>
      <c r="I24" s="36">
        <f>SUMIFS(СВЦЭМ!$D$33:$D$776,СВЦЭМ!$A$33:$A$776,$A24,СВЦЭМ!$B$33:$B$776,I$11)+'СЕТ СН'!$F$11+СВЦЭМ!$D$10+'СЕТ СН'!$F$5-'СЕТ СН'!$F$21</f>
        <v>2672.9428664099996</v>
      </c>
      <c r="J24" s="36">
        <f>SUMIFS(СВЦЭМ!$D$33:$D$776,СВЦЭМ!$A$33:$A$776,$A24,СВЦЭМ!$B$33:$B$776,J$11)+'СЕТ СН'!$F$11+СВЦЭМ!$D$10+'СЕТ СН'!$F$5-'СЕТ СН'!$F$21</f>
        <v>2624.24925781</v>
      </c>
      <c r="K24" s="36">
        <f>SUMIFS(СВЦЭМ!$D$33:$D$776,СВЦЭМ!$A$33:$A$776,$A24,СВЦЭМ!$B$33:$B$776,K$11)+'СЕТ СН'!$F$11+СВЦЭМ!$D$10+'СЕТ СН'!$F$5-'СЕТ СН'!$F$21</f>
        <v>2590.0931268200002</v>
      </c>
      <c r="L24" s="36">
        <f>SUMIFS(СВЦЭМ!$D$33:$D$776,СВЦЭМ!$A$33:$A$776,$A24,СВЦЭМ!$B$33:$B$776,L$11)+'СЕТ СН'!$F$11+СВЦЭМ!$D$10+'СЕТ СН'!$F$5-'СЕТ СН'!$F$21</f>
        <v>2569.34971623</v>
      </c>
      <c r="M24" s="36">
        <f>SUMIFS(СВЦЭМ!$D$33:$D$776,СВЦЭМ!$A$33:$A$776,$A24,СВЦЭМ!$B$33:$B$776,M$11)+'СЕТ СН'!$F$11+СВЦЭМ!$D$10+'СЕТ СН'!$F$5-'СЕТ СН'!$F$21</f>
        <v>2572.6989674599999</v>
      </c>
      <c r="N24" s="36">
        <f>SUMIFS(СВЦЭМ!$D$33:$D$776,СВЦЭМ!$A$33:$A$776,$A24,СВЦЭМ!$B$33:$B$776,N$11)+'СЕТ СН'!$F$11+СВЦЭМ!$D$10+'СЕТ СН'!$F$5-'СЕТ СН'!$F$21</f>
        <v>2593.1923784400001</v>
      </c>
      <c r="O24" s="36">
        <f>SUMIFS(СВЦЭМ!$D$33:$D$776,СВЦЭМ!$A$33:$A$776,$A24,СВЦЭМ!$B$33:$B$776,O$11)+'СЕТ СН'!$F$11+СВЦЭМ!$D$10+'СЕТ СН'!$F$5-'СЕТ СН'!$F$21</f>
        <v>2626.06104456</v>
      </c>
      <c r="P24" s="36">
        <f>SUMIFS(СВЦЭМ!$D$33:$D$776,СВЦЭМ!$A$33:$A$776,$A24,СВЦЭМ!$B$33:$B$776,P$11)+'СЕТ СН'!$F$11+СВЦЭМ!$D$10+'СЕТ СН'!$F$5-'СЕТ СН'!$F$21</f>
        <v>2641.6698038599998</v>
      </c>
      <c r="Q24" s="36">
        <f>SUMIFS(СВЦЭМ!$D$33:$D$776,СВЦЭМ!$A$33:$A$776,$A24,СВЦЭМ!$B$33:$B$776,Q$11)+'СЕТ СН'!$F$11+СВЦЭМ!$D$10+'СЕТ СН'!$F$5-'СЕТ СН'!$F$21</f>
        <v>2642.9706880200001</v>
      </c>
      <c r="R24" s="36">
        <f>SUMIFS(СВЦЭМ!$D$33:$D$776,СВЦЭМ!$A$33:$A$776,$A24,СВЦЭМ!$B$33:$B$776,R$11)+'СЕТ СН'!$F$11+СВЦЭМ!$D$10+'СЕТ СН'!$F$5-'СЕТ СН'!$F$21</f>
        <v>2634.4381226699998</v>
      </c>
      <c r="S24" s="36">
        <f>SUMIFS(СВЦЭМ!$D$33:$D$776,СВЦЭМ!$A$33:$A$776,$A24,СВЦЭМ!$B$33:$B$776,S$11)+'СЕТ СН'!$F$11+СВЦЭМ!$D$10+'СЕТ СН'!$F$5-'СЕТ СН'!$F$21</f>
        <v>2609.01054105</v>
      </c>
      <c r="T24" s="36">
        <f>SUMIFS(СВЦЭМ!$D$33:$D$776,СВЦЭМ!$A$33:$A$776,$A24,СВЦЭМ!$B$33:$B$776,T$11)+'СЕТ СН'!$F$11+СВЦЭМ!$D$10+'СЕТ СН'!$F$5-'СЕТ СН'!$F$21</f>
        <v>2567.3963581899998</v>
      </c>
      <c r="U24" s="36">
        <f>SUMIFS(СВЦЭМ!$D$33:$D$776,СВЦЭМ!$A$33:$A$776,$A24,СВЦЭМ!$B$33:$B$776,U$11)+'СЕТ СН'!$F$11+СВЦЭМ!$D$10+'СЕТ СН'!$F$5-'СЕТ СН'!$F$21</f>
        <v>2565.9001844699997</v>
      </c>
      <c r="V24" s="36">
        <f>SUMIFS(СВЦЭМ!$D$33:$D$776,СВЦЭМ!$A$33:$A$776,$A24,СВЦЭМ!$B$33:$B$776,V$11)+'СЕТ СН'!$F$11+СВЦЭМ!$D$10+'СЕТ СН'!$F$5-'СЕТ СН'!$F$21</f>
        <v>2567.60753699</v>
      </c>
      <c r="W24" s="36">
        <f>SUMIFS(СВЦЭМ!$D$33:$D$776,СВЦЭМ!$A$33:$A$776,$A24,СВЦЭМ!$B$33:$B$776,W$11)+'СЕТ СН'!$F$11+СВЦЭМ!$D$10+'СЕТ СН'!$F$5-'СЕТ СН'!$F$21</f>
        <v>2579.1176965499999</v>
      </c>
      <c r="X24" s="36">
        <f>SUMIFS(СВЦЭМ!$D$33:$D$776,СВЦЭМ!$A$33:$A$776,$A24,СВЦЭМ!$B$33:$B$776,X$11)+'СЕТ СН'!$F$11+СВЦЭМ!$D$10+'СЕТ СН'!$F$5-'СЕТ СН'!$F$21</f>
        <v>2593.0291422800001</v>
      </c>
      <c r="Y24" s="36">
        <f>SUMIFS(СВЦЭМ!$D$33:$D$776,СВЦЭМ!$A$33:$A$776,$A24,СВЦЭМ!$B$33:$B$776,Y$11)+'СЕТ СН'!$F$11+СВЦЭМ!$D$10+'СЕТ СН'!$F$5-'СЕТ СН'!$F$21</f>
        <v>2645.7781082599995</v>
      </c>
    </row>
    <row r="25" spans="1:25" ht="15.75" x14ac:dyDescent="0.2">
      <c r="A25" s="35">
        <f t="shared" si="0"/>
        <v>43479</v>
      </c>
      <c r="B25" s="36">
        <f>SUMIFS(СВЦЭМ!$D$33:$D$776,СВЦЭМ!$A$33:$A$776,$A25,СВЦЭМ!$B$33:$B$776,B$11)+'СЕТ СН'!$F$11+СВЦЭМ!$D$10+'СЕТ СН'!$F$5-'СЕТ СН'!$F$21</f>
        <v>2731.66847641</v>
      </c>
      <c r="C25" s="36">
        <f>SUMIFS(СВЦЭМ!$D$33:$D$776,СВЦЭМ!$A$33:$A$776,$A25,СВЦЭМ!$B$33:$B$776,C$11)+'СЕТ СН'!$F$11+СВЦЭМ!$D$10+'СЕТ СН'!$F$5-'СЕТ СН'!$F$21</f>
        <v>2762.0208506999998</v>
      </c>
      <c r="D25" s="36">
        <f>SUMIFS(СВЦЭМ!$D$33:$D$776,СВЦЭМ!$A$33:$A$776,$A25,СВЦЭМ!$B$33:$B$776,D$11)+'СЕТ СН'!$F$11+СВЦЭМ!$D$10+'СЕТ СН'!$F$5-'СЕТ СН'!$F$21</f>
        <v>2781.6554061299998</v>
      </c>
      <c r="E25" s="36">
        <f>SUMIFS(СВЦЭМ!$D$33:$D$776,СВЦЭМ!$A$33:$A$776,$A25,СВЦЭМ!$B$33:$B$776,E$11)+'СЕТ СН'!$F$11+СВЦЭМ!$D$10+'СЕТ СН'!$F$5-'СЕТ СН'!$F$21</f>
        <v>2785.2781737699997</v>
      </c>
      <c r="F25" s="36">
        <f>SUMIFS(СВЦЭМ!$D$33:$D$776,СВЦЭМ!$A$33:$A$776,$A25,СВЦЭМ!$B$33:$B$776,F$11)+'СЕТ СН'!$F$11+СВЦЭМ!$D$10+'СЕТ СН'!$F$5-'СЕТ СН'!$F$21</f>
        <v>2785.0320503399998</v>
      </c>
      <c r="G25" s="36">
        <f>SUMIFS(СВЦЭМ!$D$33:$D$776,СВЦЭМ!$A$33:$A$776,$A25,СВЦЭМ!$B$33:$B$776,G$11)+'СЕТ СН'!$F$11+СВЦЭМ!$D$10+'СЕТ СН'!$F$5-'СЕТ СН'!$F$21</f>
        <v>2774.2533050399998</v>
      </c>
      <c r="H25" s="36">
        <f>SUMIFS(СВЦЭМ!$D$33:$D$776,СВЦЭМ!$A$33:$A$776,$A25,СВЦЭМ!$B$33:$B$776,H$11)+'СЕТ СН'!$F$11+СВЦЭМ!$D$10+'СЕТ СН'!$F$5-'СЕТ СН'!$F$21</f>
        <v>2734.4379055399995</v>
      </c>
      <c r="I25" s="36">
        <f>SUMIFS(СВЦЭМ!$D$33:$D$776,СВЦЭМ!$A$33:$A$776,$A25,СВЦЭМ!$B$33:$B$776,I$11)+'СЕТ СН'!$F$11+СВЦЭМ!$D$10+'СЕТ СН'!$F$5-'СЕТ СН'!$F$21</f>
        <v>2658.72044843</v>
      </c>
      <c r="J25" s="36">
        <f>SUMIFS(СВЦЭМ!$D$33:$D$776,СВЦЭМ!$A$33:$A$776,$A25,СВЦЭМ!$B$33:$B$776,J$11)+'СЕТ СН'!$F$11+СВЦЭМ!$D$10+'СЕТ СН'!$F$5-'СЕТ СН'!$F$21</f>
        <v>2620.0764943099998</v>
      </c>
      <c r="K25" s="36">
        <f>SUMIFS(СВЦЭМ!$D$33:$D$776,СВЦЭМ!$A$33:$A$776,$A25,СВЦЭМ!$B$33:$B$776,K$11)+'СЕТ СН'!$F$11+СВЦЭМ!$D$10+'СЕТ СН'!$F$5-'СЕТ СН'!$F$21</f>
        <v>2591.0634471499998</v>
      </c>
      <c r="L25" s="36">
        <f>SUMIFS(СВЦЭМ!$D$33:$D$776,СВЦЭМ!$A$33:$A$776,$A25,СВЦЭМ!$B$33:$B$776,L$11)+'СЕТ СН'!$F$11+СВЦЭМ!$D$10+'СЕТ СН'!$F$5-'СЕТ СН'!$F$21</f>
        <v>2582.2637212199998</v>
      </c>
      <c r="M25" s="36">
        <f>SUMIFS(СВЦЭМ!$D$33:$D$776,СВЦЭМ!$A$33:$A$776,$A25,СВЦЭМ!$B$33:$B$776,M$11)+'СЕТ СН'!$F$11+СВЦЭМ!$D$10+'СЕТ СН'!$F$5-'СЕТ СН'!$F$21</f>
        <v>2592.8606242599999</v>
      </c>
      <c r="N25" s="36">
        <f>SUMIFS(СВЦЭМ!$D$33:$D$776,СВЦЭМ!$A$33:$A$776,$A25,СВЦЭМ!$B$33:$B$776,N$11)+'СЕТ СН'!$F$11+СВЦЭМ!$D$10+'СЕТ СН'!$F$5-'СЕТ СН'!$F$21</f>
        <v>2606.4166438399998</v>
      </c>
      <c r="O25" s="36">
        <f>SUMIFS(СВЦЭМ!$D$33:$D$776,СВЦЭМ!$A$33:$A$776,$A25,СВЦЭМ!$B$33:$B$776,O$11)+'СЕТ СН'!$F$11+СВЦЭМ!$D$10+'СЕТ СН'!$F$5-'СЕТ СН'!$F$21</f>
        <v>2611.5454495499998</v>
      </c>
      <c r="P25" s="36">
        <f>SUMIFS(СВЦЭМ!$D$33:$D$776,СВЦЭМ!$A$33:$A$776,$A25,СВЦЭМ!$B$33:$B$776,P$11)+'СЕТ СН'!$F$11+СВЦЭМ!$D$10+'СЕТ СН'!$F$5-'СЕТ СН'!$F$21</f>
        <v>2618.7951883000001</v>
      </c>
      <c r="Q25" s="36">
        <f>SUMIFS(СВЦЭМ!$D$33:$D$776,СВЦЭМ!$A$33:$A$776,$A25,СВЦЭМ!$B$33:$B$776,Q$11)+'СЕТ СН'!$F$11+СВЦЭМ!$D$10+'СЕТ СН'!$F$5-'СЕТ СН'!$F$21</f>
        <v>2627.3865882999999</v>
      </c>
      <c r="R25" s="36">
        <f>SUMIFS(СВЦЭМ!$D$33:$D$776,СВЦЭМ!$A$33:$A$776,$A25,СВЦЭМ!$B$33:$B$776,R$11)+'СЕТ СН'!$F$11+СВЦЭМ!$D$10+'СЕТ СН'!$F$5-'СЕТ СН'!$F$21</f>
        <v>2625.9267193199998</v>
      </c>
      <c r="S25" s="36">
        <f>SUMIFS(СВЦЭМ!$D$33:$D$776,СВЦЭМ!$A$33:$A$776,$A25,СВЦЭМ!$B$33:$B$776,S$11)+'СЕТ СН'!$F$11+СВЦЭМ!$D$10+'СЕТ СН'!$F$5-'СЕТ СН'!$F$21</f>
        <v>2609.76596247</v>
      </c>
      <c r="T25" s="36">
        <f>SUMIFS(СВЦЭМ!$D$33:$D$776,СВЦЭМ!$A$33:$A$776,$A25,СВЦЭМ!$B$33:$B$776,T$11)+'СЕТ СН'!$F$11+СВЦЭМ!$D$10+'СЕТ СН'!$F$5-'СЕТ СН'!$F$21</f>
        <v>2581.17977079</v>
      </c>
      <c r="U25" s="36">
        <f>SUMIFS(СВЦЭМ!$D$33:$D$776,СВЦЭМ!$A$33:$A$776,$A25,СВЦЭМ!$B$33:$B$776,U$11)+'СЕТ СН'!$F$11+СВЦЭМ!$D$10+'СЕТ СН'!$F$5-'СЕТ СН'!$F$21</f>
        <v>2581.5418975499997</v>
      </c>
      <c r="V25" s="36">
        <f>SUMIFS(СВЦЭМ!$D$33:$D$776,СВЦЭМ!$A$33:$A$776,$A25,СВЦЭМ!$B$33:$B$776,V$11)+'СЕТ СН'!$F$11+СВЦЭМ!$D$10+'СЕТ СН'!$F$5-'СЕТ СН'!$F$21</f>
        <v>2597.52793062</v>
      </c>
      <c r="W25" s="36">
        <f>SUMIFS(СВЦЭМ!$D$33:$D$776,СВЦЭМ!$A$33:$A$776,$A25,СВЦЭМ!$B$33:$B$776,W$11)+'СЕТ СН'!$F$11+СВЦЭМ!$D$10+'СЕТ СН'!$F$5-'СЕТ СН'!$F$21</f>
        <v>2613.3144908899999</v>
      </c>
      <c r="X25" s="36">
        <f>SUMIFS(СВЦЭМ!$D$33:$D$776,СВЦЭМ!$A$33:$A$776,$A25,СВЦЭМ!$B$33:$B$776,X$11)+'СЕТ СН'!$F$11+СВЦЭМ!$D$10+'СЕТ СН'!$F$5-'СЕТ СН'!$F$21</f>
        <v>2614.9185669099998</v>
      </c>
      <c r="Y25" s="36">
        <f>SUMIFS(СВЦЭМ!$D$33:$D$776,СВЦЭМ!$A$33:$A$776,$A25,СВЦЭМ!$B$33:$B$776,Y$11)+'СЕТ СН'!$F$11+СВЦЭМ!$D$10+'СЕТ СН'!$F$5-'СЕТ СН'!$F$21</f>
        <v>2665.8402866299998</v>
      </c>
    </row>
    <row r="26" spans="1:25" ht="15.75" x14ac:dyDescent="0.2">
      <c r="A26" s="35">
        <f t="shared" si="0"/>
        <v>43480</v>
      </c>
      <c r="B26" s="36">
        <f>SUMIFS(СВЦЭМ!$D$33:$D$776,СВЦЭМ!$A$33:$A$776,$A26,СВЦЭМ!$B$33:$B$776,B$11)+'СЕТ СН'!$F$11+СВЦЭМ!$D$10+'СЕТ СН'!$F$5-'СЕТ СН'!$F$21</f>
        <v>2747.4075783999997</v>
      </c>
      <c r="C26" s="36">
        <f>SUMIFS(СВЦЭМ!$D$33:$D$776,СВЦЭМ!$A$33:$A$776,$A26,СВЦЭМ!$B$33:$B$776,C$11)+'СЕТ СН'!$F$11+СВЦЭМ!$D$10+'СЕТ СН'!$F$5-'СЕТ СН'!$F$21</f>
        <v>2780.0537384199997</v>
      </c>
      <c r="D26" s="36">
        <f>SUMIFS(СВЦЭМ!$D$33:$D$776,СВЦЭМ!$A$33:$A$776,$A26,СВЦЭМ!$B$33:$B$776,D$11)+'СЕТ СН'!$F$11+СВЦЭМ!$D$10+'СЕТ СН'!$F$5-'СЕТ СН'!$F$21</f>
        <v>2793.69591881</v>
      </c>
      <c r="E26" s="36">
        <f>SUMIFS(СВЦЭМ!$D$33:$D$776,СВЦЭМ!$A$33:$A$776,$A26,СВЦЭМ!$B$33:$B$776,E$11)+'СЕТ СН'!$F$11+СВЦЭМ!$D$10+'СЕТ СН'!$F$5-'СЕТ СН'!$F$21</f>
        <v>2794.3904769000001</v>
      </c>
      <c r="F26" s="36">
        <f>SUMIFS(СВЦЭМ!$D$33:$D$776,СВЦЭМ!$A$33:$A$776,$A26,СВЦЭМ!$B$33:$B$776,F$11)+'СЕТ СН'!$F$11+СВЦЭМ!$D$10+'СЕТ СН'!$F$5-'СЕТ СН'!$F$21</f>
        <v>2794.4076097999996</v>
      </c>
      <c r="G26" s="36">
        <f>SUMIFS(СВЦЭМ!$D$33:$D$776,СВЦЭМ!$A$33:$A$776,$A26,СВЦЭМ!$B$33:$B$776,G$11)+'СЕТ СН'!$F$11+СВЦЭМ!$D$10+'СЕТ СН'!$F$5-'СЕТ СН'!$F$21</f>
        <v>2774.8730970699999</v>
      </c>
      <c r="H26" s="36">
        <f>SUMIFS(СВЦЭМ!$D$33:$D$776,СВЦЭМ!$A$33:$A$776,$A26,СВЦЭМ!$B$33:$B$776,H$11)+'СЕТ СН'!$F$11+СВЦЭМ!$D$10+'СЕТ СН'!$F$5-'СЕТ СН'!$F$21</f>
        <v>2732.6419229200001</v>
      </c>
      <c r="I26" s="36">
        <f>SUMIFS(СВЦЭМ!$D$33:$D$776,СВЦЭМ!$A$33:$A$776,$A26,СВЦЭМ!$B$33:$B$776,I$11)+'СЕТ СН'!$F$11+СВЦЭМ!$D$10+'СЕТ СН'!$F$5-'СЕТ СН'!$F$21</f>
        <v>2657.44766557</v>
      </c>
      <c r="J26" s="36">
        <f>SUMIFS(СВЦЭМ!$D$33:$D$776,СВЦЭМ!$A$33:$A$776,$A26,СВЦЭМ!$B$33:$B$776,J$11)+'СЕТ СН'!$F$11+СВЦЭМ!$D$10+'СЕТ СН'!$F$5-'СЕТ СН'!$F$21</f>
        <v>2607.18159547</v>
      </c>
      <c r="K26" s="36">
        <f>SUMIFS(СВЦЭМ!$D$33:$D$776,СВЦЭМ!$A$33:$A$776,$A26,СВЦЭМ!$B$33:$B$776,K$11)+'СЕТ СН'!$F$11+СВЦЭМ!$D$10+'СЕТ СН'!$F$5-'СЕТ СН'!$F$21</f>
        <v>2593.7768023199997</v>
      </c>
      <c r="L26" s="36">
        <f>SUMIFS(СВЦЭМ!$D$33:$D$776,СВЦЭМ!$A$33:$A$776,$A26,СВЦЭМ!$B$33:$B$776,L$11)+'СЕТ СН'!$F$11+СВЦЭМ!$D$10+'СЕТ СН'!$F$5-'СЕТ СН'!$F$21</f>
        <v>2591.83912586</v>
      </c>
      <c r="M26" s="36">
        <f>SUMIFS(СВЦЭМ!$D$33:$D$776,СВЦЭМ!$A$33:$A$776,$A26,СВЦЭМ!$B$33:$B$776,M$11)+'СЕТ СН'!$F$11+СВЦЭМ!$D$10+'СЕТ СН'!$F$5-'СЕТ СН'!$F$21</f>
        <v>2600.7897396399999</v>
      </c>
      <c r="N26" s="36">
        <f>SUMIFS(СВЦЭМ!$D$33:$D$776,СВЦЭМ!$A$33:$A$776,$A26,СВЦЭМ!$B$33:$B$776,N$11)+'СЕТ СН'!$F$11+СВЦЭМ!$D$10+'СЕТ СН'!$F$5-'СЕТ СН'!$F$21</f>
        <v>2614.6928724700001</v>
      </c>
      <c r="O26" s="36">
        <f>SUMIFS(СВЦЭМ!$D$33:$D$776,СВЦЭМ!$A$33:$A$776,$A26,СВЦЭМ!$B$33:$B$776,O$11)+'СЕТ СН'!$F$11+СВЦЭМ!$D$10+'СЕТ СН'!$F$5-'СЕТ СН'!$F$21</f>
        <v>2613.10089354</v>
      </c>
      <c r="P26" s="36">
        <f>SUMIFS(СВЦЭМ!$D$33:$D$776,СВЦЭМ!$A$33:$A$776,$A26,СВЦЭМ!$B$33:$B$776,P$11)+'СЕТ СН'!$F$11+СВЦЭМ!$D$10+'СЕТ СН'!$F$5-'СЕТ СН'!$F$21</f>
        <v>2622.76136705</v>
      </c>
      <c r="Q26" s="36">
        <f>SUMIFS(СВЦЭМ!$D$33:$D$776,СВЦЭМ!$A$33:$A$776,$A26,СВЦЭМ!$B$33:$B$776,Q$11)+'СЕТ СН'!$F$11+СВЦЭМ!$D$10+'СЕТ СН'!$F$5-'СЕТ СН'!$F$21</f>
        <v>2631.8697327999998</v>
      </c>
      <c r="R26" s="36">
        <f>SUMIFS(СВЦЭМ!$D$33:$D$776,СВЦЭМ!$A$33:$A$776,$A26,СВЦЭМ!$B$33:$B$776,R$11)+'СЕТ СН'!$F$11+СВЦЭМ!$D$10+'СЕТ СН'!$F$5-'СЕТ СН'!$F$21</f>
        <v>2639.3076141599995</v>
      </c>
      <c r="S26" s="36">
        <f>SUMIFS(СВЦЭМ!$D$33:$D$776,СВЦЭМ!$A$33:$A$776,$A26,СВЦЭМ!$B$33:$B$776,S$11)+'СЕТ СН'!$F$11+СВЦЭМ!$D$10+'СЕТ СН'!$F$5-'СЕТ СН'!$F$21</f>
        <v>2617.4675075</v>
      </c>
      <c r="T26" s="36">
        <f>SUMIFS(СВЦЭМ!$D$33:$D$776,СВЦЭМ!$A$33:$A$776,$A26,СВЦЭМ!$B$33:$B$776,T$11)+'СЕТ СН'!$F$11+СВЦЭМ!$D$10+'СЕТ СН'!$F$5-'СЕТ СН'!$F$21</f>
        <v>2587.2872205899998</v>
      </c>
      <c r="U26" s="36">
        <f>SUMIFS(СВЦЭМ!$D$33:$D$776,СВЦЭМ!$A$33:$A$776,$A26,СВЦЭМ!$B$33:$B$776,U$11)+'СЕТ СН'!$F$11+СВЦЭМ!$D$10+'СЕТ СН'!$F$5-'СЕТ СН'!$F$21</f>
        <v>2592.8360411399999</v>
      </c>
      <c r="V26" s="36">
        <f>SUMIFS(СВЦЭМ!$D$33:$D$776,СВЦЭМ!$A$33:$A$776,$A26,СВЦЭМ!$B$33:$B$776,V$11)+'СЕТ СН'!$F$11+СВЦЭМ!$D$10+'СЕТ СН'!$F$5-'СЕТ СН'!$F$21</f>
        <v>2608.60384931</v>
      </c>
      <c r="W26" s="36">
        <f>SUMIFS(СВЦЭМ!$D$33:$D$776,СВЦЭМ!$A$33:$A$776,$A26,СВЦЭМ!$B$33:$B$776,W$11)+'СЕТ СН'!$F$11+СВЦЭМ!$D$10+'СЕТ СН'!$F$5-'СЕТ СН'!$F$21</f>
        <v>2629.92025083</v>
      </c>
      <c r="X26" s="36">
        <f>SUMIFS(СВЦЭМ!$D$33:$D$776,СВЦЭМ!$A$33:$A$776,$A26,СВЦЭМ!$B$33:$B$776,X$11)+'СЕТ СН'!$F$11+СВЦЭМ!$D$10+'СЕТ СН'!$F$5-'СЕТ СН'!$F$21</f>
        <v>2635.3983910799998</v>
      </c>
      <c r="Y26" s="36">
        <f>SUMIFS(СВЦЭМ!$D$33:$D$776,СВЦЭМ!$A$33:$A$776,$A26,СВЦЭМ!$B$33:$B$776,Y$11)+'СЕТ СН'!$F$11+СВЦЭМ!$D$10+'СЕТ СН'!$F$5-'СЕТ СН'!$F$21</f>
        <v>2676.6769474499997</v>
      </c>
    </row>
    <row r="27" spans="1:25" ht="15.75" x14ac:dyDescent="0.2">
      <c r="A27" s="35">
        <f t="shared" si="0"/>
        <v>43481</v>
      </c>
      <c r="B27" s="36">
        <f>SUMIFS(СВЦЭМ!$D$33:$D$776,СВЦЭМ!$A$33:$A$776,$A27,СВЦЭМ!$B$33:$B$776,B$11)+'СЕТ СН'!$F$11+СВЦЭМ!$D$10+'СЕТ СН'!$F$5-'СЕТ СН'!$F$21</f>
        <v>2752.5680290399996</v>
      </c>
      <c r="C27" s="36">
        <f>SUMIFS(СВЦЭМ!$D$33:$D$776,СВЦЭМ!$A$33:$A$776,$A27,СВЦЭМ!$B$33:$B$776,C$11)+'СЕТ СН'!$F$11+СВЦЭМ!$D$10+'СЕТ СН'!$F$5-'СЕТ СН'!$F$21</f>
        <v>2779.0136700799999</v>
      </c>
      <c r="D27" s="36">
        <f>SUMIFS(СВЦЭМ!$D$33:$D$776,СВЦЭМ!$A$33:$A$776,$A27,СВЦЭМ!$B$33:$B$776,D$11)+'СЕТ СН'!$F$11+СВЦЭМ!$D$10+'СЕТ СН'!$F$5-'СЕТ СН'!$F$21</f>
        <v>2791.8294683999998</v>
      </c>
      <c r="E27" s="36">
        <f>SUMIFS(СВЦЭМ!$D$33:$D$776,СВЦЭМ!$A$33:$A$776,$A27,СВЦЭМ!$B$33:$B$776,E$11)+'СЕТ СН'!$F$11+СВЦЭМ!$D$10+'СЕТ СН'!$F$5-'СЕТ СН'!$F$21</f>
        <v>2803.8704123899997</v>
      </c>
      <c r="F27" s="36">
        <f>SUMIFS(СВЦЭМ!$D$33:$D$776,СВЦЭМ!$A$33:$A$776,$A27,СВЦЭМ!$B$33:$B$776,F$11)+'СЕТ СН'!$F$11+СВЦЭМ!$D$10+'СЕТ СН'!$F$5-'СЕТ СН'!$F$21</f>
        <v>2795.4335219300001</v>
      </c>
      <c r="G27" s="36">
        <f>SUMIFS(СВЦЭМ!$D$33:$D$776,СВЦЭМ!$A$33:$A$776,$A27,СВЦЭМ!$B$33:$B$776,G$11)+'СЕТ СН'!$F$11+СВЦЭМ!$D$10+'СЕТ СН'!$F$5-'СЕТ СН'!$F$21</f>
        <v>2770.6342652399999</v>
      </c>
      <c r="H27" s="36">
        <f>SUMIFS(СВЦЭМ!$D$33:$D$776,СВЦЭМ!$A$33:$A$776,$A27,СВЦЭМ!$B$33:$B$776,H$11)+'СЕТ СН'!$F$11+СВЦЭМ!$D$10+'СЕТ СН'!$F$5-'СЕТ СН'!$F$21</f>
        <v>2722.7829637199998</v>
      </c>
      <c r="I27" s="36">
        <f>SUMIFS(СВЦЭМ!$D$33:$D$776,СВЦЭМ!$A$33:$A$776,$A27,СВЦЭМ!$B$33:$B$776,I$11)+'СЕТ СН'!$F$11+СВЦЭМ!$D$10+'СЕТ СН'!$F$5-'СЕТ СН'!$F$21</f>
        <v>2634.0088996999998</v>
      </c>
      <c r="J27" s="36">
        <f>SUMIFS(СВЦЭМ!$D$33:$D$776,СВЦЭМ!$A$33:$A$776,$A27,СВЦЭМ!$B$33:$B$776,J$11)+'СЕТ СН'!$F$11+СВЦЭМ!$D$10+'СЕТ СН'!$F$5-'СЕТ СН'!$F$21</f>
        <v>2608.75792086</v>
      </c>
      <c r="K27" s="36">
        <f>SUMIFS(СВЦЭМ!$D$33:$D$776,СВЦЭМ!$A$33:$A$776,$A27,СВЦЭМ!$B$33:$B$776,K$11)+'СЕТ СН'!$F$11+СВЦЭМ!$D$10+'СЕТ СН'!$F$5-'СЕТ СН'!$F$21</f>
        <v>2598.3940588</v>
      </c>
      <c r="L27" s="36">
        <f>SUMIFS(СВЦЭМ!$D$33:$D$776,СВЦЭМ!$A$33:$A$776,$A27,СВЦЭМ!$B$33:$B$776,L$11)+'СЕТ СН'!$F$11+СВЦЭМ!$D$10+'СЕТ СН'!$F$5-'СЕТ СН'!$F$21</f>
        <v>2594.7432150699997</v>
      </c>
      <c r="M27" s="36">
        <f>SUMIFS(СВЦЭМ!$D$33:$D$776,СВЦЭМ!$A$33:$A$776,$A27,СВЦЭМ!$B$33:$B$776,M$11)+'СЕТ СН'!$F$11+СВЦЭМ!$D$10+'СЕТ СН'!$F$5-'СЕТ СН'!$F$21</f>
        <v>2601.34569517</v>
      </c>
      <c r="N27" s="36">
        <f>SUMIFS(СВЦЭМ!$D$33:$D$776,СВЦЭМ!$A$33:$A$776,$A27,СВЦЭМ!$B$33:$B$776,N$11)+'СЕТ СН'!$F$11+СВЦЭМ!$D$10+'СЕТ СН'!$F$5-'СЕТ СН'!$F$21</f>
        <v>2619.0900122100002</v>
      </c>
      <c r="O27" s="36">
        <f>SUMIFS(СВЦЭМ!$D$33:$D$776,СВЦЭМ!$A$33:$A$776,$A27,СВЦЭМ!$B$33:$B$776,O$11)+'СЕТ СН'!$F$11+СВЦЭМ!$D$10+'СЕТ СН'!$F$5-'СЕТ СН'!$F$21</f>
        <v>2612.7545906099999</v>
      </c>
      <c r="P27" s="36">
        <f>SUMIFS(СВЦЭМ!$D$33:$D$776,СВЦЭМ!$A$33:$A$776,$A27,СВЦЭМ!$B$33:$B$776,P$11)+'СЕТ СН'!$F$11+СВЦЭМ!$D$10+'СЕТ СН'!$F$5-'СЕТ СН'!$F$21</f>
        <v>2621.04317855</v>
      </c>
      <c r="Q27" s="36">
        <f>SUMIFS(СВЦЭМ!$D$33:$D$776,СВЦЭМ!$A$33:$A$776,$A27,СВЦЭМ!$B$33:$B$776,Q$11)+'СЕТ СН'!$F$11+СВЦЭМ!$D$10+'СЕТ СН'!$F$5-'СЕТ СН'!$F$21</f>
        <v>2623.0269649000002</v>
      </c>
      <c r="R27" s="36">
        <f>SUMIFS(СВЦЭМ!$D$33:$D$776,СВЦЭМ!$A$33:$A$776,$A27,СВЦЭМ!$B$33:$B$776,R$11)+'СЕТ СН'!$F$11+СВЦЭМ!$D$10+'СЕТ СН'!$F$5-'СЕТ СН'!$F$21</f>
        <v>2627.2399494699998</v>
      </c>
      <c r="S27" s="36">
        <f>SUMIFS(СВЦЭМ!$D$33:$D$776,СВЦЭМ!$A$33:$A$776,$A27,СВЦЭМ!$B$33:$B$776,S$11)+'СЕТ СН'!$F$11+СВЦЭМ!$D$10+'СЕТ СН'!$F$5-'СЕТ СН'!$F$21</f>
        <v>2613.9717754200001</v>
      </c>
      <c r="T27" s="36">
        <f>SUMIFS(СВЦЭМ!$D$33:$D$776,СВЦЭМ!$A$33:$A$776,$A27,СВЦЭМ!$B$33:$B$776,T$11)+'СЕТ СН'!$F$11+СВЦЭМ!$D$10+'СЕТ СН'!$F$5-'СЕТ СН'!$F$21</f>
        <v>2604.83862697</v>
      </c>
      <c r="U27" s="36">
        <f>SUMIFS(СВЦЭМ!$D$33:$D$776,СВЦЭМ!$A$33:$A$776,$A27,СВЦЭМ!$B$33:$B$776,U$11)+'СЕТ СН'!$F$11+СВЦЭМ!$D$10+'СЕТ СН'!$F$5-'СЕТ СН'!$F$21</f>
        <v>2606.7598755199997</v>
      </c>
      <c r="V27" s="36">
        <f>SUMIFS(СВЦЭМ!$D$33:$D$776,СВЦЭМ!$A$33:$A$776,$A27,СВЦЭМ!$B$33:$B$776,V$11)+'СЕТ СН'!$F$11+СВЦЭМ!$D$10+'СЕТ СН'!$F$5-'СЕТ СН'!$F$21</f>
        <v>2623.62031471</v>
      </c>
      <c r="W27" s="36">
        <f>SUMIFS(СВЦЭМ!$D$33:$D$776,СВЦЭМ!$A$33:$A$776,$A27,СВЦЭМ!$B$33:$B$776,W$11)+'СЕТ СН'!$F$11+СВЦЭМ!$D$10+'СЕТ СН'!$F$5-'СЕТ СН'!$F$21</f>
        <v>2644.2810437999997</v>
      </c>
      <c r="X27" s="36">
        <f>SUMIFS(СВЦЭМ!$D$33:$D$776,СВЦЭМ!$A$33:$A$776,$A27,СВЦЭМ!$B$33:$B$776,X$11)+'СЕТ СН'!$F$11+СВЦЭМ!$D$10+'СЕТ СН'!$F$5-'СЕТ СН'!$F$21</f>
        <v>2649.1263489299999</v>
      </c>
      <c r="Y27" s="36">
        <f>SUMIFS(СВЦЭМ!$D$33:$D$776,СВЦЭМ!$A$33:$A$776,$A27,СВЦЭМ!$B$33:$B$776,Y$11)+'СЕТ СН'!$F$11+СВЦЭМ!$D$10+'СЕТ СН'!$F$5-'СЕТ СН'!$F$21</f>
        <v>2697.2793811299998</v>
      </c>
    </row>
    <row r="28" spans="1:25" ht="15.75" x14ac:dyDescent="0.2">
      <c r="A28" s="35">
        <f t="shared" si="0"/>
        <v>43482</v>
      </c>
      <c r="B28" s="36">
        <f>SUMIFS(СВЦЭМ!$D$33:$D$776,СВЦЭМ!$A$33:$A$776,$A28,СВЦЭМ!$B$33:$B$776,B$11)+'СЕТ СН'!$F$11+СВЦЭМ!$D$10+'СЕТ СН'!$F$5-'СЕТ СН'!$F$21</f>
        <v>2723.8886233699996</v>
      </c>
      <c r="C28" s="36">
        <f>SUMIFS(СВЦЭМ!$D$33:$D$776,СВЦЭМ!$A$33:$A$776,$A28,СВЦЭМ!$B$33:$B$776,C$11)+'СЕТ СН'!$F$11+СВЦЭМ!$D$10+'СЕТ СН'!$F$5-'СЕТ СН'!$F$21</f>
        <v>2757.8402897699998</v>
      </c>
      <c r="D28" s="36">
        <f>SUMIFS(СВЦЭМ!$D$33:$D$776,СВЦЭМ!$A$33:$A$776,$A28,СВЦЭМ!$B$33:$B$776,D$11)+'СЕТ СН'!$F$11+СВЦЭМ!$D$10+'СЕТ СН'!$F$5-'СЕТ СН'!$F$21</f>
        <v>2773.8957163699997</v>
      </c>
      <c r="E28" s="36">
        <f>SUMIFS(СВЦЭМ!$D$33:$D$776,СВЦЭМ!$A$33:$A$776,$A28,СВЦЭМ!$B$33:$B$776,E$11)+'СЕТ СН'!$F$11+СВЦЭМ!$D$10+'СЕТ СН'!$F$5-'СЕТ СН'!$F$21</f>
        <v>2775.9238087200001</v>
      </c>
      <c r="F28" s="36">
        <f>SUMIFS(СВЦЭМ!$D$33:$D$776,СВЦЭМ!$A$33:$A$776,$A28,СВЦЭМ!$B$33:$B$776,F$11)+'СЕТ СН'!$F$11+СВЦЭМ!$D$10+'СЕТ СН'!$F$5-'СЕТ СН'!$F$21</f>
        <v>2768.4312733899997</v>
      </c>
      <c r="G28" s="36">
        <f>SUMIFS(СВЦЭМ!$D$33:$D$776,СВЦЭМ!$A$33:$A$776,$A28,СВЦЭМ!$B$33:$B$776,G$11)+'СЕТ СН'!$F$11+СВЦЭМ!$D$10+'СЕТ СН'!$F$5-'СЕТ СН'!$F$21</f>
        <v>2737.2230113400001</v>
      </c>
      <c r="H28" s="36">
        <f>SUMIFS(СВЦЭМ!$D$33:$D$776,СВЦЭМ!$A$33:$A$776,$A28,СВЦЭМ!$B$33:$B$776,H$11)+'СЕТ СН'!$F$11+СВЦЭМ!$D$10+'СЕТ СН'!$F$5-'СЕТ СН'!$F$21</f>
        <v>2683.2807259399997</v>
      </c>
      <c r="I28" s="36">
        <f>SUMIFS(СВЦЭМ!$D$33:$D$776,СВЦЭМ!$A$33:$A$776,$A28,СВЦЭМ!$B$33:$B$776,I$11)+'СЕТ СН'!$F$11+СВЦЭМ!$D$10+'СЕТ СН'!$F$5-'СЕТ СН'!$F$21</f>
        <v>2607.2978988999998</v>
      </c>
      <c r="J28" s="36">
        <f>SUMIFS(СВЦЭМ!$D$33:$D$776,СВЦЭМ!$A$33:$A$776,$A28,СВЦЭМ!$B$33:$B$776,J$11)+'СЕТ СН'!$F$11+СВЦЭМ!$D$10+'СЕТ СН'!$F$5-'СЕТ СН'!$F$21</f>
        <v>2596.8313969599999</v>
      </c>
      <c r="K28" s="36">
        <f>SUMIFS(СВЦЭМ!$D$33:$D$776,СВЦЭМ!$A$33:$A$776,$A28,СВЦЭМ!$B$33:$B$776,K$11)+'СЕТ СН'!$F$11+СВЦЭМ!$D$10+'СЕТ СН'!$F$5-'СЕТ СН'!$F$21</f>
        <v>2587.2535431400001</v>
      </c>
      <c r="L28" s="36">
        <f>SUMIFS(СВЦЭМ!$D$33:$D$776,СВЦЭМ!$A$33:$A$776,$A28,СВЦЭМ!$B$33:$B$776,L$11)+'СЕТ СН'!$F$11+СВЦЭМ!$D$10+'СЕТ СН'!$F$5-'СЕТ СН'!$F$21</f>
        <v>2586.4459925000001</v>
      </c>
      <c r="M28" s="36">
        <f>SUMIFS(СВЦЭМ!$D$33:$D$776,СВЦЭМ!$A$33:$A$776,$A28,СВЦЭМ!$B$33:$B$776,M$11)+'СЕТ СН'!$F$11+СВЦЭМ!$D$10+'СЕТ СН'!$F$5-'СЕТ СН'!$F$21</f>
        <v>2600.0011225899998</v>
      </c>
      <c r="N28" s="36">
        <f>SUMIFS(СВЦЭМ!$D$33:$D$776,СВЦЭМ!$A$33:$A$776,$A28,СВЦЭМ!$B$33:$B$776,N$11)+'СЕТ СН'!$F$11+СВЦЭМ!$D$10+'СЕТ СН'!$F$5-'СЕТ СН'!$F$21</f>
        <v>2611.4364302099998</v>
      </c>
      <c r="O28" s="36">
        <f>SUMIFS(СВЦЭМ!$D$33:$D$776,СВЦЭМ!$A$33:$A$776,$A28,СВЦЭМ!$B$33:$B$776,O$11)+'СЕТ СН'!$F$11+СВЦЭМ!$D$10+'СЕТ СН'!$F$5-'СЕТ СН'!$F$21</f>
        <v>2604.4411910600002</v>
      </c>
      <c r="P28" s="36">
        <f>SUMIFS(СВЦЭМ!$D$33:$D$776,СВЦЭМ!$A$33:$A$776,$A28,СВЦЭМ!$B$33:$B$776,P$11)+'СЕТ СН'!$F$11+СВЦЭМ!$D$10+'СЕТ СН'!$F$5-'СЕТ СН'!$F$21</f>
        <v>2607.4951516699998</v>
      </c>
      <c r="Q28" s="36">
        <f>SUMIFS(СВЦЭМ!$D$33:$D$776,СВЦЭМ!$A$33:$A$776,$A28,СВЦЭМ!$B$33:$B$776,Q$11)+'СЕТ СН'!$F$11+СВЦЭМ!$D$10+'СЕТ СН'!$F$5-'СЕТ СН'!$F$21</f>
        <v>2609.53731423</v>
      </c>
      <c r="R28" s="36">
        <f>SUMIFS(СВЦЭМ!$D$33:$D$776,СВЦЭМ!$A$33:$A$776,$A28,СВЦЭМ!$B$33:$B$776,R$11)+'СЕТ СН'!$F$11+СВЦЭМ!$D$10+'СЕТ СН'!$F$5-'СЕТ СН'!$F$21</f>
        <v>2613.3985603800002</v>
      </c>
      <c r="S28" s="36">
        <f>SUMIFS(СВЦЭМ!$D$33:$D$776,СВЦЭМ!$A$33:$A$776,$A28,СВЦЭМ!$B$33:$B$776,S$11)+'СЕТ СН'!$F$11+СВЦЭМ!$D$10+'СЕТ СН'!$F$5-'СЕТ СН'!$F$21</f>
        <v>2602.3251247799999</v>
      </c>
      <c r="T28" s="36">
        <f>SUMIFS(СВЦЭМ!$D$33:$D$776,СВЦЭМ!$A$33:$A$776,$A28,СВЦЭМ!$B$33:$B$776,T$11)+'СЕТ СН'!$F$11+СВЦЭМ!$D$10+'СЕТ СН'!$F$5-'СЕТ СН'!$F$21</f>
        <v>2590.3805826799999</v>
      </c>
      <c r="U28" s="36">
        <f>SUMIFS(СВЦЭМ!$D$33:$D$776,СВЦЭМ!$A$33:$A$776,$A28,СВЦЭМ!$B$33:$B$776,U$11)+'СЕТ СН'!$F$11+СВЦЭМ!$D$10+'СЕТ СН'!$F$5-'СЕТ СН'!$F$21</f>
        <v>2591.66493382</v>
      </c>
      <c r="V28" s="36">
        <f>SUMIFS(СВЦЭМ!$D$33:$D$776,СВЦЭМ!$A$33:$A$776,$A28,СВЦЭМ!$B$33:$B$776,V$11)+'СЕТ СН'!$F$11+СВЦЭМ!$D$10+'СЕТ СН'!$F$5-'СЕТ СН'!$F$21</f>
        <v>2612.1998330400002</v>
      </c>
      <c r="W28" s="36">
        <f>SUMIFS(СВЦЭМ!$D$33:$D$776,СВЦЭМ!$A$33:$A$776,$A28,СВЦЭМ!$B$33:$B$776,W$11)+'СЕТ СН'!$F$11+СВЦЭМ!$D$10+'СЕТ СН'!$F$5-'СЕТ СН'!$F$21</f>
        <v>2624.4933843199997</v>
      </c>
      <c r="X28" s="36">
        <f>SUMIFS(СВЦЭМ!$D$33:$D$776,СВЦЭМ!$A$33:$A$776,$A28,СВЦЭМ!$B$33:$B$776,X$11)+'СЕТ СН'!$F$11+СВЦЭМ!$D$10+'СЕТ СН'!$F$5-'СЕТ СН'!$F$21</f>
        <v>2629.1822879800002</v>
      </c>
      <c r="Y28" s="36">
        <f>SUMIFS(СВЦЭМ!$D$33:$D$776,СВЦЭМ!$A$33:$A$776,$A28,СВЦЭМ!$B$33:$B$776,Y$11)+'СЕТ СН'!$F$11+СВЦЭМ!$D$10+'СЕТ СН'!$F$5-'СЕТ СН'!$F$21</f>
        <v>2684.0302877599997</v>
      </c>
    </row>
    <row r="29" spans="1:25" ht="15.75" x14ac:dyDescent="0.2">
      <c r="A29" s="35">
        <f t="shared" si="0"/>
        <v>43483</v>
      </c>
      <c r="B29" s="36">
        <f>SUMIFS(СВЦЭМ!$D$33:$D$776,СВЦЭМ!$A$33:$A$776,$A29,СВЦЭМ!$B$33:$B$776,B$11)+'СЕТ СН'!$F$11+СВЦЭМ!$D$10+'СЕТ СН'!$F$5-'СЕТ СН'!$F$21</f>
        <v>2715.2687478999997</v>
      </c>
      <c r="C29" s="36">
        <f>SUMIFS(СВЦЭМ!$D$33:$D$776,СВЦЭМ!$A$33:$A$776,$A29,СВЦЭМ!$B$33:$B$776,C$11)+'СЕТ СН'!$F$11+СВЦЭМ!$D$10+'СЕТ СН'!$F$5-'СЕТ СН'!$F$21</f>
        <v>2739.1655419099998</v>
      </c>
      <c r="D29" s="36">
        <f>SUMIFS(СВЦЭМ!$D$33:$D$776,СВЦЭМ!$A$33:$A$776,$A29,СВЦЭМ!$B$33:$B$776,D$11)+'СЕТ СН'!$F$11+СВЦЭМ!$D$10+'СЕТ СН'!$F$5-'СЕТ СН'!$F$21</f>
        <v>2760.2310115599998</v>
      </c>
      <c r="E29" s="36">
        <f>SUMIFS(СВЦЭМ!$D$33:$D$776,СВЦЭМ!$A$33:$A$776,$A29,СВЦЭМ!$B$33:$B$776,E$11)+'СЕТ СН'!$F$11+СВЦЭМ!$D$10+'СЕТ СН'!$F$5-'СЕТ СН'!$F$21</f>
        <v>2759.4043911199997</v>
      </c>
      <c r="F29" s="36">
        <f>SUMIFS(СВЦЭМ!$D$33:$D$776,СВЦЭМ!$A$33:$A$776,$A29,СВЦЭМ!$B$33:$B$776,F$11)+'СЕТ СН'!$F$11+СВЦЭМ!$D$10+'СЕТ СН'!$F$5-'СЕТ СН'!$F$21</f>
        <v>2753.6989425399997</v>
      </c>
      <c r="G29" s="36">
        <f>SUMIFS(СВЦЭМ!$D$33:$D$776,СВЦЭМ!$A$33:$A$776,$A29,СВЦЭМ!$B$33:$B$776,G$11)+'СЕТ СН'!$F$11+СВЦЭМ!$D$10+'СЕТ СН'!$F$5-'СЕТ СН'!$F$21</f>
        <v>2736.1627562699996</v>
      </c>
      <c r="H29" s="36">
        <f>SUMIFS(СВЦЭМ!$D$33:$D$776,СВЦЭМ!$A$33:$A$776,$A29,СВЦЭМ!$B$33:$B$776,H$11)+'СЕТ СН'!$F$11+СВЦЭМ!$D$10+'СЕТ СН'!$F$5-'СЕТ СН'!$F$21</f>
        <v>2702.7695364699998</v>
      </c>
      <c r="I29" s="36">
        <f>SUMIFS(СВЦЭМ!$D$33:$D$776,СВЦЭМ!$A$33:$A$776,$A29,СВЦЭМ!$B$33:$B$776,I$11)+'СЕТ СН'!$F$11+СВЦЭМ!$D$10+'СЕТ СН'!$F$5-'СЕТ СН'!$F$21</f>
        <v>2636.7063458399998</v>
      </c>
      <c r="J29" s="36">
        <f>SUMIFS(СВЦЭМ!$D$33:$D$776,СВЦЭМ!$A$33:$A$776,$A29,СВЦЭМ!$B$33:$B$776,J$11)+'СЕТ СН'!$F$11+СВЦЭМ!$D$10+'СЕТ СН'!$F$5-'СЕТ СН'!$F$21</f>
        <v>2588.06403297</v>
      </c>
      <c r="K29" s="36">
        <f>SUMIFS(СВЦЭМ!$D$33:$D$776,СВЦЭМ!$A$33:$A$776,$A29,СВЦЭМ!$B$33:$B$776,K$11)+'СЕТ СН'!$F$11+СВЦЭМ!$D$10+'СЕТ СН'!$F$5-'СЕТ СН'!$F$21</f>
        <v>2586.73532049</v>
      </c>
      <c r="L29" s="36">
        <f>SUMIFS(СВЦЭМ!$D$33:$D$776,СВЦЭМ!$A$33:$A$776,$A29,СВЦЭМ!$B$33:$B$776,L$11)+'СЕТ СН'!$F$11+СВЦЭМ!$D$10+'СЕТ СН'!$F$5-'СЕТ СН'!$F$21</f>
        <v>2584.8030424199997</v>
      </c>
      <c r="M29" s="36">
        <f>SUMIFS(СВЦЭМ!$D$33:$D$776,СВЦЭМ!$A$33:$A$776,$A29,СВЦЭМ!$B$33:$B$776,M$11)+'СЕТ СН'!$F$11+СВЦЭМ!$D$10+'СЕТ СН'!$F$5-'СЕТ СН'!$F$21</f>
        <v>2598.22371548</v>
      </c>
      <c r="N29" s="36">
        <f>SUMIFS(СВЦЭМ!$D$33:$D$776,СВЦЭМ!$A$33:$A$776,$A29,СВЦЭМ!$B$33:$B$776,N$11)+'СЕТ СН'!$F$11+СВЦЭМ!$D$10+'СЕТ СН'!$F$5-'СЕТ СН'!$F$21</f>
        <v>2620.60719513</v>
      </c>
      <c r="O29" s="36">
        <f>SUMIFS(СВЦЭМ!$D$33:$D$776,СВЦЭМ!$A$33:$A$776,$A29,СВЦЭМ!$B$33:$B$776,O$11)+'СЕТ СН'!$F$11+СВЦЭМ!$D$10+'СЕТ СН'!$F$5-'СЕТ СН'!$F$21</f>
        <v>2618.8556507100002</v>
      </c>
      <c r="P29" s="36">
        <f>SUMIFS(СВЦЭМ!$D$33:$D$776,СВЦЭМ!$A$33:$A$776,$A29,СВЦЭМ!$B$33:$B$776,P$11)+'СЕТ СН'!$F$11+СВЦЭМ!$D$10+'СЕТ СН'!$F$5-'СЕТ СН'!$F$21</f>
        <v>2626.0175656800002</v>
      </c>
      <c r="Q29" s="36">
        <f>SUMIFS(СВЦЭМ!$D$33:$D$776,СВЦЭМ!$A$33:$A$776,$A29,СВЦЭМ!$B$33:$B$776,Q$11)+'СЕТ СН'!$F$11+СВЦЭМ!$D$10+'СЕТ СН'!$F$5-'СЕТ СН'!$F$21</f>
        <v>2628.8486914</v>
      </c>
      <c r="R29" s="36">
        <f>SUMIFS(СВЦЭМ!$D$33:$D$776,СВЦЭМ!$A$33:$A$776,$A29,СВЦЭМ!$B$33:$B$776,R$11)+'СЕТ СН'!$F$11+СВЦЭМ!$D$10+'СЕТ СН'!$F$5-'СЕТ СН'!$F$21</f>
        <v>2631.8855315399996</v>
      </c>
      <c r="S29" s="36">
        <f>SUMIFS(СВЦЭМ!$D$33:$D$776,СВЦЭМ!$A$33:$A$776,$A29,СВЦЭМ!$B$33:$B$776,S$11)+'СЕТ СН'!$F$11+СВЦЭМ!$D$10+'СЕТ СН'!$F$5-'СЕТ СН'!$F$21</f>
        <v>2635.3375811099995</v>
      </c>
      <c r="T29" s="36">
        <f>SUMIFS(СВЦЭМ!$D$33:$D$776,СВЦЭМ!$A$33:$A$776,$A29,СВЦЭМ!$B$33:$B$776,T$11)+'СЕТ СН'!$F$11+СВЦЭМ!$D$10+'СЕТ СН'!$F$5-'СЕТ СН'!$F$21</f>
        <v>2623.5171947199997</v>
      </c>
      <c r="U29" s="36">
        <f>SUMIFS(СВЦЭМ!$D$33:$D$776,СВЦЭМ!$A$33:$A$776,$A29,СВЦЭМ!$B$33:$B$776,U$11)+'СЕТ СН'!$F$11+СВЦЭМ!$D$10+'СЕТ СН'!$F$5-'СЕТ СН'!$F$21</f>
        <v>2628.5795896899999</v>
      </c>
      <c r="V29" s="36">
        <f>SUMIFS(СВЦЭМ!$D$33:$D$776,СВЦЭМ!$A$33:$A$776,$A29,СВЦЭМ!$B$33:$B$776,V$11)+'СЕТ СН'!$F$11+СВЦЭМ!$D$10+'СЕТ СН'!$F$5-'СЕТ СН'!$F$21</f>
        <v>2650.2595677599998</v>
      </c>
      <c r="W29" s="36">
        <f>SUMIFS(СВЦЭМ!$D$33:$D$776,СВЦЭМ!$A$33:$A$776,$A29,СВЦЭМ!$B$33:$B$776,W$11)+'СЕТ СН'!$F$11+СВЦЭМ!$D$10+'СЕТ СН'!$F$5-'СЕТ СН'!$F$21</f>
        <v>2665.7010945599995</v>
      </c>
      <c r="X29" s="36">
        <f>SUMIFS(СВЦЭМ!$D$33:$D$776,СВЦЭМ!$A$33:$A$776,$A29,СВЦЭМ!$B$33:$B$776,X$11)+'СЕТ СН'!$F$11+СВЦЭМ!$D$10+'СЕТ СН'!$F$5-'СЕТ СН'!$F$21</f>
        <v>2658.9837894499997</v>
      </c>
      <c r="Y29" s="36">
        <f>SUMIFS(СВЦЭМ!$D$33:$D$776,СВЦЭМ!$A$33:$A$776,$A29,СВЦЭМ!$B$33:$B$776,Y$11)+'СЕТ СН'!$F$11+СВЦЭМ!$D$10+'СЕТ СН'!$F$5-'СЕТ СН'!$F$21</f>
        <v>2692.47019722</v>
      </c>
    </row>
    <row r="30" spans="1:25" ht="15.75" x14ac:dyDescent="0.2">
      <c r="A30" s="35">
        <f t="shared" si="0"/>
        <v>43484</v>
      </c>
      <c r="B30" s="36">
        <f>SUMIFS(СВЦЭМ!$D$33:$D$776,СВЦЭМ!$A$33:$A$776,$A30,СВЦЭМ!$B$33:$B$776,B$11)+'СЕТ СН'!$F$11+СВЦЭМ!$D$10+'СЕТ СН'!$F$5-'СЕТ СН'!$F$21</f>
        <v>2761.0056329599997</v>
      </c>
      <c r="C30" s="36">
        <f>SUMIFS(СВЦЭМ!$D$33:$D$776,СВЦЭМ!$A$33:$A$776,$A30,СВЦЭМ!$B$33:$B$776,C$11)+'СЕТ СН'!$F$11+СВЦЭМ!$D$10+'СЕТ СН'!$F$5-'СЕТ СН'!$F$21</f>
        <v>2767.8861991399999</v>
      </c>
      <c r="D30" s="36">
        <f>SUMIFS(СВЦЭМ!$D$33:$D$776,СВЦЭМ!$A$33:$A$776,$A30,СВЦЭМ!$B$33:$B$776,D$11)+'СЕТ СН'!$F$11+СВЦЭМ!$D$10+'СЕТ СН'!$F$5-'СЕТ СН'!$F$21</f>
        <v>2764.2539942399999</v>
      </c>
      <c r="E30" s="36">
        <f>SUMIFS(СВЦЭМ!$D$33:$D$776,СВЦЭМ!$A$33:$A$776,$A30,СВЦЭМ!$B$33:$B$776,E$11)+'СЕТ СН'!$F$11+СВЦЭМ!$D$10+'СЕТ СН'!$F$5-'СЕТ СН'!$F$21</f>
        <v>2775.5038363200001</v>
      </c>
      <c r="F30" s="36">
        <f>SUMIFS(СВЦЭМ!$D$33:$D$776,СВЦЭМ!$A$33:$A$776,$A30,СВЦЭМ!$B$33:$B$776,F$11)+'СЕТ СН'!$F$11+СВЦЭМ!$D$10+'СЕТ СН'!$F$5-'СЕТ СН'!$F$21</f>
        <v>2770.4869701600001</v>
      </c>
      <c r="G30" s="36">
        <f>SUMIFS(СВЦЭМ!$D$33:$D$776,СВЦЭМ!$A$33:$A$776,$A30,СВЦЭМ!$B$33:$B$776,G$11)+'СЕТ СН'!$F$11+СВЦЭМ!$D$10+'СЕТ СН'!$F$5-'СЕТ СН'!$F$21</f>
        <v>2768.2534944599997</v>
      </c>
      <c r="H30" s="36">
        <f>SUMIFS(СВЦЭМ!$D$33:$D$776,СВЦЭМ!$A$33:$A$776,$A30,СВЦЭМ!$B$33:$B$776,H$11)+'СЕТ СН'!$F$11+СВЦЭМ!$D$10+'СЕТ СН'!$F$5-'СЕТ СН'!$F$21</f>
        <v>2744.19229541</v>
      </c>
      <c r="I30" s="36">
        <f>SUMIFS(СВЦЭМ!$D$33:$D$776,СВЦЭМ!$A$33:$A$776,$A30,СВЦЭМ!$B$33:$B$776,I$11)+'СЕТ СН'!$F$11+СВЦЭМ!$D$10+'СЕТ СН'!$F$5-'СЕТ СН'!$F$21</f>
        <v>2671.2121790699998</v>
      </c>
      <c r="J30" s="36">
        <f>SUMIFS(СВЦЭМ!$D$33:$D$776,СВЦЭМ!$A$33:$A$776,$A30,СВЦЭМ!$B$33:$B$776,J$11)+'СЕТ СН'!$F$11+СВЦЭМ!$D$10+'СЕТ СН'!$F$5-'СЕТ СН'!$F$21</f>
        <v>2639.6912945699996</v>
      </c>
      <c r="K30" s="36">
        <f>SUMIFS(СВЦЭМ!$D$33:$D$776,СВЦЭМ!$A$33:$A$776,$A30,СВЦЭМ!$B$33:$B$776,K$11)+'СЕТ СН'!$F$11+СВЦЭМ!$D$10+'СЕТ СН'!$F$5-'СЕТ СН'!$F$21</f>
        <v>2601.2204061499997</v>
      </c>
      <c r="L30" s="36">
        <f>SUMIFS(СВЦЭМ!$D$33:$D$776,СВЦЭМ!$A$33:$A$776,$A30,СВЦЭМ!$B$33:$B$776,L$11)+'СЕТ СН'!$F$11+СВЦЭМ!$D$10+'СЕТ СН'!$F$5-'СЕТ СН'!$F$21</f>
        <v>2583.8073176399998</v>
      </c>
      <c r="M30" s="36">
        <f>SUMIFS(СВЦЭМ!$D$33:$D$776,СВЦЭМ!$A$33:$A$776,$A30,СВЦЭМ!$B$33:$B$776,M$11)+'СЕТ СН'!$F$11+СВЦЭМ!$D$10+'СЕТ СН'!$F$5-'СЕТ СН'!$F$21</f>
        <v>2588.0221064299999</v>
      </c>
      <c r="N30" s="36">
        <f>SUMIFS(СВЦЭМ!$D$33:$D$776,СВЦЭМ!$A$33:$A$776,$A30,СВЦЭМ!$B$33:$B$776,N$11)+'СЕТ СН'!$F$11+СВЦЭМ!$D$10+'СЕТ СН'!$F$5-'СЕТ СН'!$F$21</f>
        <v>2603.99437657</v>
      </c>
      <c r="O30" s="36">
        <f>SUMIFS(СВЦЭМ!$D$33:$D$776,СВЦЭМ!$A$33:$A$776,$A30,СВЦЭМ!$B$33:$B$776,O$11)+'СЕТ СН'!$F$11+СВЦЭМ!$D$10+'СЕТ СН'!$F$5-'СЕТ СН'!$F$21</f>
        <v>2614.3905919999997</v>
      </c>
      <c r="P30" s="36">
        <f>SUMIFS(СВЦЭМ!$D$33:$D$776,СВЦЭМ!$A$33:$A$776,$A30,СВЦЭМ!$B$33:$B$776,P$11)+'СЕТ СН'!$F$11+СВЦЭМ!$D$10+'СЕТ СН'!$F$5-'СЕТ СН'!$F$21</f>
        <v>2639.0219406999995</v>
      </c>
      <c r="Q30" s="36">
        <f>SUMIFS(СВЦЭМ!$D$33:$D$776,СВЦЭМ!$A$33:$A$776,$A30,СВЦЭМ!$B$33:$B$776,Q$11)+'СЕТ СН'!$F$11+СВЦЭМ!$D$10+'СЕТ СН'!$F$5-'СЕТ СН'!$F$21</f>
        <v>2646.7259809500001</v>
      </c>
      <c r="R30" s="36">
        <f>SUMIFS(СВЦЭМ!$D$33:$D$776,СВЦЭМ!$A$33:$A$776,$A30,СВЦЭМ!$B$33:$B$776,R$11)+'СЕТ СН'!$F$11+СВЦЭМ!$D$10+'СЕТ СН'!$F$5-'СЕТ СН'!$F$21</f>
        <v>2647.5789916399999</v>
      </c>
      <c r="S30" s="36">
        <f>SUMIFS(СВЦЭМ!$D$33:$D$776,СВЦЭМ!$A$33:$A$776,$A30,СВЦЭМ!$B$33:$B$776,S$11)+'СЕТ СН'!$F$11+СВЦЭМ!$D$10+'СЕТ СН'!$F$5-'СЕТ СН'!$F$21</f>
        <v>2614.5432154499999</v>
      </c>
      <c r="T30" s="36">
        <f>SUMIFS(СВЦЭМ!$D$33:$D$776,СВЦЭМ!$A$33:$A$776,$A30,СВЦЭМ!$B$33:$B$776,T$11)+'СЕТ СН'!$F$11+СВЦЭМ!$D$10+'СЕТ СН'!$F$5-'СЕТ СН'!$F$21</f>
        <v>2584.7338067299997</v>
      </c>
      <c r="U30" s="36">
        <f>SUMIFS(СВЦЭМ!$D$33:$D$776,СВЦЭМ!$A$33:$A$776,$A30,СВЦЭМ!$B$33:$B$776,U$11)+'СЕТ СН'!$F$11+СВЦЭМ!$D$10+'СЕТ СН'!$F$5-'СЕТ СН'!$F$21</f>
        <v>2578.2446090599997</v>
      </c>
      <c r="V30" s="36">
        <f>SUMIFS(СВЦЭМ!$D$33:$D$776,СВЦЭМ!$A$33:$A$776,$A30,СВЦЭМ!$B$33:$B$776,V$11)+'СЕТ СН'!$F$11+СВЦЭМ!$D$10+'СЕТ СН'!$F$5-'СЕТ СН'!$F$21</f>
        <v>2598.80450509</v>
      </c>
      <c r="W30" s="36">
        <f>SUMIFS(СВЦЭМ!$D$33:$D$776,СВЦЭМ!$A$33:$A$776,$A30,СВЦЭМ!$B$33:$B$776,W$11)+'СЕТ СН'!$F$11+СВЦЭМ!$D$10+'СЕТ СН'!$F$5-'СЕТ СН'!$F$21</f>
        <v>2623.10690256</v>
      </c>
      <c r="X30" s="36">
        <f>SUMIFS(СВЦЭМ!$D$33:$D$776,СВЦЭМ!$A$33:$A$776,$A30,СВЦЭМ!$B$33:$B$776,X$11)+'СЕТ СН'!$F$11+СВЦЭМ!$D$10+'СЕТ СН'!$F$5-'СЕТ СН'!$F$21</f>
        <v>2631.68953332</v>
      </c>
      <c r="Y30" s="36">
        <f>SUMIFS(СВЦЭМ!$D$33:$D$776,СВЦЭМ!$A$33:$A$776,$A30,СВЦЭМ!$B$33:$B$776,Y$11)+'СЕТ СН'!$F$11+СВЦЭМ!$D$10+'СЕТ СН'!$F$5-'СЕТ СН'!$F$21</f>
        <v>2680.2523867499995</v>
      </c>
    </row>
    <row r="31" spans="1:25" ht="15.75" x14ac:dyDescent="0.2">
      <c r="A31" s="35">
        <f t="shared" si="0"/>
        <v>43485</v>
      </c>
      <c r="B31" s="36">
        <f>SUMIFS(СВЦЭМ!$D$33:$D$776,СВЦЭМ!$A$33:$A$776,$A31,СВЦЭМ!$B$33:$B$776,B$11)+'СЕТ СН'!$F$11+СВЦЭМ!$D$10+'СЕТ СН'!$F$5-'СЕТ СН'!$F$21</f>
        <v>2743.2652091</v>
      </c>
      <c r="C31" s="36">
        <f>SUMIFS(СВЦЭМ!$D$33:$D$776,СВЦЭМ!$A$33:$A$776,$A31,СВЦЭМ!$B$33:$B$776,C$11)+'СЕТ СН'!$F$11+СВЦЭМ!$D$10+'СЕТ СН'!$F$5-'СЕТ СН'!$F$21</f>
        <v>2765.4779743999998</v>
      </c>
      <c r="D31" s="36">
        <f>SUMIFS(СВЦЭМ!$D$33:$D$776,СВЦЭМ!$A$33:$A$776,$A31,СВЦЭМ!$B$33:$B$776,D$11)+'СЕТ СН'!$F$11+СВЦЭМ!$D$10+'СЕТ СН'!$F$5-'СЕТ СН'!$F$21</f>
        <v>2796.9560590900001</v>
      </c>
      <c r="E31" s="36">
        <f>SUMIFS(СВЦЭМ!$D$33:$D$776,СВЦЭМ!$A$33:$A$776,$A31,СВЦЭМ!$B$33:$B$776,E$11)+'СЕТ СН'!$F$11+СВЦЭМ!$D$10+'СЕТ СН'!$F$5-'СЕТ СН'!$F$21</f>
        <v>2816.27002318</v>
      </c>
      <c r="F31" s="36">
        <f>SUMIFS(СВЦЭМ!$D$33:$D$776,СВЦЭМ!$A$33:$A$776,$A31,СВЦЭМ!$B$33:$B$776,F$11)+'СЕТ СН'!$F$11+СВЦЭМ!$D$10+'СЕТ СН'!$F$5-'СЕТ СН'!$F$21</f>
        <v>2805.6883104499998</v>
      </c>
      <c r="G31" s="36">
        <f>SUMIFS(СВЦЭМ!$D$33:$D$776,СВЦЭМ!$A$33:$A$776,$A31,СВЦЭМ!$B$33:$B$776,G$11)+'СЕТ СН'!$F$11+СВЦЭМ!$D$10+'СЕТ СН'!$F$5-'СЕТ СН'!$F$21</f>
        <v>2787.6030345099998</v>
      </c>
      <c r="H31" s="36">
        <f>SUMIFS(СВЦЭМ!$D$33:$D$776,СВЦЭМ!$A$33:$A$776,$A31,СВЦЭМ!$B$33:$B$776,H$11)+'СЕТ СН'!$F$11+СВЦЭМ!$D$10+'СЕТ СН'!$F$5-'СЕТ СН'!$F$21</f>
        <v>2766.5274754499997</v>
      </c>
      <c r="I31" s="36">
        <f>SUMIFS(СВЦЭМ!$D$33:$D$776,СВЦЭМ!$A$33:$A$776,$A31,СВЦЭМ!$B$33:$B$776,I$11)+'СЕТ СН'!$F$11+СВЦЭМ!$D$10+'СЕТ СН'!$F$5-'СЕТ СН'!$F$21</f>
        <v>2699.6286738299996</v>
      </c>
      <c r="J31" s="36">
        <f>SUMIFS(СВЦЭМ!$D$33:$D$776,СВЦЭМ!$A$33:$A$776,$A31,СВЦЭМ!$B$33:$B$776,J$11)+'СЕТ СН'!$F$11+СВЦЭМ!$D$10+'СЕТ СН'!$F$5-'СЕТ СН'!$F$21</f>
        <v>2648.3858201899998</v>
      </c>
      <c r="K31" s="36">
        <f>SUMIFS(СВЦЭМ!$D$33:$D$776,СВЦЭМ!$A$33:$A$776,$A31,СВЦЭМ!$B$33:$B$776,K$11)+'СЕТ СН'!$F$11+СВЦЭМ!$D$10+'СЕТ СН'!$F$5-'СЕТ СН'!$F$21</f>
        <v>2613.7491989199998</v>
      </c>
      <c r="L31" s="36">
        <f>SUMIFS(СВЦЭМ!$D$33:$D$776,СВЦЭМ!$A$33:$A$776,$A31,СВЦЭМ!$B$33:$B$776,L$11)+'СЕТ СН'!$F$11+СВЦЭМ!$D$10+'СЕТ СН'!$F$5-'СЕТ СН'!$F$21</f>
        <v>2590.1901840599999</v>
      </c>
      <c r="M31" s="36">
        <f>SUMIFS(СВЦЭМ!$D$33:$D$776,СВЦЭМ!$A$33:$A$776,$A31,СВЦЭМ!$B$33:$B$776,M$11)+'СЕТ СН'!$F$11+СВЦЭМ!$D$10+'СЕТ СН'!$F$5-'СЕТ СН'!$F$21</f>
        <v>2593.3012728399999</v>
      </c>
      <c r="N31" s="36">
        <f>SUMIFS(СВЦЭМ!$D$33:$D$776,СВЦЭМ!$A$33:$A$776,$A31,СВЦЭМ!$B$33:$B$776,N$11)+'СЕТ СН'!$F$11+СВЦЭМ!$D$10+'СЕТ СН'!$F$5-'СЕТ СН'!$F$21</f>
        <v>2619.24689979</v>
      </c>
      <c r="O31" s="36">
        <f>SUMIFS(СВЦЭМ!$D$33:$D$776,СВЦЭМ!$A$33:$A$776,$A31,СВЦЭМ!$B$33:$B$776,O$11)+'СЕТ СН'!$F$11+СВЦЭМ!$D$10+'СЕТ СН'!$F$5-'СЕТ СН'!$F$21</f>
        <v>2645.3385778799998</v>
      </c>
      <c r="P31" s="36">
        <f>SUMIFS(СВЦЭМ!$D$33:$D$776,СВЦЭМ!$A$33:$A$776,$A31,СВЦЭМ!$B$33:$B$776,P$11)+'СЕТ СН'!$F$11+СВЦЭМ!$D$10+'СЕТ СН'!$F$5-'СЕТ СН'!$F$21</f>
        <v>2669.2444624399996</v>
      </c>
      <c r="Q31" s="36">
        <f>SUMIFS(СВЦЭМ!$D$33:$D$776,СВЦЭМ!$A$33:$A$776,$A31,СВЦЭМ!$B$33:$B$776,Q$11)+'СЕТ СН'!$F$11+СВЦЭМ!$D$10+'СЕТ СН'!$F$5-'СЕТ СН'!$F$21</f>
        <v>2659.9446120399998</v>
      </c>
      <c r="R31" s="36">
        <f>SUMIFS(СВЦЭМ!$D$33:$D$776,СВЦЭМ!$A$33:$A$776,$A31,СВЦЭМ!$B$33:$B$776,R$11)+'СЕТ СН'!$F$11+СВЦЭМ!$D$10+'СЕТ СН'!$F$5-'СЕТ СН'!$F$21</f>
        <v>2650.8765014299997</v>
      </c>
      <c r="S31" s="36">
        <f>SUMIFS(СВЦЭМ!$D$33:$D$776,СВЦЭМ!$A$33:$A$776,$A31,СВЦЭМ!$B$33:$B$776,S$11)+'СЕТ СН'!$F$11+СВЦЭМ!$D$10+'СЕТ СН'!$F$5-'СЕТ СН'!$F$21</f>
        <v>2619.1808943000001</v>
      </c>
      <c r="T31" s="36">
        <f>SUMIFS(СВЦЭМ!$D$33:$D$776,СВЦЭМ!$A$33:$A$776,$A31,СВЦЭМ!$B$33:$B$776,T$11)+'СЕТ СН'!$F$11+СВЦЭМ!$D$10+'СЕТ СН'!$F$5-'СЕТ СН'!$F$21</f>
        <v>2581.4004941399999</v>
      </c>
      <c r="U31" s="36">
        <f>SUMIFS(СВЦЭМ!$D$33:$D$776,СВЦЭМ!$A$33:$A$776,$A31,СВЦЭМ!$B$33:$B$776,U$11)+'СЕТ СН'!$F$11+СВЦЭМ!$D$10+'СЕТ СН'!$F$5-'СЕТ СН'!$F$21</f>
        <v>2576.5792947299997</v>
      </c>
      <c r="V31" s="36">
        <f>SUMIFS(СВЦЭМ!$D$33:$D$776,СВЦЭМ!$A$33:$A$776,$A31,СВЦЭМ!$B$33:$B$776,V$11)+'СЕТ СН'!$F$11+СВЦЭМ!$D$10+'СЕТ СН'!$F$5-'СЕТ СН'!$F$21</f>
        <v>2590.6635779200001</v>
      </c>
      <c r="W31" s="36">
        <f>SUMIFS(СВЦЭМ!$D$33:$D$776,СВЦЭМ!$A$33:$A$776,$A31,СВЦЭМ!$B$33:$B$776,W$11)+'СЕТ СН'!$F$11+СВЦЭМ!$D$10+'СЕТ СН'!$F$5-'СЕТ СН'!$F$21</f>
        <v>2603.9085321799998</v>
      </c>
      <c r="X31" s="36">
        <f>SUMIFS(СВЦЭМ!$D$33:$D$776,СВЦЭМ!$A$33:$A$776,$A31,СВЦЭМ!$B$33:$B$776,X$11)+'СЕТ СН'!$F$11+СВЦЭМ!$D$10+'СЕТ СН'!$F$5-'СЕТ СН'!$F$21</f>
        <v>2622.6311334399998</v>
      </c>
      <c r="Y31" s="36">
        <f>SUMIFS(СВЦЭМ!$D$33:$D$776,СВЦЭМ!$A$33:$A$776,$A31,СВЦЭМ!$B$33:$B$776,Y$11)+'СЕТ СН'!$F$11+СВЦЭМ!$D$10+'СЕТ СН'!$F$5-'СЕТ СН'!$F$21</f>
        <v>2686.7559235199997</v>
      </c>
    </row>
    <row r="32" spans="1:25" ht="15.75" x14ac:dyDescent="0.2">
      <c r="A32" s="35">
        <f t="shared" si="0"/>
        <v>43486</v>
      </c>
      <c r="B32" s="36">
        <f>SUMIFS(СВЦЭМ!$D$33:$D$776,СВЦЭМ!$A$33:$A$776,$A32,СВЦЭМ!$B$33:$B$776,B$11)+'СЕТ СН'!$F$11+СВЦЭМ!$D$10+'СЕТ СН'!$F$5-'СЕТ СН'!$F$21</f>
        <v>2746.5836615899998</v>
      </c>
      <c r="C32" s="36">
        <f>SUMIFS(СВЦЭМ!$D$33:$D$776,СВЦЭМ!$A$33:$A$776,$A32,СВЦЭМ!$B$33:$B$776,C$11)+'СЕТ СН'!$F$11+СВЦЭМ!$D$10+'СЕТ СН'!$F$5-'СЕТ СН'!$F$21</f>
        <v>2775.5890393299997</v>
      </c>
      <c r="D32" s="36">
        <f>SUMIFS(СВЦЭМ!$D$33:$D$776,СВЦЭМ!$A$33:$A$776,$A32,СВЦЭМ!$B$33:$B$776,D$11)+'СЕТ СН'!$F$11+СВЦЭМ!$D$10+'СЕТ СН'!$F$5-'СЕТ СН'!$F$21</f>
        <v>2792.7425759199996</v>
      </c>
      <c r="E32" s="36">
        <f>SUMIFS(СВЦЭМ!$D$33:$D$776,СВЦЭМ!$A$33:$A$776,$A32,СВЦЭМ!$B$33:$B$776,E$11)+'СЕТ СН'!$F$11+СВЦЭМ!$D$10+'СЕТ СН'!$F$5-'СЕТ СН'!$F$21</f>
        <v>2810.6785985799997</v>
      </c>
      <c r="F32" s="36">
        <f>SUMIFS(СВЦЭМ!$D$33:$D$776,СВЦЭМ!$A$33:$A$776,$A32,СВЦЭМ!$B$33:$B$776,F$11)+'СЕТ СН'!$F$11+СВЦЭМ!$D$10+'СЕТ СН'!$F$5-'СЕТ СН'!$F$21</f>
        <v>2800.2667220799999</v>
      </c>
      <c r="G32" s="36">
        <f>SUMIFS(СВЦЭМ!$D$33:$D$776,СВЦЭМ!$A$33:$A$776,$A32,СВЦЭМ!$B$33:$B$776,G$11)+'СЕТ СН'!$F$11+СВЦЭМ!$D$10+'СЕТ СН'!$F$5-'СЕТ СН'!$F$21</f>
        <v>2794.7707334699999</v>
      </c>
      <c r="H32" s="36">
        <f>SUMIFS(СВЦЭМ!$D$33:$D$776,СВЦЭМ!$A$33:$A$776,$A32,СВЦЭМ!$B$33:$B$776,H$11)+'СЕТ СН'!$F$11+СВЦЭМ!$D$10+'СЕТ СН'!$F$5-'СЕТ СН'!$F$21</f>
        <v>2743.7497381399999</v>
      </c>
      <c r="I32" s="36">
        <f>SUMIFS(СВЦЭМ!$D$33:$D$776,СВЦЭМ!$A$33:$A$776,$A32,СВЦЭМ!$B$33:$B$776,I$11)+'СЕТ СН'!$F$11+СВЦЭМ!$D$10+'СЕТ СН'!$F$5-'СЕТ СН'!$F$21</f>
        <v>2664.9651988899996</v>
      </c>
      <c r="J32" s="36">
        <f>SUMIFS(СВЦЭМ!$D$33:$D$776,СВЦЭМ!$A$33:$A$776,$A32,СВЦЭМ!$B$33:$B$776,J$11)+'СЕТ СН'!$F$11+СВЦЭМ!$D$10+'СЕТ СН'!$F$5-'СЕТ СН'!$F$21</f>
        <v>2630.0037822099998</v>
      </c>
      <c r="K32" s="36">
        <f>SUMIFS(СВЦЭМ!$D$33:$D$776,СВЦЭМ!$A$33:$A$776,$A32,СВЦЭМ!$B$33:$B$776,K$11)+'СЕТ СН'!$F$11+СВЦЭМ!$D$10+'СЕТ СН'!$F$5-'СЕТ СН'!$F$21</f>
        <v>2625.4947295799998</v>
      </c>
      <c r="L32" s="36">
        <f>SUMIFS(СВЦЭМ!$D$33:$D$776,СВЦЭМ!$A$33:$A$776,$A32,СВЦЭМ!$B$33:$B$776,L$11)+'СЕТ СН'!$F$11+СВЦЭМ!$D$10+'СЕТ СН'!$F$5-'СЕТ СН'!$F$21</f>
        <v>2617.78738122</v>
      </c>
      <c r="M32" s="36">
        <f>SUMIFS(СВЦЭМ!$D$33:$D$776,СВЦЭМ!$A$33:$A$776,$A32,СВЦЭМ!$B$33:$B$776,M$11)+'СЕТ СН'!$F$11+СВЦЭМ!$D$10+'СЕТ СН'!$F$5-'СЕТ СН'!$F$21</f>
        <v>2623.3323520599997</v>
      </c>
      <c r="N32" s="36">
        <f>SUMIFS(СВЦЭМ!$D$33:$D$776,СВЦЭМ!$A$33:$A$776,$A32,СВЦЭМ!$B$33:$B$776,N$11)+'СЕТ СН'!$F$11+СВЦЭМ!$D$10+'СЕТ СН'!$F$5-'СЕТ СН'!$F$21</f>
        <v>2626.5675685699998</v>
      </c>
      <c r="O32" s="36">
        <f>SUMIFS(СВЦЭМ!$D$33:$D$776,СВЦЭМ!$A$33:$A$776,$A32,СВЦЭМ!$B$33:$B$776,O$11)+'СЕТ СН'!$F$11+СВЦЭМ!$D$10+'СЕТ СН'!$F$5-'СЕТ СН'!$F$21</f>
        <v>2617.3614117799998</v>
      </c>
      <c r="P32" s="36">
        <f>SUMIFS(СВЦЭМ!$D$33:$D$776,СВЦЭМ!$A$33:$A$776,$A32,СВЦЭМ!$B$33:$B$776,P$11)+'СЕТ СН'!$F$11+СВЦЭМ!$D$10+'СЕТ СН'!$F$5-'СЕТ СН'!$F$21</f>
        <v>2618.3465353900001</v>
      </c>
      <c r="Q32" s="36">
        <f>SUMIFS(СВЦЭМ!$D$33:$D$776,СВЦЭМ!$A$33:$A$776,$A32,СВЦЭМ!$B$33:$B$776,Q$11)+'СЕТ СН'!$F$11+СВЦЭМ!$D$10+'СЕТ СН'!$F$5-'СЕТ СН'!$F$21</f>
        <v>2625.4294268200001</v>
      </c>
      <c r="R32" s="36">
        <f>SUMIFS(СВЦЭМ!$D$33:$D$776,СВЦЭМ!$A$33:$A$776,$A32,СВЦЭМ!$B$33:$B$776,R$11)+'СЕТ СН'!$F$11+СВЦЭМ!$D$10+'СЕТ СН'!$F$5-'СЕТ СН'!$F$21</f>
        <v>2629.1111875699999</v>
      </c>
      <c r="S32" s="36">
        <f>SUMIFS(СВЦЭМ!$D$33:$D$776,СВЦЭМ!$A$33:$A$776,$A32,СВЦЭМ!$B$33:$B$776,S$11)+'СЕТ СН'!$F$11+СВЦЭМ!$D$10+'СЕТ СН'!$F$5-'СЕТ СН'!$F$21</f>
        <v>2627.60787166</v>
      </c>
      <c r="T32" s="36">
        <f>SUMIFS(СВЦЭМ!$D$33:$D$776,СВЦЭМ!$A$33:$A$776,$A32,СВЦЭМ!$B$33:$B$776,T$11)+'СЕТ СН'!$F$11+СВЦЭМ!$D$10+'СЕТ СН'!$F$5-'СЕТ СН'!$F$21</f>
        <v>2613.9705707399999</v>
      </c>
      <c r="U32" s="36">
        <f>SUMIFS(СВЦЭМ!$D$33:$D$776,СВЦЭМ!$A$33:$A$776,$A32,СВЦЭМ!$B$33:$B$776,U$11)+'СЕТ СН'!$F$11+СВЦЭМ!$D$10+'СЕТ СН'!$F$5-'СЕТ СН'!$F$21</f>
        <v>2619.1579233399998</v>
      </c>
      <c r="V32" s="36">
        <f>SUMIFS(СВЦЭМ!$D$33:$D$776,СВЦЭМ!$A$33:$A$776,$A32,СВЦЭМ!$B$33:$B$776,V$11)+'СЕТ СН'!$F$11+СВЦЭМ!$D$10+'СЕТ СН'!$F$5-'СЕТ СН'!$F$21</f>
        <v>2627.39215603</v>
      </c>
      <c r="W32" s="36">
        <f>SUMIFS(СВЦЭМ!$D$33:$D$776,СВЦЭМ!$A$33:$A$776,$A32,СВЦЭМ!$B$33:$B$776,W$11)+'СЕТ СН'!$F$11+СВЦЭМ!$D$10+'СЕТ СН'!$F$5-'СЕТ СН'!$F$21</f>
        <v>2636.1816203799999</v>
      </c>
      <c r="X32" s="36">
        <f>SUMIFS(СВЦЭМ!$D$33:$D$776,СВЦЭМ!$A$33:$A$776,$A32,СВЦЭМ!$B$33:$B$776,X$11)+'СЕТ СН'!$F$11+СВЦЭМ!$D$10+'СЕТ СН'!$F$5-'СЕТ СН'!$F$21</f>
        <v>2630.3910360199998</v>
      </c>
      <c r="Y32" s="36">
        <f>SUMIFS(СВЦЭМ!$D$33:$D$776,СВЦЭМ!$A$33:$A$776,$A32,СВЦЭМ!$B$33:$B$776,Y$11)+'СЕТ СН'!$F$11+СВЦЭМ!$D$10+'СЕТ СН'!$F$5-'СЕТ СН'!$F$21</f>
        <v>2676.2515113099998</v>
      </c>
    </row>
    <row r="33" spans="1:27" ht="15.75" x14ac:dyDescent="0.2">
      <c r="A33" s="35">
        <f t="shared" si="0"/>
        <v>43487</v>
      </c>
      <c r="B33" s="36">
        <f>SUMIFS(СВЦЭМ!$D$33:$D$776,СВЦЭМ!$A$33:$A$776,$A33,СВЦЭМ!$B$33:$B$776,B$11)+'СЕТ СН'!$F$11+СВЦЭМ!$D$10+'СЕТ СН'!$F$5-'СЕТ СН'!$F$21</f>
        <v>2744.9223463299995</v>
      </c>
      <c r="C33" s="36">
        <f>SUMIFS(СВЦЭМ!$D$33:$D$776,СВЦЭМ!$A$33:$A$776,$A33,СВЦЭМ!$B$33:$B$776,C$11)+'СЕТ СН'!$F$11+СВЦЭМ!$D$10+'СЕТ СН'!$F$5-'СЕТ СН'!$F$21</f>
        <v>2777.5565469200001</v>
      </c>
      <c r="D33" s="36">
        <f>SUMIFS(СВЦЭМ!$D$33:$D$776,СВЦЭМ!$A$33:$A$776,$A33,СВЦЭМ!$B$33:$B$776,D$11)+'СЕТ СН'!$F$11+СВЦЭМ!$D$10+'СЕТ СН'!$F$5-'СЕТ СН'!$F$21</f>
        <v>2789.7817375699997</v>
      </c>
      <c r="E33" s="36">
        <f>SUMIFS(СВЦЭМ!$D$33:$D$776,СВЦЭМ!$A$33:$A$776,$A33,СВЦЭМ!$B$33:$B$776,E$11)+'СЕТ СН'!$F$11+СВЦЭМ!$D$10+'СЕТ СН'!$F$5-'СЕТ СН'!$F$21</f>
        <v>2792.6569185399999</v>
      </c>
      <c r="F33" s="36">
        <f>SUMIFS(СВЦЭМ!$D$33:$D$776,СВЦЭМ!$A$33:$A$776,$A33,СВЦЭМ!$B$33:$B$776,F$11)+'СЕТ СН'!$F$11+СВЦЭМ!$D$10+'СЕТ СН'!$F$5-'СЕТ СН'!$F$21</f>
        <v>2779.4729902199997</v>
      </c>
      <c r="G33" s="36">
        <f>SUMIFS(СВЦЭМ!$D$33:$D$776,СВЦЭМ!$A$33:$A$776,$A33,СВЦЭМ!$B$33:$B$776,G$11)+'СЕТ СН'!$F$11+СВЦЭМ!$D$10+'СЕТ СН'!$F$5-'СЕТ СН'!$F$21</f>
        <v>2758.0147075099999</v>
      </c>
      <c r="H33" s="36">
        <f>SUMIFS(СВЦЭМ!$D$33:$D$776,СВЦЭМ!$A$33:$A$776,$A33,СВЦЭМ!$B$33:$B$776,H$11)+'СЕТ СН'!$F$11+СВЦЭМ!$D$10+'СЕТ СН'!$F$5-'СЕТ СН'!$F$21</f>
        <v>2707.9048961499998</v>
      </c>
      <c r="I33" s="36">
        <f>SUMIFS(СВЦЭМ!$D$33:$D$776,СВЦЭМ!$A$33:$A$776,$A33,СВЦЭМ!$B$33:$B$776,I$11)+'СЕТ СН'!$F$11+СВЦЭМ!$D$10+'СЕТ СН'!$F$5-'СЕТ СН'!$F$21</f>
        <v>2645.0256084100001</v>
      </c>
      <c r="J33" s="36">
        <f>SUMIFS(СВЦЭМ!$D$33:$D$776,СВЦЭМ!$A$33:$A$776,$A33,СВЦЭМ!$B$33:$B$776,J$11)+'СЕТ СН'!$F$11+СВЦЭМ!$D$10+'СЕТ СН'!$F$5-'СЕТ СН'!$F$21</f>
        <v>2615.7715804899999</v>
      </c>
      <c r="K33" s="36">
        <f>SUMIFS(СВЦЭМ!$D$33:$D$776,СВЦЭМ!$A$33:$A$776,$A33,СВЦЭМ!$B$33:$B$776,K$11)+'СЕТ СН'!$F$11+СВЦЭМ!$D$10+'СЕТ СН'!$F$5-'СЕТ СН'!$F$21</f>
        <v>2609.3301033600001</v>
      </c>
      <c r="L33" s="36">
        <f>SUMIFS(СВЦЭМ!$D$33:$D$776,СВЦЭМ!$A$33:$A$776,$A33,СВЦЭМ!$B$33:$B$776,L$11)+'СЕТ СН'!$F$11+СВЦЭМ!$D$10+'СЕТ СН'!$F$5-'СЕТ СН'!$F$21</f>
        <v>2613.6436831800002</v>
      </c>
      <c r="M33" s="36">
        <f>SUMIFS(СВЦЭМ!$D$33:$D$776,СВЦЭМ!$A$33:$A$776,$A33,СВЦЭМ!$B$33:$B$776,M$11)+'СЕТ СН'!$F$11+СВЦЭМ!$D$10+'СЕТ СН'!$F$5-'СЕТ СН'!$F$21</f>
        <v>2623.78133106</v>
      </c>
      <c r="N33" s="36">
        <f>SUMIFS(СВЦЭМ!$D$33:$D$776,СВЦЭМ!$A$33:$A$776,$A33,СВЦЭМ!$B$33:$B$776,N$11)+'СЕТ СН'!$F$11+СВЦЭМ!$D$10+'СЕТ СН'!$F$5-'СЕТ СН'!$F$21</f>
        <v>2625.1576149799998</v>
      </c>
      <c r="O33" s="36">
        <f>SUMIFS(СВЦЭМ!$D$33:$D$776,СВЦЭМ!$A$33:$A$776,$A33,СВЦЭМ!$B$33:$B$776,O$11)+'СЕТ СН'!$F$11+СВЦЭМ!$D$10+'СЕТ СН'!$F$5-'СЕТ СН'!$F$21</f>
        <v>2618.5899578600001</v>
      </c>
      <c r="P33" s="36">
        <f>SUMIFS(СВЦЭМ!$D$33:$D$776,СВЦЭМ!$A$33:$A$776,$A33,СВЦЭМ!$B$33:$B$776,P$11)+'СЕТ СН'!$F$11+СВЦЭМ!$D$10+'СЕТ СН'!$F$5-'СЕТ СН'!$F$21</f>
        <v>2622.3931652599999</v>
      </c>
      <c r="Q33" s="36">
        <f>SUMIFS(СВЦЭМ!$D$33:$D$776,СВЦЭМ!$A$33:$A$776,$A33,СВЦЭМ!$B$33:$B$776,Q$11)+'СЕТ СН'!$F$11+СВЦЭМ!$D$10+'СЕТ СН'!$F$5-'СЕТ СН'!$F$21</f>
        <v>2628.4217157899998</v>
      </c>
      <c r="R33" s="36">
        <f>SUMIFS(СВЦЭМ!$D$33:$D$776,СВЦЭМ!$A$33:$A$776,$A33,СВЦЭМ!$B$33:$B$776,R$11)+'СЕТ СН'!$F$11+СВЦЭМ!$D$10+'СЕТ СН'!$F$5-'СЕТ СН'!$F$21</f>
        <v>2632.79771304</v>
      </c>
      <c r="S33" s="36">
        <f>SUMIFS(СВЦЭМ!$D$33:$D$776,СВЦЭМ!$A$33:$A$776,$A33,СВЦЭМ!$B$33:$B$776,S$11)+'СЕТ СН'!$F$11+СВЦЭМ!$D$10+'СЕТ СН'!$F$5-'СЕТ СН'!$F$21</f>
        <v>2628.0117534199999</v>
      </c>
      <c r="T33" s="36">
        <f>SUMIFS(СВЦЭМ!$D$33:$D$776,СВЦЭМ!$A$33:$A$776,$A33,СВЦЭМ!$B$33:$B$776,T$11)+'СЕТ СН'!$F$11+СВЦЭМ!$D$10+'СЕТ СН'!$F$5-'СЕТ СН'!$F$21</f>
        <v>2613.9795583300001</v>
      </c>
      <c r="U33" s="36">
        <f>SUMIFS(СВЦЭМ!$D$33:$D$776,СВЦЭМ!$A$33:$A$776,$A33,СВЦЭМ!$B$33:$B$776,U$11)+'СЕТ СН'!$F$11+СВЦЭМ!$D$10+'СЕТ СН'!$F$5-'СЕТ СН'!$F$21</f>
        <v>2611.6194835799997</v>
      </c>
      <c r="V33" s="36">
        <f>SUMIFS(СВЦЭМ!$D$33:$D$776,СВЦЭМ!$A$33:$A$776,$A33,СВЦЭМ!$B$33:$B$776,V$11)+'СЕТ СН'!$F$11+СВЦЭМ!$D$10+'СЕТ СН'!$F$5-'СЕТ СН'!$F$21</f>
        <v>2626.2261695500001</v>
      </c>
      <c r="W33" s="36">
        <f>SUMIFS(СВЦЭМ!$D$33:$D$776,СВЦЭМ!$A$33:$A$776,$A33,СВЦЭМ!$B$33:$B$776,W$11)+'СЕТ СН'!$F$11+СВЦЭМ!$D$10+'СЕТ СН'!$F$5-'СЕТ СН'!$F$21</f>
        <v>2637.83474991</v>
      </c>
      <c r="X33" s="36">
        <f>SUMIFS(СВЦЭМ!$D$33:$D$776,СВЦЭМ!$A$33:$A$776,$A33,СВЦЭМ!$B$33:$B$776,X$11)+'СЕТ СН'!$F$11+СВЦЭМ!$D$10+'СЕТ СН'!$F$5-'СЕТ СН'!$F$21</f>
        <v>2608.5615981000001</v>
      </c>
      <c r="Y33" s="36">
        <f>SUMIFS(СВЦЭМ!$D$33:$D$776,СВЦЭМ!$A$33:$A$776,$A33,СВЦЭМ!$B$33:$B$776,Y$11)+'СЕТ СН'!$F$11+СВЦЭМ!$D$10+'СЕТ СН'!$F$5-'СЕТ СН'!$F$21</f>
        <v>2656.5570058699996</v>
      </c>
    </row>
    <row r="34" spans="1:27" ht="15.75" x14ac:dyDescent="0.2">
      <c r="A34" s="35">
        <f t="shared" si="0"/>
        <v>43488</v>
      </c>
      <c r="B34" s="36">
        <f>SUMIFS(СВЦЭМ!$D$33:$D$776,СВЦЭМ!$A$33:$A$776,$A34,СВЦЭМ!$B$33:$B$776,B$11)+'СЕТ СН'!$F$11+СВЦЭМ!$D$10+'СЕТ СН'!$F$5-'СЕТ СН'!$F$21</f>
        <v>2747.4398275499998</v>
      </c>
      <c r="C34" s="36">
        <f>SUMIFS(СВЦЭМ!$D$33:$D$776,СВЦЭМ!$A$33:$A$776,$A34,СВЦЭМ!$B$33:$B$776,C$11)+'СЕТ СН'!$F$11+СВЦЭМ!$D$10+'СЕТ СН'!$F$5-'СЕТ СН'!$F$21</f>
        <v>2777.38372961</v>
      </c>
      <c r="D34" s="36">
        <f>SUMIFS(СВЦЭМ!$D$33:$D$776,СВЦЭМ!$A$33:$A$776,$A34,СВЦЭМ!$B$33:$B$776,D$11)+'СЕТ СН'!$F$11+СВЦЭМ!$D$10+'СЕТ СН'!$F$5-'СЕТ СН'!$F$21</f>
        <v>2795.9365930200001</v>
      </c>
      <c r="E34" s="36">
        <f>SUMIFS(СВЦЭМ!$D$33:$D$776,СВЦЭМ!$A$33:$A$776,$A34,СВЦЭМ!$B$33:$B$776,E$11)+'СЕТ СН'!$F$11+СВЦЭМ!$D$10+'СЕТ СН'!$F$5-'СЕТ СН'!$F$21</f>
        <v>2801.8017550499999</v>
      </c>
      <c r="F34" s="36">
        <f>SUMIFS(СВЦЭМ!$D$33:$D$776,СВЦЭМ!$A$33:$A$776,$A34,СВЦЭМ!$B$33:$B$776,F$11)+'СЕТ СН'!$F$11+СВЦЭМ!$D$10+'СЕТ СН'!$F$5-'СЕТ СН'!$F$21</f>
        <v>2794.8412559199996</v>
      </c>
      <c r="G34" s="36">
        <f>SUMIFS(СВЦЭМ!$D$33:$D$776,СВЦЭМ!$A$33:$A$776,$A34,СВЦЭМ!$B$33:$B$776,G$11)+'СЕТ СН'!$F$11+СВЦЭМ!$D$10+'СЕТ СН'!$F$5-'СЕТ СН'!$F$21</f>
        <v>2774.4860177299997</v>
      </c>
      <c r="H34" s="36">
        <f>SUMIFS(СВЦЭМ!$D$33:$D$776,СВЦЭМ!$A$33:$A$776,$A34,СВЦЭМ!$B$33:$B$776,H$11)+'СЕТ СН'!$F$11+СВЦЭМ!$D$10+'СЕТ СН'!$F$5-'СЕТ СН'!$F$21</f>
        <v>2723.2904910899997</v>
      </c>
      <c r="I34" s="36">
        <f>SUMIFS(СВЦЭМ!$D$33:$D$776,СВЦЭМ!$A$33:$A$776,$A34,СВЦЭМ!$B$33:$B$776,I$11)+'СЕТ СН'!$F$11+СВЦЭМ!$D$10+'СЕТ СН'!$F$5-'СЕТ СН'!$F$21</f>
        <v>2650.5607012599999</v>
      </c>
      <c r="J34" s="36">
        <f>SUMIFS(СВЦЭМ!$D$33:$D$776,СВЦЭМ!$A$33:$A$776,$A34,СВЦЭМ!$B$33:$B$776,J$11)+'СЕТ СН'!$F$11+СВЦЭМ!$D$10+'СЕТ СН'!$F$5-'СЕТ СН'!$F$21</f>
        <v>2614.0036309299999</v>
      </c>
      <c r="K34" s="36">
        <f>SUMIFS(СВЦЭМ!$D$33:$D$776,СВЦЭМ!$A$33:$A$776,$A34,СВЦЭМ!$B$33:$B$776,K$11)+'СЕТ СН'!$F$11+СВЦЭМ!$D$10+'СЕТ СН'!$F$5-'СЕТ СН'!$F$21</f>
        <v>2605.32414298</v>
      </c>
      <c r="L34" s="36">
        <f>SUMIFS(СВЦЭМ!$D$33:$D$776,СВЦЭМ!$A$33:$A$776,$A34,СВЦЭМ!$B$33:$B$776,L$11)+'СЕТ СН'!$F$11+СВЦЭМ!$D$10+'СЕТ СН'!$F$5-'СЕТ СН'!$F$21</f>
        <v>2600.5616978999997</v>
      </c>
      <c r="M34" s="36">
        <f>SUMIFS(СВЦЭМ!$D$33:$D$776,СВЦЭМ!$A$33:$A$776,$A34,СВЦЭМ!$B$33:$B$776,M$11)+'СЕТ СН'!$F$11+СВЦЭМ!$D$10+'СЕТ СН'!$F$5-'СЕТ СН'!$F$21</f>
        <v>2614.1784466700001</v>
      </c>
      <c r="N34" s="36">
        <f>SUMIFS(СВЦЭМ!$D$33:$D$776,СВЦЭМ!$A$33:$A$776,$A34,СВЦЭМ!$B$33:$B$776,N$11)+'СЕТ СН'!$F$11+СВЦЭМ!$D$10+'СЕТ СН'!$F$5-'СЕТ СН'!$F$21</f>
        <v>2612.14759714</v>
      </c>
      <c r="O34" s="36">
        <f>SUMIFS(СВЦЭМ!$D$33:$D$776,СВЦЭМ!$A$33:$A$776,$A34,СВЦЭМ!$B$33:$B$776,O$11)+'СЕТ СН'!$F$11+СВЦЭМ!$D$10+'СЕТ СН'!$F$5-'СЕТ СН'!$F$21</f>
        <v>2624.89762935</v>
      </c>
      <c r="P34" s="36">
        <f>SUMIFS(СВЦЭМ!$D$33:$D$776,СВЦЭМ!$A$33:$A$776,$A34,СВЦЭМ!$B$33:$B$776,P$11)+'СЕТ СН'!$F$11+СВЦЭМ!$D$10+'СЕТ СН'!$F$5-'СЕТ СН'!$F$21</f>
        <v>2636.9219744699994</v>
      </c>
      <c r="Q34" s="36">
        <f>SUMIFS(СВЦЭМ!$D$33:$D$776,СВЦЭМ!$A$33:$A$776,$A34,СВЦЭМ!$B$33:$B$776,Q$11)+'СЕТ СН'!$F$11+СВЦЭМ!$D$10+'СЕТ СН'!$F$5-'СЕТ СН'!$F$21</f>
        <v>2643.4370613499996</v>
      </c>
      <c r="R34" s="36">
        <f>SUMIFS(СВЦЭМ!$D$33:$D$776,СВЦЭМ!$A$33:$A$776,$A34,СВЦЭМ!$B$33:$B$776,R$11)+'СЕТ СН'!$F$11+СВЦЭМ!$D$10+'СЕТ СН'!$F$5-'СЕТ СН'!$F$21</f>
        <v>2649.5353841199994</v>
      </c>
      <c r="S34" s="36">
        <f>SUMIFS(СВЦЭМ!$D$33:$D$776,СВЦЭМ!$A$33:$A$776,$A34,СВЦЭМ!$B$33:$B$776,S$11)+'СЕТ СН'!$F$11+СВЦЭМ!$D$10+'СЕТ СН'!$F$5-'СЕТ СН'!$F$21</f>
        <v>2649.70459286</v>
      </c>
      <c r="T34" s="36">
        <f>SUMIFS(СВЦЭМ!$D$33:$D$776,СВЦЭМ!$A$33:$A$776,$A34,СВЦЭМ!$B$33:$B$776,T$11)+'СЕТ СН'!$F$11+СВЦЭМ!$D$10+'СЕТ СН'!$F$5-'СЕТ СН'!$F$21</f>
        <v>2609.70747811</v>
      </c>
      <c r="U34" s="36">
        <f>SUMIFS(СВЦЭМ!$D$33:$D$776,СВЦЭМ!$A$33:$A$776,$A34,СВЦЭМ!$B$33:$B$776,U$11)+'СЕТ СН'!$F$11+СВЦЭМ!$D$10+'СЕТ СН'!$F$5-'СЕТ СН'!$F$21</f>
        <v>2610.3109015</v>
      </c>
      <c r="V34" s="36">
        <f>SUMIFS(СВЦЭМ!$D$33:$D$776,СВЦЭМ!$A$33:$A$776,$A34,СВЦЭМ!$B$33:$B$776,V$11)+'СЕТ СН'!$F$11+СВЦЭМ!$D$10+'СЕТ СН'!$F$5-'СЕТ СН'!$F$21</f>
        <v>2626.65449562</v>
      </c>
      <c r="W34" s="36">
        <f>SUMIFS(СВЦЭМ!$D$33:$D$776,СВЦЭМ!$A$33:$A$776,$A34,СВЦЭМ!$B$33:$B$776,W$11)+'СЕТ СН'!$F$11+СВЦЭМ!$D$10+'СЕТ СН'!$F$5-'СЕТ СН'!$F$21</f>
        <v>2638.8175348599998</v>
      </c>
      <c r="X34" s="36">
        <f>SUMIFS(СВЦЭМ!$D$33:$D$776,СВЦЭМ!$A$33:$A$776,$A34,СВЦЭМ!$B$33:$B$776,X$11)+'СЕТ СН'!$F$11+СВЦЭМ!$D$10+'СЕТ СН'!$F$5-'СЕТ СН'!$F$21</f>
        <v>2623.9023779199997</v>
      </c>
      <c r="Y34" s="36">
        <f>SUMIFS(СВЦЭМ!$D$33:$D$776,СВЦЭМ!$A$33:$A$776,$A34,СВЦЭМ!$B$33:$B$776,Y$11)+'СЕТ СН'!$F$11+СВЦЭМ!$D$10+'СЕТ СН'!$F$5-'СЕТ СН'!$F$21</f>
        <v>2684.7810212300001</v>
      </c>
    </row>
    <row r="35" spans="1:27" ht="15.75" x14ac:dyDescent="0.2">
      <c r="A35" s="35">
        <f t="shared" si="0"/>
        <v>43489</v>
      </c>
      <c r="B35" s="36">
        <f>SUMIFS(СВЦЭМ!$D$33:$D$776,СВЦЭМ!$A$33:$A$776,$A35,СВЦЭМ!$B$33:$B$776,B$11)+'СЕТ СН'!$F$11+СВЦЭМ!$D$10+'СЕТ СН'!$F$5-'СЕТ СН'!$F$21</f>
        <v>2737.41995228</v>
      </c>
      <c r="C35" s="36">
        <f>SUMIFS(СВЦЭМ!$D$33:$D$776,СВЦЭМ!$A$33:$A$776,$A35,СВЦЭМ!$B$33:$B$776,C$11)+'СЕТ СН'!$F$11+СВЦЭМ!$D$10+'СЕТ СН'!$F$5-'СЕТ СН'!$F$21</f>
        <v>2778.9064616199998</v>
      </c>
      <c r="D35" s="36">
        <f>SUMIFS(СВЦЭМ!$D$33:$D$776,СВЦЭМ!$A$33:$A$776,$A35,СВЦЭМ!$B$33:$B$776,D$11)+'СЕТ СН'!$F$11+СВЦЭМ!$D$10+'СЕТ СН'!$F$5-'СЕТ СН'!$F$21</f>
        <v>2796.1193195299998</v>
      </c>
      <c r="E35" s="36">
        <f>SUMIFS(СВЦЭМ!$D$33:$D$776,СВЦЭМ!$A$33:$A$776,$A35,СВЦЭМ!$B$33:$B$776,E$11)+'СЕТ СН'!$F$11+СВЦЭМ!$D$10+'СЕТ СН'!$F$5-'СЕТ СН'!$F$21</f>
        <v>2794.9644527199998</v>
      </c>
      <c r="F35" s="36">
        <f>SUMIFS(СВЦЭМ!$D$33:$D$776,СВЦЭМ!$A$33:$A$776,$A35,СВЦЭМ!$B$33:$B$776,F$11)+'СЕТ СН'!$F$11+СВЦЭМ!$D$10+'СЕТ СН'!$F$5-'СЕТ СН'!$F$21</f>
        <v>2789.9832547899996</v>
      </c>
      <c r="G35" s="36">
        <f>SUMIFS(СВЦЭМ!$D$33:$D$776,СВЦЭМ!$A$33:$A$776,$A35,СВЦЭМ!$B$33:$B$776,G$11)+'СЕТ СН'!$F$11+СВЦЭМ!$D$10+'СЕТ СН'!$F$5-'СЕТ СН'!$F$21</f>
        <v>2761.31155674</v>
      </c>
      <c r="H35" s="36">
        <f>SUMIFS(СВЦЭМ!$D$33:$D$776,СВЦЭМ!$A$33:$A$776,$A35,СВЦЭМ!$B$33:$B$776,H$11)+'СЕТ СН'!$F$11+СВЦЭМ!$D$10+'СЕТ СН'!$F$5-'СЕТ СН'!$F$21</f>
        <v>2700.1752429399999</v>
      </c>
      <c r="I35" s="36">
        <f>SUMIFS(СВЦЭМ!$D$33:$D$776,СВЦЭМ!$A$33:$A$776,$A35,СВЦЭМ!$B$33:$B$776,I$11)+'СЕТ СН'!$F$11+СВЦЭМ!$D$10+'СЕТ СН'!$F$5-'СЕТ СН'!$F$21</f>
        <v>2636.4508583400002</v>
      </c>
      <c r="J35" s="36">
        <f>SUMIFS(СВЦЭМ!$D$33:$D$776,СВЦЭМ!$A$33:$A$776,$A35,СВЦЭМ!$B$33:$B$776,J$11)+'СЕТ СН'!$F$11+СВЦЭМ!$D$10+'СЕТ СН'!$F$5-'СЕТ СН'!$F$21</f>
        <v>2601.23334995</v>
      </c>
      <c r="K35" s="36">
        <f>SUMIFS(СВЦЭМ!$D$33:$D$776,СВЦЭМ!$A$33:$A$776,$A35,СВЦЭМ!$B$33:$B$776,K$11)+'СЕТ СН'!$F$11+СВЦЭМ!$D$10+'СЕТ СН'!$F$5-'СЕТ СН'!$F$21</f>
        <v>2605.7013193899998</v>
      </c>
      <c r="L35" s="36">
        <f>SUMIFS(СВЦЭМ!$D$33:$D$776,СВЦЭМ!$A$33:$A$776,$A35,СВЦЭМ!$B$33:$B$776,L$11)+'СЕТ СН'!$F$11+СВЦЭМ!$D$10+'СЕТ СН'!$F$5-'СЕТ СН'!$F$21</f>
        <v>2600.6804205999997</v>
      </c>
      <c r="M35" s="36">
        <f>SUMIFS(СВЦЭМ!$D$33:$D$776,СВЦЭМ!$A$33:$A$776,$A35,СВЦЭМ!$B$33:$B$776,M$11)+'СЕТ СН'!$F$11+СВЦЭМ!$D$10+'СЕТ СН'!$F$5-'СЕТ СН'!$F$21</f>
        <v>2600.6630406200002</v>
      </c>
      <c r="N35" s="36">
        <f>SUMIFS(СВЦЭМ!$D$33:$D$776,СВЦЭМ!$A$33:$A$776,$A35,СВЦЭМ!$B$33:$B$776,N$11)+'СЕТ СН'!$F$11+СВЦЭМ!$D$10+'СЕТ СН'!$F$5-'СЕТ СН'!$F$21</f>
        <v>2612.2346509499998</v>
      </c>
      <c r="O35" s="36">
        <f>SUMIFS(СВЦЭМ!$D$33:$D$776,СВЦЭМ!$A$33:$A$776,$A35,СВЦЭМ!$B$33:$B$776,O$11)+'СЕТ СН'!$F$11+СВЦЭМ!$D$10+'СЕТ СН'!$F$5-'СЕТ СН'!$F$21</f>
        <v>2613.51144372</v>
      </c>
      <c r="P35" s="36">
        <f>SUMIFS(СВЦЭМ!$D$33:$D$776,СВЦЭМ!$A$33:$A$776,$A35,СВЦЭМ!$B$33:$B$776,P$11)+'СЕТ СН'!$F$11+СВЦЭМ!$D$10+'СЕТ СН'!$F$5-'СЕТ СН'!$F$21</f>
        <v>2623.57863361</v>
      </c>
      <c r="Q35" s="36">
        <f>SUMIFS(СВЦЭМ!$D$33:$D$776,СВЦЭМ!$A$33:$A$776,$A35,СВЦЭМ!$B$33:$B$776,Q$11)+'СЕТ СН'!$F$11+СВЦЭМ!$D$10+'СЕТ СН'!$F$5-'СЕТ СН'!$F$21</f>
        <v>2636.4889781499996</v>
      </c>
      <c r="R35" s="36">
        <f>SUMIFS(СВЦЭМ!$D$33:$D$776,СВЦЭМ!$A$33:$A$776,$A35,СВЦЭМ!$B$33:$B$776,R$11)+'СЕТ СН'!$F$11+СВЦЭМ!$D$10+'СЕТ СН'!$F$5-'СЕТ СН'!$F$21</f>
        <v>2633.22979657</v>
      </c>
      <c r="S35" s="36">
        <f>SUMIFS(СВЦЭМ!$D$33:$D$776,СВЦЭМ!$A$33:$A$776,$A35,СВЦЭМ!$B$33:$B$776,S$11)+'СЕТ СН'!$F$11+СВЦЭМ!$D$10+'СЕТ СН'!$F$5-'СЕТ СН'!$F$21</f>
        <v>2635.9286772199998</v>
      </c>
      <c r="T35" s="36">
        <f>SUMIFS(СВЦЭМ!$D$33:$D$776,СВЦЭМ!$A$33:$A$776,$A35,СВЦЭМ!$B$33:$B$776,T$11)+'СЕТ СН'!$F$11+СВЦЭМ!$D$10+'СЕТ СН'!$F$5-'СЕТ СН'!$F$21</f>
        <v>2616.51133875</v>
      </c>
      <c r="U35" s="36">
        <f>SUMIFS(СВЦЭМ!$D$33:$D$776,СВЦЭМ!$A$33:$A$776,$A35,СВЦЭМ!$B$33:$B$776,U$11)+'СЕТ СН'!$F$11+СВЦЭМ!$D$10+'СЕТ СН'!$F$5-'СЕТ СН'!$F$21</f>
        <v>2621.4824459299998</v>
      </c>
      <c r="V35" s="36">
        <f>SUMIFS(СВЦЭМ!$D$33:$D$776,СВЦЭМ!$A$33:$A$776,$A35,СВЦЭМ!$B$33:$B$776,V$11)+'СЕТ СН'!$F$11+СВЦЭМ!$D$10+'СЕТ СН'!$F$5-'СЕТ СН'!$F$21</f>
        <v>2648.9795749199998</v>
      </c>
      <c r="W35" s="36">
        <f>SUMIFS(СВЦЭМ!$D$33:$D$776,СВЦЭМ!$A$33:$A$776,$A35,СВЦЭМ!$B$33:$B$776,W$11)+'СЕТ СН'!$F$11+СВЦЭМ!$D$10+'СЕТ СН'!$F$5-'СЕТ СН'!$F$21</f>
        <v>2673.1765257199995</v>
      </c>
      <c r="X35" s="36">
        <f>SUMIFS(СВЦЭМ!$D$33:$D$776,СВЦЭМ!$A$33:$A$776,$A35,СВЦЭМ!$B$33:$B$776,X$11)+'СЕТ СН'!$F$11+СВЦЭМ!$D$10+'СЕТ СН'!$F$5-'СЕТ СН'!$F$21</f>
        <v>2680.47474229</v>
      </c>
      <c r="Y35" s="36">
        <f>SUMIFS(СВЦЭМ!$D$33:$D$776,СВЦЭМ!$A$33:$A$776,$A35,СВЦЭМ!$B$33:$B$776,Y$11)+'СЕТ СН'!$F$11+СВЦЭМ!$D$10+'СЕТ СН'!$F$5-'СЕТ СН'!$F$21</f>
        <v>2716.0602626999998</v>
      </c>
    </row>
    <row r="36" spans="1:27" ht="15.75" x14ac:dyDescent="0.2">
      <c r="A36" s="35">
        <f t="shared" si="0"/>
        <v>43490</v>
      </c>
      <c r="B36" s="36">
        <f>SUMIFS(СВЦЭМ!$D$33:$D$776,СВЦЭМ!$A$33:$A$776,$A36,СВЦЭМ!$B$33:$B$776,B$11)+'СЕТ СН'!$F$11+СВЦЭМ!$D$10+'СЕТ СН'!$F$5-'СЕТ СН'!$F$21</f>
        <v>2751.2520840699999</v>
      </c>
      <c r="C36" s="36">
        <f>SUMIFS(СВЦЭМ!$D$33:$D$776,СВЦЭМ!$A$33:$A$776,$A36,СВЦЭМ!$B$33:$B$776,C$11)+'СЕТ СН'!$F$11+СВЦЭМ!$D$10+'СЕТ СН'!$F$5-'СЕТ СН'!$F$21</f>
        <v>2782.3289171299998</v>
      </c>
      <c r="D36" s="36">
        <f>SUMIFS(СВЦЭМ!$D$33:$D$776,СВЦЭМ!$A$33:$A$776,$A36,СВЦЭМ!$B$33:$B$776,D$11)+'СЕТ СН'!$F$11+СВЦЭМ!$D$10+'СЕТ СН'!$F$5-'СЕТ СН'!$F$21</f>
        <v>2797.1773916100001</v>
      </c>
      <c r="E36" s="36">
        <f>SUMIFS(СВЦЭМ!$D$33:$D$776,СВЦЭМ!$A$33:$A$776,$A36,СВЦЭМ!$B$33:$B$776,E$11)+'СЕТ СН'!$F$11+СВЦЭМ!$D$10+'СЕТ СН'!$F$5-'СЕТ СН'!$F$21</f>
        <v>2800.1459462499997</v>
      </c>
      <c r="F36" s="36">
        <f>SUMIFS(СВЦЭМ!$D$33:$D$776,СВЦЭМ!$A$33:$A$776,$A36,СВЦЭМ!$B$33:$B$776,F$11)+'СЕТ СН'!$F$11+СВЦЭМ!$D$10+'СЕТ СН'!$F$5-'СЕТ СН'!$F$21</f>
        <v>2798.7731466299997</v>
      </c>
      <c r="G36" s="36">
        <f>SUMIFS(СВЦЭМ!$D$33:$D$776,СВЦЭМ!$A$33:$A$776,$A36,СВЦЭМ!$B$33:$B$776,G$11)+'СЕТ СН'!$F$11+СВЦЭМ!$D$10+'СЕТ СН'!$F$5-'СЕТ СН'!$F$21</f>
        <v>2771.1410591399999</v>
      </c>
      <c r="H36" s="36">
        <f>SUMIFS(СВЦЭМ!$D$33:$D$776,СВЦЭМ!$A$33:$A$776,$A36,СВЦЭМ!$B$33:$B$776,H$11)+'СЕТ СН'!$F$11+СВЦЭМ!$D$10+'СЕТ СН'!$F$5-'СЕТ СН'!$F$21</f>
        <v>2709.7600587299999</v>
      </c>
      <c r="I36" s="36">
        <f>SUMIFS(СВЦЭМ!$D$33:$D$776,СВЦЭМ!$A$33:$A$776,$A36,СВЦЭМ!$B$33:$B$776,I$11)+'СЕТ СН'!$F$11+СВЦЭМ!$D$10+'СЕТ СН'!$F$5-'СЕТ СН'!$F$21</f>
        <v>2619.73625515</v>
      </c>
      <c r="J36" s="36">
        <f>SUMIFS(СВЦЭМ!$D$33:$D$776,СВЦЭМ!$A$33:$A$776,$A36,СВЦЭМ!$B$33:$B$776,J$11)+'СЕТ СН'!$F$11+СВЦЭМ!$D$10+'СЕТ СН'!$F$5-'СЕТ СН'!$F$21</f>
        <v>2587.17710261</v>
      </c>
      <c r="K36" s="36">
        <f>SUMIFS(СВЦЭМ!$D$33:$D$776,СВЦЭМ!$A$33:$A$776,$A36,СВЦЭМ!$B$33:$B$776,K$11)+'СЕТ СН'!$F$11+СВЦЭМ!$D$10+'СЕТ СН'!$F$5-'СЕТ СН'!$F$21</f>
        <v>2587.8530276800002</v>
      </c>
      <c r="L36" s="36">
        <f>SUMIFS(СВЦЭМ!$D$33:$D$776,СВЦЭМ!$A$33:$A$776,$A36,СВЦЭМ!$B$33:$B$776,L$11)+'СЕТ СН'!$F$11+СВЦЭМ!$D$10+'СЕТ СН'!$F$5-'СЕТ СН'!$F$21</f>
        <v>2593.5756911099998</v>
      </c>
      <c r="M36" s="36">
        <f>SUMIFS(СВЦЭМ!$D$33:$D$776,СВЦЭМ!$A$33:$A$776,$A36,СВЦЭМ!$B$33:$B$776,M$11)+'СЕТ СН'!$F$11+СВЦЭМ!$D$10+'СЕТ СН'!$F$5-'СЕТ СН'!$F$21</f>
        <v>2612.2926549399999</v>
      </c>
      <c r="N36" s="36">
        <f>SUMIFS(СВЦЭМ!$D$33:$D$776,СВЦЭМ!$A$33:$A$776,$A36,СВЦЭМ!$B$33:$B$776,N$11)+'СЕТ СН'!$F$11+СВЦЭМ!$D$10+'СЕТ СН'!$F$5-'СЕТ СН'!$F$21</f>
        <v>2630.6804988699996</v>
      </c>
      <c r="O36" s="36">
        <f>SUMIFS(СВЦЭМ!$D$33:$D$776,СВЦЭМ!$A$33:$A$776,$A36,СВЦЭМ!$B$33:$B$776,O$11)+'СЕТ СН'!$F$11+СВЦЭМ!$D$10+'СЕТ СН'!$F$5-'СЕТ СН'!$F$21</f>
        <v>2630.3860108499998</v>
      </c>
      <c r="P36" s="36">
        <f>SUMIFS(СВЦЭМ!$D$33:$D$776,СВЦЭМ!$A$33:$A$776,$A36,СВЦЭМ!$B$33:$B$776,P$11)+'СЕТ СН'!$F$11+СВЦЭМ!$D$10+'СЕТ СН'!$F$5-'СЕТ СН'!$F$21</f>
        <v>2636.6727485499996</v>
      </c>
      <c r="Q36" s="36">
        <f>SUMIFS(СВЦЭМ!$D$33:$D$776,СВЦЭМ!$A$33:$A$776,$A36,СВЦЭМ!$B$33:$B$776,Q$11)+'СЕТ СН'!$F$11+СВЦЭМ!$D$10+'СЕТ СН'!$F$5-'СЕТ СН'!$F$21</f>
        <v>2641.8067269499998</v>
      </c>
      <c r="R36" s="36">
        <f>SUMIFS(СВЦЭМ!$D$33:$D$776,СВЦЭМ!$A$33:$A$776,$A36,СВЦЭМ!$B$33:$B$776,R$11)+'СЕТ СН'!$F$11+СВЦЭМ!$D$10+'СЕТ СН'!$F$5-'СЕТ СН'!$F$21</f>
        <v>2649.8323181599999</v>
      </c>
      <c r="S36" s="36">
        <f>SUMIFS(СВЦЭМ!$D$33:$D$776,СВЦЭМ!$A$33:$A$776,$A36,СВЦЭМ!$B$33:$B$776,S$11)+'СЕТ СН'!$F$11+СВЦЭМ!$D$10+'СЕТ СН'!$F$5-'СЕТ СН'!$F$21</f>
        <v>2649.4889301399999</v>
      </c>
      <c r="T36" s="36">
        <f>SUMIFS(СВЦЭМ!$D$33:$D$776,СВЦЭМ!$A$33:$A$776,$A36,СВЦЭМ!$B$33:$B$776,T$11)+'СЕТ СН'!$F$11+СВЦЭМ!$D$10+'СЕТ СН'!$F$5-'СЕТ СН'!$F$21</f>
        <v>2614.6358656399998</v>
      </c>
      <c r="U36" s="36">
        <f>SUMIFS(СВЦЭМ!$D$33:$D$776,СВЦЭМ!$A$33:$A$776,$A36,СВЦЭМ!$B$33:$B$776,U$11)+'СЕТ СН'!$F$11+СВЦЭМ!$D$10+'СЕТ СН'!$F$5-'СЕТ СН'!$F$21</f>
        <v>2622.10756786</v>
      </c>
      <c r="V36" s="36">
        <f>SUMIFS(СВЦЭМ!$D$33:$D$776,СВЦЭМ!$A$33:$A$776,$A36,СВЦЭМ!$B$33:$B$776,V$11)+'СЕТ СН'!$F$11+СВЦЭМ!$D$10+'СЕТ СН'!$F$5-'СЕТ СН'!$F$21</f>
        <v>2624.1196458099998</v>
      </c>
      <c r="W36" s="36">
        <f>SUMIFS(СВЦЭМ!$D$33:$D$776,СВЦЭМ!$A$33:$A$776,$A36,СВЦЭМ!$B$33:$B$776,W$11)+'СЕТ СН'!$F$11+СВЦЭМ!$D$10+'СЕТ СН'!$F$5-'СЕТ СН'!$F$21</f>
        <v>2617.0742105599998</v>
      </c>
      <c r="X36" s="36">
        <f>SUMIFS(СВЦЭМ!$D$33:$D$776,СВЦЭМ!$A$33:$A$776,$A36,СВЦЭМ!$B$33:$B$776,X$11)+'СЕТ СН'!$F$11+СВЦЭМ!$D$10+'СЕТ СН'!$F$5-'СЕТ СН'!$F$21</f>
        <v>2624.9877019</v>
      </c>
      <c r="Y36" s="36">
        <f>SUMIFS(СВЦЭМ!$D$33:$D$776,СВЦЭМ!$A$33:$A$776,$A36,СВЦЭМ!$B$33:$B$776,Y$11)+'СЕТ СН'!$F$11+СВЦЭМ!$D$10+'СЕТ СН'!$F$5-'СЕТ СН'!$F$21</f>
        <v>2676.4889439999997</v>
      </c>
    </row>
    <row r="37" spans="1:27" ht="15.75" x14ac:dyDescent="0.2">
      <c r="A37" s="35">
        <f t="shared" si="0"/>
        <v>43491</v>
      </c>
      <c r="B37" s="36">
        <f>SUMIFS(СВЦЭМ!$D$33:$D$776,СВЦЭМ!$A$33:$A$776,$A37,СВЦЭМ!$B$33:$B$776,B$11)+'СЕТ СН'!$F$11+СВЦЭМ!$D$10+'СЕТ СН'!$F$5-'СЕТ СН'!$F$21</f>
        <v>2732.7588776499997</v>
      </c>
      <c r="C37" s="36">
        <f>SUMIFS(СВЦЭМ!$D$33:$D$776,СВЦЭМ!$A$33:$A$776,$A37,СВЦЭМ!$B$33:$B$776,C$11)+'СЕТ СН'!$F$11+СВЦЭМ!$D$10+'СЕТ СН'!$F$5-'СЕТ СН'!$F$21</f>
        <v>2761.4912580199998</v>
      </c>
      <c r="D37" s="36">
        <f>SUMIFS(СВЦЭМ!$D$33:$D$776,СВЦЭМ!$A$33:$A$776,$A37,СВЦЭМ!$B$33:$B$776,D$11)+'СЕТ СН'!$F$11+СВЦЭМ!$D$10+'СЕТ СН'!$F$5-'СЕТ СН'!$F$21</f>
        <v>2770.0608717099999</v>
      </c>
      <c r="E37" s="36">
        <f>SUMIFS(СВЦЭМ!$D$33:$D$776,СВЦЭМ!$A$33:$A$776,$A37,СВЦЭМ!$B$33:$B$776,E$11)+'СЕТ СН'!$F$11+СВЦЭМ!$D$10+'СЕТ СН'!$F$5-'СЕТ СН'!$F$21</f>
        <v>2775.9870018499996</v>
      </c>
      <c r="F37" s="36">
        <f>SUMIFS(СВЦЭМ!$D$33:$D$776,СВЦЭМ!$A$33:$A$776,$A37,СВЦЭМ!$B$33:$B$776,F$11)+'СЕТ СН'!$F$11+СВЦЭМ!$D$10+'СЕТ СН'!$F$5-'СЕТ СН'!$F$21</f>
        <v>2773.3643272199997</v>
      </c>
      <c r="G37" s="36">
        <f>SUMIFS(СВЦЭМ!$D$33:$D$776,СВЦЭМ!$A$33:$A$776,$A37,СВЦЭМ!$B$33:$B$776,G$11)+'СЕТ СН'!$F$11+СВЦЭМ!$D$10+'СЕТ СН'!$F$5-'СЕТ СН'!$F$21</f>
        <v>2766.8470446000001</v>
      </c>
      <c r="H37" s="36">
        <f>SUMIFS(СВЦЭМ!$D$33:$D$776,СВЦЭМ!$A$33:$A$776,$A37,СВЦЭМ!$B$33:$B$776,H$11)+'СЕТ СН'!$F$11+СВЦЭМ!$D$10+'СЕТ СН'!$F$5-'СЕТ СН'!$F$21</f>
        <v>2732.1143155399996</v>
      </c>
      <c r="I37" s="36">
        <f>SUMIFS(СВЦЭМ!$D$33:$D$776,СВЦЭМ!$A$33:$A$776,$A37,СВЦЭМ!$B$33:$B$776,I$11)+'СЕТ СН'!$F$11+СВЦЭМ!$D$10+'СЕТ СН'!$F$5-'СЕТ СН'!$F$21</f>
        <v>2675.94248419</v>
      </c>
      <c r="J37" s="36">
        <f>SUMIFS(СВЦЭМ!$D$33:$D$776,СВЦЭМ!$A$33:$A$776,$A37,СВЦЭМ!$B$33:$B$776,J$11)+'СЕТ СН'!$F$11+СВЦЭМ!$D$10+'СЕТ СН'!$F$5-'СЕТ СН'!$F$21</f>
        <v>2630.6983908599996</v>
      </c>
      <c r="K37" s="36">
        <f>SUMIFS(СВЦЭМ!$D$33:$D$776,СВЦЭМ!$A$33:$A$776,$A37,СВЦЭМ!$B$33:$B$776,K$11)+'СЕТ СН'!$F$11+СВЦЭМ!$D$10+'СЕТ СН'!$F$5-'СЕТ СН'!$F$21</f>
        <v>2601.8301276299999</v>
      </c>
      <c r="L37" s="36">
        <f>SUMIFS(СВЦЭМ!$D$33:$D$776,СВЦЭМ!$A$33:$A$776,$A37,СВЦЭМ!$B$33:$B$776,L$11)+'СЕТ СН'!$F$11+СВЦЭМ!$D$10+'СЕТ СН'!$F$5-'СЕТ СН'!$F$21</f>
        <v>2587.2115532799999</v>
      </c>
      <c r="M37" s="36">
        <f>SUMIFS(СВЦЭМ!$D$33:$D$776,СВЦЭМ!$A$33:$A$776,$A37,СВЦЭМ!$B$33:$B$776,M$11)+'СЕТ СН'!$F$11+СВЦЭМ!$D$10+'СЕТ СН'!$F$5-'СЕТ СН'!$F$21</f>
        <v>2589.6989059099997</v>
      </c>
      <c r="N37" s="36">
        <f>SUMIFS(СВЦЭМ!$D$33:$D$776,СВЦЭМ!$A$33:$A$776,$A37,СВЦЭМ!$B$33:$B$776,N$11)+'СЕТ СН'!$F$11+СВЦЭМ!$D$10+'СЕТ СН'!$F$5-'СЕТ СН'!$F$21</f>
        <v>2602.6193645899998</v>
      </c>
      <c r="O37" s="36">
        <f>SUMIFS(СВЦЭМ!$D$33:$D$776,СВЦЭМ!$A$33:$A$776,$A37,СВЦЭМ!$B$33:$B$776,O$11)+'СЕТ СН'!$F$11+СВЦЭМ!$D$10+'СЕТ СН'!$F$5-'СЕТ СН'!$F$21</f>
        <v>2614.3541171699999</v>
      </c>
      <c r="P37" s="36">
        <f>SUMIFS(СВЦЭМ!$D$33:$D$776,СВЦЭМ!$A$33:$A$776,$A37,СВЦЭМ!$B$33:$B$776,P$11)+'СЕТ СН'!$F$11+СВЦЭМ!$D$10+'СЕТ СН'!$F$5-'СЕТ СН'!$F$21</f>
        <v>2631.1045117399999</v>
      </c>
      <c r="Q37" s="36">
        <f>SUMIFS(СВЦЭМ!$D$33:$D$776,СВЦЭМ!$A$33:$A$776,$A37,СВЦЭМ!$B$33:$B$776,Q$11)+'СЕТ СН'!$F$11+СВЦЭМ!$D$10+'СЕТ СН'!$F$5-'СЕТ СН'!$F$21</f>
        <v>2646.74202178</v>
      </c>
      <c r="R37" s="36">
        <f>SUMIFS(СВЦЭМ!$D$33:$D$776,СВЦЭМ!$A$33:$A$776,$A37,СВЦЭМ!$B$33:$B$776,R$11)+'СЕТ СН'!$F$11+СВЦЭМ!$D$10+'СЕТ СН'!$F$5-'СЕТ СН'!$F$21</f>
        <v>2650.5941823100002</v>
      </c>
      <c r="S37" s="36">
        <f>SUMIFS(СВЦЭМ!$D$33:$D$776,СВЦЭМ!$A$33:$A$776,$A37,СВЦЭМ!$B$33:$B$776,S$11)+'СЕТ СН'!$F$11+СВЦЭМ!$D$10+'СЕТ СН'!$F$5-'СЕТ СН'!$F$21</f>
        <v>2628.2507420799998</v>
      </c>
      <c r="T37" s="36">
        <f>SUMIFS(СВЦЭМ!$D$33:$D$776,СВЦЭМ!$A$33:$A$776,$A37,СВЦЭМ!$B$33:$B$776,T$11)+'СЕТ СН'!$F$11+СВЦЭМ!$D$10+'СЕТ СН'!$F$5-'СЕТ СН'!$F$21</f>
        <v>2583.8261402799999</v>
      </c>
      <c r="U37" s="36">
        <f>SUMIFS(СВЦЭМ!$D$33:$D$776,СВЦЭМ!$A$33:$A$776,$A37,СВЦЭМ!$B$33:$B$776,U$11)+'СЕТ СН'!$F$11+СВЦЭМ!$D$10+'СЕТ СН'!$F$5-'СЕТ СН'!$F$21</f>
        <v>2581.2599831500002</v>
      </c>
      <c r="V37" s="36">
        <f>SUMIFS(СВЦЭМ!$D$33:$D$776,СВЦЭМ!$A$33:$A$776,$A37,СВЦЭМ!$B$33:$B$776,V$11)+'СЕТ СН'!$F$11+СВЦЭМ!$D$10+'СЕТ СН'!$F$5-'СЕТ СН'!$F$21</f>
        <v>2581.2833114599998</v>
      </c>
      <c r="W37" s="36">
        <f>SUMIFS(СВЦЭМ!$D$33:$D$776,СВЦЭМ!$A$33:$A$776,$A37,СВЦЭМ!$B$33:$B$776,W$11)+'СЕТ СН'!$F$11+СВЦЭМ!$D$10+'СЕТ СН'!$F$5-'СЕТ СН'!$F$21</f>
        <v>2590.82490405</v>
      </c>
      <c r="X37" s="36">
        <f>SUMIFS(СВЦЭМ!$D$33:$D$776,СВЦЭМ!$A$33:$A$776,$A37,СВЦЭМ!$B$33:$B$776,X$11)+'СЕТ СН'!$F$11+СВЦЭМ!$D$10+'СЕТ СН'!$F$5-'СЕТ СН'!$F$21</f>
        <v>2607.7677974200001</v>
      </c>
      <c r="Y37" s="36">
        <f>SUMIFS(СВЦЭМ!$D$33:$D$776,СВЦЭМ!$A$33:$A$776,$A37,СВЦЭМ!$B$33:$B$776,Y$11)+'СЕТ СН'!$F$11+СВЦЭМ!$D$10+'СЕТ СН'!$F$5-'СЕТ СН'!$F$21</f>
        <v>2666.5536023799996</v>
      </c>
    </row>
    <row r="38" spans="1:27" ht="15.75" x14ac:dyDescent="0.2">
      <c r="A38" s="35">
        <f t="shared" si="0"/>
        <v>43492</v>
      </c>
      <c r="B38" s="36">
        <f>SUMIFS(СВЦЭМ!$D$33:$D$776,СВЦЭМ!$A$33:$A$776,$A38,СВЦЭМ!$B$33:$B$776,B$11)+'СЕТ СН'!$F$11+СВЦЭМ!$D$10+'СЕТ СН'!$F$5-'СЕТ СН'!$F$21</f>
        <v>2715.1940994699999</v>
      </c>
      <c r="C38" s="36">
        <f>SUMIFS(СВЦЭМ!$D$33:$D$776,СВЦЭМ!$A$33:$A$776,$A38,СВЦЭМ!$B$33:$B$776,C$11)+'СЕТ СН'!$F$11+СВЦЭМ!$D$10+'СЕТ СН'!$F$5-'СЕТ СН'!$F$21</f>
        <v>2743.9279685900001</v>
      </c>
      <c r="D38" s="36">
        <f>SUMIFS(СВЦЭМ!$D$33:$D$776,СВЦЭМ!$A$33:$A$776,$A38,СВЦЭМ!$B$33:$B$776,D$11)+'СЕТ СН'!$F$11+СВЦЭМ!$D$10+'СЕТ СН'!$F$5-'СЕТ СН'!$F$21</f>
        <v>2759.8172168499996</v>
      </c>
      <c r="E38" s="36">
        <f>SUMIFS(СВЦЭМ!$D$33:$D$776,СВЦЭМ!$A$33:$A$776,$A38,СВЦЭМ!$B$33:$B$776,E$11)+'СЕТ СН'!$F$11+СВЦЭМ!$D$10+'СЕТ СН'!$F$5-'СЕТ СН'!$F$21</f>
        <v>2770.7760445499998</v>
      </c>
      <c r="F38" s="36">
        <f>SUMIFS(СВЦЭМ!$D$33:$D$776,СВЦЭМ!$A$33:$A$776,$A38,СВЦЭМ!$B$33:$B$776,F$11)+'СЕТ СН'!$F$11+СВЦЭМ!$D$10+'СЕТ СН'!$F$5-'СЕТ СН'!$F$21</f>
        <v>2773.7865823399998</v>
      </c>
      <c r="G38" s="36">
        <f>SUMIFS(СВЦЭМ!$D$33:$D$776,СВЦЭМ!$A$33:$A$776,$A38,СВЦЭМ!$B$33:$B$776,G$11)+'СЕТ СН'!$F$11+СВЦЭМ!$D$10+'СЕТ СН'!$F$5-'СЕТ СН'!$F$21</f>
        <v>2769.9995320299995</v>
      </c>
      <c r="H38" s="36">
        <f>SUMIFS(СВЦЭМ!$D$33:$D$776,СВЦЭМ!$A$33:$A$776,$A38,СВЦЭМ!$B$33:$B$776,H$11)+'СЕТ СН'!$F$11+СВЦЭМ!$D$10+'СЕТ СН'!$F$5-'СЕТ СН'!$F$21</f>
        <v>2756.6478157399997</v>
      </c>
      <c r="I38" s="36">
        <f>SUMIFS(СВЦЭМ!$D$33:$D$776,СВЦЭМ!$A$33:$A$776,$A38,СВЦЭМ!$B$33:$B$776,I$11)+'СЕТ СН'!$F$11+СВЦЭМ!$D$10+'СЕТ СН'!$F$5-'СЕТ СН'!$F$21</f>
        <v>2697.3085849599997</v>
      </c>
      <c r="J38" s="36">
        <f>SUMIFS(СВЦЭМ!$D$33:$D$776,СВЦЭМ!$A$33:$A$776,$A38,СВЦЭМ!$B$33:$B$776,J$11)+'СЕТ СН'!$F$11+СВЦЭМ!$D$10+'СЕТ СН'!$F$5-'СЕТ СН'!$F$21</f>
        <v>2639.4394301299999</v>
      </c>
      <c r="K38" s="36">
        <f>SUMIFS(СВЦЭМ!$D$33:$D$776,СВЦЭМ!$A$33:$A$776,$A38,СВЦЭМ!$B$33:$B$776,K$11)+'СЕТ СН'!$F$11+СВЦЭМ!$D$10+'СЕТ СН'!$F$5-'СЕТ СН'!$F$21</f>
        <v>2626.20630936</v>
      </c>
      <c r="L38" s="36">
        <f>SUMIFS(СВЦЭМ!$D$33:$D$776,СВЦЭМ!$A$33:$A$776,$A38,СВЦЭМ!$B$33:$B$776,L$11)+'СЕТ СН'!$F$11+СВЦЭМ!$D$10+'СЕТ СН'!$F$5-'СЕТ СН'!$F$21</f>
        <v>2605.9218097399998</v>
      </c>
      <c r="M38" s="36">
        <f>SUMIFS(СВЦЭМ!$D$33:$D$776,СВЦЭМ!$A$33:$A$776,$A38,СВЦЭМ!$B$33:$B$776,M$11)+'СЕТ СН'!$F$11+СВЦЭМ!$D$10+'СЕТ СН'!$F$5-'СЕТ СН'!$F$21</f>
        <v>2601.5718274299998</v>
      </c>
      <c r="N38" s="36">
        <f>SUMIFS(СВЦЭМ!$D$33:$D$776,СВЦЭМ!$A$33:$A$776,$A38,СВЦЭМ!$B$33:$B$776,N$11)+'СЕТ СН'!$F$11+СВЦЭМ!$D$10+'СЕТ СН'!$F$5-'СЕТ СН'!$F$21</f>
        <v>2613.74896055</v>
      </c>
      <c r="O38" s="36">
        <f>SUMIFS(СВЦЭМ!$D$33:$D$776,СВЦЭМ!$A$33:$A$776,$A38,СВЦЭМ!$B$33:$B$776,O$11)+'СЕТ СН'!$F$11+СВЦЭМ!$D$10+'СЕТ СН'!$F$5-'СЕТ СН'!$F$21</f>
        <v>2624.6502268200002</v>
      </c>
      <c r="P38" s="36">
        <f>SUMIFS(СВЦЭМ!$D$33:$D$776,СВЦЭМ!$A$33:$A$776,$A38,СВЦЭМ!$B$33:$B$776,P$11)+'СЕТ СН'!$F$11+СВЦЭМ!$D$10+'СЕТ СН'!$F$5-'СЕТ СН'!$F$21</f>
        <v>2634.5805314399995</v>
      </c>
      <c r="Q38" s="36">
        <f>SUMIFS(СВЦЭМ!$D$33:$D$776,СВЦЭМ!$A$33:$A$776,$A38,СВЦЭМ!$B$33:$B$776,Q$11)+'СЕТ СН'!$F$11+СВЦЭМ!$D$10+'СЕТ СН'!$F$5-'СЕТ СН'!$F$21</f>
        <v>2641.3783789899999</v>
      </c>
      <c r="R38" s="36">
        <f>SUMIFS(СВЦЭМ!$D$33:$D$776,СВЦЭМ!$A$33:$A$776,$A38,СВЦЭМ!$B$33:$B$776,R$11)+'СЕТ СН'!$F$11+СВЦЭМ!$D$10+'СЕТ СН'!$F$5-'СЕТ СН'!$F$21</f>
        <v>2643.6337877199994</v>
      </c>
      <c r="S38" s="36">
        <f>SUMIFS(СВЦЭМ!$D$33:$D$776,СВЦЭМ!$A$33:$A$776,$A38,СВЦЭМ!$B$33:$B$776,S$11)+'СЕТ СН'!$F$11+СВЦЭМ!$D$10+'СЕТ СН'!$F$5-'СЕТ СН'!$F$21</f>
        <v>2628.0835371100002</v>
      </c>
      <c r="T38" s="36">
        <f>SUMIFS(СВЦЭМ!$D$33:$D$776,СВЦЭМ!$A$33:$A$776,$A38,СВЦЭМ!$B$33:$B$776,T$11)+'СЕТ СН'!$F$11+СВЦЭМ!$D$10+'СЕТ СН'!$F$5-'СЕТ СН'!$F$21</f>
        <v>2584.7201747899999</v>
      </c>
      <c r="U38" s="36">
        <f>SUMIFS(СВЦЭМ!$D$33:$D$776,СВЦЭМ!$A$33:$A$776,$A38,СВЦЭМ!$B$33:$B$776,U$11)+'СЕТ СН'!$F$11+СВЦЭМ!$D$10+'СЕТ СН'!$F$5-'СЕТ СН'!$F$21</f>
        <v>2578.5374524600002</v>
      </c>
      <c r="V38" s="36">
        <f>SUMIFS(СВЦЭМ!$D$33:$D$776,СВЦЭМ!$A$33:$A$776,$A38,СВЦЭМ!$B$33:$B$776,V$11)+'СЕТ СН'!$F$11+СВЦЭМ!$D$10+'СЕТ СН'!$F$5-'СЕТ СН'!$F$21</f>
        <v>2578.2595139800001</v>
      </c>
      <c r="W38" s="36">
        <f>SUMIFS(СВЦЭМ!$D$33:$D$776,СВЦЭМ!$A$33:$A$776,$A38,СВЦЭМ!$B$33:$B$776,W$11)+'СЕТ СН'!$F$11+СВЦЭМ!$D$10+'СЕТ СН'!$F$5-'СЕТ СН'!$F$21</f>
        <v>2590.5131404599997</v>
      </c>
      <c r="X38" s="36">
        <f>SUMIFS(СВЦЭМ!$D$33:$D$776,СВЦЭМ!$A$33:$A$776,$A38,СВЦЭМ!$B$33:$B$776,X$11)+'СЕТ СН'!$F$11+СВЦЭМ!$D$10+'СЕТ СН'!$F$5-'СЕТ СН'!$F$21</f>
        <v>2609.5528028399999</v>
      </c>
      <c r="Y38" s="36">
        <f>SUMIFS(СВЦЭМ!$D$33:$D$776,СВЦЭМ!$A$33:$A$776,$A38,СВЦЭМ!$B$33:$B$776,Y$11)+'СЕТ СН'!$F$11+СВЦЭМ!$D$10+'СЕТ СН'!$F$5-'СЕТ СН'!$F$21</f>
        <v>2657.6045437799999</v>
      </c>
    </row>
    <row r="39" spans="1:27" ht="15.75" x14ac:dyDescent="0.2">
      <c r="A39" s="35">
        <f t="shared" si="0"/>
        <v>43493</v>
      </c>
      <c r="B39" s="36">
        <f>SUMIFS(СВЦЭМ!$D$33:$D$776,СВЦЭМ!$A$33:$A$776,$A39,СВЦЭМ!$B$33:$B$776,B$11)+'СЕТ СН'!$F$11+СВЦЭМ!$D$10+'СЕТ СН'!$F$5-'СЕТ СН'!$F$21</f>
        <v>2741.6200081999996</v>
      </c>
      <c r="C39" s="36">
        <f>SUMIFS(СВЦЭМ!$D$33:$D$776,СВЦЭМ!$A$33:$A$776,$A39,СВЦЭМ!$B$33:$B$776,C$11)+'СЕТ СН'!$F$11+СВЦЭМ!$D$10+'СЕТ СН'!$F$5-'СЕТ СН'!$F$21</f>
        <v>2768.5016745200001</v>
      </c>
      <c r="D39" s="36">
        <f>SUMIFS(СВЦЭМ!$D$33:$D$776,СВЦЭМ!$A$33:$A$776,$A39,СВЦЭМ!$B$33:$B$776,D$11)+'СЕТ СН'!$F$11+СВЦЭМ!$D$10+'СЕТ СН'!$F$5-'СЕТ СН'!$F$21</f>
        <v>2784.3499240299998</v>
      </c>
      <c r="E39" s="36">
        <f>SUMIFS(СВЦЭМ!$D$33:$D$776,СВЦЭМ!$A$33:$A$776,$A39,СВЦЭМ!$B$33:$B$776,E$11)+'СЕТ СН'!$F$11+СВЦЭМ!$D$10+'СЕТ СН'!$F$5-'СЕТ СН'!$F$21</f>
        <v>2792.4805452800001</v>
      </c>
      <c r="F39" s="36">
        <f>SUMIFS(СВЦЭМ!$D$33:$D$776,СВЦЭМ!$A$33:$A$776,$A39,СВЦЭМ!$B$33:$B$776,F$11)+'СЕТ СН'!$F$11+СВЦЭМ!$D$10+'СЕТ СН'!$F$5-'СЕТ СН'!$F$21</f>
        <v>2791.13423719</v>
      </c>
      <c r="G39" s="36">
        <f>SUMIFS(СВЦЭМ!$D$33:$D$776,СВЦЭМ!$A$33:$A$776,$A39,СВЦЭМ!$B$33:$B$776,G$11)+'СЕТ СН'!$F$11+СВЦЭМ!$D$10+'СЕТ СН'!$F$5-'СЕТ СН'!$F$21</f>
        <v>2772.1992831799998</v>
      </c>
      <c r="H39" s="36">
        <f>SUMIFS(СВЦЭМ!$D$33:$D$776,СВЦЭМ!$A$33:$A$776,$A39,СВЦЭМ!$B$33:$B$776,H$11)+'СЕТ СН'!$F$11+СВЦЭМ!$D$10+'СЕТ СН'!$F$5-'СЕТ СН'!$F$21</f>
        <v>2725.1636220399996</v>
      </c>
      <c r="I39" s="36">
        <f>SUMIFS(СВЦЭМ!$D$33:$D$776,СВЦЭМ!$A$33:$A$776,$A39,СВЦЭМ!$B$33:$B$776,I$11)+'СЕТ СН'!$F$11+СВЦЭМ!$D$10+'СЕТ СН'!$F$5-'СЕТ СН'!$F$21</f>
        <v>2652.4291345499996</v>
      </c>
      <c r="J39" s="36">
        <f>SUMIFS(СВЦЭМ!$D$33:$D$776,СВЦЭМ!$A$33:$A$776,$A39,СВЦЭМ!$B$33:$B$776,J$11)+'СЕТ СН'!$F$11+СВЦЭМ!$D$10+'СЕТ СН'!$F$5-'СЕТ СН'!$F$21</f>
        <v>2616.9121846200001</v>
      </c>
      <c r="K39" s="36">
        <f>SUMIFS(СВЦЭМ!$D$33:$D$776,СВЦЭМ!$A$33:$A$776,$A39,СВЦЭМ!$B$33:$B$776,K$11)+'СЕТ СН'!$F$11+СВЦЭМ!$D$10+'СЕТ СН'!$F$5-'СЕТ СН'!$F$21</f>
        <v>2619.5945371099997</v>
      </c>
      <c r="L39" s="36">
        <f>SUMIFS(СВЦЭМ!$D$33:$D$776,СВЦЭМ!$A$33:$A$776,$A39,СВЦЭМ!$B$33:$B$776,L$11)+'СЕТ СН'!$F$11+СВЦЭМ!$D$10+'СЕТ СН'!$F$5-'СЕТ СН'!$F$21</f>
        <v>2612.4148528300002</v>
      </c>
      <c r="M39" s="36">
        <f>SUMIFS(СВЦЭМ!$D$33:$D$776,СВЦЭМ!$A$33:$A$776,$A39,СВЦЭМ!$B$33:$B$776,M$11)+'СЕТ СН'!$F$11+СВЦЭМ!$D$10+'СЕТ СН'!$F$5-'СЕТ СН'!$F$21</f>
        <v>2606.1906667499998</v>
      </c>
      <c r="N39" s="36">
        <f>SUMIFS(СВЦЭМ!$D$33:$D$776,СВЦЭМ!$A$33:$A$776,$A39,СВЦЭМ!$B$33:$B$776,N$11)+'СЕТ СН'!$F$11+СВЦЭМ!$D$10+'СЕТ СН'!$F$5-'СЕТ СН'!$F$21</f>
        <v>2613.4458411199998</v>
      </c>
      <c r="O39" s="36">
        <f>SUMIFS(СВЦЭМ!$D$33:$D$776,СВЦЭМ!$A$33:$A$776,$A39,СВЦЭМ!$B$33:$B$776,O$11)+'СЕТ СН'!$F$11+СВЦЭМ!$D$10+'СЕТ СН'!$F$5-'СЕТ СН'!$F$21</f>
        <v>2611.2077366799999</v>
      </c>
      <c r="P39" s="36">
        <f>SUMIFS(СВЦЭМ!$D$33:$D$776,СВЦЭМ!$A$33:$A$776,$A39,СВЦЭМ!$B$33:$B$776,P$11)+'СЕТ СН'!$F$11+СВЦЭМ!$D$10+'СЕТ СН'!$F$5-'СЕТ СН'!$F$21</f>
        <v>2618.7925643899998</v>
      </c>
      <c r="Q39" s="36">
        <f>SUMIFS(СВЦЭМ!$D$33:$D$776,СВЦЭМ!$A$33:$A$776,$A39,СВЦЭМ!$B$33:$B$776,Q$11)+'СЕТ СН'!$F$11+СВЦЭМ!$D$10+'СЕТ СН'!$F$5-'СЕТ СН'!$F$21</f>
        <v>2628.1335577599998</v>
      </c>
      <c r="R39" s="36">
        <f>SUMIFS(СВЦЭМ!$D$33:$D$776,СВЦЭМ!$A$33:$A$776,$A39,СВЦЭМ!$B$33:$B$776,R$11)+'СЕТ СН'!$F$11+СВЦЭМ!$D$10+'СЕТ СН'!$F$5-'СЕТ СН'!$F$21</f>
        <v>2638.6873169800001</v>
      </c>
      <c r="S39" s="36">
        <f>SUMIFS(СВЦЭМ!$D$33:$D$776,СВЦЭМ!$A$33:$A$776,$A39,СВЦЭМ!$B$33:$B$776,S$11)+'СЕТ СН'!$F$11+СВЦЭМ!$D$10+'СЕТ СН'!$F$5-'СЕТ СН'!$F$21</f>
        <v>2630.9768850800001</v>
      </c>
      <c r="T39" s="36">
        <f>SUMIFS(СВЦЭМ!$D$33:$D$776,СВЦЭМ!$A$33:$A$776,$A39,СВЦЭМ!$B$33:$B$776,T$11)+'СЕТ СН'!$F$11+СВЦЭМ!$D$10+'СЕТ СН'!$F$5-'СЕТ СН'!$F$21</f>
        <v>2608.2487806300001</v>
      </c>
      <c r="U39" s="36">
        <f>SUMIFS(СВЦЭМ!$D$33:$D$776,СВЦЭМ!$A$33:$A$776,$A39,СВЦЭМ!$B$33:$B$776,U$11)+'СЕТ СН'!$F$11+СВЦЭМ!$D$10+'СЕТ СН'!$F$5-'СЕТ СН'!$F$21</f>
        <v>2605.1860184799998</v>
      </c>
      <c r="V39" s="36">
        <f>SUMIFS(СВЦЭМ!$D$33:$D$776,СВЦЭМ!$A$33:$A$776,$A39,СВЦЭМ!$B$33:$B$776,V$11)+'СЕТ СН'!$F$11+СВЦЭМ!$D$10+'СЕТ СН'!$F$5-'СЕТ СН'!$F$21</f>
        <v>2609.5014822599996</v>
      </c>
      <c r="W39" s="36">
        <f>SUMIFS(СВЦЭМ!$D$33:$D$776,СВЦЭМ!$A$33:$A$776,$A39,СВЦЭМ!$B$33:$B$776,W$11)+'СЕТ СН'!$F$11+СВЦЭМ!$D$10+'СЕТ СН'!$F$5-'СЕТ СН'!$F$21</f>
        <v>2611.0878614100002</v>
      </c>
      <c r="X39" s="36">
        <f>SUMIFS(СВЦЭМ!$D$33:$D$776,СВЦЭМ!$A$33:$A$776,$A39,СВЦЭМ!$B$33:$B$776,X$11)+'СЕТ СН'!$F$11+СВЦЭМ!$D$10+'СЕТ СН'!$F$5-'СЕТ СН'!$F$21</f>
        <v>2610.5090931</v>
      </c>
      <c r="Y39" s="36">
        <f>SUMIFS(СВЦЭМ!$D$33:$D$776,СВЦЭМ!$A$33:$A$776,$A39,СВЦЭМ!$B$33:$B$776,Y$11)+'СЕТ СН'!$F$11+СВЦЭМ!$D$10+'СЕТ СН'!$F$5-'СЕТ СН'!$F$21</f>
        <v>2657.6405592900001</v>
      </c>
    </row>
    <row r="40" spans="1:27" ht="15.75" x14ac:dyDescent="0.2">
      <c r="A40" s="35">
        <f t="shared" si="0"/>
        <v>43494</v>
      </c>
      <c r="B40" s="36">
        <f>SUMIFS(СВЦЭМ!$D$33:$D$776,СВЦЭМ!$A$33:$A$776,$A40,СВЦЭМ!$B$33:$B$776,B$11)+'СЕТ СН'!$F$11+СВЦЭМ!$D$10+'СЕТ СН'!$F$5-'СЕТ СН'!$F$21</f>
        <v>2747.04907886</v>
      </c>
      <c r="C40" s="36">
        <f>SUMIFS(СВЦЭМ!$D$33:$D$776,СВЦЭМ!$A$33:$A$776,$A40,СВЦЭМ!$B$33:$B$776,C$11)+'СЕТ СН'!$F$11+СВЦЭМ!$D$10+'СЕТ СН'!$F$5-'СЕТ СН'!$F$21</f>
        <v>2777.3833548100001</v>
      </c>
      <c r="D40" s="36">
        <f>SUMIFS(СВЦЭМ!$D$33:$D$776,СВЦЭМ!$A$33:$A$776,$A40,СВЦЭМ!$B$33:$B$776,D$11)+'СЕТ СН'!$F$11+СВЦЭМ!$D$10+'СЕТ СН'!$F$5-'СЕТ СН'!$F$21</f>
        <v>2784.9301701699997</v>
      </c>
      <c r="E40" s="36">
        <f>SUMIFS(СВЦЭМ!$D$33:$D$776,СВЦЭМ!$A$33:$A$776,$A40,СВЦЭМ!$B$33:$B$776,E$11)+'СЕТ СН'!$F$11+СВЦЭМ!$D$10+'СЕТ СН'!$F$5-'СЕТ СН'!$F$21</f>
        <v>2780.7672378799998</v>
      </c>
      <c r="F40" s="36">
        <f>SUMIFS(СВЦЭМ!$D$33:$D$776,СВЦЭМ!$A$33:$A$776,$A40,СВЦЭМ!$B$33:$B$776,F$11)+'СЕТ СН'!$F$11+СВЦЭМ!$D$10+'СЕТ СН'!$F$5-'СЕТ СН'!$F$21</f>
        <v>2779.0943734299999</v>
      </c>
      <c r="G40" s="36">
        <f>SUMIFS(СВЦЭМ!$D$33:$D$776,СВЦЭМ!$A$33:$A$776,$A40,СВЦЭМ!$B$33:$B$776,G$11)+'СЕТ СН'!$F$11+СВЦЭМ!$D$10+'СЕТ СН'!$F$5-'СЕТ СН'!$F$21</f>
        <v>2762.5010000799998</v>
      </c>
      <c r="H40" s="36">
        <f>SUMIFS(СВЦЭМ!$D$33:$D$776,СВЦЭМ!$A$33:$A$776,$A40,СВЦЭМ!$B$33:$B$776,H$11)+'СЕТ СН'!$F$11+СВЦЭМ!$D$10+'СЕТ СН'!$F$5-'СЕТ СН'!$F$21</f>
        <v>2721.3689865299998</v>
      </c>
      <c r="I40" s="36">
        <f>SUMIFS(СВЦЭМ!$D$33:$D$776,СВЦЭМ!$A$33:$A$776,$A40,СВЦЭМ!$B$33:$B$776,I$11)+'СЕТ СН'!$F$11+СВЦЭМ!$D$10+'СЕТ СН'!$F$5-'СЕТ СН'!$F$21</f>
        <v>2654.01908396</v>
      </c>
      <c r="J40" s="36">
        <f>SUMIFS(СВЦЭМ!$D$33:$D$776,СВЦЭМ!$A$33:$A$776,$A40,СВЦЭМ!$B$33:$B$776,J$11)+'СЕТ СН'!$F$11+СВЦЭМ!$D$10+'СЕТ СН'!$F$5-'СЕТ СН'!$F$21</f>
        <v>2590.47263079</v>
      </c>
      <c r="K40" s="36">
        <f>SUMIFS(СВЦЭМ!$D$33:$D$776,СВЦЭМ!$A$33:$A$776,$A40,СВЦЭМ!$B$33:$B$776,K$11)+'СЕТ СН'!$F$11+СВЦЭМ!$D$10+'СЕТ СН'!$F$5-'СЕТ СН'!$F$21</f>
        <v>2581.5119923499997</v>
      </c>
      <c r="L40" s="36">
        <f>SUMIFS(СВЦЭМ!$D$33:$D$776,СВЦЭМ!$A$33:$A$776,$A40,СВЦЭМ!$B$33:$B$776,L$11)+'СЕТ СН'!$F$11+СВЦЭМ!$D$10+'СЕТ СН'!$F$5-'СЕТ СН'!$F$21</f>
        <v>2583.7136572199997</v>
      </c>
      <c r="M40" s="36">
        <f>SUMIFS(СВЦЭМ!$D$33:$D$776,СВЦЭМ!$A$33:$A$776,$A40,СВЦЭМ!$B$33:$B$776,M$11)+'СЕТ СН'!$F$11+СВЦЭМ!$D$10+'СЕТ СН'!$F$5-'СЕТ СН'!$F$21</f>
        <v>2592.7273581199997</v>
      </c>
      <c r="N40" s="36">
        <f>SUMIFS(СВЦЭМ!$D$33:$D$776,СВЦЭМ!$A$33:$A$776,$A40,СВЦЭМ!$B$33:$B$776,N$11)+'СЕТ СН'!$F$11+СВЦЭМ!$D$10+'СЕТ СН'!$F$5-'СЕТ СН'!$F$21</f>
        <v>2603.66871631</v>
      </c>
      <c r="O40" s="36">
        <f>SUMIFS(СВЦЭМ!$D$33:$D$776,СВЦЭМ!$A$33:$A$776,$A40,СВЦЭМ!$B$33:$B$776,O$11)+'СЕТ СН'!$F$11+СВЦЭМ!$D$10+'СЕТ СН'!$F$5-'СЕТ СН'!$F$21</f>
        <v>2610.11428363</v>
      </c>
      <c r="P40" s="36">
        <f>SUMIFS(СВЦЭМ!$D$33:$D$776,СВЦЭМ!$A$33:$A$776,$A40,СВЦЭМ!$B$33:$B$776,P$11)+'СЕТ СН'!$F$11+СВЦЭМ!$D$10+'СЕТ СН'!$F$5-'СЕТ СН'!$F$21</f>
        <v>2619.3726899200001</v>
      </c>
      <c r="Q40" s="36">
        <f>SUMIFS(СВЦЭМ!$D$33:$D$776,СВЦЭМ!$A$33:$A$776,$A40,СВЦЭМ!$B$33:$B$776,Q$11)+'СЕТ СН'!$F$11+СВЦЭМ!$D$10+'СЕТ СН'!$F$5-'СЕТ СН'!$F$21</f>
        <v>2639.2084776499996</v>
      </c>
      <c r="R40" s="36">
        <f>SUMIFS(СВЦЭМ!$D$33:$D$776,СВЦЭМ!$A$33:$A$776,$A40,СВЦЭМ!$B$33:$B$776,R$11)+'СЕТ СН'!$F$11+СВЦЭМ!$D$10+'СЕТ СН'!$F$5-'СЕТ СН'!$F$21</f>
        <v>2637.7707033400002</v>
      </c>
      <c r="S40" s="36">
        <f>SUMIFS(СВЦЭМ!$D$33:$D$776,СВЦЭМ!$A$33:$A$776,$A40,СВЦЭМ!$B$33:$B$776,S$11)+'СЕТ СН'!$F$11+СВЦЭМ!$D$10+'СЕТ СН'!$F$5-'СЕТ СН'!$F$21</f>
        <v>2619.0709354699998</v>
      </c>
      <c r="T40" s="36">
        <f>SUMIFS(СВЦЭМ!$D$33:$D$776,СВЦЭМ!$A$33:$A$776,$A40,СВЦЭМ!$B$33:$B$776,T$11)+'СЕТ СН'!$F$11+СВЦЭМ!$D$10+'СЕТ СН'!$F$5-'СЕТ СН'!$F$21</f>
        <v>2597.7752365599999</v>
      </c>
      <c r="U40" s="36">
        <f>SUMIFS(СВЦЭМ!$D$33:$D$776,СВЦЭМ!$A$33:$A$776,$A40,СВЦЭМ!$B$33:$B$776,U$11)+'СЕТ СН'!$F$11+СВЦЭМ!$D$10+'СЕТ СН'!$F$5-'СЕТ СН'!$F$21</f>
        <v>2599.5045171100001</v>
      </c>
      <c r="V40" s="36">
        <f>SUMIFS(СВЦЭМ!$D$33:$D$776,СВЦЭМ!$A$33:$A$776,$A40,СВЦЭМ!$B$33:$B$776,V$11)+'СЕТ СН'!$F$11+СВЦЭМ!$D$10+'СЕТ СН'!$F$5-'СЕТ СН'!$F$21</f>
        <v>2619.3422306100001</v>
      </c>
      <c r="W40" s="36">
        <f>SUMIFS(СВЦЭМ!$D$33:$D$776,СВЦЭМ!$A$33:$A$776,$A40,СВЦЭМ!$B$33:$B$776,W$11)+'СЕТ СН'!$F$11+СВЦЭМ!$D$10+'СЕТ СН'!$F$5-'СЕТ СН'!$F$21</f>
        <v>2619.4248708199998</v>
      </c>
      <c r="X40" s="36">
        <f>SUMIFS(СВЦЭМ!$D$33:$D$776,СВЦЭМ!$A$33:$A$776,$A40,СВЦЭМ!$B$33:$B$776,X$11)+'СЕТ СН'!$F$11+СВЦЭМ!$D$10+'СЕТ СН'!$F$5-'СЕТ СН'!$F$21</f>
        <v>2616.6808101699999</v>
      </c>
      <c r="Y40" s="36">
        <f>SUMIFS(СВЦЭМ!$D$33:$D$776,СВЦЭМ!$A$33:$A$776,$A40,СВЦЭМ!$B$33:$B$776,Y$11)+'СЕТ СН'!$F$11+СВЦЭМ!$D$10+'СЕТ СН'!$F$5-'СЕТ СН'!$F$21</f>
        <v>2662.9021622700002</v>
      </c>
    </row>
    <row r="41" spans="1:27" ht="15.75" x14ac:dyDescent="0.2">
      <c r="A41" s="35">
        <f t="shared" si="0"/>
        <v>43495</v>
      </c>
      <c r="B41" s="36">
        <f>SUMIFS(СВЦЭМ!$D$33:$D$776,СВЦЭМ!$A$33:$A$776,$A41,СВЦЭМ!$B$33:$B$776,B$11)+'СЕТ СН'!$F$11+СВЦЭМ!$D$10+'СЕТ СН'!$F$5-'СЕТ СН'!$F$21</f>
        <v>2728.1679925499998</v>
      </c>
      <c r="C41" s="36">
        <f>SUMIFS(СВЦЭМ!$D$33:$D$776,СВЦЭМ!$A$33:$A$776,$A41,СВЦЭМ!$B$33:$B$776,C$11)+'СЕТ СН'!$F$11+СВЦЭМ!$D$10+'СЕТ СН'!$F$5-'СЕТ СН'!$F$21</f>
        <v>2744.5029858299995</v>
      </c>
      <c r="D41" s="36">
        <f>SUMIFS(СВЦЭМ!$D$33:$D$776,СВЦЭМ!$A$33:$A$776,$A41,СВЦЭМ!$B$33:$B$776,D$11)+'СЕТ СН'!$F$11+СВЦЭМ!$D$10+'СЕТ СН'!$F$5-'СЕТ СН'!$F$21</f>
        <v>2759.3039051799997</v>
      </c>
      <c r="E41" s="36">
        <f>SUMIFS(СВЦЭМ!$D$33:$D$776,СВЦЭМ!$A$33:$A$776,$A41,СВЦЭМ!$B$33:$B$776,E$11)+'СЕТ СН'!$F$11+СВЦЭМ!$D$10+'СЕТ СН'!$F$5-'СЕТ СН'!$F$21</f>
        <v>2756.9701865699999</v>
      </c>
      <c r="F41" s="36">
        <f>SUMIFS(СВЦЭМ!$D$33:$D$776,СВЦЭМ!$A$33:$A$776,$A41,СВЦЭМ!$B$33:$B$776,F$11)+'СЕТ СН'!$F$11+СВЦЭМ!$D$10+'СЕТ СН'!$F$5-'СЕТ СН'!$F$21</f>
        <v>2748.3336960999995</v>
      </c>
      <c r="G41" s="36">
        <f>SUMIFS(СВЦЭМ!$D$33:$D$776,СВЦЭМ!$A$33:$A$776,$A41,СВЦЭМ!$B$33:$B$776,G$11)+'СЕТ СН'!$F$11+СВЦЭМ!$D$10+'СЕТ СН'!$F$5-'СЕТ СН'!$F$21</f>
        <v>2740.3379514199996</v>
      </c>
      <c r="H41" s="36">
        <f>SUMIFS(СВЦЭМ!$D$33:$D$776,СВЦЭМ!$A$33:$A$776,$A41,СВЦЭМ!$B$33:$B$776,H$11)+'СЕТ СН'!$F$11+СВЦЭМ!$D$10+'СЕТ СН'!$F$5-'СЕТ СН'!$F$21</f>
        <v>2704.3970256699995</v>
      </c>
      <c r="I41" s="36">
        <f>SUMIFS(СВЦЭМ!$D$33:$D$776,СВЦЭМ!$A$33:$A$776,$A41,СВЦЭМ!$B$33:$B$776,I$11)+'СЕТ СН'!$F$11+СВЦЭМ!$D$10+'СЕТ СН'!$F$5-'СЕТ СН'!$F$21</f>
        <v>2642.8931058199996</v>
      </c>
      <c r="J41" s="36">
        <f>SUMIFS(СВЦЭМ!$D$33:$D$776,СВЦЭМ!$A$33:$A$776,$A41,СВЦЭМ!$B$33:$B$776,J$11)+'СЕТ СН'!$F$11+СВЦЭМ!$D$10+'СЕТ СН'!$F$5-'СЕТ СН'!$F$21</f>
        <v>2590.3153581299998</v>
      </c>
      <c r="K41" s="36">
        <f>SUMIFS(СВЦЭМ!$D$33:$D$776,СВЦЭМ!$A$33:$A$776,$A41,СВЦЭМ!$B$33:$B$776,K$11)+'СЕТ СН'!$F$11+СВЦЭМ!$D$10+'СЕТ СН'!$F$5-'СЕТ СН'!$F$21</f>
        <v>2592.31952499</v>
      </c>
      <c r="L41" s="36">
        <f>SUMIFS(СВЦЭМ!$D$33:$D$776,СВЦЭМ!$A$33:$A$776,$A41,СВЦЭМ!$B$33:$B$776,L$11)+'СЕТ СН'!$F$11+СВЦЭМ!$D$10+'СЕТ СН'!$F$5-'СЕТ СН'!$F$21</f>
        <v>2603.5971646799999</v>
      </c>
      <c r="M41" s="36">
        <f>SUMIFS(СВЦЭМ!$D$33:$D$776,СВЦЭМ!$A$33:$A$776,$A41,СВЦЭМ!$B$33:$B$776,M$11)+'СЕТ СН'!$F$11+СВЦЭМ!$D$10+'СЕТ СН'!$F$5-'СЕТ СН'!$F$21</f>
        <v>2616.40984953</v>
      </c>
      <c r="N41" s="36">
        <f>SUMIFS(СВЦЭМ!$D$33:$D$776,СВЦЭМ!$A$33:$A$776,$A41,СВЦЭМ!$B$33:$B$776,N$11)+'СЕТ СН'!$F$11+СВЦЭМ!$D$10+'СЕТ СН'!$F$5-'СЕТ СН'!$F$21</f>
        <v>2626.6123491200001</v>
      </c>
      <c r="O41" s="36">
        <f>SUMIFS(СВЦЭМ!$D$33:$D$776,СВЦЭМ!$A$33:$A$776,$A41,СВЦЭМ!$B$33:$B$776,O$11)+'СЕТ СН'!$F$11+СВЦЭМ!$D$10+'СЕТ СН'!$F$5-'СЕТ СН'!$F$21</f>
        <v>2611.6816932500001</v>
      </c>
      <c r="P41" s="36">
        <f>SUMIFS(СВЦЭМ!$D$33:$D$776,СВЦЭМ!$A$33:$A$776,$A41,СВЦЭМ!$B$33:$B$776,P$11)+'СЕТ СН'!$F$11+СВЦЭМ!$D$10+'СЕТ СН'!$F$5-'СЕТ СН'!$F$21</f>
        <v>2611.43825861</v>
      </c>
      <c r="Q41" s="36">
        <f>SUMIFS(СВЦЭМ!$D$33:$D$776,СВЦЭМ!$A$33:$A$776,$A41,СВЦЭМ!$B$33:$B$776,Q$11)+'СЕТ СН'!$F$11+СВЦЭМ!$D$10+'СЕТ СН'!$F$5-'СЕТ СН'!$F$21</f>
        <v>2618.6221738499999</v>
      </c>
      <c r="R41" s="36">
        <f>SUMIFS(СВЦЭМ!$D$33:$D$776,СВЦЭМ!$A$33:$A$776,$A41,СВЦЭМ!$B$33:$B$776,R$11)+'СЕТ СН'!$F$11+СВЦЭМ!$D$10+'СЕТ СН'!$F$5-'СЕТ СН'!$F$21</f>
        <v>2622.3901703900001</v>
      </c>
      <c r="S41" s="36">
        <f>SUMIFS(СВЦЭМ!$D$33:$D$776,СВЦЭМ!$A$33:$A$776,$A41,СВЦЭМ!$B$33:$B$776,S$11)+'СЕТ СН'!$F$11+СВЦЭМ!$D$10+'СЕТ СН'!$F$5-'СЕТ СН'!$F$21</f>
        <v>2607.37627772</v>
      </c>
      <c r="T41" s="36">
        <f>SUMIFS(СВЦЭМ!$D$33:$D$776,СВЦЭМ!$A$33:$A$776,$A41,СВЦЭМ!$B$33:$B$776,T$11)+'СЕТ СН'!$F$11+СВЦЭМ!$D$10+'СЕТ СН'!$F$5-'СЕТ СН'!$F$21</f>
        <v>2589.8034736599998</v>
      </c>
      <c r="U41" s="36">
        <f>SUMIFS(СВЦЭМ!$D$33:$D$776,СВЦЭМ!$A$33:$A$776,$A41,СВЦЭМ!$B$33:$B$776,U$11)+'СЕТ СН'!$F$11+СВЦЭМ!$D$10+'СЕТ СН'!$F$5-'СЕТ СН'!$F$21</f>
        <v>2586.67747151</v>
      </c>
      <c r="V41" s="36">
        <f>SUMIFS(СВЦЭМ!$D$33:$D$776,СВЦЭМ!$A$33:$A$776,$A41,СВЦЭМ!$B$33:$B$776,V$11)+'СЕТ СН'!$F$11+СВЦЭМ!$D$10+'СЕТ СН'!$F$5-'СЕТ СН'!$F$21</f>
        <v>2596.23367934</v>
      </c>
      <c r="W41" s="36">
        <f>SUMIFS(СВЦЭМ!$D$33:$D$776,СВЦЭМ!$A$33:$A$776,$A41,СВЦЭМ!$B$33:$B$776,W$11)+'СЕТ СН'!$F$11+СВЦЭМ!$D$10+'СЕТ СН'!$F$5-'СЕТ СН'!$F$21</f>
        <v>2604.1240315300001</v>
      </c>
      <c r="X41" s="36">
        <f>SUMIFS(СВЦЭМ!$D$33:$D$776,СВЦЭМ!$A$33:$A$776,$A41,СВЦЭМ!$B$33:$B$776,X$11)+'СЕТ СН'!$F$11+СВЦЭМ!$D$10+'СЕТ СН'!$F$5-'СЕТ СН'!$F$21</f>
        <v>2603.1722488799996</v>
      </c>
      <c r="Y41" s="36">
        <f>SUMIFS(СВЦЭМ!$D$33:$D$776,СВЦЭМ!$A$33:$A$776,$A41,СВЦЭМ!$B$33:$B$776,Y$11)+'СЕТ СН'!$F$11+СВЦЭМ!$D$10+'СЕТ СН'!$F$5-'СЕТ СН'!$F$21</f>
        <v>2651.4934291299996</v>
      </c>
    </row>
    <row r="42" spans="1:27" ht="15.75" x14ac:dyDescent="0.2">
      <c r="A42" s="35">
        <f t="shared" si="0"/>
        <v>43496</v>
      </c>
      <c r="B42" s="36">
        <f>SUMIFS(СВЦЭМ!$D$33:$D$776,СВЦЭМ!$A$33:$A$776,$A42,СВЦЭМ!$B$33:$B$776,B$11)+'СЕТ СН'!$F$11+СВЦЭМ!$D$10+'СЕТ СН'!$F$5-'СЕТ СН'!$F$21</f>
        <v>2732.99392025</v>
      </c>
      <c r="C42" s="36">
        <f>SUMIFS(СВЦЭМ!$D$33:$D$776,СВЦЭМ!$A$33:$A$776,$A42,СВЦЭМ!$B$33:$B$776,C$11)+'СЕТ СН'!$F$11+СВЦЭМ!$D$10+'СЕТ СН'!$F$5-'СЕТ СН'!$F$21</f>
        <v>2775.3048150899999</v>
      </c>
      <c r="D42" s="36">
        <f>SUMIFS(СВЦЭМ!$D$33:$D$776,СВЦЭМ!$A$33:$A$776,$A42,СВЦЭМ!$B$33:$B$776,D$11)+'СЕТ СН'!$F$11+СВЦЭМ!$D$10+'СЕТ СН'!$F$5-'СЕТ СН'!$F$21</f>
        <v>2776.7097113599998</v>
      </c>
      <c r="E42" s="36">
        <f>SUMIFS(СВЦЭМ!$D$33:$D$776,СВЦЭМ!$A$33:$A$776,$A42,СВЦЭМ!$B$33:$B$776,E$11)+'СЕТ СН'!$F$11+СВЦЭМ!$D$10+'СЕТ СН'!$F$5-'СЕТ СН'!$F$21</f>
        <v>2777.1647807199997</v>
      </c>
      <c r="F42" s="36">
        <f>SUMIFS(СВЦЭМ!$D$33:$D$776,СВЦЭМ!$A$33:$A$776,$A42,СВЦЭМ!$B$33:$B$776,F$11)+'СЕТ СН'!$F$11+СВЦЭМ!$D$10+'СЕТ СН'!$F$5-'СЕТ СН'!$F$21</f>
        <v>2772.6317921499999</v>
      </c>
      <c r="G42" s="36">
        <f>SUMIFS(СВЦЭМ!$D$33:$D$776,СВЦЭМ!$A$33:$A$776,$A42,СВЦЭМ!$B$33:$B$776,G$11)+'СЕТ СН'!$F$11+СВЦЭМ!$D$10+'СЕТ СН'!$F$5-'СЕТ СН'!$F$21</f>
        <v>2751.4006027999999</v>
      </c>
      <c r="H42" s="36">
        <f>SUMIFS(СВЦЭМ!$D$33:$D$776,СВЦЭМ!$A$33:$A$776,$A42,СВЦЭМ!$B$33:$B$776,H$11)+'СЕТ СН'!$F$11+СВЦЭМ!$D$10+'СЕТ СН'!$F$5-'СЕТ СН'!$F$21</f>
        <v>2699.6984673299999</v>
      </c>
      <c r="I42" s="36">
        <f>SUMIFS(СВЦЭМ!$D$33:$D$776,СВЦЭМ!$A$33:$A$776,$A42,СВЦЭМ!$B$33:$B$776,I$11)+'СЕТ СН'!$F$11+СВЦЭМ!$D$10+'СЕТ СН'!$F$5-'СЕТ СН'!$F$21</f>
        <v>2654.98950358</v>
      </c>
      <c r="J42" s="36">
        <f>SUMIFS(СВЦЭМ!$D$33:$D$776,СВЦЭМ!$A$33:$A$776,$A42,СВЦЭМ!$B$33:$B$776,J$11)+'СЕТ СН'!$F$11+СВЦЭМ!$D$10+'СЕТ СН'!$F$5-'СЕТ СН'!$F$21</f>
        <v>2596.0871466499998</v>
      </c>
      <c r="K42" s="36">
        <f>SUMIFS(СВЦЭМ!$D$33:$D$776,СВЦЭМ!$A$33:$A$776,$A42,СВЦЭМ!$B$33:$B$776,K$11)+'СЕТ СН'!$F$11+СВЦЭМ!$D$10+'СЕТ СН'!$F$5-'СЕТ СН'!$F$21</f>
        <v>2590.1942675199998</v>
      </c>
      <c r="L42" s="36">
        <f>SUMIFS(СВЦЭМ!$D$33:$D$776,СВЦЭМ!$A$33:$A$776,$A42,СВЦЭМ!$B$33:$B$776,L$11)+'СЕТ СН'!$F$11+СВЦЭМ!$D$10+'СЕТ СН'!$F$5-'СЕТ СН'!$F$21</f>
        <v>2589.8672888800002</v>
      </c>
      <c r="M42" s="36">
        <f>SUMIFS(СВЦЭМ!$D$33:$D$776,СВЦЭМ!$A$33:$A$776,$A42,СВЦЭМ!$B$33:$B$776,M$11)+'СЕТ СН'!$F$11+СВЦЭМ!$D$10+'СЕТ СН'!$F$5-'СЕТ СН'!$F$21</f>
        <v>2606.79749171</v>
      </c>
      <c r="N42" s="36">
        <f>SUMIFS(СВЦЭМ!$D$33:$D$776,СВЦЭМ!$A$33:$A$776,$A42,СВЦЭМ!$B$33:$B$776,N$11)+'СЕТ СН'!$F$11+СВЦЭМ!$D$10+'СЕТ СН'!$F$5-'СЕТ СН'!$F$21</f>
        <v>2614.8205823200001</v>
      </c>
      <c r="O42" s="36">
        <f>SUMIFS(СВЦЭМ!$D$33:$D$776,СВЦЭМ!$A$33:$A$776,$A42,СВЦЭМ!$B$33:$B$776,O$11)+'СЕТ СН'!$F$11+СВЦЭМ!$D$10+'СЕТ СН'!$F$5-'СЕТ СН'!$F$21</f>
        <v>2602.2109943999999</v>
      </c>
      <c r="P42" s="36">
        <f>SUMIFS(СВЦЭМ!$D$33:$D$776,СВЦЭМ!$A$33:$A$776,$A42,СВЦЭМ!$B$33:$B$776,P$11)+'СЕТ СН'!$F$11+СВЦЭМ!$D$10+'СЕТ СН'!$F$5-'СЕТ СН'!$F$21</f>
        <v>2609.3230190300001</v>
      </c>
      <c r="Q42" s="36">
        <f>SUMIFS(СВЦЭМ!$D$33:$D$776,СВЦЭМ!$A$33:$A$776,$A42,СВЦЭМ!$B$33:$B$776,Q$11)+'СЕТ СН'!$F$11+СВЦЭМ!$D$10+'СЕТ СН'!$F$5-'СЕТ СН'!$F$21</f>
        <v>2621.3945227499999</v>
      </c>
      <c r="R42" s="36">
        <f>SUMIFS(СВЦЭМ!$D$33:$D$776,СВЦЭМ!$A$33:$A$776,$A42,СВЦЭМ!$B$33:$B$776,R$11)+'СЕТ СН'!$F$11+СВЦЭМ!$D$10+'СЕТ СН'!$F$5-'СЕТ СН'!$F$21</f>
        <v>2622.2971013599999</v>
      </c>
      <c r="S42" s="36">
        <f>SUMIFS(СВЦЭМ!$D$33:$D$776,СВЦЭМ!$A$33:$A$776,$A42,СВЦЭМ!$B$33:$B$776,S$11)+'СЕТ СН'!$F$11+СВЦЭМ!$D$10+'СЕТ СН'!$F$5-'СЕТ СН'!$F$21</f>
        <v>2612.0659530299999</v>
      </c>
      <c r="T42" s="36">
        <f>SUMIFS(СВЦЭМ!$D$33:$D$776,СВЦЭМ!$A$33:$A$776,$A42,СВЦЭМ!$B$33:$B$776,T$11)+'СЕТ СН'!$F$11+СВЦЭМ!$D$10+'СЕТ СН'!$F$5-'СЕТ СН'!$F$21</f>
        <v>2598.90078382</v>
      </c>
      <c r="U42" s="36">
        <f>SUMIFS(СВЦЭМ!$D$33:$D$776,СВЦЭМ!$A$33:$A$776,$A42,СВЦЭМ!$B$33:$B$776,U$11)+'СЕТ СН'!$F$11+СВЦЭМ!$D$10+'СЕТ СН'!$F$5-'СЕТ СН'!$F$21</f>
        <v>2596.26867008</v>
      </c>
      <c r="V42" s="36">
        <f>SUMIFS(СВЦЭМ!$D$33:$D$776,СВЦЭМ!$A$33:$A$776,$A42,СВЦЭМ!$B$33:$B$776,V$11)+'СЕТ СН'!$F$11+СВЦЭМ!$D$10+'СЕТ СН'!$F$5-'СЕТ СН'!$F$21</f>
        <v>2614.46679219</v>
      </c>
      <c r="W42" s="36">
        <f>SUMIFS(СВЦЭМ!$D$33:$D$776,СВЦЭМ!$A$33:$A$776,$A42,СВЦЭМ!$B$33:$B$776,W$11)+'СЕТ СН'!$F$11+СВЦЭМ!$D$10+'СЕТ СН'!$F$5-'СЕТ СН'!$F$21</f>
        <v>2636.2502691399995</v>
      </c>
      <c r="X42" s="36">
        <f>SUMIFS(СВЦЭМ!$D$33:$D$776,СВЦЭМ!$A$33:$A$776,$A42,СВЦЭМ!$B$33:$B$776,X$11)+'СЕТ СН'!$F$11+СВЦЭМ!$D$10+'СЕТ СН'!$F$5-'СЕТ СН'!$F$21</f>
        <v>2640.3454673599999</v>
      </c>
      <c r="Y42" s="36">
        <f>SUMIFS(СВЦЭМ!$D$33:$D$776,СВЦЭМ!$A$33:$A$776,$A42,СВЦЭМ!$B$33:$B$776,Y$11)+'СЕТ СН'!$F$11+СВЦЭМ!$D$10+'СЕТ СН'!$F$5-'СЕТ СН'!$F$21</f>
        <v>2671.1596100199995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01.01.2019</v>
      </c>
      <c r="B48" s="36">
        <f>SUMIFS(СВЦЭМ!$D$33:$D$776,СВЦЭМ!$A$33:$A$776,$A48,СВЦЭМ!$B$33:$B$776,B$47)+'СЕТ СН'!$G$11+СВЦЭМ!$D$10+'СЕТ СН'!$G$5-'СЕТ СН'!$G$21</f>
        <v>3511.4372615500001</v>
      </c>
      <c r="C48" s="36">
        <f>SUMIFS(СВЦЭМ!$D$33:$D$776,СВЦЭМ!$A$33:$A$776,$A48,СВЦЭМ!$B$33:$B$776,C$47)+'СЕТ СН'!$G$11+СВЦЭМ!$D$10+'СЕТ СН'!$G$5-'СЕТ СН'!$G$21</f>
        <v>3581.3370607699999</v>
      </c>
      <c r="D48" s="36">
        <f>SUMIFS(СВЦЭМ!$D$33:$D$776,СВЦЭМ!$A$33:$A$776,$A48,СВЦЭМ!$B$33:$B$776,D$47)+'СЕТ СН'!$G$11+СВЦЭМ!$D$10+'СЕТ СН'!$G$5-'СЕТ СН'!$G$21</f>
        <v>3642.4927628400001</v>
      </c>
      <c r="E48" s="36">
        <f>SUMIFS(СВЦЭМ!$D$33:$D$776,СВЦЭМ!$A$33:$A$776,$A48,СВЦЭМ!$B$33:$B$776,E$47)+'СЕТ СН'!$G$11+СВЦЭМ!$D$10+'СЕТ СН'!$G$5-'СЕТ СН'!$G$21</f>
        <v>3656.4213680499997</v>
      </c>
      <c r="F48" s="36">
        <f>SUMIFS(СВЦЭМ!$D$33:$D$776,СВЦЭМ!$A$33:$A$776,$A48,СВЦЭМ!$B$33:$B$776,F$47)+'СЕТ СН'!$G$11+СВЦЭМ!$D$10+'СЕТ СН'!$G$5-'СЕТ СН'!$G$21</f>
        <v>3663.0239109300001</v>
      </c>
      <c r="G48" s="36">
        <f>SUMIFS(СВЦЭМ!$D$33:$D$776,СВЦЭМ!$A$33:$A$776,$A48,СВЦЭМ!$B$33:$B$776,G$47)+'СЕТ СН'!$G$11+СВЦЭМ!$D$10+'СЕТ СН'!$G$5-'СЕТ СН'!$G$21</f>
        <v>3663.47337281</v>
      </c>
      <c r="H48" s="36">
        <f>SUMIFS(СВЦЭМ!$D$33:$D$776,СВЦЭМ!$A$33:$A$776,$A48,СВЦЭМ!$B$33:$B$776,H$47)+'СЕТ СН'!$G$11+СВЦЭМ!$D$10+'СЕТ СН'!$G$5-'СЕТ СН'!$G$21</f>
        <v>3670.9549846</v>
      </c>
      <c r="I48" s="36">
        <f>SUMIFS(СВЦЭМ!$D$33:$D$776,СВЦЭМ!$A$33:$A$776,$A48,СВЦЭМ!$B$33:$B$776,I$47)+'СЕТ СН'!$G$11+СВЦЭМ!$D$10+'СЕТ СН'!$G$5-'СЕТ СН'!$G$21</f>
        <v>3661.9744371999996</v>
      </c>
      <c r="J48" s="36">
        <f>SUMIFS(СВЦЭМ!$D$33:$D$776,СВЦЭМ!$A$33:$A$776,$A48,СВЦЭМ!$B$33:$B$776,J$47)+'СЕТ СН'!$G$11+СВЦЭМ!$D$10+'СЕТ СН'!$G$5-'СЕТ СН'!$G$21</f>
        <v>3663.3316275799998</v>
      </c>
      <c r="K48" s="36">
        <f>SUMIFS(СВЦЭМ!$D$33:$D$776,СВЦЭМ!$A$33:$A$776,$A48,СВЦЭМ!$B$33:$B$776,K$47)+'СЕТ СН'!$G$11+СВЦЭМ!$D$10+'СЕТ СН'!$G$5-'СЕТ СН'!$G$21</f>
        <v>3647.5111219</v>
      </c>
      <c r="L48" s="36">
        <f>SUMIFS(СВЦЭМ!$D$33:$D$776,СВЦЭМ!$A$33:$A$776,$A48,СВЦЭМ!$B$33:$B$776,L$47)+'СЕТ СН'!$G$11+СВЦЭМ!$D$10+'СЕТ СН'!$G$5-'СЕТ СН'!$G$21</f>
        <v>3618.2830492899998</v>
      </c>
      <c r="M48" s="36">
        <f>SUMIFS(СВЦЭМ!$D$33:$D$776,СВЦЭМ!$A$33:$A$776,$A48,СВЦЭМ!$B$33:$B$776,M$47)+'СЕТ СН'!$G$11+СВЦЭМ!$D$10+'СЕТ СН'!$G$5-'СЕТ СН'!$G$21</f>
        <v>3610.83439404</v>
      </c>
      <c r="N48" s="36">
        <f>SUMIFS(СВЦЭМ!$D$33:$D$776,СВЦЭМ!$A$33:$A$776,$A48,СВЦЭМ!$B$33:$B$776,N$47)+'СЕТ СН'!$G$11+СВЦЭМ!$D$10+'СЕТ СН'!$G$5-'СЕТ СН'!$G$21</f>
        <v>3593.4133221800003</v>
      </c>
      <c r="O48" s="36">
        <f>SUMIFS(СВЦЭМ!$D$33:$D$776,СВЦЭМ!$A$33:$A$776,$A48,СВЦЭМ!$B$33:$B$776,O$47)+'СЕТ СН'!$G$11+СВЦЭМ!$D$10+'СЕТ СН'!$G$5-'СЕТ СН'!$G$21</f>
        <v>3593.6591099099996</v>
      </c>
      <c r="P48" s="36">
        <f>SUMIFS(СВЦЭМ!$D$33:$D$776,СВЦЭМ!$A$33:$A$776,$A48,СВЦЭМ!$B$33:$B$776,P$47)+'СЕТ СН'!$G$11+СВЦЭМ!$D$10+'СЕТ СН'!$G$5-'СЕТ СН'!$G$21</f>
        <v>3602.2290405100002</v>
      </c>
      <c r="Q48" s="36">
        <f>SUMIFS(СВЦЭМ!$D$33:$D$776,СВЦЭМ!$A$33:$A$776,$A48,СВЦЭМ!$B$33:$B$776,Q$47)+'СЕТ СН'!$G$11+СВЦЭМ!$D$10+'СЕТ СН'!$G$5-'СЕТ СН'!$G$21</f>
        <v>3570.1166631899996</v>
      </c>
      <c r="R48" s="36">
        <f>SUMIFS(СВЦЭМ!$D$33:$D$776,СВЦЭМ!$A$33:$A$776,$A48,СВЦЭМ!$B$33:$B$776,R$47)+'СЕТ СН'!$G$11+СВЦЭМ!$D$10+'СЕТ СН'!$G$5-'СЕТ СН'!$G$21</f>
        <v>3515.9961791999999</v>
      </c>
      <c r="S48" s="36">
        <f>SUMIFS(СВЦЭМ!$D$33:$D$776,СВЦЭМ!$A$33:$A$776,$A48,СВЦЭМ!$B$33:$B$776,S$47)+'СЕТ СН'!$G$11+СВЦЭМ!$D$10+'СЕТ СН'!$G$5-'СЕТ СН'!$G$21</f>
        <v>3447.1513528999999</v>
      </c>
      <c r="T48" s="36">
        <f>SUMIFS(СВЦЭМ!$D$33:$D$776,СВЦЭМ!$A$33:$A$776,$A48,СВЦЭМ!$B$33:$B$776,T$47)+'СЕТ СН'!$G$11+СВЦЭМ!$D$10+'СЕТ СН'!$G$5-'СЕТ СН'!$G$21</f>
        <v>3411.5776461699998</v>
      </c>
      <c r="U48" s="36">
        <f>SUMIFS(СВЦЭМ!$D$33:$D$776,СВЦЭМ!$A$33:$A$776,$A48,СВЦЭМ!$B$33:$B$776,U$47)+'СЕТ СН'!$G$11+СВЦЭМ!$D$10+'СЕТ СН'!$G$5-'СЕТ СН'!$G$21</f>
        <v>3406.70116581</v>
      </c>
      <c r="V48" s="36">
        <f>SUMIFS(СВЦЭМ!$D$33:$D$776,СВЦЭМ!$A$33:$A$776,$A48,СВЦЭМ!$B$33:$B$776,V$47)+'СЕТ СН'!$G$11+СВЦЭМ!$D$10+'СЕТ СН'!$G$5-'СЕТ СН'!$G$21</f>
        <v>3422.90555872</v>
      </c>
      <c r="W48" s="36">
        <f>SUMIFS(СВЦЭМ!$D$33:$D$776,СВЦЭМ!$A$33:$A$776,$A48,СВЦЭМ!$B$33:$B$776,W$47)+'СЕТ СН'!$G$11+СВЦЭМ!$D$10+'СЕТ СН'!$G$5-'СЕТ СН'!$G$21</f>
        <v>3465.5526261599998</v>
      </c>
      <c r="X48" s="36">
        <f>SUMIFS(СВЦЭМ!$D$33:$D$776,СВЦЭМ!$A$33:$A$776,$A48,СВЦЭМ!$B$33:$B$776,X$47)+'СЕТ СН'!$G$11+СВЦЭМ!$D$10+'СЕТ СН'!$G$5-'СЕТ СН'!$G$21</f>
        <v>3520.9326124999998</v>
      </c>
      <c r="Y48" s="36">
        <f>SUMIFS(СВЦЭМ!$D$33:$D$776,СВЦЭМ!$A$33:$A$776,$A48,СВЦЭМ!$B$33:$B$776,Y$47)+'СЕТ СН'!$G$11+СВЦЭМ!$D$10+'СЕТ СН'!$G$5-'СЕТ СН'!$G$21</f>
        <v>3569.2710280900001</v>
      </c>
      <c r="AA48" s="45"/>
    </row>
    <row r="49" spans="1:25" ht="15.75" x14ac:dyDescent="0.2">
      <c r="A49" s="35">
        <f>A48+1</f>
        <v>43467</v>
      </c>
      <c r="B49" s="36">
        <f>SUMIFS(СВЦЭМ!$D$33:$D$776,СВЦЭМ!$A$33:$A$776,$A49,СВЦЭМ!$B$33:$B$776,B$47)+'СЕТ СН'!$G$11+СВЦЭМ!$D$10+'СЕТ СН'!$G$5-'СЕТ СН'!$G$21</f>
        <v>3627.4040128899996</v>
      </c>
      <c r="C49" s="36">
        <f>SUMIFS(СВЦЭМ!$D$33:$D$776,СВЦЭМ!$A$33:$A$776,$A49,СВЦЭМ!$B$33:$B$776,C$47)+'СЕТ СН'!$G$11+СВЦЭМ!$D$10+'СЕТ СН'!$G$5-'СЕТ СН'!$G$21</f>
        <v>3614.5773673799999</v>
      </c>
      <c r="D49" s="36">
        <f>SUMIFS(СВЦЭМ!$D$33:$D$776,СВЦЭМ!$A$33:$A$776,$A49,СВЦЭМ!$B$33:$B$776,D$47)+'СЕТ СН'!$G$11+СВЦЭМ!$D$10+'СЕТ СН'!$G$5-'СЕТ СН'!$G$21</f>
        <v>3614.6930949699999</v>
      </c>
      <c r="E49" s="36">
        <f>SUMIFS(СВЦЭМ!$D$33:$D$776,СВЦЭМ!$A$33:$A$776,$A49,СВЦЭМ!$B$33:$B$776,E$47)+'СЕТ СН'!$G$11+СВЦЭМ!$D$10+'СЕТ СН'!$G$5-'СЕТ СН'!$G$21</f>
        <v>3627.3625626699995</v>
      </c>
      <c r="F49" s="36">
        <f>SUMIFS(СВЦЭМ!$D$33:$D$776,СВЦЭМ!$A$33:$A$776,$A49,СВЦЭМ!$B$33:$B$776,F$47)+'СЕТ СН'!$G$11+СВЦЭМ!$D$10+'СЕТ СН'!$G$5-'СЕТ СН'!$G$21</f>
        <v>3627.6041768199998</v>
      </c>
      <c r="G49" s="36">
        <f>SUMIFS(СВЦЭМ!$D$33:$D$776,СВЦЭМ!$A$33:$A$776,$A49,СВЦЭМ!$B$33:$B$776,G$47)+'СЕТ СН'!$G$11+СВЦЭМ!$D$10+'СЕТ СН'!$G$5-'СЕТ СН'!$G$21</f>
        <v>3628.14848084</v>
      </c>
      <c r="H49" s="36">
        <f>SUMIFS(СВЦЭМ!$D$33:$D$776,СВЦЭМ!$A$33:$A$776,$A49,СВЦЭМ!$B$33:$B$776,H$47)+'СЕТ СН'!$G$11+СВЦЭМ!$D$10+'СЕТ СН'!$G$5-'СЕТ СН'!$G$21</f>
        <v>3624.3357699999997</v>
      </c>
      <c r="I49" s="36">
        <f>SUMIFS(СВЦЭМ!$D$33:$D$776,СВЦЭМ!$A$33:$A$776,$A49,СВЦЭМ!$B$33:$B$776,I$47)+'СЕТ СН'!$G$11+СВЦЭМ!$D$10+'СЕТ СН'!$G$5-'СЕТ СН'!$G$21</f>
        <v>3606.7335416199999</v>
      </c>
      <c r="J49" s="36">
        <f>SUMIFS(СВЦЭМ!$D$33:$D$776,СВЦЭМ!$A$33:$A$776,$A49,СВЦЭМ!$B$33:$B$776,J$47)+'СЕТ СН'!$G$11+СВЦЭМ!$D$10+'СЕТ СН'!$G$5-'СЕТ СН'!$G$21</f>
        <v>3593.7534105699997</v>
      </c>
      <c r="K49" s="36">
        <f>SUMIFS(СВЦЭМ!$D$33:$D$776,СВЦЭМ!$A$33:$A$776,$A49,СВЦЭМ!$B$33:$B$776,K$47)+'СЕТ СН'!$G$11+СВЦЭМ!$D$10+'СЕТ СН'!$G$5-'СЕТ СН'!$G$21</f>
        <v>3559.5880977299998</v>
      </c>
      <c r="L49" s="36">
        <f>SUMIFS(СВЦЭМ!$D$33:$D$776,СВЦЭМ!$A$33:$A$776,$A49,СВЦЭМ!$B$33:$B$776,L$47)+'СЕТ СН'!$G$11+СВЦЭМ!$D$10+'СЕТ СН'!$G$5-'СЕТ СН'!$G$21</f>
        <v>3533.4561281799997</v>
      </c>
      <c r="M49" s="36">
        <f>SUMIFS(СВЦЭМ!$D$33:$D$776,СВЦЭМ!$A$33:$A$776,$A49,СВЦЭМ!$B$33:$B$776,M$47)+'СЕТ СН'!$G$11+СВЦЭМ!$D$10+'СЕТ СН'!$G$5-'СЕТ СН'!$G$21</f>
        <v>3534.1705356100001</v>
      </c>
      <c r="N49" s="36">
        <f>SUMIFS(СВЦЭМ!$D$33:$D$776,СВЦЭМ!$A$33:$A$776,$A49,СВЦЭМ!$B$33:$B$776,N$47)+'СЕТ СН'!$G$11+СВЦЭМ!$D$10+'СЕТ СН'!$G$5-'СЕТ СН'!$G$21</f>
        <v>3539.01769057</v>
      </c>
      <c r="O49" s="36">
        <f>SUMIFS(СВЦЭМ!$D$33:$D$776,СВЦЭМ!$A$33:$A$776,$A49,СВЦЭМ!$B$33:$B$776,O$47)+'СЕТ СН'!$G$11+СВЦЭМ!$D$10+'СЕТ СН'!$G$5-'СЕТ СН'!$G$21</f>
        <v>3564.8402216899999</v>
      </c>
      <c r="P49" s="36">
        <f>SUMIFS(СВЦЭМ!$D$33:$D$776,СВЦЭМ!$A$33:$A$776,$A49,СВЦЭМ!$B$33:$B$776,P$47)+'СЕТ СН'!$G$11+СВЦЭМ!$D$10+'СЕТ СН'!$G$5-'СЕТ СН'!$G$21</f>
        <v>3599.12156994</v>
      </c>
      <c r="Q49" s="36">
        <f>SUMIFS(СВЦЭМ!$D$33:$D$776,СВЦЭМ!$A$33:$A$776,$A49,СВЦЭМ!$B$33:$B$776,Q$47)+'СЕТ СН'!$G$11+СВЦЭМ!$D$10+'СЕТ СН'!$G$5-'СЕТ СН'!$G$21</f>
        <v>3581.8068875700001</v>
      </c>
      <c r="R49" s="36">
        <f>SUMIFS(СВЦЭМ!$D$33:$D$776,СВЦЭМ!$A$33:$A$776,$A49,СВЦЭМ!$B$33:$B$776,R$47)+'СЕТ СН'!$G$11+СВЦЭМ!$D$10+'СЕТ СН'!$G$5-'СЕТ СН'!$G$21</f>
        <v>3523.5264699300001</v>
      </c>
      <c r="S49" s="36">
        <f>SUMIFS(СВЦЭМ!$D$33:$D$776,СВЦЭМ!$A$33:$A$776,$A49,СВЦЭМ!$B$33:$B$776,S$47)+'СЕТ СН'!$G$11+СВЦЭМ!$D$10+'СЕТ СН'!$G$5-'СЕТ СН'!$G$21</f>
        <v>3465.3455138199997</v>
      </c>
      <c r="T49" s="36">
        <f>SUMIFS(СВЦЭМ!$D$33:$D$776,СВЦЭМ!$A$33:$A$776,$A49,СВЦЭМ!$B$33:$B$776,T$47)+'СЕТ СН'!$G$11+СВЦЭМ!$D$10+'СЕТ СН'!$G$5-'СЕТ СН'!$G$21</f>
        <v>3459.7550299099998</v>
      </c>
      <c r="U49" s="36">
        <f>SUMIFS(СВЦЭМ!$D$33:$D$776,СВЦЭМ!$A$33:$A$776,$A49,СВЦЭМ!$B$33:$B$776,U$47)+'СЕТ СН'!$G$11+СВЦЭМ!$D$10+'СЕТ СН'!$G$5-'СЕТ СН'!$G$21</f>
        <v>3452.8026845599998</v>
      </c>
      <c r="V49" s="36">
        <f>SUMIFS(СВЦЭМ!$D$33:$D$776,СВЦЭМ!$A$33:$A$776,$A49,СВЦЭМ!$B$33:$B$776,V$47)+'СЕТ СН'!$G$11+СВЦЭМ!$D$10+'СЕТ СН'!$G$5-'СЕТ СН'!$G$21</f>
        <v>3424.1021838400002</v>
      </c>
      <c r="W49" s="36">
        <f>SUMIFS(СВЦЭМ!$D$33:$D$776,СВЦЭМ!$A$33:$A$776,$A49,СВЦЭМ!$B$33:$B$776,W$47)+'СЕТ СН'!$G$11+СВЦЭМ!$D$10+'СЕТ СН'!$G$5-'СЕТ СН'!$G$21</f>
        <v>3465.9991260299998</v>
      </c>
      <c r="X49" s="36">
        <f>SUMIFS(СВЦЭМ!$D$33:$D$776,СВЦЭМ!$A$33:$A$776,$A49,СВЦЭМ!$B$33:$B$776,X$47)+'СЕТ СН'!$G$11+СВЦЭМ!$D$10+'СЕТ СН'!$G$5-'СЕТ СН'!$G$21</f>
        <v>3523.7800143499999</v>
      </c>
      <c r="Y49" s="36">
        <f>SUMIFS(СВЦЭМ!$D$33:$D$776,СВЦЭМ!$A$33:$A$776,$A49,СВЦЭМ!$B$33:$B$776,Y$47)+'СЕТ СН'!$G$11+СВЦЭМ!$D$10+'СЕТ СН'!$G$5-'СЕТ СН'!$G$21</f>
        <v>3573.3177967000001</v>
      </c>
    </row>
    <row r="50" spans="1:25" ht="15.75" x14ac:dyDescent="0.2">
      <c r="A50" s="35">
        <f t="shared" ref="A50:A78" si="1">A49+1</f>
        <v>43468</v>
      </c>
      <c r="B50" s="36">
        <f>SUMIFS(СВЦЭМ!$D$33:$D$776,СВЦЭМ!$A$33:$A$776,$A50,СВЦЭМ!$B$33:$B$776,B$47)+'СЕТ СН'!$G$11+СВЦЭМ!$D$10+'СЕТ СН'!$G$5-'СЕТ СН'!$G$21</f>
        <v>3591.3848441</v>
      </c>
      <c r="C50" s="36">
        <f>SUMIFS(СВЦЭМ!$D$33:$D$776,СВЦЭМ!$A$33:$A$776,$A50,СВЦЭМ!$B$33:$B$776,C$47)+'СЕТ СН'!$G$11+СВЦЭМ!$D$10+'СЕТ СН'!$G$5-'СЕТ СН'!$G$21</f>
        <v>3612.3456229599997</v>
      </c>
      <c r="D50" s="36">
        <f>SUMIFS(СВЦЭМ!$D$33:$D$776,СВЦЭМ!$A$33:$A$776,$A50,СВЦЭМ!$B$33:$B$776,D$47)+'СЕТ СН'!$G$11+СВЦЭМ!$D$10+'СЕТ СН'!$G$5-'СЕТ СН'!$G$21</f>
        <v>3628.0674280799999</v>
      </c>
      <c r="E50" s="36">
        <f>SUMIFS(СВЦЭМ!$D$33:$D$776,СВЦЭМ!$A$33:$A$776,$A50,СВЦЭМ!$B$33:$B$776,E$47)+'СЕТ СН'!$G$11+СВЦЭМ!$D$10+'СЕТ СН'!$G$5-'СЕТ СН'!$G$21</f>
        <v>3636.8524602399998</v>
      </c>
      <c r="F50" s="36">
        <f>SUMIFS(СВЦЭМ!$D$33:$D$776,СВЦЭМ!$A$33:$A$776,$A50,СВЦЭМ!$B$33:$B$776,F$47)+'СЕТ СН'!$G$11+СВЦЭМ!$D$10+'СЕТ СН'!$G$5-'СЕТ СН'!$G$21</f>
        <v>3640.59962997</v>
      </c>
      <c r="G50" s="36">
        <f>SUMIFS(СВЦЭМ!$D$33:$D$776,СВЦЭМ!$A$33:$A$776,$A50,СВЦЭМ!$B$33:$B$776,G$47)+'СЕТ СН'!$G$11+СВЦЭМ!$D$10+'СЕТ СН'!$G$5-'СЕТ СН'!$G$21</f>
        <v>3648.60316831</v>
      </c>
      <c r="H50" s="36">
        <f>SUMIFS(СВЦЭМ!$D$33:$D$776,СВЦЭМ!$A$33:$A$776,$A50,СВЦЭМ!$B$33:$B$776,H$47)+'СЕТ СН'!$G$11+СВЦЭМ!$D$10+'СЕТ СН'!$G$5-'СЕТ СН'!$G$21</f>
        <v>3624.5381768899997</v>
      </c>
      <c r="I50" s="36">
        <f>SUMIFS(СВЦЭМ!$D$33:$D$776,СВЦЭМ!$A$33:$A$776,$A50,СВЦЭМ!$B$33:$B$776,I$47)+'СЕТ СН'!$G$11+СВЦЭМ!$D$10+'СЕТ СН'!$G$5-'СЕТ СН'!$G$21</f>
        <v>3612.6260912799999</v>
      </c>
      <c r="J50" s="36">
        <f>SUMIFS(СВЦЭМ!$D$33:$D$776,СВЦЭМ!$A$33:$A$776,$A50,СВЦЭМ!$B$33:$B$776,J$47)+'СЕТ СН'!$G$11+СВЦЭМ!$D$10+'СЕТ СН'!$G$5-'СЕТ СН'!$G$21</f>
        <v>3591.4124803799996</v>
      </c>
      <c r="K50" s="36">
        <f>SUMIFS(СВЦЭМ!$D$33:$D$776,СВЦЭМ!$A$33:$A$776,$A50,СВЦЭМ!$B$33:$B$776,K$47)+'СЕТ СН'!$G$11+СВЦЭМ!$D$10+'СЕТ СН'!$G$5-'СЕТ СН'!$G$21</f>
        <v>3565.9810501599995</v>
      </c>
      <c r="L50" s="36">
        <f>SUMIFS(СВЦЭМ!$D$33:$D$776,СВЦЭМ!$A$33:$A$776,$A50,СВЦЭМ!$B$33:$B$776,L$47)+'СЕТ СН'!$G$11+СВЦЭМ!$D$10+'СЕТ СН'!$G$5-'СЕТ СН'!$G$21</f>
        <v>3543.87559483</v>
      </c>
      <c r="M50" s="36">
        <f>SUMIFS(СВЦЭМ!$D$33:$D$776,СВЦЭМ!$A$33:$A$776,$A50,СВЦЭМ!$B$33:$B$776,M$47)+'СЕТ СН'!$G$11+СВЦЭМ!$D$10+'СЕТ СН'!$G$5-'СЕТ СН'!$G$21</f>
        <v>3539.080117</v>
      </c>
      <c r="N50" s="36">
        <f>SUMIFS(СВЦЭМ!$D$33:$D$776,СВЦЭМ!$A$33:$A$776,$A50,СВЦЭМ!$B$33:$B$776,N$47)+'СЕТ СН'!$G$11+СВЦЭМ!$D$10+'СЕТ СН'!$G$5-'СЕТ СН'!$G$21</f>
        <v>3542.5690497000001</v>
      </c>
      <c r="O50" s="36">
        <f>SUMIFS(СВЦЭМ!$D$33:$D$776,СВЦЭМ!$A$33:$A$776,$A50,СВЦЭМ!$B$33:$B$776,O$47)+'СЕТ СН'!$G$11+СВЦЭМ!$D$10+'СЕТ СН'!$G$5-'СЕТ СН'!$G$21</f>
        <v>3569.5820136499997</v>
      </c>
      <c r="P50" s="36">
        <f>SUMIFS(СВЦЭМ!$D$33:$D$776,СВЦЭМ!$A$33:$A$776,$A50,СВЦЭМ!$B$33:$B$776,P$47)+'СЕТ СН'!$G$11+СВЦЭМ!$D$10+'СЕТ СН'!$G$5-'СЕТ СН'!$G$21</f>
        <v>3589.7353118199999</v>
      </c>
      <c r="Q50" s="36">
        <f>SUMIFS(СВЦЭМ!$D$33:$D$776,СВЦЭМ!$A$33:$A$776,$A50,СВЦЭМ!$B$33:$B$776,Q$47)+'СЕТ СН'!$G$11+СВЦЭМ!$D$10+'СЕТ СН'!$G$5-'СЕТ СН'!$G$21</f>
        <v>3564.3755858699997</v>
      </c>
      <c r="R50" s="36">
        <f>SUMIFS(СВЦЭМ!$D$33:$D$776,СВЦЭМ!$A$33:$A$776,$A50,СВЦЭМ!$B$33:$B$776,R$47)+'СЕТ СН'!$G$11+СВЦЭМ!$D$10+'СЕТ СН'!$G$5-'СЕТ СН'!$G$21</f>
        <v>3518.6777669799999</v>
      </c>
      <c r="S50" s="36">
        <f>SUMIFS(СВЦЭМ!$D$33:$D$776,СВЦЭМ!$A$33:$A$776,$A50,СВЦЭМ!$B$33:$B$776,S$47)+'СЕТ СН'!$G$11+СВЦЭМ!$D$10+'СЕТ СН'!$G$5-'СЕТ СН'!$G$21</f>
        <v>3458.39506011</v>
      </c>
      <c r="T50" s="36">
        <f>SUMIFS(СВЦЭМ!$D$33:$D$776,СВЦЭМ!$A$33:$A$776,$A50,СВЦЭМ!$B$33:$B$776,T$47)+'СЕТ СН'!$G$11+СВЦЭМ!$D$10+'СЕТ СН'!$G$5-'СЕТ СН'!$G$21</f>
        <v>3427.4143750499998</v>
      </c>
      <c r="U50" s="36">
        <f>SUMIFS(СВЦЭМ!$D$33:$D$776,СВЦЭМ!$A$33:$A$776,$A50,СВЦЭМ!$B$33:$B$776,U$47)+'СЕТ СН'!$G$11+СВЦЭМ!$D$10+'СЕТ СН'!$G$5-'СЕТ СН'!$G$21</f>
        <v>3431.0146154099998</v>
      </c>
      <c r="V50" s="36">
        <f>SUMIFS(СВЦЭМ!$D$33:$D$776,СВЦЭМ!$A$33:$A$776,$A50,СВЦЭМ!$B$33:$B$776,V$47)+'СЕТ СН'!$G$11+СВЦЭМ!$D$10+'СЕТ СН'!$G$5-'СЕТ СН'!$G$21</f>
        <v>3439.6261504300001</v>
      </c>
      <c r="W50" s="36">
        <f>SUMIFS(СВЦЭМ!$D$33:$D$776,СВЦЭМ!$A$33:$A$776,$A50,СВЦЭМ!$B$33:$B$776,W$47)+'СЕТ СН'!$G$11+СВЦЭМ!$D$10+'СЕТ СН'!$G$5-'СЕТ СН'!$G$21</f>
        <v>3498.06858702</v>
      </c>
      <c r="X50" s="36">
        <f>SUMIFS(СВЦЭМ!$D$33:$D$776,СВЦЭМ!$A$33:$A$776,$A50,СВЦЭМ!$B$33:$B$776,X$47)+'СЕТ СН'!$G$11+СВЦЭМ!$D$10+'СЕТ СН'!$G$5-'СЕТ СН'!$G$21</f>
        <v>3556.1311005799998</v>
      </c>
      <c r="Y50" s="36">
        <f>SUMIFS(СВЦЭМ!$D$33:$D$776,СВЦЭМ!$A$33:$A$776,$A50,СВЦЭМ!$B$33:$B$776,Y$47)+'СЕТ СН'!$G$11+СВЦЭМ!$D$10+'СЕТ СН'!$G$5-'СЕТ СН'!$G$21</f>
        <v>3607.0701345199996</v>
      </c>
    </row>
    <row r="51" spans="1:25" ht="15.75" x14ac:dyDescent="0.2">
      <c r="A51" s="35">
        <f t="shared" si="1"/>
        <v>43469</v>
      </c>
      <c r="B51" s="36">
        <f>SUMIFS(СВЦЭМ!$D$33:$D$776,СВЦЭМ!$A$33:$A$776,$A51,СВЦЭМ!$B$33:$B$776,B$47)+'СЕТ СН'!$G$11+СВЦЭМ!$D$10+'СЕТ СН'!$G$5-'СЕТ СН'!$G$21</f>
        <v>3581.1534231699998</v>
      </c>
      <c r="C51" s="36">
        <f>SUMIFS(СВЦЭМ!$D$33:$D$776,СВЦЭМ!$A$33:$A$776,$A51,СВЦЭМ!$B$33:$B$776,C$47)+'СЕТ СН'!$G$11+СВЦЭМ!$D$10+'СЕТ СН'!$G$5-'СЕТ СН'!$G$21</f>
        <v>3604.1301012799995</v>
      </c>
      <c r="D51" s="36">
        <f>SUMIFS(СВЦЭМ!$D$33:$D$776,СВЦЭМ!$A$33:$A$776,$A51,СВЦЭМ!$B$33:$B$776,D$47)+'СЕТ СН'!$G$11+СВЦЭМ!$D$10+'СЕТ СН'!$G$5-'СЕТ СН'!$G$21</f>
        <v>3618.7273823599999</v>
      </c>
      <c r="E51" s="36">
        <f>SUMIFS(СВЦЭМ!$D$33:$D$776,СВЦЭМ!$A$33:$A$776,$A51,СВЦЭМ!$B$33:$B$776,E$47)+'СЕТ СН'!$G$11+СВЦЭМ!$D$10+'СЕТ СН'!$G$5-'СЕТ СН'!$G$21</f>
        <v>3630.7821056399998</v>
      </c>
      <c r="F51" s="36">
        <f>SUMIFS(СВЦЭМ!$D$33:$D$776,СВЦЭМ!$A$33:$A$776,$A51,СВЦЭМ!$B$33:$B$776,F$47)+'СЕТ СН'!$G$11+СВЦЭМ!$D$10+'СЕТ СН'!$G$5-'СЕТ СН'!$G$21</f>
        <v>3634.8325327299999</v>
      </c>
      <c r="G51" s="36">
        <f>SUMIFS(СВЦЭМ!$D$33:$D$776,СВЦЭМ!$A$33:$A$776,$A51,СВЦЭМ!$B$33:$B$776,G$47)+'СЕТ СН'!$G$11+СВЦЭМ!$D$10+'СЕТ СН'!$G$5-'СЕТ СН'!$G$21</f>
        <v>3632.6293816799998</v>
      </c>
      <c r="H51" s="36">
        <f>SUMIFS(СВЦЭМ!$D$33:$D$776,СВЦЭМ!$A$33:$A$776,$A51,СВЦЭМ!$B$33:$B$776,H$47)+'СЕТ СН'!$G$11+СВЦЭМ!$D$10+'СЕТ СН'!$G$5-'СЕТ СН'!$G$21</f>
        <v>3647.2356361399998</v>
      </c>
      <c r="I51" s="36">
        <f>SUMIFS(СВЦЭМ!$D$33:$D$776,СВЦЭМ!$A$33:$A$776,$A51,СВЦЭМ!$B$33:$B$776,I$47)+'СЕТ СН'!$G$11+СВЦЭМ!$D$10+'СЕТ СН'!$G$5-'СЕТ СН'!$G$21</f>
        <v>3635.6913887699998</v>
      </c>
      <c r="J51" s="36">
        <f>SUMIFS(СВЦЭМ!$D$33:$D$776,СВЦЭМ!$A$33:$A$776,$A51,СВЦЭМ!$B$33:$B$776,J$47)+'СЕТ СН'!$G$11+СВЦЭМ!$D$10+'СЕТ СН'!$G$5-'СЕТ СН'!$G$21</f>
        <v>3605.8099979899998</v>
      </c>
      <c r="K51" s="36">
        <f>SUMIFS(СВЦЭМ!$D$33:$D$776,СВЦЭМ!$A$33:$A$776,$A51,СВЦЭМ!$B$33:$B$776,K$47)+'СЕТ СН'!$G$11+СВЦЭМ!$D$10+'СЕТ СН'!$G$5-'СЕТ СН'!$G$21</f>
        <v>3576.1541638299996</v>
      </c>
      <c r="L51" s="36">
        <f>SUMIFS(СВЦЭМ!$D$33:$D$776,СВЦЭМ!$A$33:$A$776,$A51,СВЦЭМ!$B$33:$B$776,L$47)+'СЕТ СН'!$G$11+СВЦЭМ!$D$10+'СЕТ СН'!$G$5-'СЕТ СН'!$G$21</f>
        <v>3559.8939979899997</v>
      </c>
      <c r="M51" s="36">
        <f>SUMIFS(СВЦЭМ!$D$33:$D$776,СВЦЭМ!$A$33:$A$776,$A51,СВЦЭМ!$B$33:$B$776,M$47)+'СЕТ СН'!$G$11+СВЦЭМ!$D$10+'СЕТ СН'!$G$5-'СЕТ СН'!$G$21</f>
        <v>3546.3802105999998</v>
      </c>
      <c r="N51" s="36">
        <f>SUMIFS(СВЦЭМ!$D$33:$D$776,СВЦЭМ!$A$33:$A$776,$A51,СВЦЭМ!$B$33:$B$776,N$47)+'СЕТ СН'!$G$11+СВЦЭМ!$D$10+'СЕТ СН'!$G$5-'СЕТ СН'!$G$21</f>
        <v>3561.3122819</v>
      </c>
      <c r="O51" s="36">
        <f>SUMIFS(СВЦЭМ!$D$33:$D$776,СВЦЭМ!$A$33:$A$776,$A51,СВЦЭМ!$B$33:$B$776,O$47)+'СЕТ СН'!$G$11+СВЦЭМ!$D$10+'СЕТ СН'!$G$5-'СЕТ СН'!$G$21</f>
        <v>3577.6884097699999</v>
      </c>
      <c r="P51" s="36">
        <f>SUMIFS(СВЦЭМ!$D$33:$D$776,СВЦЭМ!$A$33:$A$776,$A51,СВЦЭМ!$B$33:$B$776,P$47)+'СЕТ СН'!$G$11+СВЦЭМ!$D$10+'СЕТ СН'!$G$5-'СЕТ СН'!$G$21</f>
        <v>3603.7435905699995</v>
      </c>
      <c r="Q51" s="36">
        <f>SUMIFS(СВЦЭМ!$D$33:$D$776,СВЦЭМ!$A$33:$A$776,$A51,СВЦЭМ!$B$33:$B$776,Q$47)+'СЕТ СН'!$G$11+СВЦЭМ!$D$10+'СЕТ СН'!$G$5-'СЕТ СН'!$G$21</f>
        <v>3573.3914058199998</v>
      </c>
      <c r="R51" s="36">
        <f>SUMIFS(СВЦЭМ!$D$33:$D$776,СВЦЭМ!$A$33:$A$776,$A51,СВЦЭМ!$B$33:$B$776,R$47)+'СЕТ СН'!$G$11+СВЦЭМ!$D$10+'СЕТ СН'!$G$5-'СЕТ СН'!$G$21</f>
        <v>3526.7284126</v>
      </c>
      <c r="S51" s="36">
        <f>SUMIFS(СВЦЭМ!$D$33:$D$776,СВЦЭМ!$A$33:$A$776,$A51,СВЦЭМ!$B$33:$B$776,S$47)+'СЕТ СН'!$G$11+СВЦЭМ!$D$10+'СЕТ СН'!$G$5-'СЕТ СН'!$G$21</f>
        <v>3441.57457075</v>
      </c>
      <c r="T51" s="36">
        <f>SUMIFS(СВЦЭМ!$D$33:$D$776,СВЦЭМ!$A$33:$A$776,$A51,СВЦЭМ!$B$33:$B$776,T$47)+'СЕТ СН'!$G$11+СВЦЭМ!$D$10+'СЕТ СН'!$G$5-'СЕТ СН'!$G$21</f>
        <v>3408.6568570700001</v>
      </c>
      <c r="U51" s="36">
        <f>SUMIFS(СВЦЭМ!$D$33:$D$776,СВЦЭМ!$A$33:$A$776,$A51,СВЦЭМ!$B$33:$B$776,U$47)+'СЕТ СН'!$G$11+СВЦЭМ!$D$10+'СЕТ СН'!$G$5-'СЕТ СН'!$G$21</f>
        <v>3415.2848383</v>
      </c>
      <c r="V51" s="36">
        <f>SUMIFS(СВЦЭМ!$D$33:$D$776,СВЦЭМ!$A$33:$A$776,$A51,СВЦЭМ!$B$33:$B$776,V$47)+'СЕТ СН'!$G$11+СВЦЭМ!$D$10+'СЕТ СН'!$G$5-'СЕТ СН'!$G$21</f>
        <v>3428.4143114799999</v>
      </c>
      <c r="W51" s="36">
        <f>SUMIFS(СВЦЭМ!$D$33:$D$776,СВЦЭМ!$A$33:$A$776,$A51,СВЦЭМ!$B$33:$B$776,W$47)+'СЕТ СН'!$G$11+СВЦЭМ!$D$10+'СЕТ СН'!$G$5-'СЕТ СН'!$G$21</f>
        <v>3487.15908696</v>
      </c>
      <c r="X51" s="36">
        <f>SUMIFS(СВЦЭМ!$D$33:$D$776,СВЦЭМ!$A$33:$A$776,$A51,СВЦЭМ!$B$33:$B$776,X$47)+'СЕТ СН'!$G$11+СВЦЭМ!$D$10+'СЕТ СН'!$G$5-'СЕТ СН'!$G$21</f>
        <v>3547.4565923</v>
      </c>
      <c r="Y51" s="36">
        <f>SUMIFS(СВЦЭМ!$D$33:$D$776,СВЦЭМ!$A$33:$A$776,$A51,СВЦЭМ!$B$33:$B$776,Y$47)+'СЕТ СН'!$G$11+СВЦЭМ!$D$10+'СЕТ СН'!$G$5-'СЕТ СН'!$G$21</f>
        <v>3610.1964414699996</v>
      </c>
    </row>
    <row r="52" spans="1:25" ht="15.75" x14ac:dyDescent="0.2">
      <c r="A52" s="35">
        <f t="shared" si="1"/>
        <v>43470</v>
      </c>
      <c r="B52" s="36">
        <f>SUMIFS(СВЦЭМ!$D$33:$D$776,СВЦЭМ!$A$33:$A$776,$A52,СВЦЭМ!$B$33:$B$776,B$47)+'СЕТ СН'!$G$11+СВЦЭМ!$D$10+'СЕТ СН'!$G$5-'СЕТ СН'!$G$21</f>
        <v>3594.3353242799999</v>
      </c>
      <c r="C52" s="36">
        <f>SUMIFS(СВЦЭМ!$D$33:$D$776,СВЦЭМ!$A$33:$A$776,$A52,СВЦЭМ!$B$33:$B$776,C$47)+'СЕТ СН'!$G$11+СВЦЭМ!$D$10+'СЕТ СН'!$G$5-'СЕТ СН'!$G$21</f>
        <v>3607.9148902999996</v>
      </c>
      <c r="D52" s="36">
        <f>SUMIFS(СВЦЭМ!$D$33:$D$776,СВЦЭМ!$A$33:$A$776,$A52,СВЦЭМ!$B$33:$B$776,D$47)+'СЕТ СН'!$G$11+СВЦЭМ!$D$10+'СЕТ СН'!$G$5-'СЕТ СН'!$G$21</f>
        <v>3626.2961196099996</v>
      </c>
      <c r="E52" s="36">
        <f>SUMIFS(СВЦЭМ!$D$33:$D$776,СВЦЭМ!$A$33:$A$776,$A52,СВЦЭМ!$B$33:$B$776,E$47)+'СЕТ СН'!$G$11+СВЦЭМ!$D$10+'СЕТ СН'!$G$5-'СЕТ СН'!$G$21</f>
        <v>3638.8604568699998</v>
      </c>
      <c r="F52" s="36">
        <f>SUMIFS(СВЦЭМ!$D$33:$D$776,СВЦЭМ!$A$33:$A$776,$A52,СВЦЭМ!$B$33:$B$776,F$47)+'СЕТ СН'!$G$11+СВЦЭМ!$D$10+'СЕТ СН'!$G$5-'СЕТ СН'!$G$21</f>
        <v>3644.9515517099999</v>
      </c>
      <c r="G52" s="36">
        <f>SUMIFS(СВЦЭМ!$D$33:$D$776,СВЦЭМ!$A$33:$A$776,$A52,СВЦЭМ!$B$33:$B$776,G$47)+'СЕТ СН'!$G$11+СВЦЭМ!$D$10+'СЕТ СН'!$G$5-'СЕТ СН'!$G$21</f>
        <v>3632.8211490099998</v>
      </c>
      <c r="H52" s="36">
        <f>SUMIFS(СВЦЭМ!$D$33:$D$776,СВЦЭМ!$A$33:$A$776,$A52,СВЦЭМ!$B$33:$B$776,H$47)+'СЕТ СН'!$G$11+СВЦЭМ!$D$10+'СЕТ СН'!$G$5-'СЕТ СН'!$G$21</f>
        <v>3640.8228262499997</v>
      </c>
      <c r="I52" s="36">
        <f>SUMIFS(СВЦЭМ!$D$33:$D$776,СВЦЭМ!$A$33:$A$776,$A52,СВЦЭМ!$B$33:$B$776,I$47)+'СЕТ СН'!$G$11+СВЦЭМ!$D$10+'СЕТ СН'!$G$5-'СЕТ СН'!$G$21</f>
        <v>3616.3048278899996</v>
      </c>
      <c r="J52" s="36">
        <f>SUMIFS(СВЦЭМ!$D$33:$D$776,СВЦЭМ!$A$33:$A$776,$A52,СВЦЭМ!$B$33:$B$776,J$47)+'СЕТ СН'!$G$11+СВЦЭМ!$D$10+'СЕТ СН'!$G$5-'СЕТ СН'!$G$21</f>
        <v>3597.5287434900001</v>
      </c>
      <c r="K52" s="36">
        <f>SUMIFS(СВЦЭМ!$D$33:$D$776,СВЦЭМ!$A$33:$A$776,$A52,СВЦЭМ!$B$33:$B$776,K$47)+'СЕТ СН'!$G$11+СВЦЭМ!$D$10+'СЕТ СН'!$G$5-'СЕТ СН'!$G$21</f>
        <v>3567.8952285400001</v>
      </c>
      <c r="L52" s="36">
        <f>SUMIFS(СВЦЭМ!$D$33:$D$776,СВЦЭМ!$A$33:$A$776,$A52,СВЦЭМ!$B$33:$B$776,L$47)+'СЕТ СН'!$G$11+СВЦЭМ!$D$10+'СЕТ СН'!$G$5-'СЕТ СН'!$G$21</f>
        <v>3553.48935446</v>
      </c>
      <c r="M52" s="36">
        <f>SUMIFS(СВЦЭМ!$D$33:$D$776,СВЦЭМ!$A$33:$A$776,$A52,СВЦЭМ!$B$33:$B$776,M$47)+'СЕТ СН'!$G$11+СВЦЭМ!$D$10+'СЕТ СН'!$G$5-'СЕТ СН'!$G$21</f>
        <v>3549.5387345199997</v>
      </c>
      <c r="N52" s="36">
        <f>SUMIFS(СВЦЭМ!$D$33:$D$776,СВЦЭМ!$A$33:$A$776,$A52,СВЦЭМ!$B$33:$B$776,N$47)+'СЕТ СН'!$G$11+СВЦЭМ!$D$10+'СЕТ СН'!$G$5-'СЕТ СН'!$G$21</f>
        <v>3564.1975330699997</v>
      </c>
      <c r="O52" s="36">
        <f>SUMIFS(СВЦЭМ!$D$33:$D$776,СВЦЭМ!$A$33:$A$776,$A52,СВЦЭМ!$B$33:$B$776,O$47)+'СЕТ СН'!$G$11+СВЦЭМ!$D$10+'СЕТ СН'!$G$5-'СЕТ СН'!$G$21</f>
        <v>3580.8517445999996</v>
      </c>
      <c r="P52" s="36">
        <f>SUMIFS(СВЦЭМ!$D$33:$D$776,СВЦЭМ!$A$33:$A$776,$A52,СВЦЭМ!$B$33:$B$776,P$47)+'СЕТ СН'!$G$11+СВЦЭМ!$D$10+'СЕТ СН'!$G$5-'СЕТ СН'!$G$21</f>
        <v>3610.0790039699996</v>
      </c>
      <c r="Q52" s="36">
        <f>SUMIFS(СВЦЭМ!$D$33:$D$776,СВЦЭМ!$A$33:$A$776,$A52,СВЦЭМ!$B$33:$B$776,Q$47)+'СЕТ СН'!$G$11+СВЦЭМ!$D$10+'СЕТ СН'!$G$5-'СЕТ СН'!$G$21</f>
        <v>3577.2157326699999</v>
      </c>
      <c r="R52" s="36">
        <f>SUMIFS(СВЦЭМ!$D$33:$D$776,СВЦЭМ!$A$33:$A$776,$A52,СВЦЭМ!$B$33:$B$776,R$47)+'СЕТ СН'!$G$11+СВЦЭМ!$D$10+'СЕТ СН'!$G$5-'СЕТ СН'!$G$21</f>
        <v>3525.24861452</v>
      </c>
      <c r="S52" s="36">
        <f>SUMIFS(СВЦЭМ!$D$33:$D$776,СВЦЭМ!$A$33:$A$776,$A52,СВЦЭМ!$B$33:$B$776,S$47)+'СЕТ СН'!$G$11+СВЦЭМ!$D$10+'СЕТ СН'!$G$5-'СЕТ СН'!$G$21</f>
        <v>3450.7771357399997</v>
      </c>
      <c r="T52" s="36">
        <f>SUMIFS(СВЦЭМ!$D$33:$D$776,СВЦЭМ!$A$33:$A$776,$A52,СВЦЭМ!$B$33:$B$776,T$47)+'СЕТ СН'!$G$11+СВЦЭМ!$D$10+'СЕТ СН'!$G$5-'СЕТ СН'!$G$21</f>
        <v>3411.05055692</v>
      </c>
      <c r="U52" s="36">
        <f>SUMIFS(СВЦЭМ!$D$33:$D$776,СВЦЭМ!$A$33:$A$776,$A52,СВЦЭМ!$B$33:$B$776,U$47)+'СЕТ СН'!$G$11+СВЦЭМ!$D$10+'СЕТ СН'!$G$5-'СЕТ СН'!$G$21</f>
        <v>3410.4268185299998</v>
      </c>
      <c r="V52" s="36">
        <f>SUMIFS(СВЦЭМ!$D$33:$D$776,СВЦЭМ!$A$33:$A$776,$A52,СВЦЭМ!$B$33:$B$776,V$47)+'СЕТ СН'!$G$11+СВЦЭМ!$D$10+'СЕТ СН'!$G$5-'СЕТ СН'!$G$21</f>
        <v>3430.46810869</v>
      </c>
      <c r="W52" s="36">
        <f>SUMIFS(СВЦЭМ!$D$33:$D$776,СВЦЭМ!$A$33:$A$776,$A52,СВЦЭМ!$B$33:$B$776,W$47)+'СЕТ СН'!$G$11+СВЦЭМ!$D$10+'СЕТ СН'!$G$5-'СЕТ СН'!$G$21</f>
        <v>3498.31195295</v>
      </c>
      <c r="X52" s="36">
        <f>SUMIFS(СВЦЭМ!$D$33:$D$776,СВЦЭМ!$A$33:$A$776,$A52,СВЦЭМ!$B$33:$B$776,X$47)+'СЕТ СН'!$G$11+СВЦЭМ!$D$10+'СЕТ СН'!$G$5-'СЕТ СН'!$G$21</f>
        <v>3553.7202178400003</v>
      </c>
      <c r="Y52" s="36">
        <f>SUMIFS(СВЦЭМ!$D$33:$D$776,СВЦЭМ!$A$33:$A$776,$A52,СВЦЭМ!$B$33:$B$776,Y$47)+'СЕТ СН'!$G$11+СВЦЭМ!$D$10+'СЕТ СН'!$G$5-'СЕТ СН'!$G$21</f>
        <v>3610.5710557799998</v>
      </c>
    </row>
    <row r="53" spans="1:25" ht="15.75" x14ac:dyDescent="0.2">
      <c r="A53" s="35">
        <f t="shared" si="1"/>
        <v>43471</v>
      </c>
      <c r="B53" s="36">
        <f>SUMIFS(СВЦЭМ!$D$33:$D$776,СВЦЭМ!$A$33:$A$776,$A53,СВЦЭМ!$B$33:$B$776,B$47)+'СЕТ СН'!$G$11+СВЦЭМ!$D$10+'СЕТ СН'!$G$5-'СЕТ СН'!$G$21</f>
        <v>3618.1780231399998</v>
      </c>
      <c r="C53" s="36">
        <f>SUMIFS(СВЦЭМ!$D$33:$D$776,СВЦЭМ!$A$33:$A$776,$A53,СВЦЭМ!$B$33:$B$776,C$47)+'СЕТ СН'!$G$11+СВЦЭМ!$D$10+'СЕТ СН'!$G$5-'СЕТ СН'!$G$21</f>
        <v>3643.3656501400001</v>
      </c>
      <c r="D53" s="36">
        <f>SUMIFS(СВЦЭМ!$D$33:$D$776,СВЦЭМ!$A$33:$A$776,$A53,СВЦЭМ!$B$33:$B$776,D$47)+'СЕТ СН'!$G$11+СВЦЭМ!$D$10+'СЕТ СН'!$G$5-'СЕТ СН'!$G$21</f>
        <v>3653.4203167599999</v>
      </c>
      <c r="E53" s="36">
        <f>SUMIFS(СВЦЭМ!$D$33:$D$776,СВЦЭМ!$A$33:$A$776,$A53,СВЦЭМ!$B$33:$B$776,E$47)+'СЕТ СН'!$G$11+СВЦЭМ!$D$10+'СЕТ СН'!$G$5-'СЕТ СН'!$G$21</f>
        <v>3655.5046758999997</v>
      </c>
      <c r="F53" s="36">
        <f>SUMIFS(СВЦЭМ!$D$33:$D$776,СВЦЭМ!$A$33:$A$776,$A53,СВЦЭМ!$B$33:$B$776,F$47)+'СЕТ СН'!$G$11+СВЦЭМ!$D$10+'СЕТ СН'!$G$5-'СЕТ СН'!$G$21</f>
        <v>3657.8913708599998</v>
      </c>
      <c r="G53" s="36">
        <f>SUMIFS(СВЦЭМ!$D$33:$D$776,СВЦЭМ!$A$33:$A$776,$A53,СВЦЭМ!$B$33:$B$776,G$47)+'СЕТ СН'!$G$11+СВЦЭМ!$D$10+'СЕТ СН'!$G$5-'СЕТ СН'!$G$21</f>
        <v>3654.4966645699997</v>
      </c>
      <c r="H53" s="36">
        <f>SUMIFS(СВЦЭМ!$D$33:$D$776,СВЦЭМ!$A$33:$A$776,$A53,СВЦЭМ!$B$33:$B$776,H$47)+'СЕТ СН'!$G$11+СВЦЭМ!$D$10+'СЕТ СН'!$G$5-'СЕТ СН'!$G$21</f>
        <v>3642.3245986000002</v>
      </c>
      <c r="I53" s="36">
        <f>SUMIFS(СВЦЭМ!$D$33:$D$776,СВЦЭМ!$A$33:$A$776,$A53,СВЦЭМ!$B$33:$B$776,I$47)+'СЕТ СН'!$G$11+СВЦЭМ!$D$10+'СЕТ СН'!$G$5-'СЕТ СН'!$G$21</f>
        <v>3604.9078771799996</v>
      </c>
      <c r="J53" s="36">
        <f>SUMIFS(СВЦЭМ!$D$33:$D$776,СВЦЭМ!$A$33:$A$776,$A53,СВЦЭМ!$B$33:$B$776,J$47)+'СЕТ СН'!$G$11+СВЦЭМ!$D$10+'СЕТ СН'!$G$5-'СЕТ СН'!$G$21</f>
        <v>3579.5889250299997</v>
      </c>
      <c r="K53" s="36">
        <f>SUMIFS(СВЦЭМ!$D$33:$D$776,СВЦЭМ!$A$33:$A$776,$A53,СВЦЭМ!$B$33:$B$776,K$47)+'СЕТ СН'!$G$11+СВЦЭМ!$D$10+'СЕТ СН'!$G$5-'СЕТ СН'!$G$21</f>
        <v>3552.9655299000001</v>
      </c>
      <c r="L53" s="36">
        <f>SUMIFS(СВЦЭМ!$D$33:$D$776,СВЦЭМ!$A$33:$A$776,$A53,СВЦЭМ!$B$33:$B$776,L$47)+'СЕТ СН'!$G$11+СВЦЭМ!$D$10+'СЕТ СН'!$G$5-'СЕТ СН'!$G$21</f>
        <v>3538.8014189300002</v>
      </c>
      <c r="M53" s="36">
        <f>SUMIFS(СВЦЭМ!$D$33:$D$776,СВЦЭМ!$A$33:$A$776,$A53,СВЦЭМ!$B$33:$B$776,M$47)+'СЕТ СН'!$G$11+СВЦЭМ!$D$10+'СЕТ СН'!$G$5-'СЕТ СН'!$G$21</f>
        <v>3537.5338122900002</v>
      </c>
      <c r="N53" s="36">
        <f>SUMIFS(СВЦЭМ!$D$33:$D$776,СВЦЭМ!$A$33:$A$776,$A53,СВЦЭМ!$B$33:$B$776,N$47)+'СЕТ СН'!$G$11+СВЦЭМ!$D$10+'СЕТ СН'!$G$5-'СЕТ СН'!$G$21</f>
        <v>3550.0146999500002</v>
      </c>
      <c r="O53" s="36">
        <f>SUMIFS(СВЦЭМ!$D$33:$D$776,СВЦЭМ!$A$33:$A$776,$A53,СВЦЭМ!$B$33:$B$776,O$47)+'СЕТ СН'!$G$11+СВЦЭМ!$D$10+'СЕТ СН'!$G$5-'СЕТ СН'!$G$21</f>
        <v>3561.3338841899995</v>
      </c>
      <c r="P53" s="36">
        <f>SUMIFS(СВЦЭМ!$D$33:$D$776,СВЦЭМ!$A$33:$A$776,$A53,СВЦЭМ!$B$33:$B$776,P$47)+'СЕТ СН'!$G$11+СВЦЭМ!$D$10+'СЕТ СН'!$G$5-'СЕТ СН'!$G$21</f>
        <v>3580.3463712499997</v>
      </c>
      <c r="Q53" s="36">
        <f>SUMIFS(СВЦЭМ!$D$33:$D$776,СВЦЭМ!$A$33:$A$776,$A53,СВЦЭМ!$B$33:$B$776,Q$47)+'СЕТ СН'!$G$11+СВЦЭМ!$D$10+'СЕТ СН'!$G$5-'СЕТ СН'!$G$21</f>
        <v>3546.03357972</v>
      </c>
      <c r="R53" s="36">
        <f>SUMIFS(СВЦЭМ!$D$33:$D$776,СВЦЭМ!$A$33:$A$776,$A53,СВЦЭМ!$B$33:$B$776,R$47)+'СЕТ СН'!$G$11+СВЦЭМ!$D$10+'СЕТ СН'!$G$5-'СЕТ СН'!$G$21</f>
        <v>3495.2611574100001</v>
      </c>
      <c r="S53" s="36">
        <f>SUMIFS(СВЦЭМ!$D$33:$D$776,СВЦЭМ!$A$33:$A$776,$A53,СВЦЭМ!$B$33:$B$776,S$47)+'СЕТ СН'!$G$11+СВЦЭМ!$D$10+'СЕТ СН'!$G$5-'СЕТ СН'!$G$21</f>
        <v>3429.67823322</v>
      </c>
      <c r="T53" s="36">
        <f>SUMIFS(СВЦЭМ!$D$33:$D$776,СВЦЭМ!$A$33:$A$776,$A53,СВЦЭМ!$B$33:$B$776,T$47)+'СЕТ СН'!$G$11+СВЦЭМ!$D$10+'СЕТ СН'!$G$5-'СЕТ СН'!$G$21</f>
        <v>3419.81644787</v>
      </c>
      <c r="U53" s="36">
        <f>SUMIFS(СВЦЭМ!$D$33:$D$776,СВЦЭМ!$A$33:$A$776,$A53,СВЦЭМ!$B$33:$B$776,U$47)+'СЕТ СН'!$G$11+СВЦЭМ!$D$10+'СЕТ СН'!$G$5-'СЕТ СН'!$G$21</f>
        <v>3425.0748469099999</v>
      </c>
      <c r="V53" s="36">
        <f>SUMIFS(СВЦЭМ!$D$33:$D$776,СВЦЭМ!$A$33:$A$776,$A53,СВЦЭМ!$B$33:$B$776,V$47)+'СЕТ СН'!$G$11+СВЦЭМ!$D$10+'СЕТ СН'!$G$5-'СЕТ СН'!$G$21</f>
        <v>3451.88748691</v>
      </c>
      <c r="W53" s="36">
        <f>SUMIFS(СВЦЭМ!$D$33:$D$776,СВЦЭМ!$A$33:$A$776,$A53,СВЦЭМ!$B$33:$B$776,W$47)+'СЕТ СН'!$G$11+СВЦЭМ!$D$10+'СЕТ СН'!$G$5-'СЕТ СН'!$G$21</f>
        <v>3504.0258365099999</v>
      </c>
      <c r="X53" s="36">
        <f>SUMIFS(СВЦЭМ!$D$33:$D$776,СВЦЭМ!$A$33:$A$776,$A53,СВЦЭМ!$B$33:$B$776,X$47)+'СЕТ СН'!$G$11+СВЦЭМ!$D$10+'СЕТ СН'!$G$5-'СЕТ СН'!$G$21</f>
        <v>3553.5530369500002</v>
      </c>
      <c r="Y53" s="36">
        <f>SUMIFS(СВЦЭМ!$D$33:$D$776,СВЦЭМ!$A$33:$A$776,$A53,СВЦЭМ!$B$33:$B$776,Y$47)+'СЕТ СН'!$G$11+СВЦЭМ!$D$10+'СЕТ СН'!$G$5-'СЕТ СН'!$G$21</f>
        <v>3604.3479761099998</v>
      </c>
    </row>
    <row r="54" spans="1:25" ht="15.75" x14ac:dyDescent="0.2">
      <c r="A54" s="35">
        <f t="shared" si="1"/>
        <v>43472</v>
      </c>
      <c r="B54" s="36">
        <f>SUMIFS(СВЦЭМ!$D$33:$D$776,СВЦЭМ!$A$33:$A$776,$A54,СВЦЭМ!$B$33:$B$776,B$47)+'СЕТ СН'!$G$11+СВЦЭМ!$D$10+'СЕТ СН'!$G$5-'СЕТ СН'!$G$21</f>
        <v>3615.4747642900002</v>
      </c>
      <c r="C54" s="36">
        <f>SUMIFS(СВЦЭМ!$D$33:$D$776,СВЦЭМ!$A$33:$A$776,$A54,СВЦЭМ!$B$33:$B$776,C$47)+'СЕТ СН'!$G$11+СВЦЭМ!$D$10+'СЕТ СН'!$G$5-'СЕТ СН'!$G$21</f>
        <v>3620.8200744799997</v>
      </c>
      <c r="D54" s="36">
        <f>SUMIFS(СВЦЭМ!$D$33:$D$776,СВЦЭМ!$A$33:$A$776,$A54,СВЦЭМ!$B$33:$B$776,D$47)+'СЕТ СН'!$G$11+СВЦЭМ!$D$10+'СЕТ СН'!$G$5-'СЕТ СН'!$G$21</f>
        <v>3637.8683159000002</v>
      </c>
      <c r="E54" s="36">
        <f>SUMIFS(СВЦЭМ!$D$33:$D$776,СВЦЭМ!$A$33:$A$776,$A54,СВЦЭМ!$B$33:$B$776,E$47)+'СЕТ СН'!$G$11+СВЦЭМ!$D$10+'СЕТ СН'!$G$5-'СЕТ СН'!$G$21</f>
        <v>3646.89767833</v>
      </c>
      <c r="F54" s="36">
        <f>SUMIFS(СВЦЭМ!$D$33:$D$776,СВЦЭМ!$A$33:$A$776,$A54,СВЦЭМ!$B$33:$B$776,F$47)+'СЕТ СН'!$G$11+СВЦЭМ!$D$10+'СЕТ СН'!$G$5-'СЕТ СН'!$G$21</f>
        <v>3649.4982351799999</v>
      </c>
      <c r="G54" s="36">
        <f>SUMIFS(СВЦЭМ!$D$33:$D$776,СВЦЭМ!$A$33:$A$776,$A54,СВЦЭМ!$B$33:$B$776,G$47)+'СЕТ СН'!$G$11+СВЦЭМ!$D$10+'СЕТ СН'!$G$5-'СЕТ СН'!$G$21</f>
        <v>3640.64386436</v>
      </c>
      <c r="H54" s="36">
        <f>SUMIFS(СВЦЭМ!$D$33:$D$776,СВЦЭМ!$A$33:$A$776,$A54,СВЦЭМ!$B$33:$B$776,H$47)+'СЕТ СН'!$G$11+СВЦЭМ!$D$10+'СЕТ СН'!$G$5-'СЕТ СН'!$G$21</f>
        <v>3626.8893440699999</v>
      </c>
      <c r="I54" s="36">
        <f>SUMIFS(СВЦЭМ!$D$33:$D$776,СВЦЭМ!$A$33:$A$776,$A54,СВЦЭМ!$B$33:$B$776,I$47)+'СЕТ СН'!$G$11+СВЦЭМ!$D$10+'СЕТ СН'!$G$5-'СЕТ СН'!$G$21</f>
        <v>3622.6585860799996</v>
      </c>
      <c r="J54" s="36">
        <f>SUMIFS(СВЦЭМ!$D$33:$D$776,СВЦЭМ!$A$33:$A$776,$A54,СВЦЭМ!$B$33:$B$776,J$47)+'СЕТ СН'!$G$11+СВЦЭМ!$D$10+'СЕТ СН'!$G$5-'СЕТ СН'!$G$21</f>
        <v>3601.7145012599999</v>
      </c>
      <c r="K54" s="36">
        <f>SUMIFS(СВЦЭМ!$D$33:$D$776,СВЦЭМ!$A$33:$A$776,$A54,СВЦЭМ!$B$33:$B$776,K$47)+'СЕТ СН'!$G$11+СВЦЭМ!$D$10+'СЕТ СН'!$G$5-'СЕТ СН'!$G$21</f>
        <v>3566.8407930899998</v>
      </c>
      <c r="L54" s="36">
        <f>SUMIFS(СВЦЭМ!$D$33:$D$776,СВЦЭМ!$A$33:$A$776,$A54,СВЦЭМ!$B$33:$B$776,L$47)+'СЕТ СН'!$G$11+СВЦЭМ!$D$10+'СЕТ СН'!$G$5-'СЕТ СН'!$G$21</f>
        <v>3547.28240744</v>
      </c>
      <c r="M54" s="36">
        <f>SUMIFS(СВЦЭМ!$D$33:$D$776,СВЦЭМ!$A$33:$A$776,$A54,СВЦЭМ!$B$33:$B$776,M$47)+'СЕТ СН'!$G$11+СВЦЭМ!$D$10+'СЕТ СН'!$G$5-'СЕТ СН'!$G$21</f>
        <v>3532.4896544499998</v>
      </c>
      <c r="N54" s="36">
        <f>SUMIFS(СВЦЭМ!$D$33:$D$776,СВЦЭМ!$A$33:$A$776,$A54,СВЦЭМ!$B$33:$B$776,N$47)+'СЕТ СН'!$G$11+СВЦЭМ!$D$10+'СЕТ СН'!$G$5-'СЕТ СН'!$G$21</f>
        <v>3533.3295944000001</v>
      </c>
      <c r="O54" s="36">
        <f>SUMIFS(СВЦЭМ!$D$33:$D$776,СВЦЭМ!$A$33:$A$776,$A54,СВЦЭМ!$B$33:$B$776,O$47)+'СЕТ СН'!$G$11+СВЦЭМ!$D$10+'СЕТ СН'!$G$5-'СЕТ СН'!$G$21</f>
        <v>3542.27517932</v>
      </c>
      <c r="P54" s="36">
        <f>SUMIFS(СВЦЭМ!$D$33:$D$776,СВЦЭМ!$A$33:$A$776,$A54,СВЦЭМ!$B$33:$B$776,P$47)+'СЕТ СН'!$G$11+СВЦЭМ!$D$10+'СЕТ СН'!$G$5-'СЕТ СН'!$G$21</f>
        <v>3563.5184625299999</v>
      </c>
      <c r="Q54" s="36">
        <f>SUMIFS(СВЦЭМ!$D$33:$D$776,СВЦЭМ!$A$33:$A$776,$A54,СВЦЭМ!$B$33:$B$776,Q$47)+'СЕТ СН'!$G$11+СВЦЭМ!$D$10+'СЕТ СН'!$G$5-'СЕТ СН'!$G$21</f>
        <v>3537.3338116200002</v>
      </c>
      <c r="R54" s="36">
        <f>SUMIFS(СВЦЭМ!$D$33:$D$776,СВЦЭМ!$A$33:$A$776,$A54,СВЦЭМ!$B$33:$B$776,R$47)+'СЕТ СН'!$G$11+СВЦЭМ!$D$10+'СЕТ СН'!$G$5-'СЕТ СН'!$G$21</f>
        <v>3497.5500657399998</v>
      </c>
      <c r="S54" s="36">
        <f>SUMIFS(СВЦЭМ!$D$33:$D$776,СВЦЭМ!$A$33:$A$776,$A54,СВЦЭМ!$B$33:$B$776,S$47)+'СЕТ СН'!$G$11+СВЦЭМ!$D$10+'СЕТ СН'!$G$5-'СЕТ СН'!$G$21</f>
        <v>3428.5092082299998</v>
      </c>
      <c r="T54" s="36">
        <f>SUMIFS(СВЦЭМ!$D$33:$D$776,СВЦЭМ!$A$33:$A$776,$A54,СВЦЭМ!$B$33:$B$776,T$47)+'СЕТ СН'!$G$11+СВЦЭМ!$D$10+'СЕТ СН'!$G$5-'СЕТ СН'!$G$21</f>
        <v>3391.8768411699998</v>
      </c>
      <c r="U54" s="36">
        <f>SUMIFS(СВЦЭМ!$D$33:$D$776,СВЦЭМ!$A$33:$A$776,$A54,СВЦЭМ!$B$33:$B$776,U$47)+'СЕТ СН'!$G$11+СВЦЭМ!$D$10+'СЕТ СН'!$G$5-'СЕТ СН'!$G$21</f>
        <v>3394.3677006600001</v>
      </c>
      <c r="V54" s="36">
        <f>SUMIFS(СВЦЭМ!$D$33:$D$776,СВЦЭМ!$A$33:$A$776,$A54,СВЦЭМ!$B$33:$B$776,V$47)+'СЕТ СН'!$G$11+СВЦЭМ!$D$10+'СЕТ СН'!$G$5-'СЕТ СН'!$G$21</f>
        <v>3432.7594648599998</v>
      </c>
      <c r="W54" s="36">
        <f>SUMIFS(СВЦЭМ!$D$33:$D$776,СВЦЭМ!$A$33:$A$776,$A54,СВЦЭМ!$B$33:$B$776,W$47)+'СЕТ СН'!$G$11+СВЦЭМ!$D$10+'СЕТ СН'!$G$5-'СЕТ СН'!$G$21</f>
        <v>3463.0189213200001</v>
      </c>
      <c r="X54" s="36">
        <f>SUMIFS(СВЦЭМ!$D$33:$D$776,СВЦЭМ!$A$33:$A$776,$A54,СВЦЭМ!$B$33:$B$776,X$47)+'СЕТ СН'!$G$11+СВЦЭМ!$D$10+'СЕТ СН'!$G$5-'СЕТ СН'!$G$21</f>
        <v>3514.8193004999998</v>
      </c>
      <c r="Y54" s="36">
        <f>SUMIFS(СВЦЭМ!$D$33:$D$776,СВЦЭМ!$A$33:$A$776,$A54,СВЦЭМ!$B$33:$B$776,Y$47)+'СЕТ СН'!$G$11+СВЦЭМ!$D$10+'СЕТ СН'!$G$5-'СЕТ СН'!$G$21</f>
        <v>3562.0896157299999</v>
      </c>
    </row>
    <row r="55" spans="1:25" ht="15.75" x14ac:dyDescent="0.2">
      <c r="A55" s="35">
        <f t="shared" si="1"/>
        <v>43473</v>
      </c>
      <c r="B55" s="36">
        <f>SUMIFS(СВЦЭМ!$D$33:$D$776,СВЦЭМ!$A$33:$A$776,$A55,СВЦЭМ!$B$33:$B$776,B$47)+'СЕТ СН'!$G$11+СВЦЭМ!$D$10+'СЕТ СН'!$G$5-'СЕТ СН'!$G$21</f>
        <v>3585.6155459800002</v>
      </c>
      <c r="C55" s="36">
        <f>SUMIFS(СВЦЭМ!$D$33:$D$776,СВЦЭМ!$A$33:$A$776,$A55,СВЦЭМ!$B$33:$B$776,C$47)+'СЕТ СН'!$G$11+СВЦЭМ!$D$10+'СЕТ СН'!$G$5-'СЕТ СН'!$G$21</f>
        <v>3610.1810577299998</v>
      </c>
      <c r="D55" s="36">
        <f>SUMIFS(СВЦЭМ!$D$33:$D$776,СВЦЭМ!$A$33:$A$776,$A55,СВЦЭМ!$B$33:$B$776,D$47)+'СЕТ СН'!$G$11+СВЦЭМ!$D$10+'СЕТ СН'!$G$5-'СЕТ СН'!$G$21</f>
        <v>3617.0696472999998</v>
      </c>
      <c r="E55" s="36">
        <f>SUMIFS(СВЦЭМ!$D$33:$D$776,СВЦЭМ!$A$33:$A$776,$A55,СВЦЭМ!$B$33:$B$776,E$47)+'СЕТ СН'!$G$11+СВЦЭМ!$D$10+'СЕТ СН'!$G$5-'СЕТ СН'!$G$21</f>
        <v>3626.9869409599996</v>
      </c>
      <c r="F55" s="36">
        <f>SUMIFS(СВЦЭМ!$D$33:$D$776,СВЦЭМ!$A$33:$A$776,$A55,СВЦЭМ!$B$33:$B$776,F$47)+'СЕТ СН'!$G$11+СВЦЭМ!$D$10+'СЕТ СН'!$G$5-'СЕТ СН'!$G$21</f>
        <v>3628.3361389799998</v>
      </c>
      <c r="G55" s="36">
        <f>SUMIFS(СВЦЭМ!$D$33:$D$776,СВЦЭМ!$A$33:$A$776,$A55,СВЦЭМ!$B$33:$B$776,G$47)+'СЕТ СН'!$G$11+СВЦЭМ!$D$10+'СЕТ СН'!$G$5-'СЕТ СН'!$G$21</f>
        <v>3626.1410619399999</v>
      </c>
      <c r="H55" s="36">
        <f>SUMIFS(СВЦЭМ!$D$33:$D$776,СВЦЭМ!$A$33:$A$776,$A55,СВЦЭМ!$B$33:$B$776,H$47)+'СЕТ СН'!$G$11+СВЦЭМ!$D$10+'СЕТ СН'!$G$5-'СЕТ СН'!$G$21</f>
        <v>3617.1066458400001</v>
      </c>
      <c r="I55" s="36">
        <f>SUMIFS(СВЦЭМ!$D$33:$D$776,СВЦЭМ!$A$33:$A$776,$A55,СВЦЭМ!$B$33:$B$776,I$47)+'СЕТ СН'!$G$11+СВЦЭМ!$D$10+'СЕТ СН'!$G$5-'СЕТ СН'!$G$21</f>
        <v>3608.1927752599995</v>
      </c>
      <c r="J55" s="36">
        <f>SUMIFS(СВЦЭМ!$D$33:$D$776,СВЦЭМ!$A$33:$A$776,$A55,СВЦЭМ!$B$33:$B$776,J$47)+'СЕТ СН'!$G$11+СВЦЭМ!$D$10+'СЕТ СН'!$G$5-'СЕТ СН'!$G$21</f>
        <v>3578.9174253599995</v>
      </c>
      <c r="K55" s="36">
        <f>SUMIFS(СВЦЭМ!$D$33:$D$776,СВЦЭМ!$A$33:$A$776,$A55,СВЦЭМ!$B$33:$B$776,K$47)+'СЕТ СН'!$G$11+СВЦЭМ!$D$10+'СЕТ СН'!$G$5-'СЕТ СН'!$G$21</f>
        <v>3548.3745969000001</v>
      </c>
      <c r="L55" s="36">
        <f>SUMIFS(СВЦЭМ!$D$33:$D$776,СВЦЭМ!$A$33:$A$776,$A55,СВЦЭМ!$B$33:$B$776,L$47)+'СЕТ СН'!$G$11+СВЦЭМ!$D$10+'СЕТ СН'!$G$5-'СЕТ СН'!$G$21</f>
        <v>3529.33084353</v>
      </c>
      <c r="M55" s="36">
        <f>SUMIFS(СВЦЭМ!$D$33:$D$776,СВЦЭМ!$A$33:$A$776,$A55,СВЦЭМ!$B$33:$B$776,M$47)+'СЕТ СН'!$G$11+СВЦЭМ!$D$10+'СЕТ СН'!$G$5-'СЕТ СН'!$G$21</f>
        <v>3527.2656019999999</v>
      </c>
      <c r="N55" s="36">
        <f>SUMIFS(СВЦЭМ!$D$33:$D$776,СВЦЭМ!$A$33:$A$776,$A55,СВЦЭМ!$B$33:$B$776,N$47)+'СЕТ СН'!$G$11+СВЦЭМ!$D$10+'СЕТ СН'!$G$5-'СЕТ СН'!$G$21</f>
        <v>3538.0588143</v>
      </c>
      <c r="O55" s="36">
        <f>SUMIFS(СВЦЭМ!$D$33:$D$776,СВЦЭМ!$A$33:$A$776,$A55,СВЦЭМ!$B$33:$B$776,O$47)+'СЕТ СН'!$G$11+СВЦЭМ!$D$10+'СЕТ СН'!$G$5-'СЕТ СН'!$G$21</f>
        <v>3551.9364158799999</v>
      </c>
      <c r="P55" s="36">
        <f>SUMIFS(СВЦЭМ!$D$33:$D$776,СВЦЭМ!$A$33:$A$776,$A55,СВЦЭМ!$B$33:$B$776,P$47)+'СЕТ СН'!$G$11+СВЦЭМ!$D$10+'СЕТ СН'!$G$5-'СЕТ СН'!$G$21</f>
        <v>3585.9332531199998</v>
      </c>
      <c r="Q55" s="36">
        <f>SUMIFS(СВЦЭМ!$D$33:$D$776,СВЦЭМ!$A$33:$A$776,$A55,СВЦЭМ!$B$33:$B$776,Q$47)+'СЕТ СН'!$G$11+СВЦЭМ!$D$10+'СЕТ СН'!$G$5-'СЕТ СН'!$G$21</f>
        <v>3554.1588529000001</v>
      </c>
      <c r="R55" s="36">
        <f>SUMIFS(СВЦЭМ!$D$33:$D$776,СВЦЭМ!$A$33:$A$776,$A55,СВЦЭМ!$B$33:$B$776,R$47)+'СЕТ СН'!$G$11+СВЦЭМ!$D$10+'СЕТ СН'!$G$5-'СЕТ СН'!$G$21</f>
        <v>3513.6783882700001</v>
      </c>
      <c r="S55" s="36">
        <f>SUMIFS(СВЦЭМ!$D$33:$D$776,СВЦЭМ!$A$33:$A$776,$A55,СВЦЭМ!$B$33:$B$776,S$47)+'СЕТ СН'!$G$11+СВЦЭМ!$D$10+'СЕТ СН'!$G$5-'СЕТ СН'!$G$21</f>
        <v>3468.9605129199999</v>
      </c>
      <c r="T55" s="36">
        <f>SUMIFS(СВЦЭМ!$D$33:$D$776,СВЦЭМ!$A$33:$A$776,$A55,СВЦЭМ!$B$33:$B$776,T$47)+'СЕТ СН'!$G$11+СВЦЭМ!$D$10+'СЕТ СН'!$G$5-'СЕТ СН'!$G$21</f>
        <v>3458.7536138099999</v>
      </c>
      <c r="U55" s="36">
        <f>SUMIFS(СВЦЭМ!$D$33:$D$776,СВЦЭМ!$A$33:$A$776,$A55,СВЦЭМ!$B$33:$B$776,U$47)+'СЕТ СН'!$G$11+СВЦЭМ!$D$10+'СЕТ СН'!$G$5-'СЕТ СН'!$G$21</f>
        <v>3460.84751194</v>
      </c>
      <c r="V55" s="36">
        <f>SUMIFS(СВЦЭМ!$D$33:$D$776,СВЦЭМ!$A$33:$A$776,$A55,СВЦЭМ!$B$33:$B$776,V$47)+'СЕТ СН'!$G$11+СВЦЭМ!$D$10+'СЕТ СН'!$G$5-'СЕТ СН'!$G$21</f>
        <v>3473.36993919</v>
      </c>
      <c r="W55" s="36">
        <f>SUMIFS(СВЦЭМ!$D$33:$D$776,СВЦЭМ!$A$33:$A$776,$A55,СВЦЭМ!$B$33:$B$776,W$47)+'СЕТ СН'!$G$11+СВЦЭМ!$D$10+'СЕТ СН'!$G$5-'СЕТ СН'!$G$21</f>
        <v>3530.7791326400002</v>
      </c>
      <c r="X55" s="36">
        <f>SUMIFS(СВЦЭМ!$D$33:$D$776,СВЦЭМ!$A$33:$A$776,$A55,СВЦЭМ!$B$33:$B$776,X$47)+'СЕТ СН'!$G$11+СВЦЭМ!$D$10+'СЕТ СН'!$G$5-'СЕТ СН'!$G$21</f>
        <v>3591.9731703099997</v>
      </c>
      <c r="Y55" s="36">
        <f>SUMIFS(СВЦЭМ!$D$33:$D$776,СВЦЭМ!$A$33:$A$776,$A55,СВЦЭМ!$B$33:$B$776,Y$47)+'СЕТ СН'!$G$11+СВЦЭМ!$D$10+'СЕТ СН'!$G$5-'СЕТ СН'!$G$21</f>
        <v>3645.8869013899998</v>
      </c>
    </row>
    <row r="56" spans="1:25" ht="15.75" x14ac:dyDescent="0.2">
      <c r="A56" s="35">
        <f t="shared" si="1"/>
        <v>43474</v>
      </c>
      <c r="B56" s="36">
        <f>SUMIFS(СВЦЭМ!$D$33:$D$776,СВЦЭМ!$A$33:$A$776,$A56,СВЦЭМ!$B$33:$B$776,B$47)+'СЕТ СН'!$G$11+СВЦЭМ!$D$10+'СЕТ СН'!$G$5-'СЕТ СН'!$G$21</f>
        <v>3615.4632651000002</v>
      </c>
      <c r="C56" s="36">
        <f>SUMIFS(СВЦЭМ!$D$33:$D$776,СВЦЭМ!$A$33:$A$776,$A56,СВЦЭМ!$B$33:$B$776,C$47)+'СЕТ СН'!$G$11+СВЦЭМ!$D$10+'СЕТ СН'!$G$5-'СЕТ СН'!$G$21</f>
        <v>3636.4784360799999</v>
      </c>
      <c r="D56" s="36">
        <f>SUMIFS(СВЦЭМ!$D$33:$D$776,СВЦЭМ!$A$33:$A$776,$A56,СВЦЭМ!$B$33:$B$776,D$47)+'СЕТ СН'!$G$11+СВЦЭМ!$D$10+'СЕТ СН'!$G$5-'СЕТ СН'!$G$21</f>
        <v>3638.6101222099996</v>
      </c>
      <c r="E56" s="36">
        <f>SUMIFS(СВЦЭМ!$D$33:$D$776,СВЦЭМ!$A$33:$A$776,$A56,СВЦЭМ!$B$33:$B$776,E$47)+'СЕТ СН'!$G$11+СВЦЭМ!$D$10+'СЕТ СН'!$G$5-'СЕТ СН'!$G$21</f>
        <v>3646.43848712</v>
      </c>
      <c r="F56" s="36">
        <f>SUMIFS(СВЦЭМ!$D$33:$D$776,СВЦЭМ!$A$33:$A$776,$A56,СВЦЭМ!$B$33:$B$776,F$47)+'СЕТ СН'!$G$11+СВЦЭМ!$D$10+'СЕТ СН'!$G$5-'СЕТ СН'!$G$21</f>
        <v>3648.9197154399999</v>
      </c>
      <c r="G56" s="36">
        <f>SUMIFS(СВЦЭМ!$D$33:$D$776,СВЦЭМ!$A$33:$A$776,$A56,СВЦЭМ!$B$33:$B$776,G$47)+'СЕТ СН'!$G$11+СВЦЭМ!$D$10+'СЕТ СН'!$G$5-'СЕТ СН'!$G$21</f>
        <v>3651.2578612399998</v>
      </c>
      <c r="H56" s="36">
        <f>SUMIFS(СВЦЭМ!$D$33:$D$776,СВЦЭМ!$A$33:$A$776,$A56,СВЦЭМ!$B$33:$B$776,H$47)+'СЕТ СН'!$G$11+СВЦЭМ!$D$10+'СЕТ СН'!$G$5-'СЕТ СН'!$G$21</f>
        <v>3663.3944277699998</v>
      </c>
      <c r="I56" s="36">
        <f>SUMIFS(СВЦЭМ!$D$33:$D$776,СВЦЭМ!$A$33:$A$776,$A56,СВЦЭМ!$B$33:$B$776,I$47)+'СЕТ СН'!$G$11+СВЦЭМ!$D$10+'СЕТ СН'!$G$5-'СЕТ СН'!$G$21</f>
        <v>3611.1374552799998</v>
      </c>
      <c r="J56" s="36">
        <f>SUMIFS(СВЦЭМ!$D$33:$D$776,СВЦЭМ!$A$33:$A$776,$A56,СВЦЭМ!$B$33:$B$776,J$47)+'СЕТ СН'!$G$11+СВЦЭМ!$D$10+'СЕТ СН'!$G$5-'СЕТ СН'!$G$21</f>
        <v>3542.9221454200001</v>
      </c>
      <c r="K56" s="36">
        <f>SUMIFS(СВЦЭМ!$D$33:$D$776,СВЦЭМ!$A$33:$A$776,$A56,СВЦЭМ!$B$33:$B$776,K$47)+'СЕТ СН'!$G$11+СВЦЭМ!$D$10+'СЕТ СН'!$G$5-'СЕТ СН'!$G$21</f>
        <v>3535.6076618400002</v>
      </c>
      <c r="L56" s="36">
        <f>SUMIFS(СВЦЭМ!$D$33:$D$776,СВЦЭМ!$A$33:$A$776,$A56,СВЦЭМ!$B$33:$B$776,L$47)+'СЕТ СН'!$G$11+СВЦЭМ!$D$10+'СЕТ СН'!$G$5-'СЕТ СН'!$G$21</f>
        <v>3534.1213957</v>
      </c>
      <c r="M56" s="36">
        <f>SUMIFS(СВЦЭМ!$D$33:$D$776,СВЦЭМ!$A$33:$A$776,$A56,СВЦЭМ!$B$33:$B$776,M$47)+'СЕТ СН'!$G$11+СВЦЭМ!$D$10+'СЕТ СН'!$G$5-'СЕТ СН'!$G$21</f>
        <v>3535.8677975599999</v>
      </c>
      <c r="N56" s="36">
        <f>SUMIFS(СВЦЭМ!$D$33:$D$776,СВЦЭМ!$A$33:$A$776,$A56,СВЦЭМ!$B$33:$B$776,N$47)+'СЕТ СН'!$G$11+СВЦЭМ!$D$10+'СЕТ СН'!$G$5-'СЕТ СН'!$G$21</f>
        <v>3552.8593072499998</v>
      </c>
      <c r="O56" s="36">
        <f>SUMIFS(СВЦЭМ!$D$33:$D$776,СВЦЭМ!$A$33:$A$776,$A56,СВЦЭМ!$B$33:$B$776,O$47)+'СЕТ СН'!$G$11+СВЦЭМ!$D$10+'СЕТ СН'!$G$5-'СЕТ СН'!$G$21</f>
        <v>3549.5575963699998</v>
      </c>
      <c r="P56" s="36">
        <f>SUMIFS(СВЦЭМ!$D$33:$D$776,СВЦЭМ!$A$33:$A$776,$A56,СВЦЭМ!$B$33:$B$776,P$47)+'СЕТ СН'!$G$11+СВЦЭМ!$D$10+'СЕТ СН'!$G$5-'СЕТ СН'!$G$21</f>
        <v>3560.2741802800001</v>
      </c>
      <c r="Q56" s="36">
        <f>SUMIFS(СВЦЭМ!$D$33:$D$776,СВЦЭМ!$A$33:$A$776,$A56,СВЦЭМ!$B$33:$B$776,Q$47)+'СЕТ СН'!$G$11+СВЦЭМ!$D$10+'СЕТ СН'!$G$5-'СЕТ СН'!$G$21</f>
        <v>3564.4741958200002</v>
      </c>
      <c r="R56" s="36">
        <f>SUMIFS(СВЦЭМ!$D$33:$D$776,СВЦЭМ!$A$33:$A$776,$A56,СВЦЭМ!$B$33:$B$776,R$47)+'СЕТ СН'!$G$11+СВЦЭМ!$D$10+'СЕТ СН'!$G$5-'СЕТ СН'!$G$21</f>
        <v>3562.93991551</v>
      </c>
      <c r="S56" s="36">
        <f>SUMIFS(СВЦЭМ!$D$33:$D$776,СВЦЭМ!$A$33:$A$776,$A56,СВЦЭМ!$B$33:$B$776,S$47)+'СЕТ СН'!$G$11+СВЦЭМ!$D$10+'СЕТ СН'!$G$5-'СЕТ СН'!$G$21</f>
        <v>3540.5882071400001</v>
      </c>
      <c r="T56" s="36">
        <f>SUMIFS(СВЦЭМ!$D$33:$D$776,СВЦЭМ!$A$33:$A$776,$A56,СВЦЭМ!$B$33:$B$776,T$47)+'СЕТ СН'!$G$11+СВЦЭМ!$D$10+'СЕТ СН'!$G$5-'СЕТ СН'!$G$21</f>
        <v>3519.8500961199998</v>
      </c>
      <c r="U56" s="36">
        <f>SUMIFS(СВЦЭМ!$D$33:$D$776,СВЦЭМ!$A$33:$A$776,$A56,СВЦЭМ!$B$33:$B$776,U$47)+'СЕТ СН'!$G$11+СВЦЭМ!$D$10+'СЕТ СН'!$G$5-'СЕТ СН'!$G$21</f>
        <v>3518.52213093</v>
      </c>
      <c r="V56" s="36">
        <f>SUMIFS(СВЦЭМ!$D$33:$D$776,СВЦЭМ!$A$33:$A$776,$A56,СВЦЭМ!$B$33:$B$776,V$47)+'СЕТ СН'!$G$11+СВЦЭМ!$D$10+'СЕТ СН'!$G$5-'СЕТ СН'!$G$21</f>
        <v>3527.5251914700002</v>
      </c>
      <c r="W56" s="36">
        <f>SUMIFS(СВЦЭМ!$D$33:$D$776,СВЦЭМ!$A$33:$A$776,$A56,СВЦЭМ!$B$33:$B$776,W$47)+'СЕТ СН'!$G$11+СВЦЭМ!$D$10+'СЕТ СН'!$G$5-'СЕТ СН'!$G$21</f>
        <v>3546.5446023300001</v>
      </c>
      <c r="X56" s="36">
        <f>SUMIFS(СВЦЭМ!$D$33:$D$776,СВЦЭМ!$A$33:$A$776,$A56,СВЦЭМ!$B$33:$B$776,X$47)+'СЕТ СН'!$G$11+СВЦЭМ!$D$10+'СЕТ СН'!$G$5-'СЕТ СН'!$G$21</f>
        <v>3558.4887284400002</v>
      </c>
      <c r="Y56" s="36">
        <f>SUMIFS(СВЦЭМ!$D$33:$D$776,СВЦЭМ!$A$33:$A$776,$A56,СВЦЭМ!$B$33:$B$776,Y$47)+'СЕТ СН'!$G$11+СВЦЭМ!$D$10+'СЕТ СН'!$G$5-'СЕТ СН'!$G$21</f>
        <v>3610.7903510099995</v>
      </c>
    </row>
    <row r="57" spans="1:25" ht="15.75" x14ac:dyDescent="0.2">
      <c r="A57" s="35">
        <f t="shared" si="1"/>
        <v>43475</v>
      </c>
      <c r="B57" s="36">
        <f>SUMIFS(СВЦЭМ!$D$33:$D$776,СВЦЭМ!$A$33:$A$776,$A57,СВЦЭМ!$B$33:$B$776,B$47)+'СЕТ СН'!$G$11+СВЦЭМ!$D$10+'СЕТ СН'!$G$5-'СЕТ СН'!$G$21</f>
        <v>3645.7164143099999</v>
      </c>
      <c r="C57" s="36">
        <f>SUMIFS(СВЦЭМ!$D$33:$D$776,СВЦЭМ!$A$33:$A$776,$A57,СВЦЭМ!$B$33:$B$776,C$47)+'СЕТ СН'!$G$11+СВЦЭМ!$D$10+'СЕТ СН'!$G$5-'СЕТ СН'!$G$21</f>
        <v>3674.5564964799996</v>
      </c>
      <c r="D57" s="36">
        <f>SUMIFS(СВЦЭМ!$D$33:$D$776,СВЦЭМ!$A$33:$A$776,$A57,СВЦЭМ!$B$33:$B$776,D$47)+'СЕТ СН'!$G$11+СВЦЭМ!$D$10+'СЕТ СН'!$G$5-'СЕТ СН'!$G$21</f>
        <v>3721.8825963999998</v>
      </c>
      <c r="E57" s="36">
        <f>SUMIFS(СВЦЭМ!$D$33:$D$776,СВЦЭМ!$A$33:$A$776,$A57,СВЦЭМ!$B$33:$B$776,E$47)+'СЕТ СН'!$G$11+СВЦЭМ!$D$10+'СЕТ СН'!$G$5-'СЕТ СН'!$G$21</f>
        <v>3680.1615850600001</v>
      </c>
      <c r="F57" s="36">
        <f>SUMIFS(СВЦЭМ!$D$33:$D$776,СВЦЭМ!$A$33:$A$776,$A57,СВЦЭМ!$B$33:$B$776,F$47)+'СЕТ СН'!$G$11+СВЦЭМ!$D$10+'СЕТ СН'!$G$5-'СЕТ СН'!$G$21</f>
        <v>3648.4297974900001</v>
      </c>
      <c r="G57" s="36">
        <f>SUMIFS(СВЦЭМ!$D$33:$D$776,СВЦЭМ!$A$33:$A$776,$A57,СВЦЭМ!$B$33:$B$776,G$47)+'СЕТ СН'!$G$11+СВЦЭМ!$D$10+'СЕТ СН'!$G$5-'СЕТ СН'!$G$21</f>
        <v>3654.9496350399995</v>
      </c>
      <c r="H57" s="36">
        <f>SUMIFS(СВЦЭМ!$D$33:$D$776,СВЦЭМ!$A$33:$A$776,$A57,СВЦЭМ!$B$33:$B$776,H$47)+'СЕТ СН'!$G$11+СВЦЭМ!$D$10+'СЕТ СН'!$G$5-'СЕТ СН'!$G$21</f>
        <v>3651.69918272</v>
      </c>
      <c r="I57" s="36">
        <f>SUMIFS(СВЦЭМ!$D$33:$D$776,СВЦЭМ!$A$33:$A$776,$A57,СВЦЭМ!$B$33:$B$776,I$47)+'СЕТ СН'!$G$11+СВЦЭМ!$D$10+'СЕТ СН'!$G$5-'СЕТ СН'!$G$21</f>
        <v>3567.8803514499996</v>
      </c>
      <c r="J57" s="36">
        <f>SUMIFS(СВЦЭМ!$D$33:$D$776,СВЦЭМ!$A$33:$A$776,$A57,СВЦЭМ!$B$33:$B$776,J$47)+'СЕТ СН'!$G$11+СВЦЭМ!$D$10+'СЕТ СН'!$G$5-'СЕТ СН'!$G$21</f>
        <v>3525.1423138599998</v>
      </c>
      <c r="K57" s="36">
        <f>SUMIFS(СВЦЭМ!$D$33:$D$776,СВЦЭМ!$A$33:$A$776,$A57,СВЦЭМ!$B$33:$B$776,K$47)+'СЕТ СН'!$G$11+СВЦЭМ!$D$10+'СЕТ СН'!$G$5-'СЕТ СН'!$G$21</f>
        <v>3512.2307103499998</v>
      </c>
      <c r="L57" s="36">
        <f>SUMIFS(СВЦЭМ!$D$33:$D$776,СВЦЭМ!$A$33:$A$776,$A57,СВЦЭМ!$B$33:$B$776,L$47)+'СЕТ СН'!$G$11+СВЦЭМ!$D$10+'СЕТ СН'!$G$5-'СЕТ СН'!$G$21</f>
        <v>3502.1348948499999</v>
      </c>
      <c r="M57" s="36">
        <f>SUMIFS(СВЦЭМ!$D$33:$D$776,СВЦЭМ!$A$33:$A$776,$A57,СВЦЭМ!$B$33:$B$776,M$47)+'СЕТ СН'!$G$11+СВЦЭМ!$D$10+'СЕТ СН'!$G$5-'СЕТ СН'!$G$21</f>
        <v>3508.81340955</v>
      </c>
      <c r="N57" s="36">
        <f>SUMIFS(СВЦЭМ!$D$33:$D$776,СВЦЭМ!$A$33:$A$776,$A57,СВЦЭМ!$B$33:$B$776,N$47)+'СЕТ СН'!$G$11+СВЦЭМ!$D$10+'СЕТ СН'!$G$5-'СЕТ СН'!$G$21</f>
        <v>3516.7550330899999</v>
      </c>
      <c r="O57" s="36">
        <f>SUMIFS(СВЦЭМ!$D$33:$D$776,СВЦЭМ!$A$33:$A$776,$A57,СВЦЭМ!$B$33:$B$776,O$47)+'СЕТ СН'!$G$11+СВЦЭМ!$D$10+'СЕТ СН'!$G$5-'СЕТ СН'!$G$21</f>
        <v>3506.0981588999998</v>
      </c>
      <c r="P57" s="36">
        <f>SUMIFS(СВЦЭМ!$D$33:$D$776,СВЦЭМ!$A$33:$A$776,$A57,СВЦЭМ!$B$33:$B$776,P$47)+'СЕТ СН'!$G$11+СВЦЭМ!$D$10+'СЕТ СН'!$G$5-'СЕТ СН'!$G$21</f>
        <v>3518.38708782</v>
      </c>
      <c r="Q57" s="36">
        <f>SUMIFS(СВЦЭМ!$D$33:$D$776,СВЦЭМ!$A$33:$A$776,$A57,СВЦЭМ!$B$33:$B$776,Q$47)+'СЕТ СН'!$G$11+СВЦЭМ!$D$10+'СЕТ СН'!$G$5-'СЕТ СН'!$G$21</f>
        <v>3521.9810975800001</v>
      </c>
      <c r="R57" s="36">
        <f>SUMIFS(СВЦЭМ!$D$33:$D$776,СВЦЭМ!$A$33:$A$776,$A57,СВЦЭМ!$B$33:$B$776,R$47)+'СЕТ СН'!$G$11+СВЦЭМ!$D$10+'СЕТ СН'!$G$5-'СЕТ СН'!$G$21</f>
        <v>3525.76811602</v>
      </c>
      <c r="S57" s="36">
        <f>SUMIFS(СВЦЭМ!$D$33:$D$776,СВЦЭМ!$A$33:$A$776,$A57,СВЦЭМ!$B$33:$B$776,S$47)+'СЕТ СН'!$G$11+СВЦЭМ!$D$10+'СЕТ СН'!$G$5-'СЕТ СН'!$G$21</f>
        <v>3506.11808918</v>
      </c>
      <c r="T57" s="36">
        <f>SUMIFS(СВЦЭМ!$D$33:$D$776,СВЦЭМ!$A$33:$A$776,$A57,СВЦЭМ!$B$33:$B$776,T$47)+'СЕТ СН'!$G$11+СВЦЭМ!$D$10+'СЕТ СН'!$G$5-'СЕТ СН'!$G$21</f>
        <v>3486.9599042300001</v>
      </c>
      <c r="U57" s="36">
        <f>SUMIFS(СВЦЭМ!$D$33:$D$776,СВЦЭМ!$A$33:$A$776,$A57,СВЦЭМ!$B$33:$B$776,U$47)+'СЕТ СН'!$G$11+СВЦЭМ!$D$10+'СЕТ СН'!$G$5-'СЕТ СН'!$G$21</f>
        <v>3493.93501212</v>
      </c>
      <c r="V57" s="36">
        <f>SUMIFS(СВЦЭМ!$D$33:$D$776,СВЦЭМ!$A$33:$A$776,$A57,СВЦЭМ!$B$33:$B$776,V$47)+'СЕТ СН'!$G$11+СВЦЭМ!$D$10+'СЕТ СН'!$G$5-'СЕТ СН'!$G$21</f>
        <v>3505.0386613299997</v>
      </c>
      <c r="W57" s="36">
        <f>SUMIFS(СВЦЭМ!$D$33:$D$776,СВЦЭМ!$A$33:$A$776,$A57,СВЦЭМ!$B$33:$B$776,W$47)+'СЕТ СН'!$G$11+СВЦЭМ!$D$10+'СЕТ СН'!$G$5-'СЕТ СН'!$G$21</f>
        <v>3514.3632973499998</v>
      </c>
      <c r="X57" s="36">
        <f>SUMIFS(СВЦЭМ!$D$33:$D$776,СВЦЭМ!$A$33:$A$776,$A57,СВЦЭМ!$B$33:$B$776,X$47)+'СЕТ СН'!$G$11+СВЦЭМ!$D$10+'СЕТ СН'!$G$5-'СЕТ СН'!$G$21</f>
        <v>3515.3584366300001</v>
      </c>
      <c r="Y57" s="36">
        <f>SUMIFS(СВЦЭМ!$D$33:$D$776,СВЦЭМ!$A$33:$A$776,$A57,СВЦЭМ!$B$33:$B$776,Y$47)+'СЕТ СН'!$G$11+СВЦЭМ!$D$10+'СЕТ СН'!$G$5-'СЕТ СН'!$G$21</f>
        <v>3572.9739123099998</v>
      </c>
    </row>
    <row r="58" spans="1:25" ht="15.75" x14ac:dyDescent="0.2">
      <c r="A58" s="35">
        <f t="shared" si="1"/>
        <v>43476</v>
      </c>
      <c r="B58" s="36">
        <f>SUMIFS(СВЦЭМ!$D$33:$D$776,СВЦЭМ!$A$33:$A$776,$A58,СВЦЭМ!$B$33:$B$776,B$47)+'СЕТ СН'!$G$11+СВЦЭМ!$D$10+'СЕТ СН'!$G$5-'СЕТ СН'!$G$21</f>
        <v>3653.1096116199997</v>
      </c>
      <c r="C58" s="36">
        <f>SUMIFS(СВЦЭМ!$D$33:$D$776,СВЦЭМ!$A$33:$A$776,$A58,СВЦЭМ!$B$33:$B$776,C$47)+'СЕТ СН'!$G$11+СВЦЭМ!$D$10+'СЕТ СН'!$G$5-'СЕТ СН'!$G$21</f>
        <v>3663.91692805</v>
      </c>
      <c r="D58" s="36">
        <f>SUMIFS(СВЦЭМ!$D$33:$D$776,СВЦЭМ!$A$33:$A$776,$A58,СВЦЭМ!$B$33:$B$776,D$47)+'СЕТ СН'!$G$11+СВЦЭМ!$D$10+'СЕТ СН'!$G$5-'СЕТ СН'!$G$21</f>
        <v>3692.09839775</v>
      </c>
      <c r="E58" s="36">
        <f>SUMIFS(СВЦЭМ!$D$33:$D$776,СВЦЭМ!$A$33:$A$776,$A58,СВЦЭМ!$B$33:$B$776,E$47)+'СЕТ СН'!$G$11+СВЦЭМ!$D$10+'СЕТ СН'!$G$5-'СЕТ СН'!$G$21</f>
        <v>3693.9284327899995</v>
      </c>
      <c r="F58" s="36">
        <f>SUMIFS(СВЦЭМ!$D$33:$D$776,СВЦЭМ!$A$33:$A$776,$A58,СВЦЭМ!$B$33:$B$776,F$47)+'СЕТ СН'!$G$11+СВЦЭМ!$D$10+'СЕТ СН'!$G$5-'СЕТ СН'!$G$21</f>
        <v>3693.6002142199995</v>
      </c>
      <c r="G58" s="36">
        <f>SUMIFS(СВЦЭМ!$D$33:$D$776,СВЦЭМ!$A$33:$A$776,$A58,СВЦЭМ!$B$33:$B$776,G$47)+'СЕТ СН'!$G$11+СВЦЭМ!$D$10+'СЕТ СН'!$G$5-'СЕТ СН'!$G$21</f>
        <v>3676.9370412299995</v>
      </c>
      <c r="H58" s="36">
        <f>SUMIFS(СВЦЭМ!$D$33:$D$776,СВЦЭМ!$A$33:$A$776,$A58,СВЦЭМ!$B$33:$B$776,H$47)+'СЕТ СН'!$G$11+СВЦЭМ!$D$10+'СЕТ СН'!$G$5-'СЕТ СН'!$G$21</f>
        <v>3645.2809236899998</v>
      </c>
      <c r="I58" s="36">
        <f>SUMIFS(СВЦЭМ!$D$33:$D$776,СВЦЭМ!$A$33:$A$776,$A58,СВЦЭМ!$B$33:$B$776,I$47)+'СЕТ СН'!$G$11+СВЦЭМ!$D$10+'СЕТ СН'!$G$5-'СЕТ СН'!$G$21</f>
        <v>3570.8334721800002</v>
      </c>
      <c r="J58" s="36">
        <f>SUMIFS(СВЦЭМ!$D$33:$D$776,СВЦЭМ!$A$33:$A$776,$A58,СВЦЭМ!$B$33:$B$776,J$47)+'СЕТ СН'!$G$11+СВЦЭМ!$D$10+'СЕТ СН'!$G$5-'СЕТ СН'!$G$21</f>
        <v>3519.03981909</v>
      </c>
      <c r="K58" s="36">
        <f>SUMIFS(СВЦЭМ!$D$33:$D$776,СВЦЭМ!$A$33:$A$776,$A58,СВЦЭМ!$B$33:$B$776,K$47)+'СЕТ СН'!$G$11+СВЦЭМ!$D$10+'СЕТ СН'!$G$5-'СЕТ СН'!$G$21</f>
        <v>3510.54050822</v>
      </c>
      <c r="L58" s="36">
        <f>SUMIFS(СВЦЭМ!$D$33:$D$776,СВЦЭМ!$A$33:$A$776,$A58,СВЦЭМ!$B$33:$B$776,L$47)+'СЕТ СН'!$G$11+СВЦЭМ!$D$10+'СЕТ СН'!$G$5-'СЕТ СН'!$G$21</f>
        <v>3506.3662074899999</v>
      </c>
      <c r="M58" s="36">
        <f>SUMIFS(СВЦЭМ!$D$33:$D$776,СВЦЭМ!$A$33:$A$776,$A58,СВЦЭМ!$B$33:$B$776,M$47)+'СЕТ СН'!$G$11+СВЦЭМ!$D$10+'СЕТ СН'!$G$5-'СЕТ СН'!$G$21</f>
        <v>3508.8441394900001</v>
      </c>
      <c r="N58" s="36">
        <f>SUMIFS(СВЦЭМ!$D$33:$D$776,СВЦЭМ!$A$33:$A$776,$A58,СВЦЭМ!$B$33:$B$776,N$47)+'СЕТ СН'!$G$11+СВЦЭМ!$D$10+'СЕТ СН'!$G$5-'СЕТ СН'!$G$21</f>
        <v>3523.2811715399998</v>
      </c>
      <c r="O58" s="36">
        <f>SUMIFS(СВЦЭМ!$D$33:$D$776,СВЦЭМ!$A$33:$A$776,$A58,СВЦЭМ!$B$33:$B$776,O$47)+'СЕТ СН'!$G$11+СВЦЭМ!$D$10+'СЕТ СН'!$G$5-'СЕТ СН'!$G$21</f>
        <v>3527.0303487199999</v>
      </c>
      <c r="P58" s="36">
        <f>SUMIFS(СВЦЭМ!$D$33:$D$776,СВЦЭМ!$A$33:$A$776,$A58,СВЦЭМ!$B$33:$B$776,P$47)+'СЕТ СН'!$G$11+СВЦЭМ!$D$10+'СЕТ СН'!$G$5-'СЕТ СН'!$G$21</f>
        <v>3512.0033657700001</v>
      </c>
      <c r="Q58" s="36">
        <f>SUMIFS(СВЦЭМ!$D$33:$D$776,СВЦЭМ!$A$33:$A$776,$A58,СВЦЭМ!$B$33:$B$776,Q$47)+'СЕТ СН'!$G$11+СВЦЭМ!$D$10+'СЕТ СН'!$G$5-'СЕТ СН'!$G$21</f>
        <v>3513.97803656</v>
      </c>
      <c r="R58" s="36">
        <f>SUMIFS(СВЦЭМ!$D$33:$D$776,СВЦЭМ!$A$33:$A$776,$A58,СВЦЭМ!$B$33:$B$776,R$47)+'СЕТ СН'!$G$11+СВЦЭМ!$D$10+'СЕТ СН'!$G$5-'СЕТ СН'!$G$21</f>
        <v>3538.30903992</v>
      </c>
      <c r="S58" s="36">
        <f>SUMIFS(СВЦЭМ!$D$33:$D$776,СВЦЭМ!$A$33:$A$776,$A58,СВЦЭМ!$B$33:$B$776,S$47)+'СЕТ СН'!$G$11+СВЦЭМ!$D$10+'СЕТ СН'!$G$5-'СЕТ СН'!$G$21</f>
        <v>3515.44200129</v>
      </c>
      <c r="T58" s="36">
        <f>SUMIFS(СВЦЭМ!$D$33:$D$776,СВЦЭМ!$A$33:$A$776,$A58,СВЦЭМ!$B$33:$B$776,T$47)+'СЕТ СН'!$G$11+СВЦЭМ!$D$10+'СЕТ СН'!$G$5-'СЕТ СН'!$G$21</f>
        <v>3480.5673508499999</v>
      </c>
      <c r="U58" s="36">
        <f>SUMIFS(СВЦЭМ!$D$33:$D$776,СВЦЭМ!$A$33:$A$776,$A58,СВЦЭМ!$B$33:$B$776,U$47)+'СЕТ СН'!$G$11+СВЦЭМ!$D$10+'СЕТ СН'!$G$5-'СЕТ СН'!$G$21</f>
        <v>3482.15982786</v>
      </c>
      <c r="V58" s="36">
        <f>SUMIFS(СВЦЭМ!$D$33:$D$776,СВЦЭМ!$A$33:$A$776,$A58,СВЦЭМ!$B$33:$B$776,V$47)+'СЕТ СН'!$G$11+СВЦЭМ!$D$10+'СЕТ СН'!$G$5-'СЕТ СН'!$G$21</f>
        <v>3498.7798822300001</v>
      </c>
      <c r="W58" s="36">
        <f>SUMIFS(СВЦЭМ!$D$33:$D$776,СВЦЭМ!$A$33:$A$776,$A58,СВЦЭМ!$B$33:$B$776,W$47)+'СЕТ СН'!$G$11+СВЦЭМ!$D$10+'СЕТ СН'!$G$5-'СЕТ СН'!$G$21</f>
        <v>3517.7906821699999</v>
      </c>
      <c r="X58" s="36">
        <f>SUMIFS(СВЦЭМ!$D$33:$D$776,СВЦЭМ!$A$33:$A$776,$A58,СВЦЭМ!$B$33:$B$776,X$47)+'СЕТ СН'!$G$11+СВЦЭМ!$D$10+'СЕТ СН'!$G$5-'СЕТ СН'!$G$21</f>
        <v>3527.1199401599997</v>
      </c>
      <c r="Y58" s="36">
        <f>SUMIFS(СВЦЭМ!$D$33:$D$776,СВЦЭМ!$A$33:$A$776,$A58,СВЦЭМ!$B$33:$B$776,Y$47)+'СЕТ СН'!$G$11+СВЦЭМ!$D$10+'СЕТ СН'!$G$5-'СЕТ СН'!$G$21</f>
        <v>3580.8636421800002</v>
      </c>
    </row>
    <row r="59" spans="1:25" ht="15.75" x14ac:dyDescent="0.2">
      <c r="A59" s="35">
        <f t="shared" si="1"/>
        <v>43477</v>
      </c>
      <c r="B59" s="36">
        <f>SUMIFS(СВЦЭМ!$D$33:$D$776,СВЦЭМ!$A$33:$A$776,$A59,СВЦЭМ!$B$33:$B$776,B$47)+'СЕТ СН'!$G$11+СВЦЭМ!$D$10+'СЕТ СН'!$G$5-'СЕТ СН'!$G$21</f>
        <v>3652.6286532099998</v>
      </c>
      <c r="C59" s="36">
        <f>SUMIFS(СВЦЭМ!$D$33:$D$776,СВЦЭМ!$A$33:$A$776,$A59,СВЦЭМ!$B$33:$B$776,C$47)+'СЕТ СН'!$G$11+СВЦЭМ!$D$10+'СЕТ СН'!$G$5-'СЕТ СН'!$G$21</f>
        <v>3673.6687729499999</v>
      </c>
      <c r="D59" s="36">
        <f>SUMIFS(СВЦЭМ!$D$33:$D$776,СВЦЭМ!$A$33:$A$776,$A59,СВЦЭМ!$B$33:$B$776,D$47)+'СЕТ СН'!$G$11+СВЦЭМ!$D$10+'СЕТ СН'!$G$5-'СЕТ СН'!$G$21</f>
        <v>3695.8536425900002</v>
      </c>
      <c r="E59" s="36">
        <f>SUMIFS(СВЦЭМ!$D$33:$D$776,СВЦЭМ!$A$33:$A$776,$A59,СВЦЭМ!$B$33:$B$776,E$47)+'СЕТ СН'!$G$11+СВЦЭМ!$D$10+'СЕТ СН'!$G$5-'СЕТ СН'!$G$21</f>
        <v>3707.5413423999998</v>
      </c>
      <c r="F59" s="36">
        <f>SUMIFS(СВЦЭМ!$D$33:$D$776,СВЦЭМ!$A$33:$A$776,$A59,СВЦЭМ!$B$33:$B$776,F$47)+'СЕТ СН'!$G$11+СВЦЭМ!$D$10+'СЕТ СН'!$G$5-'СЕТ СН'!$G$21</f>
        <v>3705.5194037900001</v>
      </c>
      <c r="G59" s="36">
        <f>SUMIFS(СВЦЭМ!$D$33:$D$776,СВЦЭМ!$A$33:$A$776,$A59,СВЦЭМ!$B$33:$B$776,G$47)+'СЕТ СН'!$G$11+СВЦЭМ!$D$10+'СЕТ СН'!$G$5-'СЕТ СН'!$G$21</f>
        <v>3705.01215959</v>
      </c>
      <c r="H59" s="36">
        <f>SUMIFS(СВЦЭМ!$D$33:$D$776,СВЦЭМ!$A$33:$A$776,$A59,СВЦЭМ!$B$33:$B$776,H$47)+'СЕТ СН'!$G$11+СВЦЭМ!$D$10+'СЕТ СН'!$G$5-'СЕТ СН'!$G$21</f>
        <v>3679.6387858899998</v>
      </c>
      <c r="I59" s="36">
        <f>SUMIFS(СВЦЭМ!$D$33:$D$776,СВЦЭМ!$A$33:$A$776,$A59,СВЦЭМ!$B$33:$B$776,I$47)+'СЕТ СН'!$G$11+СВЦЭМ!$D$10+'СЕТ СН'!$G$5-'СЕТ СН'!$G$21</f>
        <v>3603.4654083599999</v>
      </c>
      <c r="J59" s="36">
        <f>SUMIFS(СВЦЭМ!$D$33:$D$776,СВЦЭМ!$A$33:$A$776,$A59,СВЦЭМ!$B$33:$B$776,J$47)+'СЕТ СН'!$G$11+СВЦЭМ!$D$10+'СЕТ СН'!$G$5-'СЕТ СН'!$G$21</f>
        <v>3533.9684607199997</v>
      </c>
      <c r="K59" s="36">
        <f>SUMIFS(СВЦЭМ!$D$33:$D$776,СВЦЭМ!$A$33:$A$776,$A59,СВЦЭМ!$B$33:$B$776,K$47)+'СЕТ СН'!$G$11+СВЦЭМ!$D$10+'СЕТ СН'!$G$5-'СЕТ СН'!$G$21</f>
        <v>3502.1479270600003</v>
      </c>
      <c r="L59" s="36">
        <f>SUMIFS(СВЦЭМ!$D$33:$D$776,СВЦЭМ!$A$33:$A$776,$A59,СВЦЭМ!$B$33:$B$776,L$47)+'СЕТ СН'!$G$11+СВЦЭМ!$D$10+'СЕТ СН'!$G$5-'СЕТ СН'!$G$21</f>
        <v>3478.7885205299999</v>
      </c>
      <c r="M59" s="36">
        <f>SUMIFS(СВЦЭМ!$D$33:$D$776,СВЦЭМ!$A$33:$A$776,$A59,СВЦЭМ!$B$33:$B$776,M$47)+'СЕТ СН'!$G$11+СВЦЭМ!$D$10+'СЕТ СН'!$G$5-'СЕТ СН'!$G$21</f>
        <v>3484.4043741599999</v>
      </c>
      <c r="N59" s="36">
        <f>SUMIFS(СВЦЭМ!$D$33:$D$776,СВЦЭМ!$A$33:$A$776,$A59,СВЦЭМ!$B$33:$B$776,N$47)+'СЕТ СН'!$G$11+СВЦЭМ!$D$10+'СЕТ СН'!$G$5-'СЕТ СН'!$G$21</f>
        <v>3504.11726456</v>
      </c>
      <c r="O59" s="36">
        <f>SUMIFS(СВЦЭМ!$D$33:$D$776,СВЦЭМ!$A$33:$A$776,$A59,СВЦЭМ!$B$33:$B$776,O$47)+'СЕТ СН'!$G$11+СВЦЭМ!$D$10+'СЕТ СН'!$G$5-'СЕТ СН'!$G$21</f>
        <v>3512.5700377600001</v>
      </c>
      <c r="P59" s="36">
        <f>SUMIFS(СВЦЭМ!$D$33:$D$776,СВЦЭМ!$A$33:$A$776,$A59,СВЦЭМ!$B$33:$B$776,P$47)+'СЕТ СН'!$G$11+СВЦЭМ!$D$10+'СЕТ СН'!$G$5-'СЕТ СН'!$G$21</f>
        <v>3531.40827567</v>
      </c>
      <c r="Q59" s="36">
        <f>SUMIFS(СВЦЭМ!$D$33:$D$776,СВЦЭМ!$A$33:$A$776,$A59,СВЦЭМ!$B$33:$B$776,Q$47)+'СЕТ СН'!$G$11+СВЦЭМ!$D$10+'СЕТ СН'!$G$5-'СЕТ СН'!$G$21</f>
        <v>3545.3520919799998</v>
      </c>
      <c r="R59" s="36">
        <f>SUMIFS(СВЦЭМ!$D$33:$D$776,СВЦЭМ!$A$33:$A$776,$A59,СВЦЭМ!$B$33:$B$776,R$47)+'СЕТ СН'!$G$11+СВЦЭМ!$D$10+'СЕТ СН'!$G$5-'СЕТ СН'!$G$21</f>
        <v>3536.0664056999999</v>
      </c>
      <c r="S59" s="36">
        <f>SUMIFS(СВЦЭМ!$D$33:$D$776,СВЦЭМ!$A$33:$A$776,$A59,СВЦЭМ!$B$33:$B$776,S$47)+'СЕТ СН'!$G$11+СВЦЭМ!$D$10+'СЕТ СН'!$G$5-'СЕТ СН'!$G$21</f>
        <v>3495.1056498099997</v>
      </c>
      <c r="T59" s="36">
        <f>SUMIFS(СВЦЭМ!$D$33:$D$776,СВЦЭМ!$A$33:$A$776,$A59,СВЦЭМ!$B$33:$B$776,T$47)+'СЕТ СН'!$G$11+СВЦЭМ!$D$10+'СЕТ СН'!$G$5-'СЕТ СН'!$G$21</f>
        <v>3462.4879935099998</v>
      </c>
      <c r="U59" s="36">
        <f>SUMIFS(СВЦЭМ!$D$33:$D$776,СВЦЭМ!$A$33:$A$776,$A59,СВЦЭМ!$B$33:$B$776,U$47)+'СЕТ СН'!$G$11+СВЦЭМ!$D$10+'СЕТ СН'!$G$5-'СЕТ СН'!$G$21</f>
        <v>3463.6745215700003</v>
      </c>
      <c r="V59" s="36">
        <f>SUMIFS(СВЦЭМ!$D$33:$D$776,СВЦЭМ!$A$33:$A$776,$A59,СВЦЭМ!$B$33:$B$776,V$47)+'СЕТ СН'!$G$11+СВЦЭМ!$D$10+'СЕТ СН'!$G$5-'СЕТ СН'!$G$21</f>
        <v>3487.1856224900002</v>
      </c>
      <c r="W59" s="36">
        <f>SUMIFS(СВЦЭМ!$D$33:$D$776,СВЦЭМ!$A$33:$A$776,$A59,СВЦЭМ!$B$33:$B$776,W$47)+'СЕТ СН'!$G$11+СВЦЭМ!$D$10+'СЕТ СН'!$G$5-'СЕТ СН'!$G$21</f>
        <v>3508.9634346000003</v>
      </c>
      <c r="X59" s="36">
        <f>SUMIFS(СВЦЭМ!$D$33:$D$776,СВЦЭМ!$A$33:$A$776,$A59,СВЦЭМ!$B$33:$B$776,X$47)+'СЕТ СН'!$G$11+СВЦЭМ!$D$10+'СЕТ СН'!$G$5-'СЕТ СН'!$G$21</f>
        <v>3517.0245234499998</v>
      </c>
      <c r="Y59" s="36">
        <f>SUMIFS(СВЦЭМ!$D$33:$D$776,СВЦЭМ!$A$33:$A$776,$A59,СВЦЭМ!$B$33:$B$776,Y$47)+'СЕТ СН'!$G$11+СВЦЭМ!$D$10+'СЕТ СН'!$G$5-'СЕТ СН'!$G$21</f>
        <v>3579.6588401099998</v>
      </c>
    </row>
    <row r="60" spans="1:25" ht="15.75" x14ac:dyDescent="0.2">
      <c r="A60" s="35">
        <f t="shared" si="1"/>
        <v>43478</v>
      </c>
      <c r="B60" s="36">
        <f>SUMIFS(СВЦЭМ!$D$33:$D$776,СВЦЭМ!$A$33:$A$776,$A60,СВЦЭМ!$B$33:$B$776,B$47)+'СЕТ СН'!$G$11+СВЦЭМ!$D$10+'СЕТ СН'!$G$5-'СЕТ СН'!$G$21</f>
        <v>3627.6680086299998</v>
      </c>
      <c r="C60" s="36">
        <f>SUMIFS(СВЦЭМ!$D$33:$D$776,СВЦЭМ!$A$33:$A$776,$A60,СВЦЭМ!$B$33:$B$776,C$47)+'СЕТ СН'!$G$11+СВЦЭМ!$D$10+'СЕТ СН'!$G$5-'СЕТ СН'!$G$21</f>
        <v>3653.6692167399997</v>
      </c>
      <c r="D60" s="36">
        <f>SUMIFS(СВЦЭМ!$D$33:$D$776,СВЦЭМ!$A$33:$A$776,$A60,СВЦЭМ!$B$33:$B$776,D$47)+'СЕТ СН'!$G$11+СВЦЭМ!$D$10+'СЕТ СН'!$G$5-'СЕТ СН'!$G$21</f>
        <v>3686.5474783499999</v>
      </c>
      <c r="E60" s="36">
        <f>SUMIFS(СВЦЭМ!$D$33:$D$776,СВЦЭМ!$A$33:$A$776,$A60,СВЦЭМ!$B$33:$B$776,E$47)+'СЕТ СН'!$G$11+СВЦЭМ!$D$10+'СЕТ СН'!$G$5-'СЕТ СН'!$G$21</f>
        <v>3705.2194927599999</v>
      </c>
      <c r="F60" s="36">
        <f>SUMIFS(СВЦЭМ!$D$33:$D$776,СВЦЭМ!$A$33:$A$776,$A60,СВЦЭМ!$B$33:$B$776,F$47)+'СЕТ СН'!$G$11+СВЦЭМ!$D$10+'СЕТ СН'!$G$5-'СЕТ СН'!$G$21</f>
        <v>3703.9635294199998</v>
      </c>
      <c r="G60" s="36">
        <f>SUMIFS(СВЦЭМ!$D$33:$D$776,СВЦЭМ!$A$33:$A$776,$A60,СВЦЭМ!$B$33:$B$776,G$47)+'СЕТ СН'!$G$11+СВЦЭМ!$D$10+'СЕТ СН'!$G$5-'СЕТ СН'!$G$21</f>
        <v>3712.9906286099999</v>
      </c>
      <c r="H60" s="36">
        <f>SUMIFS(СВЦЭМ!$D$33:$D$776,СВЦЭМ!$A$33:$A$776,$A60,СВЦЭМ!$B$33:$B$776,H$47)+'СЕТ СН'!$G$11+СВЦЭМ!$D$10+'СЕТ СН'!$G$5-'СЕТ СН'!$G$21</f>
        <v>3666.6162775399998</v>
      </c>
      <c r="I60" s="36">
        <f>SUMIFS(СВЦЭМ!$D$33:$D$776,СВЦЭМ!$A$33:$A$776,$A60,СВЦЭМ!$B$33:$B$776,I$47)+'СЕТ СН'!$G$11+СВЦЭМ!$D$10+'СЕТ СН'!$G$5-'СЕТ СН'!$G$21</f>
        <v>3599.3828664100001</v>
      </c>
      <c r="J60" s="36">
        <f>SUMIFS(СВЦЭМ!$D$33:$D$776,СВЦЭМ!$A$33:$A$776,$A60,СВЦЭМ!$B$33:$B$776,J$47)+'СЕТ СН'!$G$11+СВЦЭМ!$D$10+'СЕТ СН'!$G$5-'СЕТ СН'!$G$21</f>
        <v>3550.6892578100001</v>
      </c>
      <c r="K60" s="36">
        <f>SUMIFS(СВЦЭМ!$D$33:$D$776,СВЦЭМ!$A$33:$A$776,$A60,СВЦЭМ!$B$33:$B$776,K$47)+'СЕТ СН'!$G$11+СВЦЭМ!$D$10+'СЕТ СН'!$G$5-'СЕТ СН'!$G$21</f>
        <v>3516.5331268199998</v>
      </c>
      <c r="L60" s="36">
        <f>SUMIFS(СВЦЭМ!$D$33:$D$776,СВЦЭМ!$A$33:$A$776,$A60,СВЦЭМ!$B$33:$B$776,L$47)+'СЕТ СН'!$G$11+СВЦЭМ!$D$10+'СЕТ СН'!$G$5-'СЕТ СН'!$G$21</f>
        <v>3495.7897162300001</v>
      </c>
      <c r="M60" s="36">
        <f>SUMIFS(СВЦЭМ!$D$33:$D$776,СВЦЭМ!$A$33:$A$776,$A60,СВЦЭМ!$B$33:$B$776,M$47)+'СЕТ СН'!$G$11+СВЦЭМ!$D$10+'СЕТ СН'!$G$5-'СЕТ СН'!$G$21</f>
        <v>3499.13896746</v>
      </c>
      <c r="N60" s="36">
        <f>SUMIFS(СВЦЭМ!$D$33:$D$776,СВЦЭМ!$A$33:$A$776,$A60,СВЦЭМ!$B$33:$B$776,N$47)+'СЕТ СН'!$G$11+СВЦЭМ!$D$10+'СЕТ СН'!$G$5-'СЕТ СН'!$G$21</f>
        <v>3519.6323784400001</v>
      </c>
      <c r="O60" s="36">
        <f>SUMIFS(СВЦЭМ!$D$33:$D$776,СВЦЭМ!$A$33:$A$776,$A60,СВЦЭМ!$B$33:$B$776,O$47)+'СЕТ СН'!$G$11+СВЦЭМ!$D$10+'СЕТ СН'!$G$5-'СЕТ СН'!$G$21</f>
        <v>3552.5010445600001</v>
      </c>
      <c r="P60" s="36">
        <f>SUMIFS(СВЦЭМ!$D$33:$D$776,СВЦЭМ!$A$33:$A$776,$A60,СВЦЭМ!$B$33:$B$776,P$47)+'СЕТ СН'!$G$11+СВЦЭМ!$D$10+'СЕТ СН'!$G$5-'СЕТ СН'!$G$21</f>
        <v>3568.1098038599998</v>
      </c>
      <c r="Q60" s="36">
        <f>SUMIFS(СВЦЭМ!$D$33:$D$776,СВЦЭМ!$A$33:$A$776,$A60,СВЦЭМ!$B$33:$B$776,Q$47)+'СЕТ СН'!$G$11+СВЦЭМ!$D$10+'СЕТ СН'!$G$5-'СЕТ СН'!$G$21</f>
        <v>3569.4106880199997</v>
      </c>
      <c r="R60" s="36">
        <f>SUMIFS(СВЦЭМ!$D$33:$D$776,СВЦЭМ!$A$33:$A$776,$A60,СВЦЭМ!$B$33:$B$776,R$47)+'СЕТ СН'!$G$11+СВЦЭМ!$D$10+'СЕТ СН'!$G$5-'СЕТ СН'!$G$21</f>
        <v>3560.8781226699998</v>
      </c>
      <c r="S60" s="36">
        <f>SUMIFS(СВЦЭМ!$D$33:$D$776,СВЦЭМ!$A$33:$A$776,$A60,СВЦЭМ!$B$33:$B$776,S$47)+'СЕТ СН'!$G$11+СВЦЭМ!$D$10+'СЕТ СН'!$G$5-'СЕТ СН'!$G$21</f>
        <v>3535.4505410500001</v>
      </c>
      <c r="T60" s="36">
        <f>SUMIFS(СВЦЭМ!$D$33:$D$776,СВЦЭМ!$A$33:$A$776,$A60,СВЦЭМ!$B$33:$B$776,T$47)+'СЕТ СН'!$G$11+СВЦЭМ!$D$10+'СЕТ СН'!$G$5-'СЕТ СН'!$G$21</f>
        <v>3493.8363581899998</v>
      </c>
      <c r="U60" s="36">
        <f>SUMIFS(СВЦЭМ!$D$33:$D$776,СВЦЭМ!$A$33:$A$776,$A60,СВЦЭМ!$B$33:$B$776,U$47)+'СЕТ СН'!$G$11+СВЦЭМ!$D$10+'СЕТ СН'!$G$5-'СЕТ СН'!$G$21</f>
        <v>3492.3401844700002</v>
      </c>
      <c r="V60" s="36">
        <f>SUMIFS(СВЦЭМ!$D$33:$D$776,СВЦЭМ!$A$33:$A$776,$A60,СВЦЭМ!$B$33:$B$776,V$47)+'СЕТ СН'!$G$11+СВЦЭМ!$D$10+'СЕТ СН'!$G$5-'СЕТ СН'!$G$21</f>
        <v>3494.04753699</v>
      </c>
      <c r="W60" s="36">
        <f>SUMIFS(СВЦЭМ!$D$33:$D$776,СВЦЭМ!$A$33:$A$776,$A60,СВЦЭМ!$B$33:$B$776,W$47)+'СЕТ СН'!$G$11+СВЦЭМ!$D$10+'СЕТ СН'!$G$5-'СЕТ СН'!$G$21</f>
        <v>3505.5576965499999</v>
      </c>
      <c r="X60" s="36">
        <f>SUMIFS(СВЦЭМ!$D$33:$D$776,СВЦЭМ!$A$33:$A$776,$A60,СВЦЭМ!$B$33:$B$776,X$47)+'СЕТ СН'!$G$11+СВЦЭМ!$D$10+'СЕТ СН'!$G$5-'СЕТ СН'!$G$21</f>
        <v>3519.4691422800001</v>
      </c>
      <c r="Y60" s="36">
        <f>SUMIFS(СВЦЭМ!$D$33:$D$776,СВЦЭМ!$A$33:$A$776,$A60,СВЦЭМ!$B$33:$B$776,Y$47)+'СЕТ СН'!$G$11+СВЦЭМ!$D$10+'СЕТ СН'!$G$5-'СЕТ СН'!$G$21</f>
        <v>3572.21810826</v>
      </c>
    </row>
    <row r="61" spans="1:25" ht="15.75" x14ac:dyDescent="0.2">
      <c r="A61" s="35">
        <f t="shared" si="1"/>
        <v>43479</v>
      </c>
      <c r="B61" s="36">
        <f>SUMIFS(СВЦЭМ!$D$33:$D$776,СВЦЭМ!$A$33:$A$776,$A61,СВЦЭМ!$B$33:$B$776,B$47)+'СЕТ СН'!$G$11+СВЦЭМ!$D$10+'СЕТ СН'!$G$5-'СЕТ СН'!$G$21</f>
        <v>3658.1084764099996</v>
      </c>
      <c r="C61" s="36">
        <f>SUMIFS(СВЦЭМ!$D$33:$D$776,СВЦЭМ!$A$33:$A$776,$A61,СВЦЭМ!$B$33:$B$776,C$47)+'СЕТ СН'!$G$11+СВЦЭМ!$D$10+'СЕТ СН'!$G$5-'СЕТ СН'!$G$21</f>
        <v>3688.4608506999998</v>
      </c>
      <c r="D61" s="36">
        <f>SUMIFS(СВЦЭМ!$D$33:$D$776,СВЦЭМ!$A$33:$A$776,$A61,СВЦЭМ!$B$33:$B$776,D$47)+'СЕТ СН'!$G$11+СВЦЭМ!$D$10+'СЕТ СН'!$G$5-'СЕТ СН'!$G$21</f>
        <v>3708.0954061299999</v>
      </c>
      <c r="E61" s="36">
        <f>SUMIFS(СВЦЭМ!$D$33:$D$776,СВЦЭМ!$A$33:$A$776,$A61,СВЦЭМ!$B$33:$B$776,E$47)+'СЕТ СН'!$G$11+СВЦЭМ!$D$10+'СЕТ СН'!$G$5-'СЕТ СН'!$G$21</f>
        <v>3711.7181737699998</v>
      </c>
      <c r="F61" s="36">
        <f>SUMIFS(СВЦЭМ!$D$33:$D$776,СВЦЭМ!$A$33:$A$776,$A61,СВЦЭМ!$B$33:$B$776,F$47)+'СЕТ СН'!$G$11+СВЦЭМ!$D$10+'СЕТ СН'!$G$5-'СЕТ СН'!$G$21</f>
        <v>3711.4720503399999</v>
      </c>
      <c r="G61" s="36">
        <f>SUMIFS(СВЦЭМ!$D$33:$D$776,СВЦЭМ!$A$33:$A$776,$A61,СВЦЭМ!$B$33:$B$776,G$47)+'СЕТ СН'!$G$11+СВЦЭМ!$D$10+'СЕТ СН'!$G$5-'СЕТ СН'!$G$21</f>
        <v>3700.6933050399998</v>
      </c>
      <c r="H61" s="36">
        <f>SUMIFS(СВЦЭМ!$D$33:$D$776,СВЦЭМ!$A$33:$A$776,$A61,СВЦЭМ!$B$33:$B$776,H$47)+'СЕТ СН'!$G$11+СВЦЭМ!$D$10+'СЕТ СН'!$G$5-'СЕТ СН'!$G$21</f>
        <v>3660.87790554</v>
      </c>
      <c r="I61" s="36">
        <f>SUMIFS(СВЦЭМ!$D$33:$D$776,СВЦЭМ!$A$33:$A$776,$A61,СВЦЭМ!$B$33:$B$776,I$47)+'СЕТ СН'!$G$11+СВЦЭМ!$D$10+'СЕТ СН'!$G$5-'СЕТ СН'!$G$21</f>
        <v>3585.1604484299996</v>
      </c>
      <c r="J61" s="36">
        <f>SUMIFS(СВЦЭМ!$D$33:$D$776,СВЦЭМ!$A$33:$A$776,$A61,СВЦЭМ!$B$33:$B$776,J$47)+'СЕТ СН'!$G$11+СВЦЭМ!$D$10+'СЕТ СН'!$G$5-'СЕТ СН'!$G$21</f>
        <v>3546.5164943099999</v>
      </c>
      <c r="K61" s="36">
        <f>SUMIFS(СВЦЭМ!$D$33:$D$776,СВЦЭМ!$A$33:$A$776,$A61,СВЦЭМ!$B$33:$B$776,K$47)+'СЕТ СН'!$G$11+СВЦЭМ!$D$10+'СЕТ СН'!$G$5-'СЕТ СН'!$G$21</f>
        <v>3517.5034471499998</v>
      </c>
      <c r="L61" s="36">
        <f>SUMIFS(СВЦЭМ!$D$33:$D$776,СВЦЭМ!$A$33:$A$776,$A61,СВЦЭМ!$B$33:$B$776,L$47)+'СЕТ СН'!$G$11+СВЦЭМ!$D$10+'СЕТ СН'!$G$5-'СЕТ СН'!$G$21</f>
        <v>3508.7037212199998</v>
      </c>
      <c r="M61" s="36">
        <f>SUMIFS(СВЦЭМ!$D$33:$D$776,СВЦЭМ!$A$33:$A$776,$A61,СВЦЭМ!$B$33:$B$776,M$47)+'СЕТ СН'!$G$11+СВЦЭМ!$D$10+'СЕТ СН'!$G$5-'СЕТ СН'!$G$21</f>
        <v>3519.3006242599999</v>
      </c>
      <c r="N61" s="36">
        <f>SUMIFS(СВЦЭМ!$D$33:$D$776,СВЦЭМ!$A$33:$A$776,$A61,СВЦЭМ!$B$33:$B$776,N$47)+'СЕТ СН'!$G$11+СВЦЭМ!$D$10+'СЕТ СН'!$G$5-'СЕТ СН'!$G$21</f>
        <v>3532.8566438399998</v>
      </c>
      <c r="O61" s="36">
        <f>SUMIFS(СВЦЭМ!$D$33:$D$776,СВЦЭМ!$A$33:$A$776,$A61,СВЦЭМ!$B$33:$B$776,O$47)+'СЕТ СН'!$G$11+СВЦЭМ!$D$10+'СЕТ СН'!$G$5-'СЕТ СН'!$G$21</f>
        <v>3537.9854495499999</v>
      </c>
      <c r="P61" s="36">
        <f>SUMIFS(СВЦЭМ!$D$33:$D$776,СВЦЭМ!$A$33:$A$776,$A61,СВЦЭМ!$B$33:$B$776,P$47)+'СЕТ СН'!$G$11+СВЦЭМ!$D$10+'СЕТ СН'!$G$5-'СЕТ СН'!$G$21</f>
        <v>3545.2351883000001</v>
      </c>
      <c r="Q61" s="36">
        <f>SUMIFS(СВЦЭМ!$D$33:$D$776,СВЦЭМ!$A$33:$A$776,$A61,СВЦЭМ!$B$33:$B$776,Q$47)+'СЕТ СН'!$G$11+СВЦЭМ!$D$10+'СЕТ СН'!$G$5-'СЕТ СН'!$G$21</f>
        <v>3553.8265882999999</v>
      </c>
      <c r="R61" s="36">
        <f>SUMIFS(СВЦЭМ!$D$33:$D$776,СВЦЭМ!$A$33:$A$776,$A61,СВЦЭМ!$B$33:$B$776,R$47)+'СЕТ СН'!$G$11+СВЦЭМ!$D$10+'СЕТ СН'!$G$5-'СЕТ СН'!$G$21</f>
        <v>3552.3667193199999</v>
      </c>
      <c r="S61" s="36">
        <f>SUMIFS(СВЦЭМ!$D$33:$D$776,СВЦЭМ!$A$33:$A$776,$A61,СВЦЭМ!$B$33:$B$776,S$47)+'СЕТ СН'!$G$11+СВЦЭМ!$D$10+'СЕТ СН'!$G$5-'СЕТ СН'!$G$21</f>
        <v>3536.20596247</v>
      </c>
      <c r="T61" s="36">
        <f>SUMIFS(СВЦЭМ!$D$33:$D$776,СВЦЭМ!$A$33:$A$776,$A61,СВЦЭМ!$B$33:$B$776,T$47)+'СЕТ СН'!$G$11+СВЦЭМ!$D$10+'СЕТ СН'!$G$5-'СЕТ СН'!$G$21</f>
        <v>3507.6197707900001</v>
      </c>
      <c r="U61" s="36">
        <f>SUMIFS(СВЦЭМ!$D$33:$D$776,СВЦЭМ!$A$33:$A$776,$A61,СВЦЭМ!$B$33:$B$776,U$47)+'СЕТ СН'!$G$11+СВЦЭМ!$D$10+'СЕТ СН'!$G$5-'СЕТ СН'!$G$21</f>
        <v>3507.9818975500002</v>
      </c>
      <c r="V61" s="36">
        <f>SUMIFS(СВЦЭМ!$D$33:$D$776,СВЦЭМ!$A$33:$A$776,$A61,СВЦЭМ!$B$33:$B$776,V$47)+'СЕТ СН'!$G$11+СВЦЭМ!$D$10+'СЕТ СН'!$G$5-'СЕТ СН'!$G$21</f>
        <v>3523.9679306200001</v>
      </c>
      <c r="W61" s="36">
        <f>SUMIFS(СВЦЭМ!$D$33:$D$776,СВЦЭМ!$A$33:$A$776,$A61,СВЦЭМ!$B$33:$B$776,W$47)+'СЕТ СН'!$G$11+СВЦЭМ!$D$10+'СЕТ СН'!$G$5-'СЕТ СН'!$G$21</f>
        <v>3539.7544908899999</v>
      </c>
      <c r="X61" s="36">
        <f>SUMIFS(СВЦЭМ!$D$33:$D$776,СВЦЭМ!$A$33:$A$776,$A61,СВЦЭМ!$B$33:$B$776,X$47)+'СЕТ СН'!$G$11+СВЦЭМ!$D$10+'СЕТ СН'!$G$5-'СЕТ СН'!$G$21</f>
        <v>3541.3585669099998</v>
      </c>
      <c r="Y61" s="36">
        <f>SUMIFS(СВЦЭМ!$D$33:$D$776,СВЦЭМ!$A$33:$A$776,$A61,СВЦЭМ!$B$33:$B$776,Y$47)+'СЕТ СН'!$G$11+СВЦЭМ!$D$10+'СЕТ СН'!$G$5-'СЕТ СН'!$G$21</f>
        <v>3592.2802866299999</v>
      </c>
    </row>
    <row r="62" spans="1:25" ht="15.75" x14ac:dyDescent="0.2">
      <c r="A62" s="35">
        <f t="shared" si="1"/>
        <v>43480</v>
      </c>
      <c r="B62" s="36">
        <f>SUMIFS(СВЦЭМ!$D$33:$D$776,СВЦЭМ!$A$33:$A$776,$A62,СВЦЭМ!$B$33:$B$776,B$47)+'СЕТ СН'!$G$11+СВЦЭМ!$D$10+'СЕТ СН'!$G$5-'СЕТ СН'!$G$21</f>
        <v>3673.8475784000002</v>
      </c>
      <c r="C62" s="36">
        <f>SUMIFS(СВЦЭМ!$D$33:$D$776,СВЦЭМ!$A$33:$A$776,$A62,СВЦЭМ!$B$33:$B$776,C$47)+'СЕТ СН'!$G$11+СВЦЭМ!$D$10+'СЕТ СН'!$G$5-'СЕТ СН'!$G$21</f>
        <v>3706.4937384199998</v>
      </c>
      <c r="D62" s="36">
        <f>SUMIFS(СВЦЭМ!$D$33:$D$776,СВЦЭМ!$A$33:$A$776,$A62,СВЦЭМ!$B$33:$B$776,D$47)+'СЕТ СН'!$G$11+СВЦЭМ!$D$10+'СЕТ СН'!$G$5-'СЕТ СН'!$G$21</f>
        <v>3720.1359188099996</v>
      </c>
      <c r="E62" s="36">
        <f>SUMIFS(СВЦЭМ!$D$33:$D$776,СВЦЭМ!$A$33:$A$776,$A62,СВЦЭМ!$B$33:$B$776,E$47)+'СЕТ СН'!$G$11+СВЦЭМ!$D$10+'СЕТ СН'!$G$5-'СЕТ СН'!$G$21</f>
        <v>3720.8304768999997</v>
      </c>
      <c r="F62" s="36">
        <f>SUMIFS(СВЦЭМ!$D$33:$D$776,СВЦЭМ!$A$33:$A$776,$A62,СВЦЭМ!$B$33:$B$776,F$47)+'СЕТ СН'!$G$11+СВЦЭМ!$D$10+'СЕТ СН'!$G$5-'СЕТ СН'!$G$21</f>
        <v>3720.8476098000001</v>
      </c>
      <c r="G62" s="36">
        <f>SUMIFS(СВЦЭМ!$D$33:$D$776,СВЦЭМ!$A$33:$A$776,$A62,СВЦЭМ!$B$33:$B$776,G$47)+'СЕТ СН'!$G$11+СВЦЭМ!$D$10+'СЕТ СН'!$G$5-'СЕТ СН'!$G$21</f>
        <v>3701.3130970699999</v>
      </c>
      <c r="H62" s="36">
        <f>SUMIFS(СВЦЭМ!$D$33:$D$776,СВЦЭМ!$A$33:$A$776,$A62,СВЦЭМ!$B$33:$B$776,H$47)+'СЕТ СН'!$G$11+СВЦЭМ!$D$10+'СЕТ СН'!$G$5-'СЕТ СН'!$G$21</f>
        <v>3659.0819229199997</v>
      </c>
      <c r="I62" s="36">
        <f>SUMIFS(СВЦЭМ!$D$33:$D$776,СВЦЭМ!$A$33:$A$776,$A62,СВЦЭМ!$B$33:$B$776,I$47)+'СЕТ СН'!$G$11+СВЦЭМ!$D$10+'СЕТ СН'!$G$5-'СЕТ СН'!$G$21</f>
        <v>3583.8876655699996</v>
      </c>
      <c r="J62" s="36">
        <f>SUMIFS(СВЦЭМ!$D$33:$D$776,СВЦЭМ!$A$33:$A$776,$A62,СВЦЭМ!$B$33:$B$776,J$47)+'СЕТ СН'!$G$11+СВЦЭМ!$D$10+'СЕТ СН'!$G$5-'СЕТ СН'!$G$21</f>
        <v>3533.6215954700001</v>
      </c>
      <c r="K62" s="36">
        <f>SUMIFS(СВЦЭМ!$D$33:$D$776,СВЦЭМ!$A$33:$A$776,$A62,СВЦЭМ!$B$33:$B$776,K$47)+'СЕТ СН'!$G$11+СВЦЭМ!$D$10+'СЕТ СН'!$G$5-'СЕТ СН'!$G$21</f>
        <v>3520.2168023200002</v>
      </c>
      <c r="L62" s="36">
        <f>SUMIFS(СВЦЭМ!$D$33:$D$776,СВЦЭМ!$A$33:$A$776,$A62,СВЦЭМ!$B$33:$B$776,L$47)+'СЕТ СН'!$G$11+СВЦЭМ!$D$10+'СЕТ СН'!$G$5-'СЕТ СН'!$G$21</f>
        <v>3518.27912586</v>
      </c>
      <c r="M62" s="36">
        <f>SUMIFS(СВЦЭМ!$D$33:$D$776,СВЦЭМ!$A$33:$A$776,$A62,СВЦЭМ!$B$33:$B$776,M$47)+'СЕТ СН'!$G$11+СВЦЭМ!$D$10+'СЕТ СН'!$G$5-'СЕТ СН'!$G$21</f>
        <v>3527.2297396399999</v>
      </c>
      <c r="N62" s="36">
        <f>SUMIFS(СВЦЭМ!$D$33:$D$776,СВЦЭМ!$A$33:$A$776,$A62,СВЦЭМ!$B$33:$B$776,N$47)+'СЕТ СН'!$G$11+СВЦЭМ!$D$10+'СЕТ СН'!$G$5-'СЕТ СН'!$G$21</f>
        <v>3541.1328724699997</v>
      </c>
      <c r="O62" s="36">
        <f>SUMIFS(СВЦЭМ!$D$33:$D$776,СВЦЭМ!$A$33:$A$776,$A62,СВЦЭМ!$B$33:$B$776,O$47)+'СЕТ СН'!$G$11+СВЦЭМ!$D$10+'СЕТ СН'!$G$5-'СЕТ СН'!$G$21</f>
        <v>3539.5408935400001</v>
      </c>
      <c r="P62" s="36">
        <f>SUMIFS(СВЦЭМ!$D$33:$D$776,СВЦЭМ!$A$33:$A$776,$A62,СВЦЭМ!$B$33:$B$776,P$47)+'СЕТ СН'!$G$11+СВЦЭМ!$D$10+'СЕТ СН'!$G$5-'СЕТ СН'!$G$21</f>
        <v>3549.20136705</v>
      </c>
      <c r="Q62" s="36">
        <f>SUMIFS(СВЦЭМ!$D$33:$D$776,СВЦЭМ!$A$33:$A$776,$A62,СВЦЭМ!$B$33:$B$776,Q$47)+'СЕТ СН'!$G$11+СВЦЭМ!$D$10+'СЕТ СН'!$G$5-'СЕТ СН'!$G$21</f>
        <v>3558.3097327999999</v>
      </c>
      <c r="R62" s="36">
        <f>SUMIFS(СВЦЭМ!$D$33:$D$776,СВЦЭМ!$A$33:$A$776,$A62,СВЦЭМ!$B$33:$B$776,R$47)+'СЕТ СН'!$G$11+СВЦЭМ!$D$10+'СЕТ СН'!$G$5-'СЕТ СН'!$G$21</f>
        <v>3565.74761416</v>
      </c>
      <c r="S62" s="36">
        <f>SUMIFS(СВЦЭМ!$D$33:$D$776,СВЦЭМ!$A$33:$A$776,$A62,СВЦЭМ!$B$33:$B$776,S$47)+'СЕТ СН'!$G$11+СВЦЭМ!$D$10+'СЕТ СН'!$G$5-'СЕТ СН'!$G$21</f>
        <v>3543.9075075000001</v>
      </c>
      <c r="T62" s="36">
        <f>SUMIFS(СВЦЭМ!$D$33:$D$776,СВЦЭМ!$A$33:$A$776,$A62,СВЦЭМ!$B$33:$B$776,T$47)+'СЕТ СН'!$G$11+СВЦЭМ!$D$10+'СЕТ СН'!$G$5-'СЕТ СН'!$G$21</f>
        <v>3513.7272205899999</v>
      </c>
      <c r="U62" s="36">
        <f>SUMIFS(СВЦЭМ!$D$33:$D$776,СВЦЭМ!$A$33:$A$776,$A62,СВЦЭМ!$B$33:$B$776,U$47)+'СЕТ СН'!$G$11+СВЦЭМ!$D$10+'СЕТ СН'!$G$5-'СЕТ СН'!$G$21</f>
        <v>3519.27604114</v>
      </c>
      <c r="V62" s="36">
        <f>SUMIFS(СВЦЭМ!$D$33:$D$776,СВЦЭМ!$A$33:$A$776,$A62,СВЦЭМ!$B$33:$B$776,V$47)+'СЕТ СН'!$G$11+СВЦЭМ!$D$10+'СЕТ СН'!$G$5-'СЕТ СН'!$G$21</f>
        <v>3535.04384931</v>
      </c>
      <c r="W62" s="36">
        <f>SUMIFS(СВЦЭМ!$D$33:$D$776,СВЦЭМ!$A$33:$A$776,$A62,СВЦЭМ!$B$33:$B$776,W$47)+'СЕТ СН'!$G$11+СВЦЭМ!$D$10+'СЕТ СН'!$G$5-'СЕТ СН'!$G$21</f>
        <v>3556.36025083</v>
      </c>
      <c r="X62" s="36">
        <f>SUMIFS(СВЦЭМ!$D$33:$D$776,СВЦЭМ!$A$33:$A$776,$A62,СВЦЭМ!$B$33:$B$776,X$47)+'СЕТ СН'!$G$11+СВЦЭМ!$D$10+'СЕТ СН'!$G$5-'СЕТ СН'!$G$21</f>
        <v>3561.8383910799998</v>
      </c>
      <c r="Y62" s="36">
        <f>SUMIFS(СВЦЭМ!$D$33:$D$776,СВЦЭМ!$A$33:$A$776,$A62,СВЦЭМ!$B$33:$B$776,Y$47)+'СЕТ СН'!$G$11+СВЦЭМ!$D$10+'СЕТ СН'!$G$5-'СЕТ СН'!$G$21</f>
        <v>3603.1169474500002</v>
      </c>
    </row>
    <row r="63" spans="1:25" ht="15.75" x14ac:dyDescent="0.2">
      <c r="A63" s="35">
        <f t="shared" si="1"/>
        <v>43481</v>
      </c>
      <c r="B63" s="36">
        <f>SUMIFS(СВЦЭМ!$D$33:$D$776,СВЦЭМ!$A$33:$A$776,$A63,СВЦЭМ!$B$33:$B$776,B$47)+'СЕТ СН'!$G$11+СВЦЭМ!$D$10+'СЕТ СН'!$G$5-'СЕТ СН'!$G$21</f>
        <v>3679.0080290400001</v>
      </c>
      <c r="C63" s="36">
        <f>SUMIFS(СВЦЭМ!$D$33:$D$776,СВЦЭМ!$A$33:$A$776,$A63,СВЦЭМ!$B$33:$B$776,C$47)+'СЕТ СН'!$G$11+СВЦЭМ!$D$10+'СЕТ СН'!$G$5-'СЕТ СН'!$G$21</f>
        <v>3705.4536700799999</v>
      </c>
      <c r="D63" s="36">
        <f>SUMIFS(СВЦЭМ!$D$33:$D$776,СВЦЭМ!$A$33:$A$776,$A63,СВЦЭМ!$B$33:$B$776,D$47)+'СЕТ СН'!$G$11+СВЦЭМ!$D$10+'СЕТ СН'!$G$5-'СЕТ СН'!$G$21</f>
        <v>3718.2694683999998</v>
      </c>
      <c r="E63" s="36">
        <f>SUMIFS(СВЦЭМ!$D$33:$D$776,СВЦЭМ!$A$33:$A$776,$A63,СВЦЭМ!$B$33:$B$776,E$47)+'СЕТ СН'!$G$11+СВЦЭМ!$D$10+'СЕТ СН'!$G$5-'СЕТ СН'!$G$21</f>
        <v>3730.3104123899998</v>
      </c>
      <c r="F63" s="36">
        <f>SUMIFS(СВЦЭМ!$D$33:$D$776,СВЦЭМ!$A$33:$A$776,$A63,СВЦЭМ!$B$33:$B$776,F$47)+'СЕТ СН'!$G$11+СВЦЭМ!$D$10+'СЕТ СН'!$G$5-'СЕТ СН'!$G$21</f>
        <v>3721.8735219299997</v>
      </c>
      <c r="G63" s="36">
        <f>SUMIFS(СВЦЭМ!$D$33:$D$776,СВЦЭМ!$A$33:$A$776,$A63,СВЦЭМ!$B$33:$B$776,G$47)+'СЕТ СН'!$G$11+СВЦЭМ!$D$10+'СЕТ СН'!$G$5-'СЕТ СН'!$G$21</f>
        <v>3697.0742652399999</v>
      </c>
      <c r="H63" s="36">
        <f>SUMIFS(СВЦЭМ!$D$33:$D$776,СВЦЭМ!$A$33:$A$776,$A63,СВЦЭМ!$B$33:$B$776,H$47)+'СЕТ СН'!$G$11+СВЦЭМ!$D$10+'СЕТ СН'!$G$5-'СЕТ СН'!$G$21</f>
        <v>3649.2229637199998</v>
      </c>
      <c r="I63" s="36">
        <f>SUMIFS(СВЦЭМ!$D$33:$D$776,СВЦЭМ!$A$33:$A$776,$A63,СВЦЭМ!$B$33:$B$776,I$47)+'СЕТ СН'!$G$11+СВЦЭМ!$D$10+'СЕТ СН'!$G$5-'СЕТ СН'!$G$21</f>
        <v>3560.4488996999999</v>
      </c>
      <c r="J63" s="36">
        <f>SUMIFS(СВЦЭМ!$D$33:$D$776,СВЦЭМ!$A$33:$A$776,$A63,СВЦЭМ!$B$33:$B$776,J$47)+'СЕТ СН'!$G$11+СВЦЭМ!$D$10+'СЕТ СН'!$G$5-'СЕТ СН'!$G$21</f>
        <v>3535.1979208600001</v>
      </c>
      <c r="K63" s="36">
        <f>SUMIFS(СВЦЭМ!$D$33:$D$776,СВЦЭМ!$A$33:$A$776,$A63,СВЦЭМ!$B$33:$B$776,K$47)+'СЕТ СН'!$G$11+СВЦЭМ!$D$10+'СЕТ СН'!$G$5-'СЕТ СН'!$G$21</f>
        <v>3524.8340588000001</v>
      </c>
      <c r="L63" s="36">
        <f>SUMIFS(СВЦЭМ!$D$33:$D$776,СВЦЭМ!$A$33:$A$776,$A63,СВЦЭМ!$B$33:$B$776,L$47)+'СЕТ СН'!$G$11+СВЦЭМ!$D$10+'СЕТ СН'!$G$5-'СЕТ СН'!$G$21</f>
        <v>3521.1832150700002</v>
      </c>
      <c r="M63" s="36">
        <f>SUMIFS(СВЦЭМ!$D$33:$D$776,СВЦЭМ!$A$33:$A$776,$A63,СВЦЭМ!$B$33:$B$776,M$47)+'СЕТ СН'!$G$11+СВЦЭМ!$D$10+'СЕТ СН'!$G$5-'СЕТ СН'!$G$21</f>
        <v>3527.7856951700001</v>
      </c>
      <c r="N63" s="36">
        <f>SUMIFS(СВЦЭМ!$D$33:$D$776,СВЦЭМ!$A$33:$A$776,$A63,СВЦЭМ!$B$33:$B$776,N$47)+'СЕТ СН'!$G$11+СВЦЭМ!$D$10+'СЕТ СН'!$G$5-'СЕТ СН'!$G$21</f>
        <v>3545.5300122099998</v>
      </c>
      <c r="O63" s="36">
        <f>SUMIFS(СВЦЭМ!$D$33:$D$776,СВЦЭМ!$A$33:$A$776,$A63,СВЦЭМ!$B$33:$B$776,O$47)+'СЕТ СН'!$G$11+СВЦЭМ!$D$10+'СЕТ СН'!$G$5-'СЕТ СН'!$G$21</f>
        <v>3539.19459061</v>
      </c>
      <c r="P63" s="36">
        <f>SUMIFS(СВЦЭМ!$D$33:$D$776,СВЦЭМ!$A$33:$A$776,$A63,СВЦЭМ!$B$33:$B$776,P$47)+'СЕТ СН'!$G$11+СВЦЭМ!$D$10+'СЕТ СН'!$G$5-'СЕТ СН'!$G$21</f>
        <v>3547.48317855</v>
      </c>
      <c r="Q63" s="36">
        <f>SUMIFS(СВЦЭМ!$D$33:$D$776,СВЦЭМ!$A$33:$A$776,$A63,СВЦЭМ!$B$33:$B$776,Q$47)+'СЕТ СН'!$G$11+СВЦЭМ!$D$10+'СЕТ СН'!$G$5-'СЕТ СН'!$G$21</f>
        <v>3549.4669648999998</v>
      </c>
      <c r="R63" s="36">
        <f>SUMIFS(СВЦЭМ!$D$33:$D$776,СВЦЭМ!$A$33:$A$776,$A63,СВЦЭМ!$B$33:$B$776,R$47)+'СЕТ СН'!$G$11+СВЦЭМ!$D$10+'СЕТ СН'!$G$5-'СЕТ СН'!$G$21</f>
        <v>3553.6799494699999</v>
      </c>
      <c r="S63" s="36">
        <f>SUMIFS(СВЦЭМ!$D$33:$D$776,СВЦЭМ!$A$33:$A$776,$A63,СВЦЭМ!$B$33:$B$776,S$47)+'СЕТ СН'!$G$11+СВЦЭМ!$D$10+'СЕТ СН'!$G$5-'СЕТ СН'!$G$21</f>
        <v>3540.4117754200001</v>
      </c>
      <c r="T63" s="36">
        <f>SUMIFS(СВЦЭМ!$D$33:$D$776,СВЦЭМ!$A$33:$A$776,$A63,СВЦЭМ!$B$33:$B$776,T$47)+'СЕТ СН'!$G$11+СВЦЭМ!$D$10+'СЕТ СН'!$G$5-'СЕТ СН'!$G$21</f>
        <v>3531.27862697</v>
      </c>
      <c r="U63" s="36">
        <f>SUMIFS(СВЦЭМ!$D$33:$D$776,СВЦЭМ!$A$33:$A$776,$A63,СВЦЭМ!$B$33:$B$776,U$47)+'СЕТ СН'!$G$11+СВЦЭМ!$D$10+'СЕТ СН'!$G$5-'СЕТ СН'!$G$21</f>
        <v>3533.1998755200002</v>
      </c>
      <c r="V63" s="36">
        <f>SUMIFS(СВЦЭМ!$D$33:$D$776,СВЦЭМ!$A$33:$A$776,$A63,СВЦЭМ!$B$33:$B$776,V$47)+'СЕТ СН'!$G$11+СВЦЭМ!$D$10+'СЕТ СН'!$G$5-'СЕТ СН'!$G$21</f>
        <v>3550.0603147100001</v>
      </c>
      <c r="W63" s="36">
        <f>SUMIFS(СВЦЭМ!$D$33:$D$776,СВЦЭМ!$A$33:$A$776,$A63,СВЦЭМ!$B$33:$B$776,W$47)+'СЕТ СН'!$G$11+СВЦЭМ!$D$10+'СЕТ СН'!$G$5-'СЕТ СН'!$G$21</f>
        <v>3570.7210438000002</v>
      </c>
      <c r="X63" s="36">
        <f>SUMIFS(СВЦЭМ!$D$33:$D$776,СВЦЭМ!$A$33:$A$776,$A63,СВЦЭМ!$B$33:$B$776,X$47)+'СЕТ СН'!$G$11+СВЦЭМ!$D$10+'СЕТ СН'!$G$5-'СЕТ СН'!$G$21</f>
        <v>3575.5663489299995</v>
      </c>
      <c r="Y63" s="36">
        <f>SUMIFS(СВЦЭМ!$D$33:$D$776,СВЦЭМ!$A$33:$A$776,$A63,СВЦЭМ!$B$33:$B$776,Y$47)+'СЕТ СН'!$G$11+СВЦЭМ!$D$10+'СЕТ СН'!$G$5-'СЕТ СН'!$G$21</f>
        <v>3623.7193811299999</v>
      </c>
    </row>
    <row r="64" spans="1:25" ht="15.75" x14ac:dyDescent="0.2">
      <c r="A64" s="35">
        <f t="shared" si="1"/>
        <v>43482</v>
      </c>
      <c r="B64" s="36">
        <f>SUMIFS(СВЦЭМ!$D$33:$D$776,СВЦЭМ!$A$33:$A$776,$A64,СВЦЭМ!$B$33:$B$776,B$47)+'СЕТ СН'!$G$11+СВЦЭМ!$D$10+'СЕТ СН'!$G$5-'СЕТ СН'!$G$21</f>
        <v>3650.3286233700001</v>
      </c>
      <c r="C64" s="36">
        <f>SUMIFS(СВЦЭМ!$D$33:$D$776,СВЦЭМ!$A$33:$A$776,$A64,СВЦЭМ!$B$33:$B$776,C$47)+'СЕТ СН'!$G$11+СВЦЭМ!$D$10+'СЕТ СН'!$G$5-'СЕТ СН'!$G$21</f>
        <v>3684.2802897699999</v>
      </c>
      <c r="D64" s="36">
        <f>SUMIFS(СВЦЭМ!$D$33:$D$776,СВЦЭМ!$A$33:$A$776,$A64,СВЦЭМ!$B$33:$B$776,D$47)+'СЕТ СН'!$G$11+СВЦЭМ!$D$10+'СЕТ СН'!$G$5-'СЕТ СН'!$G$21</f>
        <v>3700.3357163699998</v>
      </c>
      <c r="E64" s="36">
        <f>SUMIFS(СВЦЭМ!$D$33:$D$776,СВЦЭМ!$A$33:$A$776,$A64,СВЦЭМ!$B$33:$B$776,E$47)+'СЕТ СН'!$G$11+СВЦЭМ!$D$10+'СЕТ СН'!$G$5-'СЕТ СН'!$G$21</f>
        <v>3702.3638087199997</v>
      </c>
      <c r="F64" s="36">
        <f>SUMIFS(СВЦЭМ!$D$33:$D$776,СВЦЭМ!$A$33:$A$776,$A64,СВЦЭМ!$B$33:$B$776,F$47)+'СЕТ СН'!$G$11+СВЦЭМ!$D$10+'СЕТ СН'!$G$5-'СЕТ СН'!$G$21</f>
        <v>3694.8712733900002</v>
      </c>
      <c r="G64" s="36">
        <f>SUMIFS(СВЦЭМ!$D$33:$D$776,СВЦЭМ!$A$33:$A$776,$A64,СВЦЭМ!$B$33:$B$776,G$47)+'СЕТ СН'!$G$11+СВЦЭМ!$D$10+'СЕТ СН'!$G$5-'СЕТ СН'!$G$21</f>
        <v>3663.6630113399997</v>
      </c>
      <c r="H64" s="36">
        <f>SUMIFS(СВЦЭМ!$D$33:$D$776,СВЦЭМ!$A$33:$A$776,$A64,СВЦЭМ!$B$33:$B$776,H$47)+'СЕТ СН'!$G$11+СВЦЭМ!$D$10+'СЕТ СН'!$G$5-'СЕТ СН'!$G$21</f>
        <v>3609.7207259400002</v>
      </c>
      <c r="I64" s="36">
        <f>SUMIFS(СВЦЭМ!$D$33:$D$776,СВЦЭМ!$A$33:$A$776,$A64,СВЦЭМ!$B$33:$B$776,I$47)+'СЕТ СН'!$G$11+СВЦЭМ!$D$10+'СЕТ СН'!$G$5-'СЕТ СН'!$G$21</f>
        <v>3533.7378988999999</v>
      </c>
      <c r="J64" s="36">
        <f>SUMIFS(СВЦЭМ!$D$33:$D$776,СВЦЭМ!$A$33:$A$776,$A64,СВЦЭМ!$B$33:$B$776,J$47)+'СЕТ СН'!$G$11+СВЦЭМ!$D$10+'СЕТ СН'!$G$5-'СЕТ СН'!$G$21</f>
        <v>3523.2713969599999</v>
      </c>
      <c r="K64" s="36">
        <f>SUMIFS(СВЦЭМ!$D$33:$D$776,СВЦЭМ!$A$33:$A$776,$A64,СВЦЭМ!$B$33:$B$776,K$47)+'СЕТ СН'!$G$11+СВЦЭМ!$D$10+'СЕТ СН'!$G$5-'СЕТ СН'!$G$21</f>
        <v>3513.6935431399997</v>
      </c>
      <c r="L64" s="36">
        <f>SUMIFS(СВЦЭМ!$D$33:$D$776,СВЦЭМ!$A$33:$A$776,$A64,СВЦЭМ!$B$33:$B$776,L$47)+'СЕТ СН'!$G$11+СВЦЭМ!$D$10+'СЕТ СН'!$G$5-'СЕТ СН'!$G$21</f>
        <v>3512.8859924999997</v>
      </c>
      <c r="M64" s="36">
        <f>SUMIFS(СВЦЭМ!$D$33:$D$776,СВЦЭМ!$A$33:$A$776,$A64,СВЦЭМ!$B$33:$B$776,M$47)+'СЕТ СН'!$G$11+СВЦЭМ!$D$10+'СЕТ СН'!$G$5-'СЕТ СН'!$G$21</f>
        <v>3526.4411225899998</v>
      </c>
      <c r="N64" s="36">
        <f>SUMIFS(СВЦЭМ!$D$33:$D$776,СВЦЭМ!$A$33:$A$776,$A64,СВЦЭМ!$B$33:$B$776,N$47)+'СЕТ СН'!$G$11+СВЦЭМ!$D$10+'СЕТ СН'!$G$5-'СЕТ СН'!$G$21</f>
        <v>3537.8764302099999</v>
      </c>
      <c r="O64" s="36">
        <f>SUMIFS(СВЦЭМ!$D$33:$D$776,СВЦЭМ!$A$33:$A$776,$A64,СВЦЭМ!$B$33:$B$776,O$47)+'СЕТ СН'!$G$11+СВЦЭМ!$D$10+'СЕТ СН'!$G$5-'СЕТ СН'!$G$21</f>
        <v>3530.8811910599998</v>
      </c>
      <c r="P64" s="36">
        <f>SUMIFS(СВЦЭМ!$D$33:$D$776,СВЦЭМ!$A$33:$A$776,$A64,СВЦЭМ!$B$33:$B$776,P$47)+'СЕТ СН'!$G$11+СВЦЭМ!$D$10+'СЕТ СН'!$G$5-'СЕТ СН'!$G$21</f>
        <v>3533.9351516699999</v>
      </c>
      <c r="Q64" s="36">
        <f>SUMIFS(СВЦЭМ!$D$33:$D$776,СВЦЭМ!$A$33:$A$776,$A64,СВЦЭМ!$B$33:$B$776,Q$47)+'СЕТ СН'!$G$11+СВЦЭМ!$D$10+'СЕТ СН'!$G$5-'СЕТ СН'!$G$21</f>
        <v>3535.97731423</v>
      </c>
      <c r="R64" s="36">
        <f>SUMIFS(СВЦЭМ!$D$33:$D$776,СВЦЭМ!$A$33:$A$776,$A64,СВЦЭМ!$B$33:$B$776,R$47)+'СЕТ СН'!$G$11+СВЦЭМ!$D$10+'СЕТ СН'!$G$5-'СЕТ СН'!$G$21</f>
        <v>3539.8385603799998</v>
      </c>
      <c r="S64" s="36">
        <f>SUMIFS(СВЦЭМ!$D$33:$D$776,СВЦЭМ!$A$33:$A$776,$A64,СВЦЭМ!$B$33:$B$776,S$47)+'СЕТ СН'!$G$11+СВЦЭМ!$D$10+'СЕТ СН'!$G$5-'СЕТ СН'!$G$21</f>
        <v>3528.76512478</v>
      </c>
      <c r="T64" s="36">
        <f>SUMIFS(СВЦЭМ!$D$33:$D$776,СВЦЭМ!$A$33:$A$776,$A64,СВЦЭМ!$B$33:$B$776,T$47)+'СЕТ СН'!$G$11+СВЦЭМ!$D$10+'СЕТ СН'!$G$5-'СЕТ СН'!$G$21</f>
        <v>3516.8205826799999</v>
      </c>
      <c r="U64" s="36">
        <f>SUMIFS(СВЦЭМ!$D$33:$D$776,СВЦЭМ!$A$33:$A$776,$A64,СВЦЭМ!$B$33:$B$776,U$47)+'СЕТ СН'!$G$11+СВЦЭМ!$D$10+'СЕТ СН'!$G$5-'СЕТ СН'!$G$21</f>
        <v>3518.10493382</v>
      </c>
      <c r="V64" s="36">
        <f>SUMIFS(СВЦЭМ!$D$33:$D$776,СВЦЭМ!$A$33:$A$776,$A64,СВЦЭМ!$B$33:$B$776,V$47)+'СЕТ СН'!$G$11+СВЦЭМ!$D$10+'СЕТ СН'!$G$5-'СЕТ СН'!$G$21</f>
        <v>3538.6398330399998</v>
      </c>
      <c r="W64" s="36">
        <f>SUMIFS(СВЦЭМ!$D$33:$D$776,СВЦЭМ!$A$33:$A$776,$A64,СВЦЭМ!$B$33:$B$776,W$47)+'СЕТ СН'!$G$11+СВЦЭМ!$D$10+'СЕТ СН'!$G$5-'СЕТ СН'!$G$21</f>
        <v>3550.9333843200002</v>
      </c>
      <c r="X64" s="36">
        <f>SUMIFS(СВЦЭМ!$D$33:$D$776,СВЦЭМ!$A$33:$A$776,$A64,СВЦЭМ!$B$33:$B$776,X$47)+'СЕТ СН'!$G$11+СВЦЭМ!$D$10+'СЕТ СН'!$G$5-'СЕТ СН'!$G$21</f>
        <v>3555.6222879799998</v>
      </c>
      <c r="Y64" s="36">
        <f>SUMIFS(СВЦЭМ!$D$33:$D$776,СВЦЭМ!$A$33:$A$776,$A64,СВЦЭМ!$B$33:$B$776,Y$47)+'СЕТ СН'!$G$11+СВЦЭМ!$D$10+'СЕТ СН'!$G$5-'СЕТ СН'!$G$21</f>
        <v>3610.4702877599998</v>
      </c>
    </row>
    <row r="65" spans="1:26" ht="15.75" x14ac:dyDescent="0.2">
      <c r="A65" s="35">
        <f t="shared" si="1"/>
        <v>43483</v>
      </c>
      <c r="B65" s="36">
        <f>SUMIFS(СВЦЭМ!$D$33:$D$776,СВЦЭМ!$A$33:$A$776,$A65,СВЦЭМ!$B$33:$B$776,B$47)+'СЕТ СН'!$G$11+СВЦЭМ!$D$10+'СЕТ СН'!$G$5-'СЕТ СН'!$G$21</f>
        <v>3641.7087479000002</v>
      </c>
      <c r="C65" s="36">
        <f>SUMIFS(СВЦЭМ!$D$33:$D$776,СВЦЭМ!$A$33:$A$776,$A65,СВЦЭМ!$B$33:$B$776,C$47)+'СЕТ СН'!$G$11+СВЦЭМ!$D$10+'СЕТ СН'!$G$5-'СЕТ СН'!$G$21</f>
        <v>3665.6055419099998</v>
      </c>
      <c r="D65" s="36">
        <f>SUMIFS(СВЦЭМ!$D$33:$D$776,СВЦЭМ!$A$33:$A$776,$A65,СВЦЭМ!$B$33:$B$776,D$47)+'СЕТ СН'!$G$11+СВЦЭМ!$D$10+'СЕТ СН'!$G$5-'СЕТ СН'!$G$21</f>
        <v>3686.6710115599999</v>
      </c>
      <c r="E65" s="36">
        <f>SUMIFS(СВЦЭМ!$D$33:$D$776,СВЦЭМ!$A$33:$A$776,$A65,СВЦЭМ!$B$33:$B$776,E$47)+'СЕТ СН'!$G$11+СВЦЭМ!$D$10+'СЕТ СН'!$G$5-'СЕТ СН'!$G$21</f>
        <v>3685.8443911200002</v>
      </c>
      <c r="F65" s="36">
        <f>SUMIFS(СВЦЭМ!$D$33:$D$776,СВЦЭМ!$A$33:$A$776,$A65,СВЦЭМ!$B$33:$B$776,F$47)+'СЕТ СН'!$G$11+СВЦЭМ!$D$10+'СЕТ СН'!$G$5-'СЕТ СН'!$G$21</f>
        <v>3680.1389425399998</v>
      </c>
      <c r="G65" s="36">
        <f>SUMIFS(СВЦЭМ!$D$33:$D$776,СВЦЭМ!$A$33:$A$776,$A65,СВЦЭМ!$B$33:$B$776,G$47)+'СЕТ СН'!$G$11+СВЦЭМ!$D$10+'СЕТ СН'!$G$5-'СЕТ СН'!$G$21</f>
        <v>3662.6027562700001</v>
      </c>
      <c r="H65" s="36">
        <f>SUMIFS(СВЦЭМ!$D$33:$D$776,СВЦЭМ!$A$33:$A$776,$A65,СВЦЭМ!$B$33:$B$776,H$47)+'СЕТ СН'!$G$11+СВЦЭМ!$D$10+'СЕТ СН'!$G$5-'СЕТ СН'!$G$21</f>
        <v>3629.2095364699999</v>
      </c>
      <c r="I65" s="36">
        <f>SUMIFS(СВЦЭМ!$D$33:$D$776,СВЦЭМ!$A$33:$A$776,$A65,СВЦЭМ!$B$33:$B$776,I$47)+'СЕТ СН'!$G$11+СВЦЭМ!$D$10+'СЕТ СН'!$G$5-'СЕТ СН'!$G$21</f>
        <v>3563.1463458399999</v>
      </c>
      <c r="J65" s="36">
        <f>SUMIFS(СВЦЭМ!$D$33:$D$776,СВЦЭМ!$A$33:$A$776,$A65,СВЦЭМ!$B$33:$B$776,J$47)+'СЕТ СН'!$G$11+СВЦЭМ!$D$10+'СЕТ СН'!$G$5-'СЕТ СН'!$G$21</f>
        <v>3514.50403297</v>
      </c>
      <c r="K65" s="36">
        <f>SUMIFS(СВЦЭМ!$D$33:$D$776,СВЦЭМ!$A$33:$A$776,$A65,СВЦЭМ!$B$33:$B$776,K$47)+'СЕТ СН'!$G$11+СВЦЭМ!$D$10+'СЕТ СН'!$G$5-'СЕТ СН'!$G$21</f>
        <v>3513.1753204900001</v>
      </c>
      <c r="L65" s="36">
        <f>SUMIFS(СВЦЭМ!$D$33:$D$776,СВЦЭМ!$A$33:$A$776,$A65,СВЦЭМ!$B$33:$B$776,L$47)+'СЕТ СН'!$G$11+СВЦЭМ!$D$10+'СЕТ СН'!$G$5-'СЕТ СН'!$G$21</f>
        <v>3511.2430424200002</v>
      </c>
      <c r="M65" s="36">
        <f>SUMIFS(СВЦЭМ!$D$33:$D$776,СВЦЭМ!$A$33:$A$776,$A65,СВЦЭМ!$B$33:$B$776,M$47)+'СЕТ СН'!$G$11+СВЦЭМ!$D$10+'СЕТ СН'!$G$5-'СЕТ СН'!$G$21</f>
        <v>3524.6637154800001</v>
      </c>
      <c r="N65" s="36">
        <f>SUMIFS(СВЦЭМ!$D$33:$D$776,СВЦЭМ!$A$33:$A$776,$A65,СВЦЭМ!$B$33:$B$776,N$47)+'СЕТ СН'!$G$11+СВЦЭМ!$D$10+'СЕТ СН'!$G$5-'СЕТ СН'!$G$21</f>
        <v>3547.0471951300001</v>
      </c>
      <c r="O65" s="36">
        <f>SUMIFS(СВЦЭМ!$D$33:$D$776,СВЦЭМ!$A$33:$A$776,$A65,СВЦЭМ!$B$33:$B$776,O$47)+'СЕТ СН'!$G$11+СВЦЭМ!$D$10+'СЕТ СН'!$G$5-'СЕТ СН'!$G$21</f>
        <v>3545.2956507099998</v>
      </c>
      <c r="P65" s="36">
        <f>SUMIFS(СВЦЭМ!$D$33:$D$776,СВЦЭМ!$A$33:$A$776,$A65,СВЦЭМ!$B$33:$B$776,P$47)+'СЕТ СН'!$G$11+СВЦЭМ!$D$10+'СЕТ СН'!$G$5-'СЕТ СН'!$G$21</f>
        <v>3552.4575656799998</v>
      </c>
      <c r="Q65" s="36">
        <f>SUMIFS(СВЦЭМ!$D$33:$D$776,СВЦЭМ!$A$33:$A$776,$A65,СВЦЭМ!$B$33:$B$776,Q$47)+'СЕТ СН'!$G$11+СВЦЭМ!$D$10+'СЕТ СН'!$G$5-'СЕТ СН'!$G$21</f>
        <v>3555.2886914000001</v>
      </c>
      <c r="R65" s="36">
        <f>SUMIFS(СВЦЭМ!$D$33:$D$776,СВЦЭМ!$A$33:$A$776,$A65,СВЦЭМ!$B$33:$B$776,R$47)+'СЕТ СН'!$G$11+СВЦЭМ!$D$10+'СЕТ СН'!$G$5-'СЕТ СН'!$G$21</f>
        <v>3558.3255315400002</v>
      </c>
      <c r="S65" s="36">
        <f>SUMIFS(СВЦЭМ!$D$33:$D$776,СВЦЭМ!$A$33:$A$776,$A65,СВЦЭМ!$B$33:$B$776,S$47)+'СЕТ СН'!$G$11+СВЦЭМ!$D$10+'СЕТ СН'!$G$5-'СЕТ СН'!$G$21</f>
        <v>3561.77758111</v>
      </c>
      <c r="T65" s="36">
        <f>SUMIFS(СВЦЭМ!$D$33:$D$776,СВЦЭМ!$A$33:$A$776,$A65,СВЦЭМ!$B$33:$B$776,T$47)+'СЕТ СН'!$G$11+СВЦЭМ!$D$10+'СЕТ СН'!$G$5-'СЕТ СН'!$G$21</f>
        <v>3549.9571947200002</v>
      </c>
      <c r="U65" s="36">
        <f>SUMIFS(СВЦЭМ!$D$33:$D$776,СВЦЭМ!$A$33:$A$776,$A65,СВЦЭМ!$B$33:$B$776,U$47)+'СЕТ СН'!$G$11+СВЦЭМ!$D$10+'СЕТ СН'!$G$5-'СЕТ СН'!$G$21</f>
        <v>3555.01958969</v>
      </c>
      <c r="V65" s="36">
        <f>SUMIFS(СВЦЭМ!$D$33:$D$776,СВЦЭМ!$A$33:$A$776,$A65,СВЦЭМ!$B$33:$B$776,V$47)+'СЕТ СН'!$G$11+СВЦЭМ!$D$10+'СЕТ СН'!$G$5-'СЕТ СН'!$G$21</f>
        <v>3576.6995677599998</v>
      </c>
      <c r="W65" s="36">
        <f>SUMIFS(СВЦЭМ!$D$33:$D$776,СВЦЭМ!$A$33:$A$776,$A65,СВЦЭМ!$B$33:$B$776,W$47)+'СЕТ СН'!$G$11+СВЦЭМ!$D$10+'СЕТ СН'!$G$5-'СЕТ СН'!$G$21</f>
        <v>3592.1410945600001</v>
      </c>
      <c r="X65" s="36">
        <f>SUMIFS(СВЦЭМ!$D$33:$D$776,СВЦЭМ!$A$33:$A$776,$A65,СВЦЭМ!$B$33:$B$776,X$47)+'СЕТ СН'!$G$11+СВЦЭМ!$D$10+'СЕТ СН'!$G$5-'СЕТ СН'!$G$21</f>
        <v>3585.4237894500002</v>
      </c>
      <c r="Y65" s="36">
        <f>SUMIFS(СВЦЭМ!$D$33:$D$776,СВЦЭМ!$A$33:$A$776,$A65,СВЦЭМ!$B$33:$B$776,Y$47)+'СЕТ СН'!$G$11+СВЦЭМ!$D$10+'СЕТ СН'!$G$5-'СЕТ СН'!$G$21</f>
        <v>3618.9101972199996</v>
      </c>
    </row>
    <row r="66" spans="1:26" ht="15.75" x14ac:dyDescent="0.2">
      <c r="A66" s="35">
        <f t="shared" si="1"/>
        <v>43484</v>
      </c>
      <c r="B66" s="36">
        <f>SUMIFS(СВЦЭМ!$D$33:$D$776,СВЦЭМ!$A$33:$A$776,$A66,СВЦЭМ!$B$33:$B$776,B$47)+'СЕТ СН'!$G$11+СВЦЭМ!$D$10+'СЕТ СН'!$G$5-'СЕТ СН'!$G$21</f>
        <v>3687.4456329599998</v>
      </c>
      <c r="C66" s="36">
        <f>SUMIFS(СВЦЭМ!$D$33:$D$776,СВЦЭМ!$A$33:$A$776,$A66,СВЦЭМ!$B$33:$B$776,C$47)+'СЕТ СН'!$G$11+СВЦЭМ!$D$10+'СЕТ СН'!$G$5-'СЕТ СН'!$G$21</f>
        <v>3694.32619914</v>
      </c>
      <c r="D66" s="36">
        <f>SUMIFS(СВЦЭМ!$D$33:$D$776,СВЦЭМ!$A$33:$A$776,$A66,СВЦЭМ!$B$33:$B$776,D$47)+'СЕТ СН'!$G$11+СВЦЭМ!$D$10+'СЕТ СН'!$G$5-'СЕТ СН'!$G$21</f>
        <v>3690.6939942399999</v>
      </c>
      <c r="E66" s="36">
        <f>SUMIFS(СВЦЭМ!$D$33:$D$776,СВЦЭМ!$A$33:$A$776,$A66,СВЦЭМ!$B$33:$B$776,E$47)+'СЕТ СН'!$G$11+СВЦЭМ!$D$10+'СЕТ СН'!$G$5-'СЕТ СН'!$G$21</f>
        <v>3701.9438363199997</v>
      </c>
      <c r="F66" s="36">
        <f>SUMIFS(СВЦЭМ!$D$33:$D$776,СВЦЭМ!$A$33:$A$776,$A66,СВЦЭМ!$B$33:$B$776,F$47)+'СЕТ СН'!$G$11+СВЦЭМ!$D$10+'СЕТ СН'!$G$5-'СЕТ СН'!$G$21</f>
        <v>3696.9269701599997</v>
      </c>
      <c r="G66" s="36">
        <f>SUMIFS(СВЦЭМ!$D$33:$D$776,СВЦЭМ!$A$33:$A$776,$A66,СВЦЭМ!$B$33:$B$776,G$47)+'СЕТ СН'!$G$11+СВЦЭМ!$D$10+'СЕТ СН'!$G$5-'СЕТ СН'!$G$21</f>
        <v>3694.6934944599998</v>
      </c>
      <c r="H66" s="36">
        <f>SUMIFS(СВЦЭМ!$D$33:$D$776,СВЦЭМ!$A$33:$A$776,$A66,СВЦЭМ!$B$33:$B$776,H$47)+'СЕТ СН'!$G$11+СВЦЭМ!$D$10+'СЕТ СН'!$G$5-'СЕТ СН'!$G$21</f>
        <v>3670.6322954099996</v>
      </c>
      <c r="I66" s="36">
        <f>SUMIFS(СВЦЭМ!$D$33:$D$776,СВЦЭМ!$A$33:$A$776,$A66,СВЦЭМ!$B$33:$B$776,I$47)+'СЕТ СН'!$G$11+СВЦЭМ!$D$10+'СЕТ СН'!$G$5-'СЕТ СН'!$G$21</f>
        <v>3597.6521790699999</v>
      </c>
      <c r="J66" s="36">
        <f>SUMIFS(СВЦЭМ!$D$33:$D$776,СВЦЭМ!$A$33:$A$776,$A66,СВЦЭМ!$B$33:$B$776,J$47)+'СЕТ СН'!$G$11+СВЦЭМ!$D$10+'СЕТ СН'!$G$5-'СЕТ СН'!$G$21</f>
        <v>3566.1312945700001</v>
      </c>
      <c r="K66" s="36">
        <f>SUMIFS(СВЦЭМ!$D$33:$D$776,СВЦЭМ!$A$33:$A$776,$A66,СВЦЭМ!$B$33:$B$776,K$47)+'СЕТ СН'!$G$11+СВЦЭМ!$D$10+'СЕТ СН'!$G$5-'СЕТ СН'!$G$21</f>
        <v>3527.6604061500002</v>
      </c>
      <c r="L66" s="36">
        <f>SUMIFS(СВЦЭМ!$D$33:$D$776,СВЦЭМ!$A$33:$A$776,$A66,СВЦЭМ!$B$33:$B$776,L$47)+'СЕТ СН'!$G$11+СВЦЭМ!$D$10+'СЕТ СН'!$G$5-'СЕТ СН'!$G$21</f>
        <v>3510.2473176399999</v>
      </c>
      <c r="M66" s="36">
        <f>SUMIFS(СВЦЭМ!$D$33:$D$776,СВЦЭМ!$A$33:$A$776,$A66,СВЦЭМ!$B$33:$B$776,M$47)+'СЕТ СН'!$G$11+СВЦЭМ!$D$10+'СЕТ СН'!$G$5-'СЕТ СН'!$G$21</f>
        <v>3514.4621064299999</v>
      </c>
      <c r="N66" s="36">
        <f>SUMIFS(СВЦЭМ!$D$33:$D$776,СВЦЭМ!$A$33:$A$776,$A66,СВЦЭМ!$B$33:$B$776,N$47)+'СЕТ СН'!$G$11+СВЦЭМ!$D$10+'СЕТ СН'!$G$5-'СЕТ СН'!$G$21</f>
        <v>3530.43437657</v>
      </c>
      <c r="O66" s="36">
        <f>SUMIFS(СВЦЭМ!$D$33:$D$776,СВЦЭМ!$A$33:$A$776,$A66,СВЦЭМ!$B$33:$B$776,O$47)+'СЕТ СН'!$G$11+СВЦЭМ!$D$10+'СЕТ СН'!$G$5-'СЕТ СН'!$G$21</f>
        <v>3540.8305920000003</v>
      </c>
      <c r="P66" s="36">
        <f>SUMIFS(СВЦЭМ!$D$33:$D$776,СВЦЭМ!$A$33:$A$776,$A66,СВЦЭМ!$B$33:$B$776,P$47)+'СЕТ СН'!$G$11+СВЦЭМ!$D$10+'СЕТ СН'!$G$5-'СЕТ СН'!$G$21</f>
        <v>3565.4619407</v>
      </c>
      <c r="Q66" s="36">
        <f>SUMIFS(СВЦЭМ!$D$33:$D$776,СВЦЭМ!$A$33:$A$776,$A66,СВЦЭМ!$B$33:$B$776,Q$47)+'СЕТ СН'!$G$11+СВЦЭМ!$D$10+'СЕТ СН'!$G$5-'СЕТ СН'!$G$21</f>
        <v>3573.1659809499997</v>
      </c>
      <c r="R66" s="36">
        <f>SUMIFS(СВЦЭМ!$D$33:$D$776,СВЦЭМ!$A$33:$A$776,$A66,СВЦЭМ!$B$33:$B$776,R$47)+'СЕТ СН'!$G$11+СВЦЭМ!$D$10+'СЕТ СН'!$G$5-'СЕТ СН'!$G$21</f>
        <v>3574.0189916399995</v>
      </c>
      <c r="S66" s="36">
        <f>SUMIFS(СВЦЭМ!$D$33:$D$776,СВЦЭМ!$A$33:$A$776,$A66,СВЦЭМ!$B$33:$B$776,S$47)+'СЕТ СН'!$G$11+СВЦЭМ!$D$10+'СЕТ СН'!$G$5-'СЕТ СН'!$G$21</f>
        <v>3540.98321545</v>
      </c>
      <c r="T66" s="36">
        <f>SUMIFS(СВЦЭМ!$D$33:$D$776,СВЦЭМ!$A$33:$A$776,$A66,СВЦЭМ!$B$33:$B$776,T$47)+'СЕТ СН'!$G$11+СВЦЭМ!$D$10+'СЕТ СН'!$G$5-'СЕТ СН'!$G$21</f>
        <v>3511.1738067300003</v>
      </c>
      <c r="U66" s="36">
        <f>SUMIFS(СВЦЭМ!$D$33:$D$776,СВЦЭМ!$A$33:$A$776,$A66,СВЦЭМ!$B$33:$B$776,U$47)+'СЕТ СН'!$G$11+СВЦЭМ!$D$10+'СЕТ СН'!$G$5-'СЕТ СН'!$G$21</f>
        <v>3504.6846090600002</v>
      </c>
      <c r="V66" s="36">
        <f>SUMIFS(СВЦЭМ!$D$33:$D$776,СВЦЭМ!$A$33:$A$776,$A66,СВЦЭМ!$B$33:$B$776,V$47)+'СЕТ СН'!$G$11+СВЦЭМ!$D$10+'СЕТ СН'!$G$5-'СЕТ СН'!$G$21</f>
        <v>3525.2445050900001</v>
      </c>
      <c r="W66" s="36">
        <f>SUMIFS(СВЦЭМ!$D$33:$D$776,СВЦЭМ!$A$33:$A$776,$A66,СВЦЭМ!$B$33:$B$776,W$47)+'СЕТ СН'!$G$11+СВЦЭМ!$D$10+'СЕТ СН'!$G$5-'СЕТ СН'!$G$21</f>
        <v>3549.54690256</v>
      </c>
      <c r="X66" s="36">
        <f>SUMIFS(СВЦЭМ!$D$33:$D$776,СВЦЭМ!$A$33:$A$776,$A66,СВЦЭМ!$B$33:$B$776,X$47)+'СЕТ СН'!$G$11+СВЦЭМ!$D$10+'СЕТ СН'!$G$5-'СЕТ СН'!$G$21</f>
        <v>3558.1295333199996</v>
      </c>
      <c r="Y66" s="36">
        <f>SUMIFS(СВЦЭМ!$D$33:$D$776,СВЦЭМ!$A$33:$A$776,$A66,СВЦЭМ!$B$33:$B$776,Y$47)+'СЕТ СН'!$G$11+СВЦЭМ!$D$10+'СЕТ СН'!$G$5-'СЕТ СН'!$G$21</f>
        <v>3606.69238675</v>
      </c>
    </row>
    <row r="67" spans="1:26" ht="15.75" x14ac:dyDescent="0.2">
      <c r="A67" s="35">
        <f t="shared" si="1"/>
        <v>43485</v>
      </c>
      <c r="B67" s="36">
        <f>SUMIFS(СВЦЭМ!$D$33:$D$776,СВЦЭМ!$A$33:$A$776,$A67,СВЦЭМ!$B$33:$B$776,B$47)+'СЕТ СН'!$G$11+СВЦЭМ!$D$10+'СЕТ СН'!$G$5-'СЕТ СН'!$G$21</f>
        <v>3669.7052090999996</v>
      </c>
      <c r="C67" s="36">
        <f>SUMIFS(СВЦЭМ!$D$33:$D$776,СВЦЭМ!$A$33:$A$776,$A67,СВЦЭМ!$B$33:$B$776,C$47)+'СЕТ СН'!$G$11+СВЦЭМ!$D$10+'СЕТ СН'!$G$5-'СЕТ СН'!$G$21</f>
        <v>3691.9179743999998</v>
      </c>
      <c r="D67" s="36">
        <f>SUMIFS(СВЦЭМ!$D$33:$D$776,СВЦЭМ!$A$33:$A$776,$A67,СВЦЭМ!$B$33:$B$776,D$47)+'СЕТ СН'!$G$11+СВЦЭМ!$D$10+'СЕТ СН'!$G$5-'СЕТ СН'!$G$21</f>
        <v>3723.3960590899997</v>
      </c>
      <c r="E67" s="36">
        <f>SUMIFS(СВЦЭМ!$D$33:$D$776,СВЦЭМ!$A$33:$A$776,$A67,СВЦЭМ!$B$33:$B$776,E$47)+'СЕТ СН'!$G$11+СВЦЭМ!$D$10+'СЕТ СН'!$G$5-'СЕТ СН'!$G$21</f>
        <v>3742.7100231799996</v>
      </c>
      <c r="F67" s="36">
        <f>SUMIFS(СВЦЭМ!$D$33:$D$776,СВЦЭМ!$A$33:$A$776,$A67,СВЦЭМ!$B$33:$B$776,F$47)+'СЕТ СН'!$G$11+СВЦЭМ!$D$10+'СЕТ СН'!$G$5-'СЕТ СН'!$G$21</f>
        <v>3732.1283104499998</v>
      </c>
      <c r="G67" s="36">
        <f>SUMIFS(СВЦЭМ!$D$33:$D$776,СВЦЭМ!$A$33:$A$776,$A67,СВЦЭМ!$B$33:$B$776,G$47)+'СЕТ СН'!$G$11+СВЦЭМ!$D$10+'СЕТ СН'!$G$5-'СЕТ СН'!$G$21</f>
        <v>3714.0430345099999</v>
      </c>
      <c r="H67" s="36">
        <f>SUMIFS(СВЦЭМ!$D$33:$D$776,СВЦЭМ!$A$33:$A$776,$A67,СВЦЭМ!$B$33:$B$776,H$47)+'СЕТ СН'!$G$11+СВЦЭМ!$D$10+'СЕТ СН'!$G$5-'СЕТ СН'!$G$21</f>
        <v>3692.9674754500002</v>
      </c>
      <c r="I67" s="36">
        <f>SUMIFS(СВЦЭМ!$D$33:$D$776,СВЦЭМ!$A$33:$A$776,$A67,СВЦЭМ!$B$33:$B$776,I$47)+'СЕТ СН'!$G$11+СВЦЭМ!$D$10+'СЕТ СН'!$G$5-'СЕТ СН'!$G$21</f>
        <v>3626.0686738300001</v>
      </c>
      <c r="J67" s="36">
        <f>SUMIFS(СВЦЭМ!$D$33:$D$776,СВЦЭМ!$A$33:$A$776,$A67,СВЦЭМ!$B$33:$B$776,J$47)+'СЕТ СН'!$G$11+СВЦЭМ!$D$10+'СЕТ СН'!$G$5-'СЕТ СН'!$G$21</f>
        <v>3574.8258201899998</v>
      </c>
      <c r="K67" s="36">
        <f>SUMIFS(СВЦЭМ!$D$33:$D$776,СВЦЭМ!$A$33:$A$776,$A67,СВЦЭМ!$B$33:$B$776,K$47)+'СЕТ СН'!$G$11+СВЦЭМ!$D$10+'СЕТ СН'!$G$5-'СЕТ СН'!$G$21</f>
        <v>3540.1891989199999</v>
      </c>
      <c r="L67" s="36">
        <f>SUMIFS(СВЦЭМ!$D$33:$D$776,СВЦЭМ!$A$33:$A$776,$A67,СВЦЭМ!$B$33:$B$776,L$47)+'СЕТ СН'!$G$11+СВЦЭМ!$D$10+'СЕТ СН'!$G$5-'СЕТ СН'!$G$21</f>
        <v>3516.6301840599999</v>
      </c>
      <c r="M67" s="36">
        <f>SUMIFS(СВЦЭМ!$D$33:$D$776,СВЦЭМ!$A$33:$A$776,$A67,СВЦЭМ!$B$33:$B$776,M$47)+'СЕТ СН'!$G$11+СВЦЭМ!$D$10+'СЕТ СН'!$G$5-'СЕТ СН'!$G$21</f>
        <v>3519.74127284</v>
      </c>
      <c r="N67" s="36">
        <f>SUMIFS(СВЦЭМ!$D$33:$D$776,СВЦЭМ!$A$33:$A$776,$A67,СВЦЭМ!$B$33:$B$776,N$47)+'СЕТ СН'!$G$11+СВЦЭМ!$D$10+'СЕТ СН'!$G$5-'СЕТ СН'!$G$21</f>
        <v>3545.6868997900001</v>
      </c>
      <c r="O67" s="36">
        <f>SUMIFS(СВЦЭМ!$D$33:$D$776,СВЦЭМ!$A$33:$A$776,$A67,СВЦЭМ!$B$33:$B$776,O$47)+'СЕТ СН'!$G$11+СВЦЭМ!$D$10+'СЕТ СН'!$G$5-'СЕТ СН'!$G$21</f>
        <v>3571.7785778799998</v>
      </c>
      <c r="P67" s="36">
        <f>SUMIFS(СВЦЭМ!$D$33:$D$776,СВЦЭМ!$A$33:$A$776,$A67,СВЦЭМ!$B$33:$B$776,P$47)+'СЕТ СН'!$G$11+СВЦЭМ!$D$10+'СЕТ СН'!$G$5-'СЕТ СН'!$G$21</f>
        <v>3595.6844624400001</v>
      </c>
      <c r="Q67" s="36">
        <f>SUMIFS(СВЦЭМ!$D$33:$D$776,СВЦЭМ!$A$33:$A$776,$A67,СВЦЭМ!$B$33:$B$776,Q$47)+'СЕТ СН'!$G$11+СВЦЭМ!$D$10+'СЕТ СН'!$G$5-'СЕТ СН'!$G$21</f>
        <v>3586.3846120399999</v>
      </c>
      <c r="R67" s="36">
        <f>SUMIFS(СВЦЭМ!$D$33:$D$776,СВЦЭМ!$A$33:$A$776,$A67,СВЦЭМ!$B$33:$B$776,R$47)+'СЕТ СН'!$G$11+СВЦЭМ!$D$10+'СЕТ СН'!$G$5-'СЕТ СН'!$G$21</f>
        <v>3577.3165014300002</v>
      </c>
      <c r="S67" s="36">
        <f>SUMIFS(СВЦЭМ!$D$33:$D$776,СВЦЭМ!$A$33:$A$776,$A67,СВЦЭМ!$B$33:$B$776,S$47)+'СЕТ СН'!$G$11+СВЦЭМ!$D$10+'СЕТ СН'!$G$5-'СЕТ СН'!$G$21</f>
        <v>3545.6208943000001</v>
      </c>
      <c r="T67" s="36">
        <f>SUMIFS(СВЦЭМ!$D$33:$D$776,СВЦЭМ!$A$33:$A$776,$A67,СВЦЭМ!$B$33:$B$776,T$47)+'СЕТ СН'!$G$11+СВЦЭМ!$D$10+'СЕТ СН'!$G$5-'СЕТ СН'!$G$21</f>
        <v>3507.8404941399999</v>
      </c>
      <c r="U67" s="36">
        <f>SUMIFS(СВЦЭМ!$D$33:$D$776,СВЦЭМ!$A$33:$A$776,$A67,СВЦЭМ!$B$33:$B$776,U$47)+'СЕТ СН'!$G$11+СВЦЭМ!$D$10+'СЕТ СН'!$G$5-'СЕТ СН'!$G$21</f>
        <v>3503.0192947300002</v>
      </c>
      <c r="V67" s="36">
        <f>SUMIFS(СВЦЭМ!$D$33:$D$776,СВЦЭМ!$A$33:$A$776,$A67,СВЦЭМ!$B$33:$B$776,V$47)+'СЕТ СН'!$G$11+СВЦЭМ!$D$10+'СЕТ СН'!$G$5-'СЕТ СН'!$G$21</f>
        <v>3517.1035779200001</v>
      </c>
      <c r="W67" s="36">
        <f>SUMIFS(СВЦЭМ!$D$33:$D$776,СВЦЭМ!$A$33:$A$776,$A67,СВЦЭМ!$B$33:$B$776,W$47)+'СЕТ СН'!$G$11+СВЦЭМ!$D$10+'СЕТ СН'!$G$5-'СЕТ СН'!$G$21</f>
        <v>3530.3485321799999</v>
      </c>
      <c r="X67" s="36">
        <f>SUMIFS(СВЦЭМ!$D$33:$D$776,СВЦЭМ!$A$33:$A$776,$A67,СВЦЭМ!$B$33:$B$776,X$47)+'СЕТ СН'!$G$11+СВЦЭМ!$D$10+'СЕТ СН'!$G$5-'СЕТ СН'!$G$21</f>
        <v>3549.0711334399998</v>
      </c>
      <c r="Y67" s="36">
        <f>SUMIFS(СВЦЭМ!$D$33:$D$776,СВЦЭМ!$A$33:$A$776,$A67,СВЦЭМ!$B$33:$B$776,Y$47)+'СЕТ СН'!$G$11+СВЦЭМ!$D$10+'СЕТ СН'!$G$5-'СЕТ СН'!$G$21</f>
        <v>3613.1959235200002</v>
      </c>
    </row>
    <row r="68" spans="1:26" ht="15.75" x14ac:dyDescent="0.2">
      <c r="A68" s="35">
        <f t="shared" si="1"/>
        <v>43486</v>
      </c>
      <c r="B68" s="36">
        <f>SUMIFS(СВЦЭМ!$D$33:$D$776,СВЦЭМ!$A$33:$A$776,$A68,СВЦЭМ!$B$33:$B$776,B$47)+'СЕТ СН'!$G$11+СВЦЭМ!$D$10+'СЕТ СН'!$G$5-'СЕТ СН'!$G$21</f>
        <v>3673.0236615899998</v>
      </c>
      <c r="C68" s="36">
        <f>SUMIFS(СВЦЭМ!$D$33:$D$776,СВЦЭМ!$A$33:$A$776,$A68,СВЦЭМ!$B$33:$B$776,C$47)+'СЕТ СН'!$G$11+СВЦЭМ!$D$10+'СЕТ СН'!$G$5-'СЕТ СН'!$G$21</f>
        <v>3702.0290393300002</v>
      </c>
      <c r="D68" s="36">
        <f>SUMIFS(СВЦЭМ!$D$33:$D$776,СВЦЭМ!$A$33:$A$776,$A68,СВЦЭМ!$B$33:$B$776,D$47)+'СЕТ СН'!$G$11+СВЦЭМ!$D$10+'СЕТ СН'!$G$5-'СЕТ СН'!$G$21</f>
        <v>3719.1825759200001</v>
      </c>
      <c r="E68" s="36">
        <f>SUMIFS(СВЦЭМ!$D$33:$D$776,СВЦЭМ!$A$33:$A$776,$A68,СВЦЭМ!$B$33:$B$776,E$47)+'СЕТ СН'!$G$11+СВЦЭМ!$D$10+'СЕТ СН'!$G$5-'СЕТ СН'!$G$21</f>
        <v>3737.1185985799998</v>
      </c>
      <c r="F68" s="36">
        <f>SUMIFS(СВЦЭМ!$D$33:$D$776,СВЦЭМ!$A$33:$A$776,$A68,СВЦЭМ!$B$33:$B$776,F$47)+'СЕТ СН'!$G$11+СВЦЭМ!$D$10+'СЕТ СН'!$G$5-'СЕТ СН'!$G$21</f>
        <v>3726.70672208</v>
      </c>
      <c r="G68" s="36">
        <f>SUMIFS(СВЦЭМ!$D$33:$D$776,СВЦЭМ!$A$33:$A$776,$A68,СВЦЭМ!$B$33:$B$776,G$47)+'СЕТ СН'!$G$11+СВЦЭМ!$D$10+'СЕТ СН'!$G$5-'СЕТ СН'!$G$21</f>
        <v>3721.2107334699999</v>
      </c>
      <c r="H68" s="36">
        <f>SUMIFS(СВЦЭМ!$D$33:$D$776,СВЦЭМ!$A$33:$A$776,$A68,СВЦЭМ!$B$33:$B$776,H$47)+'СЕТ СН'!$G$11+СВЦЭМ!$D$10+'СЕТ СН'!$G$5-'СЕТ СН'!$G$21</f>
        <v>3670.1897381399999</v>
      </c>
      <c r="I68" s="36">
        <f>SUMIFS(СВЦЭМ!$D$33:$D$776,СВЦЭМ!$A$33:$A$776,$A68,СВЦЭМ!$B$33:$B$776,I$47)+'СЕТ СН'!$G$11+СВЦЭМ!$D$10+'СЕТ СН'!$G$5-'СЕТ СН'!$G$21</f>
        <v>3591.4051988900001</v>
      </c>
      <c r="J68" s="36">
        <f>SUMIFS(СВЦЭМ!$D$33:$D$776,СВЦЭМ!$A$33:$A$776,$A68,СВЦЭМ!$B$33:$B$776,J$47)+'СЕТ СН'!$G$11+СВЦЭМ!$D$10+'СЕТ СН'!$G$5-'СЕТ СН'!$G$21</f>
        <v>3556.4437822099999</v>
      </c>
      <c r="K68" s="36">
        <f>SUMIFS(СВЦЭМ!$D$33:$D$776,СВЦЭМ!$A$33:$A$776,$A68,СВЦЭМ!$B$33:$B$776,K$47)+'СЕТ СН'!$G$11+СВЦЭМ!$D$10+'СЕТ СН'!$G$5-'СЕТ СН'!$G$21</f>
        <v>3551.9347295799998</v>
      </c>
      <c r="L68" s="36">
        <f>SUMIFS(СВЦЭМ!$D$33:$D$776,СВЦЭМ!$A$33:$A$776,$A68,СВЦЭМ!$B$33:$B$776,L$47)+'СЕТ СН'!$G$11+СВЦЭМ!$D$10+'СЕТ СН'!$G$5-'СЕТ СН'!$G$21</f>
        <v>3544.2273812200001</v>
      </c>
      <c r="M68" s="36">
        <f>SUMIFS(СВЦЭМ!$D$33:$D$776,СВЦЭМ!$A$33:$A$776,$A68,СВЦЭМ!$B$33:$B$776,M$47)+'СЕТ СН'!$G$11+СВЦЭМ!$D$10+'СЕТ СН'!$G$5-'СЕТ СН'!$G$21</f>
        <v>3549.7723520600002</v>
      </c>
      <c r="N68" s="36">
        <f>SUMIFS(СВЦЭМ!$D$33:$D$776,СВЦЭМ!$A$33:$A$776,$A68,СВЦЭМ!$B$33:$B$776,N$47)+'СЕТ СН'!$G$11+СВЦЭМ!$D$10+'СЕТ СН'!$G$5-'СЕТ СН'!$G$21</f>
        <v>3553.0075685699999</v>
      </c>
      <c r="O68" s="36">
        <f>SUMIFS(СВЦЭМ!$D$33:$D$776,СВЦЭМ!$A$33:$A$776,$A68,СВЦЭМ!$B$33:$B$776,O$47)+'СЕТ СН'!$G$11+СВЦЭМ!$D$10+'СЕТ СН'!$G$5-'СЕТ СН'!$G$21</f>
        <v>3543.8014117799999</v>
      </c>
      <c r="P68" s="36">
        <f>SUMIFS(СВЦЭМ!$D$33:$D$776,СВЦЭМ!$A$33:$A$776,$A68,СВЦЭМ!$B$33:$B$776,P$47)+'СЕТ СН'!$G$11+СВЦЭМ!$D$10+'СЕТ СН'!$G$5-'СЕТ СН'!$G$21</f>
        <v>3544.7865353899997</v>
      </c>
      <c r="Q68" s="36">
        <f>SUMIFS(СВЦЭМ!$D$33:$D$776,СВЦЭМ!$A$33:$A$776,$A68,СВЦЭМ!$B$33:$B$776,Q$47)+'СЕТ СН'!$G$11+СВЦЭМ!$D$10+'СЕТ СН'!$G$5-'СЕТ СН'!$G$21</f>
        <v>3551.8694268199997</v>
      </c>
      <c r="R68" s="36">
        <f>SUMIFS(СВЦЭМ!$D$33:$D$776,СВЦЭМ!$A$33:$A$776,$A68,СВЦЭМ!$B$33:$B$776,R$47)+'СЕТ СН'!$G$11+СВЦЭМ!$D$10+'СЕТ СН'!$G$5-'СЕТ СН'!$G$21</f>
        <v>3555.5511875699999</v>
      </c>
      <c r="S68" s="36">
        <f>SUMIFS(СВЦЭМ!$D$33:$D$776,СВЦЭМ!$A$33:$A$776,$A68,СВЦЭМ!$B$33:$B$776,S$47)+'СЕТ СН'!$G$11+СВЦЭМ!$D$10+'СЕТ СН'!$G$5-'СЕТ СН'!$G$21</f>
        <v>3554.0478716600001</v>
      </c>
      <c r="T68" s="36">
        <f>SUMIFS(СВЦЭМ!$D$33:$D$776,СВЦЭМ!$A$33:$A$776,$A68,СВЦЭМ!$B$33:$B$776,T$47)+'СЕТ СН'!$G$11+СВЦЭМ!$D$10+'СЕТ СН'!$G$5-'СЕТ СН'!$G$21</f>
        <v>3540.4105707399999</v>
      </c>
      <c r="U68" s="36">
        <f>SUMIFS(СВЦЭМ!$D$33:$D$776,СВЦЭМ!$A$33:$A$776,$A68,СВЦЭМ!$B$33:$B$776,U$47)+'СЕТ СН'!$G$11+СВЦЭМ!$D$10+'СЕТ СН'!$G$5-'СЕТ СН'!$G$21</f>
        <v>3545.5979233399999</v>
      </c>
      <c r="V68" s="36">
        <f>SUMIFS(СВЦЭМ!$D$33:$D$776,СВЦЭМ!$A$33:$A$776,$A68,СВЦЭМ!$B$33:$B$776,V$47)+'СЕТ СН'!$G$11+СВЦЭМ!$D$10+'СЕТ СН'!$G$5-'СЕТ СН'!$G$21</f>
        <v>3553.8321560300001</v>
      </c>
      <c r="W68" s="36">
        <f>SUMIFS(СВЦЭМ!$D$33:$D$776,СВЦЭМ!$A$33:$A$776,$A68,СВЦЭМ!$B$33:$B$776,W$47)+'СЕТ СН'!$G$11+СВЦЭМ!$D$10+'СЕТ СН'!$G$5-'СЕТ СН'!$G$21</f>
        <v>3562.6216203799995</v>
      </c>
      <c r="X68" s="36">
        <f>SUMIFS(СВЦЭМ!$D$33:$D$776,СВЦЭМ!$A$33:$A$776,$A68,СВЦЭМ!$B$33:$B$776,X$47)+'СЕТ СН'!$G$11+СВЦЭМ!$D$10+'СЕТ СН'!$G$5-'СЕТ СН'!$G$21</f>
        <v>3556.8310360199998</v>
      </c>
      <c r="Y68" s="36">
        <f>SUMIFS(СВЦЭМ!$D$33:$D$776,СВЦЭМ!$A$33:$A$776,$A68,СВЦЭМ!$B$33:$B$776,Y$47)+'СЕТ СН'!$G$11+СВЦЭМ!$D$10+'СЕТ СН'!$G$5-'СЕТ СН'!$G$21</f>
        <v>3602.6915113099999</v>
      </c>
    </row>
    <row r="69" spans="1:26" ht="15.75" x14ac:dyDescent="0.2">
      <c r="A69" s="35">
        <f t="shared" si="1"/>
        <v>43487</v>
      </c>
      <c r="B69" s="36">
        <f>SUMIFS(СВЦЭМ!$D$33:$D$776,СВЦЭМ!$A$33:$A$776,$A69,СВЦЭМ!$B$33:$B$776,B$47)+'СЕТ СН'!$G$11+СВЦЭМ!$D$10+'СЕТ СН'!$G$5-'СЕТ СН'!$G$21</f>
        <v>3671.36234633</v>
      </c>
      <c r="C69" s="36">
        <f>SUMIFS(СВЦЭМ!$D$33:$D$776,СВЦЭМ!$A$33:$A$776,$A69,СВЦЭМ!$B$33:$B$776,C$47)+'СЕТ СН'!$G$11+СВЦЭМ!$D$10+'СЕТ СН'!$G$5-'СЕТ СН'!$G$21</f>
        <v>3703.9965469199997</v>
      </c>
      <c r="D69" s="36">
        <f>SUMIFS(СВЦЭМ!$D$33:$D$776,СВЦЭМ!$A$33:$A$776,$A69,СВЦЭМ!$B$33:$B$776,D$47)+'СЕТ СН'!$G$11+СВЦЭМ!$D$10+'СЕТ СН'!$G$5-'СЕТ СН'!$G$21</f>
        <v>3716.2217375700002</v>
      </c>
      <c r="E69" s="36">
        <f>SUMIFS(СВЦЭМ!$D$33:$D$776,СВЦЭМ!$A$33:$A$776,$A69,СВЦЭМ!$B$33:$B$776,E$47)+'СЕТ СН'!$G$11+СВЦЭМ!$D$10+'СЕТ СН'!$G$5-'СЕТ СН'!$G$21</f>
        <v>3719.0969185399999</v>
      </c>
      <c r="F69" s="36">
        <f>SUMIFS(СВЦЭМ!$D$33:$D$776,СВЦЭМ!$A$33:$A$776,$A69,СВЦЭМ!$B$33:$B$776,F$47)+'СЕТ СН'!$G$11+СВЦЭМ!$D$10+'СЕТ СН'!$G$5-'СЕТ СН'!$G$21</f>
        <v>3705.9129902199998</v>
      </c>
      <c r="G69" s="36">
        <f>SUMIFS(СВЦЭМ!$D$33:$D$776,СВЦЭМ!$A$33:$A$776,$A69,СВЦЭМ!$B$33:$B$776,G$47)+'СЕТ СН'!$G$11+СВЦЭМ!$D$10+'СЕТ СН'!$G$5-'СЕТ СН'!$G$21</f>
        <v>3684.4547075099999</v>
      </c>
      <c r="H69" s="36">
        <f>SUMIFS(СВЦЭМ!$D$33:$D$776,СВЦЭМ!$A$33:$A$776,$A69,СВЦЭМ!$B$33:$B$776,H$47)+'СЕТ СН'!$G$11+СВЦЭМ!$D$10+'СЕТ СН'!$G$5-'СЕТ СН'!$G$21</f>
        <v>3634.3448961499998</v>
      </c>
      <c r="I69" s="36">
        <f>SUMIFS(СВЦЭМ!$D$33:$D$776,СВЦЭМ!$A$33:$A$776,$A69,СВЦЭМ!$B$33:$B$776,I$47)+'СЕТ СН'!$G$11+СВЦЭМ!$D$10+'СЕТ СН'!$G$5-'СЕТ СН'!$G$21</f>
        <v>3571.4656084099997</v>
      </c>
      <c r="J69" s="36">
        <f>SUMIFS(СВЦЭМ!$D$33:$D$776,СВЦЭМ!$A$33:$A$776,$A69,СВЦЭМ!$B$33:$B$776,J$47)+'СЕТ СН'!$G$11+СВЦЭМ!$D$10+'СЕТ СН'!$G$5-'СЕТ СН'!$G$21</f>
        <v>3542.21158049</v>
      </c>
      <c r="K69" s="36">
        <f>SUMIFS(СВЦЭМ!$D$33:$D$776,СВЦЭМ!$A$33:$A$776,$A69,СВЦЭМ!$B$33:$B$776,K$47)+'СЕТ СН'!$G$11+СВЦЭМ!$D$10+'СЕТ СН'!$G$5-'СЕТ СН'!$G$21</f>
        <v>3535.7701033600001</v>
      </c>
      <c r="L69" s="36">
        <f>SUMIFS(СВЦЭМ!$D$33:$D$776,СВЦЭМ!$A$33:$A$776,$A69,СВЦЭМ!$B$33:$B$776,L$47)+'СЕТ СН'!$G$11+СВЦЭМ!$D$10+'СЕТ СН'!$G$5-'СЕТ СН'!$G$21</f>
        <v>3540.0836831799998</v>
      </c>
      <c r="M69" s="36">
        <f>SUMIFS(СВЦЭМ!$D$33:$D$776,СВЦЭМ!$A$33:$A$776,$A69,СВЦЭМ!$B$33:$B$776,M$47)+'СЕТ СН'!$G$11+СВЦЭМ!$D$10+'СЕТ СН'!$G$5-'СЕТ СН'!$G$21</f>
        <v>3550.22133106</v>
      </c>
      <c r="N69" s="36">
        <f>SUMIFS(СВЦЭМ!$D$33:$D$776,СВЦЭМ!$A$33:$A$776,$A69,СВЦЭМ!$B$33:$B$776,N$47)+'СЕТ СН'!$G$11+СВЦЭМ!$D$10+'СЕТ СН'!$G$5-'СЕТ СН'!$G$21</f>
        <v>3551.5976149799999</v>
      </c>
      <c r="O69" s="36">
        <f>SUMIFS(СВЦЭМ!$D$33:$D$776,СВЦЭМ!$A$33:$A$776,$A69,СВЦЭМ!$B$33:$B$776,O$47)+'СЕТ СН'!$G$11+СВЦЭМ!$D$10+'СЕТ СН'!$G$5-'СЕТ СН'!$G$21</f>
        <v>3545.0299578599997</v>
      </c>
      <c r="P69" s="36">
        <f>SUMIFS(СВЦЭМ!$D$33:$D$776,СВЦЭМ!$A$33:$A$776,$A69,СВЦЭМ!$B$33:$B$776,P$47)+'СЕТ СН'!$G$11+СВЦЭМ!$D$10+'СЕТ СН'!$G$5-'СЕТ СН'!$G$21</f>
        <v>3548.83316526</v>
      </c>
      <c r="Q69" s="36">
        <f>SUMIFS(СВЦЭМ!$D$33:$D$776,СВЦЭМ!$A$33:$A$776,$A69,СВЦЭМ!$B$33:$B$776,Q$47)+'СЕТ СН'!$G$11+СВЦЭМ!$D$10+'СЕТ СН'!$G$5-'СЕТ СН'!$G$21</f>
        <v>3554.8617157899998</v>
      </c>
      <c r="R69" s="36">
        <f>SUMIFS(СВЦЭМ!$D$33:$D$776,СВЦЭМ!$A$33:$A$776,$A69,СВЦЭМ!$B$33:$B$776,R$47)+'СЕТ СН'!$G$11+СВЦЭМ!$D$10+'СЕТ СН'!$G$5-'СЕТ СН'!$G$21</f>
        <v>3559.23771304</v>
      </c>
      <c r="S69" s="36">
        <f>SUMIFS(СВЦЭМ!$D$33:$D$776,СВЦЭМ!$A$33:$A$776,$A69,СВЦЭМ!$B$33:$B$776,S$47)+'СЕТ СН'!$G$11+СВЦЭМ!$D$10+'СЕТ СН'!$G$5-'СЕТ СН'!$G$21</f>
        <v>3554.4517534199999</v>
      </c>
      <c r="T69" s="36">
        <f>SUMIFS(СВЦЭМ!$D$33:$D$776,СВЦЭМ!$A$33:$A$776,$A69,СВЦЭМ!$B$33:$B$776,T$47)+'СЕТ СН'!$G$11+СВЦЭМ!$D$10+'СЕТ СН'!$G$5-'СЕТ СН'!$G$21</f>
        <v>3540.4195583299997</v>
      </c>
      <c r="U69" s="36">
        <f>SUMIFS(СВЦЭМ!$D$33:$D$776,СВЦЭМ!$A$33:$A$776,$A69,СВЦЭМ!$B$33:$B$776,U$47)+'СЕТ СН'!$G$11+СВЦЭМ!$D$10+'СЕТ СН'!$G$5-'СЕТ СН'!$G$21</f>
        <v>3538.0594835800002</v>
      </c>
      <c r="V69" s="36">
        <f>SUMIFS(СВЦЭМ!$D$33:$D$776,СВЦЭМ!$A$33:$A$776,$A69,СВЦЭМ!$B$33:$B$776,V$47)+'СЕТ СН'!$G$11+СВЦЭМ!$D$10+'СЕТ СН'!$G$5-'СЕТ СН'!$G$21</f>
        <v>3552.6661695499997</v>
      </c>
      <c r="W69" s="36">
        <f>SUMIFS(СВЦЭМ!$D$33:$D$776,СВЦЭМ!$A$33:$A$776,$A69,СВЦЭМ!$B$33:$B$776,W$47)+'СЕТ СН'!$G$11+СВЦЭМ!$D$10+'СЕТ СН'!$G$5-'СЕТ СН'!$G$21</f>
        <v>3564.2747499099996</v>
      </c>
      <c r="X69" s="36">
        <f>SUMIFS(СВЦЭМ!$D$33:$D$776,СВЦЭМ!$A$33:$A$776,$A69,СВЦЭМ!$B$33:$B$776,X$47)+'СЕТ СН'!$G$11+СВЦЭМ!$D$10+'СЕТ СН'!$G$5-'СЕТ СН'!$G$21</f>
        <v>3535.0015981000001</v>
      </c>
      <c r="Y69" s="36">
        <f>SUMIFS(СВЦЭМ!$D$33:$D$776,СВЦЭМ!$A$33:$A$776,$A69,СВЦЭМ!$B$33:$B$776,Y$47)+'СЕТ СН'!$G$11+СВЦЭМ!$D$10+'СЕТ СН'!$G$5-'СЕТ СН'!$G$21</f>
        <v>3582.9970058700001</v>
      </c>
    </row>
    <row r="70" spans="1:26" ht="15.75" x14ac:dyDescent="0.2">
      <c r="A70" s="35">
        <f t="shared" si="1"/>
        <v>43488</v>
      </c>
      <c r="B70" s="36">
        <f>SUMIFS(СВЦЭМ!$D$33:$D$776,СВЦЭМ!$A$33:$A$776,$A70,СВЦЭМ!$B$33:$B$776,B$47)+'СЕТ СН'!$G$11+СВЦЭМ!$D$10+'СЕТ СН'!$G$5-'СЕТ СН'!$G$21</f>
        <v>3673.8798275499998</v>
      </c>
      <c r="C70" s="36">
        <f>SUMIFS(СВЦЭМ!$D$33:$D$776,СВЦЭМ!$A$33:$A$776,$A70,СВЦЭМ!$B$33:$B$776,C$47)+'СЕТ СН'!$G$11+СВЦЭМ!$D$10+'СЕТ СН'!$G$5-'СЕТ СН'!$G$21</f>
        <v>3703.8237296099996</v>
      </c>
      <c r="D70" s="36">
        <f>SUMIFS(СВЦЭМ!$D$33:$D$776,СВЦЭМ!$A$33:$A$776,$A70,СВЦЭМ!$B$33:$B$776,D$47)+'СЕТ СН'!$G$11+СВЦЭМ!$D$10+'СЕТ СН'!$G$5-'СЕТ СН'!$G$21</f>
        <v>3722.3765930199997</v>
      </c>
      <c r="E70" s="36">
        <f>SUMIFS(СВЦЭМ!$D$33:$D$776,СВЦЭМ!$A$33:$A$776,$A70,СВЦЭМ!$B$33:$B$776,E$47)+'СЕТ СН'!$G$11+СВЦЭМ!$D$10+'СЕТ СН'!$G$5-'СЕТ СН'!$G$21</f>
        <v>3728.2417550499999</v>
      </c>
      <c r="F70" s="36">
        <f>SUMIFS(СВЦЭМ!$D$33:$D$776,СВЦЭМ!$A$33:$A$776,$A70,СВЦЭМ!$B$33:$B$776,F$47)+'СЕТ СН'!$G$11+СВЦЭМ!$D$10+'СЕТ СН'!$G$5-'СЕТ СН'!$G$21</f>
        <v>3721.2812559200001</v>
      </c>
      <c r="G70" s="36">
        <f>SUMIFS(СВЦЭМ!$D$33:$D$776,СВЦЭМ!$A$33:$A$776,$A70,СВЦЭМ!$B$33:$B$776,G$47)+'СЕТ СН'!$G$11+СВЦЭМ!$D$10+'СЕТ СН'!$G$5-'СЕТ СН'!$G$21</f>
        <v>3700.9260177299998</v>
      </c>
      <c r="H70" s="36">
        <f>SUMIFS(СВЦЭМ!$D$33:$D$776,СВЦЭМ!$A$33:$A$776,$A70,СВЦЭМ!$B$33:$B$776,H$47)+'СЕТ СН'!$G$11+СВЦЭМ!$D$10+'СЕТ СН'!$G$5-'СЕТ СН'!$G$21</f>
        <v>3649.7304910899998</v>
      </c>
      <c r="I70" s="36">
        <f>SUMIFS(СВЦЭМ!$D$33:$D$776,СВЦЭМ!$A$33:$A$776,$A70,СВЦЭМ!$B$33:$B$776,I$47)+'СЕТ СН'!$G$11+СВЦЭМ!$D$10+'СЕТ СН'!$G$5-'СЕТ СН'!$G$21</f>
        <v>3577.0007012599999</v>
      </c>
      <c r="J70" s="36">
        <f>SUMIFS(СВЦЭМ!$D$33:$D$776,СВЦЭМ!$A$33:$A$776,$A70,СВЦЭМ!$B$33:$B$776,J$47)+'СЕТ СН'!$G$11+СВЦЭМ!$D$10+'СЕТ СН'!$G$5-'СЕТ СН'!$G$21</f>
        <v>3540.4436309299999</v>
      </c>
      <c r="K70" s="36">
        <f>SUMIFS(СВЦЭМ!$D$33:$D$776,СВЦЭМ!$A$33:$A$776,$A70,СВЦЭМ!$B$33:$B$776,K$47)+'СЕТ СН'!$G$11+СВЦЭМ!$D$10+'СЕТ СН'!$G$5-'СЕТ СН'!$G$21</f>
        <v>3531.7641429800001</v>
      </c>
      <c r="L70" s="36">
        <f>SUMIFS(СВЦЭМ!$D$33:$D$776,СВЦЭМ!$A$33:$A$776,$A70,СВЦЭМ!$B$33:$B$776,L$47)+'СЕТ СН'!$G$11+СВЦЭМ!$D$10+'СЕТ СН'!$G$5-'СЕТ СН'!$G$21</f>
        <v>3527.0016979000002</v>
      </c>
      <c r="M70" s="36">
        <f>SUMIFS(СВЦЭМ!$D$33:$D$776,СВЦЭМ!$A$33:$A$776,$A70,СВЦЭМ!$B$33:$B$776,M$47)+'СЕТ СН'!$G$11+СВЦЭМ!$D$10+'СЕТ СН'!$G$5-'СЕТ СН'!$G$21</f>
        <v>3540.6184466700001</v>
      </c>
      <c r="N70" s="36">
        <f>SUMIFS(СВЦЭМ!$D$33:$D$776,СВЦЭМ!$A$33:$A$776,$A70,СВЦЭМ!$B$33:$B$776,N$47)+'СЕТ СН'!$G$11+СВЦЭМ!$D$10+'СЕТ СН'!$G$5-'СЕТ СН'!$G$21</f>
        <v>3538.5875971400001</v>
      </c>
      <c r="O70" s="36">
        <f>SUMIFS(СВЦЭМ!$D$33:$D$776,СВЦЭМ!$A$33:$A$776,$A70,СВЦЭМ!$B$33:$B$776,O$47)+'СЕТ СН'!$G$11+СВЦЭМ!$D$10+'СЕТ СН'!$G$5-'СЕТ СН'!$G$21</f>
        <v>3551.33762935</v>
      </c>
      <c r="P70" s="36">
        <f>SUMIFS(СВЦЭМ!$D$33:$D$776,СВЦЭМ!$A$33:$A$776,$A70,СВЦЭМ!$B$33:$B$776,P$47)+'СЕТ СН'!$G$11+СВЦЭМ!$D$10+'СЕТ СН'!$G$5-'СЕТ СН'!$G$21</f>
        <v>3563.36197447</v>
      </c>
      <c r="Q70" s="36">
        <f>SUMIFS(СВЦЭМ!$D$33:$D$776,СВЦЭМ!$A$33:$A$776,$A70,СВЦЭМ!$B$33:$B$776,Q$47)+'СЕТ СН'!$G$11+СВЦЭМ!$D$10+'СЕТ СН'!$G$5-'СЕТ СН'!$G$21</f>
        <v>3569.8770613500001</v>
      </c>
      <c r="R70" s="36">
        <f>SUMIFS(СВЦЭМ!$D$33:$D$776,СВЦЭМ!$A$33:$A$776,$A70,СВЦЭМ!$B$33:$B$776,R$47)+'СЕТ СН'!$G$11+СВЦЭМ!$D$10+'СЕТ СН'!$G$5-'СЕТ СН'!$G$21</f>
        <v>3575.9753841199999</v>
      </c>
      <c r="S70" s="36">
        <f>SUMIFS(СВЦЭМ!$D$33:$D$776,СВЦЭМ!$A$33:$A$776,$A70,СВЦЭМ!$B$33:$B$776,S$47)+'СЕТ СН'!$G$11+СВЦЭМ!$D$10+'СЕТ СН'!$G$5-'СЕТ СН'!$G$21</f>
        <v>3576.1445928599996</v>
      </c>
      <c r="T70" s="36">
        <f>SUMIFS(СВЦЭМ!$D$33:$D$776,СВЦЭМ!$A$33:$A$776,$A70,СВЦЭМ!$B$33:$B$776,T$47)+'СЕТ СН'!$G$11+СВЦЭМ!$D$10+'СЕТ СН'!$G$5-'СЕТ СН'!$G$21</f>
        <v>3536.1474781100001</v>
      </c>
      <c r="U70" s="36">
        <f>SUMIFS(СВЦЭМ!$D$33:$D$776,СВЦЭМ!$A$33:$A$776,$A70,СВЦЭМ!$B$33:$B$776,U$47)+'СЕТ СН'!$G$11+СВЦЭМ!$D$10+'СЕТ СН'!$G$5-'СЕТ СН'!$G$21</f>
        <v>3536.7509015000001</v>
      </c>
      <c r="V70" s="36">
        <f>SUMIFS(СВЦЭМ!$D$33:$D$776,СВЦЭМ!$A$33:$A$776,$A70,СВЦЭМ!$B$33:$B$776,V$47)+'СЕТ СН'!$G$11+СВЦЭМ!$D$10+'СЕТ СН'!$G$5-'СЕТ СН'!$G$21</f>
        <v>3553.0944956200001</v>
      </c>
      <c r="W70" s="36">
        <f>SUMIFS(СВЦЭМ!$D$33:$D$776,СВЦЭМ!$A$33:$A$776,$A70,СВЦЭМ!$B$33:$B$776,W$47)+'СЕТ СН'!$G$11+СВЦЭМ!$D$10+'СЕТ СН'!$G$5-'СЕТ СН'!$G$21</f>
        <v>3565.2575348599999</v>
      </c>
      <c r="X70" s="36">
        <f>SUMIFS(СВЦЭМ!$D$33:$D$776,СВЦЭМ!$A$33:$A$776,$A70,СВЦЭМ!$B$33:$B$776,X$47)+'СЕТ СН'!$G$11+СВЦЭМ!$D$10+'СЕТ СН'!$G$5-'СЕТ СН'!$G$21</f>
        <v>3550.3423779200002</v>
      </c>
      <c r="Y70" s="36">
        <f>SUMIFS(СВЦЭМ!$D$33:$D$776,СВЦЭМ!$A$33:$A$776,$A70,СВЦЭМ!$B$33:$B$776,Y$47)+'СЕТ СН'!$G$11+СВЦЭМ!$D$10+'СЕТ СН'!$G$5-'СЕТ СН'!$G$21</f>
        <v>3611.2210212299997</v>
      </c>
    </row>
    <row r="71" spans="1:26" ht="15.75" x14ac:dyDescent="0.2">
      <c r="A71" s="35">
        <f t="shared" si="1"/>
        <v>43489</v>
      </c>
      <c r="B71" s="36">
        <f>SUMIFS(СВЦЭМ!$D$33:$D$776,СВЦЭМ!$A$33:$A$776,$A71,СВЦЭМ!$B$33:$B$776,B$47)+'СЕТ СН'!$G$11+СВЦЭМ!$D$10+'СЕТ СН'!$G$5-'СЕТ СН'!$G$21</f>
        <v>3663.8599522799996</v>
      </c>
      <c r="C71" s="36">
        <f>SUMIFS(СВЦЭМ!$D$33:$D$776,СВЦЭМ!$A$33:$A$776,$A71,СВЦЭМ!$B$33:$B$776,C$47)+'СЕТ СН'!$G$11+СВЦЭМ!$D$10+'СЕТ СН'!$G$5-'СЕТ СН'!$G$21</f>
        <v>3705.3464616199999</v>
      </c>
      <c r="D71" s="36">
        <f>SUMIFS(СВЦЭМ!$D$33:$D$776,СВЦЭМ!$A$33:$A$776,$A71,СВЦЭМ!$B$33:$B$776,D$47)+'СЕТ СН'!$G$11+СВЦЭМ!$D$10+'СЕТ СН'!$G$5-'СЕТ СН'!$G$21</f>
        <v>3722.5593195299998</v>
      </c>
      <c r="E71" s="36">
        <f>SUMIFS(СВЦЭМ!$D$33:$D$776,СВЦЭМ!$A$33:$A$776,$A71,СВЦЭМ!$B$33:$B$776,E$47)+'СЕТ СН'!$G$11+СВЦЭМ!$D$10+'СЕТ СН'!$G$5-'СЕТ СН'!$G$21</f>
        <v>3721.4044527199999</v>
      </c>
      <c r="F71" s="36">
        <f>SUMIFS(СВЦЭМ!$D$33:$D$776,СВЦЭМ!$A$33:$A$776,$A71,СВЦЭМ!$B$33:$B$776,F$47)+'СЕТ СН'!$G$11+СВЦЭМ!$D$10+'СЕТ СН'!$G$5-'СЕТ СН'!$G$21</f>
        <v>3716.4232547900001</v>
      </c>
      <c r="G71" s="36">
        <f>SUMIFS(СВЦЭМ!$D$33:$D$776,СВЦЭМ!$A$33:$A$776,$A71,СВЦЭМ!$B$33:$B$776,G$47)+'СЕТ СН'!$G$11+СВЦЭМ!$D$10+'СЕТ СН'!$G$5-'СЕТ СН'!$G$21</f>
        <v>3687.7515567399996</v>
      </c>
      <c r="H71" s="36">
        <f>SUMIFS(СВЦЭМ!$D$33:$D$776,СВЦЭМ!$A$33:$A$776,$A71,СВЦЭМ!$B$33:$B$776,H$47)+'СЕТ СН'!$G$11+СВЦЭМ!$D$10+'СЕТ СН'!$G$5-'СЕТ СН'!$G$21</f>
        <v>3626.6152429399999</v>
      </c>
      <c r="I71" s="36">
        <f>SUMIFS(СВЦЭМ!$D$33:$D$776,СВЦЭМ!$A$33:$A$776,$A71,СВЦЭМ!$B$33:$B$776,I$47)+'СЕТ СН'!$G$11+СВЦЭМ!$D$10+'СЕТ СН'!$G$5-'СЕТ СН'!$G$21</f>
        <v>3562.8908583399998</v>
      </c>
      <c r="J71" s="36">
        <f>SUMIFS(СВЦЭМ!$D$33:$D$776,СВЦЭМ!$A$33:$A$776,$A71,СВЦЭМ!$B$33:$B$776,J$47)+'СЕТ СН'!$G$11+СВЦЭМ!$D$10+'СЕТ СН'!$G$5-'СЕТ СН'!$G$21</f>
        <v>3527.6733499500001</v>
      </c>
      <c r="K71" s="36">
        <f>SUMIFS(СВЦЭМ!$D$33:$D$776,СВЦЭМ!$A$33:$A$776,$A71,СВЦЭМ!$B$33:$B$776,K$47)+'СЕТ СН'!$G$11+СВЦЭМ!$D$10+'СЕТ СН'!$G$5-'СЕТ СН'!$G$21</f>
        <v>3532.1413193899998</v>
      </c>
      <c r="L71" s="36">
        <f>SUMIFS(СВЦЭМ!$D$33:$D$776,СВЦЭМ!$A$33:$A$776,$A71,СВЦЭМ!$B$33:$B$776,L$47)+'СЕТ СН'!$G$11+СВЦЭМ!$D$10+'СЕТ СН'!$G$5-'СЕТ СН'!$G$21</f>
        <v>3527.1204206000002</v>
      </c>
      <c r="M71" s="36">
        <f>SUMIFS(СВЦЭМ!$D$33:$D$776,СВЦЭМ!$A$33:$A$776,$A71,СВЦЭМ!$B$33:$B$776,M$47)+'СЕТ СН'!$G$11+СВЦЭМ!$D$10+'СЕТ СН'!$G$5-'СЕТ СН'!$G$21</f>
        <v>3527.1030406199998</v>
      </c>
      <c r="N71" s="36">
        <f>SUMIFS(СВЦЭМ!$D$33:$D$776,СВЦЭМ!$A$33:$A$776,$A71,СВЦЭМ!$B$33:$B$776,N$47)+'СЕТ СН'!$G$11+СВЦЭМ!$D$10+'СЕТ СН'!$G$5-'СЕТ СН'!$G$21</f>
        <v>3538.6746509499999</v>
      </c>
      <c r="O71" s="36">
        <f>SUMIFS(СВЦЭМ!$D$33:$D$776,СВЦЭМ!$A$33:$A$776,$A71,СВЦЭМ!$B$33:$B$776,O$47)+'СЕТ СН'!$G$11+СВЦЭМ!$D$10+'СЕТ СН'!$G$5-'СЕТ СН'!$G$21</f>
        <v>3539.95144372</v>
      </c>
      <c r="P71" s="36">
        <f>SUMIFS(СВЦЭМ!$D$33:$D$776,СВЦЭМ!$A$33:$A$776,$A71,СВЦЭМ!$B$33:$B$776,P$47)+'СЕТ СН'!$G$11+СВЦЭМ!$D$10+'СЕТ СН'!$G$5-'СЕТ СН'!$G$21</f>
        <v>3550.0186336100001</v>
      </c>
      <c r="Q71" s="36">
        <f>SUMIFS(СВЦЭМ!$D$33:$D$776,СВЦЭМ!$A$33:$A$776,$A71,СВЦЭМ!$B$33:$B$776,Q$47)+'СЕТ СН'!$G$11+СВЦЭМ!$D$10+'СЕТ СН'!$G$5-'СЕТ СН'!$G$21</f>
        <v>3562.9289781500001</v>
      </c>
      <c r="R71" s="36">
        <f>SUMIFS(СВЦЭМ!$D$33:$D$776,СВЦЭМ!$A$33:$A$776,$A71,СВЦЭМ!$B$33:$B$776,R$47)+'СЕТ СН'!$G$11+СВЦЭМ!$D$10+'СЕТ СН'!$G$5-'СЕТ СН'!$G$21</f>
        <v>3559.6697965699996</v>
      </c>
      <c r="S71" s="36">
        <f>SUMIFS(СВЦЭМ!$D$33:$D$776,СВЦЭМ!$A$33:$A$776,$A71,СВЦЭМ!$B$33:$B$776,S$47)+'СЕТ СН'!$G$11+СВЦЭМ!$D$10+'СЕТ СН'!$G$5-'СЕТ СН'!$G$21</f>
        <v>3562.3686772199999</v>
      </c>
      <c r="T71" s="36">
        <f>SUMIFS(СВЦЭМ!$D$33:$D$776,СВЦЭМ!$A$33:$A$776,$A71,СВЦЭМ!$B$33:$B$776,T$47)+'СЕТ СН'!$G$11+СВЦЭМ!$D$10+'СЕТ СН'!$G$5-'СЕТ СН'!$G$21</f>
        <v>3542.9513387500001</v>
      </c>
      <c r="U71" s="36">
        <f>SUMIFS(СВЦЭМ!$D$33:$D$776,СВЦЭМ!$A$33:$A$776,$A71,СВЦЭМ!$B$33:$B$776,U$47)+'СЕТ СН'!$G$11+СВЦЭМ!$D$10+'СЕТ СН'!$G$5-'СЕТ СН'!$G$21</f>
        <v>3547.9224459299999</v>
      </c>
      <c r="V71" s="36">
        <f>SUMIFS(СВЦЭМ!$D$33:$D$776,СВЦЭМ!$A$33:$A$776,$A71,СВЦЭМ!$B$33:$B$776,V$47)+'СЕТ СН'!$G$11+СВЦЭМ!$D$10+'СЕТ СН'!$G$5-'СЕТ СН'!$G$21</f>
        <v>3575.4195749199998</v>
      </c>
      <c r="W71" s="36">
        <f>SUMIFS(СВЦЭМ!$D$33:$D$776,СВЦЭМ!$A$33:$A$776,$A71,СВЦЭМ!$B$33:$B$776,W$47)+'СЕТ СН'!$G$11+СВЦЭМ!$D$10+'СЕТ СН'!$G$5-'СЕТ СН'!$G$21</f>
        <v>3599.61652572</v>
      </c>
      <c r="X71" s="36">
        <f>SUMIFS(СВЦЭМ!$D$33:$D$776,СВЦЭМ!$A$33:$A$776,$A71,СВЦЭМ!$B$33:$B$776,X$47)+'СЕТ СН'!$G$11+СВЦЭМ!$D$10+'СЕТ СН'!$G$5-'СЕТ СН'!$G$21</f>
        <v>3606.9147422899996</v>
      </c>
      <c r="Y71" s="36">
        <f>SUMIFS(СВЦЭМ!$D$33:$D$776,СВЦЭМ!$A$33:$A$776,$A71,СВЦЭМ!$B$33:$B$776,Y$47)+'СЕТ СН'!$G$11+СВЦЭМ!$D$10+'СЕТ СН'!$G$5-'СЕТ СН'!$G$21</f>
        <v>3642.5002626999999</v>
      </c>
    </row>
    <row r="72" spans="1:26" ht="15.75" x14ac:dyDescent="0.2">
      <c r="A72" s="35">
        <f t="shared" si="1"/>
        <v>43490</v>
      </c>
      <c r="B72" s="36">
        <f>SUMIFS(СВЦЭМ!$D$33:$D$776,СВЦЭМ!$A$33:$A$776,$A72,СВЦЭМ!$B$33:$B$776,B$47)+'СЕТ СН'!$G$11+СВЦЭМ!$D$10+'СЕТ СН'!$G$5-'СЕТ СН'!$G$21</f>
        <v>3677.69208407</v>
      </c>
      <c r="C72" s="36">
        <f>SUMIFS(СВЦЭМ!$D$33:$D$776,СВЦЭМ!$A$33:$A$776,$A72,СВЦЭМ!$B$33:$B$776,C$47)+'СЕТ СН'!$G$11+СВЦЭМ!$D$10+'СЕТ СН'!$G$5-'СЕТ СН'!$G$21</f>
        <v>3708.7689171299999</v>
      </c>
      <c r="D72" s="36">
        <f>SUMIFS(СВЦЭМ!$D$33:$D$776,СВЦЭМ!$A$33:$A$776,$A72,СВЦЭМ!$B$33:$B$776,D$47)+'СЕТ СН'!$G$11+СВЦЭМ!$D$10+'СЕТ СН'!$G$5-'СЕТ СН'!$G$21</f>
        <v>3723.6173916099997</v>
      </c>
      <c r="E72" s="36">
        <f>SUMIFS(СВЦЭМ!$D$33:$D$776,СВЦЭМ!$A$33:$A$776,$A72,СВЦЭМ!$B$33:$B$776,E$47)+'СЕТ СН'!$G$11+СВЦЭМ!$D$10+'СЕТ СН'!$G$5-'СЕТ СН'!$G$21</f>
        <v>3726.5859462499998</v>
      </c>
      <c r="F72" s="36">
        <f>SUMIFS(СВЦЭМ!$D$33:$D$776,СВЦЭМ!$A$33:$A$776,$A72,СВЦЭМ!$B$33:$B$776,F$47)+'СЕТ СН'!$G$11+СВЦЭМ!$D$10+'СЕТ СН'!$G$5-'СЕТ СН'!$G$21</f>
        <v>3725.2131466299998</v>
      </c>
      <c r="G72" s="36">
        <f>SUMIFS(СВЦЭМ!$D$33:$D$776,СВЦЭМ!$A$33:$A$776,$A72,СВЦЭМ!$B$33:$B$776,G$47)+'СЕТ СН'!$G$11+СВЦЭМ!$D$10+'СЕТ СН'!$G$5-'СЕТ СН'!$G$21</f>
        <v>3697.5810591399995</v>
      </c>
      <c r="H72" s="36">
        <f>SUMIFS(СВЦЭМ!$D$33:$D$776,СВЦЭМ!$A$33:$A$776,$A72,СВЦЭМ!$B$33:$B$776,H$47)+'СЕТ СН'!$G$11+СВЦЭМ!$D$10+'СЕТ СН'!$G$5-'СЕТ СН'!$G$21</f>
        <v>3636.2000587299999</v>
      </c>
      <c r="I72" s="36">
        <f>SUMIFS(СВЦЭМ!$D$33:$D$776,СВЦЭМ!$A$33:$A$776,$A72,СВЦЭМ!$B$33:$B$776,I$47)+'СЕТ СН'!$G$11+СВЦЭМ!$D$10+'СЕТ СН'!$G$5-'СЕТ СН'!$G$21</f>
        <v>3546.1762551500001</v>
      </c>
      <c r="J72" s="36">
        <f>SUMIFS(СВЦЭМ!$D$33:$D$776,СВЦЭМ!$A$33:$A$776,$A72,СВЦЭМ!$B$33:$B$776,J$47)+'СЕТ СН'!$G$11+СВЦЭМ!$D$10+'СЕТ СН'!$G$5-'СЕТ СН'!$G$21</f>
        <v>3513.6171026100001</v>
      </c>
      <c r="K72" s="36">
        <f>SUMIFS(СВЦЭМ!$D$33:$D$776,СВЦЭМ!$A$33:$A$776,$A72,СВЦЭМ!$B$33:$B$776,K$47)+'СЕТ СН'!$G$11+СВЦЭМ!$D$10+'СЕТ СН'!$G$5-'СЕТ СН'!$G$21</f>
        <v>3514.2930276799998</v>
      </c>
      <c r="L72" s="36">
        <f>SUMIFS(СВЦЭМ!$D$33:$D$776,СВЦЭМ!$A$33:$A$776,$A72,СВЦЭМ!$B$33:$B$776,L$47)+'СЕТ СН'!$G$11+СВЦЭМ!$D$10+'СЕТ СН'!$G$5-'СЕТ СН'!$G$21</f>
        <v>3520.0156911099998</v>
      </c>
      <c r="M72" s="36">
        <f>SUMIFS(СВЦЭМ!$D$33:$D$776,СВЦЭМ!$A$33:$A$776,$A72,СВЦЭМ!$B$33:$B$776,M$47)+'СЕТ СН'!$G$11+СВЦЭМ!$D$10+'СЕТ СН'!$G$5-'СЕТ СН'!$G$21</f>
        <v>3538.73265494</v>
      </c>
      <c r="N72" s="36">
        <f>SUMIFS(СВЦЭМ!$D$33:$D$776,СВЦЭМ!$A$33:$A$776,$A72,СВЦЭМ!$B$33:$B$776,N$47)+'СЕТ СН'!$G$11+СВЦЭМ!$D$10+'СЕТ СН'!$G$5-'СЕТ СН'!$G$21</f>
        <v>3557.1204988700001</v>
      </c>
      <c r="O72" s="36">
        <f>SUMIFS(СВЦЭМ!$D$33:$D$776,СВЦЭМ!$A$33:$A$776,$A72,СВЦЭМ!$B$33:$B$776,O$47)+'СЕТ СН'!$G$11+СВЦЭМ!$D$10+'СЕТ СН'!$G$5-'СЕТ СН'!$G$21</f>
        <v>3556.8260108499999</v>
      </c>
      <c r="P72" s="36">
        <f>SUMIFS(СВЦЭМ!$D$33:$D$776,СВЦЭМ!$A$33:$A$776,$A72,СВЦЭМ!$B$33:$B$776,P$47)+'СЕТ СН'!$G$11+СВЦЭМ!$D$10+'СЕТ СН'!$G$5-'СЕТ СН'!$G$21</f>
        <v>3563.1127485500001</v>
      </c>
      <c r="Q72" s="36">
        <f>SUMIFS(СВЦЭМ!$D$33:$D$776,СВЦЭМ!$A$33:$A$776,$A72,СВЦЭМ!$B$33:$B$776,Q$47)+'СЕТ СН'!$G$11+СВЦЭМ!$D$10+'СЕТ СН'!$G$5-'СЕТ СН'!$G$21</f>
        <v>3568.2467269499998</v>
      </c>
      <c r="R72" s="36">
        <f>SUMIFS(СВЦЭМ!$D$33:$D$776,СВЦЭМ!$A$33:$A$776,$A72,СВЦЭМ!$B$33:$B$776,R$47)+'СЕТ СН'!$G$11+СВЦЭМ!$D$10+'СЕТ СН'!$G$5-'СЕТ СН'!$G$21</f>
        <v>3576.2723181599995</v>
      </c>
      <c r="S72" s="36">
        <f>SUMIFS(СВЦЭМ!$D$33:$D$776,СВЦЭМ!$A$33:$A$776,$A72,СВЦЭМ!$B$33:$B$776,S$47)+'СЕТ СН'!$G$11+СВЦЭМ!$D$10+'СЕТ СН'!$G$5-'СЕТ СН'!$G$21</f>
        <v>3575.9289301399995</v>
      </c>
      <c r="T72" s="36">
        <f>SUMIFS(СВЦЭМ!$D$33:$D$776,СВЦЭМ!$A$33:$A$776,$A72,СВЦЭМ!$B$33:$B$776,T$47)+'СЕТ СН'!$G$11+СВЦЭМ!$D$10+'СЕТ СН'!$G$5-'СЕТ СН'!$G$21</f>
        <v>3541.0758656399998</v>
      </c>
      <c r="U72" s="36">
        <f>SUMIFS(СВЦЭМ!$D$33:$D$776,СВЦЭМ!$A$33:$A$776,$A72,СВЦЭМ!$B$33:$B$776,U$47)+'СЕТ СН'!$G$11+СВЦЭМ!$D$10+'СЕТ СН'!$G$5-'СЕТ СН'!$G$21</f>
        <v>3548.5475678600001</v>
      </c>
      <c r="V72" s="36">
        <f>SUMIFS(СВЦЭМ!$D$33:$D$776,СВЦЭМ!$A$33:$A$776,$A72,СВЦЭМ!$B$33:$B$776,V$47)+'СЕТ СН'!$G$11+СВЦЭМ!$D$10+'СЕТ СН'!$G$5-'СЕТ СН'!$G$21</f>
        <v>3550.5596458099999</v>
      </c>
      <c r="W72" s="36">
        <f>SUMIFS(СВЦЭМ!$D$33:$D$776,СВЦЭМ!$A$33:$A$776,$A72,СВЦЭМ!$B$33:$B$776,W$47)+'СЕТ СН'!$G$11+СВЦЭМ!$D$10+'СЕТ СН'!$G$5-'СЕТ СН'!$G$21</f>
        <v>3543.5142105599998</v>
      </c>
      <c r="X72" s="36">
        <f>SUMIFS(СВЦЭМ!$D$33:$D$776,СВЦЭМ!$A$33:$A$776,$A72,СВЦЭМ!$B$33:$B$776,X$47)+'СЕТ СН'!$G$11+СВЦЭМ!$D$10+'СЕТ СН'!$G$5-'СЕТ СН'!$G$21</f>
        <v>3551.4277019000001</v>
      </c>
      <c r="Y72" s="36">
        <f>SUMIFS(СВЦЭМ!$D$33:$D$776,СВЦЭМ!$A$33:$A$776,$A72,СВЦЭМ!$B$33:$B$776,Y$47)+'СЕТ СН'!$G$11+СВЦЭМ!$D$10+'СЕТ СН'!$G$5-'СЕТ СН'!$G$21</f>
        <v>3602.9289440000002</v>
      </c>
    </row>
    <row r="73" spans="1:26" ht="15.75" x14ac:dyDescent="0.2">
      <c r="A73" s="35">
        <f t="shared" si="1"/>
        <v>43491</v>
      </c>
      <c r="B73" s="36">
        <f>SUMIFS(СВЦЭМ!$D$33:$D$776,СВЦЭМ!$A$33:$A$776,$A73,СВЦЭМ!$B$33:$B$776,B$47)+'СЕТ СН'!$G$11+СВЦЭМ!$D$10+'СЕТ СН'!$G$5-'СЕТ СН'!$G$21</f>
        <v>3659.1988776499998</v>
      </c>
      <c r="C73" s="36">
        <f>SUMIFS(СВЦЭМ!$D$33:$D$776,СВЦЭМ!$A$33:$A$776,$A73,СВЦЭМ!$B$33:$B$776,C$47)+'СЕТ СН'!$G$11+СВЦЭМ!$D$10+'СЕТ СН'!$G$5-'СЕТ СН'!$G$21</f>
        <v>3687.9312580199999</v>
      </c>
      <c r="D73" s="36">
        <f>SUMIFS(СВЦЭМ!$D$33:$D$776,СВЦЭМ!$A$33:$A$776,$A73,СВЦЭМ!$B$33:$B$776,D$47)+'СЕТ СН'!$G$11+СВЦЭМ!$D$10+'СЕТ СН'!$G$5-'СЕТ СН'!$G$21</f>
        <v>3696.50087171</v>
      </c>
      <c r="E73" s="36">
        <f>SUMIFS(СВЦЭМ!$D$33:$D$776,СВЦЭМ!$A$33:$A$776,$A73,СВЦЭМ!$B$33:$B$776,E$47)+'СЕТ СН'!$G$11+СВЦЭМ!$D$10+'СЕТ СН'!$G$5-'СЕТ СН'!$G$21</f>
        <v>3702.4270018500001</v>
      </c>
      <c r="F73" s="36">
        <f>SUMIFS(СВЦЭМ!$D$33:$D$776,СВЦЭМ!$A$33:$A$776,$A73,СВЦЭМ!$B$33:$B$776,F$47)+'СЕТ СН'!$G$11+СВЦЭМ!$D$10+'СЕТ СН'!$G$5-'СЕТ СН'!$G$21</f>
        <v>3699.8043272199998</v>
      </c>
      <c r="G73" s="36">
        <f>SUMIFS(СВЦЭМ!$D$33:$D$776,СВЦЭМ!$A$33:$A$776,$A73,СВЦЭМ!$B$33:$B$776,G$47)+'СЕТ СН'!$G$11+СВЦЭМ!$D$10+'СЕТ СН'!$G$5-'СЕТ СН'!$G$21</f>
        <v>3693.2870445999997</v>
      </c>
      <c r="H73" s="36">
        <f>SUMIFS(СВЦЭМ!$D$33:$D$776,СВЦЭМ!$A$33:$A$776,$A73,СВЦЭМ!$B$33:$B$776,H$47)+'СЕТ СН'!$G$11+СВЦЭМ!$D$10+'СЕТ СН'!$G$5-'СЕТ СН'!$G$21</f>
        <v>3658.5543155400001</v>
      </c>
      <c r="I73" s="36">
        <f>SUMIFS(СВЦЭМ!$D$33:$D$776,СВЦЭМ!$A$33:$A$776,$A73,СВЦЭМ!$B$33:$B$776,I$47)+'СЕТ СН'!$G$11+СВЦЭМ!$D$10+'СЕТ СН'!$G$5-'СЕТ СН'!$G$21</f>
        <v>3602.3824841899996</v>
      </c>
      <c r="J73" s="36">
        <f>SUMIFS(СВЦЭМ!$D$33:$D$776,СВЦЭМ!$A$33:$A$776,$A73,СВЦЭМ!$B$33:$B$776,J$47)+'СЕТ СН'!$G$11+СВЦЭМ!$D$10+'СЕТ СН'!$G$5-'СЕТ СН'!$G$21</f>
        <v>3557.1383908600001</v>
      </c>
      <c r="K73" s="36">
        <f>SUMIFS(СВЦЭМ!$D$33:$D$776,СВЦЭМ!$A$33:$A$776,$A73,СВЦЭМ!$B$33:$B$776,K$47)+'СЕТ СН'!$G$11+СВЦЭМ!$D$10+'СЕТ СН'!$G$5-'СЕТ СН'!$G$21</f>
        <v>3528.2701276299999</v>
      </c>
      <c r="L73" s="36">
        <f>SUMIFS(СВЦЭМ!$D$33:$D$776,СВЦЭМ!$A$33:$A$776,$A73,СВЦЭМ!$B$33:$B$776,L$47)+'СЕТ СН'!$G$11+СВЦЭМ!$D$10+'СЕТ СН'!$G$5-'СЕТ СН'!$G$21</f>
        <v>3513.6515532799999</v>
      </c>
      <c r="M73" s="36">
        <f>SUMIFS(СВЦЭМ!$D$33:$D$776,СВЦЭМ!$A$33:$A$776,$A73,СВЦЭМ!$B$33:$B$776,M$47)+'СЕТ СН'!$G$11+СВЦЭМ!$D$10+'СЕТ СН'!$G$5-'СЕТ СН'!$G$21</f>
        <v>3516.1389059100002</v>
      </c>
      <c r="N73" s="36">
        <f>SUMIFS(СВЦЭМ!$D$33:$D$776,СВЦЭМ!$A$33:$A$776,$A73,СВЦЭМ!$B$33:$B$776,N$47)+'СЕТ СН'!$G$11+СВЦЭМ!$D$10+'СЕТ СН'!$G$5-'СЕТ СН'!$G$21</f>
        <v>3529.0593645899999</v>
      </c>
      <c r="O73" s="36">
        <f>SUMIFS(СВЦЭМ!$D$33:$D$776,СВЦЭМ!$A$33:$A$776,$A73,СВЦЭМ!$B$33:$B$776,O$47)+'СЕТ СН'!$G$11+СВЦЭМ!$D$10+'СЕТ СН'!$G$5-'СЕТ СН'!$G$21</f>
        <v>3540.7941171699999</v>
      </c>
      <c r="P73" s="36">
        <f>SUMIFS(СВЦЭМ!$D$33:$D$776,СВЦЭМ!$A$33:$A$776,$A73,СВЦЭМ!$B$33:$B$776,P$47)+'СЕТ СН'!$G$11+СВЦЭМ!$D$10+'СЕТ СН'!$G$5-'СЕТ СН'!$G$21</f>
        <v>3557.54451174</v>
      </c>
      <c r="Q73" s="36">
        <f>SUMIFS(СВЦЭМ!$D$33:$D$776,СВЦЭМ!$A$33:$A$776,$A73,СВЦЭМ!$B$33:$B$776,Q$47)+'СЕТ СН'!$G$11+СВЦЭМ!$D$10+'СЕТ СН'!$G$5-'СЕТ СН'!$G$21</f>
        <v>3573.1820217799996</v>
      </c>
      <c r="R73" s="36">
        <f>SUMIFS(СВЦЭМ!$D$33:$D$776,СВЦЭМ!$A$33:$A$776,$A73,СВЦЭМ!$B$33:$B$776,R$47)+'СЕТ СН'!$G$11+СВЦЭМ!$D$10+'СЕТ СН'!$G$5-'СЕТ СН'!$G$21</f>
        <v>3577.0341823099998</v>
      </c>
      <c r="S73" s="36">
        <f>SUMIFS(СВЦЭМ!$D$33:$D$776,СВЦЭМ!$A$33:$A$776,$A73,СВЦЭМ!$B$33:$B$776,S$47)+'СЕТ СН'!$G$11+СВЦЭМ!$D$10+'СЕТ СН'!$G$5-'СЕТ СН'!$G$21</f>
        <v>3554.6907420799998</v>
      </c>
      <c r="T73" s="36">
        <f>SUMIFS(СВЦЭМ!$D$33:$D$776,СВЦЭМ!$A$33:$A$776,$A73,СВЦЭМ!$B$33:$B$776,T$47)+'СЕТ СН'!$G$11+СВЦЭМ!$D$10+'СЕТ СН'!$G$5-'СЕТ СН'!$G$21</f>
        <v>3510.2661402799999</v>
      </c>
      <c r="U73" s="36">
        <f>SUMIFS(СВЦЭМ!$D$33:$D$776,СВЦЭМ!$A$33:$A$776,$A73,СВЦЭМ!$B$33:$B$776,U$47)+'СЕТ СН'!$G$11+СВЦЭМ!$D$10+'СЕТ СН'!$G$5-'СЕТ СН'!$G$21</f>
        <v>3507.6999831499998</v>
      </c>
      <c r="V73" s="36">
        <f>SUMIFS(СВЦЭМ!$D$33:$D$776,СВЦЭМ!$A$33:$A$776,$A73,СВЦЭМ!$B$33:$B$776,V$47)+'СЕТ СН'!$G$11+СВЦЭМ!$D$10+'СЕТ СН'!$G$5-'СЕТ СН'!$G$21</f>
        <v>3507.7233114599999</v>
      </c>
      <c r="W73" s="36">
        <f>SUMIFS(СВЦЭМ!$D$33:$D$776,СВЦЭМ!$A$33:$A$776,$A73,СВЦЭМ!$B$33:$B$776,W$47)+'СЕТ СН'!$G$11+СВЦЭМ!$D$10+'СЕТ СН'!$G$5-'СЕТ СН'!$G$21</f>
        <v>3517.26490405</v>
      </c>
      <c r="X73" s="36">
        <f>SUMIFS(СВЦЭМ!$D$33:$D$776,СВЦЭМ!$A$33:$A$776,$A73,СВЦЭМ!$B$33:$B$776,X$47)+'СЕТ СН'!$G$11+СВЦЭМ!$D$10+'СЕТ СН'!$G$5-'СЕТ СН'!$G$21</f>
        <v>3534.2077974200001</v>
      </c>
      <c r="Y73" s="36">
        <f>SUMIFS(СВЦЭМ!$D$33:$D$776,СВЦЭМ!$A$33:$A$776,$A73,СВЦЭМ!$B$33:$B$776,Y$47)+'СЕТ СН'!$G$11+СВЦЭМ!$D$10+'СЕТ СН'!$G$5-'СЕТ СН'!$G$21</f>
        <v>3592.9936023800001</v>
      </c>
    </row>
    <row r="74" spans="1:26" ht="15.75" x14ac:dyDescent="0.2">
      <c r="A74" s="35">
        <f t="shared" si="1"/>
        <v>43492</v>
      </c>
      <c r="B74" s="36">
        <f>SUMIFS(СВЦЭМ!$D$33:$D$776,СВЦЭМ!$A$33:$A$776,$A74,СВЦЭМ!$B$33:$B$776,B$47)+'СЕТ СН'!$G$11+СВЦЭМ!$D$10+'СЕТ СН'!$G$5-'СЕТ СН'!$G$21</f>
        <v>3641.6340994699999</v>
      </c>
      <c r="C74" s="36">
        <f>SUMIFS(СВЦЭМ!$D$33:$D$776,СВЦЭМ!$A$33:$A$776,$A74,СВЦЭМ!$B$33:$B$776,C$47)+'СЕТ СН'!$G$11+СВЦЭМ!$D$10+'СЕТ СН'!$G$5-'СЕТ СН'!$G$21</f>
        <v>3670.3679685899997</v>
      </c>
      <c r="D74" s="36">
        <f>SUMIFS(СВЦЭМ!$D$33:$D$776,СВЦЭМ!$A$33:$A$776,$A74,СВЦЭМ!$B$33:$B$776,D$47)+'СЕТ СН'!$G$11+СВЦЭМ!$D$10+'СЕТ СН'!$G$5-'СЕТ СН'!$G$21</f>
        <v>3686.2572168500001</v>
      </c>
      <c r="E74" s="36">
        <f>SUMIFS(СВЦЭМ!$D$33:$D$776,СВЦЭМ!$A$33:$A$776,$A74,СВЦЭМ!$B$33:$B$776,E$47)+'СЕТ СН'!$G$11+СВЦЭМ!$D$10+'СЕТ СН'!$G$5-'СЕТ СН'!$G$21</f>
        <v>3697.2160445499999</v>
      </c>
      <c r="F74" s="36">
        <f>SUMIFS(СВЦЭМ!$D$33:$D$776,СВЦЭМ!$A$33:$A$776,$A74,СВЦЭМ!$B$33:$B$776,F$47)+'СЕТ СН'!$G$11+СВЦЭМ!$D$10+'СЕТ СН'!$G$5-'СЕТ СН'!$G$21</f>
        <v>3700.2265823399998</v>
      </c>
      <c r="G74" s="36">
        <f>SUMIFS(СВЦЭМ!$D$33:$D$776,СВЦЭМ!$A$33:$A$776,$A74,СВЦЭМ!$B$33:$B$776,G$47)+'СЕТ СН'!$G$11+СВЦЭМ!$D$10+'СЕТ СН'!$G$5-'СЕТ СН'!$G$21</f>
        <v>3696.43953203</v>
      </c>
      <c r="H74" s="36">
        <f>SUMIFS(СВЦЭМ!$D$33:$D$776,СВЦЭМ!$A$33:$A$776,$A74,СВЦЭМ!$B$33:$B$776,H$47)+'СЕТ СН'!$G$11+СВЦЭМ!$D$10+'СЕТ СН'!$G$5-'СЕТ СН'!$G$21</f>
        <v>3683.0878157399998</v>
      </c>
      <c r="I74" s="36">
        <f>SUMIFS(СВЦЭМ!$D$33:$D$776,СВЦЭМ!$A$33:$A$776,$A74,СВЦЭМ!$B$33:$B$776,I$47)+'СЕТ СН'!$G$11+СВЦЭМ!$D$10+'СЕТ СН'!$G$5-'СЕТ СН'!$G$21</f>
        <v>3623.7485849599998</v>
      </c>
      <c r="J74" s="36">
        <f>SUMIFS(СВЦЭМ!$D$33:$D$776,СВЦЭМ!$A$33:$A$776,$A74,СВЦЭМ!$B$33:$B$776,J$47)+'СЕТ СН'!$G$11+СВЦЭМ!$D$10+'СЕТ СН'!$G$5-'СЕТ СН'!$G$21</f>
        <v>3565.8794301299995</v>
      </c>
      <c r="K74" s="36">
        <f>SUMIFS(СВЦЭМ!$D$33:$D$776,СВЦЭМ!$A$33:$A$776,$A74,СВЦЭМ!$B$33:$B$776,K$47)+'СЕТ СН'!$G$11+СВЦЭМ!$D$10+'СЕТ СН'!$G$5-'СЕТ СН'!$G$21</f>
        <v>3552.64630936</v>
      </c>
      <c r="L74" s="36">
        <f>SUMIFS(СВЦЭМ!$D$33:$D$776,СВЦЭМ!$A$33:$A$776,$A74,СВЦЭМ!$B$33:$B$776,L$47)+'СЕТ СН'!$G$11+СВЦЭМ!$D$10+'СЕТ СН'!$G$5-'СЕТ СН'!$G$21</f>
        <v>3532.3618097399999</v>
      </c>
      <c r="M74" s="36">
        <f>SUMIFS(СВЦЭМ!$D$33:$D$776,СВЦЭМ!$A$33:$A$776,$A74,СВЦЭМ!$B$33:$B$776,M$47)+'СЕТ СН'!$G$11+СВЦЭМ!$D$10+'СЕТ СН'!$G$5-'СЕТ СН'!$G$21</f>
        <v>3528.0118274299998</v>
      </c>
      <c r="N74" s="36">
        <f>SUMIFS(СВЦЭМ!$D$33:$D$776,СВЦЭМ!$A$33:$A$776,$A74,СВЦЭМ!$B$33:$B$776,N$47)+'СЕТ СН'!$G$11+СВЦЭМ!$D$10+'СЕТ СН'!$G$5-'СЕТ СН'!$G$21</f>
        <v>3540.18896055</v>
      </c>
      <c r="O74" s="36">
        <f>SUMIFS(СВЦЭМ!$D$33:$D$776,СВЦЭМ!$A$33:$A$776,$A74,СВЦЭМ!$B$33:$B$776,O$47)+'СЕТ СН'!$G$11+СВЦЭМ!$D$10+'СЕТ СН'!$G$5-'СЕТ СН'!$G$21</f>
        <v>3551.0902268199998</v>
      </c>
      <c r="P74" s="36">
        <f>SUMIFS(СВЦЭМ!$D$33:$D$776,СВЦЭМ!$A$33:$A$776,$A74,СВЦЭМ!$B$33:$B$776,P$47)+'СЕТ СН'!$G$11+СВЦЭМ!$D$10+'СЕТ СН'!$G$5-'СЕТ СН'!$G$21</f>
        <v>3561.02053144</v>
      </c>
      <c r="Q74" s="36">
        <f>SUMIFS(СВЦЭМ!$D$33:$D$776,СВЦЭМ!$A$33:$A$776,$A74,СВЦЭМ!$B$33:$B$776,Q$47)+'СЕТ СН'!$G$11+СВЦЭМ!$D$10+'СЕТ СН'!$G$5-'СЕТ СН'!$G$21</f>
        <v>3567.8183789899995</v>
      </c>
      <c r="R74" s="36">
        <f>SUMIFS(СВЦЭМ!$D$33:$D$776,СВЦЭМ!$A$33:$A$776,$A74,СВЦЭМ!$B$33:$B$776,R$47)+'СЕТ СН'!$G$11+СВЦЭМ!$D$10+'СЕТ СН'!$G$5-'СЕТ СН'!$G$21</f>
        <v>3570.0737877199999</v>
      </c>
      <c r="S74" s="36">
        <f>SUMIFS(СВЦЭМ!$D$33:$D$776,СВЦЭМ!$A$33:$A$776,$A74,СВЦЭМ!$B$33:$B$776,S$47)+'СЕТ СН'!$G$11+СВЦЭМ!$D$10+'СЕТ СН'!$G$5-'СЕТ СН'!$G$21</f>
        <v>3554.5235371099998</v>
      </c>
      <c r="T74" s="36">
        <f>SUMIFS(СВЦЭМ!$D$33:$D$776,СВЦЭМ!$A$33:$A$776,$A74,СВЦЭМ!$B$33:$B$776,T$47)+'СЕТ СН'!$G$11+СВЦЭМ!$D$10+'СЕТ СН'!$G$5-'СЕТ СН'!$G$21</f>
        <v>3511.1601747899999</v>
      </c>
      <c r="U74" s="36">
        <f>SUMIFS(СВЦЭМ!$D$33:$D$776,СВЦЭМ!$A$33:$A$776,$A74,СВЦЭМ!$B$33:$B$776,U$47)+'СЕТ СН'!$G$11+СВЦЭМ!$D$10+'СЕТ СН'!$G$5-'СЕТ СН'!$G$21</f>
        <v>3504.9774524599998</v>
      </c>
      <c r="V74" s="36">
        <f>SUMIFS(СВЦЭМ!$D$33:$D$776,СВЦЭМ!$A$33:$A$776,$A74,СВЦЭМ!$B$33:$B$776,V$47)+'СЕТ СН'!$G$11+СВЦЭМ!$D$10+'СЕТ СН'!$G$5-'СЕТ СН'!$G$21</f>
        <v>3504.6995139800001</v>
      </c>
      <c r="W74" s="36">
        <f>SUMIFS(СВЦЭМ!$D$33:$D$776,СВЦЭМ!$A$33:$A$776,$A74,СВЦЭМ!$B$33:$B$776,W$47)+'СЕТ СН'!$G$11+СВЦЭМ!$D$10+'СЕТ СН'!$G$5-'СЕТ СН'!$G$21</f>
        <v>3516.9531404600002</v>
      </c>
      <c r="X74" s="36">
        <f>SUMIFS(СВЦЭМ!$D$33:$D$776,СВЦЭМ!$A$33:$A$776,$A74,СВЦЭМ!$B$33:$B$776,X$47)+'СЕТ СН'!$G$11+СВЦЭМ!$D$10+'СЕТ СН'!$G$5-'СЕТ СН'!$G$21</f>
        <v>3535.99280284</v>
      </c>
      <c r="Y74" s="36">
        <f>SUMIFS(СВЦЭМ!$D$33:$D$776,СВЦЭМ!$A$33:$A$776,$A74,СВЦЭМ!$B$33:$B$776,Y$47)+'СЕТ СН'!$G$11+СВЦЭМ!$D$10+'СЕТ СН'!$G$5-'СЕТ СН'!$G$21</f>
        <v>3584.0445437799999</v>
      </c>
    </row>
    <row r="75" spans="1:26" ht="15.75" x14ac:dyDescent="0.2">
      <c r="A75" s="35">
        <f t="shared" si="1"/>
        <v>43493</v>
      </c>
      <c r="B75" s="36">
        <f>SUMIFS(СВЦЭМ!$D$33:$D$776,СВЦЭМ!$A$33:$A$776,$A75,СВЦЭМ!$B$33:$B$776,B$47)+'СЕТ СН'!$G$11+СВЦЭМ!$D$10+'СЕТ СН'!$G$5-'СЕТ СН'!$G$21</f>
        <v>3668.0600082000001</v>
      </c>
      <c r="C75" s="36">
        <f>SUMIFS(СВЦЭМ!$D$33:$D$776,СВЦЭМ!$A$33:$A$776,$A75,СВЦЭМ!$B$33:$B$776,C$47)+'СЕТ СН'!$G$11+СВЦЭМ!$D$10+'СЕТ СН'!$G$5-'СЕТ СН'!$G$21</f>
        <v>3694.9416745199997</v>
      </c>
      <c r="D75" s="36">
        <f>SUMIFS(СВЦЭМ!$D$33:$D$776,СВЦЭМ!$A$33:$A$776,$A75,СВЦЭМ!$B$33:$B$776,D$47)+'СЕТ СН'!$G$11+СВЦЭМ!$D$10+'СЕТ СН'!$G$5-'СЕТ СН'!$G$21</f>
        <v>3710.7899240299998</v>
      </c>
      <c r="E75" s="36">
        <f>SUMIFS(СВЦЭМ!$D$33:$D$776,СВЦЭМ!$A$33:$A$776,$A75,СВЦЭМ!$B$33:$B$776,E$47)+'СЕТ СН'!$G$11+СВЦЭМ!$D$10+'СЕТ СН'!$G$5-'СЕТ СН'!$G$21</f>
        <v>3718.9205452799997</v>
      </c>
      <c r="F75" s="36">
        <f>SUMIFS(СВЦЭМ!$D$33:$D$776,СВЦЭМ!$A$33:$A$776,$A75,СВЦЭМ!$B$33:$B$776,F$47)+'СЕТ СН'!$G$11+СВЦЭМ!$D$10+'СЕТ СН'!$G$5-'СЕТ СН'!$G$21</f>
        <v>3717.5742371899996</v>
      </c>
      <c r="G75" s="36">
        <f>SUMIFS(СВЦЭМ!$D$33:$D$776,СВЦЭМ!$A$33:$A$776,$A75,СВЦЭМ!$B$33:$B$776,G$47)+'СЕТ СН'!$G$11+СВЦЭМ!$D$10+'СЕТ СН'!$G$5-'СЕТ СН'!$G$21</f>
        <v>3698.6392831799999</v>
      </c>
      <c r="H75" s="36">
        <f>SUMIFS(СВЦЭМ!$D$33:$D$776,СВЦЭМ!$A$33:$A$776,$A75,СВЦЭМ!$B$33:$B$776,H$47)+'СЕТ СН'!$G$11+СВЦЭМ!$D$10+'СЕТ СН'!$G$5-'СЕТ СН'!$G$21</f>
        <v>3651.6036220400001</v>
      </c>
      <c r="I75" s="36">
        <f>SUMIFS(СВЦЭМ!$D$33:$D$776,СВЦЭМ!$A$33:$A$776,$A75,СВЦЭМ!$B$33:$B$776,I$47)+'СЕТ СН'!$G$11+СВЦЭМ!$D$10+'СЕТ СН'!$G$5-'СЕТ СН'!$G$21</f>
        <v>3578.8691345500001</v>
      </c>
      <c r="J75" s="36">
        <f>SUMIFS(СВЦЭМ!$D$33:$D$776,СВЦЭМ!$A$33:$A$776,$A75,СВЦЭМ!$B$33:$B$776,J$47)+'СЕТ СН'!$G$11+СВЦЭМ!$D$10+'СЕТ СН'!$G$5-'СЕТ СН'!$G$21</f>
        <v>3543.3521846200001</v>
      </c>
      <c r="K75" s="36">
        <f>SUMIFS(СВЦЭМ!$D$33:$D$776,СВЦЭМ!$A$33:$A$776,$A75,СВЦЭМ!$B$33:$B$776,K$47)+'СЕТ СН'!$G$11+СВЦЭМ!$D$10+'СЕТ СН'!$G$5-'СЕТ СН'!$G$21</f>
        <v>3546.0345371100002</v>
      </c>
      <c r="L75" s="36">
        <f>SUMIFS(СВЦЭМ!$D$33:$D$776,СВЦЭМ!$A$33:$A$776,$A75,СВЦЭМ!$B$33:$B$776,L$47)+'СЕТ СН'!$G$11+СВЦЭМ!$D$10+'СЕТ СН'!$G$5-'СЕТ СН'!$G$21</f>
        <v>3538.8548528299998</v>
      </c>
      <c r="M75" s="36">
        <f>SUMIFS(СВЦЭМ!$D$33:$D$776,СВЦЭМ!$A$33:$A$776,$A75,СВЦЭМ!$B$33:$B$776,M$47)+'СЕТ СН'!$G$11+СВЦЭМ!$D$10+'СЕТ СН'!$G$5-'СЕТ СН'!$G$21</f>
        <v>3532.6306667499998</v>
      </c>
      <c r="N75" s="36">
        <f>SUMIFS(СВЦЭМ!$D$33:$D$776,СВЦЭМ!$A$33:$A$776,$A75,СВЦЭМ!$B$33:$B$776,N$47)+'СЕТ СН'!$G$11+СВЦЭМ!$D$10+'СЕТ СН'!$G$5-'СЕТ СН'!$G$21</f>
        <v>3539.8858411199999</v>
      </c>
      <c r="O75" s="36">
        <f>SUMIFS(СВЦЭМ!$D$33:$D$776,СВЦЭМ!$A$33:$A$776,$A75,СВЦЭМ!$B$33:$B$776,O$47)+'СЕТ СН'!$G$11+СВЦЭМ!$D$10+'СЕТ СН'!$G$5-'СЕТ СН'!$G$21</f>
        <v>3537.64773668</v>
      </c>
      <c r="P75" s="36">
        <f>SUMIFS(СВЦЭМ!$D$33:$D$776,СВЦЭМ!$A$33:$A$776,$A75,СВЦЭМ!$B$33:$B$776,P$47)+'СЕТ СН'!$G$11+СВЦЭМ!$D$10+'СЕТ СН'!$G$5-'СЕТ СН'!$G$21</f>
        <v>3545.2325643899999</v>
      </c>
      <c r="Q75" s="36">
        <f>SUMIFS(СВЦЭМ!$D$33:$D$776,СВЦЭМ!$A$33:$A$776,$A75,СВЦЭМ!$B$33:$B$776,Q$47)+'СЕТ СН'!$G$11+СВЦЭМ!$D$10+'СЕТ СН'!$G$5-'СЕТ СН'!$G$21</f>
        <v>3554.5735577599999</v>
      </c>
      <c r="R75" s="36">
        <f>SUMIFS(СВЦЭМ!$D$33:$D$776,СВЦЭМ!$A$33:$A$776,$A75,СВЦЭМ!$B$33:$B$776,R$47)+'СЕТ СН'!$G$11+СВЦЭМ!$D$10+'СЕТ СН'!$G$5-'СЕТ СН'!$G$21</f>
        <v>3565.1273169799997</v>
      </c>
      <c r="S75" s="36">
        <f>SUMIFS(СВЦЭМ!$D$33:$D$776,СВЦЭМ!$A$33:$A$776,$A75,СВЦЭМ!$B$33:$B$776,S$47)+'СЕТ СН'!$G$11+СВЦЭМ!$D$10+'СЕТ СН'!$G$5-'СЕТ СН'!$G$21</f>
        <v>3557.4168850799997</v>
      </c>
      <c r="T75" s="36">
        <f>SUMIFS(СВЦЭМ!$D$33:$D$776,СВЦЭМ!$A$33:$A$776,$A75,СВЦЭМ!$B$33:$B$776,T$47)+'СЕТ СН'!$G$11+СВЦЭМ!$D$10+'СЕТ СН'!$G$5-'СЕТ СН'!$G$21</f>
        <v>3534.6887806300001</v>
      </c>
      <c r="U75" s="36">
        <f>SUMIFS(СВЦЭМ!$D$33:$D$776,СВЦЭМ!$A$33:$A$776,$A75,СВЦЭМ!$B$33:$B$776,U$47)+'СЕТ СН'!$G$11+СВЦЭМ!$D$10+'СЕТ СН'!$G$5-'СЕТ СН'!$G$21</f>
        <v>3531.6260184799999</v>
      </c>
      <c r="V75" s="36">
        <f>SUMIFS(СВЦЭМ!$D$33:$D$776,СВЦЭМ!$A$33:$A$776,$A75,СВЦЭМ!$B$33:$B$776,V$47)+'СЕТ СН'!$G$11+СВЦЭМ!$D$10+'СЕТ СН'!$G$5-'СЕТ СН'!$G$21</f>
        <v>3535.9414822600002</v>
      </c>
      <c r="W75" s="36">
        <f>SUMIFS(СВЦЭМ!$D$33:$D$776,СВЦЭМ!$A$33:$A$776,$A75,СВЦЭМ!$B$33:$B$776,W$47)+'СЕТ СН'!$G$11+СВЦЭМ!$D$10+'СЕТ СН'!$G$5-'СЕТ СН'!$G$21</f>
        <v>3537.5278614099998</v>
      </c>
      <c r="X75" s="36">
        <f>SUMIFS(СВЦЭМ!$D$33:$D$776,СВЦЭМ!$A$33:$A$776,$A75,СВЦЭМ!$B$33:$B$776,X$47)+'СЕТ СН'!$G$11+СВЦЭМ!$D$10+'СЕТ СН'!$G$5-'СЕТ СН'!$G$21</f>
        <v>3536.9490931</v>
      </c>
      <c r="Y75" s="36">
        <f>SUMIFS(СВЦЭМ!$D$33:$D$776,СВЦЭМ!$A$33:$A$776,$A75,СВЦЭМ!$B$33:$B$776,Y$47)+'СЕТ СН'!$G$11+СВЦЭМ!$D$10+'СЕТ СН'!$G$5-'СЕТ СН'!$G$21</f>
        <v>3584.0805592899997</v>
      </c>
    </row>
    <row r="76" spans="1:26" ht="15.75" x14ac:dyDescent="0.2">
      <c r="A76" s="35">
        <f t="shared" si="1"/>
        <v>43494</v>
      </c>
      <c r="B76" s="36">
        <f>SUMIFS(СВЦЭМ!$D$33:$D$776,СВЦЭМ!$A$33:$A$776,$A76,СВЦЭМ!$B$33:$B$776,B$47)+'СЕТ СН'!$G$11+СВЦЭМ!$D$10+'СЕТ СН'!$G$5-'СЕТ СН'!$G$21</f>
        <v>3673.4890788599996</v>
      </c>
      <c r="C76" s="36">
        <f>SUMIFS(СВЦЭМ!$D$33:$D$776,СВЦЭМ!$A$33:$A$776,$A76,СВЦЭМ!$B$33:$B$776,C$47)+'СЕТ СН'!$G$11+СВЦЭМ!$D$10+'СЕТ СН'!$G$5-'СЕТ СН'!$G$21</f>
        <v>3703.8233548099997</v>
      </c>
      <c r="D76" s="36">
        <f>SUMIFS(СВЦЭМ!$D$33:$D$776,СВЦЭМ!$A$33:$A$776,$A76,СВЦЭМ!$B$33:$B$776,D$47)+'СЕТ СН'!$G$11+СВЦЭМ!$D$10+'СЕТ СН'!$G$5-'СЕТ СН'!$G$21</f>
        <v>3711.3701701700002</v>
      </c>
      <c r="E76" s="36">
        <f>SUMIFS(СВЦЭМ!$D$33:$D$776,СВЦЭМ!$A$33:$A$776,$A76,СВЦЭМ!$B$33:$B$776,E$47)+'СЕТ СН'!$G$11+СВЦЭМ!$D$10+'СЕТ СН'!$G$5-'СЕТ СН'!$G$21</f>
        <v>3707.2072378799999</v>
      </c>
      <c r="F76" s="36">
        <f>SUMIFS(СВЦЭМ!$D$33:$D$776,СВЦЭМ!$A$33:$A$776,$A76,СВЦЭМ!$B$33:$B$776,F$47)+'СЕТ СН'!$G$11+СВЦЭМ!$D$10+'СЕТ СН'!$G$5-'СЕТ СН'!$G$21</f>
        <v>3705.53437343</v>
      </c>
      <c r="G76" s="36">
        <f>SUMIFS(СВЦЭМ!$D$33:$D$776,СВЦЭМ!$A$33:$A$776,$A76,СВЦЭМ!$B$33:$B$776,G$47)+'СЕТ СН'!$G$11+СВЦЭМ!$D$10+'СЕТ СН'!$G$5-'СЕТ СН'!$G$21</f>
        <v>3688.9410000799999</v>
      </c>
      <c r="H76" s="36">
        <f>SUMIFS(СВЦЭМ!$D$33:$D$776,СВЦЭМ!$A$33:$A$776,$A76,СВЦЭМ!$B$33:$B$776,H$47)+'СЕТ СН'!$G$11+СВЦЭМ!$D$10+'СЕТ СН'!$G$5-'СЕТ СН'!$G$21</f>
        <v>3647.8089865299999</v>
      </c>
      <c r="I76" s="36">
        <f>SUMIFS(СВЦЭМ!$D$33:$D$776,СВЦЭМ!$A$33:$A$776,$A76,СВЦЭМ!$B$33:$B$776,I$47)+'СЕТ СН'!$G$11+СВЦЭМ!$D$10+'СЕТ СН'!$G$5-'СЕТ СН'!$G$21</f>
        <v>3580.4590839599996</v>
      </c>
      <c r="J76" s="36">
        <f>SUMIFS(СВЦЭМ!$D$33:$D$776,СВЦЭМ!$A$33:$A$776,$A76,СВЦЭМ!$B$33:$B$776,J$47)+'СЕТ СН'!$G$11+СВЦЭМ!$D$10+'СЕТ СН'!$G$5-'СЕТ СН'!$G$21</f>
        <v>3516.9126307900001</v>
      </c>
      <c r="K76" s="36">
        <f>SUMIFS(СВЦЭМ!$D$33:$D$776,СВЦЭМ!$A$33:$A$776,$A76,СВЦЭМ!$B$33:$B$776,K$47)+'СЕТ СН'!$G$11+СВЦЭМ!$D$10+'СЕТ СН'!$G$5-'СЕТ СН'!$G$21</f>
        <v>3507.9519923500002</v>
      </c>
      <c r="L76" s="36">
        <f>SUMIFS(СВЦЭМ!$D$33:$D$776,СВЦЭМ!$A$33:$A$776,$A76,СВЦЭМ!$B$33:$B$776,L$47)+'СЕТ СН'!$G$11+СВЦЭМ!$D$10+'СЕТ СН'!$G$5-'СЕТ СН'!$G$21</f>
        <v>3510.1536572200002</v>
      </c>
      <c r="M76" s="36">
        <f>SUMIFS(СВЦЭМ!$D$33:$D$776,СВЦЭМ!$A$33:$A$776,$A76,СВЦЭМ!$B$33:$B$776,M$47)+'СЕТ СН'!$G$11+СВЦЭМ!$D$10+'СЕТ СН'!$G$5-'СЕТ СН'!$G$21</f>
        <v>3519.1673581200002</v>
      </c>
      <c r="N76" s="36">
        <f>SUMIFS(СВЦЭМ!$D$33:$D$776,СВЦЭМ!$A$33:$A$776,$A76,СВЦЭМ!$B$33:$B$776,N$47)+'СЕТ СН'!$G$11+СВЦЭМ!$D$10+'СЕТ СН'!$G$5-'СЕТ СН'!$G$21</f>
        <v>3530.1087163100001</v>
      </c>
      <c r="O76" s="36">
        <f>SUMIFS(СВЦЭМ!$D$33:$D$776,СВЦЭМ!$A$33:$A$776,$A76,СВЦЭМ!$B$33:$B$776,O$47)+'СЕТ СН'!$G$11+СВЦЭМ!$D$10+'СЕТ СН'!$G$5-'СЕТ СН'!$G$21</f>
        <v>3536.5542836300001</v>
      </c>
      <c r="P76" s="36">
        <f>SUMIFS(СВЦЭМ!$D$33:$D$776,СВЦЭМ!$A$33:$A$776,$A76,СВЦЭМ!$B$33:$B$776,P$47)+'СЕТ СН'!$G$11+СВЦЭМ!$D$10+'СЕТ СН'!$G$5-'СЕТ СН'!$G$21</f>
        <v>3545.8126899200001</v>
      </c>
      <c r="Q76" s="36">
        <f>SUMIFS(СВЦЭМ!$D$33:$D$776,СВЦЭМ!$A$33:$A$776,$A76,СВЦЭМ!$B$33:$B$776,Q$47)+'СЕТ СН'!$G$11+СВЦЭМ!$D$10+'СЕТ СН'!$G$5-'СЕТ СН'!$G$21</f>
        <v>3565.6484776500001</v>
      </c>
      <c r="R76" s="36">
        <f>SUMIFS(СВЦЭМ!$D$33:$D$776,СВЦЭМ!$A$33:$A$776,$A76,СВЦЭМ!$B$33:$B$776,R$47)+'СЕТ СН'!$G$11+СВЦЭМ!$D$10+'СЕТ СН'!$G$5-'СЕТ СН'!$G$21</f>
        <v>3564.2107033399998</v>
      </c>
      <c r="S76" s="36">
        <f>SUMIFS(СВЦЭМ!$D$33:$D$776,СВЦЭМ!$A$33:$A$776,$A76,СВЦЭМ!$B$33:$B$776,S$47)+'СЕТ СН'!$G$11+СВЦЭМ!$D$10+'СЕТ СН'!$G$5-'СЕТ СН'!$G$21</f>
        <v>3545.5109354699998</v>
      </c>
      <c r="T76" s="36">
        <f>SUMIFS(СВЦЭМ!$D$33:$D$776,СВЦЭМ!$A$33:$A$776,$A76,СВЦЭМ!$B$33:$B$776,T$47)+'СЕТ СН'!$G$11+СВЦЭМ!$D$10+'СЕТ СН'!$G$5-'СЕТ СН'!$G$21</f>
        <v>3524.21523656</v>
      </c>
      <c r="U76" s="36">
        <f>SUMIFS(СВЦЭМ!$D$33:$D$776,СВЦЭМ!$A$33:$A$776,$A76,СВЦЭМ!$B$33:$B$776,U$47)+'СЕТ СН'!$G$11+СВЦЭМ!$D$10+'СЕТ СН'!$G$5-'СЕТ СН'!$G$21</f>
        <v>3525.9445171100001</v>
      </c>
      <c r="V76" s="36">
        <f>SUMIFS(СВЦЭМ!$D$33:$D$776,СВЦЭМ!$A$33:$A$776,$A76,СВЦЭМ!$B$33:$B$776,V$47)+'СЕТ СН'!$G$11+СВЦЭМ!$D$10+'СЕТ СН'!$G$5-'СЕТ СН'!$G$21</f>
        <v>3545.7822306099997</v>
      </c>
      <c r="W76" s="36">
        <f>SUMIFS(СВЦЭМ!$D$33:$D$776,СВЦЭМ!$A$33:$A$776,$A76,СВЦЭМ!$B$33:$B$776,W$47)+'СЕТ СН'!$G$11+СВЦЭМ!$D$10+'СЕТ СН'!$G$5-'СЕТ СН'!$G$21</f>
        <v>3545.8648708199999</v>
      </c>
      <c r="X76" s="36">
        <f>SUMIFS(СВЦЭМ!$D$33:$D$776,СВЦЭМ!$A$33:$A$776,$A76,СВЦЭМ!$B$33:$B$776,X$47)+'СЕТ СН'!$G$11+СВЦЭМ!$D$10+'СЕТ СН'!$G$5-'СЕТ СН'!$G$21</f>
        <v>3543.1208101699999</v>
      </c>
      <c r="Y76" s="36">
        <f>SUMIFS(СВЦЭМ!$D$33:$D$776,СВЦЭМ!$A$33:$A$776,$A76,СВЦЭМ!$B$33:$B$776,Y$47)+'СЕТ СН'!$G$11+СВЦЭМ!$D$10+'СЕТ СН'!$G$5-'СЕТ СН'!$G$21</f>
        <v>3589.3421622699998</v>
      </c>
    </row>
    <row r="77" spans="1:26" ht="15.75" x14ac:dyDescent="0.2">
      <c r="A77" s="35">
        <f t="shared" si="1"/>
        <v>43495</v>
      </c>
      <c r="B77" s="36">
        <f>SUMIFS(СВЦЭМ!$D$33:$D$776,СВЦЭМ!$A$33:$A$776,$A77,СВЦЭМ!$B$33:$B$776,B$47)+'СЕТ СН'!$G$11+СВЦЭМ!$D$10+'СЕТ СН'!$G$5-'СЕТ СН'!$G$21</f>
        <v>3654.6079925499998</v>
      </c>
      <c r="C77" s="36">
        <f>SUMIFS(СВЦЭМ!$D$33:$D$776,СВЦЭМ!$A$33:$A$776,$A77,СВЦЭМ!$B$33:$B$776,C$47)+'СЕТ СН'!$G$11+СВЦЭМ!$D$10+'СЕТ СН'!$G$5-'СЕТ СН'!$G$21</f>
        <v>3670.94298583</v>
      </c>
      <c r="D77" s="36">
        <f>SUMIFS(СВЦЭМ!$D$33:$D$776,СВЦЭМ!$A$33:$A$776,$A77,СВЦЭМ!$B$33:$B$776,D$47)+'СЕТ СН'!$G$11+СВЦЭМ!$D$10+'СЕТ СН'!$G$5-'СЕТ СН'!$G$21</f>
        <v>3685.7439051800002</v>
      </c>
      <c r="E77" s="36">
        <f>SUMIFS(СВЦЭМ!$D$33:$D$776,СВЦЭМ!$A$33:$A$776,$A77,СВЦЭМ!$B$33:$B$776,E$47)+'СЕТ СН'!$G$11+СВЦЭМ!$D$10+'СЕТ СН'!$G$5-'СЕТ СН'!$G$21</f>
        <v>3683.41018657</v>
      </c>
      <c r="F77" s="36">
        <f>SUMIFS(СВЦЭМ!$D$33:$D$776,СВЦЭМ!$A$33:$A$776,$A77,СВЦЭМ!$B$33:$B$776,F$47)+'СЕТ СН'!$G$11+СВЦЭМ!$D$10+'СЕТ СН'!$G$5-'СЕТ СН'!$G$21</f>
        <v>3674.7736961000001</v>
      </c>
      <c r="G77" s="36">
        <f>SUMIFS(СВЦЭМ!$D$33:$D$776,СВЦЭМ!$A$33:$A$776,$A77,СВЦЭМ!$B$33:$B$776,G$47)+'СЕТ СН'!$G$11+СВЦЭМ!$D$10+'СЕТ СН'!$G$5-'СЕТ СН'!$G$21</f>
        <v>3666.7779514200001</v>
      </c>
      <c r="H77" s="36">
        <f>SUMIFS(СВЦЭМ!$D$33:$D$776,СВЦЭМ!$A$33:$A$776,$A77,СВЦЭМ!$B$33:$B$776,H$47)+'СЕТ СН'!$G$11+СВЦЭМ!$D$10+'СЕТ СН'!$G$5-'СЕТ СН'!$G$21</f>
        <v>3630.83702567</v>
      </c>
      <c r="I77" s="36">
        <f>SUMIFS(СВЦЭМ!$D$33:$D$776,СВЦЭМ!$A$33:$A$776,$A77,СВЦЭМ!$B$33:$B$776,I$47)+'СЕТ СН'!$G$11+СВЦЭМ!$D$10+'СЕТ СН'!$G$5-'СЕТ СН'!$G$21</f>
        <v>3569.3331058200001</v>
      </c>
      <c r="J77" s="36">
        <f>SUMIFS(СВЦЭМ!$D$33:$D$776,СВЦЭМ!$A$33:$A$776,$A77,СВЦЭМ!$B$33:$B$776,J$47)+'СЕТ СН'!$G$11+СВЦЭМ!$D$10+'СЕТ СН'!$G$5-'СЕТ СН'!$G$21</f>
        <v>3516.7553581299999</v>
      </c>
      <c r="K77" s="36">
        <f>SUMIFS(СВЦЭМ!$D$33:$D$776,СВЦЭМ!$A$33:$A$776,$A77,СВЦЭМ!$B$33:$B$776,K$47)+'СЕТ СН'!$G$11+СВЦЭМ!$D$10+'СЕТ СН'!$G$5-'СЕТ СН'!$G$21</f>
        <v>3518.75952499</v>
      </c>
      <c r="L77" s="36">
        <f>SUMIFS(СВЦЭМ!$D$33:$D$776,СВЦЭМ!$A$33:$A$776,$A77,СВЦЭМ!$B$33:$B$776,L$47)+'СЕТ СН'!$G$11+СВЦЭМ!$D$10+'СЕТ СН'!$G$5-'СЕТ СН'!$G$21</f>
        <v>3530.0371646799999</v>
      </c>
      <c r="M77" s="36">
        <f>SUMIFS(СВЦЭМ!$D$33:$D$776,СВЦЭМ!$A$33:$A$776,$A77,СВЦЭМ!$B$33:$B$776,M$47)+'СЕТ СН'!$G$11+СВЦЭМ!$D$10+'СЕТ СН'!$G$5-'СЕТ СН'!$G$21</f>
        <v>3542.84984953</v>
      </c>
      <c r="N77" s="36">
        <f>SUMIFS(СВЦЭМ!$D$33:$D$776,СВЦЭМ!$A$33:$A$776,$A77,СВЦЭМ!$B$33:$B$776,N$47)+'СЕТ СН'!$G$11+СВЦЭМ!$D$10+'СЕТ СН'!$G$5-'СЕТ СН'!$G$21</f>
        <v>3553.0523491200001</v>
      </c>
      <c r="O77" s="36">
        <f>SUMIFS(СВЦЭМ!$D$33:$D$776,СВЦЭМ!$A$33:$A$776,$A77,СВЦЭМ!$B$33:$B$776,O$47)+'СЕТ СН'!$G$11+СВЦЭМ!$D$10+'СЕТ СН'!$G$5-'СЕТ СН'!$G$21</f>
        <v>3538.1216932500001</v>
      </c>
      <c r="P77" s="36">
        <f>SUMIFS(СВЦЭМ!$D$33:$D$776,СВЦЭМ!$A$33:$A$776,$A77,СВЦЭМ!$B$33:$B$776,P$47)+'СЕТ СН'!$G$11+СВЦЭМ!$D$10+'СЕТ СН'!$G$5-'СЕТ СН'!$G$21</f>
        <v>3537.8782586100001</v>
      </c>
      <c r="Q77" s="36">
        <f>SUMIFS(СВЦЭМ!$D$33:$D$776,СВЦЭМ!$A$33:$A$776,$A77,СВЦЭМ!$B$33:$B$776,Q$47)+'СЕТ СН'!$G$11+СВЦЭМ!$D$10+'СЕТ СН'!$G$5-'СЕТ СН'!$G$21</f>
        <v>3545.0621738499999</v>
      </c>
      <c r="R77" s="36">
        <f>SUMIFS(СВЦЭМ!$D$33:$D$776,СВЦЭМ!$A$33:$A$776,$A77,СВЦЭМ!$B$33:$B$776,R$47)+'СЕТ СН'!$G$11+СВЦЭМ!$D$10+'СЕТ СН'!$G$5-'СЕТ СН'!$G$21</f>
        <v>3548.8301703899997</v>
      </c>
      <c r="S77" s="36">
        <f>SUMIFS(СВЦЭМ!$D$33:$D$776,СВЦЭМ!$A$33:$A$776,$A77,СВЦЭМ!$B$33:$B$776,S$47)+'СЕТ СН'!$G$11+СВЦЭМ!$D$10+'СЕТ СН'!$G$5-'СЕТ СН'!$G$21</f>
        <v>3533.81627772</v>
      </c>
      <c r="T77" s="36">
        <f>SUMIFS(СВЦЭМ!$D$33:$D$776,СВЦЭМ!$A$33:$A$776,$A77,СВЦЭМ!$B$33:$B$776,T$47)+'СЕТ СН'!$G$11+СВЦЭМ!$D$10+'СЕТ СН'!$G$5-'СЕТ СН'!$G$21</f>
        <v>3516.2434736599998</v>
      </c>
      <c r="U77" s="36">
        <f>SUMIFS(СВЦЭМ!$D$33:$D$776,СВЦЭМ!$A$33:$A$776,$A77,СВЦЭМ!$B$33:$B$776,U$47)+'СЕТ СН'!$G$11+СВЦЭМ!$D$10+'СЕТ СН'!$G$5-'СЕТ СН'!$G$21</f>
        <v>3513.1174715100001</v>
      </c>
      <c r="V77" s="36">
        <f>SUMIFS(СВЦЭМ!$D$33:$D$776,СВЦЭМ!$A$33:$A$776,$A77,СВЦЭМ!$B$33:$B$776,V$47)+'СЕТ СН'!$G$11+СВЦЭМ!$D$10+'СЕТ СН'!$G$5-'СЕТ СН'!$G$21</f>
        <v>3522.67367934</v>
      </c>
      <c r="W77" s="36">
        <f>SUMIFS(СВЦЭМ!$D$33:$D$776,СВЦЭМ!$A$33:$A$776,$A77,СВЦЭМ!$B$33:$B$776,W$47)+'СЕТ СН'!$G$11+СВЦЭМ!$D$10+'СЕТ СН'!$G$5-'СЕТ СН'!$G$21</f>
        <v>3530.5640315299997</v>
      </c>
      <c r="X77" s="36">
        <f>SUMIFS(СВЦЭМ!$D$33:$D$776,СВЦЭМ!$A$33:$A$776,$A77,СВЦЭМ!$B$33:$B$776,X$47)+'СЕТ СН'!$G$11+СВЦЭМ!$D$10+'СЕТ СН'!$G$5-'СЕТ СН'!$G$21</f>
        <v>3529.6122488800002</v>
      </c>
      <c r="Y77" s="36">
        <f>SUMIFS(СВЦЭМ!$D$33:$D$776,СВЦЭМ!$A$33:$A$776,$A77,СВЦЭМ!$B$33:$B$776,Y$47)+'СЕТ СН'!$G$11+СВЦЭМ!$D$10+'СЕТ СН'!$G$5-'СЕТ СН'!$G$21</f>
        <v>3577.9334291300001</v>
      </c>
    </row>
    <row r="78" spans="1:26" ht="15.75" x14ac:dyDescent="0.2">
      <c r="A78" s="35">
        <f t="shared" si="1"/>
        <v>43496</v>
      </c>
      <c r="B78" s="36">
        <f>SUMIFS(СВЦЭМ!$D$33:$D$776,СВЦЭМ!$A$33:$A$776,$A78,СВЦЭМ!$B$33:$B$776,B$47)+'СЕТ СН'!$G$11+СВЦЭМ!$D$10+'СЕТ СН'!$G$5-'СЕТ СН'!$G$21</f>
        <v>3659.4339202499996</v>
      </c>
      <c r="C78" s="36">
        <f>SUMIFS(СВЦЭМ!$D$33:$D$776,СВЦЭМ!$A$33:$A$776,$A78,СВЦЭМ!$B$33:$B$776,C$47)+'СЕТ СН'!$G$11+СВЦЭМ!$D$10+'СЕТ СН'!$G$5-'СЕТ СН'!$G$21</f>
        <v>3701.74481509</v>
      </c>
      <c r="D78" s="36">
        <f>SUMIFS(СВЦЭМ!$D$33:$D$776,СВЦЭМ!$A$33:$A$776,$A78,СВЦЭМ!$B$33:$B$776,D$47)+'СЕТ СН'!$G$11+СВЦЭМ!$D$10+'СЕТ СН'!$G$5-'СЕТ СН'!$G$21</f>
        <v>3703.1497113599999</v>
      </c>
      <c r="E78" s="36">
        <f>SUMIFS(СВЦЭМ!$D$33:$D$776,СВЦЭМ!$A$33:$A$776,$A78,СВЦЭМ!$B$33:$B$776,E$47)+'СЕТ СН'!$G$11+СВЦЭМ!$D$10+'СЕТ СН'!$G$5-'СЕТ СН'!$G$21</f>
        <v>3703.6047807199998</v>
      </c>
      <c r="F78" s="36">
        <f>SUMIFS(СВЦЭМ!$D$33:$D$776,СВЦЭМ!$A$33:$A$776,$A78,СВЦЭМ!$B$33:$B$776,F$47)+'СЕТ СН'!$G$11+СВЦЭМ!$D$10+'СЕТ СН'!$G$5-'СЕТ СН'!$G$21</f>
        <v>3699.07179215</v>
      </c>
      <c r="G78" s="36">
        <f>SUMIFS(СВЦЭМ!$D$33:$D$776,СВЦЭМ!$A$33:$A$776,$A78,СВЦЭМ!$B$33:$B$776,G$47)+'СЕТ СН'!$G$11+СВЦЭМ!$D$10+'СЕТ СН'!$G$5-'СЕТ СН'!$G$21</f>
        <v>3677.8406027999999</v>
      </c>
      <c r="H78" s="36">
        <f>SUMIFS(СВЦЭМ!$D$33:$D$776,СВЦЭМ!$A$33:$A$776,$A78,СВЦЭМ!$B$33:$B$776,H$47)+'СЕТ СН'!$G$11+СВЦЭМ!$D$10+'СЕТ СН'!$G$5-'СЕТ СН'!$G$21</f>
        <v>3626.1384673299999</v>
      </c>
      <c r="I78" s="36">
        <f>SUMIFS(СВЦЭМ!$D$33:$D$776,СВЦЭМ!$A$33:$A$776,$A78,СВЦЭМ!$B$33:$B$776,I$47)+'СЕТ СН'!$G$11+СВЦЭМ!$D$10+'СЕТ СН'!$G$5-'СЕТ СН'!$G$21</f>
        <v>3581.4295035799996</v>
      </c>
      <c r="J78" s="36">
        <f>SUMIFS(СВЦЭМ!$D$33:$D$776,СВЦЭМ!$A$33:$A$776,$A78,СВЦЭМ!$B$33:$B$776,J$47)+'СЕТ СН'!$G$11+СВЦЭМ!$D$10+'СЕТ СН'!$G$5-'СЕТ СН'!$G$21</f>
        <v>3522.5271466499998</v>
      </c>
      <c r="K78" s="36">
        <f>SUMIFS(СВЦЭМ!$D$33:$D$776,СВЦЭМ!$A$33:$A$776,$A78,СВЦЭМ!$B$33:$B$776,K$47)+'СЕТ СН'!$G$11+СВЦЭМ!$D$10+'СЕТ СН'!$G$5-'СЕТ СН'!$G$21</f>
        <v>3516.6342675199999</v>
      </c>
      <c r="L78" s="36">
        <f>SUMIFS(СВЦЭМ!$D$33:$D$776,СВЦЭМ!$A$33:$A$776,$A78,СВЦЭМ!$B$33:$B$776,L$47)+'СЕТ СН'!$G$11+СВЦЭМ!$D$10+'СЕТ СН'!$G$5-'СЕТ СН'!$G$21</f>
        <v>3516.3072888799998</v>
      </c>
      <c r="M78" s="36">
        <f>SUMIFS(СВЦЭМ!$D$33:$D$776,СВЦЭМ!$A$33:$A$776,$A78,СВЦЭМ!$B$33:$B$776,M$47)+'СЕТ СН'!$G$11+СВЦЭМ!$D$10+'СЕТ СН'!$G$5-'СЕТ СН'!$G$21</f>
        <v>3533.2374917100001</v>
      </c>
      <c r="N78" s="36">
        <f>SUMIFS(СВЦЭМ!$D$33:$D$776,СВЦЭМ!$A$33:$A$776,$A78,СВЦЭМ!$B$33:$B$776,N$47)+'СЕТ СН'!$G$11+СВЦЭМ!$D$10+'СЕТ СН'!$G$5-'СЕТ СН'!$G$21</f>
        <v>3541.2605823200001</v>
      </c>
      <c r="O78" s="36">
        <f>SUMIFS(СВЦЭМ!$D$33:$D$776,СВЦЭМ!$A$33:$A$776,$A78,СВЦЭМ!$B$33:$B$776,O$47)+'СЕТ СН'!$G$11+СВЦЭМ!$D$10+'СЕТ СН'!$G$5-'СЕТ СН'!$G$21</f>
        <v>3528.6509943999999</v>
      </c>
      <c r="P78" s="36">
        <f>SUMIFS(СВЦЭМ!$D$33:$D$776,СВЦЭМ!$A$33:$A$776,$A78,СВЦЭМ!$B$33:$B$776,P$47)+'СЕТ СН'!$G$11+СВЦЭМ!$D$10+'СЕТ СН'!$G$5-'СЕТ СН'!$G$21</f>
        <v>3535.7630190300001</v>
      </c>
      <c r="Q78" s="36">
        <f>SUMIFS(СВЦЭМ!$D$33:$D$776,СВЦЭМ!$A$33:$A$776,$A78,СВЦЭМ!$B$33:$B$776,Q$47)+'СЕТ СН'!$G$11+СВЦЭМ!$D$10+'СЕТ СН'!$G$5-'СЕТ СН'!$G$21</f>
        <v>3547.8345227499999</v>
      </c>
      <c r="R78" s="36">
        <f>SUMIFS(СВЦЭМ!$D$33:$D$776,СВЦЭМ!$A$33:$A$776,$A78,СВЦЭМ!$B$33:$B$776,R$47)+'СЕТ СН'!$G$11+СВЦЭМ!$D$10+'СЕТ СН'!$G$5-'СЕТ СН'!$G$21</f>
        <v>3548.73710136</v>
      </c>
      <c r="S78" s="36">
        <f>SUMIFS(СВЦЭМ!$D$33:$D$776,СВЦЭМ!$A$33:$A$776,$A78,СВЦЭМ!$B$33:$B$776,S$47)+'СЕТ СН'!$G$11+СВЦЭМ!$D$10+'СЕТ СН'!$G$5-'СЕТ СН'!$G$21</f>
        <v>3538.50595303</v>
      </c>
      <c r="T78" s="36">
        <f>SUMIFS(СВЦЭМ!$D$33:$D$776,СВЦЭМ!$A$33:$A$776,$A78,СВЦЭМ!$B$33:$B$776,T$47)+'СЕТ СН'!$G$11+СВЦЭМ!$D$10+'СЕТ СН'!$G$5-'СЕТ СН'!$G$21</f>
        <v>3525.3407838200001</v>
      </c>
      <c r="U78" s="36">
        <f>SUMIFS(СВЦЭМ!$D$33:$D$776,СВЦЭМ!$A$33:$A$776,$A78,СВЦЭМ!$B$33:$B$776,U$47)+'СЕТ СН'!$G$11+СВЦЭМ!$D$10+'СЕТ СН'!$G$5-'СЕТ СН'!$G$21</f>
        <v>3522.70867008</v>
      </c>
      <c r="V78" s="36">
        <f>SUMIFS(СВЦЭМ!$D$33:$D$776,СВЦЭМ!$A$33:$A$776,$A78,СВЦЭМ!$B$33:$B$776,V$47)+'СЕТ СН'!$G$11+СВЦЭМ!$D$10+'СЕТ СН'!$G$5-'СЕТ СН'!$G$21</f>
        <v>3540.90679219</v>
      </c>
      <c r="W78" s="36">
        <f>SUMIFS(СВЦЭМ!$D$33:$D$776,СВЦЭМ!$A$33:$A$776,$A78,СВЦЭМ!$B$33:$B$776,W$47)+'СЕТ СН'!$G$11+СВЦЭМ!$D$10+'СЕТ СН'!$G$5-'СЕТ СН'!$G$21</f>
        <v>3562.6902691400001</v>
      </c>
      <c r="X78" s="36">
        <f>SUMIFS(СВЦЭМ!$D$33:$D$776,СВЦЭМ!$A$33:$A$776,$A78,СВЦЭМ!$B$33:$B$776,X$47)+'СЕТ СН'!$G$11+СВЦЭМ!$D$10+'СЕТ СН'!$G$5-'СЕТ СН'!$G$21</f>
        <v>3566.7854673599995</v>
      </c>
      <c r="Y78" s="36">
        <f>SUMIFS(СВЦЭМ!$D$33:$D$776,СВЦЭМ!$A$33:$A$776,$A78,СВЦЭМ!$B$33:$B$776,Y$47)+'СЕТ СН'!$G$11+СВЦЭМ!$D$10+'СЕТ СН'!$G$5-'СЕТ СН'!$G$21</f>
        <v>3597.59961002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01.01.2019</v>
      </c>
      <c r="B84" s="36">
        <f>SUMIFS(СВЦЭМ!$D$33:$D$776,СВЦЭМ!$A$33:$A$776,$A84,СВЦЭМ!$B$33:$B$776,B$83)+'СЕТ СН'!$H$11+СВЦЭМ!$D$10+'СЕТ СН'!$H$5-'СЕТ СН'!$H$21</f>
        <v>3724.53726155</v>
      </c>
      <c r="C84" s="36">
        <f>SUMIFS(СВЦЭМ!$D$33:$D$776,СВЦЭМ!$A$33:$A$776,$A84,СВЦЭМ!$B$33:$B$776,C$83)+'СЕТ СН'!$H$11+СВЦЭМ!$D$10+'СЕТ СН'!$H$5-'СЕТ СН'!$H$21</f>
        <v>3794.4370607699998</v>
      </c>
      <c r="D84" s="36">
        <f>SUMIFS(СВЦЭМ!$D$33:$D$776,СВЦЭМ!$A$33:$A$776,$A84,СВЦЭМ!$B$33:$B$776,D$83)+'СЕТ СН'!$H$11+СВЦЭМ!$D$10+'СЕТ СН'!$H$5-'СЕТ СН'!$H$21</f>
        <v>3855.5927628399995</v>
      </c>
      <c r="E84" s="36">
        <f>SUMIFS(СВЦЭМ!$D$33:$D$776,СВЦЭМ!$A$33:$A$776,$A84,СВЦЭМ!$B$33:$B$776,E$83)+'СЕТ СН'!$H$11+СВЦЭМ!$D$10+'СЕТ СН'!$H$5-'СЕТ СН'!$H$21</f>
        <v>3869.5213680500001</v>
      </c>
      <c r="F84" s="36">
        <f>SUMIFS(СВЦЭМ!$D$33:$D$776,СВЦЭМ!$A$33:$A$776,$A84,СВЦЭМ!$B$33:$B$776,F$83)+'СЕТ СН'!$H$11+СВЦЭМ!$D$10+'СЕТ СН'!$H$5-'СЕТ СН'!$H$21</f>
        <v>3876.1239109299995</v>
      </c>
      <c r="G84" s="36">
        <f>SUMIFS(СВЦЭМ!$D$33:$D$776,СВЦЭМ!$A$33:$A$776,$A84,СВЦЭМ!$B$33:$B$776,G$83)+'СЕТ СН'!$H$11+СВЦЭМ!$D$10+'СЕТ СН'!$H$5-'СЕТ СН'!$H$21</f>
        <v>3876.5733728099995</v>
      </c>
      <c r="H84" s="36">
        <f>SUMIFS(СВЦЭМ!$D$33:$D$776,СВЦЭМ!$A$33:$A$776,$A84,СВЦЭМ!$B$33:$B$776,H$83)+'СЕТ СН'!$H$11+СВЦЭМ!$D$10+'СЕТ СН'!$H$5-'СЕТ СН'!$H$21</f>
        <v>3884.0549845999994</v>
      </c>
      <c r="I84" s="36">
        <f>SUMIFS(СВЦЭМ!$D$33:$D$776,СВЦЭМ!$A$33:$A$776,$A84,СВЦЭМ!$B$33:$B$776,I$83)+'СЕТ СН'!$H$11+СВЦЭМ!$D$10+'СЕТ СН'!$H$5-'СЕТ СН'!$H$21</f>
        <v>3875.0744371999999</v>
      </c>
      <c r="J84" s="36">
        <f>SUMIFS(СВЦЭМ!$D$33:$D$776,СВЦЭМ!$A$33:$A$776,$A84,СВЦЭМ!$B$33:$B$776,J$83)+'СЕТ СН'!$H$11+СВЦЭМ!$D$10+'СЕТ СН'!$H$5-'СЕТ СН'!$H$21</f>
        <v>3876.4316275799997</v>
      </c>
      <c r="K84" s="36">
        <f>SUMIFS(СВЦЭМ!$D$33:$D$776,СВЦЭМ!$A$33:$A$776,$A84,СВЦЭМ!$B$33:$B$776,K$83)+'СЕТ СН'!$H$11+СВЦЭМ!$D$10+'СЕТ СН'!$H$5-'СЕТ СН'!$H$21</f>
        <v>3860.6111218999995</v>
      </c>
      <c r="L84" s="36">
        <f>SUMIFS(СВЦЭМ!$D$33:$D$776,СВЦЭМ!$A$33:$A$776,$A84,СВЦЭМ!$B$33:$B$776,L$83)+'СЕТ СН'!$H$11+СВЦЭМ!$D$10+'СЕТ СН'!$H$5-'СЕТ СН'!$H$21</f>
        <v>3831.3830492899997</v>
      </c>
      <c r="M84" s="36">
        <f>SUMIFS(СВЦЭМ!$D$33:$D$776,СВЦЭМ!$A$33:$A$776,$A84,СВЦЭМ!$B$33:$B$776,M$83)+'СЕТ СН'!$H$11+СВЦЭМ!$D$10+'СЕТ СН'!$H$5-'СЕТ СН'!$H$21</f>
        <v>3823.9343940399995</v>
      </c>
      <c r="N84" s="36">
        <f>SUMIFS(СВЦЭМ!$D$33:$D$776,СВЦЭМ!$A$33:$A$776,$A84,СВЦЭМ!$B$33:$B$776,N$83)+'СЕТ СН'!$H$11+СВЦЭМ!$D$10+'СЕТ СН'!$H$5-'СЕТ СН'!$H$21</f>
        <v>3806.5133221799997</v>
      </c>
      <c r="O84" s="36">
        <f>SUMIFS(СВЦЭМ!$D$33:$D$776,СВЦЭМ!$A$33:$A$776,$A84,СВЦЭМ!$B$33:$B$776,O$83)+'СЕТ СН'!$H$11+СВЦЭМ!$D$10+'СЕТ СН'!$H$5-'СЕТ СН'!$H$21</f>
        <v>3806.75910991</v>
      </c>
      <c r="P84" s="36">
        <f>SUMIFS(СВЦЭМ!$D$33:$D$776,СВЦЭМ!$A$33:$A$776,$A84,СВЦЭМ!$B$33:$B$776,P$83)+'СЕТ СН'!$H$11+СВЦЭМ!$D$10+'СЕТ СН'!$H$5-'СЕТ СН'!$H$21</f>
        <v>3815.3290405099997</v>
      </c>
      <c r="Q84" s="36">
        <f>SUMIFS(СВЦЭМ!$D$33:$D$776,СВЦЭМ!$A$33:$A$776,$A84,СВЦЭМ!$B$33:$B$776,Q$83)+'СЕТ СН'!$H$11+СВЦЭМ!$D$10+'СЕТ СН'!$H$5-'СЕТ СН'!$H$21</f>
        <v>3783.21666319</v>
      </c>
      <c r="R84" s="36">
        <f>SUMIFS(СВЦЭМ!$D$33:$D$776,СВЦЭМ!$A$33:$A$776,$A84,СВЦЭМ!$B$33:$B$776,R$83)+'СЕТ СН'!$H$11+СВЦЭМ!$D$10+'СЕТ СН'!$H$5-'СЕТ СН'!$H$21</f>
        <v>3729.0961791999998</v>
      </c>
      <c r="S84" s="36">
        <f>SUMIFS(СВЦЭМ!$D$33:$D$776,СВЦЭМ!$A$33:$A$776,$A84,СВЦЭМ!$B$33:$B$776,S$83)+'СЕТ СН'!$H$11+СВЦЭМ!$D$10+'СЕТ СН'!$H$5-'СЕТ СН'!$H$21</f>
        <v>3660.2513528999998</v>
      </c>
      <c r="T84" s="36">
        <f>SUMIFS(СВЦЭМ!$D$33:$D$776,СВЦЭМ!$A$33:$A$776,$A84,СВЦЭМ!$B$33:$B$776,T$83)+'СЕТ СН'!$H$11+СВЦЭМ!$D$10+'СЕТ СН'!$H$5-'СЕТ СН'!$H$21</f>
        <v>3624.6776461700001</v>
      </c>
      <c r="U84" s="36">
        <f>SUMIFS(СВЦЭМ!$D$33:$D$776,СВЦЭМ!$A$33:$A$776,$A84,СВЦЭМ!$B$33:$B$776,U$83)+'СЕТ СН'!$H$11+СВЦЭМ!$D$10+'СЕТ СН'!$H$5-'СЕТ СН'!$H$21</f>
        <v>3619.8011658099999</v>
      </c>
      <c r="V84" s="36">
        <f>SUMIFS(СВЦЭМ!$D$33:$D$776,СВЦЭМ!$A$33:$A$776,$A84,СВЦЭМ!$B$33:$B$776,V$83)+'СЕТ СН'!$H$11+СВЦЭМ!$D$10+'СЕТ СН'!$H$5-'СЕТ СН'!$H$21</f>
        <v>3636.00555872</v>
      </c>
      <c r="W84" s="36">
        <f>SUMIFS(СВЦЭМ!$D$33:$D$776,СВЦЭМ!$A$33:$A$776,$A84,СВЦЭМ!$B$33:$B$776,W$83)+'СЕТ СН'!$H$11+СВЦЭМ!$D$10+'СЕТ СН'!$H$5-'СЕТ СН'!$H$21</f>
        <v>3678.6526261599997</v>
      </c>
      <c r="X84" s="36">
        <f>SUMIFS(СВЦЭМ!$D$33:$D$776,СВЦЭМ!$A$33:$A$776,$A84,СВЦЭМ!$B$33:$B$776,X$83)+'СЕТ СН'!$H$11+СВЦЭМ!$D$10+'СЕТ СН'!$H$5-'СЕТ СН'!$H$21</f>
        <v>3734.0326125000001</v>
      </c>
      <c r="Y84" s="36">
        <f>SUMIFS(СВЦЭМ!$D$33:$D$776,СВЦЭМ!$A$33:$A$776,$A84,СВЦЭМ!$B$33:$B$776,Y$83)+'СЕТ СН'!$H$11+СВЦЭМ!$D$10+'СЕТ СН'!$H$5-'СЕТ СН'!$H$21</f>
        <v>3782.3710280899995</v>
      </c>
      <c r="AA84" s="45"/>
    </row>
    <row r="85" spans="1:27" ht="15.75" x14ac:dyDescent="0.2">
      <c r="A85" s="35">
        <f>A84+1</f>
        <v>43467</v>
      </c>
      <c r="B85" s="36">
        <f>SUMIFS(СВЦЭМ!$D$33:$D$776,СВЦЭМ!$A$33:$A$776,$A85,СВЦЭМ!$B$33:$B$776,B$83)+'СЕТ СН'!$H$11+СВЦЭМ!$D$10+'СЕТ СН'!$H$5-'СЕТ СН'!$H$21</f>
        <v>3840.50401289</v>
      </c>
      <c r="C85" s="36">
        <f>SUMIFS(СВЦЭМ!$D$33:$D$776,СВЦЭМ!$A$33:$A$776,$A85,СВЦЭМ!$B$33:$B$776,C$83)+'СЕТ СН'!$H$11+СВЦЭМ!$D$10+'СЕТ СН'!$H$5-'СЕТ СН'!$H$21</f>
        <v>3827.6773673799999</v>
      </c>
      <c r="D85" s="36">
        <f>SUMIFS(СВЦЭМ!$D$33:$D$776,СВЦЭМ!$A$33:$A$776,$A85,СВЦЭМ!$B$33:$B$776,D$83)+'СЕТ СН'!$H$11+СВЦЭМ!$D$10+'СЕТ СН'!$H$5-'СЕТ СН'!$H$21</f>
        <v>3827.7930949699999</v>
      </c>
      <c r="E85" s="36">
        <f>SUMIFS(СВЦЭМ!$D$33:$D$776,СВЦЭМ!$A$33:$A$776,$A85,СВЦЭМ!$B$33:$B$776,E$83)+'СЕТ СН'!$H$11+СВЦЭМ!$D$10+'СЕТ СН'!$H$5-'СЕТ СН'!$H$21</f>
        <v>3840.4625626699999</v>
      </c>
      <c r="F85" s="36">
        <f>SUMIFS(СВЦЭМ!$D$33:$D$776,СВЦЭМ!$A$33:$A$776,$A85,СВЦЭМ!$B$33:$B$776,F$83)+'СЕТ СН'!$H$11+СВЦЭМ!$D$10+'СЕТ СН'!$H$5-'СЕТ СН'!$H$21</f>
        <v>3840.7041768199997</v>
      </c>
      <c r="G85" s="36">
        <f>SUMIFS(СВЦЭМ!$D$33:$D$776,СВЦЭМ!$A$33:$A$776,$A85,СВЦЭМ!$B$33:$B$776,G$83)+'СЕТ СН'!$H$11+СВЦЭМ!$D$10+'СЕТ СН'!$H$5-'СЕТ СН'!$H$21</f>
        <v>3841.2484808399995</v>
      </c>
      <c r="H85" s="36">
        <f>SUMIFS(СВЦЭМ!$D$33:$D$776,СВЦЭМ!$A$33:$A$776,$A85,СВЦЭМ!$B$33:$B$776,H$83)+'СЕТ СН'!$H$11+СВЦЭМ!$D$10+'СЕТ СН'!$H$5-'СЕТ СН'!$H$21</f>
        <v>3837.43577</v>
      </c>
      <c r="I85" s="36">
        <f>SUMIFS(СВЦЭМ!$D$33:$D$776,СВЦЭМ!$A$33:$A$776,$A85,СВЦЭМ!$B$33:$B$776,I$83)+'СЕТ СН'!$H$11+СВЦЭМ!$D$10+'СЕТ СН'!$H$5-'СЕТ СН'!$H$21</f>
        <v>3819.8335416199998</v>
      </c>
      <c r="J85" s="36">
        <f>SUMIFS(СВЦЭМ!$D$33:$D$776,СВЦЭМ!$A$33:$A$776,$A85,СВЦЭМ!$B$33:$B$776,J$83)+'СЕТ СН'!$H$11+СВЦЭМ!$D$10+'СЕТ СН'!$H$5-'СЕТ СН'!$H$21</f>
        <v>3806.8534105700001</v>
      </c>
      <c r="K85" s="36">
        <f>SUMIFS(СВЦЭМ!$D$33:$D$776,СВЦЭМ!$A$33:$A$776,$A85,СВЦЭМ!$B$33:$B$776,K$83)+'СЕТ СН'!$H$11+СВЦЭМ!$D$10+'СЕТ СН'!$H$5-'СЕТ СН'!$H$21</f>
        <v>3772.6880977299998</v>
      </c>
      <c r="L85" s="36">
        <f>SUMIFS(СВЦЭМ!$D$33:$D$776,СВЦЭМ!$A$33:$A$776,$A85,СВЦЭМ!$B$33:$B$776,L$83)+'СЕТ СН'!$H$11+СВЦЭМ!$D$10+'СЕТ СН'!$H$5-'СЕТ СН'!$H$21</f>
        <v>3746.5561281800001</v>
      </c>
      <c r="M85" s="36">
        <f>SUMIFS(СВЦЭМ!$D$33:$D$776,СВЦЭМ!$A$33:$A$776,$A85,СВЦЭМ!$B$33:$B$776,M$83)+'СЕТ СН'!$H$11+СВЦЭМ!$D$10+'СЕТ СН'!$H$5-'СЕТ СН'!$H$21</f>
        <v>3747.27053561</v>
      </c>
      <c r="N85" s="36">
        <f>SUMIFS(СВЦЭМ!$D$33:$D$776,СВЦЭМ!$A$33:$A$776,$A85,СВЦЭМ!$B$33:$B$776,N$83)+'СЕТ СН'!$H$11+СВЦЭМ!$D$10+'СЕТ СН'!$H$5-'СЕТ СН'!$H$21</f>
        <v>3752.1176905699999</v>
      </c>
      <c r="O85" s="36">
        <f>SUMIFS(СВЦЭМ!$D$33:$D$776,СВЦЭМ!$A$33:$A$776,$A85,СВЦЭМ!$B$33:$B$776,O$83)+'СЕТ СН'!$H$11+СВЦЭМ!$D$10+'СЕТ СН'!$H$5-'СЕТ СН'!$H$21</f>
        <v>3777.9402216899998</v>
      </c>
      <c r="P85" s="36">
        <f>SUMIFS(СВЦЭМ!$D$33:$D$776,СВЦЭМ!$A$33:$A$776,$A85,СВЦЭМ!$B$33:$B$776,P$83)+'СЕТ СН'!$H$11+СВЦЭМ!$D$10+'СЕТ СН'!$H$5-'СЕТ СН'!$H$21</f>
        <v>3812.2215699399994</v>
      </c>
      <c r="Q85" s="36">
        <f>SUMIFS(СВЦЭМ!$D$33:$D$776,СВЦЭМ!$A$33:$A$776,$A85,СВЦЭМ!$B$33:$B$776,Q$83)+'СЕТ СН'!$H$11+СВЦЭМ!$D$10+'СЕТ СН'!$H$5-'СЕТ СН'!$H$21</f>
        <v>3794.9068875699995</v>
      </c>
      <c r="R85" s="36">
        <f>SUMIFS(СВЦЭМ!$D$33:$D$776,СВЦЭМ!$A$33:$A$776,$A85,СВЦЭМ!$B$33:$B$776,R$83)+'СЕТ СН'!$H$11+СВЦЭМ!$D$10+'СЕТ СН'!$H$5-'СЕТ СН'!$H$21</f>
        <v>3736.62646993</v>
      </c>
      <c r="S85" s="36">
        <f>SUMIFS(СВЦЭМ!$D$33:$D$776,СВЦЭМ!$A$33:$A$776,$A85,СВЦЭМ!$B$33:$B$776,S$83)+'СЕТ СН'!$H$11+СВЦЭМ!$D$10+'СЕТ СН'!$H$5-'СЕТ СН'!$H$21</f>
        <v>3678.4455138200001</v>
      </c>
      <c r="T85" s="36">
        <f>SUMIFS(СВЦЭМ!$D$33:$D$776,СВЦЭМ!$A$33:$A$776,$A85,СВЦЭМ!$B$33:$B$776,T$83)+'СЕТ СН'!$H$11+СВЦЭМ!$D$10+'СЕТ СН'!$H$5-'СЕТ СН'!$H$21</f>
        <v>3672.8550299099998</v>
      </c>
      <c r="U85" s="36">
        <f>SUMIFS(СВЦЭМ!$D$33:$D$776,СВЦЭМ!$A$33:$A$776,$A85,СВЦЭМ!$B$33:$B$776,U$83)+'СЕТ СН'!$H$11+СВЦЭМ!$D$10+'СЕТ СН'!$H$5-'СЕТ СН'!$H$21</f>
        <v>3665.9026845600001</v>
      </c>
      <c r="V85" s="36">
        <f>SUMIFS(СВЦЭМ!$D$33:$D$776,СВЦЭМ!$A$33:$A$776,$A85,СВЦЭМ!$B$33:$B$776,V$83)+'СЕТ СН'!$H$11+СВЦЭМ!$D$10+'СЕТ СН'!$H$5-'СЕТ СН'!$H$21</f>
        <v>3637.2021838399996</v>
      </c>
      <c r="W85" s="36">
        <f>SUMIFS(СВЦЭМ!$D$33:$D$776,СВЦЭМ!$A$33:$A$776,$A85,СВЦЭМ!$B$33:$B$776,W$83)+'СЕТ СН'!$H$11+СВЦЭМ!$D$10+'СЕТ СН'!$H$5-'СЕТ СН'!$H$21</f>
        <v>3679.0991260299998</v>
      </c>
      <c r="X85" s="36">
        <f>SUMIFS(СВЦЭМ!$D$33:$D$776,СВЦЭМ!$A$33:$A$776,$A85,СВЦЭМ!$B$33:$B$776,X$83)+'СЕТ СН'!$H$11+СВЦЭМ!$D$10+'СЕТ СН'!$H$5-'СЕТ СН'!$H$21</f>
        <v>3736.8800143499998</v>
      </c>
      <c r="Y85" s="36">
        <f>SUMIFS(СВЦЭМ!$D$33:$D$776,СВЦЭМ!$A$33:$A$776,$A85,СВЦЭМ!$B$33:$B$776,Y$83)+'СЕТ СН'!$H$11+СВЦЭМ!$D$10+'СЕТ СН'!$H$5-'СЕТ СН'!$H$21</f>
        <v>3786.4177966999996</v>
      </c>
    </row>
    <row r="86" spans="1:27" ht="15.75" x14ac:dyDescent="0.2">
      <c r="A86" s="35">
        <f t="shared" ref="A86:A114" si="2">A85+1</f>
        <v>43468</v>
      </c>
      <c r="B86" s="36">
        <f>SUMIFS(СВЦЭМ!$D$33:$D$776,СВЦЭМ!$A$33:$A$776,$A86,СВЦЭМ!$B$33:$B$776,B$83)+'СЕТ СН'!$H$11+СВЦЭМ!$D$10+'СЕТ СН'!$H$5-'СЕТ СН'!$H$21</f>
        <v>3804.4848440999995</v>
      </c>
      <c r="C86" s="36">
        <f>SUMIFS(СВЦЭМ!$D$33:$D$776,СВЦЭМ!$A$33:$A$776,$A86,СВЦЭМ!$B$33:$B$776,C$83)+'СЕТ СН'!$H$11+СВЦЭМ!$D$10+'СЕТ СН'!$H$5-'СЕТ СН'!$H$21</f>
        <v>3825.44562296</v>
      </c>
      <c r="D86" s="36">
        <f>SUMIFS(СВЦЭМ!$D$33:$D$776,СВЦЭМ!$A$33:$A$776,$A86,СВЦЭМ!$B$33:$B$776,D$83)+'СЕТ СН'!$H$11+СВЦЭМ!$D$10+'СЕТ СН'!$H$5-'СЕТ СН'!$H$21</f>
        <v>3841.1674280799998</v>
      </c>
      <c r="E86" s="36">
        <f>SUMIFS(СВЦЭМ!$D$33:$D$776,СВЦЭМ!$A$33:$A$776,$A86,СВЦЭМ!$B$33:$B$776,E$83)+'СЕТ СН'!$H$11+СВЦЭМ!$D$10+'СЕТ СН'!$H$5-'СЕТ СН'!$H$21</f>
        <v>3849.9524602399997</v>
      </c>
      <c r="F86" s="36">
        <f>SUMIFS(СВЦЭМ!$D$33:$D$776,СВЦЭМ!$A$33:$A$776,$A86,СВЦЭМ!$B$33:$B$776,F$83)+'СЕТ СН'!$H$11+СВЦЭМ!$D$10+'СЕТ СН'!$H$5-'СЕТ СН'!$H$21</f>
        <v>3853.6996299699995</v>
      </c>
      <c r="G86" s="36">
        <f>SUMIFS(СВЦЭМ!$D$33:$D$776,СВЦЭМ!$A$33:$A$776,$A86,СВЦЭМ!$B$33:$B$776,G$83)+'СЕТ СН'!$H$11+СВЦЭМ!$D$10+'СЕТ СН'!$H$5-'СЕТ СН'!$H$21</f>
        <v>3861.7031683099995</v>
      </c>
      <c r="H86" s="36">
        <f>SUMIFS(СВЦЭМ!$D$33:$D$776,СВЦЭМ!$A$33:$A$776,$A86,СВЦЭМ!$B$33:$B$776,H$83)+'СЕТ СН'!$H$11+СВЦЭМ!$D$10+'СЕТ СН'!$H$5-'СЕТ СН'!$H$21</f>
        <v>3837.6381768900001</v>
      </c>
      <c r="I86" s="36">
        <f>SUMIFS(СВЦЭМ!$D$33:$D$776,СВЦЭМ!$A$33:$A$776,$A86,СВЦЭМ!$B$33:$B$776,I$83)+'СЕТ СН'!$H$11+СВЦЭМ!$D$10+'СЕТ СН'!$H$5-'СЕТ СН'!$H$21</f>
        <v>3825.7260912799998</v>
      </c>
      <c r="J86" s="36">
        <f>SUMIFS(СВЦЭМ!$D$33:$D$776,СВЦЭМ!$A$33:$A$776,$A86,СВЦЭМ!$B$33:$B$776,J$83)+'СЕТ СН'!$H$11+СВЦЭМ!$D$10+'СЕТ СН'!$H$5-'СЕТ СН'!$H$21</f>
        <v>3804.5124803799999</v>
      </c>
      <c r="K86" s="36">
        <f>SUMIFS(СВЦЭМ!$D$33:$D$776,СВЦЭМ!$A$33:$A$776,$A86,СВЦЭМ!$B$33:$B$776,K$83)+'СЕТ СН'!$H$11+СВЦЭМ!$D$10+'СЕТ СН'!$H$5-'СЕТ СН'!$H$21</f>
        <v>3779.0810501599999</v>
      </c>
      <c r="L86" s="36">
        <f>SUMIFS(СВЦЭМ!$D$33:$D$776,СВЦЭМ!$A$33:$A$776,$A86,СВЦЭМ!$B$33:$B$776,L$83)+'СЕТ СН'!$H$11+СВЦЭМ!$D$10+'СЕТ СН'!$H$5-'СЕТ СН'!$H$21</f>
        <v>3756.9755948299999</v>
      </c>
      <c r="M86" s="36">
        <f>SUMIFS(СВЦЭМ!$D$33:$D$776,СВЦЭМ!$A$33:$A$776,$A86,СВЦЭМ!$B$33:$B$776,M$83)+'СЕТ СН'!$H$11+СВЦЭМ!$D$10+'СЕТ СН'!$H$5-'СЕТ СН'!$H$21</f>
        <v>3752.1801169999999</v>
      </c>
      <c r="N86" s="36">
        <f>SUMIFS(СВЦЭМ!$D$33:$D$776,СВЦЭМ!$A$33:$A$776,$A86,СВЦЭМ!$B$33:$B$776,N$83)+'СЕТ СН'!$H$11+СВЦЭМ!$D$10+'СЕТ СН'!$H$5-'СЕТ СН'!$H$21</f>
        <v>3755.6690497</v>
      </c>
      <c r="O86" s="36">
        <f>SUMIFS(СВЦЭМ!$D$33:$D$776,СВЦЭМ!$A$33:$A$776,$A86,СВЦЭМ!$B$33:$B$776,O$83)+'СЕТ СН'!$H$11+СВЦЭМ!$D$10+'СЕТ СН'!$H$5-'СЕТ СН'!$H$21</f>
        <v>3782.68201365</v>
      </c>
      <c r="P86" s="36">
        <f>SUMIFS(СВЦЭМ!$D$33:$D$776,СВЦЭМ!$A$33:$A$776,$A86,СВЦЭМ!$B$33:$B$776,P$83)+'СЕТ СН'!$H$11+СВЦЭМ!$D$10+'СЕТ СН'!$H$5-'СЕТ СН'!$H$21</f>
        <v>3802.8353118199998</v>
      </c>
      <c r="Q86" s="36">
        <f>SUMIFS(СВЦЭМ!$D$33:$D$776,СВЦЭМ!$A$33:$A$776,$A86,СВЦЭМ!$B$33:$B$776,Q$83)+'СЕТ СН'!$H$11+СВЦЭМ!$D$10+'СЕТ СН'!$H$5-'СЕТ СН'!$H$21</f>
        <v>3777.47558587</v>
      </c>
      <c r="R86" s="36">
        <f>SUMIFS(СВЦЭМ!$D$33:$D$776,СВЦЭМ!$A$33:$A$776,$A86,СВЦЭМ!$B$33:$B$776,R$83)+'СЕТ СН'!$H$11+СВЦЭМ!$D$10+'СЕТ СН'!$H$5-'СЕТ СН'!$H$21</f>
        <v>3731.7777669799998</v>
      </c>
      <c r="S86" s="36">
        <f>SUMIFS(СВЦЭМ!$D$33:$D$776,СВЦЭМ!$A$33:$A$776,$A86,СВЦЭМ!$B$33:$B$776,S$83)+'СЕТ СН'!$H$11+СВЦЭМ!$D$10+'СЕТ СН'!$H$5-'СЕТ СН'!$H$21</f>
        <v>3671.4950601099999</v>
      </c>
      <c r="T86" s="36">
        <f>SUMIFS(СВЦЭМ!$D$33:$D$776,СВЦЭМ!$A$33:$A$776,$A86,СВЦЭМ!$B$33:$B$776,T$83)+'СЕТ СН'!$H$11+СВЦЭМ!$D$10+'СЕТ СН'!$H$5-'СЕТ СН'!$H$21</f>
        <v>3640.5143750500001</v>
      </c>
      <c r="U86" s="36">
        <f>SUMIFS(СВЦЭМ!$D$33:$D$776,СВЦЭМ!$A$33:$A$776,$A86,СВЦЭМ!$B$33:$B$776,U$83)+'СЕТ СН'!$H$11+СВЦЭМ!$D$10+'СЕТ СН'!$H$5-'СЕТ СН'!$H$21</f>
        <v>3644.1146154099997</v>
      </c>
      <c r="V86" s="36">
        <f>SUMIFS(СВЦЭМ!$D$33:$D$776,СВЦЭМ!$A$33:$A$776,$A86,СВЦЭМ!$B$33:$B$776,V$83)+'СЕТ СН'!$H$11+СВЦЭМ!$D$10+'СЕТ СН'!$H$5-'СЕТ СН'!$H$21</f>
        <v>3652.72615043</v>
      </c>
      <c r="W86" s="36">
        <f>SUMIFS(СВЦЭМ!$D$33:$D$776,СВЦЭМ!$A$33:$A$776,$A86,СВЦЭМ!$B$33:$B$776,W$83)+'СЕТ СН'!$H$11+СВЦЭМ!$D$10+'СЕТ СН'!$H$5-'СЕТ СН'!$H$21</f>
        <v>3711.1685870199999</v>
      </c>
      <c r="X86" s="36">
        <f>SUMIFS(СВЦЭМ!$D$33:$D$776,СВЦЭМ!$A$33:$A$776,$A86,СВЦЭМ!$B$33:$B$776,X$83)+'СЕТ СН'!$H$11+СВЦЭМ!$D$10+'СЕТ СН'!$H$5-'СЕТ СН'!$H$21</f>
        <v>3769.2311005799997</v>
      </c>
      <c r="Y86" s="36">
        <f>SUMIFS(СВЦЭМ!$D$33:$D$776,СВЦЭМ!$A$33:$A$776,$A86,СВЦЭМ!$B$33:$B$776,Y$83)+'СЕТ СН'!$H$11+СВЦЭМ!$D$10+'СЕТ СН'!$H$5-'СЕТ СН'!$H$21</f>
        <v>3820.1701345199999</v>
      </c>
    </row>
    <row r="87" spans="1:27" ht="15.75" x14ac:dyDescent="0.2">
      <c r="A87" s="35">
        <f t="shared" si="2"/>
        <v>43469</v>
      </c>
      <c r="B87" s="36">
        <f>SUMIFS(СВЦЭМ!$D$33:$D$776,СВЦЭМ!$A$33:$A$776,$A87,СВЦЭМ!$B$33:$B$776,B$83)+'СЕТ СН'!$H$11+СВЦЭМ!$D$10+'СЕТ СН'!$H$5-'СЕТ СН'!$H$21</f>
        <v>3794.2534231700001</v>
      </c>
      <c r="C87" s="36">
        <f>SUMIFS(СВЦЭМ!$D$33:$D$776,СВЦЭМ!$A$33:$A$776,$A87,СВЦЭМ!$B$33:$B$776,C$83)+'СЕТ СН'!$H$11+СВЦЭМ!$D$10+'СЕТ СН'!$H$5-'СЕТ СН'!$H$21</f>
        <v>3817.2301012799999</v>
      </c>
      <c r="D87" s="36">
        <f>SUMIFS(СВЦЭМ!$D$33:$D$776,СВЦЭМ!$A$33:$A$776,$A87,СВЦЭМ!$B$33:$B$776,D$83)+'СЕТ СН'!$H$11+СВЦЭМ!$D$10+'СЕТ СН'!$H$5-'СЕТ СН'!$H$21</f>
        <v>3831.8273823599998</v>
      </c>
      <c r="E87" s="36">
        <f>SUMIFS(СВЦЭМ!$D$33:$D$776,СВЦЭМ!$A$33:$A$776,$A87,СВЦЭМ!$B$33:$B$776,E$83)+'СЕТ СН'!$H$11+СВЦЭМ!$D$10+'СЕТ СН'!$H$5-'СЕТ СН'!$H$21</f>
        <v>3843.8821056399997</v>
      </c>
      <c r="F87" s="36">
        <f>SUMIFS(СВЦЭМ!$D$33:$D$776,СВЦЭМ!$A$33:$A$776,$A87,СВЦЭМ!$B$33:$B$776,F$83)+'СЕТ СН'!$H$11+СВЦЭМ!$D$10+'СЕТ СН'!$H$5-'СЕТ СН'!$H$21</f>
        <v>3847.9325327299998</v>
      </c>
      <c r="G87" s="36">
        <f>SUMIFS(СВЦЭМ!$D$33:$D$776,СВЦЭМ!$A$33:$A$776,$A87,СВЦЭМ!$B$33:$B$776,G$83)+'СЕТ СН'!$H$11+СВЦЭМ!$D$10+'СЕТ СН'!$H$5-'СЕТ СН'!$H$21</f>
        <v>3845.7293816799997</v>
      </c>
      <c r="H87" s="36">
        <f>SUMIFS(СВЦЭМ!$D$33:$D$776,СВЦЭМ!$A$33:$A$776,$A87,СВЦЭМ!$B$33:$B$776,H$83)+'СЕТ СН'!$H$11+СВЦЭМ!$D$10+'СЕТ СН'!$H$5-'СЕТ СН'!$H$21</f>
        <v>3860.3356361399997</v>
      </c>
      <c r="I87" s="36">
        <f>SUMIFS(СВЦЭМ!$D$33:$D$776,СВЦЭМ!$A$33:$A$776,$A87,СВЦЭМ!$B$33:$B$776,I$83)+'СЕТ СН'!$H$11+СВЦЭМ!$D$10+'СЕТ СН'!$H$5-'СЕТ СН'!$H$21</f>
        <v>3848.7913887699997</v>
      </c>
      <c r="J87" s="36">
        <f>SUMIFS(СВЦЭМ!$D$33:$D$776,СВЦЭМ!$A$33:$A$776,$A87,СВЦЭМ!$B$33:$B$776,J$83)+'СЕТ СН'!$H$11+СВЦЭМ!$D$10+'СЕТ СН'!$H$5-'СЕТ СН'!$H$21</f>
        <v>3818.9099979899997</v>
      </c>
      <c r="K87" s="36">
        <f>SUMIFS(СВЦЭМ!$D$33:$D$776,СВЦЭМ!$A$33:$A$776,$A87,СВЦЭМ!$B$33:$B$776,K$83)+'СЕТ СН'!$H$11+СВЦЭМ!$D$10+'СЕТ СН'!$H$5-'СЕТ СН'!$H$21</f>
        <v>3789.2541638299999</v>
      </c>
      <c r="L87" s="36">
        <f>SUMIFS(СВЦЭМ!$D$33:$D$776,СВЦЭМ!$A$33:$A$776,$A87,СВЦЭМ!$B$33:$B$776,L$83)+'СЕТ СН'!$H$11+СВЦЭМ!$D$10+'СЕТ СН'!$H$5-'СЕТ СН'!$H$21</f>
        <v>3772.99399799</v>
      </c>
      <c r="M87" s="36">
        <f>SUMIFS(СВЦЭМ!$D$33:$D$776,СВЦЭМ!$A$33:$A$776,$A87,СВЦЭМ!$B$33:$B$776,M$83)+'СЕТ СН'!$H$11+СВЦЭМ!$D$10+'СЕТ СН'!$H$5-'СЕТ СН'!$H$21</f>
        <v>3759.4802105999997</v>
      </c>
      <c r="N87" s="36">
        <f>SUMIFS(СВЦЭМ!$D$33:$D$776,СВЦЭМ!$A$33:$A$776,$A87,СВЦЭМ!$B$33:$B$776,N$83)+'СЕТ СН'!$H$11+СВЦЭМ!$D$10+'СЕТ СН'!$H$5-'СЕТ СН'!$H$21</f>
        <v>3774.4122818999995</v>
      </c>
      <c r="O87" s="36">
        <f>SUMIFS(СВЦЭМ!$D$33:$D$776,СВЦЭМ!$A$33:$A$776,$A87,СВЦЭМ!$B$33:$B$776,O$83)+'СЕТ СН'!$H$11+СВЦЭМ!$D$10+'СЕТ СН'!$H$5-'СЕТ СН'!$H$21</f>
        <v>3790.7884097699998</v>
      </c>
      <c r="P87" s="36">
        <f>SUMIFS(СВЦЭМ!$D$33:$D$776,СВЦЭМ!$A$33:$A$776,$A87,СВЦЭМ!$B$33:$B$776,P$83)+'СЕТ СН'!$H$11+СВЦЭМ!$D$10+'СЕТ СН'!$H$5-'СЕТ СН'!$H$21</f>
        <v>3816.8435905699998</v>
      </c>
      <c r="Q87" s="36">
        <f>SUMIFS(СВЦЭМ!$D$33:$D$776,СВЦЭМ!$A$33:$A$776,$A87,СВЦЭМ!$B$33:$B$776,Q$83)+'СЕТ СН'!$H$11+СВЦЭМ!$D$10+'СЕТ СН'!$H$5-'СЕТ СН'!$H$21</f>
        <v>3786.4914058199997</v>
      </c>
      <c r="R87" s="36">
        <f>SUMIFS(СВЦЭМ!$D$33:$D$776,СВЦЭМ!$A$33:$A$776,$A87,СВЦЭМ!$B$33:$B$776,R$83)+'СЕТ СН'!$H$11+СВЦЭМ!$D$10+'СЕТ СН'!$H$5-'СЕТ СН'!$H$21</f>
        <v>3739.8284125999999</v>
      </c>
      <c r="S87" s="36">
        <f>SUMIFS(СВЦЭМ!$D$33:$D$776,СВЦЭМ!$A$33:$A$776,$A87,СВЦЭМ!$B$33:$B$776,S$83)+'СЕТ СН'!$H$11+СВЦЭМ!$D$10+'СЕТ СН'!$H$5-'СЕТ СН'!$H$21</f>
        <v>3654.6745707499999</v>
      </c>
      <c r="T87" s="36">
        <f>SUMIFS(СВЦЭМ!$D$33:$D$776,СВЦЭМ!$A$33:$A$776,$A87,СВЦЭМ!$B$33:$B$776,T$83)+'СЕТ СН'!$H$11+СВЦЭМ!$D$10+'СЕТ СН'!$H$5-'СЕТ СН'!$H$21</f>
        <v>3621.75685707</v>
      </c>
      <c r="U87" s="36">
        <f>SUMIFS(СВЦЭМ!$D$33:$D$776,СВЦЭМ!$A$33:$A$776,$A87,СВЦЭМ!$B$33:$B$776,U$83)+'СЕТ СН'!$H$11+СВЦЭМ!$D$10+'СЕТ СН'!$H$5-'СЕТ СН'!$H$21</f>
        <v>3628.3848383</v>
      </c>
      <c r="V87" s="36">
        <f>SUMIFS(СВЦЭМ!$D$33:$D$776,СВЦЭМ!$A$33:$A$776,$A87,СВЦЭМ!$B$33:$B$776,V$83)+'СЕТ СН'!$H$11+СВЦЭМ!$D$10+'СЕТ СН'!$H$5-'СЕТ СН'!$H$21</f>
        <v>3641.5143114799998</v>
      </c>
      <c r="W87" s="36">
        <f>SUMIFS(СВЦЭМ!$D$33:$D$776,СВЦЭМ!$A$33:$A$776,$A87,СВЦЭМ!$B$33:$B$776,W$83)+'СЕТ СН'!$H$11+СВЦЭМ!$D$10+'СЕТ СН'!$H$5-'СЕТ СН'!$H$21</f>
        <v>3700.2590869599999</v>
      </c>
      <c r="X87" s="36">
        <f>SUMIFS(СВЦЭМ!$D$33:$D$776,СВЦЭМ!$A$33:$A$776,$A87,СВЦЭМ!$B$33:$B$776,X$83)+'СЕТ СН'!$H$11+СВЦЭМ!$D$10+'СЕТ СН'!$H$5-'СЕТ СН'!$H$21</f>
        <v>3760.5565922999999</v>
      </c>
      <c r="Y87" s="36">
        <f>SUMIFS(СВЦЭМ!$D$33:$D$776,СВЦЭМ!$A$33:$A$776,$A87,СВЦЭМ!$B$33:$B$776,Y$83)+'СЕТ СН'!$H$11+СВЦЭМ!$D$10+'СЕТ СН'!$H$5-'СЕТ СН'!$H$21</f>
        <v>3823.29644147</v>
      </c>
    </row>
    <row r="88" spans="1:27" ht="15.75" x14ac:dyDescent="0.2">
      <c r="A88" s="35">
        <f t="shared" si="2"/>
        <v>43470</v>
      </c>
      <c r="B88" s="36">
        <f>SUMIFS(СВЦЭМ!$D$33:$D$776,СВЦЭМ!$A$33:$A$776,$A88,СВЦЭМ!$B$33:$B$776,B$83)+'СЕТ СН'!$H$11+СВЦЭМ!$D$10+'СЕТ СН'!$H$5-'СЕТ СН'!$H$21</f>
        <v>3807.4353242799998</v>
      </c>
      <c r="C88" s="36">
        <f>SUMIFS(СВЦЭМ!$D$33:$D$776,СВЦЭМ!$A$33:$A$776,$A88,СВЦЭМ!$B$33:$B$776,C$83)+'СЕТ СН'!$H$11+СВЦЭМ!$D$10+'СЕТ СН'!$H$5-'СЕТ СН'!$H$21</f>
        <v>3821.0148902999999</v>
      </c>
      <c r="D88" s="36">
        <f>SUMIFS(СВЦЭМ!$D$33:$D$776,СВЦЭМ!$A$33:$A$776,$A88,СВЦЭМ!$B$33:$B$776,D$83)+'СЕТ СН'!$H$11+СВЦЭМ!$D$10+'СЕТ СН'!$H$5-'СЕТ СН'!$H$21</f>
        <v>3839.3961196099999</v>
      </c>
      <c r="E88" s="36">
        <f>SUMIFS(СВЦЭМ!$D$33:$D$776,СВЦЭМ!$A$33:$A$776,$A88,СВЦЭМ!$B$33:$B$776,E$83)+'СЕТ СН'!$H$11+СВЦЭМ!$D$10+'СЕТ СН'!$H$5-'СЕТ СН'!$H$21</f>
        <v>3851.9604568699997</v>
      </c>
      <c r="F88" s="36">
        <f>SUMIFS(СВЦЭМ!$D$33:$D$776,СВЦЭМ!$A$33:$A$776,$A88,СВЦЭМ!$B$33:$B$776,F$83)+'СЕТ СН'!$H$11+СВЦЭМ!$D$10+'СЕТ СН'!$H$5-'СЕТ СН'!$H$21</f>
        <v>3858.0515517099998</v>
      </c>
      <c r="G88" s="36">
        <f>SUMIFS(СВЦЭМ!$D$33:$D$776,СВЦЭМ!$A$33:$A$776,$A88,СВЦЭМ!$B$33:$B$776,G$83)+'СЕТ СН'!$H$11+СВЦЭМ!$D$10+'СЕТ СН'!$H$5-'СЕТ СН'!$H$21</f>
        <v>3845.9211490099997</v>
      </c>
      <c r="H88" s="36">
        <f>SUMIFS(СВЦЭМ!$D$33:$D$776,СВЦЭМ!$A$33:$A$776,$A88,СВЦЭМ!$B$33:$B$776,H$83)+'СЕТ СН'!$H$11+СВЦЭМ!$D$10+'СЕТ СН'!$H$5-'СЕТ СН'!$H$21</f>
        <v>3853.9228262500001</v>
      </c>
      <c r="I88" s="36">
        <f>SUMIFS(СВЦЭМ!$D$33:$D$776,СВЦЭМ!$A$33:$A$776,$A88,СВЦЭМ!$B$33:$B$776,I$83)+'СЕТ СН'!$H$11+СВЦЭМ!$D$10+'СЕТ СН'!$H$5-'СЕТ СН'!$H$21</f>
        <v>3829.40482789</v>
      </c>
      <c r="J88" s="36">
        <f>SUMIFS(СВЦЭМ!$D$33:$D$776,СВЦЭМ!$A$33:$A$776,$A88,СВЦЭМ!$B$33:$B$776,J$83)+'СЕТ СН'!$H$11+СВЦЭМ!$D$10+'СЕТ СН'!$H$5-'СЕТ СН'!$H$21</f>
        <v>3810.6287434899996</v>
      </c>
      <c r="K88" s="36">
        <f>SUMIFS(СВЦЭМ!$D$33:$D$776,СВЦЭМ!$A$33:$A$776,$A88,СВЦЭМ!$B$33:$B$776,K$83)+'СЕТ СН'!$H$11+СВЦЭМ!$D$10+'СЕТ СН'!$H$5-'СЕТ СН'!$H$21</f>
        <v>3780.9952285399995</v>
      </c>
      <c r="L88" s="36">
        <f>SUMIFS(СВЦЭМ!$D$33:$D$776,СВЦЭМ!$A$33:$A$776,$A88,СВЦЭМ!$B$33:$B$776,L$83)+'СЕТ СН'!$H$11+СВЦЭМ!$D$10+'СЕТ СН'!$H$5-'СЕТ СН'!$H$21</f>
        <v>3766.5893544599999</v>
      </c>
      <c r="M88" s="36">
        <f>SUMIFS(СВЦЭМ!$D$33:$D$776,СВЦЭМ!$A$33:$A$776,$A88,СВЦЭМ!$B$33:$B$776,M$83)+'СЕТ СН'!$H$11+СВЦЭМ!$D$10+'СЕТ СН'!$H$5-'СЕТ СН'!$H$21</f>
        <v>3762.6387345200001</v>
      </c>
      <c r="N88" s="36">
        <f>SUMIFS(СВЦЭМ!$D$33:$D$776,СВЦЭМ!$A$33:$A$776,$A88,СВЦЭМ!$B$33:$B$776,N$83)+'СЕТ СН'!$H$11+СВЦЭМ!$D$10+'СЕТ СН'!$H$5-'СЕТ СН'!$H$21</f>
        <v>3777.2975330700001</v>
      </c>
      <c r="O88" s="36">
        <f>SUMIFS(СВЦЭМ!$D$33:$D$776,СВЦЭМ!$A$33:$A$776,$A88,СВЦЭМ!$B$33:$B$776,O$83)+'СЕТ СН'!$H$11+СВЦЭМ!$D$10+'СЕТ СН'!$H$5-'СЕТ СН'!$H$21</f>
        <v>3793.9517446</v>
      </c>
      <c r="P88" s="36">
        <f>SUMIFS(СВЦЭМ!$D$33:$D$776,СВЦЭМ!$A$33:$A$776,$A88,СВЦЭМ!$B$33:$B$776,P$83)+'СЕТ СН'!$H$11+СВЦЭМ!$D$10+'СЕТ СН'!$H$5-'СЕТ СН'!$H$21</f>
        <v>3823.1790039699999</v>
      </c>
      <c r="Q88" s="36">
        <f>SUMIFS(СВЦЭМ!$D$33:$D$776,СВЦЭМ!$A$33:$A$776,$A88,СВЦЭМ!$B$33:$B$776,Q$83)+'СЕТ СН'!$H$11+СВЦЭМ!$D$10+'СЕТ СН'!$H$5-'СЕТ СН'!$H$21</f>
        <v>3790.3157326699998</v>
      </c>
      <c r="R88" s="36">
        <f>SUMIFS(СВЦЭМ!$D$33:$D$776,СВЦЭМ!$A$33:$A$776,$A88,СВЦЭМ!$B$33:$B$776,R$83)+'СЕТ СН'!$H$11+СВЦЭМ!$D$10+'СЕТ СН'!$H$5-'СЕТ СН'!$H$21</f>
        <v>3738.34861452</v>
      </c>
      <c r="S88" s="36">
        <f>SUMIFS(СВЦЭМ!$D$33:$D$776,СВЦЭМ!$A$33:$A$776,$A88,СВЦЭМ!$B$33:$B$776,S$83)+'СЕТ СН'!$H$11+СВЦЭМ!$D$10+'СЕТ СН'!$H$5-'СЕТ СН'!$H$21</f>
        <v>3663.8771357400001</v>
      </c>
      <c r="T88" s="36">
        <f>SUMIFS(СВЦЭМ!$D$33:$D$776,СВЦЭМ!$A$33:$A$776,$A88,СВЦЭМ!$B$33:$B$776,T$83)+'СЕТ СН'!$H$11+СВЦЭМ!$D$10+'СЕТ СН'!$H$5-'СЕТ СН'!$H$21</f>
        <v>3624.1505569199999</v>
      </c>
      <c r="U88" s="36">
        <f>SUMIFS(СВЦЭМ!$D$33:$D$776,СВЦЭМ!$A$33:$A$776,$A88,СВЦЭМ!$B$33:$B$776,U$83)+'СЕТ СН'!$H$11+СВЦЭМ!$D$10+'СЕТ СН'!$H$5-'СЕТ СН'!$H$21</f>
        <v>3623.5268185300001</v>
      </c>
      <c r="V88" s="36">
        <f>SUMIFS(СВЦЭМ!$D$33:$D$776,СВЦЭМ!$A$33:$A$776,$A88,СВЦЭМ!$B$33:$B$776,V$83)+'СЕТ СН'!$H$11+СВЦЭМ!$D$10+'СЕТ СН'!$H$5-'СЕТ СН'!$H$21</f>
        <v>3643.5681086899999</v>
      </c>
      <c r="W88" s="36">
        <f>SUMIFS(СВЦЭМ!$D$33:$D$776,СВЦЭМ!$A$33:$A$776,$A88,СВЦЭМ!$B$33:$B$776,W$83)+'СЕТ СН'!$H$11+СВЦЭМ!$D$10+'СЕТ СН'!$H$5-'СЕТ СН'!$H$21</f>
        <v>3711.4119529499999</v>
      </c>
      <c r="X88" s="36">
        <f>SUMIFS(СВЦЭМ!$D$33:$D$776,СВЦЭМ!$A$33:$A$776,$A88,СВЦЭМ!$B$33:$B$776,X$83)+'СЕТ СН'!$H$11+СВЦЭМ!$D$10+'СЕТ СН'!$H$5-'СЕТ СН'!$H$21</f>
        <v>3766.8202178399997</v>
      </c>
      <c r="Y88" s="36">
        <f>SUMIFS(СВЦЭМ!$D$33:$D$776,СВЦЭМ!$A$33:$A$776,$A88,СВЦЭМ!$B$33:$B$776,Y$83)+'СЕТ СН'!$H$11+СВЦЭМ!$D$10+'СЕТ СН'!$H$5-'СЕТ СН'!$H$21</f>
        <v>3823.6710557799997</v>
      </c>
    </row>
    <row r="89" spans="1:27" ht="15.75" x14ac:dyDescent="0.2">
      <c r="A89" s="35">
        <f t="shared" si="2"/>
        <v>43471</v>
      </c>
      <c r="B89" s="36">
        <f>SUMIFS(СВЦЭМ!$D$33:$D$776,СВЦЭМ!$A$33:$A$776,$A89,СВЦЭМ!$B$33:$B$776,B$83)+'СЕТ СН'!$H$11+СВЦЭМ!$D$10+'СЕТ СН'!$H$5-'СЕТ СН'!$H$21</f>
        <v>3831.2780231399997</v>
      </c>
      <c r="C89" s="36">
        <f>SUMIFS(СВЦЭМ!$D$33:$D$776,СВЦЭМ!$A$33:$A$776,$A89,СВЦЭМ!$B$33:$B$776,C$83)+'СЕТ СН'!$H$11+СВЦЭМ!$D$10+'СЕТ СН'!$H$5-'СЕТ СН'!$H$21</f>
        <v>3856.4656501399995</v>
      </c>
      <c r="D89" s="36">
        <f>SUMIFS(СВЦЭМ!$D$33:$D$776,СВЦЭМ!$A$33:$A$776,$A89,СВЦЭМ!$B$33:$B$776,D$83)+'СЕТ СН'!$H$11+СВЦЭМ!$D$10+'СЕТ СН'!$H$5-'СЕТ СН'!$H$21</f>
        <v>3866.5203167599998</v>
      </c>
      <c r="E89" s="36">
        <f>SUMIFS(СВЦЭМ!$D$33:$D$776,СВЦЭМ!$A$33:$A$776,$A89,СВЦЭМ!$B$33:$B$776,E$83)+'СЕТ СН'!$H$11+СВЦЭМ!$D$10+'СЕТ СН'!$H$5-'СЕТ СН'!$H$21</f>
        <v>3868.6046759000001</v>
      </c>
      <c r="F89" s="36">
        <f>SUMIFS(СВЦЭМ!$D$33:$D$776,СВЦЭМ!$A$33:$A$776,$A89,СВЦЭМ!$B$33:$B$776,F$83)+'СЕТ СН'!$H$11+СВЦЭМ!$D$10+'СЕТ СН'!$H$5-'СЕТ СН'!$H$21</f>
        <v>3870.9913708599997</v>
      </c>
      <c r="G89" s="36">
        <f>SUMIFS(СВЦЭМ!$D$33:$D$776,СВЦЭМ!$A$33:$A$776,$A89,СВЦЭМ!$B$33:$B$776,G$83)+'СЕТ СН'!$H$11+СВЦЭМ!$D$10+'СЕТ СН'!$H$5-'СЕТ СН'!$H$21</f>
        <v>3867.59666457</v>
      </c>
      <c r="H89" s="36">
        <f>SUMIFS(СВЦЭМ!$D$33:$D$776,СВЦЭМ!$A$33:$A$776,$A89,СВЦЭМ!$B$33:$B$776,H$83)+'СЕТ СН'!$H$11+СВЦЭМ!$D$10+'СЕТ СН'!$H$5-'СЕТ СН'!$H$21</f>
        <v>3855.4245985999996</v>
      </c>
      <c r="I89" s="36">
        <f>SUMIFS(СВЦЭМ!$D$33:$D$776,СВЦЭМ!$A$33:$A$776,$A89,СВЦЭМ!$B$33:$B$776,I$83)+'СЕТ СН'!$H$11+СВЦЭМ!$D$10+'СЕТ СН'!$H$5-'СЕТ СН'!$H$21</f>
        <v>3818.0078771799999</v>
      </c>
      <c r="J89" s="36">
        <f>SUMIFS(СВЦЭМ!$D$33:$D$776,СВЦЭМ!$A$33:$A$776,$A89,СВЦЭМ!$B$33:$B$776,J$83)+'СЕТ СН'!$H$11+СВЦЭМ!$D$10+'СЕТ СН'!$H$5-'СЕТ СН'!$H$21</f>
        <v>3792.6889250300001</v>
      </c>
      <c r="K89" s="36">
        <f>SUMIFS(СВЦЭМ!$D$33:$D$776,СВЦЭМ!$A$33:$A$776,$A89,СВЦЭМ!$B$33:$B$776,K$83)+'СЕТ СН'!$H$11+СВЦЭМ!$D$10+'СЕТ СН'!$H$5-'СЕТ СН'!$H$21</f>
        <v>3766.0655299</v>
      </c>
      <c r="L89" s="36">
        <f>SUMIFS(СВЦЭМ!$D$33:$D$776,СВЦЭМ!$A$33:$A$776,$A89,СВЦЭМ!$B$33:$B$776,L$83)+'СЕТ СН'!$H$11+СВЦЭМ!$D$10+'СЕТ СН'!$H$5-'СЕТ СН'!$H$21</f>
        <v>3751.9014189299996</v>
      </c>
      <c r="M89" s="36">
        <f>SUMIFS(СВЦЭМ!$D$33:$D$776,СВЦЭМ!$A$33:$A$776,$A89,СВЦЭМ!$B$33:$B$776,M$83)+'СЕТ СН'!$H$11+СВЦЭМ!$D$10+'СЕТ СН'!$H$5-'СЕТ СН'!$H$21</f>
        <v>3750.6338122899997</v>
      </c>
      <c r="N89" s="36">
        <f>SUMIFS(СВЦЭМ!$D$33:$D$776,СВЦЭМ!$A$33:$A$776,$A89,СВЦЭМ!$B$33:$B$776,N$83)+'СЕТ СН'!$H$11+СВЦЭМ!$D$10+'СЕТ СН'!$H$5-'СЕТ СН'!$H$21</f>
        <v>3763.1146999499997</v>
      </c>
      <c r="O89" s="36">
        <f>SUMIFS(СВЦЭМ!$D$33:$D$776,СВЦЭМ!$A$33:$A$776,$A89,СВЦЭМ!$B$33:$B$776,O$83)+'СЕТ СН'!$H$11+СВЦЭМ!$D$10+'СЕТ СН'!$H$5-'СЕТ СН'!$H$21</f>
        <v>3774.4338841899998</v>
      </c>
      <c r="P89" s="36">
        <f>SUMIFS(СВЦЭМ!$D$33:$D$776,СВЦЭМ!$A$33:$A$776,$A89,СВЦЭМ!$B$33:$B$776,P$83)+'СЕТ СН'!$H$11+СВЦЭМ!$D$10+'СЕТ СН'!$H$5-'СЕТ СН'!$H$21</f>
        <v>3793.4463712500001</v>
      </c>
      <c r="Q89" s="36">
        <f>SUMIFS(СВЦЭМ!$D$33:$D$776,СВЦЭМ!$A$33:$A$776,$A89,СВЦЭМ!$B$33:$B$776,Q$83)+'СЕТ СН'!$H$11+СВЦЭМ!$D$10+'СЕТ СН'!$H$5-'СЕТ СН'!$H$21</f>
        <v>3759.1335797199999</v>
      </c>
      <c r="R89" s="36">
        <f>SUMIFS(СВЦЭМ!$D$33:$D$776,СВЦЭМ!$A$33:$A$776,$A89,СВЦЭМ!$B$33:$B$776,R$83)+'СЕТ СН'!$H$11+СВЦЭМ!$D$10+'СЕТ СН'!$H$5-'СЕТ СН'!$H$21</f>
        <v>3708.36115741</v>
      </c>
      <c r="S89" s="36">
        <f>SUMIFS(СВЦЭМ!$D$33:$D$776,СВЦЭМ!$A$33:$A$776,$A89,СВЦЭМ!$B$33:$B$776,S$83)+'СЕТ СН'!$H$11+СВЦЭМ!$D$10+'СЕТ СН'!$H$5-'СЕТ СН'!$H$21</f>
        <v>3642.7782332199999</v>
      </c>
      <c r="T89" s="36">
        <f>SUMIFS(СВЦЭМ!$D$33:$D$776,СВЦЭМ!$A$33:$A$776,$A89,СВЦЭМ!$B$33:$B$776,T$83)+'СЕТ СН'!$H$11+СВЦЭМ!$D$10+'СЕТ СН'!$H$5-'СЕТ СН'!$H$21</f>
        <v>3632.91644787</v>
      </c>
      <c r="U89" s="36">
        <f>SUMIFS(СВЦЭМ!$D$33:$D$776,СВЦЭМ!$A$33:$A$776,$A89,СВЦЭМ!$B$33:$B$776,U$83)+'СЕТ СН'!$H$11+СВЦЭМ!$D$10+'СЕТ СН'!$H$5-'СЕТ СН'!$H$21</f>
        <v>3638.1748469099998</v>
      </c>
      <c r="V89" s="36">
        <f>SUMIFS(СВЦЭМ!$D$33:$D$776,СВЦЭМ!$A$33:$A$776,$A89,СВЦЭМ!$B$33:$B$776,V$83)+'СЕТ СН'!$H$11+СВЦЭМ!$D$10+'СЕТ СН'!$H$5-'СЕТ СН'!$H$21</f>
        <v>3664.9874869099999</v>
      </c>
      <c r="W89" s="36">
        <f>SUMIFS(СВЦЭМ!$D$33:$D$776,СВЦЭМ!$A$33:$A$776,$A89,СВЦЭМ!$B$33:$B$776,W$83)+'СЕТ СН'!$H$11+СВЦЭМ!$D$10+'СЕТ СН'!$H$5-'СЕТ СН'!$H$21</f>
        <v>3717.1258365099998</v>
      </c>
      <c r="X89" s="36">
        <f>SUMIFS(СВЦЭМ!$D$33:$D$776,СВЦЭМ!$A$33:$A$776,$A89,СВЦЭМ!$B$33:$B$776,X$83)+'СЕТ СН'!$H$11+СВЦЭМ!$D$10+'СЕТ СН'!$H$5-'СЕТ СН'!$H$21</f>
        <v>3766.6530369499997</v>
      </c>
      <c r="Y89" s="36">
        <f>SUMIFS(СВЦЭМ!$D$33:$D$776,СВЦЭМ!$A$33:$A$776,$A89,СВЦЭМ!$B$33:$B$776,Y$83)+'СЕТ СН'!$H$11+СВЦЭМ!$D$10+'СЕТ СН'!$H$5-'СЕТ СН'!$H$21</f>
        <v>3817.4479761100001</v>
      </c>
    </row>
    <row r="90" spans="1:27" ht="15.75" x14ac:dyDescent="0.2">
      <c r="A90" s="35">
        <f t="shared" si="2"/>
        <v>43472</v>
      </c>
      <c r="B90" s="36">
        <f>SUMIFS(СВЦЭМ!$D$33:$D$776,СВЦЭМ!$A$33:$A$776,$A90,СВЦЭМ!$B$33:$B$776,B$83)+'СЕТ СН'!$H$11+СВЦЭМ!$D$10+'СЕТ СН'!$H$5-'СЕТ СН'!$H$21</f>
        <v>3828.5747642899996</v>
      </c>
      <c r="C90" s="36">
        <f>SUMIFS(СВЦЭМ!$D$33:$D$776,СВЦЭМ!$A$33:$A$776,$A90,СВЦЭМ!$B$33:$B$776,C$83)+'СЕТ СН'!$H$11+СВЦЭМ!$D$10+'СЕТ СН'!$H$5-'СЕТ СН'!$H$21</f>
        <v>3833.92007448</v>
      </c>
      <c r="D90" s="36">
        <f>SUMIFS(СВЦЭМ!$D$33:$D$776,СВЦЭМ!$A$33:$A$776,$A90,СВЦЭМ!$B$33:$B$776,D$83)+'СЕТ СН'!$H$11+СВЦЭМ!$D$10+'СЕТ СН'!$H$5-'СЕТ СН'!$H$21</f>
        <v>3850.9683158999997</v>
      </c>
      <c r="E90" s="36">
        <f>SUMIFS(СВЦЭМ!$D$33:$D$776,СВЦЭМ!$A$33:$A$776,$A90,СВЦЭМ!$B$33:$B$776,E$83)+'СЕТ СН'!$H$11+СВЦЭМ!$D$10+'СЕТ СН'!$H$5-'СЕТ СН'!$H$21</f>
        <v>3859.9976783299999</v>
      </c>
      <c r="F90" s="36">
        <f>SUMIFS(СВЦЭМ!$D$33:$D$776,СВЦЭМ!$A$33:$A$776,$A90,СВЦЭМ!$B$33:$B$776,F$83)+'СЕТ СН'!$H$11+СВЦЭМ!$D$10+'СЕТ СН'!$H$5-'СЕТ СН'!$H$21</f>
        <v>3862.5982351799998</v>
      </c>
      <c r="G90" s="36">
        <f>SUMIFS(СВЦЭМ!$D$33:$D$776,СВЦЭМ!$A$33:$A$776,$A90,СВЦЭМ!$B$33:$B$776,G$83)+'СЕТ СН'!$H$11+СВЦЭМ!$D$10+'СЕТ СН'!$H$5-'СЕТ СН'!$H$21</f>
        <v>3853.7438643599999</v>
      </c>
      <c r="H90" s="36">
        <f>SUMIFS(СВЦЭМ!$D$33:$D$776,СВЦЭМ!$A$33:$A$776,$A90,СВЦЭМ!$B$33:$B$776,H$83)+'СЕТ СН'!$H$11+СВЦЭМ!$D$10+'СЕТ СН'!$H$5-'СЕТ СН'!$H$21</f>
        <v>3839.9893440699998</v>
      </c>
      <c r="I90" s="36">
        <f>SUMIFS(СВЦЭМ!$D$33:$D$776,СВЦЭМ!$A$33:$A$776,$A90,СВЦЭМ!$B$33:$B$776,I$83)+'СЕТ СН'!$H$11+СВЦЭМ!$D$10+'СЕТ СН'!$H$5-'СЕТ СН'!$H$21</f>
        <v>3835.75858608</v>
      </c>
      <c r="J90" s="36">
        <f>SUMIFS(СВЦЭМ!$D$33:$D$776,СВЦЭМ!$A$33:$A$776,$A90,СВЦЭМ!$B$33:$B$776,J$83)+'СЕТ СН'!$H$11+СВЦЭМ!$D$10+'СЕТ СН'!$H$5-'СЕТ СН'!$H$21</f>
        <v>3814.8145012599998</v>
      </c>
      <c r="K90" s="36">
        <f>SUMIFS(СВЦЭМ!$D$33:$D$776,СВЦЭМ!$A$33:$A$776,$A90,СВЦЭМ!$B$33:$B$776,K$83)+'СЕТ СН'!$H$11+СВЦЭМ!$D$10+'СЕТ СН'!$H$5-'СЕТ СН'!$H$21</f>
        <v>3779.9407930899997</v>
      </c>
      <c r="L90" s="36">
        <f>SUMIFS(СВЦЭМ!$D$33:$D$776,СВЦЭМ!$A$33:$A$776,$A90,СВЦЭМ!$B$33:$B$776,L$83)+'СЕТ СН'!$H$11+СВЦЭМ!$D$10+'СЕТ СН'!$H$5-'СЕТ СН'!$H$21</f>
        <v>3760.38240744</v>
      </c>
      <c r="M90" s="36">
        <f>SUMIFS(СВЦЭМ!$D$33:$D$776,СВЦЭМ!$A$33:$A$776,$A90,СВЦЭМ!$B$33:$B$776,M$83)+'СЕТ СН'!$H$11+СВЦЭМ!$D$10+'СЕТ СН'!$H$5-'СЕТ СН'!$H$21</f>
        <v>3745.5896544500001</v>
      </c>
      <c r="N90" s="36">
        <f>SUMIFS(СВЦЭМ!$D$33:$D$776,СВЦЭМ!$A$33:$A$776,$A90,СВЦЭМ!$B$33:$B$776,N$83)+'СЕТ СН'!$H$11+СВЦЭМ!$D$10+'СЕТ СН'!$H$5-'СЕТ СН'!$H$21</f>
        <v>3746.4295944</v>
      </c>
      <c r="O90" s="36">
        <f>SUMIFS(СВЦЭМ!$D$33:$D$776,СВЦЭМ!$A$33:$A$776,$A90,СВЦЭМ!$B$33:$B$776,O$83)+'СЕТ СН'!$H$11+СВЦЭМ!$D$10+'СЕТ СН'!$H$5-'СЕТ СН'!$H$21</f>
        <v>3755.3751793199999</v>
      </c>
      <c r="P90" s="36">
        <f>SUMIFS(СВЦЭМ!$D$33:$D$776,СВЦЭМ!$A$33:$A$776,$A90,СВЦЭМ!$B$33:$B$776,P$83)+'СЕТ СН'!$H$11+СВЦЭМ!$D$10+'СЕТ СН'!$H$5-'СЕТ СН'!$H$21</f>
        <v>3776.6184625299998</v>
      </c>
      <c r="Q90" s="36">
        <f>SUMIFS(СВЦЭМ!$D$33:$D$776,СВЦЭМ!$A$33:$A$776,$A90,СВЦЭМ!$B$33:$B$776,Q$83)+'СЕТ СН'!$H$11+СВЦЭМ!$D$10+'СЕТ СН'!$H$5-'СЕТ СН'!$H$21</f>
        <v>3750.4338116199997</v>
      </c>
      <c r="R90" s="36">
        <f>SUMIFS(СВЦЭМ!$D$33:$D$776,СВЦЭМ!$A$33:$A$776,$A90,СВЦЭМ!$B$33:$B$776,R$83)+'СЕТ СН'!$H$11+СВЦЭМ!$D$10+'СЕТ СН'!$H$5-'СЕТ СН'!$H$21</f>
        <v>3710.6500657399997</v>
      </c>
      <c r="S90" s="36">
        <f>SUMIFS(СВЦЭМ!$D$33:$D$776,СВЦЭМ!$A$33:$A$776,$A90,СВЦЭМ!$B$33:$B$776,S$83)+'СЕТ СН'!$H$11+СВЦЭМ!$D$10+'СЕТ СН'!$H$5-'СЕТ СН'!$H$21</f>
        <v>3641.6092082300001</v>
      </c>
      <c r="T90" s="36">
        <f>SUMIFS(СВЦЭМ!$D$33:$D$776,СВЦЭМ!$A$33:$A$776,$A90,СВЦЭМ!$B$33:$B$776,T$83)+'СЕТ СН'!$H$11+СВЦЭМ!$D$10+'СЕТ СН'!$H$5-'СЕТ СН'!$H$21</f>
        <v>3604.9768411699997</v>
      </c>
      <c r="U90" s="36">
        <f>SUMIFS(СВЦЭМ!$D$33:$D$776,СВЦЭМ!$A$33:$A$776,$A90,СВЦЭМ!$B$33:$B$776,U$83)+'СЕТ СН'!$H$11+СВЦЭМ!$D$10+'СЕТ СН'!$H$5-'СЕТ СН'!$H$21</f>
        <v>3607.46770066</v>
      </c>
      <c r="V90" s="36">
        <f>SUMIFS(СВЦЭМ!$D$33:$D$776,СВЦЭМ!$A$33:$A$776,$A90,СВЦЭМ!$B$33:$B$776,V$83)+'СЕТ СН'!$H$11+СВЦЭМ!$D$10+'СЕТ СН'!$H$5-'СЕТ СН'!$H$21</f>
        <v>3645.8594648600001</v>
      </c>
      <c r="W90" s="36">
        <f>SUMIFS(СВЦЭМ!$D$33:$D$776,СВЦЭМ!$A$33:$A$776,$A90,СВЦЭМ!$B$33:$B$776,W$83)+'СЕТ СН'!$H$11+СВЦЭМ!$D$10+'СЕТ СН'!$H$5-'СЕТ СН'!$H$21</f>
        <v>3676.11892132</v>
      </c>
      <c r="X90" s="36">
        <f>SUMIFS(СВЦЭМ!$D$33:$D$776,СВЦЭМ!$A$33:$A$776,$A90,СВЦЭМ!$B$33:$B$776,X$83)+'СЕТ СН'!$H$11+СВЦЭМ!$D$10+'СЕТ СН'!$H$5-'СЕТ СН'!$H$21</f>
        <v>3727.9193004999997</v>
      </c>
      <c r="Y90" s="36">
        <f>SUMIFS(СВЦЭМ!$D$33:$D$776,СВЦЭМ!$A$33:$A$776,$A90,СВЦЭМ!$B$33:$B$776,Y$83)+'СЕТ СН'!$H$11+СВЦЭМ!$D$10+'СЕТ СН'!$H$5-'СЕТ СН'!$H$21</f>
        <v>3775.1896157299998</v>
      </c>
    </row>
    <row r="91" spans="1:27" ht="15.75" x14ac:dyDescent="0.2">
      <c r="A91" s="35">
        <f t="shared" si="2"/>
        <v>43473</v>
      </c>
      <c r="B91" s="36">
        <f>SUMIFS(СВЦЭМ!$D$33:$D$776,СВЦЭМ!$A$33:$A$776,$A91,СВЦЭМ!$B$33:$B$776,B$83)+'СЕТ СН'!$H$11+СВЦЭМ!$D$10+'СЕТ СН'!$H$5-'СЕТ СН'!$H$21</f>
        <v>3798.7155459799997</v>
      </c>
      <c r="C91" s="36">
        <f>SUMIFS(СВЦЭМ!$D$33:$D$776,СВЦЭМ!$A$33:$A$776,$A91,СВЦЭМ!$B$33:$B$776,C$83)+'СЕТ СН'!$H$11+СВЦЭМ!$D$10+'СЕТ СН'!$H$5-'СЕТ СН'!$H$21</f>
        <v>3823.2810577299997</v>
      </c>
      <c r="D91" s="36">
        <f>SUMIFS(СВЦЭМ!$D$33:$D$776,СВЦЭМ!$A$33:$A$776,$A91,СВЦЭМ!$B$33:$B$776,D$83)+'СЕТ СН'!$H$11+СВЦЭМ!$D$10+'СЕТ СН'!$H$5-'СЕТ СН'!$H$21</f>
        <v>3830.1696472999997</v>
      </c>
      <c r="E91" s="36">
        <f>SUMIFS(СВЦЭМ!$D$33:$D$776,СВЦЭМ!$A$33:$A$776,$A91,СВЦЭМ!$B$33:$B$776,E$83)+'СЕТ СН'!$H$11+СВЦЭМ!$D$10+'СЕТ СН'!$H$5-'СЕТ СН'!$H$21</f>
        <v>3840.08694096</v>
      </c>
      <c r="F91" s="36">
        <f>SUMIFS(СВЦЭМ!$D$33:$D$776,СВЦЭМ!$A$33:$A$776,$A91,СВЦЭМ!$B$33:$B$776,F$83)+'СЕТ СН'!$H$11+СВЦЭМ!$D$10+'СЕТ СН'!$H$5-'СЕТ СН'!$H$21</f>
        <v>3841.4361389799997</v>
      </c>
      <c r="G91" s="36">
        <f>SUMIFS(СВЦЭМ!$D$33:$D$776,СВЦЭМ!$A$33:$A$776,$A91,СВЦЭМ!$B$33:$B$776,G$83)+'СЕТ СН'!$H$11+СВЦЭМ!$D$10+'СЕТ СН'!$H$5-'СЕТ СН'!$H$21</f>
        <v>3839.2410619399998</v>
      </c>
      <c r="H91" s="36">
        <f>SUMIFS(СВЦЭМ!$D$33:$D$776,СВЦЭМ!$A$33:$A$776,$A91,СВЦЭМ!$B$33:$B$776,H$83)+'СЕТ СН'!$H$11+СВЦЭМ!$D$10+'СЕТ СН'!$H$5-'СЕТ СН'!$H$21</f>
        <v>3830.2066458399995</v>
      </c>
      <c r="I91" s="36">
        <f>SUMIFS(СВЦЭМ!$D$33:$D$776,СВЦЭМ!$A$33:$A$776,$A91,СВЦЭМ!$B$33:$B$776,I$83)+'СЕТ СН'!$H$11+СВЦЭМ!$D$10+'СЕТ СН'!$H$5-'СЕТ СН'!$H$21</f>
        <v>3821.2927752599999</v>
      </c>
      <c r="J91" s="36">
        <f>SUMIFS(СВЦЭМ!$D$33:$D$776,СВЦЭМ!$A$33:$A$776,$A91,СВЦЭМ!$B$33:$B$776,J$83)+'СЕТ СН'!$H$11+СВЦЭМ!$D$10+'СЕТ СН'!$H$5-'СЕТ СН'!$H$21</f>
        <v>3792.0174253599998</v>
      </c>
      <c r="K91" s="36">
        <f>SUMIFS(СВЦЭМ!$D$33:$D$776,СВЦЭМ!$A$33:$A$776,$A91,СВЦЭМ!$B$33:$B$776,K$83)+'СЕТ СН'!$H$11+СВЦЭМ!$D$10+'СЕТ СН'!$H$5-'СЕТ СН'!$H$21</f>
        <v>3761.4745969000001</v>
      </c>
      <c r="L91" s="36">
        <f>SUMIFS(СВЦЭМ!$D$33:$D$776,СВЦЭМ!$A$33:$A$776,$A91,СВЦЭМ!$B$33:$B$776,L$83)+'СЕТ СН'!$H$11+СВЦЭМ!$D$10+'СЕТ СН'!$H$5-'СЕТ СН'!$H$21</f>
        <v>3742.4308435299999</v>
      </c>
      <c r="M91" s="36">
        <f>SUMIFS(СВЦЭМ!$D$33:$D$776,СВЦЭМ!$A$33:$A$776,$A91,СВЦЭМ!$B$33:$B$776,M$83)+'СЕТ СН'!$H$11+СВЦЭМ!$D$10+'СЕТ СН'!$H$5-'СЕТ СН'!$H$21</f>
        <v>3740.3656019999999</v>
      </c>
      <c r="N91" s="36">
        <f>SUMIFS(СВЦЭМ!$D$33:$D$776,СВЦЭМ!$A$33:$A$776,$A91,СВЦЭМ!$B$33:$B$776,N$83)+'СЕТ СН'!$H$11+СВЦЭМ!$D$10+'СЕТ СН'!$H$5-'СЕТ СН'!$H$21</f>
        <v>3751.1588142999999</v>
      </c>
      <c r="O91" s="36">
        <f>SUMIFS(СВЦЭМ!$D$33:$D$776,СВЦЭМ!$A$33:$A$776,$A91,СВЦЭМ!$B$33:$B$776,O$83)+'СЕТ СН'!$H$11+СВЦЭМ!$D$10+'СЕТ СН'!$H$5-'СЕТ СН'!$H$21</f>
        <v>3765.0364158799998</v>
      </c>
      <c r="P91" s="36">
        <f>SUMIFS(СВЦЭМ!$D$33:$D$776,СВЦЭМ!$A$33:$A$776,$A91,СВЦЭМ!$B$33:$B$776,P$83)+'СЕТ СН'!$H$11+СВЦЭМ!$D$10+'СЕТ СН'!$H$5-'СЕТ СН'!$H$21</f>
        <v>3799.0332531200002</v>
      </c>
      <c r="Q91" s="36">
        <f>SUMIFS(СВЦЭМ!$D$33:$D$776,СВЦЭМ!$A$33:$A$776,$A91,СВЦЭМ!$B$33:$B$776,Q$83)+'СЕТ СН'!$H$11+СВЦЭМ!$D$10+'СЕТ СН'!$H$5-'СЕТ СН'!$H$21</f>
        <v>3767.2588529</v>
      </c>
      <c r="R91" s="36">
        <f>SUMIFS(СВЦЭМ!$D$33:$D$776,СВЦЭМ!$A$33:$A$776,$A91,СВЦЭМ!$B$33:$B$776,R$83)+'СЕТ СН'!$H$11+СВЦЭМ!$D$10+'СЕТ СН'!$H$5-'СЕТ СН'!$H$21</f>
        <v>3726.7783882700001</v>
      </c>
      <c r="S91" s="36">
        <f>SUMIFS(СВЦЭМ!$D$33:$D$776,СВЦЭМ!$A$33:$A$776,$A91,СВЦЭМ!$B$33:$B$776,S$83)+'СЕТ СН'!$H$11+СВЦЭМ!$D$10+'СЕТ СН'!$H$5-'СЕТ СН'!$H$21</f>
        <v>3682.0605129199998</v>
      </c>
      <c r="T91" s="36">
        <f>SUMIFS(СВЦЭМ!$D$33:$D$776,СВЦЭМ!$A$33:$A$776,$A91,СВЦЭМ!$B$33:$B$776,T$83)+'СЕТ СН'!$H$11+СВЦЭМ!$D$10+'СЕТ СН'!$H$5-'СЕТ СН'!$H$21</f>
        <v>3671.8536138099998</v>
      </c>
      <c r="U91" s="36">
        <f>SUMIFS(СВЦЭМ!$D$33:$D$776,СВЦЭМ!$A$33:$A$776,$A91,СВЦЭМ!$B$33:$B$776,U$83)+'СЕТ СН'!$H$11+СВЦЭМ!$D$10+'СЕТ СН'!$H$5-'СЕТ СН'!$H$21</f>
        <v>3673.9475119399999</v>
      </c>
      <c r="V91" s="36">
        <f>SUMIFS(СВЦЭМ!$D$33:$D$776,СВЦЭМ!$A$33:$A$776,$A91,СВЦЭМ!$B$33:$B$776,V$83)+'СЕТ СН'!$H$11+СВЦЭМ!$D$10+'СЕТ СН'!$H$5-'СЕТ СН'!$H$21</f>
        <v>3686.4699391899999</v>
      </c>
      <c r="W91" s="36">
        <f>SUMIFS(СВЦЭМ!$D$33:$D$776,СВЦЭМ!$A$33:$A$776,$A91,СВЦЭМ!$B$33:$B$776,W$83)+'СЕТ СН'!$H$11+СВЦЭМ!$D$10+'СЕТ СН'!$H$5-'СЕТ СН'!$H$21</f>
        <v>3743.8791326399996</v>
      </c>
      <c r="X91" s="36">
        <f>SUMIFS(СВЦЭМ!$D$33:$D$776,СВЦЭМ!$A$33:$A$776,$A91,СВЦЭМ!$B$33:$B$776,X$83)+'СЕТ СН'!$H$11+СВЦЭМ!$D$10+'СЕТ СН'!$H$5-'СЕТ СН'!$H$21</f>
        <v>3805.07317031</v>
      </c>
      <c r="Y91" s="36">
        <f>SUMIFS(СВЦЭМ!$D$33:$D$776,СВЦЭМ!$A$33:$A$776,$A91,СВЦЭМ!$B$33:$B$776,Y$83)+'СЕТ СН'!$H$11+СВЦЭМ!$D$10+'СЕТ СН'!$H$5-'СЕТ СН'!$H$21</f>
        <v>3858.9869013899997</v>
      </c>
    </row>
    <row r="92" spans="1:27" ht="15.75" x14ac:dyDescent="0.2">
      <c r="A92" s="35">
        <f t="shared" si="2"/>
        <v>43474</v>
      </c>
      <c r="B92" s="36">
        <f>SUMIFS(СВЦЭМ!$D$33:$D$776,СВЦЭМ!$A$33:$A$776,$A92,СВЦЭМ!$B$33:$B$776,B$83)+'СЕТ СН'!$H$11+СВЦЭМ!$D$10+'СЕТ СН'!$H$5-'СЕТ СН'!$H$21</f>
        <v>3828.5632650999996</v>
      </c>
      <c r="C92" s="36">
        <f>SUMIFS(СВЦЭМ!$D$33:$D$776,СВЦЭМ!$A$33:$A$776,$A92,СВЦЭМ!$B$33:$B$776,C$83)+'СЕТ СН'!$H$11+СВЦЭМ!$D$10+'СЕТ СН'!$H$5-'СЕТ СН'!$H$21</f>
        <v>3849.5784360799998</v>
      </c>
      <c r="D92" s="36">
        <f>SUMIFS(СВЦЭМ!$D$33:$D$776,СВЦЭМ!$A$33:$A$776,$A92,СВЦЭМ!$B$33:$B$776,D$83)+'СЕТ СН'!$H$11+СВЦЭМ!$D$10+'СЕТ СН'!$H$5-'СЕТ СН'!$H$21</f>
        <v>3851.71012221</v>
      </c>
      <c r="E92" s="36">
        <f>SUMIFS(СВЦЭМ!$D$33:$D$776,СВЦЭМ!$A$33:$A$776,$A92,СВЦЭМ!$B$33:$B$776,E$83)+'СЕТ СН'!$H$11+СВЦЭМ!$D$10+'СЕТ СН'!$H$5-'СЕТ СН'!$H$21</f>
        <v>3859.5384871199994</v>
      </c>
      <c r="F92" s="36">
        <f>SUMIFS(СВЦЭМ!$D$33:$D$776,СВЦЭМ!$A$33:$A$776,$A92,СВЦЭМ!$B$33:$B$776,F$83)+'СЕТ СН'!$H$11+СВЦЭМ!$D$10+'СЕТ СН'!$H$5-'СЕТ СН'!$H$21</f>
        <v>3862.0197154399998</v>
      </c>
      <c r="G92" s="36">
        <f>SUMIFS(СВЦЭМ!$D$33:$D$776,СВЦЭМ!$A$33:$A$776,$A92,СВЦЭМ!$B$33:$B$776,G$83)+'СЕТ СН'!$H$11+СВЦЭМ!$D$10+'СЕТ СН'!$H$5-'СЕТ СН'!$H$21</f>
        <v>3864.3578612399997</v>
      </c>
      <c r="H92" s="36">
        <f>SUMIFS(СВЦЭМ!$D$33:$D$776,СВЦЭМ!$A$33:$A$776,$A92,СВЦЭМ!$B$33:$B$776,H$83)+'СЕТ СН'!$H$11+СВЦЭМ!$D$10+'СЕТ СН'!$H$5-'СЕТ СН'!$H$21</f>
        <v>3876.4944277699997</v>
      </c>
      <c r="I92" s="36">
        <f>SUMIFS(СВЦЭМ!$D$33:$D$776,СВЦЭМ!$A$33:$A$776,$A92,СВЦЭМ!$B$33:$B$776,I$83)+'СЕТ СН'!$H$11+СВЦЭМ!$D$10+'СЕТ СН'!$H$5-'СЕТ СН'!$H$21</f>
        <v>3824.2374552799997</v>
      </c>
      <c r="J92" s="36">
        <f>SUMIFS(СВЦЭМ!$D$33:$D$776,СВЦЭМ!$A$33:$A$776,$A92,СВЦЭМ!$B$33:$B$776,J$83)+'СЕТ СН'!$H$11+СВЦЭМ!$D$10+'СЕТ СН'!$H$5-'СЕТ СН'!$H$21</f>
        <v>3756.02214542</v>
      </c>
      <c r="K92" s="36">
        <f>SUMIFS(СВЦЭМ!$D$33:$D$776,СВЦЭМ!$A$33:$A$776,$A92,СВЦЭМ!$B$33:$B$776,K$83)+'СЕТ СН'!$H$11+СВЦЭМ!$D$10+'СЕТ СН'!$H$5-'СЕТ СН'!$H$21</f>
        <v>3748.7076618399997</v>
      </c>
      <c r="L92" s="36">
        <f>SUMIFS(СВЦЭМ!$D$33:$D$776,СВЦЭМ!$A$33:$A$776,$A92,СВЦЭМ!$B$33:$B$776,L$83)+'СЕТ СН'!$H$11+СВЦЭМ!$D$10+'СЕТ СН'!$H$5-'СЕТ СН'!$H$21</f>
        <v>3747.2213956999999</v>
      </c>
      <c r="M92" s="36">
        <f>SUMIFS(СВЦЭМ!$D$33:$D$776,СВЦЭМ!$A$33:$A$776,$A92,СВЦЭМ!$B$33:$B$776,M$83)+'СЕТ СН'!$H$11+СВЦЭМ!$D$10+'СЕТ СН'!$H$5-'СЕТ СН'!$H$21</f>
        <v>3748.9677975599998</v>
      </c>
      <c r="N92" s="36">
        <f>SUMIFS(СВЦЭМ!$D$33:$D$776,СВЦЭМ!$A$33:$A$776,$A92,СВЦЭМ!$B$33:$B$776,N$83)+'СЕТ СН'!$H$11+СВЦЭМ!$D$10+'СЕТ СН'!$H$5-'СЕТ СН'!$H$21</f>
        <v>3765.9593072500002</v>
      </c>
      <c r="O92" s="36">
        <f>SUMIFS(СВЦЭМ!$D$33:$D$776,СВЦЭМ!$A$33:$A$776,$A92,СВЦЭМ!$B$33:$B$776,O$83)+'СЕТ СН'!$H$11+СВЦЭМ!$D$10+'СЕТ СН'!$H$5-'СЕТ СН'!$H$21</f>
        <v>3762.6575963699997</v>
      </c>
      <c r="P92" s="36">
        <f>SUMIFS(СВЦЭМ!$D$33:$D$776,СВЦЭМ!$A$33:$A$776,$A92,СВЦЭМ!$B$33:$B$776,P$83)+'СЕТ СН'!$H$11+СВЦЭМ!$D$10+'СЕТ СН'!$H$5-'СЕТ СН'!$H$21</f>
        <v>3773.3741802799996</v>
      </c>
      <c r="Q92" s="36">
        <f>SUMIFS(СВЦЭМ!$D$33:$D$776,СВЦЭМ!$A$33:$A$776,$A92,СВЦЭМ!$B$33:$B$776,Q$83)+'СЕТ СН'!$H$11+СВЦЭМ!$D$10+'СЕТ СН'!$H$5-'СЕТ СН'!$H$21</f>
        <v>3777.5741958199997</v>
      </c>
      <c r="R92" s="36">
        <f>SUMIFS(СВЦЭМ!$D$33:$D$776,СВЦЭМ!$A$33:$A$776,$A92,СВЦЭМ!$B$33:$B$776,R$83)+'СЕТ СН'!$H$11+СВЦЭМ!$D$10+'СЕТ СН'!$H$5-'СЕТ СН'!$H$21</f>
        <v>3776.0399155099994</v>
      </c>
      <c r="S92" s="36">
        <f>SUMIFS(СВЦЭМ!$D$33:$D$776,СВЦЭМ!$A$33:$A$776,$A92,СВЦЭМ!$B$33:$B$776,S$83)+'СЕТ СН'!$H$11+СВЦЭМ!$D$10+'СЕТ СН'!$H$5-'СЕТ СН'!$H$21</f>
        <v>3753.68820714</v>
      </c>
      <c r="T92" s="36">
        <f>SUMIFS(СВЦЭМ!$D$33:$D$776,СВЦЭМ!$A$33:$A$776,$A92,СВЦЭМ!$B$33:$B$776,T$83)+'СЕТ СН'!$H$11+СВЦЭМ!$D$10+'СЕТ СН'!$H$5-'СЕТ СН'!$H$21</f>
        <v>3732.9500961200001</v>
      </c>
      <c r="U92" s="36">
        <f>SUMIFS(СВЦЭМ!$D$33:$D$776,СВЦЭМ!$A$33:$A$776,$A92,СВЦЭМ!$B$33:$B$776,U$83)+'СЕТ СН'!$H$11+СВЦЭМ!$D$10+'СЕТ СН'!$H$5-'СЕТ СН'!$H$21</f>
        <v>3731.6221309299999</v>
      </c>
      <c r="V92" s="36">
        <f>SUMIFS(СВЦЭМ!$D$33:$D$776,СВЦЭМ!$A$33:$A$776,$A92,СВЦЭМ!$B$33:$B$776,V$83)+'СЕТ СН'!$H$11+СВЦЭМ!$D$10+'СЕТ СН'!$H$5-'СЕТ СН'!$H$21</f>
        <v>3740.6251914699997</v>
      </c>
      <c r="W92" s="36">
        <f>SUMIFS(СВЦЭМ!$D$33:$D$776,СВЦЭМ!$A$33:$A$776,$A92,СВЦЭМ!$B$33:$B$776,W$83)+'СЕТ СН'!$H$11+СВЦЭМ!$D$10+'СЕТ СН'!$H$5-'СЕТ СН'!$H$21</f>
        <v>3759.64460233</v>
      </c>
      <c r="X92" s="36">
        <f>SUMIFS(СВЦЭМ!$D$33:$D$776,СВЦЭМ!$A$33:$A$776,$A92,СВЦЭМ!$B$33:$B$776,X$83)+'СЕТ СН'!$H$11+СВЦЭМ!$D$10+'СЕТ СН'!$H$5-'СЕТ СН'!$H$21</f>
        <v>3771.5887284399996</v>
      </c>
      <c r="Y92" s="36">
        <f>SUMIFS(СВЦЭМ!$D$33:$D$776,СВЦЭМ!$A$33:$A$776,$A92,СВЦЭМ!$B$33:$B$776,Y$83)+'СЕТ СН'!$H$11+СВЦЭМ!$D$10+'СЕТ СН'!$H$5-'СЕТ СН'!$H$21</f>
        <v>3823.8903510099999</v>
      </c>
    </row>
    <row r="93" spans="1:27" ht="15.75" x14ac:dyDescent="0.2">
      <c r="A93" s="35">
        <f t="shared" si="2"/>
        <v>43475</v>
      </c>
      <c r="B93" s="36">
        <f>SUMIFS(СВЦЭМ!$D$33:$D$776,СВЦЭМ!$A$33:$A$776,$A93,СВЦЭМ!$B$33:$B$776,B$83)+'СЕТ СН'!$H$11+СВЦЭМ!$D$10+'СЕТ СН'!$H$5-'СЕТ СН'!$H$21</f>
        <v>3858.8164143099998</v>
      </c>
      <c r="C93" s="36">
        <f>SUMIFS(СВЦЭМ!$D$33:$D$776,СВЦЭМ!$A$33:$A$776,$A93,СВЦЭМ!$B$33:$B$776,C$83)+'СЕТ СН'!$H$11+СВЦЭМ!$D$10+'СЕТ СН'!$H$5-'СЕТ СН'!$H$21</f>
        <v>3887.65649648</v>
      </c>
      <c r="D93" s="36">
        <f>SUMIFS(СВЦЭМ!$D$33:$D$776,СВЦЭМ!$A$33:$A$776,$A93,СВЦЭМ!$B$33:$B$776,D$83)+'СЕТ СН'!$H$11+СВЦЭМ!$D$10+'СЕТ СН'!$H$5-'СЕТ СН'!$H$21</f>
        <v>3934.9825963999997</v>
      </c>
      <c r="E93" s="36">
        <f>SUMIFS(СВЦЭМ!$D$33:$D$776,СВЦЭМ!$A$33:$A$776,$A93,СВЦЭМ!$B$33:$B$776,E$83)+'СЕТ СН'!$H$11+СВЦЭМ!$D$10+'СЕТ СН'!$H$5-'СЕТ СН'!$H$21</f>
        <v>3893.2615850599996</v>
      </c>
      <c r="F93" s="36">
        <f>SUMIFS(СВЦЭМ!$D$33:$D$776,СВЦЭМ!$A$33:$A$776,$A93,СВЦЭМ!$B$33:$B$776,F$83)+'СЕТ СН'!$H$11+СВЦЭМ!$D$10+'СЕТ СН'!$H$5-'СЕТ СН'!$H$21</f>
        <v>3861.5297974899995</v>
      </c>
      <c r="G93" s="36">
        <f>SUMIFS(СВЦЭМ!$D$33:$D$776,СВЦЭМ!$A$33:$A$776,$A93,СВЦЭМ!$B$33:$B$776,G$83)+'СЕТ СН'!$H$11+СВЦЭМ!$D$10+'СЕТ СН'!$H$5-'СЕТ СН'!$H$21</f>
        <v>3868.0496350399999</v>
      </c>
      <c r="H93" s="36">
        <f>SUMIFS(СВЦЭМ!$D$33:$D$776,СВЦЭМ!$A$33:$A$776,$A93,СВЦЭМ!$B$33:$B$776,H$83)+'СЕТ СН'!$H$11+СВЦЭМ!$D$10+'СЕТ СН'!$H$5-'СЕТ СН'!$H$21</f>
        <v>3864.7991827199999</v>
      </c>
      <c r="I93" s="36">
        <f>SUMIFS(СВЦЭМ!$D$33:$D$776,СВЦЭМ!$A$33:$A$776,$A93,СВЦЭМ!$B$33:$B$776,I$83)+'СЕТ СН'!$H$11+СВЦЭМ!$D$10+'СЕТ СН'!$H$5-'СЕТ СН'!$H$21</f>
        <v>3780.9803514499999</v>
      </c>
      <c r="J93" s="36">
        <f>SUMIFS(СВЦЭМ!$D$33:$D$776,СВЦЭМ!$A$33:$A$776,$A93,СВЦЭМ!$B$33:$B$776,J$83)+'СЕТ СН'!$H$11+СВЦЭМ!$D$10+'СЕТ СН'!$H$5-'СЕТ СН'!$H$21</f>
        <v>3738.2423138599997</v>
      </c>
      <c r="K93" s="36">
        <f>SUMIFS(СВЦЭМ!$D$33:$D$776,СВЦЭМ!$A$33:$A$776,$A93,СВЦЭМ!$B$33:$B$776,K$83)+'СЕТ СН'!$H$11+СВЦЭМ!$D$10+'СЕТ СН'!$H$5-'СЕТ СН'!$H$21</f>
        <v>3725.3307103500001</v>
      </c>
      <c r="L93" s="36">
        <f>SUMIFS(СВЦЭМ!$D$33:$D$776,СВЦЭМ!$A$33:$A$776,$A93,СВЦЭМ!$B$33:$B$776,L$83)+'СЕТ СН'!$H$11+СВЦЭМ!$D$10+'СЕТ СН'!$H$5-'СЕТ СН'!$H$21</f>
        <v>3715.2348948499998</v>
      </c>
      <c r="M93" s="36">
        <f>SUMIFS(СВЦЭМ!$D$33:$D$776,СВЦЭМ!$A$33:$A$776,$A93,СВЦЭМ!$B$33:$B$776,M$83)+'СЕТ СН'!$H$11+СВЦЭМ!$D$10+'СЕТ СН'!$H$5-'СЕТ СН'!$H$21</f>
        <v>3721.9134095499999</v>
      </c>
      <c r="N93" s="36">
        <f>SUMIFS(СВЦЭМ!$D$33:$D$776,СВЦЭМ!$A$33:$A$776,$A93,СВЦЭМ!$B$33:$B$776,N$83)+'СЕТ СН'!$H$11+СВЦЭМ!$D$10+'СЕТ СН'!$H$5-'СЕТ СН'!$H$21</f>
        <v>3729.8550330899998</v>
      </c>
      <c r="O93" s="36">
        <f>SUMIFS(СВЦЭМ!$D$33:$D$776,СВЦЭМ!$A$33:$A$776,$A93,СВЦЭМ!$B$33:$B$776,O$83)+'СЕТ СН'!$H$11+СВЦЭМ!$D$10+'СЕТ СН'!$H$5-'СЕТ СН'!$H$21</f>
        <v>3719.1981588999997</v>
      </c>
      <c r="P93" s="36">
        <f>SUMIFS(СВЦЭМ!$D$33:$D$776,СВЦЭМ!$A$33:$A$776,$A93,СВЦЭМ!$B$33:$B$776,P$83)+'СЕТ СН'!$H$11+СВЦЭМ!$D$10+'СЕТ СН'!$H$5-'СЕТ СН'!$H$21</f>
        <v>3731.4870878199999</v>
      </c>
      <c r="Q93" s="36">
        <f>SUMIFS(СВЦЭМ!$D$33:$D$776,СВЦЭМ!$A$33:$A$776,$A93,СВЦЭМ!$B$33:$B$776,Q$83)+'СЕТ СН'!$H$11+СВЦЭМ!$D$10+'СЕТ СН'!$H$5-'СЕТ СН'!$H$21</f>
        <v>3735.08109758</v>
      </c>
      <c r="R93" s="36">
        <f>SUMIFS(СВЦЭМ!$D$33:$D$776,СВЦЭМ!$A$33:$A$776,$A93,СВЦЭМ!$B$33:$B$776,R$83)+'СЕТ СН'!$H$11+СВЦЭМ!$D$10+'СЕТ СН'!$H$5-'СЕТ СН'!$H$21</f>
        <v>3738.8681160199999</v>
      </c>
      <c r="S93" s="36">
        <f>SUMIFS(СВЦЭМ!$D$33:$D$776,СВЦЭМ!$A$33:$A$776,$A93,СВЦЭМ!$B$33:$B$776,S$83)+'СЕТ СН'!$H$11+СВЦЭМ!$D$10+'СЕТ СН'!$H$5-'СЕТ СН'!$H$21</f>
        <v>3719.2180891799999</v>
      </c>
      <c r="T93" s="36">
        <f>SUMIFS(СВЦЭМ!$D$33:$D$776,СВЦЭМ!$A$33:$A$776,$A93,СВЦЭМ!$B$33:$B$776,T$83)+'СЕТ СН'!$H$11+СВЦЭМ!$D$10+'СЕТ СН'!$H$5-'СЕТ СН'!$H$21</f>
        <v>3700.05990423</v>
      </c>
      <c r="U93" s="36">
        <f>SUMIFS(СВЦЭМ!$D$33:$D$776,СВЦЭМ!$A$33:$A$776,$A93,СВЦЭМ!$B$33:$B$776,U$83)+'СЕТ СН'!$H$11+СВЦЭМ!$D$10+'СЕТ СН'!$H$5-'СЕТ СН'!$H$21</f>
        <v>3707.0350121199999</v>
      </c>
      <c r="V93" s="36">
        <f>SUMIFS(СВЦЭМ!$D$33:$D$776,СВЦЭМ!$A$33:$A$776,$A93,СВЦЭМ!$B$33:$B$776,V$83)+'СЕТ СН'!$H$11+СВЦЭМ!$D$10+'СЕТ СН'!$H$5-'СЕТ СН'!$H$21</f>
        <v>3718.1386613300001</v>
      </c>
      <c r="W93" s="36">
        <f>SUMIFS(СВЦЭМ!$D$33:$D$776,СВЦЭМ!$A$33:$A$776,$A93,СВЦЭМ!$B$33:$B$776,W$83)+'СЕТ СН'!$H$11+СВЦЭМ!$D$10+'СЕТ СН'!$H$5-'СЕТ СН'!$H$21</f>
        <v>3727.4632973499997</v>
      </c>
      <c r="X93" s="36">
        <f>SUMIFS(СВЦЭМ!$D$33:$D$776,СВЦЭМ!$A$33:$A$776,$A93,СВЦЭМ!$B$33:$B$776,X$83)+'СЕТ СН'!$H$11+СВЦЭМ!$D$10+'СЕТ СН'!$H$5-'СЕТ СН'!$H$21</f>
        <v>3728.4584366300001</v>
      </c>
      <c r="Y93" s="36">
        <f>SUMIFS(СВЦЭМ!$D$33:$D$776,СВЦЭМ!$A$33:$A$776,$A93,СВЦЭМ!$B$33:$B$776,Y$83)+'СЕТ СН'!$H$11+СВЦЭМ!$D$10+'СЕТ СН'!$H$5-'СЕТ СН'!$H$21</f>
        <v>3786.0739123099997</v>
      </c>
    </row>
    <row r="94" spans="1:27" ht="15.75" x14ac:dyDescent="0.2">
      <c r="A94" s="35">
        <f t="shared" si="2"/>
        <v>43476</v>
      </c>
      <c r="B94" s="36">
        <f>SUMIFS(СВЦЭМ!$D$33:$D$776,СВЦЭМ!$A$33:$A$776,$A94,СВЦЭМ!$B$33:$B$776,B$83)+'СЕТ СН'!$H$11+СВЦЭМ!$D$10+'СЕТ СН'!$H$5-'СЕТ СН'!$H$21</f>
        <v>3866.20961162</v>
      </c>
      <c r="C94" s="36">
        <f>SUMIFS(СВЦЭМ!$D$33:$D$776,СВЦЭМ!$A$33:$A$776,$A94,СВЦЭМ!$B$33:$B$776,C$83)+'СЕТ СН'!$H$11+СВЦЭМ!$D$10+'СЕТ СН'!$H$5-'СЕТ СН'!$H$21</f>
        <v>3877.0169280499995</v>
      </c>
      <c r="D94" s="36">
        <f>SUMIFS(СВЦЭМ!$D$33:$D$776,СВЦЭМ!$A$33:$A$776,$A94,СВЦЭМ!$B$33:$B$776,D$83)+'СЕТ СН'!$H$11+СВЦЭМ!$D$10+'СЕТ СН'!$H$5-'СЕТ СН'!$H$21</f>
        <v>3905.1983977499995</v>
      </c>
      <c r="E94" s="36">
        <f>SUMIFS(СВЦЭМ!$D$33:$D$776,СВЦЭМ!$A$33:$A$776,$A94,СВЦЭМ!$B$33:$B$776,E$83)+'СЕТ СН'!$H$11+СВЦЭМ!$D$10+'СЕТ СН'!$H$5-'СЕТ СН'!$H$21</f>
        <v>3907.0284327899999</v>
      </c>
      <c r="F94" s="36">
        <f>SUMIFS(СВЦЭМ!$D$33:$D$776,СВЦЭМ!$A$33:$A$776,$A94,СВЦЭМ!$B$33:$B$776,F$83)+'СЕТ СН'!$H$11+СВЦЭМ!$D$10+'СЕТ СН'!$H$5-'СЕТ СН'!$H$21</f>
        <v>3906.7002142199999</v>
      </c>
      <c r="G94" s="36">
        <f>SUMIFS(СВЦЭМ!$D$33:$D$776,СВЦЭМ!$A$33:$A$776,$A94,СВЦЭМ!$B$33:$B$776,G$83)+'СЕТ СН'!$H$11+СВЦЭМ!$D$10+'СЕТ СН'!$H$5-'СЕТ СН'!$H$21</f>
        <v>3890.0370412299999</v>
      </c>
      <c r="H94" s="36">
        <f>SUMIFS(СВЦЭМ!$D$33:$D$776,СВЦЭМ!$A$33:$A$776,$A94,СВЦЭМ!$B$33:$B$776,H$83)+'СЕТ СН'!$H$11+СВЦЭМ!$D$10+'СЕТ СН'!$H$5-'СЕТ СН'!$H$21</f>
        <v>3858.3809236899997</v>
      </c>
      <c r="I94" s="36">
        <f>SUMIFS(СВЦЭМ!$D$33:$D$776,СВЦЭМ!$A$33:$A$776,$A94,СВЦЭМ!$B$33:$B$776,I$83)+'СЕТ СН'!$H$11+СВЦЭМ!$D$10+'СЕТ СН'!$H$5-'СЕТ СН'!$H$21</f>
        <v>3783.9334721799996</v>
      </c>
      <c r="J94" s="36">
        <f>SUMIFS(СВЦЭМ!$D$33:$D$776,СВЦЭМ!$A$33:$A$776,$A94,СВЦЭМ!$B$33:$B$776,J$83)+'СЕТ СН'!$H$11+СВЦЭМ!$D$10+'СЕТ СН'!$H$5-'СЕТ СН'!$H$21</f>
        <v>3732.1398190899999</v>
      </c>
      <c r="K94" s="36">
        <f>SUMIFS(СВЦЭМ!$D$33:$D$776,СВЦЭМ!$A$33:$A$776,$A94,СВЦЭМ!$B$33:$B$776,K$83)+'СЕТ СН'!$H$11+СВЦЭМ!$D$10+'СЕТ СН'!$H$5-'СЕТ СН'!$H$21</f>
        <v>3723.6405082199999</v>
      </c>
      <c r="L94" s="36">
        <f>SUMIFS(СВЦЭМ!$D$33:$D$776,СВЦЭМ!$A$33:$A$776,$A94,СВЦЭМ!$B$33:$B$776,L$83)+'СЕТ СН'!$H$11+СВЦЭМ!$D$10+'СЕТ СН'!$H$5-'СЕТ СН'!$H$21</f>
        <v>3719.4662074899998</v>
      </c>
      <c r="M94" s="36">
        <f>SUMIFS(СВЦЭМ!$D$33:$D$776,СВЦЭМ!$A$33:$A$776,$A94,СВЦЭМ!$B$33:$B$776,M$83)+'СЕТ СН'!$H$11+СВЦЭМ!$D$10+'СЕТ СН'!$H$5-'СЕТ СН'!$H$21</f>
        <v>3721.94413949</v>
      </c>
      <c r="N94" s="36">
        <f>SUMIFS(СВЦЭМ!$D$33:$D$776,СВЦЭМ!$A$33:$A$776,$A94,СВЦЭМ!$B$33:$B$776,N$83)+'СЕТ СН'!$H$11+СВЦЭМ!$D$10+'СЕТ СН'!$H$5-'СЕТ СН'!$H$21</f>
        <v>3736.3811715399997</v>
      </c>
      <c r="O94" s="36">
        <f>SUMIFS(СВЦЭМ!$D$33:$D$776,СВЦЭМ!$A$33:$A$776,$A94,СВЦЭМ!$B$33:$B$776,O$83)+'СЕТ СН'!$H$11+СВЦЭМ!$D$10+'СЕТ СН'!$H$5-'СЕТ СН'!$H$21</f>
        <v>3740.1303487199998</v>
      </c>
      <c r="P94" s="36">
        <f>SUMIFS(СВЦЭМ!$D$33:$D$776,СВЦЭМ!$A$33:$A$776,$A94,СВЦЭМ!$B$33:$B$776,P$83)+'СЕТ СН'!$H$11+СВЦЭМ!$D$10+'СЕТ СН'!$H$5-'СЕТ СН'!$H$21</f>
        <v>3725.10336577</v>
      </c>
      <c r="Q94" s="36">
        <f>SUMIFS(СВЦЭМ!$D$33:$D$776,СВЦЭМ!$A$33:$A$776,$A94,СВЦЭМ!$B$33:$B$776,Q$83)+'СЕТ СН'!$H$11+СВЦЭМ!$D$10+'СЕТ СН'!$H$5-'СЕТ СН'!$H$21</f>
        <v>3727.0780365599999</v>
      </c>
      <c r="R94" s="36">
        <f>SUMIFS(СВЦЭМ!$D$33:$D$776,СВЦЭМ!$A$33:$A$776,$A94,СВЦЭМ!$B$33:$B$776,R$83)+'СЕТ СН'!$H$11+СВЦЭМ!$D$10+'СЕТ СН'!$H$5-'СЕТ СН'!$H$21</f>
        <v>3751.4090399199999</v>
      </c>
      <c r="S94" s="36">
        <f>SUMIFS(СВЦЭМ!$D$33:$D$776,СВЦЭМ!$A$33:$A$776,$A94,СВЦЭМ!$B$33:$B$776,S$83)+'СЕТ СН'!$H$11+СВЦЭМ!$D$10+'СЕТ СН'!$H$5-'СЕТ СН'!$H$21</f>
        <v>3728.5420012899999</v>
      </c>
      <c r="T94" s="36">
        <f>SUMIFS(СВЦЭМ!$D$33:$D$776,СВЦЭМ!$A$33:$A$776,$A94,СВЦЭМ!$B$33:$B$776,T$83)+'СЕТ СН'!$H$11+СВЦЭМ!$D$10+'СЕТ СН'!$H$5-'СЕТ СН'!$H$21</f>
        <v>3693.6673508499998</v>
      </c>
      <c r="U94" s="36">
        <f>SUMIFS(СВЦЭМ!$D$33:$D$776,СВЦЭМ!$A$33:$A$776,$A94,СВЦЭМ!$B$33:$B$776,U$83)+'СЕТ СН'!$H$11+СВЦЭМ!$D$10+'СЕТ СН'!$H$5-'СЕТ СН'!$H$21</f>
        <v>3695.2598278599999</v>
      </c>
      <c r="V94" s="36">
        <f>SUMIFS(СВЦЭМ!$D$33:$D$776,СВЦЭМ!$A$33:$A$776,$A94,СВЦЭМ!$B$33:$B$776,V$83)+'СЕТ СН'!$H$11+СВЦЭМ!$D$10+'СЕТ СН'!$H$5-'СЕТ СН'!$H$21</f>
        <v>3711.87988223</v>
      </c>
      <c r="W94" s="36">
        <f>SUMIFS(СВЦЭМ!$D$33:$D$776,СВЦЭМ!$A$33:$A$776,$A94,СВЦЭМ!$B$33:$B$776,W$83)+'СЕТ СН'!$H$11+СВЦЭМ!$D$10+'СЕТ СН'!$H$5-'СЕТ СН'!$H$21</f>
        <v>3730.8906821699998</v>
      </c>
      <c r="X94" s="36">
        <f>SUMIFS(СВЦЭМ!$D$33:$D$776,СВЦЭМ!$A$33:$A$776,$A94,СВЦЭМ!$B$33:$B$776,X$83)+'СЕТ СН'!$H$11+СВЦЭМ!$D$10+'СЕТ СН'!$H$5-'СЕТ СН'!$H$21</f>
        <v>3740.2199401600001</v>
      </c>
      <c r="Y94" s="36">
        <f>SUMIFS(СВЦЭМ!$D$33:$D$776,СВЦЭМ!$A$33:$A$776,$A94,СВЦЭМ!$B$33:$B$776,Y$83)+'СЕТ СН'!$H$11+СВЦЭМ!$D$10+'СЕТ СН'!$H$5-'СЕТ СН'!$H$21</f>
        <v>3793.9636421799996</v>
      </c>
    </row>
    <row r="95" spans="1:27" ht="15.75" x14ac:dyDescent="0.2">
      <c r="A95" s="35">
        <f t="shared" si="2"/>
        <v>43477</v>
      </c>
      <c r="B95" s="36">
        <f>SUMIFS(СВЦЭМ!$D$33:$D$776,СВЦЭМ!$A$33:$A$776,$A95,СВЦЭМ!$B$33:$B$776,B$83)+'СЕТ СН'!$H$11+СВЦЭМ!$D$10+'СЕТ СН'!$H$5-'СЕТ СН'!$H$21</f>
        <v>3865.7286532099997</v>
      </c>
      <c r="C95" s="36">
        <f>SUMIFS(СВЦЭМ!$D$33:$D$776,СВЦЭМ!$A$33:$A$776,$A95,СВЦЭМ!$B$33:$B$776,C$83)+'СЕТ СН'!$H$11+СВЦЭМ!$D$10+'СЕТ СН'!$H$5-'СЕТ СН'!$H$21</f>
        <v>3886.7687729499999</v>
      </c>
      <c r="D95" s="36">
        <f>SUMIFS(СВЦЭМ!$D$33:$D$776,СВЦЭМ!$A$33:$A$776,$A95,СВЦЭМ!$B$33:$B$776,D$83)+'СЕТ СН'!$H$11+СВЦЭМ!$D$10+'СЕТ СН'!$H$5-'СЕТ СН'!$H$21</f>
        <v>3908.9536425899996</v>
      </c>
      <c r="E95" s="36">
        <f>SUMIFS(СВЦЭМ!$D$33:$D$776,СВЦЭМ!$A$33:$A$776,$A95,СВЦЭМ!$B$33:$B$776,E$83)+'СЕТ СН'!$H$11+СВЦЭМ!$D$10+'СЕТ СН'!$H$5-'СЕТ СН'!$H$21</f>
        <v>3920.6413423999998</v>
      </c>
      <c r="F95" s="36">
        <f>SUMIFS(СВЦЭМ!$D$33:$D$776,СВЦЭМ!$A$33:$A$776,$A95,СВЦЭМ!$B$33:$B$776,F$83)+'СЕТ СН'!$H$11+СВЦЭМ!$D$10+'СЕТ СН'!$H$5-'СЕТ СН'!$H$21</f>
        <v>3918.6194037899995</v>
      </c>
      <c r="G95" s="36">
        <f>SUMIFS(СВЦЭМ!$D$33:$D$776,СВЦЭМ!$A$33:$A$776,$A95,СВЦЭМ!$B$33:$B$776,G$83)+'СЕТ СН'!$H$11+СВЦЭМ!$D$10+'СЕТ СН'!$H$5-'СЕТ СН'!$H$21</f>
        <v>3918.1121595899995</v>
      </c>
      <c r="H95" s="36">
        <f>SUMIFS(СВЦЭМ!$D$33:$D$776,СВЦЭМ!$A$33:$A$776,$A95,СВЦЭМ!$B$33:$B$776,H$83)+'СЕТ СН'!$H$11+СВЦЭМ!$D$10+'СЕТ СН'!$H$5-'СЕТ СН'!$H$21</f>
        <v>3892.7387858899997</v>
      </c>
      <c r="I95" s="36">
        <f>SUMIFS(СВЦЭМ!$D$33:$D$776,СВЦЭМ!$A$33:$A$776,$A95,СВЦЭМ!$B$33:$B$776,I$83)+'СЕТ СН'!$H$11+СВЦЭМ!$D$10+'СЕТ СН'!$H$5-'СЕТ СН'!$H$21</f>
        <v>3816.5654083599998</v>
      </c>
      <c r="J95" s="36">
        <f>SUMIFS(СВЦЭМ!$D$33:$D$776,СВЦЭМ!$A$33:$A$776,$A95,СВЦЭМ!$B$33:$B$776,J$83)+'СЕТ СН'!$H$11+СВЦЭМ!$D$10+'СЕТ СН'!$H$5-'СЕТ СН'!$H$21</f>
        <v>3747.0684607200001</v>
      </c>
      <c r="K95" s="36">
        <f>SUMIFS(СВЦЭМ!$D$33:$D$776,СВЦЭМ!$A$33:$A$776,$A95,СВЦЭМ!$B$33:$B$776,K$83)+'СЕТ СН'!$H$11+СВЦЭМ!$D$10+'СЕТ СН'!$H$5-'СЕТ СН'!$H$21</f>
        <v>3715.2479270599997</v>
      </c>
      <c r="L95" s="36">
        <f>SUMIFS(СВЦЭМ!$D$33:$D$776,СВЦЭМ!$A$33:$A$776,$A95,СВЦЭМ!$B$33:$B$776,L$83)+'СЕТ СН'!$H$11+СВЦЭМ!$D$10+'СЕТ СН'!$H$5-'СЕТ СН'!$H$21</f>
        <v>3691.8885205299998</v>
      </c>
      <c r="M95" s="36">
        <f>SUMIFS(СВЦЭМ!$D$33:$D$776,СВЦЭМ!$A$33:$A$776,$A95,СВЦЭМ!$B$33:$B$776,M$83)+'СЕТ СН'!$H$11+СВЦЭМ!$D$10+'СЕТ СН'!$H$5-'СЕТ СН'!$H$21</f>
        <v>3697.5043741599998</v>
      </c>
      <c r="N95" s="36">
        <f>SUMIFS(СВЦЭМ!$D$33:$D$776,СВЦЭМ!$A$33:$A$776,$A95,СВЦЭМ!$B$33:$B$776,N$83)+'СЕТ СН'!$H$11+СВЦЭМ!$D$10+'СЕТ СН'!$H$5-'СЕТ СН'!$H$21</f>
        <v>3717.2172645599999</v>
      </c>
      <c r="O95" s="36">
        <f>SUMIFS(СВЦЭМ!$D$33:$D$776,СВЦЭМ!$A$33:$A$776,$A95,СВЦЭМ!$B$33:$B$776,O$83)+'СЕТ СН'!$H$11+СВЦЭМ!$D$10+'СЕТ СН'!$H$5-'СЕТ СН'!$H$21</f>
        <v>3725.67003776</v>
      </c>
      <c r="P95" s="36">
        <f>SUMIFS(СВЦЭМ!$D$33:$D$776,СВЦЭМ!$A$33:$A$776,$A95,СВЦЭМ!$B$33:$B$776,P$83)+'СЕТ СН'!$H$11+СВЦЭМ!$D$10+'СЕТ СН'!$H$5-'СЕТ СН'!$H$21</f>
        <v>3744.5082756699999</v>
      </c>
      <c r="Q95" s="36">
        <f>SUMIFS(СВЦЭМ!$D$33:$D$776,СВЦЭМ!$A$33:$A$776,$A95,СВЦЭМ!$B$33:$B$776,Q$83)+'СЕТ СН'!$H$11+СВЦЭМ!$D$10+'СЕТ СН'!$H$5-'СЕТ СН'!$H$21</f>
        <v>3758.4520919799998</v>
      </c>
      <c r="R95" s="36">
        <f>SUMIFS(СВЦЭМ!$D$33:$D$776,СВЦЭМ!$A$33:$A$776,$A95,СВЦЭМ!$B$33:$B$776,R$83)+'СЕТ СН'!$H$11+СВЦЭМ!$D$10+'СЕТ СН'!$H$5-'СЕТ СН'!$H$21</f>
        <v>3749.1664056999998</v>
      </c>
      <c r="S95" s="36">
        <f>SUMIFS(СВЦЭМ!$D$33:$D$776,СВЦЭМ!$A$33:$A$776,$A95,СВЦЭМ!$B$33:$B$776,S$83)+'СЕТ СН'!$H$11+СВЦЭМ!$D$10+'СЕТ СН'!$H$5-'СЕТ СН'!$H$21</f>
        <v>3708.2056498100001</v>
      </c>
      <c r="T95" s="36">
        <f>SUMIFS(СВЦЭМ!$D$33:$D$776,СВЦЭМ!$A$33:$A$776,$A95,СВЦЭМ!$B$33:$B$776,T$83)+'СЕТ СН'!$H$11+СВЦЭМ!$D$10+'СЕТ СН'!$H$5-'СЕТ СН'!$H$21</f>
        <v>3675.5879935100002</v>
      </c>
      <c r="U95" s="36">
        <f>SUMIFS(СВЦЭМ!$D$33:$D$776,СВЦЭМ!$A$33:$A$776,$A95,СВЦЭМ!$B$33:$B$776,U$83)+'СЕТ СН'!$H$11+СВЦЭМ!$D$10+'СЕТ СН'!$H$5-'СЕТ СН'!$H$21</f>
        <v>3676.7745215699997</v>
      </c>
      <c r="V95" s="36">
        <f>SUMIFS(СВЦЭМ!$D$33:$D$776,СВЦЭМ!$A$33:$A$776,$A95,СВЦЭМ!$B$33:$B$776,V$83)+'СЕТ СН'!$H$11+СВЦЭМ!$D$10+'СЕТ СН'!$H$5-'СЕТ СН'!$H$21</f>
        <v>3700.2856224899997</v>
      </c>
      <c r="W95" s="36">
        <f>SUMIFS(СВЦЭМ!$D$33:$D$776,СВЦЭМ!$A$33:$A$776,$A95,СВЦЭМ!$B$33:$B$776,W$83)+'СЕТ СН'!$H$11+СВЦЭМ!$D$10+'СЕТ СН'!$H$5-'СЕТ СН'!$H$21</f>
        <v>3722.0634345999997</v>
      </c>
      <c r="X95" s="36">
        <f>SUMIFS(СВЦЭМ!$D$33:$D$776,СВЦЭМ!$A$33:$A$776,$A95,СВЦЭМ!$B$33:$B$776,X$83)+'СЕТ СН'!$H$11+СВЦЭМ!$D$10+'СЕТ СН'!$H$5-'СЕТ СН'!$H$21</f>
        <v>3730.1245234499997</v>
      </c>
      <c r="Y95" s="36">
        <f>SUMIFS(СВЦЭМ!$D$33:$D$776,СВЦЭМ!$A$33:$A$776,$A95,СВЦЭМ!$B$33:$B$776,Y$83)+'СЕТ СН'!$H$11+СВЦЭМ!$D$10+'СЕТ СН'!$H$5-'СЕТ СН'!$H$21</f>
        <v>3792.7588401100002</v>
      </c>
    </row>
    <row r="96" spans="1:27" ht="15.75" x14ac:dyDescent="0.2">
      <c r="A96" s="35">
        <f t="shared" si="2"/>
        <v>43478</v>
      </c>
      <c r="B96" s="36">
        <f>SUMIFS(СВЦЭМ!$D$33:$D$776,СВЦЭМ!$A$33:$A$776,$A96,СВЦЭМ!$B$33:$B$776,B$83)+'СЕТ СН'!$H$11+СВЦЭМ!$D$10+'СЕТ СН'!$H$5-'СЕТ СН'!$H$21</f>
        <v>3840.7680086299997</v>
      </c>
      <c r="C96" s="36">
        <f>SUMIFS(СВЦЭМ!$D$33:$D$776,СВЦЭМ!$A$33:$A$776,$A96,СВЦЭМ!$B$33:$B$776,C$83)+'СЕТ СН'!$H$11+СВЦЭМ!$D$10+'СЕТ СН'!$H$5-'СЕТ СН'!$H$21</f>
        <v>3866.76921674</v>
      </c>
      <c r="D96" s="36">
        <f>SUMIFS(СВЦЭМ!$D$33:$D$776,СВЦЭМ!$A$33:$A$776,$A96,СВЦЭМ!$B$33:$B$776,D$83)+'СЕТ СН'!$H$11+СВЦЭМ!$D$10+'СЕТ СН'!$H$5-'СЕТ СН'!$H$21</f>
        <v>3899.6474783499998</v>
      </c>
      <c r="E96" s="36">
        <f>SUMIFS(СВЦЭМ!$D$33:$D$776,СВЦЭМ!$A$33:$A$776,$A96,СВЦЭМ!$B$33:$B$776,E$83)+'СЕТ СН'!$H$11+СВЦЭМ!$D$10+'СЕТ СН'!$H$5-'СЕТ СН'!$H$21</f>
        <v>3918.3194927599998</v>
      </c>
      <c r="F96" s="36">
        <f>SUMIFS(СВЦЭМ!$D$33:$D$776,СВЦЭМ!$A$33:$A$776,$A96,СВЦЭМ!$B$33:$B$776,F$83)+'СЕТ СН'!$H$11+СВЦЭМ!$D$10+'СЕТ СН'!$H$5-'СЕТ СН'!$H$21</f>
        <v>3917.0635294199997</v>
      </c>
      <c r="G96" s="36">
        <f>SUMIFS(СВЦЭМ!$D$33:$D$776,СВЦЭМ!$A$33:$A$776,$A96,СВЦЭМ!$B$33:$B$776,G$83)+'СЕТ СН'!$H$11+СВЦЭМ!$D$10+'СЕТ СН'!$H$5-'СЕТ СН'!$H$21</f>
        <v>3926.0906286099998</v>
      </c>
      <c r="H96" s="36">
        <f>SUMIFS(СВЦЭМ!$D$33:$D$776,СВЦЭМ!$A$33:$A$776,$A96,СВЦЭМ!$B$33:$B$776,H$83)+'СЕТ СН'!$H$11+СВЦЭМ!$D$10+'СЕТ СН'!$H$5-'СЕТ СН'!$H$21</f>
        <v>3879.7162775399997</v>
      </c>
      <c r="I96" s="36">
        <f>SUMIFS(СВЦЭМ!$D$33:$D$776,СВЦЭМ!$A$33:$A$776,$A96,СВЦЭМ!$B$33:$B$776,I$83)+'СЕТ СН'!$H$11+СВЦЭМ!$D$10+'СЕТ СН'!$H$5-'СЕТ СН'!$H$21</f>
        <v>3812.4828664099996</v>
      </c>
      <c r="J96" s="36">
        <f>SUMIFS(СВЦЭМ!$D$33:$D$776,СВЦЭМ!$A$33:$A$776,$A96,СВЦЭМ!$B$33:$B$776,J$83)+'СЕТ СН'!$H$11+СВЦЭМ!$D$10+'СЕТ СН'!$H$5-'СЕТ СН'!$H$21</f>
        <v>3763.78925781</v>
      </c>
      <c r="K96" s="36">
        <f>SUMIFS(СВЦЭМ!$D$33:$D$776,СВЦЭМ!$A$33:$A$776,$A96,СВЦЭМ!$B$33:$B$776,K$83)+'СЕТ СН'!$H$11+СВЦЭМ!$D$10+'СЕТ СН'!$H$5-'СЕТ СН'!$H$21</f>
        <v>3729.6331268200001</v>
      </c>
      <c r="L96" s="36">
        <f>SUMIFS(СВЦЭМ!$D$33:$D$776,СВЦЭМ!$A$33:$A$776,$A96,СВЦЭМ!$B$33:$B$776,L$83)+'СЕТ СН'!$H$11+СВЦЭМ!$D$10+'СЕТ СН'!$H$5-'СЕТ СН'!$H$21</f>
        <v>3708.88971623</v>
      </c>
      <c r="M96" s="36">
        <f>SUMIFS(СВЦЭМ!$D$33:$D$776,СВЦЭМ!$A$33:$A$776,$A96,СВЦЭМ!$B$33:$B$776,M$83)+'СЕТ СН'!$H$11+СВЦЭМ!$D$10+'СЕТ СН'!$H$5-'СЕТ СН'!$H$21</f>
        <v>3712.2389674599999</v>
      </c>
      <c r="N96" s="36">
        <f>SUMIFS(СВЦЭМ!$D$33:$D$776,СВЦЭМ!$A$33:$A$776,$A96,СВЦЭМ!$B$33:$B$776,N$83)+'СЕТ СН'!$H$11+СВЦЭМ!$D$10+'СЕТ СН'!$H$5-'СЕТ СН'!$H$21</f>
        <v>3732.73237844</v>
      </c>
      <c r="O96" s="36">
        <f>SUMIFS(СВЦЭМ!$D$33:$D$776,СВЦЭМ!$A$33:$A$776,$A96,СВЦЭМ!$B$33:$B$776,O$83)+'СЕТ СН'!$H$11+СВЦЭМ!$D$10+'СЕТ СН'!$H$5-'СЕТ СН'!$H$21</f>
        <v>3765.60104456</v>
      </c>
      <c r="P96" s="36">
        <f>SUMIFS(СВЦЭМ!$D$33:$D$776,СВЦЭМ!$A$33:$A$776,$A96,СВЦЭМ!$B$33:$B$776,P$83)+'СЕТ СН'!$H$11+СВЦЭМ!$D$10+'СЕТ СН'!$H$5-'СЕТ СН'!$H$21</f>
        <v>3781.2098038599997</v>
      </c>
      <c r="Q96" s="36">
        <f>SUMIFS(СВЦЭМ!$D$33:$D$776,СВЦЭМ!$A$33:$A$776,$A96,СВЦЭМ!$B$33:$B$776,Q$83)+'СЕТ СН'!$H$11+СВЦЭМ!$D$10+'СЕТ СН'!$H$5-'СЕТ СН'!$H$21</f>
        <v>3782.5106880200001</v>
      </c>
      <c r="R96" s="36">
        <f>SUMIFS(СВЦЭМ!$D$33:$D$776,СВЦЭМ!$A$33:$A$776,$A96,СВЦЭМ!$B$33:$B$776,R$83)+'СЕТ СН'!$H$11+СВЦЭМ!$D$10+'СЕТ СН'!$H$5-'СЕТ СН'!$H$21</f>
        <v>3773.9781226699997</v>
      </c>
      <c r="S96" s="36">
        <f>SUMIFS(СВЦЭМ!$D$33:$D$776,СВЦЭМ!$A$33:$A$776,$A96,СВЦЭМ!$B$33:$B$776,S$83)+'СЕТ СН'!$H$11+СВЦЭМ!$D$10+'СЕТ СН'!$H$5-'СЕТ СН'!$H$21</f>
        <v>3748.55054105</v>
      </c>
      <c r="T96" s="36">
        <f>SUMIFS(СВЦЭМ!$D$33:$D$776,СВЦЭМ!$A$33:$A$776,$A96,СВЦЭМ!$B$33:$B$776,T$83)+'СЕТ СН'!$H$11+СВЦЭМ!$D$10+'СЕТ СН'!$H$5-'СЕТ СН'!$H$21</f>
        <v>3706.9363581899997</v>
      </c>
      <c r="U96" s="36">
        <f>SUMIFS(СВЦЭМ!$D$33:$D$776,СВЦЭМ!$A$33:$A$776,$A96,СВЦЭМ!$B$33:$B$776,U$83)+'СЕТ СН'!$H$11+СВЦЭМ!$D$10+'СЕТ СН'!$H$5-'СЕТ СН'!$H$21</f>
        <v>3705.4401844699996</v>
      </c>
      <c r="V96" s="36">
        <f>SUMIFS(СВЦЭМ!$D$33:$D$776,СВЦЭМ!$A$33:$A$776,$A96,СВЦЭМ!$B$33:$B$776,V$83)+'СЕТ СН'!$H$11+СВЦЭМ!$D$10+'СЕТ СН'!$H$5-'СЕТ СН'!$H$21</f>
        <v>3707.1475369899999</v>
      </c>
      <c r="W96" s="36">
        <f>SUMIFS(СВЦЭМ!$D$33:$D$776,СВЦЭМ!$A$33:$A$776,$A96,СВЦЭМ!$B$33:$B$776,W$83)+'СЕТ СН'!$H$11+СВЦЭМ!$D$10+'СЕТ СН'!$H$5-'СЕТ СН'!$H$21</f>
        <v>3718.6576965499999</v>
      </c>
      <c r="X96" s="36">
        <f>SUMIFS(СВЦЭМ!$D$33:$D$776,СВЦЭМ!$A$33:$A$776,$A96,СВЦЭМ!$B$33:$B$776,X$83)+'СЕТ СН'!$H$11+СВЦЭМ!$D$10+'СЕТ СН'!$H$5-'СЕТ СН'!$H$21</f>
        <v>3732.5691422800001</v>
      </c>
      <c r="Y96" s="36">
        <f>SUMIFS(СВЦЭМ!$D$33:$D$776,СВЦЭМ!$A$33:$A$776,$A96,СВЦЭМ!$B$33:$B$776,Y$83)+'СЕТ СН'!$H$11+СВЦЭМ!$D$10+'СЕТ СН'!$H$5-'СЕТ СН'!$H$21</f>
        <v>3785.3181082599995</v>
      </c>
    </row>
    <row r="97" spans="1:25" ht="15.75" x14ac:dyDescent="0.2">
      <c r="A97" s="35">
        <f t="shared" si="2"/>
        <v>43479</v>
      </c>
      <c r="B97" s="36">
        <f>SUMIFS(СВЦЭМ!$D$33:$D$776,СВЦЭМ!$A$33:$A$776,$A97,СВЦЭМ!$B$33:$B$776,B$83)+'СЕТ СН'!$H$11+СВЦЭМ!$D$10+'СЕТ СН'!$H$5-'СЕТ СН'!$H$21</f>
        <v>3871.20847641</v>
      </c>
      <c r="C97" s="36">
        <f>SUMIFS(СВЦЭМ!$D$33:$D$776,СВЦЭМ!$A$33:$A$776,$A97,СВЦЭМ!$B$33:$B$776,C$83)+'СЕТ СН'!$H$11+СВЦЭМ!$D$10+'СЕТ СН'!$H$5-'СЕТ СН'!$H$21</f>
        <v>3901.5608506999997</v>
      </c>
      <c r="D97" s="36">
        <f>SUMIFS(СВЦЭМ!$D$33:$D$776,СВЦЭМ!$A$33:$A$776,$A97,СВЦЭМ!$B$33:$B$776,D$83)+'СЕТ СН'!$H$11+СВЦЭМ!$D$10+'СЕТ СН'!$H$5-'СЕТ СН'!$H$21</f>
        <v>3921.1954061299998</v>
      </c>
      <c r="E97" s="36">
        <f>SUMIFS(СВЦЭМ!$D$33:$D$776,СВЦЭМ!$A$33:$A$776,$A97,СВЦЭМ!$B$33:$B$776,E$83)+'СЕТ СН'!$H$11+СВЦЭМ!$D$10+'СЕТ СН'!$H$5-'СЕТ СН'!$H$21</f>
        <v>3924.8181737699997</v>
      </c>
      <c r="F97" s="36">
        <f>SUMIFS(СВЦЭМ!$D$33:$D$776,СВЦЭМ!$A$33:$A$776,$A97,СВЦЭМ!$B$33:$B$776,F$83)+'СЕТ СН'!$H$11+СВЦЭМ!$D$10+'СЕТ СН'!$H$5-'СЕТ СН'!$H$21</f>
        <v>3924.5720503399998</v>
      </c>
      <c r="G97" s="36">
        <f>SUMIFS(СВЦЭМ!$D$33:$D$776,СВЦЭМ!$A$33:$A$776,$A97,СВЦЭМ!$B$33:$B$776,G$83)+'СЕТ СН'!$H$11+СВЦЭМ!$D$10+'СЕТ СН'!$H$5-'СЕТ СН'!$H$21</f>
        <v>3913.7933050399997</v>
      </c>
      <c r="H97" s="36">
        <f>SUMIFS(СВЦЭМ!$D$33:$D$776,СВЦЭМ!$A$33:$A$776,$A97,СВЦЭМ!$B$33:$B$776,H$83)+'СЕТ СН'!$H$11+СВЦЭМ!$D$10+'СЕТ СН'!$H$5-'СЕТ СН'!$H$21</f>
        <v>3873.9779055399995</v>
      </c>
      <c r="I97" s="36">
        <f>SUMIFS(СВЦЭМ!$D$33:$D$776,СВЦЭМ!$A$33:$A$776,$A97,СВЦЭМ!$B$33:$B$776,I$83)+'СЕТ СН'!$H$11+СВЦЭМ!$D$10+'СЕТ СН'!$H$5-'СЕТ СН'!$H$21</f>
        <v>3798.26044843</v>
      </c>
      <c r="J97" s="36">
        <f>SUMIFS(СВЦЭМ!$D$33:$D$776,СВЦЭМ!$A$33:$A$776,$A97,СВЦЭМ!$B$33:$B$776,J$83)+'СЕТ СН'!$H$11+СВЦЭМ!$D$10+'СЕТ СН'!$H$5-'СЕТ СН'!$H$21</f>
        <v>3759.6164943099998</v>
      </c>
      <c r="K97" s="36">
        <f>SUMIFS(СВЦЭМ!$D$33:$D$776,СВЦЭМ!$A$33:$A$776,$A97,СВЦЭМ!$B$33:$B$776,K$83)+'СЕТ СН'!$H$11+СВЦЭМ!$D$10+'СЕТ СН'!$H$5-'СЕТ СН'!$H$21</f>
        <v>3730.6034471499997</v>
      </c>
      <c r="L97" s="36">
        <f>SUMIFS(СВЦЭМ!$D$33:$D$776,СВЦЭМ!$A$33:$A$776,$A97,СВЦЭМ!$B$33:$B$776,L$83)+'СЕТ СН'!$H$11+СВЦЭМ!$D$10+'СЕТ СН'!$H$5-'СЕТ СН'!$H$21</f>
        <v>3721.8037212199997</v>
      </c>
      <c r="M97" s="36">
        <f>SUMIFS(СВЦЭМ!$D$33:$D$776,СВЦЭМ!$A$33:$A$776,$A97,СВЦЭМ!$B$33:$B$776,M$83)+'СЕТ СН'!$H$11+СВЦЭМ!$D$10+'СЕТ СН'!$H$5-'СЕТ СН'!$H$21</f>
        <v>3732.4006242599999</v>
      </c>
      <c r="N97" s="36">
        <f>SUMIFS(СВЦЭМ!$D$33:$D$776,СВЦЭМ!$A$33:$A$776,$A97,СВЦЭМ!$B$33:$B$776,N$83)+'СЕТ СН'!$H$11+СВЦЭМ!$D$10+'СЕТ СН'!$H$5-'СЕТ СН'!$H$21</f>
        <v>3745.9566438399997</v>
      </c>
      <c r="O97" s="36">
        <f>SUMIFS(СВЦЭМ!$D$33:$D$776,СВЦЭМ!$A$33:$A$776,$A97,СВЦЭМ!$B$33:$B$776,O$83)+'СЕТ СН'!$H$11+СВЦЭМ!$D$10+'СЕТ СН'!$H$5-'СЕТ СН'!$H$21</f>
        <v>3751.0854495499998</v>
      </c>
      <c r="P97" s="36">
        <f>SUMIFS(СВЦЭМ!$D$33:$D$776,СВЦЭМ!$A$33:$A$776,$A97,СВЦЭМ!$B$33:$B$776,P$83)+'СЕТ СН'!$H$11+СВЦЭМ!$D$10+'СЕТ СН'!$H$5-'СЕТ СН'!$H$21</f>
        <v>3758.3351883</v>
      </c>
      <c r="Q97" s="36">
        <f>SUMIFS(СВЦЭМ!$D$33:$D$776,СВЦЭМ!$A$33:$A$776,$A97,СВЦЭМ!$B$33:$B$776,Q$83)+'СЕТ СН'!$H$11+СВЦЭМ!$D$10+'СЕТ СН'!$H$5-'СЕТ СН'!$H$21</f>
        <v>3766.9265882999998</v>
      </c>
      <c r="R97" s="36">
        <f>SUMIFS(СВЦЭМ!$D$33:$D$776,СВЦЭМ!$A$33:$A$776,$A97,СВЦЭМ!$B$33:$B$776,R$83)+'СЕТ СН'!$H$11+СВЦЭМ!$D$10+'СЕТ СН'!$H$5-'СЕТ СН'!$H$21</f>
        <v>3765.4667193199998</v>
      </c>
      <c r="S97" s="36">
        <f>SUMIFS(СВЦЭМ!$D$33:$D$776,СВЦЭМ!$A$33:$A$776,$A97,СВЦЭМ!$B$33:$B$776,S$83)+'СЕТ СН'!$H$11+СВЦЭМ!$D$10+'СЕТ СН'!$H$5-'СЕТ СН'!$H$21</f>
        <v>3749.3059624699999</v>
      </c>
      <c r="T97" s="36">
        <f>SUMIFS(СВЦЭМ!$D$33:$D$776,СВЦЭМ!$A$33:$A$776,$A97,СВЦЭМ!$B$33:$B$776,T$83)+'СЕТ СН'!$H$11+СВЦЭМ!$D$10+'СЕТ СН'!$H$5-'СЕТ СН'!$H$21</f>
        <v>3720.71977079</v>
      </c>
      <c r="U97" s="36">
        <f>SUMIFS(СВЦЭМ!$D$33:$D$776,СВЦЭМ!$A$33:$A$776,$A97,СВЦЭМ!$B$33:$B$776,U$83)+'СЕТ СН'!$H$11+СВЦЭМ!$D$10+'СЕТ СН'!$H$5-'СЕТ СН'!$H$21</f>
        <v>3721.0818975499997</v>
      </c>
      <c r="V97" s="36">
        <f>SUMIFS(СВЦЭМ!$D$33:$D$776,СВЦЭМ!$A$33:$A$776,$A97,СВЦЭМ!$B$33:$B$776,V$83)+'СЕТ СН'!$H$11+СВЦЭМ!$D$10+'СЕТ СН'!$H$5-'СЕТ СН'!$H$21</f>
        <v>3737.06793062</v>
      </c>
      <c r="W97" s="36">
        <f>SUMIFS(СВЦЭМ!$D$33:$D$776,СВЦЭМ!$A$33:$A$776,$A97,СВЦЭМ!$B$33:$B$776,W$83)+'СЕТ СН'!$H$11+СВЦЭМ!$D$10+'СЕТ СН'!$H$5-'СЕТ СН'!$H$21</f>
        <v>3752.8544908899999</v>
      </c>
      <c r="X97" s="36">
        <f>SUMIFS(СВЦЭМ!$D$33:$D$776,СВЦЭМ!$A$33:$A$776,$A97,СВЦЭМ!$B$33:$B$776,X$83)+'СЕТ СН'!$H$11+СВЦЭМ!$D$10+'СЕТ СН'!$H$5-'СЕТ СН'!$H$21</f>
        <v>3754.4585669099997</v>
      </c>
      <c r="Y97" s="36">
        <f>SUMIFS(СВЦЭМ!$D$33:$D$776,СВЦЭМ!$A$33:$A$776,$A97,СВЦЭМ!$B$33:$B$776,Y$83)+'СЕТ СН'!$H$11+СВЦЭМ!$D$10+'СЕТ СН'!$H$5-'СЕТ СН'!$H$21</f>
        <v>3805.3802866299998</v>
      </c>
    </row>
    <row r="98" spans="1:25" ht="15.75" x14ac:dyDescent="0.2">
      <c r="A98" s="35">
        <f t="shared" si="2"/>
        <v>43480</v>
      </c>
      <c r="B98" s="36">
        <f>SUMIFS(СВЦЭМ!$D$33:$D$776,СВЦЭМ!$A$33:$A$776,$A98,СВЦЭМ!$B$33:$B$776,B$83)+'СЕТ СН'!$H$11+СВЦЭМ!$D$10+'СЕТ СН'!$H$5-'СЕТ СН'!$H$21</f>
        <v>3886.9475783999997</v>
      </c>
      <c r="C98" s="36">
        <f>SUMIFS(СВЦЭМ!$D$33:$D$776,СВЦЭМ!$A$33:$A$776,$A98,СВЦЭМ!$B$33:$B$776,C$83)+'СЕТ СН'!$H$11+СВЦЭМ!$D$10+'СЕТ СН'!$H$5-'СЕТ СН'!$H$21</f>
        <v>3919.5937384199997</v>
      </c>
      <c r="D98" s="36">
        <f>SUMIFS(СВЦЭМ!$D$33:$D$776,СВЦЭМ!$A$33:$A$776,$A98,СВЦЭМ!$B$33:$B$776,D$83)+'СЕТ СН'!$H$11+СВЦЭМ!$D$10+'СЕТ СН'!$H$5-'СЕТ СН'!$H$21</f>
        <v>3933.2359188099999</v>
      </c>
      <c r="E98" s="36">
        <f>SUMIFS(СВЦЭМ!$D$33:$D$776,СВЦЭМ!$A$33:$A$776,$A98,СВЦЭМ!$B$33:$B$776,E$83)+'СЕТ СН'!$H$11+СВЦЭМ!$D$10+'СЕТ СН'!$H$5-'СЕТ СН'!$H$21</f>
        <v>3933.9304769</v>
      </c>
      <c r="F98" s="36">
        <f>SUMIFS(СВЦЭМ!$D$33:$D$776,СВЦЭМ!$A$33:$A$776,$A98,СВЦЭМ!$B$33:$B$776,F$83)+'СЕТ СН'!$H$11+СВЦЭМ!$D$10+'СЕТ СН'!$H$5-'СЕТ СН'!$H$21</f>
        <v>3933.9476097999996</v>
      </c>
      <c r="G98" s="36">
        <f>SUMIFS(СВЦЭМ!$D$33:$D$776,СВЦЭМ!$A$33:$A$776,$A98,СВЦЭМ!$B$33:$B$776,G$83)+'СЕТ СН'!$H$11+СВЦЭМ!$D$10+'СЕТ СН'!$H$5-'СЕТ СН'!$H$21</f>
        <v>3914.4130970699998</v>
      </c>
      <c r="H98" s="36">
        <f>SUMIFS(СВЦЭМ!$D$33:$D$776,СВЦЭМ!$A$33:$A$776,$A98,СВЦЭМ!$B$33:$B$776,H$83)+'СЕТ СН'!$H$11+СВЦЭМ!$D$10+'СЕТ СН'!$H$5-'СЕТ СН'!$H$21</f>
        <v>3872.18192292</v>
      </c>
      <c r="I98" s="36">
        <f>SUMIFS(СВЦЭМ!$D$33:$D$776,СВЦЭМ!$A$33:$A$776,$A98,СВЦЭМ!$B$33:$B$776,I$83)+'СЕТ СН'!$H$11+СВЦЭМ!$D$10+'СЕТ СН'!$H$5-'СЕТ СН'!$H$21</f>
        <v>3796.98766557</v>
      </c>
      <c r="J98" s="36">
        <f>SUMIFS(СВЦЭМ!$D$33:$D$776,СВЦЭМ!$A$33:$A$776,$A98,СВЦЭМ!$B$33:$B$776,J$83)+'СЕТ СН'!$H$11+СВЦЭМ!$D$10+'СЕТ СН'!$H$5-'СЕТ СН'!$H$21</f>
        <v>3746.72159547</v>
      </c>
      <c r="K98" s="36">
        <f>SUMIFS(СВЦЭМ!$D$33:$D$776,СВЦЭМ!$A$33:$A$776,$A98,СВЦЭМ!$B$33:$B$776,K$83)+'СЕТ СН'!$H$11+СВЦЭМ!$D$10+'СЕТ СН'!$H$5-'СЕТ СН'!$H$21</f>
        <v>3733.3168023199996</v>
      </c>
      <c r="L98" s="36">
        <f>SUMIFS(СВЦЭМ!$D$33:$D$776,СВЦЭМ!$A$33:$A$776,$A98,СВЦЭМ!$B$33:$B$776,L$83)+'СЕТ СН'!$H$11+СВЦЭМ!$D$10+'СЕТ СН'!$H$5-'СЕТ СН'!$H$21</f>
        <v>3731.3791258599999</v>
      </c>
      <c r="M98" s="36">
        <f>SUMIFS(СВЦЭМ!$D$33:$D$776,СВЦЭМ!$A$33:$A$776,$A98,СВЦЭМ!$B$33:$B$776,M$83)+'СЕТ СН'!$H$11+СВЦЭМ!$D$10+'СЕТ СН'!$H$5-'СЕТ СН'!$H$21</f>
        <v>3740.3297396399998</v>
      </c>
      <c r="N98" s="36">
        <f>SUMIFS(СВЦЭМ!$D$33:$D$776,СВЦЭМ!$A$33:$A$776,$A98,СВЦЭМ!$B$33:$B$776,N$83)+'СЕТ СН'!$H$11+СВЦЭМ!$D$10+'СЕТ СН'!$H$5-'СЕТ СН'!$H$21</f>
        <v>3754.2328724700001</v>
      </c>
      <c r="O98" s="36">
        <f>SUMIFS(СВЦЭМ!$D$33:$D$776,СВЦЭМ!$A$33:$A$776,$A98,СВЦЭМ!$B$33:$B$776,O$83)+'СЕТ СН'!$H$11+СВЦЭМ!$D$10+'СЕТ СН'!$H$5-'СЕТ СН'!$H$21</f>
        <v>3752.64089354</v>
      </c>
      <c r="P98" s="36">
        <f>SUMIFS(СВЦЭМ!$D$33:$D$776,СВЦЭМ!$A$33:$A$776,$A98,СВЦЭМ!$B$33:$B$776,P$83)+'СЕТ СН'!$H$11+СВЦЭМ!$D$10+'СЕТ СН'!$H$5-'СЕТ СН'!$H$21</f>
        <v>3762.30136705</v>
      </c>
      <c r="Q98" s="36">
        <f>SUMIFS(СВЦЭМ!$D$33:$D$776,СВЦЭМ!$A$33:$A$776,$A98,СВЦЭМ!$B$33:$B$776,Q$83)+'СЕТ СН'!$H$11+СВЦЭМ!$D$10+'СЕТ СН'!$H$5-'СЕТ СН'!$H$21</f>
        <v>3771.4097327999998</v>
      </c>
      <c r="R98" s="36">
        <f>SUMIFS(СВЦЭМ!$D$33:$D$776,СВЦЭМ!$A$33:$A$776,$A98,СВЦЭМ!$B$33:$B$776,R$83)+'СЕТ СН'!$H$11+СВЦЭМ!$D$10+'СЕТ СН'!$H$5-'СЕТ СН'!$H$21</f>
        <v>3778.8476141599995</v>
      </c>
      <c r="S98" s="36">
        <f>SUMIFS(СВЦЭМ!$D$33:$D$776,СВЦЭМ!$A$33:$A$776,$A98,СВЦЭМ!$B$33:$B$776,S$83)+'СЕТ СН'!$H$11+СВЦЭМ!$D$10+'СЕТ СН'!$H$5-'СЕТ СН'!$H$21</f>
        <v>3757.0075075</v>
      </c>
      <c r="T98" s="36">
        <f>SUMIFS(СВЦЭМ!$D$33:$D$776,СВЦЭМ!$A$33:$A$776,$A98,СВЦЭМ!$B$33:$B$776,T$83)+'СЕТ СН'!$H$11+СВЦЭМ!$D$10+'СЕТ СН'!$H$5-'СЕТ СН'!$H$21</f>
        <v>3726.8272205899998</v>
      </c>
      <c r="U98" s="36">
        <f>SUMIFS(СВЦЭМ!$D$33:$D$776,СВЦЭМ!$A$33:$A$776,$A98,СВЦЭМ!$B$33:$B$776,U$83)+'СЕТ СН'!$H$11+СВЦЭМ!$D$10+'СЕТ СН'!$H$5-'СЕТ СН'!$H$21</f>
        <v>3732.3760411399999</v>
      </c>
      <c r="V98" s="36">
        <f>SUMIFS(СВЦЭМ!$D$33:$D$776,СВЦЭМ!$A$33:$A$776,$A98,СВЦЭМ!$B$33:$B$776,V$83)+'СЕТ СН'!$H$11+СВЦЭМ!$D$10+'СЕТ СН'!$H$5-'СЕТ СН'!$H$21</f>
        <v>3748.14384931</v>
      </c>
      <c r="W98" s="36">
        <f>SUMIFS(СВЦЭМ!$D$33:$D$776,СВЦЭМ!$A$33:$A$776,$A98,СВЦЭМ!$B$33:$B$776,W$83)+'СЕТ СН'!$H$11+СВЦЭМ!$D$10+'СЕТ СН'!$H$5-'СЕТ СН'!$H$21</f>
        <v>3769.4602508299999</v>
      </c>
      <c r="X98" s="36">
        <f>SUMIFS(СВЦЭМ!$D$33:$D$776,СВЦЭМ!$A$33:$A$776,$A98,СВЦЭМ!$B$33:$B$776,X$83)+'СЕТ СН'!$H$11+СВЦЭМ!$D$10+'СЕТ СН'!$H$5-'СЕТ СН'!$H$21</f>
        <v>3774.9383910799997</v>
      </c>
      <c r="Y98" s="36">
        <f>SUMIFS(СВЦЭМ!$D$33:$D$776,СВЦЭМ!$A$33:$A$776,$A98,СВЦЭМ!$B$33:$B$776,Y$83)+'СЕТ СН'!$H$11+СВЦЭМ!$D$10+'СЕТ СН'!$H$5-'СЕТ СН'!$H$21</f>
        <v>3816.2169474499997</v>
      </c>
    </row>
    <row r="99" spans="1:25" ht="15.75" x14ac:dyDescent="0.2">
      <c r="A99" s="35">
        <f t="shared" si="2"/>
        <v>43481</v>
      </c>
      <c r="B99" s="36">
        <f>SUMIFS(СВЦЭМ!$D$33:$D$776,СВЦЭМ!$A$33:$A$776,$A99,СВЦЭМ!$B$33:$B$776,B$83)+'СЕТ СН'!$H$11+СВЦЭМ!$D$10+'СЕТ СН'!$H$5-'СЕТ СН'!$H$21</f>
        <v>3892.1080290399996</v>
      </c>
      <c r="C99" s="36">
        <f>SUMIFS(СВЦЭМ!$D$33:$D$776,СВЦЭМ!$A$33:$A$776,$A99,СВЦЭМ!$B$33:$B$776,C$83)+'СЕТ СН'!$H$11+СВЦЭМ!$D$10+'СЕТ СН'!$H$5-'СЕТ СН'!$H$21</f>
        <v>3918.5536700799998</v>
      </c>
      <c r="D99" s="36">
        <f>SUMIFS(СВЦЭМ!$D$33:$D$776,СВЦЭМ!$A$33:$A$776,$A99,СВЦЭМ!$B$33:$B$776,D$83)+'СЕТ СН'!$H$11+СВЦЭМ!$D$10+'СЕТ СН'!$H$5-'СЕТ СН'!$H$21</f>
        <v>3931.3694683999997</v>
      </c>
      <c r="E99" s="36">
        <f>SUMIFS(СВЦЭМ!$D$33:$D$776,СВЦЭМ!$A$33:$A$776,$A99,СВЦЭМ!$B$33:$B$776,E$83)+'СЕТ СН'!$H$11+СВЦЭМ!$D$10+'СЕТ СН'!$H$5-'СЕТ СН'!$H$21</f>
        <v>3943.4104123899997</v>
      </c>
      <c r="F99" s="36">
        <f>SUMIFS(СВЦЭМ!$D$33:$D$776,СВЦЭМ!$A$33:$A$776,$A99,СВЦЭМ!$B$33:$B$776,F$83)+'СЕТ СН'!$H$11+СВЦЭМ!$D$10+'СЕТ СН'!$H$5-'СЕТ СН'!$H$21</f>
        <v>3934.9735219300001</v>
      </c>
      <c r="G99" s="36">
        <f>SUMIFS(СВЦЭМ!$D$33:$D$776,СВЦЭМ!$A$33:$A$776,$A99,СВЦЭМ!$B$33:$B$776,G$83)+'СЕТ СН'!$H$11+СВЦЭМ!$D$10+'СЕТ СН'!$H$5-'СЕТ СН'!$H$21</f>
        <v>3910.1742652399998</v>
      </c>
      <c r="H99" s="36">
        <f>SUMIFS(СВЦЭМ!$D$33:$D$776,СВЦЭМ!$A$33:$A$776,$A99,СВЦЭМ!$B$33:$B$776,H$83)+'СЕТ СН'!$H$11+СВЦЭМ!$D$10+'СЕТ СН'!$H$5-'СЕТ СН'!$H$21</f>
        <v>3862.3229637199997</v>
      </c>
      <c r="I99" s="36">
        <f>SUMIFS(СВЦЭМ!$D$33:$D$776,СВЦЭМ!$A$33:$A$776,$A99,СВЦЭМ!$B$33:$B$776,I$83)+'СЕТ СН'!$H$11+СВЦЭМ!$D$10+'СЕТ СН'!$H$5-'СЕТ СН'!$H$21</f>
        <v>3773.5488996999998</v>
      </c>
      <c r="J99" s="36">
        <f>SUMIFS(СВЦЭМ!$D$33:$D$776,СВЦЭМ!$A$33:$A$776,$A99,СВЦЭМ!$B$33:$B$776,J$83)+'СЕТ СН'!$H$11+СВЦЭМ!$D$10+'СЕТ СН'!$H$5-'СЕТ СН'!$H$21</f>
        <v>3748.29792086</v>
      </c>
      <c r="K99" s="36">
        <f>SUMIFS(СВЦЭМ!$D$33:$D$776,СВЦЭМ!$A$33:$A$776,$A99,СВЦЭМ!$B$33:$B$776,K$83)+'СЕТ СН'!$H$11+СВЦЭМ!$D$10+'СЕТ СН'!$H$5-'СЕТ СН'!$H$21</f>
        <v>3737.9340588</v>
      </c>
      <c r="L99" s="36">
        <f>SUMIFS(СВЦЭМ!$D$33:$D$776,СВЦЭМ!$A$33:$A$776,$A99,СВЦЭМ!$B$33:$B$776,L$83)+'СЕТ СН'!$H$11+СВЦЭМ!$D$10+'СЕТ СН'!$H$5-'СЕТ СН'!$H$21</f>
        <v>3734.2832150699996</v>
      </c>
      <c r="M99" s="36">
        <f>SUMIFS(СВЦЭМ!$D$33:$D$776,СВЦЭМ!$A$33:$A$776,$A99,СВЦЭМ!$B$33:$B$776,M$83)+'СЕТ СН'!$H$11+СВЦЭМ!$D$10+'СЕТ СН'!$H$5-'СЕТ СН'!$H$21</f>
        <v>3740.88569517</v>
      </c>
      <c r="N99" s="36">
        <f>SUMIFS(СВЦЭМ!$D$33:$D$776,СВЦЭМ!$A$33:$A$776,$A99,СВЦЭМ!$B$33:$B$776,N$83)+'СЕТ СН'!$H$11+СВЦЭМ!$D$10+'СЕТ СН'!$H$5-'СЕТ СН'!$H$21</f>
        <v>3758.6300122100001</v>
      </c>
      <c r="O99" s="36">
        <f>SUMIFS(СВЦЭМ!$D$33:$D$776,СВЦЭМ!$A$33:$A$776,$A99,СВЦЭМ!$B$33:$B$776,O$83)+'СЕТ СН'!$H$11+СВЦЭМ!$D$10+'СЕТ СН'!$H$5-'СЕТ СН'!$H$21</f>
        <v>3752.2945906099999</v>
      </c>
      <c r="P99" s="36">
        <f>SUMIFS(СВЦЭМ!$D$33:$D$776,СВЦЭМ!$A$33:$A$776,$A99,СВЦЭМ!$B$33:$B$776,P$83)+'СЕТ СН'!$H$11+СВЦЭМ!$D$10+'СЕТ СН'!$H$5-'СЕТ СН'!$H$21</f>
        <v>3760.58317855</v>
      </c>
      <c r="Q99" s="36">
        <f>SUMIFS(СВЦЭМ!$D$33:$D$776,СВЦЭМ!$A$33:$A$776,$A99,СВЦЭМ!$B$33:$B$776,Q$83)+'СЕТ СН'!$H$11+СВЦЭМ!$D$10+'СЕТ СН'!$H$5-'СЕТ СН'!$H$21</f>
        <v>3762.5669649000001</v>
      </c>
      <c r="R99" s="36">
        <f>SUMIFS(СВЦЭМ!$D$33:$D$776,СВЦЭМ!$A$33:$A$776,$A99,СВЦЭМ!$B$33:$B$776,R$83)+'СЕТ СН'!$H$11+СВЦЭМ!$D$10+'СЕТ СН'!$H$5-'СЕТ СН'!$H$21</f>
        <v>3766.7799494699998</v>
      </c>
      <c r="S99" s="36">
        <f>SUMIFS(СВЦЭМ!$D$33:$D$776,СВЦЭМ!$A$33:$A$776,$A99,СВЦЭМ!$B$33:$B$776,S$83)+'СЕТ СН'!$H$11+СВЦЭМ!$D$10+'СЕТ СН'!$H$5-'СЕТ СН'!$H$21</f>
        <v>3753.51177542</v>
      </c>
      <c r="T99" s="36">
        <f>SUMIFS(СВЦЭМ!$D$33:$D$776,СВЦЭМ!$A$33:$A$776,$A99,СВЦЭМ!$B$33:$B$776,T$83)+'СЕТ СН'!$H$11+СВЦЭМ!$D$10+'СЕТ СН'!$H$5-'СЕТ СН'!$H$21</f>
        <v>3744.3786269699999</v>
      </c>
      <c r="U99" s="36">
        <f>SUMIFS(СВЦЭМ!$D$33:$D$776,СВЦЭМ!$A$33:$A$776,$A99,СВЦЭМ!$B$33:$B$776,U$83)+'СЕТ СН'!$H$11+СВЦЭМ!$D$10+'СЕТ СН'!$H$5-'СЕТ СН'!$H$21</f>
        <v>3746.2998755199997</v>
      </c>
      <c r="V99" s="36">
        <f>SUMIFS(СВЦЭМ!$D$33:$D$776,СВЦЭМ!$A$33:$A$776,$A99,СВЦЭМ!$B$33:$B$776,V$83)+'СЕТ СН'!$H$11+СВЦЭМ!$D$10+'СЕТ СН'!$H$5-'СЕТ СН'!$H$21</f>
        <v>3763.16031471</v>
      </c>
      <c r="W99" s="36">
        <f>SUMIFS(СВЦЭМ!$D$33:$D$776,СВЦЭМ!$A$33:$A$776,$A99,СВЦЭМ!$B$33:$B$776,W$83)+'СЕТ СН'!$H$11+СВЦЭМ!$D$10+'СЕТ СН'!$H$5-'СЕТ СН'!$H$21</f>
        <v>3783.8210437999996</v>
      </c>
      <c r="X99" s="36">
        <f>SUMIFS(СВЦЭМ!$D$33:$D$776,СВЦЭМ!$A$33:$A$776,$A99,СВЦЭМ!$B$33:$B$776,X$83)+'СЕТ СН'!$H$11+СВЦЭМ!$D$10+'СЕТ СН'!$H$5-'СЕТ СН'!$H$21</f>
        <v>3788.6663489299999</v>
      </c>
      <c r="Y99" s="36">
        <f>SUMIFS(СВЦЭМ!$D$33:$D$776,СВЦЭМ!$A$33:$A$776,$A99,СВЦЭМ!$B$33:$B$776,Y$83)+'СЕТ СН'!$H$11+СВЦЭМ!$D$10+'СЕТ СН'!$H$5-'СЕТ СН'!$H$21</f>
        <v>3836.8193811299998</v>
      </c>
    </row>
    <row r="100" spans="1:25" ht="15.75" x14ac:dyDescent="0.2">
      <c r="A100" s="35">
        <f t="shared" si="2"/>
        <v>43482</v>
      </c>
      <c r="B100" s="36">
        <f>SUMIFS(СВЦЭМ!$D$33:$D$776,СВЦЭМ!$A$33:$A$776,$A100,СВЦЭМ!$B$33:$B$776,B$83)+'СЕТ СН'!$H$11+СВЦЭМ!$D$10+'СЕТ СН'!$H$5-'СЕТ СН'!$H$21</f>
        <v>3863.4286233699995</v>
      </c>
      <c r="C100" s="36">
        <f>SUMIFS(СВЦЭМ!$D$33:$D$776,СВЦЭМ!$A$33:$A$776,$A100,СВЦЭМ!$B$33:$B$776,C$83)+'СЕТ СН'!$H$11+СВЦЭМ!$D$10+'СЕТ СН'!$H$5-'СЕТ СН'!$H$21</f>
        <v>3897.3802897699998</v>
      </c>
      <c r="D100" s="36">
        <f>SUMIFS(СВЦЭМ!$D$33:$D$776,СВЦЭМ!$A$33:$A$776,$A100,СВЦЭМ!$B$33:$B$776,D$83)+'СЕТ СН'!$H$11+СВЦЭМ!$D$10+'СЕТ СН'!$H$5-'СЕТ СН'!$H$21</f>
        <v>3913.4357163699997</v>
      </c>
      <c r="E100" s="36">
        <f>SUMIFS(СВЦЭМ!$D$33:$D$776,СВЦЭМ!$A$33:$A$776,$A100,СВЦЭМ!$B$33:$B$776,E$83)+'СЕТ СН'!$H$11+СВЦЭМ!$D$10+'СЕТ СН'!$H$5-'СЕТ СН'!$H$21</f>
        <v>3915.4638087200001</v>
      </c>
      <c r="F100" s="36">
        <f>SUMIFS(СВЦЭМ!$D$33:$D$776,СВЦЭМ!$A$33:$A$776,$A100,СВЦЭМ!$B$33:$B$776,F$83)+'СЕТ СН'!$H$11+СВЦЭМ!$D$10+'СЕТ СН'!$H$5-'СЕТ СН'!$H$21</f>
        <v>3907.9712733899996</v>
      </c>
      <c r="G100" s="36">
        <f>SUMIFS(СВЦЭМ!$D$33:$D$776,СВЦЭМ!$A$33:$A$776,$A100,СВЦЭМ!$B$33:$B$776,G$83)+'СЕТ СН'!$H$11+СВЦЭМ!$D$10+'СЕТ СН'!$H$5-'СЕТ СН'!$H$21</f>
        <v>3876.76301134</v>
      </c>
      <c r="H100" s="36">
        <f>SUMIFS(СВЦЭМ!$D$33:$D$776,СВЦЭМ!$A$33:$A$776,$A100,СВЦЭМ!$B$33:$B$776,H$83)+'СЕТ СН'!$H$11+СВЦЭМ!$D$10+'СЕТ СН'!$H$5-'СЕТ СН'!$H$21</f>
        <v>3822.8207259399996</v>
      </c>
      <c r="I100" s="36">
        <f>SUMIFS(СВЦЭМ!$D$33:$D$776,СВЦЭМ!$A$33:$A$776,$A100,СВЦЭМ!$B$33:$B$776,I$83)+'СЕТ СН'!$H$11+СВЦЭМ!$D$10+'СЕТ СН'!$H$5-'СЕТ СН'!$H$21</f>
        <v>3746.8378988999998</v>
      </c>
      <c r="J100" s="36">
        <f>SUMIFS(СВЦЭМ!$D$33:$D$776,СВЦЭМ!$A$33:$A$776,$A100,СВЦЭМ!$B$33:$B$776,J$83)+'СЕТ СН'!$H$11+СВЦЭМ!$D$10+'СЕТ СН'!$H$5-'СЕТ СН'!$H$21</f>
        <v>3736.3713969599999</v>
      </c>
      <c r="K100" s="36">
        <f>SUMIFS(СВЦЭМ!$D$33:$D$776,СВЦЭМ!$A$33:$A$776,$A100,СВЦЭМ!$B$33:$B$776,K$83)+'СЕТ СН'!$H$11+СВЦЭМ!$D$10+'СЕТ СН'!$H$5-'СЕТ СН'!$H$21</f>
        <v>3726.7935431400001</v>
      </c>
      <c r="L100" s="36">
        <f>SUMIFS(СВЦЭМ!$D$33:$D$776,СВЦЭМ!$A$33:$A$776,$A100,СВЦЭМ!$B$33:$B$776,L$83)+'СЕТ СН'!$H$11+СВЦЭМ!$D$10+'СЕТ СН'!$H$5-'СЕТ СН'!$H$21</f>
        <v>3725.9859925000001</v>
      </c>
      <c r="M100" s="36">
        <f>SUMIFS(СВЦЭМ!$D$33:$D$776,СВЦЭМ!$A$33:$A$776,$A100,СВЦЭМ!$B$33:$B$776,M$83)+'СЕТ СН'!$H$11+СВЦЭМ!$D$10+'СЕТ СН'!$H$5-'СЕТ СН'!$H$21</f>
        <v>3739.5411225899998</v>
      </c>
      <c r="N100" s="36">
        <f>SUMIFS(СВЦЭМ!$D$33:$D$776,СВЦЭМ!$A$33:$A$776,$A100,СВЦЭМ!$B$33:$B$776,N$83)+'СЕТ СН'!$H$11+СВЦЭМ!$D$10+'СЕТ СН'!$H$5-'СЕТ СН'!$H$21</f>
        <v>3750.9764302099998</v>
      </c>
      <c r="O100" s="36">
        <f>SUMIFS(СВЦЭМ!$D$33:$D$776,СВЦЭМ!$A$33:$A$776,$A100,СВЦЭМ!$B$33:$B$776,O$83)+'СЕТ СН'!$H$11+СВЦЭМ!$D$10+'СЕТ СН'!$H$5-'СЕТ СН'!$H$21</f>
        <v>3743.9811910600001</v>
      </c>
      <c r="P100" s="36">
        <f>SUMIFS(СВЦЭМ!$D$33:$D$776,СВЦЭМ!$A$33:$A$776,$A100,СВЦЭМ!$B$33:$B$776,P$83)+'СЕТ СН'!$H$11+СВЦЭМ!$D$10+'СЕТ СН'!$H$5-'СЕТ СН'!$H$21</f>
        <v>3747.0351516699998</v>
      </c>
      <c r="Q100" s="36">
        <f>SUMIFS(СВЦЭМ!$D$33:$D$776,СВЦЭМ!$A$33:$A$776,$A100,СВЦЭМ!$B$33:$B$776,Q$83)+'СЕТ СН'!$H$11+СВЦЭМ!$D$10+'СЕТ СН'!$H$5-'СЕТ СН'!$H$21</f>
        <v>3749.07731423</v>
      </c>
      <c r="R100" s="36">
        <f>SUMIFS(СВЦЭМ!$D$33:$D$776,СВЦЭМ!$A$33:$A$776,$A100,СВЦЭМ!$B$33:$B$776,R$83)+'СЕТ СН'!$H$11+СВЦЭМ!$D$10+'СЕТ СН'!$H$5-'СЕТ СН'!$H$21</f>
        <v>3752.9385603800001</v>
      </c>
      <c r="S100" s="36">
        <f>SUMIFS(СВЦЭМ!$D$33:$D$776,СВЦЭМ!$A$33:$A$776,$A100,СВЦЭМ!$B$33:$B$776,S$83)+'СЕТ СН'!$H$11+СВЦЭМ!$D$10+'СЕТ СН'!$H$5-'СЕТ СН'!$H$21</f>
        <v>3741.8651247799999</v>
      </c>
      <c r="T100" s="36">
        <f>SUMIFS(СВЦЭМ!$D$33:$D$776,СВЦЭМ!$A$33:$A$776,$A100,СВЦЭМ!$B$33:$B$776,T$83)+'СЕТ СН'!$H$11+СВЦЭМ!$D$10+'СЕТ СН'!$H$5-'СЕТ СН'!$H$21</f>
        <v>3729.9205826799998</v>
      </c>
      <c r="U100" s="36">
        <f>SUMIFS(СВЦЭМ!$D$33:$D$776,СВЦЭМ!$A$33:$A$776,$A100,СВЦЭМ!$B$33:$B$776,U$83)+'СЕТ СН'!$H$11+СВЦЭМ!$D$10+'СЕТ СН'!$H$5-'СЕТ СН'!$H$21</f>
        <v>3731.20493382</v>
      </c>
      <c r="V100" s="36">
        <f>SUMIFS(СВЦЭМ!$D$33:$D$776,СВЦЭМ!$A$33:$A$776,$A100,СВЦЭМ!$B$33:$B$776,V$83)+'СЕТ СН'!$H$11+СВЦЭМ!$D$10+'СЕТ СН'!$H$5-'СЕТ СН'!$H$21</f>
        <v>3751.7398330400001</v>
      </c>
      <c r="W100" s="36">
        <f>SUMIFS(СВЦЭМ!$D$33:$D$776,СВЦЭМ!$A$33:$A$776,$A100,СВЦЭМ!$B$33:$B$776,W$83)+'СЕТ СН'!$H$11+СВЦЭМ!$D$10+'СЕТ СН'!$H$5-'СЕТ СН'!$H$21</f>
        <v>3764.0333843199996</v>
      </c>
      <c r="X100" s="36">
        <f>SUMIFS(СВЦЭМ!$D$33:$D$776,СВЦЭМ!$A$33:$A$776,$A100,СВЦЭМ!$B$33:$B$776,X$83)+'СЕТ СН'!$H$11+СВЦЭМ!$D$10+'СЕТ СН'!$H$5-'СЕТ СН'!$H$21</f>
        <v>3768.7222879800001</v>
      </c>
      <c r="Y100" s="36">
        <f>SUMIFS(СВЦЭМ!$D$33:$D$776,СВЦЭМ!$A$33:$A$776,$A100,СВЦЭМ!$B$33:$B$776,Y$83)+'СЕТ СН'!$H$11+СВЦЭМ!$D$10+'СЕТ СН'!$H$5-'СЕТ СН'!$H$21</f>
        <v>3823.5702877599997</v>
      </c>
    </row>
    <row r="101" spans="1:25" ht="15.75" x14ac:dyDescent="0.2">
      <c r="A101" s="35">
        <f t="shared" si="2"/>
        <v>43483</v>
      </c>
      <c r="B101" s="36">
        <f>SUMIFS(СВЦЭМ!$D$33:$D$776,СВЦЭМ!$A$33:$A$776,$A101,СВЦЭМ!$B$33:$B$776,B$83)+'СЕТ СН'!$H$11+СВЦЭМ!$D$10+'СЕТ СН'!$H$5-'СЕТ СН'!$H$21</f>
        <v>3854.8087478999996</v>
      </c>
      <c r="C101" s="36">
        <f>SUMIFS(СВЦЭМ!$D$33:$D$776,СВЦЭМ!$A$33:$A$776,$A101,СВЦЭМ!$B$33:$B$776,C$83)+'СЕТ СН'!$H$11+СВЦЭМ!$D$10+'СЕТ СН'!$H$5-'СЕТ СН'!$H$21</f>
        <v>3878.7055419099997</v>
      </c>
      <c r="D101" s="36">
        <f>SUMIFS(СВЦЭМ!$D$33:$D$776,СВЦЭМ!$A$33:$A$776,$A101,СВЦЭМ!$B$33:$B$776,D$83)+'СЕТ СН'!$H$11+СВЦЭМ!$D$10+'СЕТ СН'!$H$5-'СЕТ СН'!$H$21</f>
        <v>3899.7710115599998</v>
      </c>
      <c r="E101" s="36">
        <f>SUMIFS(СВЦЭМ!$D$33:$D$776,СВЦЭМ!$A$33:$A$776,$A101,СВЦЭМ!$B$33:$B$776,E$83)+'СЕТ СН'!$H$11+СВЦЭМ!$D$10+'СЕТ СН'!$H$5-'СЕТ СН'!$H$21</f>
        <v>3898.9443911199996</v>
      </c>
      <c r="F101" s="36">
        <f>SUMIFS(СВЦЭМ!$D$33:$D$776,СВЦЭМ!$A$33:$A$776,$A101,СВЦЭМ!$B$33:$B$776,F$83)+'СЕТ СН'!$H$11+СВЦЭМ!$D$10+'СЕТ СН'!$H$5-'СЕТ СН'!$H$21</f>
        <v>3893.2389425399997</v>
      </c>
      <c r="G101" s="36">
        <f>SUMIFS(СВЦЭМ!$D$33:$D$776,СВЦЭМ!$A$33:$A$776,$A101,СВЦЭМ!$B$33:$B$776,G$83)+'СЕТ СН'!$H$11+СВЦЭМ!$D$10+'СЕТ СН'!$H$5-'СЕТ СН'!$H$21</f>
        <v>3875.7027562699996</v>
      </c>
      <c r="H101" s="36">
        <f>SUMIFS(СВЦЭМ!$D$33:$D$776,СВЦЭМ!$A$33:$A$776,$A101,СВЦЭМ!$B$33:$B$776,H$83)+'СЕТ СН'!$H$11+СВЦЭМ!$D$10+'СЕТ СН'!$H$5-'СЕТ СН'!$H$21</f>
        <v>3842.3095364699998</v>
      </c>
      <c r="I101" s="36">
        <f>SUMIFS(СВЦЭМ!$D$33:$D$776,СВЦЭМ!$A$33:$A$776,$A101,СВЦЭМ!$B$33:$B$776,I$83)+'СЕТ СН'!$H$11+СВЦЭМ!$D$10+'СЕТ СН'!$H$5-'СЕТ СН'!$H$21</f>
        <v>3776.2463458399998</v>
      </c>
      <c r="J101" s="36">
        <f>SUMIFS(СВЦЭМ!$D$33:$D$776,СВЦЭМ!$A$33:$A$776,$A101,СВЦЭМ!$B$33:$B$776,J$83)+'СЕТ СН'!$H$11+СВЦЭМ!$D$10+'СЕТ СН'!$H$5-'СЕТ СН'!$H$21</f>
        <v>3727.6040329699999</v>
      </c>
      <c r="K101" s="36">
        <f>SUMIFS(СВЦЭМ!$D$33:$D$776,СВЦЭМ!$A$33:$A$776,$A101,СВЦЭМ!$B$33:$B$776,K$83)+'СЕТ СН'!$H$11+СВЦЭМ!$D$10+'СЕТ СН'!$H$5-'СЕТ СН'!$H$21</f>
        <v>3726.27532049</v>
      </c>
      <c r="L101" s="36">
        <f>SUMIFS(СВЦЭМ!$D$33:$D$776,СВЦЭМ!$A$33:$A$776,$A101,СВЦЭМ!$B$33:$B$776,L$83)+'СЕТ СН'!$H$11+СВЦЭМ!$D$10+'СЕТ СН'!$H$5-'СЕТ СН'!$H$21</f>
        <v>3724.3430424199996</v>
      </c>
      <c r="M101" s="36">
        <f>SUMIFS(СВЦЭМ!$D$33:$D$776,СВЦЭМ!$A$33:$A$776,$A101,СВЦЭМ!$B$33:$B$776,M$83)+'СЕТ СН'!$H$11+СВЦЭМ!$D$10+'СЕТ СН'!$H$5-'СЕТ СН'!$H$21</f>
        <v>3737.76371548</v>
      </c>
      <c r="N101" s="36">
        <f>SUMIFS(СВЦЭМ!$D$33:$D$776,СВЦЭМ!$A$33:$A$776,$A101,СВЦЭМ!$B$33:$B$776,N$83)+'СЕТ СН'!$H$11+СВЦЭМ!$D$10+'СЕТ СН'!$H$5-'СЕТ СН'!$H$21</f>
        <v>3760.14719513</v>
      </c>
      <c r="O101" s="36">
        <f>SUMIFS(СВЦЭМ!$D$33:$D$776,СВЦЭМ!$A$33:$A$776,$A101,СВЦЭМ!$B$33:$B$776,O$83)+'СЕТ СН'!$H$11+СВЦЭМ!$D$10+'СЕТ СН'!$H$5-'СЕТ СН'!$H$21</f>
        <v>3758.3956507100002</v>
      </c>
      <c r="P101" s="36">
        <f>SUMIFS(СВЦЭМ!$D$33:$D$776,СВЦЭМ!$A$33:$A$776,$A101,СВЦЭМ!$B$33:$B$776,P$83)+'СЕТ СН'!$H$11+СВЦЭМ!$D$10+'СЕТ СН'!$H$5-'СЕТ СН'!$H$21</f>
        <v>3765.5575656800002</v>
      </c>
      <c r="Q101" s="36">
        <f>SUMIFS(СВЦЭМ!$D$33:$D$776,СВЦЭМ!$A$33:$A$776,$A101,СВЦЭМ!$B$33:$B$776,Q$83)+'СЕТ СН'!$H$11+СВЦЭМ!$D$10+'СЕТ СН'!$H$5-'СЕТ СН'!$H$21</f>
        <v>3768.3886914</v>
      </c>
      <c r="R101" s="36">
        <f>SUMIFS(СВЦЭМ!$D$33:$D$776,СВЦЭМ!$A$33:$A$776,$A101,СВЦЭМ!$B$33:$B$776,R$83)+'СЕТ СН'!$H$11+СВЦЭМ!$D$10+'СЕТ СН'!$H$5-'СЕТ СН'!$H$21</f>
        <v>3771.4255315399996</v>
      </c>
      <c r="S101" s="36">
        <f>SUMIFS(СВЦЭМ!$D$33:$D$776,СВЦЭМ!$A$33:$A$776,$A101,СВЦЭМ!$B$33:$B$776,S$83)+'СЕТ СН'!$H$11+СВЦЭМ!$D$10+'СЕТ СН'!$H$5-'СЕТ СН'!$H$21</f>
        <v>3774.8775811099995</v>
      </c>
      <c r="T101" s="36">
        <f>SUMIFS(СВЦЭМ!$D$33:$D$776,СВЦЭМ!$A$33:$A$776,$A101,СВЦЭМ!$B$33:$B$776,T$83)+'СЕТ СН'!$H$11+СВЦЭМ!$D$10+'СЕТ СН'!$H$5-'СЕТ СН'!$H$21</f>
        <v>3763.0571947199996</v>
      </c>
      <c r="U101" s="36">
        <f>SUMIFS(СВЦЭМ!$D$33:$D$776,СВЦЭМ!$A$33:$A$776,$A101,СВЦЭМ!$B$33:$B$776,U$83)+'СЕТ СН'!$H$11+СВЦЭМ!$D$10+'СЕТ СН'!$H$5-'СЕТ СН'!$H$21</f>
        <v>3768.1195896899999</v>
      </c>
      <c r="V101" s="36">
        <f>SUMIFS(СВЦЭМ!$D$33:$D$776,СВЦЭМ!$A$33:$A$776,$A101,СВЦЭМ!$B$33:$B$776,V$83)+'СЕТ СН'!$H$11+СВЦЭМ!$D$10+'СЕТ СН'!$H$5-'СЕТ СН'!$H$21</f>
        <v>3789.7995677599997</v>
      </c>
      <c r="W101" s="36">
        <f>SUMIFS(СВЦЭМ!$D$33:$D$776,СВЦЭМ!$A$33:$A$776,$A101,СВЦЭМ!$B$33:$B$776,W$83)+'СЕТ СН'!$H$11+СВЦЭМ!$D$10+'СЕТ СН'!$H$5-'СЕТ СН'!$H$21</f>
        <v>3805.2410945599995</v>
      </c>
      <c r="X101" s="36">
        <f>SUMIFS(СВЦЭМ!$D$33:$D$776,СВЦЭМ!$A$33:$A$776,$A101,СВЦЭМ!$B$33:$B$776,X$83)+'СЕТ СН'!$H$11+СВЦЭМ!$D$10+'СЕТ СН'!$H$5-'СЕТ СН'!$H$21</f>
        <v>3798.5237894499996</v>
      </c>
      <c r="Y101" s="36">
        <f>SUMIFS(СВЦЭМ!$D$33:$D$776,СВЦЭМ!$A$33:$A$776,$A101,СВЦЭМ!$B$33:$B$776,Y$83)+'СЕТ СН'!$H$11+СВЦЭМ!$D$10+'СЕТ СН'!$H$5-'СЕТ СН'!$H$21</f>
        <v>3832.01019722</v>
      </c>
    </row>
    <row r="102" spans="1:25" ht="15.75" x14ac:dyDescent="0.2">
      <c r="A102" s="35">
        <f t="shared" si="2"/>
        <v>43484</v>
      </c>
      <c r="B102" s="36">
        <f>SUMIFS(СВЦЭМ!$D$33:$D$776,СВЦЭМ!$A$33:$A$776,$A102,СВЦЭМ!$B$33:$B$776,B$83)+'СЕТ СН'!$H$11+СВЦЭМ!$D$10+'СЕТ СН'!$H$5-'СЕТ СН'!$H$21</f>
        <v>3900.5456329599997</v>
      </c>
      <c r="C102" s="36">
        <f>SUMIFS(СВЦЭМ!$D$33:$D$776,СВЦЭМ!$A$33:$A$776,$A102,СВЦЭМ!$B$33:$B$776,C$83)+'СЕТ СН'!$H$11+СВЦЭМ!$D$10+'СЕТ СН'!$H$5-'СЕТ СН'!$H$21</f>
        <v>3907.4261991399999</v>
      </c>
      <c r="D102" s="36">
        <f>SUMIFS(СВЦЭМ!$D$33:$D$776,СВЦЭМ!$A$33:$A$776,$A102,СВЦЭМ!$B$33:$B$776,D$83)+'СЕТ СН'!$H$11+СВЦЭМ!$D$10+'СЕТ СН'!$H$5-'СЕТ СН'!$H$21</f>
        <v>3903.7939942399998</v>
      </c>
      <c r="E102" s="36">
        <f>SUMIFS(СВЦЭМ!$D$33:$D$776,СВЦЭМ!$A$33:$A$776,$A102,СВЦЭМ!$B$33:$B$776,E$83)+'СЕТ СН'!$H$11+СВЦЭМ!$D$10+'СЕТ СН'!$H$5-'СЕТ СН'!$H$21</f>
        <v>3915.0438363200001</v>
      </c>
      <c r="F102" s="36">
        <f>SUMIFS(СВЦЭМ!$D$33:$D$776,СВЦЭМ!$A$33:$A$776,$A102,СВЦЭМ!$B$33:$B$776,F$83)+'СЕТ СН'!$H$11+СВЦЭМ!$D$10+'СЕТ СН'!$H$5-'СЕТ СН'!$H$21</f>
        <v>3910.02697016</v>
      </c>
      <c r="G102" s="36">
        <f>SUMIFS(СВЦЭМ!$D$33:$D$776,СВЦЭМ!$A$33:$A$776,$A102,СВЦЭМ!$B$33:$B$776,G$83)+'СЕТ СН'!$H$11+СВЦЭМ!$D$10+'СЕТ СН'!$H$5-'СЕТ СН'!$H$21</f>
        <v>3907.7934944599997</v>
      </c>
      <c r="H102" s="36">
        <f>SUMIFS(СВЦЭМ!$D$33:$D$776,СВЦЭМ!$A$33:$A$776,$A102,СВЦЭМ!$B$33:$B$776,H$83)+'СЕТ СН'!$H$11+СВЦЭМ!$D$10+'СЕТ СН'!$H$5-'СЕТ СН'!$H$21</f>
        <v>3883.73229541</v>
      </c>
      <c r="I102" s="36">
        <f>SUMIFS(СВЦЭМ!$D$33:$D$776,СВЦЭМ!$A$33:$A$776,$A102,СВЦЭМ!$B$33:$B$776,I$83)+'СЕТ СН'!$H$11+СВЦЭМ!$D$10+'СЕТ СН'!$H$5-'СЕТ СН'!$H$21</f>
        <v>3810.7521790699998</v>
      </c>
      <c r="J102" s="36">
        <f>SUMIFS(СВЦЭМ!$D$33:$D$776,СВЦЭМ!$A$33:$A$776,$A102,СВЦЭМ!$B$33:$B$776,J$83)+'СЕТ СН'!$H$11+СВЦЭМ!$D$10+'СЕТ СН'!$H$5-'СЕТ СН'!$H$21</f>
        <v>3779.2312945699996</v>
      </c>
      <c r="K102" s="36">
        <f>SUMIFS(СВЦЭМ!$D$33:$D$776,СВЦЭМ!$A$33:$A$776,$A102,СВЦЭМ!$B$33:$B$776,K$83)+'СЕТ СН'!$H$11+СВЦЭМ!$D$10+'СЕТ СН'!$H$5-'СЕТ СН'!$H$21</f>
        <v>3740.7604061499997</v>
      </c>
      <c r="L102" s="36">
        <f>SUMIFS(СВЦЭМ!$D$33:$D$776,СВЦЭМ!$A$33:$A$776,$A102,СВЦЭМ!$B$33:$B$776,L$83)+'СЕТ СН'!$H$11+СВЦЭМ!$D$10+'СЕТ СН'!$H$5-'СЕТ СН'!$H$21</f>
        <v>3723.3473176399998</v>
      </c>
      <c r="M102" s="36">
        <f>SUMIFS(СВЦЭМ!$D$33:$D$776,СВЦЭМ!$A$33:$A$776,$A102,СВЦЭМ!$B$33:$B$776,M$83)+'СЕТ СН'!$H$11+СВЦЭМ!$D$10+'СЕТ СН'!$H$5-'СЕТ СН'!$H$21</f>
        <v>3727.5621064299999</v>
      </c>
      <c r="N102" s="36">
        <f>SUMIFS(СВЦЭМ!$D$33:$D$776,СВЦЭМ!$A$33:$A$776,$A102,СВЦЭМ!$B$33:$B$776,N$83)+'СЕТ СН'!$H$11+СВЦЭМ!$D$10+'СЕТ СН'!$H$5-'СЕТ СН'!$H$21</f>
        <v>3743.5343765699999</v>
      </c>
      <c r="O102" s="36">
        <f>SUMIFS(СВЦЭМ!$D$33:$D$776,СВЦЭМ!$A$33:$A$776,$A102,СВЦЭМ!$B$33:$B$776,O$83)+'СЕТ СН'!$H$11+СВЦЭМ!$D$10+'СЕТ СН'!$H$5-'СЕТ СН'!$H$21</f>
        <v>3753.9305919999997</v>
      </c>
      <c r="P102" s="36">
        <f>SUMIFS(СВЦЭМ!$D$33:$D$776,СВЦЭМ!$A$33:$A$776,$A102,СВЦЭМ!$B$33:$B$776,P$83)+'СЕТ СН'!$H$11+СВЦЭМ!$D$10+'СЕТ СН'!$H$5-'СЕТ СН'!$H$21</f>
        <v>3778.5619406999995</v>
      </c>
      <c r="Q102" s="36">
        <f>SUMIFS(СВЦЭМ!$D$33:$D$776,СВЦЭМ!$A$33:$A$776,$A102,СВЦЭМ!$B$33:$B$776,Q$83)+'СЕТ СН'!$H$11+СВЦЭМ!$D$10+'СЕТ СН'!$H$5-'СЕТ СН'!$H$21</f>
        <v>3786.2659809500001</v>
      </c>
      <c r="R102" s="36">
        <f>SUMIFS(СВЦЭМ!$D$33:$D$776,СВЦЭМ!$A$33:$A$776,$A102,СВЦЭМ!$B$33:$B$776,R$83)+'СЕТ СН'!$H$11+СВЦЭМ!$D$10+'СЕТ СН'!$H$5-'СЕТ СН'!$H$21</f>
        <v>3787.1189916399999</v>
      </c>
      <c r="S102" s="36">
        <f>SUMIFS(СВЦЭМ!$D$33:$D$776,СВЦЭМ!$A$33:$A$776,$A102,СВЦЭМ!$B$33:$B$776,S$83)+'СЕТ СН'!$H$11+СВЦЭМ!$D$10+'СЕТ СН'!$H$5-'СЕТ СН'!$H$21</f>
        <v>3754.0832154499999</v>
      </c>
      <c r="T102" s="36">
        <f>SUMIFS(СВЦЭМ!$D$33:$D$776,СВЦЭМ!$A$33:$A$776,$A102,СВЦЭМ!$B$33:$B$776,T$83)+'СЕТ СН'!$H$11+СВЦЭМ!$D$10+'СЕТ СН'!$H$5-'СЕТ СН'!$H$21</f>
        <v>3724.2738067299997</v>
      </c>
      <c r="U102" s="36">
        <f>SUMIFS(СВЦЭМ!$D$33:$D$776,СВЦЭМ!$A$33:$A$776,$A102,СВЦЭМ!$B$33:$B$776,U$83)+'СЕТ СН'!$H$11+СВЦЭМ!$D$10+'СЕТ СН'!$H$5-'СЕТ СН'!$H$21</f>
        <v>3717.7846090599996</v>
      </c>
      <c r="V102" s="36">
        <f>SUMIFS(СВЦЭМ!$D$33:$D$776,СВЦЭМ!$A$33:$A$776,$A102,СВЦЭМ!$B$33:$B$776,V$83)+'СЕТ СН'!$H$11+СВЦЭМ!$D$10+'СЕТ СН'!$H$5-'СЕТ СН'!$H$21</f>
        <v>3738.34450509</v>
      </c>
      <c r="W102" s="36">
        <f>SUMIFS(СВЦЭМ!$D$33:$D$776,СВЦЭМ!$A$33:$A$776,$A102,СВЦЭМ!$B$33:$B$776,W$83)+'СЕТ СН'!$H$11+СВЦЭМ!$D$10+'СЕТ СН'!$H$5-'СЕТ СН'!$H$21</f>
        <v>3762.6469025599999</v>
      </c>
      <c r="X102" s="36">
        <f>SUMIFS(СВЦЭМ!$D$33:$D$776,СВЦЭМ!$A$33:$A$776,$A102,СВЦЭМ!$B$33:$B$776,X$83)+'СЕТ СН'!$H$11+СВЦЭМ!$D$10+'СЕТ СН'!$H$5-'СЕТ СН'!$H$21</f>
        <v>3771.22953332</v>
      </c>
      <c r="Y102" s="36">
        <f>SUMIFS(СВЦЭМ!$D$33:$D$776,СВЦЭМ!$A$33:$A$776,$A102,СВЦЭМ!$B$33:$B$776,Y$83)+'СЕТ СН'!$H$11+СВЦЭМ!$D$10+'СЕТ СН'!$H$5-'СЕТ СН'!$H$21</f>
        <v>3819.7923867499994</v>
      </c>
    </row>
    <row r="103" spans="1:25" ht="15.75" x14ac:dyDescent="0.2">
      <c r="A103" s="35">
        <f t="shared" si="2"/>
        <v>43485</v>
      </c>
      <c r="B103" s="36">
        <f>SUMIFS(СВЦЭМ!$D$33:$D$776,СВЦЭМ!$A$33:$A$776,$A103,СВЦЭМ!$B$33:$B$776,B$83)+'СЕТ СН'!$H$11+СВЦЭМ!$D$10+'СЕТ СН'!$H$5-'СЕТ СН'!$H$21</f>
        <v>3882.8052091</v>
      </c>
      <c r="C103" s="36">
        <f>SUMIFS(СВЦЭМ!$D$33:$D$776,СВЦЭМ!$A$33:$A$776,$A103,СВЦЭМ!$B$33:$B$776,C$83)+'СЕТ СН'!$H$11+СВЦЭМ!$D$10+'СЕТ СН'!$H$5-'СЕТ СН'!$H$21</f>
        <v>3905.0179743999997</v>
      </c>
      <c r="D103" s="36">
        <f>SUMIFS(СВЦЭМ!$D$33:$D$776,СВЦЭМ!$A$33:$A$776,$A103,СВЦЭМ!$B$33:$B$776,D$83)+'СЕТ СН'!$H$11+СВЦЭМ!$D$10+'СЕТ СН'!$H$5-'СЕТ СН'!$H$21</f>
        <v>3936.49605909</v>
      </c>
      <c r="E103" s="36">
        <f>SUMIFS(СВЦЭМ!$D$33:$D$776,СВЦЭМ!$A$33:$A$776,$A103,СВЦЭМ!$B$33:$B$776,E$83)+'СЕТ СН'!$H$11+СВЦЭМ!$D$10+'СЕТ СН'!$H$5-'СЕТ СН'!$H$21</f>
        <v>3955.8100231799999</v>
      </c>
      <c r="F103" s="36">
        <f>SUMIFS(СВЦЭМ!$D$33:$D$776,СВЦЭМ!$A$33:$A$776,$A103,СВЦЭМ!$B$33:$B$776,F$83)+'СЕТ СН'!$H$11+СВЦЭМ!$D$10+'СЕТ СН'!$H$5-'СЕТ СН'!$H$21</f>
        <v>3945.2283104499998</v>
      </c>
      <c r="G103" s="36">
        <f>SUMIFS(СВЦЭМ!$D$33:$D$776,СВЦЭМ!$A$33:$A$776,$A103,СВЦЭМ!$B$33:$B$776,G$83)+'СЕТ СН'!$H$11+СВЦЭМ!$D$10+'СЕТ СН'!$H$5-'СЕТ СН'!$H$21</f>
        <v>3927.1430345099998</v>
      </c>
      <c r="H103" s="36">
        <f>SUMIFS(СВЦЭМ!$D$33:$D$776,СВЦЭМ!$A$33:$A$776,$A103,СВЦЭМ!$B$33:$B$776,H$83)+'СЕТ СН'!$H$11+СВЦЭМ!$D$10+'СЕТ СН'!$H$5-'СЕТ СН'!$H$21</f>
        <v>3906.0674754499996</v>
      </c>
      <c r="I103" s="36">
        <f>SUMIFS(СВЦЭМ!$D$33:$D$776,СВЦЭМ!$A$33:$A$776,$A103,СВЦЭМ!$B$33:$B$776,I$83)+'СЕТ СН'!$H$11+СВЦЭМ!$D$10+'СЕТ СН'!$H$5-'СЕТ СН'!$H$21</f>
        <v>3839.1686738299995</v>
      </c>
      <c r="J103" s="36">
        <f>SUMIFS(СВЦЭМ!$D$33:$D$776,СВЦЭМ!$A$33:$A$776,$A103,СВЦЭМ!$B$33:$B$776,J$83)+'СЕТ СН'!$H$11+СВЦЭМ!$D$10+'СЕТ СН'!$H$5-'СЕТ СН'!$H$21</f>
        <v>3787.9258201899997</v>
      </c>
      <c r="K103" s="36">
        <f>SUMIFS(СВЦЭМ!$D$33:$D$776,СВЦЭМ!$A$33:$A$776,$A103,СВЦЭМ!$B$33:$B$776,K$83)+'СЕТ СН'!$H$11+СВЦЭМ!$D$10+'СЕТ СН'!$H$5-'СЕТ СН'!$H$21</f>
        <v>3753.2891989199998</v>
      </c>
      <c r="L103" s="36">
        <f>SUMIFS(СВЦЭМ!$D$33:$D$776,СВЦЭМ!$A$33:$A$776,$A103,СВЦЭМ!$B$33:$B$776,L$83)+'СЕТ СН'!$H$11+СВЦЭМ!$D$10+'СЕТ СН'!$H$5-'СЕТ СН'!$H$21</f>
        <v>3729.7301840599998</v>
      </c>
      <c r="M103" s="36">
        <f>SUMIFS(СВЦЭМ!$D$33:$D$776,СВЦЭМ!$A$33:$A$776,$A103,СВЦЭМ!$B$33:$B$776,M$83)+'СЕТ СН'!$H$11+СВЦЭМ!$D$10+'СЕТ СН'!$H$5-'СЕТ СН'!$H$21</f>
        <v>3732.8412728399999</v>
      </c>
      <c r="N103" s="36">
        <f>SUMIFS(СВЦЭМ!$D$33:$D$776,СВЦЭМ!$A$33:$A$776,$A103,СВЦЭМ!$B$33:$B$776,N$83)+'СЕТ СН'!$H$11+СВЦЭМ!$D$10+'СЕТ СН'!$H$5-'СЕТ СН'!$H$21</f>
        <v>3758.78689979</v>
      </c>
      <c r="O103" s="36">
        <f>SUMIFS(СВЦЭМ!$D$33:$D$776,СВЦЭМ!$A$33:$A$776,$A103,СВЦЭМ!$B$33:$B$776,O$83)+'СЕТ СН'!$H$11+СВЦЭМ!$D$10+'СЕТ СН'!$H$5-'СЕТ СН'!$H$21</f>
        <v>3784.8785778799997</v>
      </c>
      <c r="P103" s="36">
        <f>SUMIFS(СВЦЭМ!$D$33:$D$776,СВЦЭМ!$A$33:$A$776,$A103,СВЦЭМ!$B$33:$B$776,P$83)+'СЕТ СН'!$H$11+СВЦЭМ!$D$10+'СЕТ СН'!$H$5-'СЕТ СН'!$H$21</f>
        <v>3808.7844624399995</v>
      </c>
      <c r="Q103" s="36">
        <f>SUMIFS(СВЦЭМ!$D$33:$D$776,СВЦЭМ!$A$33:$A$776,$A103,СВЦЭМ!$B$33:$B$776,Q$83)+'СЕТ СН'!$H$11+СВЦЭМ!$D$10+'СЕТ СН'!$H$5-'СЕТ СН'!$H$21</f>
        <v>3799.4846120399998</v>
      </c>
      <c r="R103" s="36">
        <f>SUMIFS(СВЦЭМ!$D$33:$D$776,СВЦЭМ!$A$33:$A$776,$A103,СВЦЭМ!$B$33:$B$776,R$83)+'СЕТ СН'!$H$11+СВЦЭМ!$D$10+'СЕТ СН'!$H$5-'СЕТ СН'!$H$21</f>
        <v>3790.4165014299997</v>
      </c>
      <c r="S103" s="36">
        <f>SUMIFS(СВЦЭМ!$D$33:$D$776,СВЦЭМ!$A$33:$A$776,$A103,СВЦЭМ!$B$33:$B$776,S$83)+'СЕТ СН'!$H$11+СВЦЭМ!$D$10+'СЕТ СН'!$H$5-'СЕТ СН'!$H$21</f>
        <v>3758.7208943000001</v>
      </c>
      <c r="T103" s="36">
        <f>SUMIFS(СВЦЭМ!$D$33:$D$776,СВЦЭМ!$A$33:$A$776,$A103,СВЦЭМ!$B$33:$B$776,T$83)+'СЕТ СН'!$H$11+СВЦЭМ!$D$10+'СЕТ СН'!$H$5-'СЕТ СН'!$H$21</f>
        <v>3720.9404941399998</v>
      </c>
      <c r="U103" s="36">
        <f>SUMIFS(СВЦЭМ!$D$33:$D$776,СВЦЭМ!$A$33:$A$776,$A103,СВЦЭМ!$B$33:$B$776,U$83)+'СЕТ СН'!$H$11+СВЦЭМ!$D$10+'СЕТ СН'!$H$5-'СЕТ СН'!$H$21</f>
        <v>3716.1192947299996</v>
      </c>
      <c r="V103" s="36">
        <f>SUMIFS(СВЦЭМ!$D$33:$D$776,СВЦЭМ!$A$33:$A$776,$A103,СВЦЭМ!$B$33:$B$776,V$83)+'СЕТ СН'!$H$11+СВЦЭМ!$D$10+'СЕТ СН'!$H$5-'СЕТ СН'!$H$21</f>
        <v>3730.20357792</v>
      </c>
      <c r="W103" s="36">
        <f>SUMIFS(СВЦЭМ!$D$33:$D$776,СВЦЭМ!$A$33:$A$776,$A103,СВЦЭМ!$B$33:$B$776,W$83)+'СЕТ СН'!$H$11+СВЦЭМ!$D$10+'СЕТ СН'!$H$5-'СЕТ СН'!$H$21</f>
        <v>3743.4485321799998</v>
      </c>
      <c r="X103" s="36">
        <f>SUMIFS(СВЦЭМ!$D$33:$D$776,СВЦЭМ!$A$33:$A$776,$A103,СВЦЭМ!$B$33:$B$776,X$83)+'СЕТ СН'!$H$11+СВЦЭМ!$D$10+'СЕТ СН'!$H$5-'СЕТ СН'!$H$21</f>
        <v>3762.1711334399997</v>
      </c>
      <c r="Y103" s="36">
        <f>SUMIFS(СВЦЭМ!$D$33:$D$776,СВЦЭМ!$A$33:$A$776,$A103,СВЦЭМ!$B$33:$B$776,Y$83)+'СЕТ СН'!$H$11+СВЦЭМ!$D$10+'СЕТ СН'!$H$5-'СЕТ СН'!$H$21</f>
        <v>3826.2959235199996</v>
      </c>
    </row>
    <row r="104" spans="1:25" ht="15.75" x14ac:dyDescent="0.2">
      <c r="A104" s="35">
        <f t="shared" si="2"/>
        <v>43486</v>
      </c>
      <c r="B104" s="36">
        <f>SUMIFS(СВЦЭМ!$D$33:$D$776,СВЦЭМ!$A$33:$A$776,$A104,СВЦЭМ!$B$33:$B$776,B$83)+'СЕТ СН'!$H$11+СВЦЭМ!$D$10+'СЕТ СН'!$H$5-'СЕТ СН'!$H$21</f>
        <v>3886.1236615899998</v>
      </c>
      <c r="C104" s="36">
        <f>SUMIFS(СВЦЭМ!$D$33:$D$776,СВЦЭМ!$A$33:$A$776,$A104,СВЦЭМ!$B$33:$B$776,C$83)+'СЕТ СН'!$H$11+СВЦЭМ!$D$10+'СЕТ СН'!$H$5-'СЕТ СН'!$H$21</f>
        <v>3915.1290393299996</v>
      </c>
      <c r="D104" s="36">
        <f>SUMIFS(СВЦЭМ!$D$33:$D$776,СВЦЭМ!$A$33:$A$776,$A104,СВЦЭМ!$B$33:$B$776,D$83)+'СЕТ СН'!$H$11+СВЦЭМ!$D$10+'СЕТ СН'!$H$5-'СЕТ СН'!$H$21</f>
        <v>3932.2825759199995</v>
      </c>
      <c r="E104" s="36">
        <f>SUMIFS(СВЦЭМ!$D$33:$D$776,СВЦЭМ!$A$33:$A$776,$A104,СВЦЭМ!$B$33:$B$776,E$83)+'СЕТ СН'!$H$11+СВЦЭМ!$D$10+'СЕТ СН'!$H$5-'СЕТ СН'!$H$21</f>
        <v>3950.2185985799997</v>
      </c>
      <c r="F104" s="36">
        <f>SUMIFS(СВЦЭМ!$D$33:$D$776,СВЦЭМ!$A$33:$A$776,$A104,СВЦЭМ!$B$33:$B$776,F$83)+'СЕТ СН'!$H$11+СВЦЭМ!$D$10+'СЕТ СН'!$H$5-'СЕТ СН'!$H$21</f>
        <v>3939.8067220799999</v>
      </c>
      <c r="G104" s="36">
        <f>SUMIFS(СВЦЭМ!$D$33:$D$776,СВЦЭМ!$A$33:$A$776,$A104,СВЦЭМ!$B$33:$B$776,G$83)+'СЕТ СН'!$H$11+СВЦЭМ!$D$10+'СЕТ СН'!$H$5-'СЕТ СН'!$H$21</f>
        <v>3934.3107334699998</v>
      </c>
      <c r="H104" s="36">
        <f>SUMIFS(СВЦЭМ!$D$33:$D$776,СВЦЭМ!$A$33:$A$776,$A104,СВЦЭМ!$B$33:$B$776,H$83)+'СЕТ СН'!$H$11+СВЦЭМ!$D$10+'СЕТ СН'!$H$5-'СЕТ СН'!$H$21</f>
        <v>3883.2897381399998</v>
      </c>
      <c r="I104" s="36">
        <f>SUMIFS(СВЦЭМ!$D$33:$D$776,СВЦЭМ!$A$33:$A$776,$A104,СВЦЭМ!$B$33:$B$776,I$83)+'СЕТ СН'!$H$11+СВЦЭМ!$D$10+'СЕТ СН'!$H$5-'СЕТ СН'!$H$21</f>
        <v>3804.5051988899995</v>
      </c>
      <c r="J104" s="36">
        <f>SUMIFS(СВЦЭМ!$D$33:$D$776,СВЦЭМ!$A$33:$A$776,$A104,СВЦЭМ!$B$33:$B$776,J$83)+'СЕТ СН'!$H$11+СВЦЭМ!$D$10+'СЕТ СН'!$H$5-'СЕТ СН'!$H$21</f>
        <v>3769.5437822099998</v>
      </c>
      <c r="K104" s="36">
        <f>SUMIFS(СВЦЭМ!$D$33:$D$776,СВЦЭМ!$A$33:$A$776,$A104,СВЦЭМ!$B$33:$B$776,K$83)+'СЕТ СН'!$H$11+СВЦЭМ!$D$10+'СЕТ СН'!$H$5-'СЕТ СН'!$H$21</f>
        <v>3765.0347295799997</v>
      </c>
      <c r="L104" s="36">
        <f>SUMIFS(СВЦЭМ!$D$33:$D$776,СВЦЭМ!$A$33:$A$776,$A104,СВЦЭМ!$B$33:$B$776,L$83)+'СЕТ СН'!$H$11+СВЦЭМ!$D$10+'СЕТ СН'!$H$5-'СЕТ СН'!$H$21</f>
        <v>3757.32738122</v>
      </c>
      <c r="M104" s="36">
        <f>SUMIFS(СВЦЭМ!$D$33:$D$776,СВЦЭМ!$A$33:$A$776,$A104,СВЦЭМ!$B$33:$B$776,M$83)+'СЕТ СН'!$H$11+СВЦЭМ!$D$10+'СЕТ СН'!$H$5-'СЕТ СН'!$H$21</f>
        <v>3762.8723520599997</v>
      </c>
      <c r="N104" s="36">
        <f>SUMIFS(СВЦЭМ!$D$33:$D$776,СВЦЭМ!$A$33:$A$776,$A104,СВЦЭМ!$B$33:$B$776,N$83)+'СЕТ СН'!$H$11+СВЦЭМ!$D$10+'СЕТ СН'!$H$5-'СЕТ СН'!$H$21</f>
        <v>3766.1075685699998</v>
      </c>
      <c r="O104" s="36">
        <f>SUMIFS(СВЦЭМ!$D$33:$D$776,СВЦЭМ!$A$33:$A$776,$A104,СВЦЭМ!$B$33:$B$776,O$83)+'СЕТ СН'!$H$11+СВЦЭМ!$D$10+'СЕТ СН'!$H$5-'СЕТ СН'!$H$21</f>
        <v>3756.9014117799998</v>
      </c>
      <c r="P104" s="36">
        <f>SUMIFS(СВЦЭМ!$D$33:$D$776,СВЦЭМ!$A$33:$A$776,$A104,СВЦЭМ!$B$33:$B$776,P$83)+'СЕТ СН'!$H$11+СВЦЭМ!$D$10+'СЕТ СН'!$H$5-'СЕТ СН'!$H$21</f>
        <v>3757.8865353900001</v>
      </c>
      <c r="Q104" s="36">
        <f>SUMIFS(СВЦЭМ!$D$33:$D$776,СВЦЭМ!$A$33:$A$776,$A104,СВЦЭМ!$B$33:$B$776,Q$83)+'СЕТ СН'!$H$11+СВЦЭМ!$D$10+'СЕТ СН'!$H$5-'СЕТ СН'!$H$21</f>
        <v>3764.9694268200001</v>
      </c>
      <c r="R104" s="36">
        <f>SUMIFS(СВЦЭМ!$D$33:$D$776,СВЦЭМ!$A$33:$A$776,$A104,СВЦЭМ!$B$33:$B$776,R$83)+'СЕТ СН'!$H$11+СВЦЭМ!$D$10+'СЕТ СН'!$H$5-'СЕТ СН'!$H$21</f>
        <v>3768.6511875699998</v>
      </c>
      <c r="S104" s="36">
        <f>SUMIFS(СВЦЭМ!$D$33:$D$776,СВЦЭМ!$A$33:$A$776,$A104,СВЦЭМ!$B$33:$B$776,S$83)+'СЕТ СН'!$H$11+СВЦЭМ!$D$10+'СЕТ СН'!$H$5-'СЕТ СН'!$H$21</f>
        <v>3767.14787166</v>
      </c>
      <c r="T104" s="36">
        <f>SUMIFS(СВЦЭМ!$D$33:$D$776,СВЦЭМ!$A$33:$A$776,$A104,СВЦЭМ!$B$33:$B$776,T$83)+'СЕТ СН'!$H$11+СВЦЭМ!$D$10+'СЕТ СН'!$H$5-'СЕТ СН'!$H$21</f>
        <v>3753.5105707399998</v>
      </c>
      <c r="U104" s="36">
        <f>SUMIFS(СВЦЭМ!$D$33:$D$776,СВЦЭМ!$A$33:$A$776,$A104,СВЦЭМ!$B$33:$B$776,U$83)+'СЕТ СН'!$H$11+СВЦЭМ!$D$10+'СЕТ СН'!$H$5-'СЕТ СН'!$H$21</f>
        <v>3758.6979233399998</v>
      </c>
      <c r="V104" s="36">
        <f>SUMIFS(СВЦЭМ!$D$33:$D$776,СВЦЭМ!$A$33:$A$776,$A104,СВЦЭМ!$B$33:$B$776,V$83)+'СЕТ СН'!$H$11+СВЦЭМ!$D$10+'СЕТ СН'!$H$5-'СЕТ СН'!$H$21</f>
        <v>3766.93215603</v>
      </c>
      <c r="W104" s="36">
        <f>SUMIFS(СВЦЭМ!$D$33:$D$776,СВЦЭМ!$A$33:$A$776,$A104,СВЦЭМ!$B$33:$B$776,W$83)+'СЕТ СН'!$H$11+СВЦЭМ!$D$10+'СЕТ СН'!$H$5-'СЕТ СН'!$H$21</f>
        <v>3775.7216203799999</v>
      </c>
      <c r="X104" s="36">
        <f>SUMIFS(СВЦЭМ!$D$33:$D$776,СВЦЭМ!$A$33:$A$776,$A104,СВЦЭМ!$B$33:$B$776,X$83)+'СЕТ СН'!$H$11+СВЦЭМ!$D$10+'СЕТ СН'!$H$5-'СЕТ СН'!$H$21</f>
        <v>3769.9310360199997</v>
      </c>
      <c r="Y104" s="36">
        <f>SUMIFS(СВЦЭМ!$D$33:$D$776,СВЦЭМ!$A$33:$A$776,$A104,СВЦЭМ!$B$33:$B$776,Y$83)+'СЕТ СН'!$H$11+СВЦЭМ!$D$10+'СЕТ СН'!$H$5-'СЕТ СН'!$H$21</f>
        <v>3815.7915113099998</v>
      </c>
    </row>
    <row r="105" spans="1:25" ht="15.75" x14ac:dyDescent="0.2">
      <c r="A105" s="35">
        <f t="shared" si="2"/>
        <v>43487</v>
      </c>
      <c r="B105" s="36">
        <f>SUMIFS(СВЦЭМ!$D$33:$D$776,СВЦЭМ!$A$33:$A$776,$A105,СВЦЭМ!$B$33:$B$776,B$83)+'СЕТ СН'!$H$11+СВЦЭМ!$D$10+'СЕТ СН'!$H$5-'СЕТ СН'!$H$21</f>
        <v>3884.4623463299995</v>
      </c>
      <c r="C105" s="36">
        <f>SUMIFS(СВЦЭМ!$D$33:$D$776,СВЦЭМ!$A$33:$A$776,$A105,СВЦЭМ!$B$33:$B$776,C$83)+'СЕТ СН'!$H$11+СВЦЭМ!$D$10+'СЕТ СН'!$H$5-'СЕТ СН'!$H$21</f>
        <v>3917.09654692</v>
      </c>
      <c r="D105" s="36">
        <f>SUMIFS(СВЦЭМ!$D$33:$D$776,СВЦЭМ!$A$33:$A$776,$A105,СВЦЭМ!$B$33:$B$776,D$83)+'СЕТ СН'!$H$11+СВЦЭМ!$D$10+'СЕТ СН'!$H$5-'СЕТ СН'!$H$21</f>
        <v>3929.3217375699996</v>
      </c>
      <c r="E105" s="36">
        <f>SUMIFS(СВЦЭМ!$D$33:$D$776,СВЦЭМ!$A$33:$A$776,$A105,СВЦЭМ!$B$33:$B$776,E$83)+'СЕТ СН'!$H$11+СВЦЭМ!$D$10+'СЕТ СН'!$H$5-'СЕТ СН'!$H$21</f>
        <v>3932.1969185399998</v>
      </c>
      <c r="F105" s="36">
        <f>SUMIFS(СВЦЭМ!$D$33:$D$776,СВЦЭМ!$A$33:$A$776,$A105,СВЦЭМ!$B$33:$B$776,F$83)+'СЕТ СН'!$H$11+СВЦЭМ!$D$10+'СЕТ СН'!$H$5-'СЕТ СН'!$H$21</f>
        <v>3919.0129902199997</v>
      </c>
      <c r="G105" s="36">
        <f>SUMIFS(СВЦЭМ!$D$33:$D$776,СВЦЭМ!$A$33:$A$776,$A105,СВЦЭМ!$B$33:$B$776,G$83)+'СЕТ СН'!$H$11+СВЦЭМ!$D$10+'СЕТ СН'!$H$5-'СЕТ СН'!$H$21</f>
        <v>3897.5547075099998</v>
      </c>
      <c r="H105" s="36">
        <f>SUMIFS(СВЦЭМ!$D$33:$D$776,СВЦЭМ!$A$33:$A$776,$A105,СВЦЭМ!$B$33:$B$776,H$83)+'СЕТ СН'!$H$11+СВЦЭМ!$D$10+'СЕТ СН'!$H$5-'СЕТ СН'!$H$21</f>
        <v>3847.4448961499997</v>
      </c>
      <c r="I105" s="36">
        <f>SUMIFS(СВЦЭМ!$D$33:$D$776,СВЦЭМ!$A$33:$A$776,$A105,СВЦЭМ!$B$33:$B$776,I$83)+'СЕТ СН'!$H$11+СВЦЭМ!$D$10+'СЕТ СН'!$H$5-'СЕТ СН'!$H$21</f>
        <v>3784.5656084100001</v>
      </c>
      <c r="J105" s="36">
        <f>SUMIFS(СВЦЭМ!$D$33:$D$776,СВЦЭМ!$A$33:$A$776,$A105,СВЦЭМ!$B$33:$B$776,J$83)+'СЕТ СН'!$H$11+СВЦЭМ!$D$10+'СЕТ СН'!$H$5-'СЕТ СН'!$H$21</f>
        <v>3755.3115804899999</v>
      </c>
      <c r="K105" s="36">
        <f>SUMIFS(СВЦЭМ!$D$33:$D$776,СВЦЭМ!$A$33:$A$776,$A105,СВЦЭМ!$B$33:$B$776,K$83)+'СЕТ СН'!$H$11+СВЦЭМ!$D$10+'СЕТ СН'!$H$5-'СЕТ СН'!$H$21</f>
        <v>3748.87010336</v>
      </c>
      <c r="L105" s="36">
        <f>SUMIFS(СВЦЭМ!$D$33:$D$776,СВЦЭМ!$A$33:$A$776,$A105,СВЦЭМ!$B$33:$B$776,L$83)+'СЕТ СН'!$H$11+СВЦЭМ!$D$10+'СЕТ СН'!$H$5-'СЕТ СН'!$H$21</f>
        <v>3753.1836831800001</v>
      </c>
      <c r="M105" s="36">
        <f>SUMIFS(СВЦЭМ!$D$33:$D$776,СВЦЭМ!$A$33:$A$776,$A105,СВЦЭМ!$B$33:$B$776,M$83)+'СЕТ СН'!$H$11+СВЦЭМ!$D$10+'СЕТ СН'!$H$5-'СЕТ СН'!$H$21</f>
        <v>3763.3213310599999</v>
      </c>
      <c r="N105" s="36">
        <f>SUMIFS(СВЦЭМ!$D$33:$D$776,СВЦЭМ!$A$33:$A$776,$A105,СВЦЭМ!$B$33:$B$776,N$83)+'СЕТ СН'!$H$11+СВЦЭМ!$D$10+'СЕТ СН'!$H$5-'СЕТ СН'!$H$21</f>
        <v>3764.6976149799998</v>
      </c>
      <c r="O105" s="36">
        <f>SUMIFS(СВЦЭМ!$D$33:$D$776,СВЦЭМ!$A$33:$A$776,$A105,СВЦЭМ!$B$33:$B$776,O$83)+'СЕТ СН'!$H$11+СВЦЭМ!$D$10+'СЕТ СН'!$H$5-'СЕТ СН'!$H$21</f>
        <v>3758.1299578600001</v>
      </c>
      <c r="P105" s="36">
        <f>SUMIFS(СВЦЭМ!$D$33:$D$776,СВЦЭМ!$A$33:$A$776,$A105,СВЦЭМ!$B$33:$B$776,P$83)+'СЕТ СН'!$H$11+СВЦЭМ!$D$10+'СЕТ СН'!$H$5-'СЕТ СН'!$H$21</f>
        <v>3761.9331652599999</v>
      </c>
      <c r="Q105" s="36">
        <f>SUMIFS(СВЦЭМ!$D$33:$D$776,СВЦЭМ!$A$33:$A$776,$A105,СВЦЭМ!$B$33:$B$776,Q$83)+'СЕТ СН'!$H$11+СВЦЭМ!$D$10+'СЕТ СН'!$H$5-'СЕТ СН'!$H$21</f>
        <v>3767.9617157899997</v>
      </c>
      <c r="R105" s="36">
        <f>SUMIFS(СВЦЭМ!$D$33:$D$776,СВЦЭМ!$A$33:$A$776,$A105,СВЦЭМ!$B$33:$B$776,R$83)+'СЕТ СН'!$H$11+СВЦЭМ!$D$10+'СЕТ СН'!$H$5-'СЕТ СН'!$H$21</f>
        <v>3772.3377130399999</v>
      </c>
      <c r="S105" s="36">
        <f>SUMIFS(СВЦЭМ!$D$33:$D$776,СВЦЭМ!$A$33:$A$776,$A105,СВЦЭМ!$B$33:$B$776,S$83)+'СЕТ СН'!$H$11+СВЦЭМ!$D$10+'СЕТ СН'!$H$5-'СЕТ СН'!$H$21</f>
        <v>3767.5517534199998</v>
      </c>
      <c r="T105" s="36">
        <f>SUMIFS(СВЦЭМ!$D$33:$D$776,СВЦЭМ!$A$33:$A$776,$A105,СВЦЭМ!$B$33:$B$776,T$83)+'СЕТ СН'!$H$11+СВЦЭМ!$D$10+'СЕТ СН'!$H$5-'СЕТ СН'!$H$21</f>
        <v>3753.5195583300001</v>
      </c>
      <c r="U105" s="36">
        <f>SUMIFS(СВЦЭМ!$D$33:$D$776,СВЦЭМ!$A$33:$A$776,$A105,СВЦЭМ!$B$33:$B$776,U$83)+'СЕТ СН'!$H$11+СВЦЭМ!$D$10+'СЕТ СН'!$H$5-'СЕТ СН'!$H$21</f>
        <v>3751.1594835799997</v>
      </c>
      <c r="V105" s="36">
        <f>SUMIFS(СВЦЭМ!$D$33:$D$776,СВЦЭМ!$A$33:$A$776,$A105,СВЦЭМ!$B$33:$B$776,V$83)+'СЕТ СН'!$H$11+СВЦЭМ!$D$10+'СЕТ СН'!$H$5-'СЕТ СН'!$H$21</f>
        <v>3765.7661695500001</v>
      </c>
      <c r="W105" s="36">
        <f>SUMIFS(СВЦЭМ!$D$33:$D$776,СВЦЭМ!$A$33:$A$776,$A105,СВЦЭМ!$B$33:$B$776,W$83)+'СЕТ СН'!$H$11+СВЦЭМ!$D$10+'СЕТ СН'!$H$5-'СЕТ СН'!$H$21</f>
        <v>3777.37474991</v>
      </c>
      <c r="X105" s="36">
        <f>SUMIFS(СВЦЭМ!$D$33:$D$776,СВЦЭМ!$A$33:$A$776,$A105,СВЦЭМ!$B$33:$B$776,X$83)+'СЕТ СН'!$H$11+СВЦЭМ!$D$10+'СЕТ СН'!$H$5-'СЕТ СН'!$H$21</f>
        <v>3748.1015981</v>
      </c>
      <c r="Y105" s="36">
        <f>SUMIFS(СВЦЭМ!$D$33:$D$776,СВЦЭМ!$A$33:$A$776,$A105,СВЦЭМ!$B$33:$B$776,Y$83)+'СЕТ СН'!$H$11+СВЦЭМ!$D$10+'СЕТ СН'!$H$5-'СЕТ СН'!$H$21</f>
        <v>3796.0970058699995</v>
      </c>
    </row>
    <row r="106" spans="1:25" ht="15.75" x14ac:dyDescent="0.2">
      <c r="A106" s="35">
        <f t="shared" si="2"/>
        <v>43488</v>
      </c>
      <c r="B106" s="36">
        <f>SUMIFS(СВЦЭМ!$D$33:$D$776,СВЦЭМ!$A$33:$A$776,$A106,СВЦЭМ!$B$33:$B$776,B$83)+'СЕТ СН'!$H$11+СВЦЭМ!$D$10+'СЕТ СН'!$H$5-'СЕТ СН'!$H$21</f>
        <v>3886.9798275499998</v>
      </c>
      <c r="C106" s="36">
        <f>SUMIFS(СВЦЭМ!$D$33:$D$776,СВЦЭМ!$A$33:$A$776,$A106,СВЦЭМ!$B$33:$B$776,C$83)+'СЕТ СН'!$H$11+СВЦЭМ!$D$10+'СЕТ СН'!$H$5-'СЕТ СН'!$H$21</f>
        <v>3916.92372961</v>
      </c>
      <c r="D106" s="36">
        <f>SUMIFS(СВЦЭМ!$D$33:$D$776,СВЦЭМ!$A$33:$A$776,$A106,СВЦЭМ!$B$33:$B$776,D$83)+'СЕТ СН'!$H$11+СВЦЭМ!$D$10+'СЕТ СН'!$H$5-'СЕТ СН'!$H$21</f>
        <v>3935.4765930200001</v>
      </c>
      <c r="E106" s="36">
        <f>SUMIFS(СВЦЭМ!$D$33:$D$776,СВЦЭМ!$A$33:$A$776,$A106,СВЦЭМ!$B$33:$B$776,E$83)+'СЕТ СН'!$H$11+СВЦЭМ!$D$10+'СЕТ СН'!$H$5-'СЕТ СН'!$H$21</f>
        <v>3941.3417550499998</v>
      </c>
      <c r="F106" s="36">
        <f>SUMIFS(СВЦЭМ!$D$33:$D$776,СВЦЭМ!$A$33:$A$776,$A106,СВЦЭМ!$B$33:$B$776,F$83)+'СЕТ СН'!$H$11+СВЦЭМ!$D$10+'СЕТ СН'!$H$5-'СЕТ СН'!$H$21</f>
        <v>3934.3812559199996</v>
      </c>
      <c r="G106" s="36">
        <f>SUMIFS(СВЦЭМ!$D$33:$D$776,СВЦЭМ!$A$33:$A$776,$A106,СВЦЭМ!$B$33:$B$776,G$83)+'СЕТ СН'!$H$11+СВЦЭМ!$D$10+'СЕТ СН'!$H$5-'СЕТ СН'!$H$21</f>
        <v>3914.0260177299997</v>
      </c>
      <c r="H106" s="36">
        <f>SUMIFS(СВЦЭМ!$D$33:$D$776,СВЦЭМ!$A$33:$A$776,$A106,СВЦЭМ!$B$33:$B$776,H$83)+'СЕТ СН'!$H$11+СВЦЭМ!$D$10+'СЕТ СН'!$H$5-'СЕТ СН'!$H$21</f>
        <v>3862.8304910899997</v>
      </c>
      <c r="I106" s="36">
        <f>SUMIFS(СВЦЭМ!$D$33:$D$776,СВЦЭМ!$A$33:$A$776,$A106,СВЦЭМ!$B$33:$B$776,I$83)+'СЕТ СН'!$H$11+СВЦЭМ!$D$10+'СЕТ СН'!$H$5-'СЕТ СН'!$H$21</f>
        <v>3790.1007012599998</v>
      </c>
      <c r="J106" s="36">
        <f>SUMIFS(СВЦЭМ!$D$33:$D$776,СВЦЭМ!$A$33:$A$776,$A106,СВЦЭМ!$B$33:$B$776,J$83)+'СЕТ СН'!$H$11+СВЦЭМ!$D$10+'СЕТ СН'!$H$5-'СЕТ СН'!$H$21</f>
        <v>3753.5436309299998</v>
      </c>
      <c r="K106" s="36">
        <f>SUMIFS(СВЦЭМ!$D$33:$D$776,СВЦЭМ!$A$33:$A$776,$A106,СВЦЭМ!$B$33:$B$776,K$83)+'СЕТ СН'!$H$11+СВЦЭМ!$D$10+'СЕТ СН'!$H$5-'СЕТ СН'!$H$21</f>
        <v>3744.86414298</v>
      </c>
      <c r="L106" s="36">
        <f>SUMIFS(СВЦЭМ!$D$33:$D$776,СВЦЭМ!$A$33:$A$776,$A106,СВЦЭМ!$B$33:$B$776,L$83)+'СЕТ СН'!$H$11+СВЦЭМ!$D$10+'СЕТ СН'!$H$5-'СЕТ СН'!$H$21</f>
        <v>3740.1016978999996</v>
      </c>
      <c r="M106" s="36">
        <f>SUMIFS(СВЦЭМ!$D$33:$D$776,СВЦЭМ!$A$33:$A$776,$A106,СВЦЭМ!$B$33:$B$776,M$83)+'СЕТ СН'!$H$11+СВЦЭМ!$D$10+'СЕТ СН'!$H$5-'СЕТ СН'!$H$21</f>
        <v>3753.71844667</v>
      </c>
      <c r="N106" s="36">
        <f>SUMIFS(СВЦЭМ!$D$33:$D$776,СВЦЭМ!$A$33:$A$776,$A106,СВЦЭМ!$B$33:$B$776,N$83)+'СЕТ СН'!$H$11+СВЦЭМ!$D$10+'СЕТ СН'!$H$5-'СЕТ СН'!$H$21</f>
        <v>3751.68759714</v>
      </c>
      <c r="O106" s="36">
        <f>SUMIFS(СВЦЭМ!$D$33:$D$776,СВЦЭМ!$A$33:$A$776,$A106,СВЦЭМ!$B$33:$B$776,O$83)+'СЕТ СН'!$H$11+СВЦЭМ!$D$10+'СЕТ СН'!$H$5-'СЕТ СН'!$H$21</f>
        <v>3764.43762935</v>
      </c>
      <c r="P106" s="36">
        <f>SUMIFS(СВЦЭМ!$D$33:$D$776,СВЦЭМ!$A$33:$A$776,$A106,СВЦЭМ!$B$33:$B$776,P$83)+'СЕТ СН'!$H$11+СВЦЭМ!$D$10+'СЕТ СН'!$H$5-'СЕТ СН'!$H$21</f>
        <v>3776.4619744699994</v>
      </c>
      <c r="Q106" s="36">
        <f>SUMIFS(СВЦЭМ!$D$33:$D$776,СВЦЭМ!$A$33:$A$776,$A106,СВЦЭМ!$B$33:$B$776,Q$83)+'СЕТ СН'!$H$11+СВЦЭМ!$D$10+'СЕТ СН'!$H$5-'СЕТ СН'!$H$21</f>
        <v>3782.9770613499995</v>
      </c>
      <c r="R106" s="36">
        <f>SUMIFS(СВЦЭМ!$D$33:$D$776,СВЦЭМ!$A$33:$A$776,$A106,СВЦЭМ!$B$33:$B$776,R$83)+'СЕТ СН'!$H$11+СВЦЭМ!$D$10+'СЕТ СН'!$H$5-'СЕТ СН'!$H$21</f>
        <v>3789.0753841199994</v>
      </c>
      <c r="S106" s="36">
        <f>SUMIFS(СВЦЭМ!$D$33:$D$776,СВЦЭМ!$A$33:$A$776,$A106,СВЦЭМ!$B$33:$B$776,S$83)+'СЕТ СН'!$H$11+СВЦЭМ!$D$10+'СЕТ СН'!$H$5-'СЕТ СН'!$H$21</f>
        <v>3789.24459286</v>
      </c>
      <c r="T106" s="36">
        <f>SUMIFS(СВЦЭМ!$D$33:$D$776,СВЦЭМ!$A$33:$A$776,$A106,СВЦЭМ!$B$33:$B$776,T$83)+'СЕТ СН'!$H$11+СВЦЭМ!$D$10+'СЕТ СН'!$H$5-'СЕТ СН'!$H$21</f>
        <v>3749.24747811</v>
      </c>
      <c r="U106" s="36">
        <f>SUMIFS(СВЦЭМ!$D$33:$D$776,СВЦЭМ!$A$33:$A$776,$A106,СВЦЭМ!$B$33:$B$776,U$83)+'СЕТ СН'!$H$11+СВЦЭМ!$D$10+'СЕТ СН'!$H$5-'СЕТ СН'!$H$21</f>
        <v>3749.8509015</v>
      </c>
      <c r="V106" s="36">
        <f>SUMIFS(СВЦЭМ!$D$33:$D$776,СВЦЭМ!$A$33:$A$776,$A106,СВЦЭМ!$B$33:$B$776,V$83)+'СЕТ СН'!$H$11+СВЦЭМ!$D$10+'СЕТ СН'!$H$5-'СЕТ СН'!$H$21</f>
        <v>3766.19449562</v>
      </c>
      <c r="W106" s="36">
        <f>SUMIFS(СВЦЭМ!$D$33:$D$776,СВЦЭМ!$A$33:$A$776,$A106,СВЦЭМ!$B$33:$B$776,W$83)+'СЕТ СН'!$H$11+СВЦЭМ!$D$10+'СЕТ СН'!$H$5-'СЕТ СН'!$H$21</f>
        <v>3778.3575348599998</v>
      </c>
      <c r="X106" s="36">
        <f>SUMIFS(СВЦЭМ!$D$33:$D$776,СВЦЭМ!$A$33:$A$776,$A106,СВЦЭМ!$B$33:$B$776,X$83)+'СЕТ СН'!$H$11+СВЦЭМ!$D$10+'СЕТ СН'!$H$5-'СЕТ СН'!$H$21</f>
        <v>3763.4423779199997</v>
      </c>
      <c r="Y106" s="36">
        <f>SUMIFS(СВЦЭМ!$D$33:$D$776,СВЦЭМ!$A$33:$A$776,$A106,СВЦЭМ!$B$33:$B$776,Y$83)+'СЕТ СН'!$H$11+СВЦЭМ!$D$10+'СЕТ СН'!$H$5-'СЕТ СН'!$H$21</f>
        <v>3824.32102123</v>
      </c>
    </row>
    <row r="107" spans="1:25" ht="15.75" x14ac:dyDescent="0.2">
      <c r="A107" s="35">
        <f t="shared" si="2"/>
        <v>43489</v>
      </c>
      <c r="B107" s="36">
        <f>SUMIFS(СВЦЭМ!$D$33:$D$776,СВЦЭМ!$A$33:$A$776,$A107,СВЦЭМ!$B$33:$B$776,B$83)+'СЕТ СН'!$H$11+СВЦЭМ!$D$10+'СЕТ СН'!$H$5-'СЕТ СН'!$H$21</f>
        <v>3876.9599522799999</v>
      </c>
      <c r="C107" s="36">
        <f>SUMIFS(СВЦЭМ!$D$33:$D$776,СВЦЭМ!$A$33:$A$776,$A107,СВЦЭМ!$B$33:$B$776,C$83)+'СЕТ СН'!$H$11+СВЦЭМ!$D$10+'СЕТ СН'!$H$5-'СЕТ СН'!$H$21</f>
        <v>3918.4464616199998</v>
      </c>
      <c r="D107" s="36">
        <f>SUMIFS(СВЦЭМ!$D$33:$D$776,СВЦЭМ!$A$33:$A$776,$A107,СВЦЭМ!$B$33:$B$776,D$83)+'СЕТ СН'!$H$11+СВЦЭМ!$D$10+'СЕТ СН'!$H$5-'СЕТ СН'!$H$21</f>
        <v>3935.6593195299997</v>
      </c>
      <c r="E107" s="36">
        <f>SUMIFS(СВЦЭМ!$D$33:$D$776,СВЦЭМ!$A$33:$A$776,$A107,СВЦЭМ!$B$33:$B$776,E$83)+'СЕТ СН'!$H$11+СВЦЭМ!$D$10+'СЕТ СН'!$H$5-'СЕТ СН'!$H$21</f>
        <v>3934.5044527199998</v>
      </c>
      <c r="F107" s="36">
        <f>SUMIFS(СВЦЭМ!$D$33:$D$776,СВЦЭМ!$A$33:$A$776,$A107,СВЦЭМ!$B$33:$B$776,F$83)+'СЕТ СН'!$H$11+СВЦЭМ!$D$10+'СЕТ СН'!$H$5-'СЕТ СН'!$H$21</f>
        <v>3929.5232547899996</v>
      </c>
      <c r="G107" s="36">
        <f>SUMIFS(СВЦЭМ!$D$33:$D$776,СВЦЭМ!$A$33:$A$776,$A107,СВЦЭМ!$B$33:$B$776,G$83)+'СЕТ СН'!$H$11+СВЦЭМ!$D$10+'СЕТ СН'!$H$5-'СЕТ СН'!$H$21</f>
        <v>3900.85155674</v>
      </c>
      <c r="H107" s="36">
        <f>SUMIFS(СВЦЭМ!$D$33:$D$776,СВЦЭМ!$A$33:$A$776,$A107,СВЦЭМ!$B$33:$B$776,H$83)+'СЕТ СН'!$H$11+СВЦЭМ!$D$10+'СЕТ СН'!$H$5-'СЕТ СН'!$H$21</f>
        <v>3839.7152429399998</v>
      </c>
      <c r="I107" s="36">
        <f>SUMIFS(СВЦЭМ!$D$33:$D$776,СВЦЭМ!$A$33:$A$776,$A107,СВЦЭМ!$B$33:$B$776,I$83)+'СЕТ СН'!$H$11+СВЦЭМ!$D$10+'СЕТ СН'!$H$5-'СЕТ СН'!$H$21</f>
        <v>3775.9908583400002</v>
      </c>
      <c r="J107" s="36">
        <f>SUMIFS(СВЦЭМ!$D$33:$D$776,СВЦЭМ!$A$33:$A$776,$A107,СВЦЭМ!$B$33:$B$776,J$83)+'СЕТ СН'!$H$11+СВЦЭМ!$D$10+'СЕТ СН'!$H$5-'СЕТ СН'!$H$21</f>
        <v>3740.77334995</v>
      </c>
      <c r="K107" s="36">
        <f>SUMIFS(СВЦЭМ!$D$33:$D$776,СВЦЭМ!$A$33:$A$776,$A107,СВЦЭМ!$B$33:$B$776,K$83)+'СЕТ СН'!$H$11+СВЦЭМ!$D$10+'СЕТ СН'!$H$5-'СЕТ СН'!$H$21</f>
        <v>3745.2413193899997</v>
      </c>
      <c r="L107" s="36">
        <f>SUMIFS(СВЦЭМ!$D$33:$D$776,СВЦЭМ!$A$33:$A$776,$A107,СВЦЭМ!$B$33:$B$776,L$83)+'СЕТ СН'!$H$11+СВЦЭМ!$D$10+'СЕТ СН'!$H$5-'СЕТ СН'!$H$21</f>
        <v>3740.2204205999997</v>
      </c>
      <c r="M107" s="36">
        <f>SUMIFS(СВЦЭМ!$D$33:$D$776,СВЦЭМ!$A$33:$A$776,$A107,СВЦЭМ!$B$33:$B$776,M$83)+'СЕТ СН'!$H$11+СВЦЭМ!$D$10+'СЕТ СН'!$H$5-'СЕТ СН'!$H$21</f>
        <v>3740.2030406200001</v>
      </c>
      <c r="N107" s="36">
        <f>SUMIFS(СВЦЭМ!$D$33:$D$776,СВЦЭМ!$A$33:$A$776,$A107,СВЦЭМ!$B$33:$B$776,N$83)+'СЕТ СН'!$H$11+СВЦЭМ!$D$10+'СЕТ СН'!$H$5-'СЕТ СН'!$H$21</f>
        <v>3751.7746509499998</v>
      </c>
      <c r="O107" s="36">
        <f>SUMIFS(СВЦЭМ!$D$33:$D$776,СВЦЭМ!$A$33:$A$776,$A107,СВЦЭМ!$B$33:$B$776,O$83)+'СЕТ СН'!$H$11+СВЦЭМ!$D$10+'СЕТ СН'!$H$5-'СЕТ СН'!$H$21</f>
        <v>3753.05144372</v>
      </c>
      <c r="P107" s="36">
        <f>SUMIFS(СВЦЭМ!$D$33:$D$776,СВЦЭМ!$A$33:$A$776,$A107,СВЦЭМ!$B$33:$B$776,P$83)+'СЕТ СН'!$H$11+СВЦЭМ!$D$10+'СЕТ СН'!$H$5-'СЕТ СН'!$H$21</f>
        <v>3763.11863361</v>
      </c>
      <c r="Q107" s="36">
        <f>SUMIFS(СВЦЭМ!$D$33:$D$776,СВЦЭМ!$A$33:$A$776,$A107,СВЦЭМ!$B$33:$B$776,Q$83)+'СЕТ СН'!$H$11+СВЦЭМ!$D$10+'СЕТ СН'!$H$5-'СЕТ СН'!$H$21</f>
        <v>3776.0289781499996</v>
      </c>
      <c r="R107" s="36">
        <f>SUMIFS(СВЦЭМ!$D$33:$D$776,СВЦЭМ!$A$33:$A$776,$A107,СВЦЭМ!$B$33:$B$776,R$83)+'СЕТ СН'!$H$11+СВЦЭМ!$D$10+'СЕТ СН'!$H$5-'СЕТ СН'!$H$21</f>
        <v>3772.7697965699999</v>
      </c>
      <c r="S107" s="36">
        <f>SUMIFS(СВЦЭМ!$D$33:$D$776,СВЦЭМ!$A$33:$A$776,$A107,СВЦЭМ!$B$33:$B$776,S$83)+'СЕТ СН'!$H$11+СВЦЭМ!$D$10+'СЕТ СН'!$H$5-'СЕТ СН'!$H$21</f>
        <v>3775.4686772199998</v>
      </c>
      <c r="T107" s="36">
        <f>SUMIFS(СВЦЭМ!$D$33:$D$776,СВЦЭМ!$A$33:$A$776,$A107,СВЦЭМ!$B$33:$B$776,T$83)+'СЕТ СН'!$H$11+СВЦЭМ!$D$10+'СЕТ СН'!$H$5-'СЕТ СН'!$H$21</f>
        <v>3756.05133875</v>
      </c>
      <c r="U107" s="36">
        <f>SUMIFS(СВЦЭМ!$D$33:$D$776,СВЦЭМ!$A$33:$A$776,$A107,СВЦЭМ!$B$33:$B$776,U$83)+'СЕТ СН'!$H$11+СВЦЭМ!$D$10+'СЕТ СН'!$H$5-'СЕТ СН'!$H$21</f>
        <v>3761.0224459299998</v>
      </c>
      <c r="V107" s="36">
        <f>SUMIFS(СВЦЭМ!$D$33:$D$776,СВЦЭМ!$A$33:$A$776,$A107,СВЦЭМ!$B$33:$B$776,V$83)+'СЕТ СН'!$H$11+СВЦЭМ!$D$10+'СЕТ СН'!$H$5-'СЕТ СН'!$H$21</f>
        <v>3788.5195749199997</v>
      </c>
      <c r="W107" s="36">
        <f>SUMIFS(СВЦЭМ!$D$33:$D$776,СВЦЭМ!$A$33:$A$776,$A107,СВЦЭМ!$B$33:$B$776,W$83)+'СЕТ СН'!$H$11+СВЦЭМ!$D$10+'СЕТ СН'!$H$5-'СЕТ СН'!$H$21</f>
        <v>3812.7165257199995</v>
      </c>
      <c r="X107" s="36">
        <f>SUMIFS(СВЦЭМ!$D$33:$D$776,СВЦЭМ!$A$33:$A$776,$A107,СВЦЭМ!$B$33:$B$776,X$83)+'СЕТ СН'!$H$11+СВЦЭМ!$D$10+'СЕТ СН'!$H$5-'СЕТ СН'!$H$21</f>
        <v>3820.01474229</v>
      </c>
      <c r="Y107" s="36">
        <f>SUMIFS(СВЦЭМ!$D$33:$D$776,СВЦЭМ!$A$33:$A$776,$A107,СВЦЭМ!$B$33:$B$776,Y$83)+'СЕТ СН'!$H$11+СВЦЭМ!$D$10+'СЕТ СН'!$H$5-'СЕТ СН'!$H$21</f>
        <v>3855.6002626999998</v>
      </c>
    </row>
    <row r="108" spans="1:25" ht="15.75" x14ac:dyDescent="0.2">
      <c r="A108" s="35">
        <f t="shared" si="2"/>
        <v>43490</v>
      </c>
      <c r="B108" s="36">
        <f>SUMIFS(СВЦЭМ!$D$33:$D$776,СВЦЭМ!$A$33:$A$776,$A108,СВЦЭМ!$B$33:$B$776,B$83)+'СЕТ СН'!$H$11+СВЦЭМ!$D$10+'СЕТ СН'!$H$5-'СЕТ СН'!$H$21</f>
        <v>3890.7920840699999</v>
      </c>
      <c r="C108" s="36">
        <f>SUMIFS(СВЦЭМ!$D$33:$D$776,СВЦЭМ!$A$33:$A$776,$A108,СВЦЭМ!$B$33:$B$776,C$83)+'СЕТ СН'!$H$11+СВЦЭМ!$D$10+'СЕТ СН'!$H$5-'СЕТ СН'!$H$21</f>
        <v>3921.8689171299998</v>
      </c>
      <c r="D108" s="36">
        <f>SUMIFS(СВЦЭМ!$D$33:$D$776,СВЦЭМ!$A$33:$A$776,$A108,СВЦЭМ!$B$33:$B$776,D$83)+'СЕТ СН'!$H$11+СВЦЭМ!$D$10+'СЕТ СН'!$H$5-'СЕТ СН'!$H$21</f>
        <v>3936.71739161</v>
      </c>
      <c r="E108" s="36">
        <f>SUMIFS(СВЦЭМ!$D$33:$D$776,СВЦЭМ!$A$33:$A$776,$A108,СВЦЭМ!$B$33:$B$776,E$83)+'СЕТ СН'!$H$11+СВЦЭМ!$D$10+'СЕТ СН'!$H$5-'СЕТ СН'!$H$21</f>
        <v>3939.6859462499997</v>
      </c>
      <c r="F108" s="36">
        <f>SUMIFS(СВЦЭМ!$D$33:$D$776,СВЦЭМ!$A$33:$A$776,$A108,СВЦЭМ!$B$33:$B$776,F$83)+'СЕТ СН'!$H$11+СВЦЭМ!$D$10+'СЕТ СН'!$H$5-'СЕТ СН'!$H$21</f>
        <v>3938.3131466299997</v>
      </c>
      <c r="G108" s="36">
        <f>SUMIFS(СВЦЭМ!$D$33:$D$776,СВЦЭМ!$A$33:$A$776,$A108,СВЦЭМ!$B$33:$B$776,G$83)+'СЕТ СН'!$H$11+СВЦЭМ!$D$10+'СЕТ СН'!$H$5-'СЕТ СН'!$H$21</f>
        <v>3910.6810591399999</v>
      </c>
      <c r="H108" s="36">
        <f>SUMIFS(СВЦЭМ!$D$33:$D$776,СВЦЭМ!$A$33:$A$776,$A108,СВЦЭМ!$B$33:$B$776,H$83)+'СЕТ СН'!$H$11+СВЦЭМ!$D$10+'СЕТ СН'!$H$5-'СЕТ СН'!$H$21</f>
        <v>3849.3000587299998</v>
      </c>
      <c r="I108" s="36">
        <f>SUMIFS(СВЦЭМ!$D$33:$D$776,СВЦЭМ!$A$33:$A$776,$A108,СВЦЭМ!$B$33:$B$776,I$83)+'СЕТ СН'!$H$11+СВЦЭМ!$D$10+'СЕТ СН'!$H$5-'СЕТ СН'!$H$21</f>
        <v>3759.27625515</v>
      </c>
      <c r="J108" s="36">
        <f>SUMIFS(СВЦЭМ!$D$33:$D$776,СВЦЭМ!$A$33:$A$776,$A108,СВЦЭМ!$B$33:$B$776,J$83)+'СЕТ СН'!$H$11+СВЦЭМ!$D$10+'СЕТ СН'!$H$5-'СЕТ СН'!$H$21</f>
        <v>3726.71710261</v>
      </c>
      <c r="K108" s="36">
        <f>SUMIFS(СВЦЭМ!$D$33:$D$776,СВЦЭМ!$A$33:$A$776,$A108,СВЦЭМ!$B$33:$B$776,K$83)+'СЕТ СН'!$H$11+СВЦЭМ!$D$10+'СЕТ СН'!$H$5-'СЕТ СН'!$H$21</f>
        <v>3727.3930276800002</v>
      </c>
      <c r="L108" s="36">
        <f>SUMIFS(СВЦЭМ!$D$33:$D$776,СВЦЭМ!$A$33:$A$776,$A108,СВЦЭМ!$B$33:$B$776,L$83)+'СЕТ СН'!$H$11+СВЦЭМ!$D$10+'СЕТ СН'!$H$5-'СЕТ СН'!$H$21</f>
        <v>3733.1156911099997</v>
      </c>
      <c r="M108" s="36">
        <f>SUMIFS(СВЦЭМ!$D$33:$D$776,СВЦЭМ!$A$33:$A$776,$A108,СВЦЭМ!$B$33:$B$776,M$83)+'СЕТ СН'!$H$11+СВЦЭМ!$D$10+'СЕТ СН'!$H$5-'СЕТ СН'!$H$21</f>
        <v>3751.8326549399999</v>
      </c>
      <c r="N108" s="36">
        <f>SUMIFS(СВЦЭМ!$D$33:$D$776,СВЦЭМ!$A$33:$A$776,$A108,СВЦЭМ!$B$33:$B$776,N$83)+'СЕТ СН'!$H$11+СВЦЭМ!$D$10+'СЕТ СН'!$H$5-'СЕТ СН'!$H$21</f>
        <v>3770.2204988699996</v>
      </c>
      <c r="O108" s="36">
        <f>SUMIFS(СВЦЭМ!$D$33:$D$776,СВЦЭМ!$A$33:$A$776,$A108,СВЦЭМ!$B$33:$B$776,O$83)+'СЕТ СН'!$H$11+СВЦЭМ!$D$10+'СЕТ СН'!$H$5-'СЕТ СН'!$H$21</f>
        <v>3769.9260108499998</v>
      </c>
      <c r="P108" s="36">
        <f>SUMIFS(СВЦЭМ!$D$33:$D$776,СВЦЭМ!$A$33:$A$776,$A108,СВЦЭМ!$B$33:$B$776,P$83)+'СЕТ СН'!$H$11+СВЦЭМ!$D$10+'СЕТ СН'!$H$5-'СЕТ СН'!$H$21</f>
        <v>3776.2127485499996</v>
      </c>
      <c r="Q108" s="36">
        <f>SUMIFS(СВЦЭМ!$D$33:$D$776,СВЦЭМ!$A$33:$A$776,$A108,СВЦЭМ!$B$33:$B$776,Q$83)+'СЕТ СН'!$H$11+СВЦЭМ!$D$10+'СЕТ СН'!$H$5-'СЕТ СН'!$H$21</f>
        <v>3781.3467269499997</v>
      </c>
      <c r="R108" s="36">
        <f>SUMIFS(СВЦЭМ!$D$33:$D$776,СВЦЭМ!$A$33:$A$776,$A108,СВЦЭМ!$B$33:$B$776,R$83)+'СЕТ СН'!$H$11+СВЦЭМ!$D$10+'СЕТ СН'!$H$5-'СЕТ СН'!$H$21</f>
        <v>3789.3723181599998</v>
      </c>
      <c r="S108" s="36">
        <f>SUMIFS(СВЦЭМ!$D$33:$D$776,СВЦЭМ!$A$33:$A$776,$A108,СВЦЭМ!$B$33:$B$776,S$83)+'СЕТ СН'!$H$11+СВЦЭМ!$D$10+'СЕТ СН'!$H$5-'СЕТ СН'!$H$21</f>
        <v>3789.0289301399998</v>
      </c>
      <c r="T108" s="36">
        <f>SUMIFS(СВЦЭМ!$D$33:$D$776,СВЦЭМ!$A$33:$A$776,$A108,СВЦЭМ!$B$33:$B$776,T$83)+'СЕТ СН'!$H$11+СВЦЭМ!$D$10+'СЕТ СН'!$H$5-'СЕТ СН'!$H$21</f>
        <v>3754.1758656399998</v>
      </c>
      <c r="U108" s="36">
        <f>SUMIFS(СВЦЭМ!$D$33:$D$776,СВЦЭМ!$A$33:$A$776,$A108,СВЦЭМ!$B$33:$B$776,U$83)+'СЕТ СН'!$H$11+СВЦЭМ!$D$10+'СЕТ СН'!$H$5-'СЕТ СН'!$H$21</f>
        <v>3761.64756786</v>
      </c>
      <c r="V108" s="36">
        <f>SUMIFS(СВЦЭМ!$D$33:$D$776,СВЦЭМ!$A$33:$A$776,$A108,СВЦЭМ!$B$33:$B$776,V$83)+'СЕТ СН'!$H$11+СВЦЭМ!$D$10+'СЕТ СН'!$H$5-'СЕТ СН'!$H$21</f>
        <v>3763.6596458099998</v>
      </c>
      <c r="W108" s="36">
        <f>SUMIFS(СВЦЭМ!$D$33:$D$776,СВЦЭМ!$A$33:$A$776,$A108,СВЦЭМ!$B$33:$B$776,W$83)+'СЕТ СН'!$H$11+СВЦЭМ!$D$10+'СЕТ СН'!$H$5-'СЕТ СН'!$H$21</f>
        <v>3756.6142105599997</v>
      </c>
      <c r="X108" s="36">
        <f>SUMIFS(СВЦЭМ!$D$33:$D$776,СВЦЭМ!$A$33:$A$776,$A108,СВЦЭМ!$B$33:$B$776,X$83)+'СЕТ СН'!$H$11+СВЦЭМ!$D$10+'СЕТ СН'!$H$5-'СЕТ СН'!$H$21</f>
        <v>3764.5277019</v>
      </c>
      <c r="Y108" s="36">
        <f>SUMIFS(СВЦЭМ!$D$33:$D$776,СВЦЭМ!$A$33:$A$776,$A108,СВЦЭМ!$B$33:$B$776,Y$83)+'СЕТ СН'!$H$11+СВЦЭМ!$D$10+'СЕТ СН'!$H$5-'СЕТ СН'!$H$21</f>
        <v>3816.0289439999997</v>
      </c>
    </row>
    <row r="109" spans="1:25" ht="15.75" x14ac:dyDescent="0.2">
      <c r="A109" s="35">
        <f t="shared" si="2"/>
        <v>43491</v>
      </c>
      <c r="B109" s="36">
        <f>SUMIFS(СВЦЭМ!$D$33:$D$776,СВЦЭМ!$A$33:$A$776,$A109,СВЦЭМ!$B$33:$B$776,B$83)+'СЕТ СН'!$H$11+СВЦЭМ!$D$10+'СЕТ СН'!$H$5-'СЕТ СН'!$H$21</f>
        <v>3872.2988776499997</v>
      </c>
      <c r="C109" s="36">
        <f>SUMIFS(СВЦЭМ!$D$33:$D$776,СВЦЭМ!$A$33:$A$776,$A109,СВЦЭМ!$B$33:$B$776,C$83)+'СЕТ СН'!$H$11+СВЦЭМ!$D$10+'СЕТ СН'!$H$5-'СЕТ СН'!$H$21</f>
        <v>3901.0312580199998</v>
      </c>
      <c r="D109" s="36">
        <f>SUMIFS(СВЦЭМ!$D$33:$D$776,СВЦЭМ!$A$33:$A$776,$A109,СВЦЭМ!$B$33:$B$776,D$83)+'СЕТ СН'!$H$11+СВЦЭМ!$D$10+'СЕТ СН'!$H$5-'СЕТ СН'!$H$21</f>
        <v>3909.6008717099999</v>
      </c>
      <c r="E109" s="36">
        <f>SUMIFS(СВЦЭМ!$D$33:$D$776,СВЦЭМ!$A$33:$A$776,$A109,СВЦЭМ!$B$33:$B$776,E$83)+'СЕТ СН'!$H$11+СВЦЭМ!$D$10+'СЕТ СН'!$H$5-'СЕТ СН'!$H$21</f>
        <v>3915.5270018499996</v>
      </c>
      <c r="F109" s="36">
        <f>SUMIFS(СВЦЭМ!$D$33:$D$776,СВЦЭМ!$A$33:$A$776,$A109,СВЦЭМ!$B$33:$B$776,F$83)+'СЕТ СН'!$H$11+СВЦЭМ!$D$10+'СЕТ СН'!$H$5-'СЕТ СН'!$H$21</f>
        <v>3912.9043272199997</v>
      </c>
      <c r="G109" s="36">
        <f>SUMIFS(СВЦЭМ!$D$33:$D$776,СВЦЭМ!$A$33:$A$776,$A109,СВЦЭМ!$B$33:$B$776,G$83)+'СЕТ СН'!$H$11+СВЦЭМ!$D$10+'СЕТ СН'!$H$5-'СЕТ СН'!$H$21</f>
        <v>3906.3870446000001</v>
      </c>
      <c r="H109" s="36">
        <f>SUMIFS(СВЦЭМ!$D$33:$D$776,СВЦЭМ!$A$33:$A$776,$A109,СВЦЭМ!$B$33:$B$776,H$83)+'СЕТ СН'!$H$11+СВЦЭМ!$D$10+'СЕТ СН'!$H$5-'СЕТ СН'!$H$21</f>
        <v>3871.6543155399995</v>
      </c>
      <c r="I109" s="36">
        <f>SUMIFS(СВЦЭМ!$D$33:$D$776,СВЦЭМ!$A$33:$A$776,$A109,СВЦЭМ!$B$33:$B$776,I$83)+'СЕТ СН'!$H$11+СВЦЭМ!$D$10+'СЕТ СН'!$H$5-'СЕТ СН'!$H$21</f>
        <v>3815.4824841899999</v>
      </c>
      <c r="J109" s="36">
        <f>SUMIFS(СВЦЭМ!$D$33:$D$776,СВЦЭМ!$A$33:$A$776,$A109,СВЦЭМ!$B$33:$B$776,J$83)+'СЕТ СН'!$H$11+СВЦЭМ!$D$10+'СЕТ СН'!$H$5-'СЕТ СН'!$H$21</f>
        <v>3770.2383908599995</v>
      </c>
      <c r="K109" s="36">
        <f>SUMIFS(СВЦЭМ!$D$33:$D$776,СВЦЭМ!$A$33:$A$776,$A109,СВЦЭМ!$B$33:$B$776,K$83)+'СЕТ СН'!$H$11+СВЦЭМ!$D$10+'СЕТ СН'!$H$5-'СЕТ СН'!$H$21</f>
        <v>3741.3701276299998</v>
      </c>
      <c r="L109" s="36">
        <f>SUMIFS(СВЦЭМ!$D$33:$D$776,СВЦЭМ!$A$33:$A$776,$A109,СВЦЭМ!$B$33:$B$776,L$83)+'СЕТ СН'!$H$11+СВЦЭМ!$D$10+'СЕТ СН'!$H$5-'СЕТ СН'!$H$21</f>
        <v>3726.7515532799998</v>
      </c>
      <c r="M109" s="36">
        <f>SUMIFS(СВЦЭМ!$D$33:$D$776,СВЦЭМ!$A$33:$A$776,$A109,СВЦЭМ!$B$33:$B$776,M$83)+'СЕТ СН'!$H$11+СВЦЭМ!$D$10+'СЕТ СН'!$H$5-'СЕТ СН'!$H$21</f>
        <v>3729.2389059099996</v>
      </c>
      <c r="N109" s="36">
        <f>SUMIFS(СВЦЭМ!$D$33:$D$776,СВЦЭМ!$A$33:$A$776,$A109,СВЦЭМ!$B$33:$B$776,N$83)+'СЕТ СН'!$H$11+СВЦЭМ!$D$10+'СЕТ СН'!$H$5-'СЕТ СН'!$H$21</f>
        <v>3742.1593645899998</v>
      </c>
      <c r="O109" s="36">
        <f>SUMIFS(СВЦЭМ!$D$33:$D$776,СВЦЭМ!$A$33:$A$776,$A109,СВЦЭМ!$B$33:$B$776,O$83)+'СЕТ СН'!$H$11+СВЦЭМ!$D$10+'СЕТ СН'!$H$5-'СЕТ СН'!$H$21</f>
        <v>3753.8941171699998</v>
      </c>
      <c r="P109" s="36">
        <f>SUMIFS(СВЦЭМ!$D$33:$D$776,СВЦЭМ!$A$33:$A$776,$A109,СВЦЭМ!$B$33:$B$776,P$83)+'СЕТ СН'!$H$11+СВЦЭМ!$D$10+'СЕТ СН'!$H$5-'СЕТ СН'!$H$21</f>
        <v>3770.6445117399999</v>
      </c>
      <c r="Q109" s="36">
        <f>SUMIFS(СВЦЭМ!$D$33:$D$776,СВЦЭМ!$A$33:$A$776,$A109,СВЦЭМ!$B$33:$B$776,Q$83)+'СЕТ СН'!$H$11+СВЦЭМ!$D$10+'СЕТ СН'!$H$5-'СЕТ СН'!$H$21</f>
        <v>3786.2820217799999</v>
      </c>
      <c r="R109" s="36">
        <f>SUMIFS(СВЦЭМ!$D$33:$D$776,СВЦЭМ!$A$33:$A$776,$A109,СВЦЭМ!$B$33:$B$776,R$83)+'СЕТ СН'!$H$11+СВЦЭМ!$D$10+'СЕТ СН'!$H$5-'СЕТ СН'!$H$21</f>
        <v>3790.1341823100001</v>
      </c>
      <c r="S109" s="36">
        <f>SUMIFS(СВЦЭМ!$D$33:$D$776,СВЦЭМ!$A$33:$A$776,$A109,СВЦЭМ!$B$33:$B$776,S$83)+'СЕТ СН'!$H$11+СВЦЭМ!$D$10+'СЕТ СН'!$H$5-'СЕТ СН'!$H$21</f>
        <v>3767.7907420799997</v>
      </c>
      <c r="T109" s="36">
        <f>SUMIFS(СВЦЭМ!$D$33:$D$776,СВЦЭМ!$A$33:$A$776,$A109,СВЦЭМ!$B$33:$B$776,T$83)+'СЕТ СН'!$H$11+СВЦЭМ!$D$10+'СЕТ СН'!$H$5-'СЕТ СН'!$H$21</f>
        <v>3723.3661402799999</v>
      </c>
      <c r="U109" s="36">
        <f>SUMIFS(СВЦЭМ!$D$33:$D$776,СВЦЭМ!$A$33:$A$776,$A109,СВЦЭМ!$B$33:$B$776,U$83)+'СЕТ СН'!$H$11+СВЦЭМ!$D$10+'СЕТ СН'!$H$5-'СЕТ СН'!$H$21</f>
        <v>3720.7999831500001</v>
      </c>
      <c r="V109" s="36">
        <f>SUMIFS(СВЦЭМ!$D$33:$D$776,СВЦЭМ!$A$33:$A$776,$A109,СВЦЭМ!$B$33:$B$776,V$83)+'СЕТ СН'!$H$11+СВЦЭМ!$D$10+'СЕТ СН'!$H$5-'СЕТ СН'!$H$21</f>
        <v>3720.8233114599998</v>
      </c>
      <c r="W109" s="36">
        <f>SUMIFS(СВЦЭМ!$D$33:$D$776,СВЦЭМ!$A$33:$A$776,$A109,СВЦЭМ!$B$33:$B$776,W$83)+'СЕТ СН'!$H$11+СВЦЭМ!$D$10+'СЕТ СН'!$H$5-'СЕТ СН'!$H$21</f>
        <v>3730.36490405</v>
      </c>
      <c r="X109" s="36">
        <f>SUMIFS(СВЦЭМ!$D$33:$D$776,СВЦЭМ!$A$33:$A$776,$A109,СВЦЭМ!$B$33:$B$776,X$83)+'СЕТ СН'!$H$11+СВЦЭМ!$D$10+'СЕТ СН'!$H$5-'СЕТ СН'!$H$21</f>
        <v>3747.30779742</v>
      </c>
      <c r="Y109" s="36">
        <f>SUMIFS(СВЦЭМ!$D$33:$D$776,СВЦЭМ!$A$33:$A$776,$A109,СВЦЭМ!$B$33:$B$776,Y$83)+'СЕТ СН'!$H$11+СВЦЭМ!$D$10+'СЕТ СН'!$H$5-'СЕТ СН'!$H$21</f>
        <v>3806.0936023799995</v>
      </c>
    </row>
    <row r="110" spans="1:25" ht="15.75" x14ac:dyDescent="0.2">
      <c r="A110" s="35">
        <f t="shared" si="2"/>
        <v>43492</v>
      </c>
      <c r="B110" s="36">
        <f>SUMIFS(СВЦЭМ!$D$33:$D$776,СВЦЭМ!$A$33:$A$776,$A110,СВЦЭМ!$B$33:$B$776,B$83)+'СЕТ СН'!$H$11+СВЦЭМ!$D$10+'СЕТ СН'!$H$5-'СЕТ СН'!$H$21</f>
        <v>3854.7340994699998</v>
      </c>
      <c r="C110" s="36">
        <f>SUMIFS(СВЦЭМ!$D$33:$D$776,СВЦЭМ!$A$33:$A$776,$A110,СВЦЭМ!$B$33:$B$776,C$83)+'СЕТ СН'!$H$11+СВЦЭМ!$D$10+'СЕТ СН'!$H$5-'СЕТ СН'!$H$21</f>
        <v>3883.4679685900001</v>
      </c>
      <c r="D110" s="36">
        <f>SUMIFS(СВЦЭМ!$D$33:$D$776,СВЦЭМ!$A$33:$A$776,$A110,СВЦЭМ!$B$33:$B$776,D$83)+'СЕТ СН'!$H$11+СВЦЭМ!$D$10+'СЕТ СН'!$H$5-'СЕТ СН'!$H$21</f>
        <v>3899.3572168499995</v>
      </c>
      <c r="E110" s="36">
        <f>SUMIFS(СВЦЭМ!$D$33:$D$776,СВЦЭМ!$A$33:$A$776,$A110,СВЦЭМ!$B$33:$B$776,E$83)+'СЕТ СН'!$H$11+СВЦЭМ!$D$10+'СЕТ СН'!$H$5-'СЕТ СН'!$H$21</f>
        <v>3910.3160445499998</v>
      </c>
      <c r="F110" s="36">
        <f>SUMIFS(СВЦЭМ!$D$33:$D$776,СВЦЭМ!$A$33:$A$776,$A110,СВЦЭМ!$B$33:$B$776,F$83)+'СЕТ СН'!$H$11+СВЦЭМ!$D$10+'СЕТ СН'!$H$5-'СЕТ СН'!$H$21</f>
        <v>3913.3265823399997</v>
      </c>
      <c r="G110" s="36">
        <f>SUMIFS(СВЦЭМ!$D$33:$D$776,СВЦЭМ!$A$33:$A$776,$A110,СВЦЭМ!$B$33:$B$776,G$83)+'СЕТ СН'!$H$11+СВЦЭМ!$D$10+'СЕТ СН'!$H$5-'СЕТ СН'!$H$21</f>
        <v>3909.5395320299995</v>
      </c>
      <c r="H110" s="36">
        <f>SUMIFS(СВЦЭМ!$D$33:$D$776,СВЦЭМ!$A$33:$A$776,$A110,СВЦЭМ!$B$33:$B$776,H$83)+'СЕТ СН'!$H$11+СВЦЭМ!$D$10+'СЕТ СН'!$H$5-'СЕТ СН'!$H$21</f>
        <v>3896.1878157399997</v>
      </c>
      <c r="I110" s="36">
        <f>SUMIFS(СВЦЭМ!$D$33:$D$776,СВЦЭМ!$A$33:$A$776,$A110,СВЦЭМ!$B$33:$B$776,I$83)+'СЕТ СН'!$H$11+СВЦЭМ!$D$10+'СЕТ СН'!$H$5-'СЕТ СН'!$H$21</f>
        <v>3836.8485849599997</v>
      </c>
      <c r="J110" s="36">
        <f>SUMIFS(СВЦЭМ!$D$33:$D$776,СВЦЭМ!$A$33:$A$776,$A110,СВЦЭМ!$B$33:$B$776,J$83)+'СЕТ СН'!$H$11+СВЦЭМ!$D$10+'СЕТ СН'!$H$5-'СЕТ СН'!$H$21</f>
        <v>3778.9794301299999</v>
      </c>
      <c r="K110" s="36">
        <f>SUMIFS(СВЦЭМ!$D$33:$D$776,СВЦЭМ!$A$33:$A$776,$A110,СВЦЭМ!$B$33:$B$776,K$83)+'СЕТ СН'!$H$11+СВЦЭМ!$D$10+'СЕТ СН'!$H$5-'СЕТ СН'!$H$21</f>
        <v>3765.7463093599999</v>
      </c>
      <c r="L110" s="36">
        <f>SUMIFS(СВЦЭМ!$D$33:$D$776,СВЦЭМ!$A$33:$A$776,$A110,СВЦЭМ!$B$33:$B$776,L$83)+'СЕТ СН'!$H$11+СВЦЭМ!$D$10+'СЕТ СН'!$H$5-'СЕТ СН'!$H$21</f>
        <v>3745.4618097399998</v>
      </c>
      <c r="M110" s="36">
        <f>SUMIFS(СВЦЭМ!$D$33:$D$776,СВЦЭМ!$A$33:$A$776,$A110,СВЦЭМ!$B$33:$B$776,M$83)+'СЕТ СН'!$H$11+СВЦЭМ!$D$10+'СЕТ СН'!$H$5-'СЕТ СН'!$H$21</f>
        <v>3741.1118274299997</v>
      </c>
      <c r="N110" s="36">
        <f>SUMIFS(СВЦЭМ!$D$33:$D$776,СВЦЭМ!$A$33:$A$776,$A110,СВЦЭМ!$B$33:$B$776,N$83)+'СЕТ СН'!$H$11+СВЦЭМ!$D$10+'СЕТ СН'!$H$5-'СЕТ СН'!$H$21</f>
        <v>3753.28896055</v>
      </c>
      <c r="O110" s="36">
        <f>SUMIFS(СВЦЭМ!$D$33:$D$776,СВЦЭМ!$A$33:$A$776,$A110,СВЦЭМ!$B$33:$B$776,O$83)+'СЕТ СН'!$H$11+СВЦЭМ!$D$10+'СЕТ СН'!$H$5-'СЕТ СН'!$H$21</f>
        <v>3764.1902268200001</v>
      </c>
      <c r="P110" s="36">
        <f>SUMIFS(СВЦЭМ!$D$33:$D$776,СВЦЭМ!$A$33:$A$776,$A110,СВЦЭМ!$B$33:$B$776,P$83)+'СЕТ СН'!$H$11+СВЦЭМ!$D$10+'СЕТ СН'!$H$5-'СЕТ СН'!$H$21</f>
        <v>3774.1205314399995</v>
      </c>
      <c r="Q110" s="36">
        <f>SUMIFS(СВЦЭМ!$D$33:$D$776,СВЦЭМ!$A$33:$A$776,$A110,СВЦЭМ!$B$33:$B$776,Q$83)+'СЕТ СН'!$H$11+СВЦЭМ!$D$10+'СЕТ СН'!$H$5-'СЕТ СН'!$H$21</f>
        <v>3780.9183789899998</v>
      </c>
      <c r="R110" s="36">
        <f>SUMIFS(СВЦЭМ!$D$33:$D$776,СВЦЭМ!$A$33:$A$776,$A110,СВЦЭМ!$B$33:$B$776,R$83)+'СЕТ СН'!$H$11+СВЦЭМ!$D$10+'СЕТ СН'!$H$5-'СЕТ СН'!$H$21</f>
        <v>3783.1737877199994</v>
      </c>
      <c r="S110" s="36">
        <f>SUMIFS(СВЦЭМ!$D$33:$D$776,СВЦЭМ!$A$33:$A$776,$A110,СВЦЭМ!$B$33:$B$776,S$83)+'СЕТ СН'!$H$11+СВЦЭМ!$D$10+'СЕТ СН'!$H$5-'СЕТ СН'!$H$21</f>
        <v>3767.6235371100001</v>
      </c>
      <c r="T110" s="36">
        <f>SUMIFS(СВЦЭМ!$D$33:$D$776,СВЦЭМ!$A$33:$A$776,$A110,СВЦЭМ!$B$33:$B$776,T$83)+'СЕТ СН'!$H$11+СВЦЭМ!$D$10+'СЕТ СН'!$H$5-'СЕТ СН'!$H$21</f>
        <v>3724.2601747899998</v>
      </c>
      <c r="U110" s="36">
        <f>SUMIFS(СВЦЭМ!$D$33:$D$776,СВЦЭМ!$A$33:$A$776,$A110,СВЦЭМ!$B$33:$B$776,U$83)+'СЕТ СН'!$H$11+СВЦЭМ!$D$10+'СЕТ СН'!$H$5-'СЕТ СН'!$H$21</f>
        <v>3718.0774524600001</v>
      </c>
      <c r="V110" s="36">
        <f>SUMIFS(СВЦЭМ!$D$33:$D$776,СВЦЭМ!$A$33:$A$776,$A110,СВЦЭМ!$B$33:$B$776,V$83)+'СЕТ СН'!$H$11+СВЦЭМ!$D$10+'СЕТ СН'!$H$5-'СЕТ СН'!$H$21</f>
        <v>3717.79951398</v>
      </c>
      <c r="W110" s="36">
        <f>SUMIFS(СВЦЭМ!$D$33:$D$776,СВЦЭМ!$A$33:$A$776,$A110,СВЦЭМ!$B$33:$B$776,W$83)+'СЕТ СН'!$H$11+СВЦЭМ!$D$10+'СЕТ СН'!$H$5-'СЕТ СН'!$H$21</f>
        <v>3730.0531404599997</v>
      </c>
      <c r="X110" s="36">
        <f>SUMIFS(СВЦЭМ!$D$33:$D$776,СВЦЭМ!$A$33:$A$776,$A110,СВЦЭМ!$B$33:$B$776,X$83)+'СЕТ СН'!$H$11+СВЦЭМ!$D$10+'СЕТ СН'!$H$5-'СЕТ СН'!$H$21</f>
        <v>3749.0928028399999</v>
      </c>
      <c r="Y110" s="36">
        <f>SUMIFS(СВЦЭМ!$D$33:$D$776,СВЦЭМ!$A$33:$A$776,$A110,СВЦЭМ!$B$33:$B$776,Y$83)+'СЕТ СН'!$H$11+СВЦЭМ!$D$10+'СЕТ СН'!$H$5-'СЕТ СН'!$H$21</f>
        <v>3797.1445437799998</v>
      </c>
    </row>
    <row r="111" spans="1:25" ht="15.75" x14ac:dyDescent="0.2">
      <c r="A111" s="35">
        <f t="shared" si="2"/>
        <v>43493</v>
      </c>
      <c r="B111" s="36">
        <f>SUMIFS(СВЦЭМ!$D$33:$D$776,СВЦЭМ!$A$33:$A$776,$A111,СВЦЭМ!$B$33:$B$776,B$83)+'СЕТ СН'!$H$11+СВЦЭМ!$D$10+'СЕТ СН'!$H$5-'СЕТ СН'!$H$21</f>
        <v>3881.1600081999995</v>
      </c>
      <c r="C111" s="36">
        <f>SUMIFS(СВЦЭМ!$D$33:$D$776,СВЦЭМ!$A$33:$A$776,$A111,СВЦЭМ!$B$33:$B$776,C$83)+'СЕТ СН'!$H$11+СВЦЭМ!$D$10+'СЕТ СН'!$H$5-'СЕТ СН'!$H$21</f>
        <v>3908.04167452</v>
      </c>
      <c r="D111" s="36">
        <f>SUMIFS(СВЦЭМ!$D$33:$D$776,СВЦЭМ!$A$33:$A$776,$A111,СВЦЭМ!$B$33:$B$776,D$83)+'СЕТ СН'!$H$11+СВЦЭМ!$D$10+'СЕТ СН'!$H$5-'СЕТ СН'!$H$21</f>
        <v>3923.8899240299997</v>
      </c>
      <c r="E111" s="36">
        <f>SUMIFS(СВЦЭМ!$D$33:$D$776,СВЦЭМ!$A$33:$A$776,$A111,СВЦЭМ!$B$33:$B$776,E$83)+'СЕТ СН'!$H$11+СВЦЭМ!$D$10+'СЕТ СН'!$H$5-'СЕТ СН'!$H$21</f>
        <v>3932.0205452800001</v>
      </c>
      <c r="F111" s="36">
        <f>SUMIFS(СВЦЭМ!$D$33:$D$776,СВЦЭМ!$A$33:$A$776,$A111,СВЦЭМ!$B$33:$B$776,F$83)+'СЕТ СН'!$H$11+СВЦЭМ!$D$10+'СЕТ СН'!$H$5-'СЕТ СН'!$H$21</f>
        <v>3930.67423719</v>
      </c>
      <c r="G111" s="36">
        <f>SUMIFS(СВЦЭМ!$D$33:$D$776,СВЦЭМ!$A$33:$A$776,$A111,СВЦЭМ!$B$33:$B$776,G$83)+'СЕТ СН'!$H$11+СВЦЭМ!$D$10+'СЕТ СН'!$H$5-'СЕТ СН'!$H$21</f>
        <v>3911.7392831799998</v>
      </c>
      <c r="H111" s="36">
        <f>SUMIFS(СВЦЭМ!$D$33:$D$776,СВЦЭМ!$A$33:$A$776,$A111,СВЦЭМ!$B$33:$B$776,H$83)+'СЕТ СН'!$H$11+СВЦЭМ!$D$10+'СЕТ СН'!$H$5-'СЕТ СН'!$H$21</f>
        <v>3864.7036220399996</v>
      </c>
      <c r="I111" s="36">
        <f>SUMIFS(СВЦЭМ!$D$33:$D$776,СВЦЭМ!$A$33:$A$776,$A111,СВЦЭМ!$B$33:$B$776,I$83)+'СЕТ СН'!$H$11+СВЦЭМ!$D$10+'СЕТ СН'!$H$5-'СЕТ СН'!$H$21</f>
        <v>3791.9691345499996</v>
      </c>
      <c r="J111" s="36">
        <f>SUMIFS(СВЦЭМ!$D$33:$D$776,СВЦЭМ!$A$33:$A$776,$A111,СВЦЭМ!$B$33:$B$776,J$83)+'СЕТ СН'!$H$11+СВЦЭМ!$D$10+'СЕТ СН'!$H$5-'СЕТ СН'!$H$21</f>
        <v>3756.45218462</v>
      </c>
      <c r="K111" s="36">
        <f>SUMIFS(СВЦЭМ!$D$33:$D$776,СВЦЭМ!$A$33:$A$776,$A111,СВЦЭМ!$B$33:$B$776,K$83)+'СЕТ СН'!$H$11+СВЦЭМ!$D$10+'СЕТ СН'!$H$5-'СЕТ СН'!$H$21</f>
        <v>3759.1345371099997</v>
      </c>
      <c r="L111" s="36">
        <f>SUMIFS(СВЦЭМ!$D$33:$D$776,СВЦЭМ!$A$33:$A$776,$A111,СВЦЭМ!$B$33:$B$776,L$83)+'СЕТ СН'!$H$11+СВЦЭМ!$D$10+'СЕТ СН'!$H$5-'СЕТ СН'!$H$21</f>
        <v>3751.9548528300002</v>
      </c>
      <c r="M111" s="36">
        <f>SUMIFS(СВЦЭМ!$D$33:$D$776,СВЦЭМ!$A$33:$A$776,$A111,СВЦЭМ!$B$33:$B$776,M$83)+'СЕТ СН'!$H$11+СВЦЭМ!$D$10+'СЕТ СН'!$H$5-'СЕТ СН'!$H$21</f>
        <v>3745.7306667499997</v>
      </c>
      <c r="N111" s="36">
        <f>SUMIFS(СВЦЭМ!$D$33:$D$776,СВЦЭМ!$A$33:$A$776,$A111,СВЦЭМ!$B$33:$B$776,N$83)+'СЕТ СН'!$H$11+СВЦЭМ!$D$10+'СЕТ СН'!$H$5-'СЕТ СН'!$H$21</f>
        <v>3752.9858411199998</v>
      </c>
      <c r="O111" s="36">
        <f>SUMIFS(СВЦЭМ!$D$33:$D$776,СВЦЭМ!$A$33:$A$776,$A111,СВЦЭМ!$B$33:$B$776,O$83)+'СЕТ СН'!$H$11+СВЦЭМ!$D$10+'СЕТ СН'!$H$5-'СЕТ СН'!$H$21</f>
        <v>3750.7477366799999</v>
      </c>
      <c r="P111" s="36">
        <f>SUMIFS(СВЦЭМ!$D$33:$D$776,СВЦЭМ!$A$33:$A$776,$A111,СВЦЭМ!$B$33:$B$776,P$83)+'СЕТ СН'!$H$11+СВЦЭМ!$D$10+'СЕТ СН'!$H$5-'СЕТ СН'!$H$21</f>
        <v>3758.3325643899998</v>
      </c>
      <c r="Q111" s="36">
        <f>SUMIFS(СВЦЭМ!$D$33:$D$776,СВЦЭМ!$A$33:$A$776,$A111,СВЦЭМ!$B$33:$B$776,Q$83)+'СЕТ СН'!$H$11+СВЦЭМ!$D$10+'СЕТ СН'!$H$5-'СЕТ СН'!$H$21</f>
        <v>3767.6735577599998</v>
      </c>
      <c r="R111" s="36">
        <f>SUMIFS(СВЦЭМ!$D$33:$D$776,СВЦЭМ!$A$33:$A$776,$A111,СВЦЭМ!$B$33:$B$776,R$83)+'СЕТ СН'!$H$11+СВЦЭМ!$D$10+'СЕТ СН'!$H$5-'СЕТ СН'!$H$21</f>
        <v>3778.2273169800001</v>
      </c>
      <c r="S111" s="36">
        <f>SUMIFS(СВЦЭМ!$D$33:$D$776,СВЦЭМ!$A$33:$A$776,$A111,СВЦЭМ!$B$33:$B$776,S$83)+'СЕТ СН'!$H$11+СВЦЭМ!$D$10+'СЕТ СН'!$H$5-'СЕТ СН'!$H$21</f>
        <v>3770.5168850800001</v>
      </c>
      <c r="T111" s="36">
        <f>SUMIFS(СВЦЭМ!$D$33:$D$776,СВЦЭМ!$A$33:$A$776,$A111,СВЦЭМ!$B$33:$B$776,T$83)+'СЕТ СН'!$H$11+СВЦЭМ!$D$10+'СЕТ СН'!$H$5-'СЕТ СН'!$H$21</f>
        <v>3747.78878063</v>
      </c>
      <c r="U111" s="36">
        <f>SUMIFS(СВЦЭМ!$D$33:$D$776,СВЦЭМ!$A$33:$A$776,$A111,СВЦЭМ!$B$33:$B$776,U$83)+'СЕТ СН'!$H$11+СВЦЭМ!$D$10+'СЕТ СН'!$H$5-'СЕТ СН'!$H$21</f>
        <v>3744.7260184799998</v>
      </c>
      <c r="V111" s="36">
        <f>SUMIFS(СВЦЭМ!$D$33:$D$776,СВЦЭМ!$A$33:$A$776,$A111,СВЦЭМ!$B$33:$B$776,V$83)+'СЕТ СН'!$H$11+СВЦЭМ!$D$10+'СЕТ СН'!$H$5-'СЕТ СН'!$H$21</f>
        <v>3749.0414822599996</v>
      </c>
      <c r="W111" s="36">
        <f>SUMIFS(СВЦЭМ!$D$33:$D$776,СВЦЭМ!$A$33:$A$776,$A111,СВЦЭМ!$B$33:$B$776,W$83)+'СЕТ СН'!$H$11+СВЦЭМ!$D$10+'СЕТ СН'!$H$5-'СЕТ СН'!$H$21</f>
        <v>3750.6278614100002</v>
      </c>
      <c r="X111" s="36">
        <f>SUMIFS(СВЦЭМ!$D$33:$D$776,СВЦЭМ!$A$33:$A$776,$A111,СВЦЭМ!$B$33:$B$776,X$83)+'СЕТ СН'!$H$11+СВЦЭМ!$D$10+'СЕТ СН'!$H$5-'СЕТ СН'!$H$21</f>
        <v>3750.0490930999999</v>
      </c>
      <c r="Y111" s="36">
        <f>SUMIFS(СВЦЭМ!$D$33:$D$776,СВЦЭМ!$A$33:$A$776,$A111,СВЦЭМ!$B$33:$B$776,Y$83)+'СЕТ СН'!$H$11+СВЦЭМ!$D$10+'СЕТ СН'!$H$5-'СЕТ СН'!$H$21</f>
        <v>3797.18055929</v>
      </c>
    </row>
    <row r="112" spans="1:25" ht="15.75" x14ac:dyDescent="0.2">
      <c r="A112" s="35">
        <f t="shared" si="2"/>
        <v>43494</v>
      </c>
      <c r="B112" s="36">
        <f>SUMIFS(СВЦЭМ!$D$33:$D$776,СВЦЭМ!$A$33:$A$776,$A112,СВЦЭМ!$B$33:$B$776,B$83)+'СЕТ СН'!$H$11+СВЦЭМ!$D$10+'СЕТ СН'!$H$5-'СЕТ СН'!$H$21</f>
        <v>3886.58907886</v>
      </c>
      <c r="C112" s="36">
        <f>SUMIFS(СВЦЭМ!$D$33:$D$776,СВЦЭМ!$A$33:$A$776,$A112,СВЦЭМ!$B$33:$B$776,C$83)+'СЕТ СН'!$H$11+СВЦЭМ!$D$10+'СЕТ СН'!$H$5-'СЕТ СН'!$H$21</f>
        <v>3916.9233548100001</v>
      </c>
      <c r="D112" s="36">
        <f>SUMIFS(СВЦЭМ!$D$33:$D$776,СВЦЭМ!$A$33:$A$776,$A112,СВЦЭМ!$B$33:$B$776,D$83)+'СЕТ СН'!$H$11+СВЦЭМ!$D$10+'СЕТ СН'!$H$5-'СЕТ СН'!$H$21</f>
        <v>3924.4701701699996</v>
      </c>
      <c r="E112" s="36">
        <f>SUMIFS(СВЦЭМ!$D$33:$D$776,СВЦЭМ!$A$33:$A$776,$A112,СВЦЭМ!$B$33:$B$776,E$83)+'СЕТ СН'!$H$11+СВЦЭМ!$D$10+'СЕТ СН'!$H$5-'СЕТ СН'!$H$21</f>
        <v>3920.3072378799998</v>
      </c>
      <c r="F112" s="36">
        <f>SUMIFS(СВЦЭМ!$D$33:$D$776,СВЦЭМ!$A$33:$A$776,$A112,СВЦЭМ!$B$33:$B$776,F$83)+'СЕТ СН'!$H$11+СВЦЭМ!$D$10+'СЕТ СН'!$H$5-'СЕТ СН'!$H$21</f>
        <v>3918.6343734299999</v>
      </c>
      <c r="G112" s="36">
        <f>SUMIFS(СВЦЭМ!$D$33:$D$776,СВЦЭМ!$A$33:$A$776,$A112,СВЦЭМ!$B$33:$B$776,G$83)+'СЕТ СН'!$H$11+СВЦЭМ!$D$10+'СЕТ СН'!$H$5-'СЕТ СН'!$H$21</f>
        <v>3902.0410000799998</v>
      </c>
      <c r="H112" s="36">
        <f>SUMIFS(СВЦЭМ!$D$33:$D$776,СВЦЭМ!$A$33:$A$776,$A112,СВЦЭМ!$B$33:$B$776,H$83)+'СЕТ СН'!$H$11+СВЦЭМ!$D$10+'СЕТ СН'!$H$5-'СЕТ СН'!$H$21</f>
        <v>3860.9089865299998</v>
      </c>
      <c r="I112" s="36">
        <f>SUMIFS(СВЦЭМ!$D$33:$D$776,СВЦЭМ!$A$33:$A$776,$A112,СВЦЭМ!$B$33:$B$776,I$83)+'СЕТ СН'!$H$11+СВЦЭМ!$D$10+'СЕТ СН'!$H$5-'СЕТ СН'!$H$21</f>
        <v>3793.55908396</v>
      </c>
      <c r="J112" s="36">
        <f>SUMIFS(СВЦЭМ!$D$33:$D$776,СВЦЭМ!$A$33:$A$776,$A112,СВЦЭМ!$B$33:$B$776,J$83)+'СЕТ СН'!$H$11+СВЦЭМ!$D$10+'СЕТ СН'!$H$5-'СЕТ СН'!$H$21</f>
        <v>3730.01263079</v>
      </c>
      <c r="K112" s="36">
        <f>SUMIFS(СВЦЭМ!$D$33:$D$776,СВЦЭМ!$A$33:$A$776,$A112,СВЦЭМ!$B$33:$B$776,K$83)+'СЕТ СН'!$H$11+СВЦЭМ!$D$10+'СЕТ СН'!$H$5-'СЕТ СН'!$H$21</f>
        <v>3721.0519923499996</v>
      </c>
      <c r="L112" s="36">
        <f>SUMIFS(СВЦЭМ!$D$33:$D$776,СВЦЭМ!$A$33:$A$776,$A112,СВЦЭМ!$B$33:$B$776,L$83)+'СЕТ СН'!$H$11+СВЦЭМ!$D$10+'СЕТ СН'!$H$5-'СЕТ СН'!$H$21</f>
        <v>3723.2536572199997</v>
      </c>
      <c r="M112" s="36">
        <f>SUMIFS(СВЦЭМ!$D$33:$D$776,СВЦЭМ!$A$33:$A$776,$A112,СВЦЭМ!$B$33:$B$776,M$83)+'СЕТ СН'!$H$11+СВЦЭМ!$D$10+'СЕТ СН'!$H$5-'СЕТ СН'!$H$21</f>
        <v>3732.2673581199997</v>
      </c>
      <c r="N112" s="36">
        <f>SUMIFS(СВЦЭМ!$D$33:$D$776,СВЦЭМ!$A$33:$A$776,$A112,СВЦЭМ!$B$33:$B$776,N$83)+'СЕТ СН'!$H$11+СВЦЭМ!$D$10+'СЕТ СН'!$H$5-'СЕТ СН'!$H$21</f>
        <v>3743.20871631</v>
      </c>
      <c r="O112" s="36">
        <f>SUMIFS(СВЦЭМ!$D$33:$D$776,СВЦЭМ!$A$33:$A$776,$A112,СВЦЭМ!$B$33:$B$776,O$83)+'СЕТ СН'!$H$11+СВЦЭМ!$D$10+'СЕТ СН'!$H$5-'СЕТ СН'!$H$21</f>
        <v>3749.65428363</v>
      </c>
      <c r="P112" s="36">
        <f>SUMIFS(СВЦЭМ!$D$33:$D$776,СВЦЭМ!$A$33:$A$776,$A112,СВЦЭМ!$B$33:$B$776,P$83)+'СЕТ СН'!$H$11+СВЦЭМ!$D$10+'СЕТ СН'!$H$5-'СЕТ СН'!$H$21</f>
        <v>3758.91268992</v>
      </c>
      <c r="Q112" s="36">
        <f>SUMIFS(СВЦЭМ!$D$33:$D$776,СВЦЭМ!$A$33:$A$776,$A112,СВЦЭМ!$B$33:$B$776,Q$83)+'СЕТ СН'!$H$11+СВЦЭМ!$D$10+'СЕТ СН'!$H$5-'СЕТ СН'!$H$21</f>
        <v>3778.7484776499996</v>
      </c>
      <c r="R112" s="36">
        <f>SUMIFS(СВЦЭМ!$D$33:$D$776,СВЦЭМ!$A$33:$A$776,$A112,СВЦЭМ!$B$33:$B$776,R$83)+'СЕТ СН'!$H$11+СВЦЭМ!$D$10+'СЕТ СН'!$H$5-'СЕТ СН'!$H$21</f>
        <v>3777.3107033400001</v>
      </c>
      <c r="S112" s="36">
        <f>SUMIFS(СВЦЭМ!$D$33:$D$776,СВЦЭМ!$A$33:$A$776,$A112,СВЦЭМ!$B$33:$B$776,S$83)+'СЕТ СН'!$H$11+СВЦЭМ!$D$10+'СЕТ СН'!$H$5-'СЕТ СН'!$H$21</f>
        <v>3758.6109354699997</v>
      </c>
      <c r="T112" s="36">
        <f>SUMIFS(СВЦЭМ!$D$33:$D$776,СВЦЭМ!$A$33:$A$776,$A112,СВЦЭМ!$B$33:$B$776,T$83)+'СЕТ СН'!$H$11+СВЦЭМ!$D$10+'СЕТ СН'!$H$5-'СЕТ СН'!$H$21</f>
        <v>3737.3152365599999</v>
      </c>
      <c r="U112" s="36">
        <f>SUMIFS(СВЦЭМ!$D$33:$D$776,СВЦЭМ!$A$33:$A$776,$A112,СВЦЭМ!$B$33:$B$776,U$83)+'СЕТ СН'!$H$11+СВЦЭМ!$D$10+'СЕТ СН'!$H$5-'СЕТ СН'!$H$21</f>
        <v>3739.04451711</v>
      </c>
      <c r="V112" s="36">
        <f>SUMIFS(СВЦЭМ!$D$33:$D$776,СВЦЭМ!$A$33:$A$776,$A112,СВЦЭМ!$B$33:$B$776,V$83)+'СЕТ СН'!$H$11+СВЦЭМ!$D$10+'СЕТ СН'!$H$5-'СЕТ СН'!$H$21</f>
        <v>3758.8822306100001</v>
      </c>
      <c r="W112" s="36">
        <f>SUMIFS(СВЦЭМ!$D$33:$D$776,СВЦЭМ!$A$33:$A$776,$A112,СВЦЭМ!$B$33:$B$776,W$83)+'СЕТ СН'!$H$11+СВЦЭМ!$D$10+'СЕТ СН'!$H$5-'СЕТ СН'!$H$21</f>
        <v>3758.9648708199998</v>
      </c>
      <c r="X112" s="36">
        <f>SUMIFS(СВЦЭМ!$D$33:$D$776,СВЦЭМ!$A$33:$A$776,$A112,СВЦЭМ!$B$33:$B$776,X$83)+'СЕТ СН'!$H$11+СВЦЭМ!$D$10+'СЕТ СН'!$H$5-'СЕТ СН'!$H$21</f>
        <v>3756.2208101699998</v>
      </c>
      <c r="Y112" s="36">
        <f>SUMIFS(СВЦЭМ!$D$33:$D$776,СВЦЭМ!$A$33:$A$776,$A112,СВЦЭМ!$B$33:$B$776,Y$83)+'СЕТ СН'!$H$11+СВЦЭМ!$D$10+'СЕТ СН'!$H$5-'СЕТ СН'!$H$21</f>
        <v>3802.4421622700002</v>
      </c>
    </row>
    <row r="113" spans="1:27" ht="15.75" x14ac:dyDescent="0.2">
      <c r="A113" s="35">
        <f t="shared" si="2"/>
        <v>43495</v>
      </c>
      <c r="B113" s="36">
        <f>SUMIFS(СВЦЭМ!$D$33:$D$776,СВЦЭМ!$A$33:$A$776,$A113,СВЦЭМ!$B$33:$B$776,B$83)+'СЕТ СН'!$H$11+СВЦЭМ!$D$10+'СЕТ СН'!$H$5-'СЕТ СН'!$H$21</f>
        <v>3867.7079925499997</v>
      </c>
      <c r="C113" s="36">
        <f>SUMIFS(СВЦЭМ!$D$33:$D$776,СВЦЭМ!$A$33:$A$776,$A113,СВЦЭМ!$B$33:$B$776,C$83)+'СЕТ СН'!$H$11+СВЦЭМ!$D$10+'СЕТ СН'!$H$5-'СЕТ СН'!$H$21</f>
        <v>3884.0429858299995</v>
      </c>
      <c r="D113" s="36">
        <f>SUMIFS(СВЦЭМ!$D$33:$D$776,СВЦЭМ!$A$33:$A$776,$A113,СВЦЭМ!$B$33:$B$776,D$83)+'СЕТ СН'!$H$11+СВЦЭМ!$D$10+'СЕТ СН'!$H$5-'СЕТ СН'!$H$21</f>
        <v>3898.8439051799996</v>
      </c>
      <c r="E113" s="36">
        <f>SUMIFS(СВЦЭМ!$D$33:$D$776,СВЦЭМ!$A$33:$A$776,$A113,СВЦЭМ!$B$33:$B$776,E$83)+'СЕТ СН'!$H$11+СВЦЭМ!$D$10+'СЕТ СН'!$H$5-'СЕТ СН'!$H$21</f>
        <v>3896.5101865699999</v>
      </c>
      <c r="F113" s="36">
        <f>SUMIFS(СВЦЭМ!$D$33:$D$776,СВЦЭМ!$A$33:$A$776,$A113,СВЦЭМ!$B$33:$B$776,F$83)+'СЕТ СН'!$H$11+СВЦЭМ!$D$10+'СЕТ СН'!$H$5-'СЕТ СН'!$H$21</f>
        <v>3887.8736960999995</v>
      </c>
      <c r="G113" s="36">
        <f>SUMIFS(СВЦЭМ!$D$33:$D$776,СВЦЭМ!$A$33:$A$776,$A113,СВЦЭМ!$B$33:$B$776,G$83)+'СЕТ СН'!$H$11+СВЦЭМ!$D$10+'СЕТ СН'!$H$5-'СЕТ СН'!$H$21</f>
        <v>3879.8779514199996</v>
      </c>
      <c r="H113" s="36">
        <f>SUMIFS(СВЦЭМ!$D$33:$D$776,СВЦЭМ!$A$33:$A$776,$A113,СВЦЭМ!$B$33:$B$776,H$83)+'СЕТ СН'!$H$11+СВЦЭМ!$D$10+'СЕТ СН'!$H$5-'СЕТ СН'!$H$21</f>
        <v>3843.9370256699995</v>
      </c>
      <c r="I113" s="36">
        <f>SUMIFS(СВЦЭМ!$D$33:$D$776,СВЦЭМ!$A$33:$A$776,$A113,СВЦЭМ!$B$33:$B$776,I$83)+'СЕТ СН'!$H$11+СВЦЭМ!$D$10+'СЕТ СН'!$H$5-'СЕТ СН'!$H$21</f>
        <v>3782.4331058199996</v>
      </c>
      <c r="J113" s="36">
        <f>SUMIFS(СВЦЭМ!$D$33:$D$776,СВЦЭМ!$A$33:$A$776,$A113,СВЦЭМ!$B$33:$B$776,J$83)+'СЕТ СН'!$H$11+СВЦЭМ!$D$10+'СЕТ СН'!$H$5-'СЕТ СН'!$H$21</f>
        <v>3729.8553581299998</v>
      </c>
      <c r="K113" s="36">
        <f>SUMIFS(СВЦЭМ!$D$33:$D$776,СВЦЭМ!$A$33:$A$776,$A113,СВЦЭМ!$B$33:$B$776,K$83)+'СЕТ СН'!$H$11+СВЦЭМ!$D$10+'СЕТ СН'!$H$5-'СЕТ СН'!$H$21</f>
        <v>3731.85952499</v>
      </c>
      <c r="L113" s="36">
        <f>SUMIFS(СВЦЭМ!$D$33:$D$776,СВЦЭМ!$A$33:$A$776,$A113,СВЦЭМ!$B$33:$B$776,L$83)+'СЕТ СН'!$H$11+СВЦЭМ!$D$10+'СЕТ СН'!$H$5-'СЕТ СН'!$H$21</f>
        <v>3743.1371646799998</v>
      </c>
      <c r="M113" s="36">
        <f>SUMIFS(СВЦЭМ!$D$33:$D$776,СВЦЭМ!$A$33:$A$776,$A113,СВЦЭМ!$B$33:$B$776,M$83)+'СЕТ СН'!$H$11+СВЦЭМ!$D$10+'СЕТ СН'!$H$5-'СЕТ СН'!$H$21</f>
        <v>3755.9498495299999</v>
      </c>
      <c r="N113" s="36">
        <f>SUMIFS(СВЦЭМ!$D$33:$D$776,СВЦЭМ!$A$33:$A$776,$A113,СВЦЭМ!$B$33:$B$776,N$83)+'СЕТ СН'!$H$11+СВЦЭМ!$D$10+'СЕТ СН'!$H$5-'СЕТ СН'!$H$21</f>
        <v>3766.1523491200001</v>
      </c>
      <c r="O113" s="36">
        <f>SUMIFS(СВЦЭМ!$D$33:$D$776,СВЦЭМ!$A$33:$A$776,$A113,СВЦЭМ!$B$33:$B$776,O$83)+'СЕТ СН'!$H$11+СВЦЭМ!$D$10+'СЕТ СН'!$H$5-'СЕТ СН'!$H$21</f>
        <v>3751.22169325</v>
      </c>
      <c r="P113" s="36">
        <f>SUMIFS(СВЦЭМ!$D$33:$D$776,СВЦЭМ!$A$33:$A$776,$A113,СВЦЭМ!$B$33:$B$776,P$83)+'СЕТ СН'!$H$11+СВЦЭМ!$D$10+'СЕТ СН'!$H$5-'СЕТ СН'!$H$21</f>
        <v>3750.97825861</v>
      </c>
      <c r="Q113" s="36">
        <f>SUMIFS(СВЦЭМ!$D$33:$D$776,СВЦЭМ!$A$33:$A$776,$A113,СВЦЭМ!$B$33:$B$776,Q$83)+'СЕТ СН'!$H$11+СВЦЭМ!$D$10+'СЕТ СН'!$H$5-'СЕТ СН'!$H$21</f>
        <v>3758.1621738499998</v>
      </c>
      <c r="R113" s="36">
        <f>SUMIFS(СВЦЭМ!$D$33:$D$776,СВЦЭМ!$A$33:$A$776,$A113,СВЦЭМ!$B$33:$B$776,R$83)+'СЕТ СН'!$H$11+СВЦЭМ!$D$10+'СЕТ СН'!$H$5-'СЕТ СН'!$H$21</f>
        <v>3761.9301703900001</v>
      </c>
      <c r="S113" s="36">
        <f>SUMIFS(СВЦЭМ!$D$33:$D$776,СВЦЭМ!$A$33:$A$776,$A113,СВЦЭМ!$B$33:$B$776,S$83)+'СЕТ СН'!$H$11+СВЦЭМ!$D$10+'СЕТ СН'!$H$5-'СЕТ СН'!$H$21</f>
        <v>3746.9162777199999</v>
      </c>
      <c r="T113" s="36">
        <f>SUMIFS(СВЦЭМ!$D$33:$D$776,СВЦЭМ!$A$33:$A$776,$A113,СВЦЭМ!$B$33:$B$776,T$83)+'СЕТ СН'!$H$11+СВЦЭМ!$D$10+'СЕТ СН'!$H$5-'СЕТ СН'!$H$21</f>
        <v>3729.3434736599997</v>
      </c>
      <c r="U113" s="36">
        <f>SUMIFS(СВЦЭМ!$D$33:$D$776,СВЦЭМ!$A$33:$A$776,$A113,СВЦЭМ!$B$33:$B$776,U$83)+'СЕТ СН'!$H$11+СВЦЭМ!$D$10+'СЕТ СН'!$H$5-'СЕТ СН'!$H$21</f>
        <v>3726.21747151</v>
      </c>
      <c r="V113" s="36">
        <f>SUMIFS(СВЦЭМ!$D$33:$D$776,СВЦЭМ!$A$33:$A$776,$A113,СВЦЭМ!$B$33:$B$776,V$83)+'СЕТ СН'!$H$11+СВЦЭМ!$D$10+'СЕТ СН'!$H$5-'СЕТ СН'!$H$21</f>
        <v>3735.7736793399999</v>
      </c>
      <c r="W113" s="36">
        <f>SUMIFS(СВЦЭМ!$D$33:$D$776,СВЦЭМ!$A$33:$A$776,$A113,СВЦЭМ!$B$33:$B$776,W$83)+'СЕТ СН'!$H$11+СВЦЭМ!$D$10+'СЕТ СН'!$H$5-'СЕТ СН'!$H$21</f>
        <v>3743.6640315300001</v>
      </c>
      <c r="X113" s="36">
        <f>SUMIFS(СВЦЭМ!$D$33:$D$776,СВЦЭМ!$A$33:$A$776,$A113,СВЦЭМ!$B$33:$B$776,X$83)+'СЕТ СН'!$H$11+СВЦЭМ!$D$10+'СЕТ СН'!$H$5-'СЕТ СН'!$H$21</f>
        <v>3742.7122488799996</v>
      </c>
      <c r="Y113" s="36">
        <f>SUMIFS(СВЦЭМ!$D$33:$D$776,СВЦЭМ!$A$33:$A$776,$A113,СВЦЭМ!$B$33:$B$776,Y$83)+'СЕТ СН'!$H$11+СВЦЭМ!$D$10+'СЕТ СН'!$H$5-'СЕТ СН'!$H$21</f>
        <v>3791.0334291299996</v>
      </c>
    </row>
    <row r="114" spans="1:27" ht="15.75" x14ac:dyDescent="0.2">
      <c r="A114" s="35">
        <f t="shared" si="2"/>
        <v>43496</v>
      </c>
      <c r="B114" s="36">
        <f>SUMIFS(СВЦЭМ!$D$33:$D$776,СВЦЭМ!$A$33:$A$776,$A114,СВЦЭМ!$B$33:$B$776,B$83)+'СЕТ СН'!$H$11+СВЦЭМ!$D$10+'СЕТ СН'!$H$5-'СЕТ СН'!$H$21</f>
        <v>3872.5339202499999</v>
      </c>
      <c r="C114" s="36">
        <f>SUMIFS(СВЦЭМ!$D$33:$D$776,СВЦЭМ!$A$33:$A$776,$A114,СВЦЭМ!$B$33:$B$776,C$83)+'СЕТ СН'!$H$11+СВЦЭМ!$D$10+'СЕТ СН'!$H$5-'СЕТ СН'!$H$21</f>
        <v>3914.8448150899999</v>
      </c>
      <c r="D114" s="36">
        <f>SUMIFS(СВЦЭМ!$D$33:$D$776,СВЦЭМ!$A$33:$A$776,$A114,СВЦЭМ!$B$33:$B$776,D$83)+'СЕТ СН'!$H$11+СВЦЭМ!$D$10+'СЕТ СН'!$H$5-'СЕТ СН'!$H$21</f>
        <v>3916.2497113599998</v>
      </c>
      <c r="E114" s="36">
        <f>SUMIFS(СВЦЭМ!$D$33:$D$776,СВЦЭМ!$A$33:$A$776,$A114,СВЦЭМ!$B$33:$B$776,E$83)+'СЕТ СН'!$H$11+СВЦЭМ!$D$10+'СЕТ СН'!$H$5-'СЕТ СН'!$H$21</f>
        <v>3916.7047807199997</v>
      </c>
      <c r="F114" s="36">
        <f>SUMIFS(СВЦЭМ!$D$33:$D$776,СВЦЭМ!$A$33:$A$776,$A114,СВЦЭМ!$B$33:$B$776,F$83)+'СЕТ СН'!$H$11+СВЦЭМ!$D$10+'СЕТ СН'!$H$5-'СЕТ СН'!$H$21</f>
        <v>3912.1717921499999</v>
      </c>
      <c r="G114" s="36">
        <f>SUMIFS(СВЦЭМ!$D$33:$D$776,СВЦЭМ!$A$33:$A$776,$A114,СВЦЭМ!$B$33:$B$776,G$83)+'СЕТ СН'!$H$11+СВЦЭМ!$D$10+'СЕТ СН'!$H$5-'СЕТ СН'!$H$21</f>
        <v>3890.9406027999999</v>
      </c>
      <c r="H114" s="36">
        <f>SUMIFS(СВЦЭМ!$D$33:$D$776,СВЦЭМ!$A$33:$A$776,$A114,СВЦЭМ!$B$33:$B$776,H$83)+'СЕТ СН'!$H$11+СВЦЭМ!$D$10+'СЕТ СН'!$H$5-'СЕТ СН'!$H$21</f>
        <v>3839.2384673299998</v>
      </c>
      <c r="I114" s="36">
        <f>SUMIFS(СВЦЭМ!$D$33:$D$776,СВЦЭМ!$A$33:$A$776,$A114,СВЦЭМ!$B$33:$B$776,I$83)+'СЕТ СН'!$H$11+СВЦЭМ!$D$10+'СЕТ СН'!$H$5-'СЕТ СН'!$H$21</f>
        <v>3794.52950358</v>
      </c>
      <c r="J114" s="36">
        <f>SUMIFS(СВЦЭМ!$D$33:$D$776,СВЦЭМ!$A$33:$A$776,$A114,СВЦЭМ!$B$33:$B$776,J$83)+'СЕТ СН'!$H$11+СВЦЭМ!$D$10+'СЕТ СН'!$H$5-'СЕТ СН'!$H$21</f>
        <v>3735.6271466499998</v>
      </c>
      <c r="K114" s="36">
        <f>SUMIFS(СВЦЭМ!$D$33:$D$776,СВЦЭМ!$A$33:$A$776,$A114,СВЦЭМ!$B$33:$B$776,K$83)+'СЕТ СН'!$H$11+СВЦЭМ!$D$10+'СЕТ СН'!$H$5-'СЕТ СН'!$H$21</f>
        <v>3729.7342675199998</v>
      </c>
      <c r="L114" s="36">
        <f>SUMIFS(СВЦЭМ!$D$33:$D$776,СВЦЭМ!$A$33:$A$776,$A114,СВЦЭМ!$B$33:$B$776,L$83)+'СЕТ СН'!$H$11+СВЦЭМ!$D$10+'СЕТ СН'!$H$5-'СЕТ СН'!$H$21</f>
        <v>3729.4072888800001</v>
      </c>
      <c r="M114" s="36">
        <f>SUMIFS(СВЦЭМ!$D$33:$D$776,СВЦЭМ!$A$33:$A$776,$A114,СВЦЭМ!$B$33:$B$776,M$83)+'СЕТ СН'!$H$11+СВЦЭМ!$D$10+'СЕТ СН'!$H$5-'СЕТ СН'!$H$21</f>
        <v>3746.33749171</v>
      </c>
      <c r="N114" s="36">
        <f>SUMIFS(СВЦЭМ!$D$33:$D$776,СВЦЭМ!$A$33:$A$776,$A114,СВЦЭМ!$B$33:$B$776,N$83)+'СЕТ СН'!$H$11+СВЦЭМ!$D$10+'СЕТ СН'!$H$5-'СЕТ СН'!$H$21</f>
        <v>3754.36058232</v>
      </c>
      <c r="O114" s="36">
        <f>SUMIFS(СВЦЭМ!$D$33:$D$776,СВЦЭМ!$A$33:$A$776,$A114,СВЦЭМ!$B$33:$B$776,O$83)+'СЕТ СН'!$H$11+СВЦЭМ!$D$10+'СЕТ СН'!$H$5-'СЕТ СН'!$H$21</f>
        <v>3741.7509943999999</v>
      </c>
      <c r="P114" s="36">
        <f>SUMIFS(СВЦЭМ!$D$33:$D$776,СВЦЭМ!$A$33:$A$776,$A114,СВЦЭМ!$B$33:$B$776,P$83)+'СЕТ СН'!$H$11+СВЦЭМ!$D$10+'СЕТ СН'!$H$5-'СЕТ СН'!$H$21</f>
        <v>3748.86301903</v>
      </c>
      <c r="Q114" s="36">
        <f>SUMIFS(СВЦЭМ!$D$33:$D$776,СВЦЭМ!$A$33:$A$776,$A114,СВЦЭМ!$B$33:$B$776,Q$83)+'СЕТ СН'!$H$11+СВЦЭМ!$D$10+'СЕТ СН'!$H$5-'СЕТ СН'!$H$21</f>
        <v>3760.9345227499998</v>
      </c>
      <c r="R114" s="36">
        <f>SUMIFS(СВЦЭМ!$D$33:$D$776,СВЦЭМ!$A$33:$A$776,$A114,СВЦЭМ!$B$33:$B$776,R$83)+'СЕТ СН'!$H$11+СВЦЭМ!$D$10+'СЕТ СН'!$H$5-'СЕТ СН'!$H$21</f>
        <v>3761.8371013599999</v>
      </c>
      <c r="S114" s="36">
        <f>SUMIFS(СВЦЭМ!$D$33:$D$776,СВЦЭМ!$A$33:$A$776,$A114,СВЦЭМ!$B$33:$B$776,S$83)+'СЕТ СН'!$H$11+СВЦЭМ!$D$10+'СЕТ СН'!$H$5-'СЕТ СН'!$H$21</f>
        <v>3751.6059530299999</v>
      </c>
      <c r="T114" s="36">
        <f>SUMIFS(СВЦЭМ!$D$33:$D$776,СВЦЭМ!$A$33:$A$776,$A114,СВЦЭМ!$B$33:$B$776,T$83)+'СЕТ СН'!$H$11+СВЦЭМ!$D$10+'СЕТ СН'!$H$5-'СЕТ СН'!$H$21</f>
        <v>3738.44078382</v>
      </c>
      <c r="U114" s="36">
        <f>SUMIFS(СВЦЭМ!$D$33:$D$776,СВЦЭМ!$A$33:$A$776,$A114,СВЦЭМ!$B$33:$B$776,U$83)+'СЕТ СН'!$H$11+СВЦЭМ!$D$10+'СЕТ СН'!$H$5-'СЕТ СН'!$H$21</f>
        <v>3735.80867008</v>
      </c>
      <c r="V114" s="36">
        <f>SUMIFS(СВЦЭМ!$D$33:$D$776,СВЦЭМ!$A$33:$A$776,$A114,СВЦЭМ!$B$33:$B$776,V$83)+'СЕТ СН'!$H$11+СВЦЭМ!$D$10+'СЕТ СН'!$H$5-'СЕТ СН'!$H$21</f>
        <v>3754.0067921899999</v>
      </c>
      <c r="W114" s="36">
        <f>SUMIFS(СВЦЭМ!$D$33:$D$776,СВЦЭМ!$A$33:$A$776,$A114,СВЦЭМ!$B$33:$B$776,W$83)+'СЕТ СН'!$H$11+СВЦЭМ!$D$10+'СЕТ СН'!$H$5-'СЕТ СН'!$H$21</f>
        <v>3775.7902691399995</v>
      </c>
      <c r="X114" s="36">
        <f>SUMIFS(СВЦЭМ!$D$33:$D$776,СВЦЭМ!$A$33:$A$776,$A114,СВЦЭМ!$B$33:$B$776,X$83)+'СЕТ СН'!$H$11+СВЦЭМ!$D$10+'СЕТ СН'!$H$5-'СЕТ СН'!$H$21</f>
        <v>3779.8854673599999</v>
      </c>
      <c r="Y114" s="36">
        <f>SUMIFS(СВЦЭМ!$D$33:$D$776,СВЦЭМ!$A$33:$A$776,$A114,СВЦЭМ!$B$33:$B$776,Y$83)+'СЕТ СН'!$H$11+СВЦЭМ!$D$10+'СЕТ СН'!$H$5-'СЕТ СН'!$H$21</f>
        <v>3810.6996100199995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01.01.2019</v>
      </c>
      <c r="B120" s="36">
        <f>SUMIFS(СВЦЭМ!$D$33:$D$776,СВЦЭМ!$A$33:$A$776,$A120,СВЦЭМ!$B$33:$B$776,B$119)+'СЕТ СН'!$I$11+СВЦЭМ!$D$10+'СЕТ СН'!$I$5-'СЕТ СН'!$I$21</f>
        <v>3987.6972615500003</v>
      </c>
      <c r="C120" s="36">
        <f>SUMIFS(СВЦЭМ!$D$33:$D$776,СВЦЭМ!$A$33:$A$776,$A120,СВЦЭМ!$B$33:$B$776,C$119)+'СЕТ СН'!$I$11+СВЦЭМ!$D$10+'СЕТ СН'!$I$5-'СЕТ СН'!$I$21</f>
        <v>4057.5970607700001</v>
      </c>
      <c r="D120" s="36">
        <f>SUMIFS(СВЦЭМ!$D$33:$D$776,СВЦЭМ!$A$33:$A$776,$A120,СВЦЭМ!$B$33:$B$776,D$119)+'СЕТ СН'!$I$11+СВЦЭМ!$D$10+'СЕТ СН'!$I$5-'СЕТ СН'!$I$21</f>
        <v>4118.7527628400003</v>
      </c>
      <c r="E120" s="36">
        <f>SUMIFS(СВЦЭМ!$D$33:$D$776,СВЦЭМ!$A$33:$A$776,$A120,СВЦЭМ!$B$33:$B$776,E$119)+'СЕТ СН'!$I$11+СВЦЭМ!$D$10+'СЕТ СН'!$I$5-'СЕТ СН'!$I$21</f>
        <v>4132.6813680499999</v>
      </c>
      <c r="F120" s="36">
        <f>SUMIFS(СВЦЭМ!$D$33:$D$776,СВЦЭМ!$A$33:$A$776,$A120,СВЦЭМ!$B$33:$B$776,F$119)+'СЕТ СН'!$I$11+СВЦЭМ!$D$10+'СЕТ СН'!$I$5-'СЕТ СН'!$I$21</f>
        <v>4139.2839109300003</v>
      </c>
      <c r="G120" s="36">
        <f>SUMIFS(СВЦЭМ!$D$33:$D$776,СВЦЭМ!$A$33:$A$776,$A120,СВЦЭМ!$B$33:$B$776,G$119)+'СЕТ СН'!$I$11+СВЦЭМ!$D$10+'СЕТ СН'!$I$5-'СЕТ СН'!$I$21</f>
        <v>4139.7333728100002</v>
      </c>
      <c r="H120" s="36">
        <f>SUMIFS(СВЦЭМ!$D$33:$D$776,СВЦЭМ!$A$33:$A$776,$A120,СВЦЭМ!$B$33:$B$776,H$119)+'СЕТ СН'!$I$11+СВЦЭМ!$D$10+'СЕТ СН'!$I$5-'СЕТ СН'!$I$21</f>
        <v>4147.2149846000002</v>
      </c>
      <c r="I120" s="36">
        <f>SUMIFS(СВЦЭМ!$D$33:$D$776,СВЦЭМ!$A$33:$A$776,$A120,СВЦЭМ!$B$33:$B$776,I$119)+'СЕТ СН'!$I$11+СВЦЭМ!$D$10+'СЕТ СН'!$I$5-'СЕТ СН'!$I$21</f>
        <v>4138.2344371999998</v>
      </c>
      <c r="J120" s="36">
        <f>SUMIFS(СВЦЭМ!$D$33:$D$776,СВЦЭМ!$A$33:$A$776,$A120,СВЦЭМ!$B$33:$B$776,J$119)+'СЕТ СН'!$I$11+СВЦЭМ!$D$10+'СЕТ СН'!$I$5-'СЕТ СН'!$I$21</f>
        <v>4139.59162758</v>
      </c>
      <c r="K120" s="36">
        <f>SUMIFS(СВЦЭМ!$D$33:$D$776,СВЦЭМ!$A$33:$A$776,$A120,СВЦЭМ!$B$33:$B$776,K$119)+'СЕТ СН'!$I$11+СВЦЭМ!$D$10+'СЕТ СН'!$I$5-'СЕТ СН'!$I$21</f>
        <v>4123.7711219000003</v>
      </c>
      <c r="L120" s="36">
        <f>SUMIFS(СВЦЭМ!$D$33:$D$776,СВЦЭМ!$A$33:$A$776,$A120,СВЦЭМ!$B$33:$B$776,L$119)+'СЕТ СН'!$I$11+СВЦЭМ!$D$10+'СЕТ СН'!$I$5-'СЕТ СН'!$I$21</f>
        <v>4094.54304929</v>
      </c>
      <c r="M120" s="36">
        <f>SUMIFS(СВЦЭМ!$D$33:$D$776,СВЦЭМ!$A$33:$A$776,$A120,СВЦЭМ!$B$33:$B$776,M$119)+'СЕТ СН'!$I$11+СВЦЭМ!$D$10+'СЕТ СН'!$I$5-'СЕТ СН'!$I$21</f>
        <v>4087.0943940400002</v>
      </c>
      <c r="N120" s="36">
        <f>SUMIFS(СВЦЭМ!$D$33:$D$776,СВЦЭМ!$A$33:$A$776,$A120,СВЦЭМ!$B$33:$B$776,N$119)+'СЕТ СН'!$I$11+СВЦЭМ!$D$10+'СЕТ СН'!$I$5-'СЕТ СН'!$I$21</f>
        <v>4069.6733221800005</v>
      </c>
      <c r="O120" s="36">
        <f>SUMIFS(СВЦЭМ!$D$33:$D$776,СВЦЭМ!$A$33:$A$776,$A120,СВЦЭМ!$B$33:$B$776,O$119)+'СЕТ СН'!$I$11+СВЦЭМ!$D$10+'СЕТ СН'!$I$5-'СЕТ СН'!$I$21</f>
        <v>4069.9191099099999</v>
      </c>
      <c r="P120" s="36">
        <f>SUMIFS(СВЦЭМ!$D$33:$D$776,СВЦЭМ!$A$33:$A$776,$A120,СВЦЭМ!$B$33:$B$776,P$119)+'СЕТ СН'!$I$11+СВЦЭМ!$D$10+'СЕТ СН'!$I$5-'СЕТ СН'!$I$21</f>
        <v>4078.4890405100005</v>
      </c>
      <c r="Q120" s="36">
        <f>SUMIFS(СВЦЭМ!$D$33:$D$776,СВЦЭМ!$A$33:$A$776,$A120,СВЦЭМ!$B$33:$B$776,Q$119)+'СЕТ СН'!$I$11+СВЦЭМ!$D$10+'СЕТ СН'!$I$5-'СЕТ СН'!$I$21</f>
        <v>4046.3766631899998</v>
      </c>
      <c r="R120" s="36">
        <f>SUMIFS(СВЦЭМ!$D$33:$D$776,СВЦЭМ!$A$33:$A$776,$A120,СВЦЭМ!$B$33:$B$776,R$119)+'СЕТ СН'!$I$11+СВЦЭМ!$D$10+'СЕТ СН'!$I$5-'СЕТ СН'!$I$21</f>
        <v>3992.2561792000001</v>
      </c>
      <c r="S120" s="36">
        <f>SUMIFS(СВЦЭМ!$D$33:$D$776,СВЦЭМ!$A$33:$A$776,$A120,СВЦЭМ!$B$33:$B$776,S$119)+'СЕТ СН'!$I$11+СВЦЭМ!$D$10+'СЕТ СН'!$I$5-'СЕТ СН'!$I$21</f>
        <v>3923.4113529000001</v>
      </c>
      <c r="T120" s="36">
        <f>SUMIFS(СВЦЭМ!$D$33:$D$776,СВЦЭМ!$A$33:$A$776,$A120,СВЦЭМ!$B$33:$B$776,T$119)+'СЕТ СН'!$I$11+СВЦЭМ!$D$10+'СЕТ СН'!$I$5-'СЕТ СН'!$I$21</f>
        <v>3887.83764617</v>
      </c>
      <c r="U120" s="36">
        <f>SUMIFS(СВЦЭМ!$D$33:$D$776,СВЦЭМ!$A$33:$A$776,$A120,СВЦЭМ!$B$33:$B$776,U$119)+'СЕТ СН'!$I$11+СВЦЭМ!$D$10+'СЕТ СН'!$I$5-'СЕТ СН'!$I$21</f>
        <v>3882.9611658100002</v>
      </c>
      <c r="V120" s="36">
        <f>SUMIFS(СВЦЭМ!$D$33:$D$776,СВЦЭМ!$A$33:$A$776,$A120,СВЦЭМ!$B$33:$B$776,V$119)+'СЕТ СН'!$I$11+СВЦЭМ!$D$10+'СЕТ СН'!$I$5-'СЕТ СН'!$I$21</f>
        <v>3899.1655587200003</v>
      </c>
      <c r="W120" s="36">
        <f>SUMIFS(СВЦЭМ!$D$33:$D$776,СВЦЭМ!$A$33:$A$776,$A120,СВЦЭМ!$B$33:$B$776,W$119)+'СЕТ СН'!$I$11+СВЦЭМ!$D$10+'СЕТ СН'!$I$5-'СЕТ СН'!$I$21</f>
        <v>3941.81262616</v>
      </c>
      <c r="X120" s="36">
        <f>SUMIFS(СВЦЭМ!$D$33:$D$776,СВЦЭМ!$A$33:$A$776,$A120,СВЦЭМ!$B$33:$B$776,X$119)+'СЕТ СН'!$I$11+СВЦЭМ!$D$10+'СЕТ СН'!$I$5-'СЕТ СН'!$I$21</f>
        <v>3997.1926125</v>
      </c>
      <c r="Y120" s="36">
        <f>SUMIFS(СВЦЭМ!$D$33:$D$776,СВЦЭМ!$A$33:$A$776,$A120,СВЦЭМ!$B$33:$B$776,Y$119)+'СЕТ СН'!$I$11+СВЦЭМ!$D$10+'СЕТ СН'!$I$5-'СЕТ СН'!$I$21</f>
        <v>4045.5310280900003</v>
      </c>
      <c r="AA120" s="45"/>
    </row>
    <row r="121" spans="1:27" ht="15.75" x14ac:dyDescent="0.2">
      <c r="A121" s="35">
        <f>A120+1</f>
        <v>43467</v>
      </c>
      <c r="B121" s="36">
        <f>SUMIFS(СВЦЭМ!$D$33:$D$776,СВЦЭМ!$A$33:$A$776,$A121,СВЦЭМ!$B$33:$B$776,B$119)+'СЕТ СН'!$I$11+СВЦЭМ!$D$10+'СЕТ СН'!$I$5-'СЕТ СН'!$I$21</f>
        <v>4103.6640128899999</v>
      </c>
      <c r="C121" s="36">
        <f>SUMIFS(СВЦЭМ!$D$33:$D$776,СВЦЭМ!$A$33:$A$776,$A121,СВЦЭМ!$B$33:$B$776,C$119)+'СЕТ СН'!$I$11+СВЦЭМ!$D$10+'СЕТ СН'!$I$5-'СЕТ СН'!$I$21</f>
        <v>4090.8373673800002</v>
      </c>
      <c r="D121" s="36">
        <f>SUMIFS(СВЦЭМ!$D$33:$D$776,СВЦЭМ!$A$33:$A$776,$A121,СВЦЭМ!$B$33:$B$776,D$119)+'СЕТ СН'!$I$11+СВЦЭМ!$D$10+'СЕТ СН'!$I$5-'СЕТ СН'!$I$21</f>
        <v>4090.9530949700002</v>
      </c>
      <c r="E121" s="36">
        <f>SUMIFS(СВЦЭМ!$D$33:$D$776,СВЦЭМ!$A$33:$A$776,$A121,СВЦЭМ!$B$33:$B$776,E$119)+'СЕТ СН'!$I$11+СВЦЭМ!$D$10+'СЕТ СН'!$I$5-'СЕТ СН'!$I$21</f>
        <v>4103.6225626699998</v>
      </c>
      <c r="F121" s="36">
        <f>SUMIFS(СВЦЭМ!$D$33:$D$776,СВЦЭМ!$A$33:$A$776,$A121,СВЦЭМ!$B$33:$B$776,F$119)+'СЕТ СН'!$I$11+СВЦЭМ!$D$10+'СЕТ СН'!$I$5-'СЕТ СН'!$I$21</f>
        <v>4103.8641768199996</v>
      </c>
      <c r="G121" s="36">
        <f>SUMIFS(СВЦЭМ!$D$33:$D$776,СВЦЭМ!$A$33:$A$776,$A121,СВЦЭМ!$B$33:$B$776,G$119)+'СЕТ СН'!$I$11+СВЦЭМ!$D$10+'СЕТ СН'!$I$5-'СЕТ СН'!$I$21</f>
        <v>4104.4084808400003</v>
      </c>
      <c r="H121" s="36">
        <f>SUMIFS(СВЦЭМ!$D$33:$D$776,СВЦЭМ!$A$33:$A$776,$A121,СВЦЭМ!$B$33:$B$776,H$119)+'СЕТ СН'!$I$11+СВЦЭМ!$D$10+'СЕТ СН'!$I$5-'СЕТ СН'!$I$21</f>
        <v>4100.5957699999999</v>
      </c>
      <c r="I121" s="36">
        <f>SUMIFS(СВЦЭМ!$D$33:$D$776,СВЦЭМ!$A$33:$A$776,$A121,СВЦЭМ!$B$33:$B$776,I$119)+'СЕТ СН'!$I$11+СВЦЭМ!$D$10+'СЕТ СН'!$I$5-'СЕТ СН'!$I$21</f>
        <v>4082.9935416200001</v>
      </c>
      <c r="J121" s="36">
        <f>SUMIFS(СВЦЭМ!$D$33:$D$776,СВЦЭМ!$A$33:$A$776,$A121,СВЦЭМ!$B$33:$B$776,J$119)+'СЕТ СН'!$I$11+СВЦЭМ!$D$10+'СЕТ СН'!$I$5-'СЕТ СН'!$I$21</f>
        <v>4070.0134105699999</v>
      </c>
      <c r="K121" s="36">
        <f>SUMIFS(СВЦЭМ!$D$33:$D$776,СВЦЭМ!$A$33:$A$776,$A121,СВЦЭМ!$B$33:$B$776,K$119)+'СЕТ СН'!$I$11+СВЦЭМ!$D$10+'СЕТ СН'!$I$5-'СЕТ СН'!$I$21</f>
        <v>4035.8480977300001</v>
      </c>
      <c r="L121" s="36">
        <f>SUMIFS(СВЦЭМ!$D$33:$D$776,СВЦЭМ!$A$33:$A$776,$A121,СВЦЭМ!$B$33:$B$776,L$119)+'СЕТ СН'!$I$11+СВЦЭМ!$D$10+'СЕТ СН'!$I$5-'СЕТ СН'!$I$21</f>
        <v>4009.7161281799999</v>
      </c>
      <c r="M121" s="36">
        <f>SUMIFS(СВЦЭМ!$D$33:$D$776,СВЦЭМ!$A$33:$A$776,$A121,СВЦЭМ!$B$33:$B$776,M$119)+'СЕТ СН'!$I$11+СВЦЭМ!$D$10+'СЕТ СН'!$I$5-'СЕТ СН'!$I$21</f>
        <v>4010.4305356100003</v>
      </c>
      <c r="N121" s="36">
        <f>SUMIFS(СВЦЭМ!$D$33:$D$776,СВЦЭМ!$A$33:$A$776,$A121,СВЦЭМ!$B$33:$B$776,N$119)+'СЕТ СН'!$I$11+СВЦЭМ!$D$10+'СЕТ СН'!$I$5-'СЕТ СН'!$I$21</f>
        <v>4015.2776905700002</v>
      </c>
      <c r="O121" s="36">
        <f>SUMIFS(СВЦЭМ!$D$33:$D$776,СВЦЭМ!$A$33:$A$776,$A121,СВЦЭМ!$B$33:$B$776,O$119)+'СЕТ СН'!$I$11+СВЦЭМ!$D$10+'СЕТ СН'!$I$5-'СЕТ СН'!$I$21</f>
        <v>4041.1002216900001</v>
      </c>
      <c r="P121" s="36">
        <f>SUMIFS(СВЦЭМ!$D$33:$D$776,СВЦЭМ!$A$33:$A$776,$A121,СВЦЭМ!$B$33:$B$776,P$119)+'СЕТ СН'!$I$11+СВЦЭМ!$D$10+'СЕТ СН'!$I$5-'СЕТ СН'!$I$21</f>
        <v>4075.3815699400002</v>
      </c>
      <c r="Q121" s="36">
        <f>SUMIFS(СВЦЭМ!$D$33:$D$776,СВЦЭМ!$A$33:$A$776,$A121,СВЦЭМ!$B$33:$B$776,Q$119)+'СЕТ СН'!$I$11+СВЦЭМ!$D$10+'СЕТ СН'!$I$5-'СЕТ СН'!$I$21</f>
        <v>4058.0668875700003</v>
      </c>
      <c r="R121" s="36">
        <f>SUMIFS(СВЦЭМ!$D$33:$D$776,СВЦЭМ!$A$33:$A$776,$A121,СВЦЭМ!$B$33:$B$776,R$119)+'СЕТ СН'!$I$11+СВЦЭМ!$D$10+'СЕТ СН'!$I$5-'СЕТ СН'!$I$21</f>
        <v>3999.7864699300003</v>
      </c>
      <c r="S121" s="36">
        <f>SUMIFS(СВЦЭМ!$D$33:$D$776,СВЦЭМ!$A$33:$A$776,$A121,СВЦЭМ!$B$33:$B$776,S$119)+'СЕТ СН'!$I$11+СВЦЭМ!$D$10+'СЕТ СН'!$I$5-'СЕТ СН'!$I$21</f>
        <v>3941.6055138199999</v>
      </c>
      <c r="T121" s="36">
        <f>SUMIFS(СВЦЭМ!$D$33:$D$776,СВЦЭМ!$A$33:$A$776,$A121,СВЦЭМ!$B$33:$B$776,T$119)+'СЕТ СН'!$I$11+СВЦЭМ!$D$10+'СЕТ СН'!$I$5-'СЕТ СН'!$I$21</f>
        <v>3936.0150299100001</v>
      </c>
      <c r="U121" s="36">
        <f>SUMIFS(СВЦЭМ!$D$33:$D$776,СВЦЭМ!$A$33:$A$776,$A121,СВЦЭМ!$B$33:$B$776,U$119)+'СЕТ СН'!$I$11+СВЦЭМ!$D$10+'СЕТ СН'!$I$5-'СЕТ СН'!$I$21</f>
        <v>3929.06268456</v>
      </c>
      <c r="V121" s="36">
        <f>SUMIFS(СВЦЭМ!$D$33:$D$776,СВЦЭМ!$A$33:$A$776,$A121,СВЦЭМ!$B$33:$B$776,V$119)+'СЕТ СН'!$I$11+СВЦЭМ!$D$10+'СЕТ СН'!$I$5-'СЕТ СН'!$I$21</f>
        <v>3900.3621838400004</v>
      </c>
      <c r="W121" s="36">
        <f>SUMIFS(СВЦЭМ!$D$33:$D$776,СВЦЭМ!$A$33:$A$776,$A121,СВЦЭМ!$B$33:$B$776,W$119)+'СЕТ СН'!$I$11+СВЦЭМ!$D$10+'СЕТ СН'!$I$5-'СЕТ СН'!$I$21</f>
        <v>3942.2591260300001</v>
      </c>
      <c r="X121" s="36">
        <f>SUMIFS(СВЦЭМ!$D$33:$D$776,СВЦЭМ!$A$33:$A$776,$A121,СВЦЭМ!$B$33:$B$776,X$119)+'СЕТ СН'!$I$11+СВЦЭМ!$D$10+'СЕТ СН'!$I$5-'СЕТ СН'!$I$21</f>
        <v>4000.0400143500001</v>
      </c>
      <c r="Y121" s="36">
        <f>SUMIFS(СВЦЭМ!$D$33:$D$776,СВЦЭМ!$A$33:$A$776,$A121,СВЦЭМ!$B$33:$B$776,Y$119)+'СЕТ СН'!$I$11+СВЦЭМ!$D$10+'СЕТ СН'!$I$5-'СЕТ СН'!$I$21</f>
        <v>4049.5777967000004</v>
      </c>
    </row>
    <row r="122" spans="1:27" ht="15.75" x14ac:dyDescent="0.2">
      <c r="A122" s="35">
        <f t="shared" ref="A122:A150" si="3">A121+1</f>
        <v>43468</v>
      </c>
      <c r="B122" s="36">
        <f>SUMIFS(СВЦЭМ!$D$33:$D$776,СВЦЭМ!$A$33:$A$776,$A122,СВЦЭМ!$B$33:$B$776,B$119)+'СЕТ СН'!$I$11+СВЦЭМ!$D$10+'СЕТ СН'!$I$5-'СЕТ СН'!$I$21</f>
        <v>4067.6448441000002</v>
      </c>
      <c r="C122" s="36">
        <f>SUMIFS(СВЦЭМ!$D$33:$D$776,СВЦЭМ!$A$33:$A$776,$A122,СВЦЭМ!$B$33:$B$776,C$119)+'СЕТ СН'!$I$11+СВЦЭМ!$D$10+'СЕТ СН'!$I$5-'СЕТ СН'!$I$21</f>
        <v>4088.6056229599999</v>
      </c>
      <c r="D122" s="36">
        <f>SUMIFS(СВЦЭМ!$D$33:$D$776,СВЦЭМ!$A$33:$A$776,$A122,СВЦЭМ!$B$33:$B$776,D$119)+'СЕТ СН'!$I$11+СВЦЭМ!$D$10+'СЕТ СН'!$I$5-'СЕТ СН'!$I$21</f>
        <v>4104.3274280799997</v>
      </c>
      <c r="E122" s="36">
        <f>SUMIFS(СВЦЭМ!$D$33:$D$776,СВЦЭМ!$A$33:$A$776,$A122,СВЦЭМ!$B$33:$B$776,E$119)+'СЕТ СН'!$I$11+СВЦЭМ!$D$10+'СЕТ СН'!$I$5-'СЕТ СН'!$I$21</f>
        <v>4113.1124602399996</v>
      </c>
      <c r="F122" s="36">
        <f>SUMIFS(СВЦЭМ!$D$33:$D$776,СВЦЭМ!$A$33:$A$776,$A122,СВЦЭМ!$B$33:$B$776,F$119)+'СЕТ СН'!$I$11+СВЦЭМ!$D$10+'СЕТ СН'!$I$5-'СЕТ СН'!$I$21</f>
        <v>4116.8596299700002</v>
      </c>
      <c r="G122" s="36">
        <f>SUMIFS(СВЦЭМ!$D$33:$D$776,СВЦЭМ!$A$33:$A$776,$A122,СВЦЭМ!$B$33:$B$776,G$119)+'СЕТ СН'!$I$11+СВЦЭМ!$D$10+'СЕТ СН'!$I$5-'СЕТ СН'!$I$21</f>
        <v>4124.8631683100002</v>
      </c>
      <c r="H122" s="36">
        <f>SUMIFS(СВЦЭМ!$D$33:$D$776,СВЦЭМ!$A$33:$A$776,$A122,СВЦЭМ!$B$33:$B$776,H$119)+'СЕТ СН'!$I$11+СВЦЭМ!$D$10+'СЕТ СН'!$I$5-'СЕТ СН'!$I$21</f>
        <v>4100.7981768899999</v>
      </c>
      <c r="I122" s="36">
        <f>SUMIFS(СВЦЭМ!$D$33:$D$776,СВЦЭМ!$A$33:$A$776,$A122,СВЦЭМ!$B$33:$B$776,I$119)+'СЕТ СН'!$I$11+СВЦЭМ!$D$10+'СЕТ СН'!$I$5-'СЕТ СН'!$I$21</f>
        <v>4088.8860912800001</v>
      </c>
      <c r="J122" s="36">
        <f>SUMIFS(СВЦЭМ!$D$33:$D$776,СВЦЭМ!$A$33:$A$776,$A122,СВЦЭМ!$B$33:$B$776,J$119)+'СЕТ СН'!$I$11+СВЦЭМ!$D$10+'СЕТ СН'!$I$5-'СЕТ СН'!$I$21</f>
        <v>4067.6724803799998</v>
      </c>
      <c r="K122" s="36">
        <f>SUMIFS(СВЦЭМ!$D$33:$D$776,СВЦЭМ!$A$33:$A$776,$A122,СВЦЭМ!$B$33:$B$776,K$119)+'СЕТ СН'!$I$11+СВЦЭМ!$D$10+'СЕТ СН'!$I$5-'СЕТ СН'!$I$21</f>
        <v>4042.2410501599998</v>
      </c>
      <c r="L122" s="36">
        <f>SUMIFS(СВЦЭМ!$D$33:$D$776,СВЦЭМ!$A$33:$A$776,$A122,СВЦЭМ!$B$33:$B$776,L$119)+'СЕТ СН'!$I$11+СВЦЭМ!$D$10+'СЕТ СН'!$I$5-'СЕТ СН'!$I$21</f>
        <v>4020.1355948300002</v>
      </c>
      <c r="M122" s="36">
        <f>SUMIFS(СВЦЭМ!$D$33:$D$776,СВЦЭМ!$A$33:$A$776,$A122,СВЦЭМ!$B$33:$B$776,M$119)+'СЕТ СН'!$I$11+СВЦЭМ!$D$10+'СЕТ СН'!$I$5-'СЕТ СН'!$I$21</f>
        <v>4015.3401170000002</v>
      </c>
      <c r="N122" s="36">
        <f>SUMIFS(СВЦЭМ!$D$33:$D$776,СВЦЭМ!$A$33:$A$776,$A122,СВЦЭМ!$B$33:$B$776,N$119)+'СЕТ СН'!$I$11+СВЦЭМ!$D$10+'СЕТ СН'!$I$5-'СЕТ СН'!$I$21</f>
        <v>4018.8290497000003</v>
      </c>
      <c r="O122" s="36">
        <f>SUMIFS(СВЦЭМ!$D$33:$D$776,СВЦЭМ!$A$33:$A$776,$A122,СВЦЭМ!$B$33:$B$776,O$119)+'СЕТ СН'!$I$11+СВЦЭМ!$D$10+'СЕТ СН'!$I$5-'СЕТ СН'!$I$21</f>
        <v>4045.8420136499999</v>
      </c>
      <c r="P122" s="36">
        <f>SUMIFS(СВЦЭМ!$D$33:$D$776,СВЦЭМ!$A$33:$A$776,$A122,СВЦЭМ!$B$33:$B$776,P$119)+'СЕТ СН'!$I$11+СВЦЭМ!$D$10+'СЕТ СН'!$I$5-'СЕТ СН'!$I$21</f>
        <v>4065.9953118200001</v>
      </c>
      <c r="Q122" s="36">
        <f>SUMIFS(СВЦЭМ!$D$33:$D$776,СВЦЭМ!$A$33:$A$776,$A122,СВЦЭМ!$B$33:$B$776,Q$119)+'СЕТ СН'!$I$11+СВЦЭМ!$D$10+'СЕТ СН'!$I$5-'СЕТ СН'!$I$21</f>
        <v>4040.6355858699999</v>
      </c>
      <c r="R122" s="36">
        <f>SUMIFS(СВЦЭМ!$D$33:$D$776,СВЦЭМ!$A$33:$A$776,$A122,СВЦЭМ!$B$33:$B$776,R$119)+'СЕТ СН'!$I$11+СВЦЭМ!$D$10+'СЕТ СН'!$I$5-'СЕТ СН'!$I$21</f>
        <v>3994.9377669800001</v>
      </c>
      <c r="S122" s="36">
        <f>SUMIFS(СВЦЭМ!$D$33:$D$776,СВЦЭМ!$A$33:$A$776,$A122,СВЦЭМ!$B$33:$B$776,S$119)+'СЕТ СН'!$I$11+СВЦЭМ!$D$10+'СЕТ СН'!$I$5-'СЕТ СН'!$I$21</f>
        <v>3934.6550601100002</v>
      </c>
      <c r="T122" s="36">
        <f>SUMIFS(СВЦЭМ!$D$33:$D$776,СВЦЭМ!$A$33:$A$776,$A122,СВЦЭМ!$B$33:$B$776,T$119)+'СЕТ СН'!$I$11+СВЦЭМ!$D$10+'СЕТ СН'!$I$5-'СЕТ СН'!$I$21</f>
        <v>3903.67437505</v>
      </c>
      <c r="U122" s="36">
        <f>SUMIFS(СВЦЭМ!$D$33:$D$776,СВЦЭМ!$A$33:$A$776,$A122,СВЦЭМ!$B$33:$B$776,U$119)+'СЕТ СН'!$I$11+СВЦЭМ!$D$10+'СЕТ СН'!$I$5-'СЕТ СН'!$I$21</f>
        <v>3907.27461541</v>
      </c>
      <c r="V122" s="36">
        <f>SUMIFS(СВЦЭМ!$D$33:$D$776,СВЦЭМ!$A$33:$A$776,$A122,СВЦЭМ!$B$33:$B$776,V$119)+'СЕТ СН'!$I$11+СВЦЭМ!$D$10+'СЕТ СН'!$I$5-'СЕТ СН'!$I$21</f>
        <v>3915.8861504300003</v>
      </c>
      <c r="W122" s="36">
        <f>SUMIFS(СВЦЭМ!$D$33:$D$776,СВЦЭМ!$A$33:$A$776,$A122,СВЦЭМ!$B$33:$B$776,W$119)+'СЕТ СН'!$I$11+СВЦЭМ!$D$10+'СЕТ СН'!$I$5-'СЕТ СН'!$I$21</f>
        <v>3974.3285870200002</v>
      </c>
      <c r="X122" s="36">
        <f>SUMIFS(СВЦЭМ!$D$33:$D$776,СВЦЭМ!$A$33:$A$776,$A122,СВЦЭМ!$B$33:$B$776,X$119)+'СЕТ СН'!$I$11+СВЦЭМ!$D$10+'СЕТ СН'!$I$5-'СЕТ СН'!$I$21</f>
        <v>4032.3911005800001</v>
      </c>
      <c r="Y122" s="36">
        <f>SUMIFS(СВЦЭМ!$D$33:$D$776,СВЦЭМ!$A$33:$A$776,$A122,СВЦЭМ!$B$33:$B$776,Y$119)+'СЕТ СН'!$I$11+СВЦЭМ!$D$10+'СЕТ СН'!$I$5-'СЕТ СН'!$I$21</f>
        <v>4083.3301345199998</v>
      </c>
    </row>
    <row r="123" spans="1:27" ht="15.75" x14ac:dyDescent="0.2">
      <c r="A123" s="35">
        <f t="shared" si="3"/>
        <v>43469</v>
      </c>
      <c r="B123" s="36">
        <f>SUMIFS(СВЦЭМ!$D$33:$D$776,СВЦЭМ!$A$33:$A$776,$A123,СВЦЭМ!$B$33:$B$776,B$119)+'СЕТ СН'!$I$11+СВЦЭМ!$D$10+'СЕТ СН'!$I$5-'СЕТ СН'!$I$21</f>
        <v>4057.41342317</v>
      </c>
      <c r="C123" s="36">
        <f>SUMIFS(СВЦЭМ!$D$33:$D$776,СВЦЭМ!$A$33:$A$776,$A123,СВЦЭМ!$B$33:$B$776,C$119)+'СЕТ СН'!$I$11+СВЦЭМ!$D$10+'СЕТ СН'!$I$5-'СЕТ СН'!$I$21</f>
        <v>4080.3901012799997</v>
      </c>
      <c r="D123" s="36">
        <f>SUMIFS(СВЦЭМ!$D$33:$D$776,СВЦЭМ!$A$33:$A$776,$A123,СВЦЭМ!$B$33:$B$776,D$119)+'СЕТ СН'!$I$11+СВЦЭМ!$D$10+'СЕТ СН'!$I$5-'СЕТ СН'!$I$21</f>
        <v>4094.9873823600001</v>
      </c>
      <c r="E123" s="36">
        <f>SUMIFS(СВЦЭМ!$D$33:$D$776,СВЦЭМ!$A$33:$A$776,$A123,СВЦЭМ!$B$33:$B$776,E$119)+'СЕТ СН'!$I$11+СВЦЭМ!$D$10+'СЕТ СН'!$I$5-'СЕТ СН'!$I$21</f>
        <v>4107.04210564</v>
      </c>
      <c r="F123" s="36">
        <f>SUMIFS(СВЦЭМ!$D$33:$D$776,СВЦЭМ!$A$33:$A$776,$A123,СВЦЭМ!$B$33:$B$776,F$119)+'СЕТ СН'!$I$11+СВЦЭМ!$D$10+'СЕТ СН'!$I$5-'СЕТ СН'!$I$21</f>
        <v>4111.0925327300001</v>
      </c>
      <c r="G123" s="36">
        <f>SUMIFS(СВЦЭМ!$D$33:$D$776,СВЦЭМ!$A$33:$A$776,$A123,СВЦЭМ!$B$33:$B$776,G$119)+'СЕТ СН'!$I$11+СВЦЭМ!$D$10+'СЕТ СН'!$I$5-'СЕТ СН'!$I$21</f>
        <v>4108.88938168</v>
      </c>
      <c r="H123" s="36">
        <f>SUMIFS(СВЦЭМ!$D$33:$D$776,СВЦЭМ!$A$33:$A$776,$A123,СВЦЭМ!$B$33:$B$776,H$119)+'СЕТ СН'!$I$11+СВЦЭМ!$D$10+'СЕТ СН'!$I$5-'СЕТ СН'!$I$21</f>
        <v>4123.49563614</v>
      </c>
      <c r="I123" s="36">
        <f>SUMIFS(СВЦЭМ!$D$33:$D$776,СВЦЭМ!$A$33:$A$776,$A123,СВЦЭМ!$B$33:$B$776,I$119)+'СЕТ СН'!$I$11+СВЦЭМ!$D$10+'СЕТ СН'!$I$5-'СЕТ СН'!$I$21</f>
        <v>4111.9513887699995</v>
      </c>
      <c r="J123" s="36">
        <f>SUMIFS(СВЦЭМ!$D$33:$D$776,СВЦЭМ!$A$33:$A$776,$A123,СВЦЭМ!$B$33:$B$776,J$119)+'СЕТ СН'!$I$11+СВЦЭМ!$D$10+'СЕТ СН'!$I$5-'СЕТ СН'!$I$21</f>
        <v>4082.06999799</v>
      </c>
      <c r="K123" s="36">
        <f>SUMIFS(СВЦЭМ!$D$33:$D$776,СВЦЭМ!$A$33:$A$776,$A123,СВЦЭМ!$B$33:$B$776,K$119)+'СЕТ СН'!$I$11+СВЦЭМ!$D$10+'СЕТ СН'!$I$5-'СЕТ СН'!$I$21</f>
        <v>4052.4141638299998</v>
      </c>
      <c r="L123" s="36">
        <f>SUMIFS(СВЦЭМ!$D$33:$D$776,СВЦЭМ!$A$33:$A$776,$A123,СВЦЭМ!$B$33:$B$776,L$119)+'СЕТ СН'!$I$11+СВЦЭМ!$D$10+'СЕТ СН'!$I$5-'СЕТ СН'!$I$21</f>
        <v>4036.1539979899999</v>
      </c>
      <c r="M123" s="36">
        <f>SUMIFS(СВЦЭМ!$D$33:$D$776,СВЦЭМ!$A$33:$A$776,$A123,СВЦЭМ!$B$33:$B$776,M$119)+'СЕТ СН'!$I$11+СВЦЭМ!$D$10+'СЕТ СН'!$I$5-'СЕТ СН'!$I$21</f>
        <v>4022.6402106</v>
      </c>
      <c r="N123" s="36">
        <f>SUMIFS(СВЦЭМ!$D$33:$D$776,СВЦЭМ!$A$33:$A$776,$A123,СВЦЭМ!$B$33:$B$776,N$119)+'СЕТ СН'!$I$11+СВЦЭМ!$D$10+'СЕТ СН'!$I$5-'СЕТ СН'!$I$21</f>
        <v>4037.5722819000002</v>
      </c>
      <c r="O123" s="36">
        <f>SUMIFS(СВЦЭМ!$D$33:$D$776,СВЦЭМ!$A$33:$A$776,$A123,СВЦЭМ!$B$33:$B$776,O$119)+'СЕТ СН'!$I$11+СВЦЭМ!$D$10+'СЕТ СН'!$I$5-'СЕТ СН'!$I$21</f>
        <v>4053.9484097700001</v>
      </c>
      <c r="P123" s="36">
        <f>SUMIFS(СВЦЭМ!$D$33:$D$776,СВЦЭМ!$A$33:$A$776,$A123,СВЦЭМ!$B$33:$B$776,P$119)+'СЕТ СН'!$I$11+СВЦЭМ!$D$10+'СЕТ СН'!$I$5-'СЕТ СН'!$I$21</f>
        <v>4080.0035905699997</v>
      </c>
      <c r="Q123" s="36">
        <f>SUMIFS(СВЦЭМ!$D$33:$D$776,СВЦЭМ!$A$33:$A$776,$A123,СВЦЭМ!$B$33:$B$776,Q$119)+'СЕТ СН'!$I$11+СВЦЭМ!$D$10+'СЕТ СН'!$I$5-'СЕТ СН'!$I$21</f>
        <v>4049.65140582</v>
      </c>
      <c r="R123" s="36">
        <f>SUMIFS(СВЦЭМ!$D$33:$D$776,СВЦЭМ!$A$33:$A$776,$A123,СВЦЭМ!$B$33:$B$776,R$119)+'СЕТ СН'!$I$11+СВЦЭМ!$D$10+'СЕТ СН'!$I$5-'СЕТ СН'!$I$21</f>
        <v>4002.9884126000002</v>
      </c>
      <c r="S123" s="36">
        <f>SUMIFS(СВЦЭМ!$D$33:$D$776,СВЦЭМ!$A$33:$A$776,$A123,СВЦЭМ!$B$33:$B$776,S$119)+'СЕТ СН'!$I$11+СВЦЭМ!$D$10+'СЕТ СН'!$I$5-'СЕТ СН'!$I$21</f>
        <v>3917.8345707500002</v>
      </c>
      <c r="T123" s="36">
        <f>SUMIFS(СВЦЭМ!$D$33:$D$776,СВЦЭМ!$A$33:$A$776,$A123,СВЦЭМ!$B$33:$B$776,T$119)+'СЕТ СН'!$I$11+СВЦЭМ!$D$10+'СЕТ СН'!$I$5-'СЕТ СН'!$I$21</f>
        <v>3884.9168570700003</v>
      </c>
      <c r="U123" s="36">
        <f>SUMIFS(СВЦЭМ!$D$33:$D$776,СВЦЭМ!$A$33:$A$776,$A123,СВЦЭМ!$B$33:$B$776,U$119)+'СЕТ СН'!$I$11+СВЦЭМ!$D$10+'СЕТ СН'!$I$5-'СЕТ СН'!$I$21</f>
        <v>3891.5448383000003</v>
      </c>
      <c r="V123" s="36">
        <f>SUMIFS(СВЦЭМ!$D$33:$D$776,СВЦЭМ!$A$33:$A$776,$A123,СВЦЭМ!$B$33:$B$776,V$119)+'СЕТ СН'!$I$11+СВЦЭМ!$D$10+'СЕТ СН'!$I$5-'СЕТ СН'!$I$21</f>
        <v>3904.6743114800001</v>
      </c>
      <c r="W123" s="36">
        <f>SUMIFS(СВЦЭМ!$D$33:$D$776,СВЦЭМ!$A$33:$A$776,$A123,СВЦЭМ!$B$33:$B$776,W$119)+'СЕТ СН'!$I$11+СВЦЭМ!$D$10+'СЕТ СН'!$I$5-'СЕТ СН'!$I$21</f>
        <v>3963.4190869600002</v>
      </c>
      <c r="X123" s="36">
        <f>SUMIFS(СВЦЭМ!$D$33:$D$776,СВЦЭМ!$A$33:$A$776,$A123,СВЦЭМ!$B$33:$B$776,X$119)+'СЕТ СН'!$I$11+СВЦЭМ!$D$10+'СЕТ СН'!$I$5-'СЕТ СН'!$I$21</f>
        <v>4023.7165923000002</v>
      </c>
      <c r="Y123" s="36">
        <f>SUMIFS(СВЦЭМ!$D$33:$D$776,СВЦЭМ!$A$33:$A$776,$A123,СВЦЭМ!$B$33:$B$776,Y$119)+'СЕТ СН'!$I$11+СВЦЭМ!$D$10+'СЕТ СН'!$I$5-'СЕТ СН'!$I$21</f>
        <v>4086.4564414699998</v>
      </c>
    </row>
    <row r="124" spans="1:27" ht="15.75" x14ac:dyDescent="0.2">
      <c r="A124" s="35">
        <f t="shared" si="3"/>
        <v>43470</v>
      </c>
      <c r="B124" s="36">
        <f>SUMIFS(СВЦЭМ!$D$33:$D$776,СВЦЭМ!$A$33:$A$776,$A124,СВЦЭМ!$B$33:$B$776,B$119)+'СЕТ СН'!$I$11+СВЦЭМ!$D$10+'СЕТ СН'!$I$5-'СЕТ СН'!$I$21</f>
        <v>4070.5953242800001</v>
      </c>
      <c r="C124" s="36">
        <f>SUMIFS(СВЦЭМ!$D$33:$D$776,СВЦЭМ!$A$33:$A$776,$A124,СВЦЭМ!$B$33:$B$776,C$119)+'СЕТ СН'!$I$11+СВЦЭМ!$D$10+'СЕТ СН'!$I$5-'СЕТ СН'!$I$21</f>
        <v>4084.1748902999998</v>
      </c>
      <c r="D124" s="36">
        <f>SUMIFS(СВЦЭМ!$D$33:$D$776,СВЦЭМ!$A$33:$A$776,$A124,СВЦЭМ!$B$33:$B$776,D$119)+'СЕТ СН'!$I$11+СВЦЭМ!$D$10+'СЕТ СН'!$I$5-'СЕТ СН'!$I$21</f>
        <v>4102.5561196099998</v>
      </c>
      <c r="E124" s="36">
        <f>SUMIFS(СВЦЭМ!$D$33:$D$776,СВЦЭМ!$A$33:$A$776,$A124,СВЦЭМ!$B$33:$B$776,E$119)+'СЕТ СН'!$I$11+СВЦЭМ!$D$10+'СЕТ СН'!$I$5-'СЕТ СН'!$I$21</f>
        <v>4115.1204568699995</v>
      </c>
      <c r="F124" s="36">
        <f>SUMIFS(СВЦЭМ!$D$33:$D$776,СВЦЭМ!$A$33:$A$776,$A124,СВЦЭМ!$B$33:$B$776,F$119)+'СЕТ СН'!$I$11+СВЦЭМ!$D$10+'СЕТ СН'!$I$5-'СЕТ СН'!$I$21</f>
        <v>4121.2115517100001</v>
      </c>
      <c r="G124" s="36">
        <f>SUMIFS(СВЦЭМ!$D$33:$D$776,СВЦЭМ!$A$33:$A$776,$A124,СВЦЭМ!$B$33:$B$776,G$119)+'СЕТ СН'!$I$11+СВЦЭМ!$D$10+'СЕТ СН'!$I$5-'СЕТ СН'!$I$21</f>
        <v>4109.0811490100004</v>
      </c>
      <c r="H124" s="36">
        <f>SUMIFS(СВЦЭМ!$D$33:$D$776,СВЦЭМ!$A$33:$A$776,$A124,СВЦЭМ!$B$33:$B$776,H$119)+'СЕТ СН'!$I$11+СВЦЭМ!$D$10+'СЕТ СН'!$I$5-'СЕТ СН'!$I$21</f>
        <v>4117.0828262499999</v>
      </c>
      <c r="I124" s="36">
        <f>SUMIFS(СВЦЭМ!$D$33:$D$776,СВЦЭМ!$A$33:$A$776,$A124,СВЦЭМ!$B$33:$B$776,I$119)+'СЕТ СН'!$I$11+СВЦЭМ!$D$10+'СЕТ СН'!$I$5-'СЕТ СН'!$I$21</f>
        <v>4092.5648278899998</v>
      </c>
      <c r="J124" s="36">
        <f>SUMIFS(СВЦЭМ!$D$33:$D$776,СВЦЭМ!$A$33:$A$776,$A124,СВЦЭМ!$B$33:$B$776,J$119)+'СЕТ СН'!$I$11+СВЦЭМ!$D$10+'СЕТ СН'!$I$5-'СЕТ СН'!$I$21</f>
        <v>4073.7887434900003</v>
      </c>
      <c r="K124" s="36">
        <f>SUMIFS(СВЦЭМ!$D$33:$D$776,СВЦЭМ!$A$33:$A$776,$A124,СВЦЭМ!$B$33:$B$776,K$119)+'СЕТ СН'!$I$11+СВЦЭМ!$D$10+'СЕТ СН'!$I$5-'СЕТ СН'!$I$21</f>
        <v>4044.1552285400003</v>
      </c>
      <c r="L124" s="36">
        <f>SUMIFS(СВЦЭМ!$D$33:$D$776,СВЦЭМ!$A$33:$A$776,$A124,СВЦЭМ!$B$33:$B$776,L$119)+'СЕТ СН'!$I$11+СВЦЭМ!$D$10+'СЕТ СН'!$I$5-'СЕТ СН'!$I$21</f>
        <v>4029.7493544600002</v>
      </c>
      <c r="M124" s="36">
        <f>SUMIFS(СВЦЭМ!$D$33:$D$776,СВЦЭМ!$A$33:$A$776,$A124,СВЦЭМ!$B$33:$B$776,M$119)+'СЕТ СН'!$I$11+СВЦЭМ!$D$10+'СЕТ СН'!$I$5-'СЕТ СН'!$I$21</f>
        <v>4025.7987345199999</v>
      </c>
      <c r="N124" s="36">
        <f>SUMIFS(СВЦЭМ!$D$33:$D$776,СВЦЭМ!$A$33:$A$776,$A124,СВЦЭМ!$B$33:$B$776,N$119)+'СЕТ СН'!$I$11+СВЦЭМ!$D$10+'СЕТ СН'!$I$5-'СЕТ СН'!$I$21</f>
        <v>4040.45753307</v>
      </c>
      <c r="O124" s="36">
        <f>SUMIFS(СВЦЭМ!$D$33:$D$776,СВЦЭМ!$A$33:$A$776,$A124,СВЦЭМ!$B$33:$B$776,O$119)+'СЕТ СН'!$I$11+СВЦЭМ!$D$10+'СЕТ СН'!$I$5-'СЕТ СН'!$I$21</f>
        <v>4057.1117445999998</v>
      </c>
      <c r="P124" s="36">
        <f>SUMIFS(СВЦЭМ!$D$33:$D$776,СВЦЭМ!$A$33:$A$776,$A124,СВЦЭМ!$B$33:$B$776,P$119)+'СЕТ СН'!$I$11+СВЦЭМ!$D$10+'СЕТ СН'!$I$5-'СЕТ СН'!$I$21</f>
        <v>4086.3390039699998</v>
      </c>
      <c r="Q124" s="36">
        <f>SUMIFS(СВЦЭМ!$D$33:$D$776,СВЦЭМ!$A$33:$A$776,$A124,СВЦЭМ!$B$33:$B$776,Q$119)+'СЕТ СН'!$I$11+СВЦЭМ!$D$10+'СЕТ СН'!$I$5-'СЕТ СН'!$I$21</f>
        <v>4053.4757326700001</v>
      </c>
      <c r="R124" s="36">
        <f>SUMIFS(СВЦЭМ!$D$33:$D$776,СВЦЭМ!$A$33:$A$776,$A124,СВЦЭМ!$B$33:$B$776,R$119)+'СЕТ СН'!$I$11+СВЦЭМ!$D$10+'СЕТ СН'!$I$5-'СЕТ СН'!$I$21</f>
        <v>4001.5086145200003</v>
      </c>
      <c r="S124" s="36">
        <f>SUMIFS(СВЦЭМ!$D$33:$D$776,СВЦЭМ!$A$33:$A$776,$A124,СВЦЭМ!$B$33:$B$776,S$119)+'СЕТ СН'!$I$11+СВЦЭМ!$D$10+'СЕТ СН'!$I$5-'СЕТ СН'!$I$21</f>
        <v>3927.0371357399999</v>
      </c>
      <c r="T124" s="36">
        <f>SUMIFS(СВЦЭМ!$D$33:$D$776,СВЦЭМ!$A$33:$A$776,$A124,СВЦЭМ!$B$33:$B$776,T$119)+'СЕТ СН'!$I$11+СВЦЭМ!$D$10+'СЕТ СН'!$I$5-'СЕТ СН'!$I$21</f>
        <v>3887.3105569200002</v>
      </c>
      <c r="U124" s="36">
        <f>SUMIFS(СВЦЭМ!$D$33:$D$776,СВЦЭМ!$A$33:$A$776,$A124,СВЦЭМ!$B$33:$B$776,U$119)+'СЕТ СН'!$I$11+СВЦЭМ!$D$10+'СЕТ СН'!$I$5-'СЕТ СН'!$I$21</f>
        <v>3886.68681853</v>
      </c>
      <c r="V124" s="36">
        <f>SUMIFS(СВЦЭМ!$D$33:$D$776,СВЦЭМ!$A$33:$A$776,$A124,СВЦЭМ!$B$33:$B$776,V$119)+'СЕТ СН'!$I$11+СВЦЭМ!$D$10+'СЕТ СН'!$I$5-'СЕТ СН'!$I$21</f>
        <v>3906.7281086900002</v>
      </c>
      <c r="W124" s="36">
        <f>SUMIFS(СВЦЭМ!$D$33:$D$776,СВЦЭМ!$A$33:$A$776,$A124,СВЦЭМ!$B$33:$B$776,W$119)+'СЕТ СН'!$I$11+СВЦЭМ!$D$10+'СЕТ СН'!$I$5-'СЕТ СН'!$I$21</f>
        <v>3974.5719529500002</v>
      </c>
      <c r="X124" s="36">
        <f>SUMIFS(СВЦЭМ!$D$33:$D$776,СВЦЭМ!$A$33:$A$776,$A124,СВЦЭМ!$B$33:$B$776,X$119)+'СЕТ СН'!$I$11+СВЦЭМ!$D$10+'СЕТ СН'!$I$5-'СЕТ СН'!$I$21</f>
        <v>4029.9802178400005</v>
      </c>
      <c r="Y124" s="36">
        <f>SUMIFS(СВЦЭМ!$D$33:$D$776,СВЦЭМ!$A$33:$A$776,$A124,СВЦЭМ!$B$33:$B$776,Y$119)+'СЕТ СН'!$I$11+СВЦЭМ!$D$10+'СЕТ СН'!$I$5-'СЕТ СН'!$I$21</f>
        <v>4086.83105578</v>
      </c>
    </row>
    <row r="125" spans="1:27" ht="15.75" x14ac:dyDescent="0.2">
      <c r="A125" s="35">
        <f t="shared" si="3"/>
        <v>43471</v>
      </c>
      <c r="B125" s="36">
        <f>SUMIFS(СВЦЭМ!$D$33:$D$776,СВЦЭМ!$A$33:$A$776,$A125,СВЦЭМ!$B$33:$B$776,B$119)+'СЕТ СН'!$I$11+СВЦЭМ!$D$10+'СЕТ СН'!$I$5-'СЕТ СН'!$I$21</f>
        <v>4094.43802314</v>
      </c>
      <c r="C125" s="36">
        <f>SUMIFS(СВЦЭМ!$D$33:$D$776,СВЦЭМ!$A$33:$A$776,$A125,СВЦЭМ!$B$33:$B$776,C$119)+'СЕТ СН'!$I$11+СВЦЭМ!$D$10+'СЕТ СН'!$I$5-'СЕТ СН'!$I$21</f>
        <v>4119.6256501400003</v>
      </c>
      <c r="D125" s="36">
        <f>SUMIFS(СВЦЭМ!$D$33:$D$776,СВЦЭМ!$A$33:$A$776,$A125,СВЦЭМ!$B$33:$B$776,D$119)+'СЕТ СН'!$I$11+СВЦЭМ!$D$10+'СЕТ СН'!$I$5-'СЕТ СН'!$I$21</f>
        <v>4129.6803167600001</v>
      </c>
      <c r="E125" s="36">
        <f>SUMIFS(СВЦЭМ!$D$33:$D$776,СВЦЭМ!$A$33:$A$776,$A125,СВЦЭМ!$B$33:$B$776,E$119)+'СЕТ СН'!$I$11+СВЦЭМ!$D$10+'СЕТ СН'!$I$5-'СЕТ СН'!$I$21</f>
        <v>4131.7646758999999</v>
      </c>
      <c r="F125" s="36">
        <f>SUMIFS(СВЦЭМ!$D$33:$D$776,СВЦЭМ!$A$33:$A$776,$A125,СВЦЭМ!$B$33:$B$776,F$119)+'СЕТ СН'!$I$11+СВЦЭМ!$D$10+'СЕТ СН'!$I$5-'СЕТ СН'!$I$21</f>
        <v>4134.1513708599996</v>
      </c>
      <c r="G125" s="36">
        <f>SUMIFS(СВЦЭМ!$D$33:$D$776,СВЦЭМ!$A$33:$A$776,$A125,СВЦЭМ!$B$33:$B$776,G$119)+'СЕТ СН'!$I$11+СВЦЭМ!$D$10+'СЕТ СН'!$I$5-'СЕТ СН'!$I$21</f>
        <v>4130.7566645699999</v>
      </c>
      <c r="H125" s="36">
        <f>SUMIFS(СВЦЭМ!$D$33:$D$776,СВЦЭМ!$A$33:$A$776,$A125,СВЦЭМ!$B$33:$B$776,H$119)+'СЕТ СН'!$I$11+СВЦЭМ!$D$10+'СЕТ СН'!$I$5-'СЕТ СН'!$I$21</f>
        <v>4118.5845986000004</v>
      </c>
      <c r="I125" s="36">
        <f>SUMIFS(СВЦЭМ!$D$33:$D$776,СВЦЭМ!$A$33:$A$776,$A125,СВЦЭМ!$B$33:$B$776,I$119)+'СЕТ СН'!$I$11+СВЦЭМ!$D$10+'СЕТ СН'!$I$5-'СЕТ СН'!$I$21</f>
        <v>4081.1678771799998</v>
      </c>
      <c r="J125" s="36">
        <f>SUMIFS(СВЦЭМ!$D$33:$D$776,СВЦЭМ!$A$33:$A$776,$A125,СВЦЭМ!$B$33:$B$776,J$119)+'СЕТ СН'!$I$11+СВЦЭМ!$D$10+'СЕТ СН'!$I$5-'СЕТ СН'!$I$21</f>
        <v>4055.8489250299999</v>
      </c>
      <c r="K125" s="36">
        <f>SUMIFS(СВЦЭМ!$D$33:$D$776,СВЦЭМ!$A$33:$A$776,$A125,СВЦЭМ!$B$33:$B$776,K$119)+'СЕТ СН'!$I$11+СВЦЭМ!$D$10+'СЕТ СН'!$I$5-'СЕТ СН'!$I$21</f>
        <v>4029.2255299000003</v>
      </c>
      <c r="L125" s="36">
        <f>SUMIFS(СВЦЭМ!$D$33:$D$776,СВЦЭМ!$A$33:$A$776,$A125,СВЦЭМ!$B$33:$B$776,L$119)+'СЕТ СН'!$I$11+СВЦЭМ!$D$10+'СЕТ СН'!$I$5-'СЕТ СН'!$I$21</f>
        <v>4015.0614189300004</v>
      </c>
      <c r="M125" s="36">
        <f>SUMIFS(СВЦЭМ!$D$33:$D$776,СВЦЭМ!$A$33:$A$776,$A125,СВЦЭМ!$B$33:$B$776,M$119)+'СЕТ СН'!$I$11+СВЦЭМ!$D$10+'СЕТ СН'!$I$5-'СЕТ СН'!$I$21</f>
        <v>4013.7938122900005</v>
      </c>
      <c r="N125" s="36">
        <f>SUMIFS(СВЦЭМ!$D$33:$D$776,СВЦЭМ!$A$33:$A$776,$A125,СВЦЭМ!$B$33:$B$776,N$119)+'СЕТ СН'!$I$11+СВЦЭМ!$D$10+'СЕТ СН'!$I$5-'СЕТ СН'!$I$21</f>
        <v>4026.2746999500005</v>
      </c>
      <c r="O125" s="36">
        <f>SUMIFS(СВЦЭМ!$D$33:$D$776,СВЦЭМ!$A$33:$A$776,$A125,СВЦЭМ!$B$33:$B$776,O$119)+'СЕТ СН'!$I$11+СВЦЭМ!$D$10+'СЕТ СН'!$I$5-'СЕТ СН'!$I$21</f>
        <v>4037.5938841899997</v>
      </c>
      <c r="P125" s="36">
        <f>SUMIFS(СВЦЭМ!$D$33:$D$776,СВЦЭМ!$A$33:$A$776,$A125,СВЦЭМ!$B$33:$B$776,P$119)+'СЕТ СН'!$I$11+СВЦЭМ!$D$10+'СЕТ СН'!$I$5-'СЕТ СН'!$I$21</f>
        <v>4056.6063712499999</v>
      </c>
      <c r="Q125" s="36">
        <f>SUMIFS(СВЦЭМ!$D$33:$D$776,СВЦЭМ!$A$33:$A$776,$A125,СВЦЭМ!$B$33:$B$776,Q$119)+'СЕТ СН'!$I$11+СВЦЭМ!$D$10+'СЕТ СН'!$I$5-'СЕТ СН'!$I$21</f>
        <v>4022.2935797200003</v>
      </c>
      <c r="R125" s="36">
        <f>SUMIFS(СВЦЭМ!$D$33:$D$776,СВЦЭМ!$A$33:$A$776,$A125,СВЦЭМ!$B$33:$B$776,R$119)+'СЕТ СН'!$I$11+СВЦЭМ!$D$10+'СЕТ СН'!$I$5-'СЕТ СН'!$I$21</f>
        <v>3971.5211574100003</v>
      </c>
      <c r="S125" s="36">
        <f>SUMIFS(СВЦЭМ!$D$33:$D$776,СВЦЭМ!$A$33:$A$776,$A125,СВЦЭМ!$B$33:$B$776,S$119)+'СЕТ СН'!$I$11+СВЦЭМ!$D$10+'СЕТ СН'!$I$5-'СЕТ СН'!$I$21</f>
        <v>3905.9382332200003</v>
      </c>
      <c r="T125" s="36">
        <f>SUMIFS(СВЦЭМ!$D$33:$D$776,СВЦЭМ!$A$33:$A$776,$A125,СВЦЭМ!$B$33:$B$776,T$119)+'СЕТ СН'!$I$11+СВЦЭМ!$D$10+'СЕТ СН'!$I$5-'СЕТ СН'!$I$21</f>
        <v>3896.0764478700003</v>
      </c>
      <c r="U125" s="36">
        <f>SUMIFS(СВЦЭМ!$D$33:$D$776,СВЦЭМ!$A$33:$A$776,$A125,СВЦЭМ!$B$33:$B$776,U$119)+'СЕТ СН'!$I$11+СВЦЭМ!$D$10+'СЕТ СН'!$I$5-'СЕТ СН'!$I$21</f>
        <v>3901.3348469100001</v>
      </c>
      <c r="V125" s="36">
        <f>SUMIFS(СВЦЭМ!$D$33:$D$776,СВЦЭМ!$A$33:$A$776,$A125,СВЦЭМ!$B$33:$B$776,V$119)+'СЕТ СН'!$I$11+СВЦЭМ!$D$10+'СЕТ СН'!$I$5-'СЕТ СН'!$I$21</f>
        <v>3928.1474869100002</v>
      </c>
      <c r="W125" s="36">
        <f>SUMIFS(СВЦЭМ!$D$33:$D$776,СВЦЭМ!$A$33:$A$776,$A125,СВЦЭМ!$B$33:$B$776,W$119)+'СЕТ СН'!$I$11+СВЦЭМ!$D$10+'СЕТ СН'!$I$5-'СЕТ СН'!$I$21</f>
        <v>3980.2858365100001</v>
      </c>
      <c r="X125" s="36">
        <f>SUMIFS(СВЦЭМ!$D$33:$D$776,СВЦЭМ!$A$33:$A$776,$A125,СВЦЭМ!$B$33:$B$776,X$119)+'СЕТ СН'!$I$11+СВЦЭМ!$D$10+'СЕТ СН'!$I$5-'СЕТ СН'!$I$21</f>
        <v>4029.8130369500004</v>
      </c>
      <c r="Y125" s="36">
        <f>SUMIFS(СВЦЭМ!$D$33:$D$776,СВЦЭМ!$A$33:$A$776,$A125,СВЦЭМ!$B$33:$B$776,Y$119)+'СЕТ СН'!$I$11+СВЦЭМ!$D$10+'СЕТ СН'!$I$5-'СЕТ СН'!$I$21</f>
        <v>4080.60797611</v>
      </c>
    </row>
    <row r="126" spans="1:27" ht="15.75" x14ac:dyDescent="0.2">
      <c r="A126" s="35">
        <f t="shared" si="3"/>
        <v>43472</v>
      </c>
      <c r="B126" s="36">
        <f>SUMIFS(СВЦЭМ!$D$33:$D$776,СВЦЭМ!$A$33:$A$776,$A126,СВЦЭМ!$B$33:$B$776,B$119)+'СЕТ СН'!$I$11+СВЦЭМ!$D$10+'СЕТ СН'!$I$5-'СЕТ СН'!$I$21</f>
        <v>4091.7347642900004</v>
      </c>
      <c r="C126" s="36">
        <f>SUMIFS(СВЦЭМ!$D$33:$D$776,СВЦЭМ!$A$33:$A$776,$A126,СВЦЭМ!$B$33:$B$776,C$119)+'СЕТ СН'!$I$11+СВЦЭМ!$D$10+'СЕТ СН'!$I$5-'СЕТ СН'!$I$21</f>
        <v>4097.0800744799999</v>
      </c>
      <c r="D126" s="36">
        <f>SUMIFS(СВЦЭМ!$D$33:$D$776,СВЦЭМ!$A$33:$A$776,$A126,СВЦЭМ!$B$33:$B$776,D$119)+'СЕТ СН'!$I$11+СВЦЭМ!$D$10+'СЕТ СН'!$I$5-'СЕТ СН'!$I$21</f>
        <v>4114.1283159000004</v>
      </c>
      <c r="E126" s="36">
        <f>SUMIFS(СВЦЭМ!$D$33:$D$776,СВЦЭМ!$A$33:$A$776,$A126,СВЦЭМ!$B$33:$B$776,E$119)+'СЕТ СН'!$I$11+СВЦЭМ!$D$10+'СЕТ СН'!$I$5-'СЕТ СН'!$I$21</f>
        <v>4123.1576783300006</v>
      </c>
      <c r="F126" s="36">
        <f>SUMIFS(СВЦЭМ!$D$33:$D$776,СВЦЭМ!$A$33:$A$776,$A126,СВЦЭМ!$B$33:$B$776,F$119)+'СЕТ СН'!$I$11+СВЦЭМ!$D$10+'СЕТ СН'!$I$5-'СЕТ СН'!$I$21</f>
        <v>4125.7582351800002</v>
      </c>
      <c r="G126" s="36">
        <f>SUMIFS(СВЦЭМ!$D$33:$D$776,СВЦЭМ!$A$33:$A$776,$A126,СВЦЭМ!$B$33:$B$776,G$119)+'СЕТ СН'!$I$11+СВЦЭМ!$D$10+'СЕТ СН'!$I$5-'СЕТ СН'!$I$21</f>
        <v>4116.9038643599997</v>
      </c>
      <c r="H126" s="36">
        <f>SUMIFS(СВЦЭМ!$D$33:$D$776,СВЦЭМ!$A$33:$A$776,$A126,СВЦЭМ!$B$33:$B$776,H$119)+'СЕТ СН'!$I$11+СВЦЭМ!$D$10+'СЕТ СН'!$I$5-'СЕТ СН'!$I$21</f>
        <v>4103.1493440699996</v>
      </c>
      <c r="I126" s="36">
        <f>SUMIFS(СВЦЭМ!$D$33:$D$776,СВЦЭМ!$A$33:$A$776,$A126,СВЦЭМ!$B$33:$B$776,I$119)+'СЕТ СН'!$I$11+СВЦЭМ!$D$10+'СЕТ СН'!$I$5-'СЕТ СН'!$I$21</f>
        <v>4098.9185860799998</v>
      </c>
      <c r="J126" s="36">
        <f>SUMIFS(СВЦЭМ!$D$33:$D$776,СВЦЭМ!$A$33:$A$776,$A126,СВЦЭМ!$B$33:$B$776,J$119)+'СЕТ СН'!$I$11+СВЦЭМ!$D$10+'СЕТ СН'!$I$5-'СЕТ СН'!$I$21</f>
        <v>4077.9745012600001</v>
      </c>
      <c r="K126" s="36">
        <f>SUMIFS(СВЦЭМ!$D$33:$D$776,СВЦЭМ!$A$33:$A$776,$A126,СВЦЭМ!$B$33:$B$776,K$119)+'СЕТ СН'!$I$11+СВЦЭМ!$D$10+'СЕТ СН'!$I$5-'СЕТ СН'!$I$21</f>
        <v>4043.10079309</v>
      </c>
      <c r="L126" s="36">
        <f>SUMIFS(СВЦЭМ!$D$33:$D$776,СВЦЭМ!$A$33:$A$776,$A126,СВЦЭМ!$B$33:$B$776,L$119)+'СЕТ СН'!$I$11+СВЦЭМ!$D$10+'СЕТ СН'!$I$5-'СЕТ СН'!$I$21</f>
        <v>4023.5424074400003</v>
      </c>
      <c r="M126" s="36">
        <f>SUMIFS(СВЦЭМ!$D$33:$D$776,СВЦЭМ!$A$33:$A$776,$A126,СВЦЭМ!$B$33:$B$776,M$119)+'СЕТ СН'!$I$11+СВЦЭМ!$D$10+'СЕТ СН'!$I$5-'СЕТ СН'!$I$21</f>
        <v>4008.74965445</v>
      </c>
      <c r="N126" s="36">
        <f>SUMIFS(СВЦЭМ!$D$33:$D$776,СВЦЭМ!$A$33:$A$776,$A126,СВЦЭМ!$B$33:$B$776,N$119)+'СЕТ СН'!$I$11+СВЦЭМ!$D$10+'СЕТ СН'!$I$5-'СЕТ СН'!$I$21</f>
        <v>4009.5895944000004</v>
      </c>
      <c r="O126" s="36">
        <f>SUMIFS(СВЦЭМ!$D$33:$D$776,СВЦЭМ!$A$33:$A$776,$A126,СВЦЭМ!$B$33:$B$776,O$119)+'СЕТ СН'!$I$11+СВЦЭМ!$D$10+'СЕТ СН'!$I$5-'СЕТ СН'!$I$21</f>
        <v>4018.5351793200002</v>
      </c>
      <c r="P126" s="36">
        <f>SUMIFS(СВЦЭМ!$D$33:$D$776,СВЦЭМ!$A$33:$A$776,$A126,СВЦЭМ!$B$33:$B$776,P$119)+'СЕТ СН'!$I$11+СВЦЭМ!$D$10+'СЕТ СН'!$I$5-'СЕТ СН'!$I$21</f>
        <v>4039.7784625300001</v>
      </c>
      <c r="Q126" s="36">
        <f>SUMIFS(СВЦЭМ!$D$33:$D$776,СВЦЭМ!$A$33:$A$776,$A126,СВЦЭМ!$B$33:$B$776,Q$119)+'СЕТ СН'!$I$11+СВЦЭМ!$D$10+'СЕТ СН'!$I$5-'СЕТ СН'!$I$21</f>
        <v>4013.5938116200005</v>
      </c>
      <c r="R126" s="36">
        <f>SUMIFS(СВЦЭМ!$D$33:$D$776,СВЦЭМ!$A$33:$A$776,$A126,СВЦЭМ!$B$33:$B$776,R$119)+'СЕТ СН'!$I$11+СВЦЭМ!$D$10+'СЕТ СН'!$I$5-'СЕТ СН'!$I$21</f>
        <v>3973.81006574</v>
      </c>
      <c r="S126" s="36">
        <f>SUMIFS(СВЦЭМ!$D$33:$D$776,СВЦЭМ!$A$33:$A$776,$A126,СВЦЭМ!$B$33:$B$776,S$119)+'СЕТ СН'!$I$11+СВЦЭМ!$D$10+'СЕТ СН'!$I$5-'СЕТ СН'!$I$21</f>
        <v>3904.76920823</v>
      </c>
      <c r="T126" s="36">
        <f>SUMIFS(СВЦЭМ!$D$33:$D$776,СВЦЭМ!$A$33:$A$776,$A126,СВЦЭМ!$B$33:$B$776,T$119)+'СЕТ СН'!$I$11+СВЦЭМ!$D$10+'СЕТ СН'!$I$5-'СЕТ СН'!$I$21</f>
        <v>3868.13684117</v>
      </c>
      <c r="U126" s="36">
        <f>SUMIFS(СВЦЭМ!$D$33:$D$776,СВЦЭМ!$A$33:$A$776,$A126,СВЦЭМ!$B$33:$B$776,U$119)+'СЕТ СН'!$I$11+СВЦЭМ!$D$10+'СЕТ СН'!$I$5-'СЕТ СН'!$I$21</f>
        <v>3870.6277006600003</v>
      </c>
      <c r="V126" s="36">
        <f>SUMIFS(СВЦЭМ!$D$33:$D$776,СВЦЭМ!$A$33:$A$776,$A126,СВЦЭМ!$B$33:$B$776,V$119)+'СЕТ СН'!$I$11+СВЦЭМ!$D$10+'СЕТ СН'!$I$5-'СЕТ СН'!$I$21</f>
        <v>3909.01946486</v>
      </c>
      <c r="W126" s="36">
        <f>SUMIFS(СВЦЭМ!$D$33:$D$776,СВЦЭМ!$A$33:$A$776,$A126,СВЦЭМ!$B$33:$B$776,W$119)+'СЕТ СН'!$I$11+СВЦЭМ!$D$10+'СЕТ СН'!$I$5-'СЕТ СН'!$I$21</f>
        <v>3939.2789213200003</v>
      </c>
      <c r="X126" s="36">
        <f>SUMIFS(СВЦЭМ!$D$33:$D$776,СВЦЭМ!$A$33:$A$776,$A126,СВЦЭМ!$B$33:$B$776,X$119)+'СЕТ СН'!$I$11+СВЦЭМ!$D$10+'СЕТ СН'!$I$5-'СЕТ СН'!$I$21</f>
        <v>3991.0793005</v>
      </c>
      <c r="Y126" s="36">
        <f>SUMIFS(СВЦЭМ!$D$33:$D$776,СВЦЭМ!$A$33:$A$776,$A126,СВЦЭМ!$B$33:$B$776,Y$119)+'СЕТ СН'!$I$11+СВЦЭМ!$D$10+'СЕТ СН'!$I$5-'СЕТ СН'!$I$21</f>
        <v>4038.3496157300001</v>
      </c>
    </row>
    <row r="127" spans="1:27" ht="15.75" x14ac:dyDescent="0.2">
      <c r="A127" s="35">
        <f t="shared" si="3"/>
        <v>43473</v>
      </c>
      <c r="B127" s="36">
        <f>SUMIFS(СВЦЭМ!$D$33:$D$776,СВЦЭМ!$A$33:$A$776,$A127,СВЦЭМ!$B$33:$B$776,B$119)+'СЕТ СН'!$I$11+СВЦЭМ!$D$10+'СЕТ СН'!$I$5-'СЕТ СН'!$I$21</f>
        <v>4061.8755459800004</v>
      </c>
      <c r="C127" s="36">
        <f>SUMIFS(СВЦЭМ!$D$33:$D$776,СВЦЭМ!$A$33:$A$776,$A127,СВЦЭМ!$B$33:$B$776,C$119)+'СЕТ СН'!$I$11+СВЦЭМ!$D$10+'СЕТ СН'!$I$5-'СЕТ СН'!$I$21</f>
        <v>4086.44105773</v>
      </c>
      <c r="D127" s="36">
        <f>SUMIFS(СВЦЭМ!$D$33:$D$776,СВЦЭМ!$A$33:$A$776,$A127,СВЦЭМ!$B$33:$B$776,D$119)+'СЕТ СН'!$I$11+СВЦЭМ!$D$10+'СЕТ СН'!$I$5-'СЕТ СН'!$I$21</f>
        <v>4093.3296473</v>
      </c>
      <c r="E127" s="36">
        <f>SUMIFS(СВЦЭМ!$D$33:$D$776,СВЦЭМ!$A$33:$A$776,$A127,СВЦЭМ!$B$33:$B$776,E$119)+'СЕТ СН'!$I$11+СВЦЭМ!$D$10+'СЕТ СН'!$I$5-'СЕТ СН'!$I$21</f>
        <v>4103.2469409599998</v>
      </c>
      <c r="F127" s="36">
        <f>SUMIFS(СВЦЭМ!$D$33:$D$776,СВЦЭМ!$A$33:$A$776,$A127,СВЦЭМ!$B$33:$B$776,F$119)+'СЕТ СН'!$I$11+СВЦЭМ!$D$10+'СЕТ СН'!$I$5-'СЕТ СН'!$I$21</f>
        <v>4104.5961389799995</v>
      </c>
      <c r="G127" s="36">
        <f>SUMIFS(СВЦЭМ!$D$33:$D$776,СВЦЭМ!$A$33:$A$776,$A127,СВЦЭМ!$B$33:$B$776,G$119)+'СЕТ СН'!$I$11+СВЦЭМ!$D$10+'СЕТ СН'!$I$5-'СЕТ СН'!$I$21</f>
        <v>4102.4010619399996</v>
      </c>
      <c r="H127" s="36">
        <f>SUMIFS(СВЦЭМ!$D$33:$D$776,СВЦЭМ!$A$33:$A$776,$A127,СВЦЭМ!$B$33:$B$776,H$119)+'СЕТ СН'!$I$11+СВЦЭМ!$D$10+'СЕТ СН'!$I$5-'СЕТ СН'!$I$21</f>
        <v>4093.3666458400003</v>
      </c>
      <c r="I127" s="36">
        <f>SUMIFS(СВЦЭМ!$D$33:$D$776,СВЦЭМ!$A$33:$A$776,$A127,СВЦЭМ!$B$33:$B$776,I$119)+'СЕТ СН'!$I$11+СВЦЭМ!$D$10+'СЕТ СН'!$I$5-'СЕТ СН'!$I$21</f>
        <v>4084.4527752599997</v>
      </c>
      <c r="J127" s="36">
        <f>SUMIFS(СВЦЭМ!$D$33:$D$776,СВЦЭМ!$A$33:$A$776,$A127,СВЦЭМ!$B$33:$B$776,J$119)+'СЕТ СН'!$I$11+СВЦЭМ!$D$10+'СЕТ СН'!$I$5-'СЕТ СН'!$I$21</f>
        <v>4055.1774253599997</v>
      </c>
      <c r="K127" s="36">
        <f>SUMIFS(СВЦЭМ!$D$33:$D$776,СВЦЭМ!$A$33:$A$776,$A127,СВЦЭМ!$B$33:$B$776,K$119)+'СЕТ СН'!$I$11+СВЦЭМ!$D$10+'СЕТ СН'!$I$5-'СЕТ СН'!$I$21</f>
        <v>4024.6345969000004</v>
      </c>
      <c r="L127" s="36">
        <f>SUMIFS(СВЦЭМ!$D$33:$D$776,СВЦЭМ!$A$33:$A$776,$A127,СВЦЭМ!$B$33:$B$776,L$119)+'СЕТ СН'!$I$11+СВЦЭМ!$D$10+'СЕТ СН'!$I$5-'СЕТ СН'!$I$21</f>
        <v>4005.5908435300003</v>
      </c>
      <c r="M127" s="36">
        <f>SUMIFS(СВЦЭМ!$D$33:$D$776,СВЦЭМ!$A$33:$A$776,$A127,СВЦЭМ!$B$33:$B$776,M$119)+'СЕТ СН'!$I$11+СВЦЭМ!$D$10+'СЕТ СН'!$I$5-'СЕТ СН'!$I$21</f>
        <v>4003.5256020000002</v>
      </c>
      <c r="N127" s="36">
        <f>SUMIFS(СВЦЭМ!$D$33:$D$776,СВЦЭМ!$A$33:$A$776,$A127,СВЦЭМ!$B$33:$B$776,N$119)+'СЕТ СН'!$I$11+СВЦЭМ!$D$10+'СЕТ СН'!$I$5-'СЕТ СН'!$I$21</f>
        <v>4014.3188143000002</v>
      </c>
      <c r="O127" s="36">
        <f>SUMIFS(СВЦЭМ!$D$33:$D$776,СВЦЭМ!$A$33:$A$776,$A127,СВЦЭМ!$B$33:$B$776,O$119)+'СЕТ СН'!$I$11+СВЦЭМ!$D$10+'СЕТ СН'!$I$5-'СЕТ СН'!$I$21</f>
        <v>4028.1964158800001</v>
      </c>
      <c r="P127" s="36">
        <f>SUMIFS(СВЦЭМ!$D$33:$D$776,СВЦЭМ!$A$33:$A$776,$A127,СВЦЭМ!$B$33:$B$776,P$119)+'СЕТ СН'!$I$11+СВЦЭМ!$D$10+'СЕТ СН'!$I$5-'СЕТ СН'!$I$21</f>
        <v>4062.19325312</v>
      </c>
      <c r="Q127" s="36">
        <f>SUMIFS(СВЦЭМ!$D$33:$D$776,СВЦЭМ!$A$33:$A$776,$A127,СВЦЭМ!$B$33:$B$776,Q$119)+'СЕТ СН'!$I$11+СВЦЭМ!$D$10+'СЕТ СН'!$I$5-'СЕТ СН'!$I$21</f>
        <v>4030.4188529000003</v>
      </c>
      <c r="R127" s="36">
        <f>SUMIFS(СВЦЭМ!$D$33:$D$776,СВЦЭМ!$A$33:$A$776,$A127,СВЦЭМ!$B$33:$B$776,R$119)+'СЕТ СН'!$I$11+СВЦЭМ!$D$10+'СЕТ СН'!$I$5-'СЕТ СН'!$I$21</f>
        <v>3989.9383882700004</v>
      </c>
      <c r="S127" s="36">
        <f>SUMIFS(СВЦЭМ!$D$33:$D$776,СВЦЭМ!$A$33:$A$776,$A127,СВЦЭМ!$B$33:$B$776,S$119)+'СЕТ СН'!$I$11+СВЦЭМ!$D$10+'СЕТ СН'!$I$5-'СЕТ СН'!$I$21</f>
        <v>3945.2205129200001</v>
      </c>
      <c r="T127" s="36">
        <f>SUMIFS(СВЦЭМ!$D$33:$D$776,СВЦЭМ!$A$33:$A$776,$A127,СВЦЭМ!$B$33:$B$776,T$119)+'СЕТ СН'!$I$11+СВЦЭМ!$D$10+'СЕТ СН'!$I$5-'СЕТ СН'!$I$21</f>
        <v>3935.0136138100002</v>
      </c>
      <c r="U127" s="36">
        <f>SUMIFS(СВЦЭМ!$D$33:$D$776,СВЦЭМ!$A$33:$A$776,$A127,СВЦЭМ!$B$33:$B$776,U$119)+'СЕТ СН'!$I$11+СВЦЭМ!$D$10+'СЕТ СН'!$I$5-'СЕТ СН'!$I$21</f>
        <v>3937.1075119400002</v>
      </c>
      <c r="V127" s="36">
        <f>SUMIFS(СВЦЭМ!$D$33:$D$776,СВЦЭМ!$A$33:$A$776,$A127,СВЦЭМ!$B$33:$B$776,V$119)+'СЕТ СН'!$I$11+СВЦЭМ!$D$10+'СЕТ СН'!$I$5-'СЕТ СН'!$I$21</f>
        <v>3949.6299391900002</v>
      </c>
      <c r="W127" s="36">
        <f>SUMIFS(СВЦЭМ!$D$33:$D$776,СВЦЭМ!$A$33:$A$776,$A127,СВЦЭМ!$B$33:$B$776,W$119)+'СЕТ СН'!$I$11+СВЦЭМ!$D$10+'СЕТ СН'!$I$5-'СЕТ СН'!$I$21</f>
        <v>4007.0391326400004</v>
      </c>
      <c r="X127" s="36">
        <f>SUMIFS(СВЦЭМ!$D$33:$D$776,СВЦЭМ!$A$33:$A$776,$A127,СВЦЭМ!$B$33:$B$776,X$119)+'СЕТ СН'!$I$11+СВЦЭМ!$D$10+'СЕТ СН'!$I$5-'СЕТ СН'!$I$21</f>
        <v>4068.2331703099999</v>
      </c>
      <c r="Y127" s="36">
        <f>SUMIFS(СВЦЭМ!$D$33:$D$776,СВЦЭМ!$A$33:$A$776,$A127,СВЦЭМ!$B$33:$B$776,Y$119)+'СЕТ СН'!$I$11+СВЦЭМ!$D$10+'СЕТ СН'!$I$5-'СЕТ СН'!$I$21</f>
        <v>4122.1469013900005</v>
      </c>
    </row>
    <row r="128" spans="1:27" ht="15.75" x14ac:dyDescent="0.2">
      <c r="A128" s="35">
        <f t="shared" si="3"/>
        <v>43474</v>
      </c>
      <c r="B128" s="36">
        <f>SUMIFS(СВЦЭМ!$D$33:$D$776,СВЦЭМ!$A$33:$A$776,$A128,СВЦЭМ!$B$33:$B$776,B$119)+'СЕТ СН'!$I$11+СВЦЭМ!$D$10+'СЕТ СН'!$I$5-'СЕТ СН'!$I$21</f>
        <v>4091.7232651000004</v>
      </c>
      <c r="C128" s="36">
        <f>SUMIFS(СВЦЭМ!$D$33:$D$776,СВЦЭМ!$A$33:$A$776,$A128,СВЦЭМ!$B$33:$B$776,C$119)+'СЕТ СН'!$I$11+СВЦЭМ!$D$10+'СЕТ СН'!$I$5-'СЕТ СН'!$I$21</f>
        <v>4112.7384360800006</v>
      </c>
      <c r="D128" s="36">
        <f>SUMIFS(СВЦЭМ!$D$33:$D$776,СВЦЭМ!$A$33:$A$776,$A128,СВЦЭМ!$B$33:$B$776,D$119)+'СЕТ СН'!$I$11+СВЦЭМ!$D$10+'СЕТ СН'!$I$5-'СЕТ СН'!$I$21</f>
        <v>4114.8701222099999</v>
      </c>
      <c r="E128" s="36">
        <f>SUMIFS(СВЦЭМ!$D$33:$D$776,СВЦЭМ!$A$33:$A$776,$A128,СВЦЭМ!$B$33:$B$776,E$119)+'СЕТ СН'!$I$11+СВЦЭМ!$D$10+'СЕТ СН'!$I$5-'СЕТ СН'!$I$21</f>
        <v>4122.6984871200002</v>
      </c>
      <c r="F128" s="36">
        <f>SUMIFS(СВЦЭМ!$D$33:$D$776,СВЦЭМ!$A$33:$A$776,$A128,СВЦЭМ!$B$33:$B$776,F$119)+'СЕТ СН'!$I$11+СВЦЭМ!$D$10+'СЕТ СН'!$I$5-'СЕТ СН'!$I$21</f>
        <v>4125.1797154400001</v>
      </c>
      <c r="G128" s="36">
        <f>SUMIFS(СВЦЭМ!$D$33:$D$776,СВЦЭМ!$A$33:$A$776,$A128,СВЦЭМ!$B$33:$B$776,G$119)+'СЕТ СН'!$I$11+СВЦЭМ!$D$10+'СЕТ СН'!$I$5-'СЕТ СН'!$I$21</f>
        <v>4127.5178612399995</v>
      </c>
      <c r="H128" s="36">
        <f>SUMIFS(СВЦЭМ!$D$33:$D$776,СВЦЭМ!$A$33:$A$776,$A128,СВЦЭМ!$B$33:$B$776,H$119)+'СЕТ СН'!$I$11+СВЦЭМ!$D$10+'СЕТ СН'!$I$5-'СЕТ СН'!$I$21</f>
        <v>4139.6544277699995</v>
      </c>
      <c r="I128" s="36">
        <f>SUMIFS(СВЦЭМ!$D$33:$D$776,СВЦЭМ!$A$33:$A$776,$A128,СВЦЭМ!$B$33:$B$776,I$119)+'СЕТ СН'!$I$11+СВЦЭМ!$D$10+'СЕТ СН'!$I$5-'СЕТ СН'!$I$21</f>
        <v>4087.39745528</v>
      </c>
      <c r="J128" s="36">
        <f>SUMIFS(СВЦЭМ!$D$33:$D$776,СВЦЭМ!$A$33:$A$776,$A128,СВЦЭМ!$B$33:$B$776,J$119)+'СЕТ СН'!$I$11+СВЦЭМ!$D$10+'СЕТ СН'!$I$5-'СЕТ СН'!$I$21</f>
        <v>4019.1821454200003</v>
      </c>
      <c r="K128" s="36">
        <f>SUMIFS(СВЦЭМ!$D$33:$D$776,СВЦЭМ!$A$33:$A$776,$A128,СВЦЭМ!$B$33:$B$776,K$119)+'СЕТ СН'!$I$11+СВЦЭМ!$D$10+'СЕТ СН'!$I$5-'СЕТ СН'!$I$21</f>
        <v>4011.8676618400004</v>
      </c>
      <c r="L128" s="36">
        <f>SUMIFS(СВЦЭМ!$D$33:$D$776,СВЦЭМ!$A$33:$A$776,$A128,СВЦЭМ!$B$33:$B$776,L$119)+'СЕТ СН'!$I$11+СВЦЭМ!$D$10+'СЕТ СН'!$I$5-'СЕТ СН'!$I$21</f>
        <v>4010.3813957000002</v>
      </c>
      <c r="M128" s="36">
        <f>SUMIFS(СВЦЭМ!$D$33:$D$776,СВЦЭМ!$A$33:$A$776,$A128,СВЦЭМ!$B$33:$B$776,M$119)+'СЕТ СН'!$I$11+СВЦЭМ!$D$10+'СЕТ СН'!$I$5-'СЕТ СН'!$I$21</f>
        <v>4012.1277975600001</v>
      </c>
      <c r="N128" s="36">
        <f>SUMIFS(СВЦЭМ!$D$33:$D$776,СВЦЭМ!$A$33:$A$776,$A128,СВЦЭМ!$B$33:$B$776,N$119)+'СЕТ СН'!$I$11+СВЦЭМ!$D$10+'СЕТ СН'!$I$5-'СЕТ СН'!$I$21</f>
        <v>4029.11930725</v>
      </c>
      <c r="O128" s="36">
        <f>SUMIFS(СВЦЭМ!$D$33:$D$776,СВЦЭМ!$A$33:$A$776,$A128,СВЦЭМ!$B$33:$B$776,O$119)+'СЕТ СН'!$I$11+СВЦЭМ!$D$10+'СЕТ СН'!$I$5-'СЕТ СН'!$I$21</f>
        <v>4025.81759637</v>
      </c>
      <c r="P128" s="36">
        <f>SUMIFS(СВЦЭМ!$D$33:$D$776,СВЦЭМ!$A$33:$A$776,$A128,СВЦЭМ!$B$33:$B$776,P$119)+'СЕТ СН'!$I$11+СВЦЭМ!$D$10+'СЕТ СН'!$I$5-'СЕТ СН'!$I$21</f>
        <v>4036.5341802800003</v>
      </c>
      <c r="Q128" s="36">
        <f>SUMIFS(СВЦЭМ!$D$33:$D$776,СВЦЭМ!$A$33:$A$776,$A128,СВЦЭМ!$B$33:$B$776,Q$119)+'СЕТ СН'!$I$11+СВЦЭМ!$D$10+'СЕТ СН'!$I$5-'СЕТ СН'!$I$21</f>
        <v>4040.7341958200004</v>
      </c>
      <c r="R128" s="36">
        <f>SUMIFS(СВЦЭМ!$D$33:$D$776,СВЦЭМ!$A$33:$A$776,$A128,СВЦЭМ!$B$33:$B$776,R$119)+'СЕТ СН'!$I$11+СВЦЭМ!$D$10+'СЕТ СН'!$I$5-'СЕТ СН'!$I$21</f>
        <v>4039.1999155100002</v>
      </c>
      <c r="S128" s="36">
        <f>SUMIFS(СВЦЭМ!$D$33:$D$776,СВЦЭМ!$A$33:$A$776,$A128,СВЦЭМ!$B$33:$B$776,S$119)+'СЕТ СН'!$I$11+СВЦЭМ!$D$10+'СЕТ СН'!$I$5-'СЕТ СН'!$I$21</f>
        <v>4016.8482071400003</v>
      </c>
      <c r="T128" s="36">
        <f>SUMIFS(СВЦЭМ!$D$33:$D$776,СВЦЭМ!$A$33:$A$776,$A128,СВЦЭМ!$B$33:$B$776,T$119)+'СЕТ СН'!$I$11+СВЦЭМ!$D$10+'СЕТ СН'!$I$5-'СЕТ СН'!$I$21</f>
        <v>3996.11009612</v>
      </c>
      <c r="U128" s="36">
        <f>SUMIFS(СВЦЭМ!$D$33:$D$776,СВЦЭМ!$A$33:$A$776,$A128,СВЦЭМ!$B$33:$B$776,U$119)+'СЕТ СН'!$I$11+СВЦЭМ!$D$10+'СЕТ СН'!$I$5-'СЕТ СН'!$I$21</f>
        <v>3994.7821309300002</v>
      </c>
      <c r="V128" s="36">
        <f>SUMIFS(СВЦЭМ!$D$33:$D$776,СВЦЭМ!$A$33:$A$776,$A128,СВЦЭМ!$B$33:$B$776,V$119)+'СЕТ СН'!$I$11+СВЦЭМ!$D$10+'СЕТ СН'!$I$5-'СЕТ СН'!$I$21</f>
        <v>4003.7851914700004</v>
      </c>
      <c r="W128" s="36">
        <f>SUMIFS(СВЦЭМ!$D$33:$D$776,СВЦЭМ!$A$33:$A$776,$A128,СВЦЭМ!$B$33:$B$776,W$119)+'СЕТ СН'!$I$11+СВЦЭМ!$D$10+'СЕТ СН'!$I$5-'СЕТ СН'!$I$21</f>
        <v>4022.8046023300003</v>
      </c>
      <c r="X128" s="36">
        <f>SUMIFS(СВЦЭМ!$D$33:$D$776,СВЦЭМ!$A$33:$A$776,$A128,СВЦЭМ!$B$33:$B$776,X$119)+'СЕТ СН'!$I$11+СВЦЭМ!$D$10+'СЕТ СН'!$I$5-'СЕТ СН'!$I$21</f>
        <v>4034.7487284400004</v>
      </c>
      <c r="Y128" s="36">
        <f>SUMIFS(СВЦЭМ!$D$33:$D$776,СВЦЭМ!$A$33:$A$776,$A128,СВЦЭМ!$B$33:$B$776,Y$119)+'СЕТ СН'!$I$11+СВЦЭМ!$D$10+'СЕТ СН'!$I$5-'СЕТ СН'!$I$21</f>
        <v>4087.0503510099998</v>
      </c>
    </row>
    <row r="129" spans="1:25" ht="15.75" x14ac:dyDescent="0.2">
      <c r="A129" s="35">
        <f t="shared" si="3"/>
        <v>43475</v>
      </c>
      <c r="B129" s="36">
        <f>SUMIFS(СВЦЭМ!$D$33:$D$776,СВЦЭМ!$A$33:$A$776,$A129,СВЦЭМ!$B$33:$B$776,B$119)+'СЕТ СН'!$I$11+СВЦЭМ!$D$10+'СЕТ СН'!$I$5-'СЕТ СН'!$I$21</f>
        <v>4121.9764143100001</v>
      </c>
      <c r="C129" s="36">
        <f>SUMIFS(СВЦЭМ!$D$33:$D$776,СВЦЭМ!$A$33:$A$776,$A129,СВЦЭМ!$B$33:$B$776,C$119)+'СЕТ СН'!$I$11+СВЦЭМ!$D$10+'СЕТ СН'!$I$5-'СЕТ СН'!$I$21</f>
        <v>4150.8164964799998</v>
      </c>
      <c r="D129" s="36">
        <f>SUMIFS(СВЦЭМ!$D$33:$D$776,СВЦЭМ!$A$33:$A$776,$A129,СВЦЭМ!$B$33:$B$776,D$119)+'СЕТ СН'!$I$11+СВЦЭМ!$D$10+'СЕТ СН'!$I$5-'СЕТ СН'!$I$21</f>
        <v>4198.1425964</v>
      </c>
      <c r="E129" s="36">
        <f>SUMIFS(СВЦЭМ!$D$33:$D$776,СВЦЭМ!$A$33:$A$776,$A129,СВЦЭМ!$B$33:$B$776,E$119)+'СЕТ СН'!$I$11+СВЦЭМ!$D$10+'СЕТ СН'!$I$5-'СЕТ СН'!$I$21</f>
        <v>4156.4215850600003</v>
      </c>
      <c r="F129" s="36">
        <f>SUMIFS(СВЦЭМ!$D$33:$D$776,СВЦЭМ!$A$33:$A$776,$A129,СВЦЭМ!$B$33:$B$776,F$119)+'СЕТ СН'!$I$11+СВЦЭМ!$D$10+'СЕТ СН'!$I$5-'СЕТ СН'!$I$21</f>
        <v>4124.6897974900003</v>
      </c>
      <c r="G129" s="36">
        <f>SUMIFS(СВЦЭМ!$D$33:$D$776,СВЦЭМ!$A$33:$A$776,$A129,СВЦЭМ!$B$33:$B$776,G$119)+'СЕТ СН'!$I$11+СВЦЭМ!$D$10+'СЕТ СН'!$I$5-'СЕТ СН'!$I$21</f>
        <v>4131.2096350399997</v>
      </c>
      <c r="H129" s="36">
        <f>SUMIFS(СВЦЭМ!$D$33:$D$776,СВЦЭМ!$A$33:$A$776,$A129,СВЦЭМ!$B$33:$B$776,H$119)+'СЕТ СН'!$I$11+СВЦЭМ!$D$10+'СЕТ СН'!$I$5-'СЕТ СН'!$I$21</f>
        <v>4127.9591827200002</v>
      </c>
      <c r="I129" s="36">
        <f>SUMIFS(СВЦЭМ!$D$33:$D$776,СВЦЭМ!$A$33:$A$776,$A129,СВЦЭМ!$B$33:$B$776,I$119)+'СЕТ СН'!$I$11+СВЦЭМ!$D$10+'СЕТ СН'!$I$5-'СЕТ СН'!$I$21</f>
        <v>4044.1403514499998</v>
      </c>
      <c r="J129" s="36">
        <f>SUMIFS(СВЦЭМ!$D$33:$D$776,СВЦЭМ!$A$33:$A$776,$A129,СВЦЭМ!$B$33:$B$776,J$119)+'СЕТ СН'!$I$11+СВЦЭМ!$D$10+'СЕТ СН'!$I$5-'СЕТ СН'!$I$21</f>
        <v>4001.40231386</v>
      </c>
      <c r="K129" s="36">
        <f>SUMIFS(СВЦЭМ!$D$33:$D$776,СВЦЭМ!$A$33:$A$776,$A129,СВЦЭМ!$B$33:$B$776,K$119)+'СЕТ СН'!$I$11+СВЦЭМ!$D$10+'СЕТ СН'!$I$5-'СЕТ СН'!$I$21</f>
        <v>3988.49071035</v>
      </c>
      <c r="L129" s="36">
        <f>SUMIFS(СВЦЭМ!$D$33:$D$776,СВЦЭМ!$A$33:$A$776,$A129,СВЦЭМ!$B$33:$B$776,L$119)+'СЕТ СН'!$I$11+СВЦЭМ!$D$10+'СЕТ СН'!$I$5-'СЕТ СН'!$I$21</f>
        <v>3978.3948948500001</v>
      </c>
      <c r="M129" s="36">
        <f>SUMIFS(СВЦЭМ!$D$33:$D$776,СВЦЭМ!$A$33:$A$776,$A129,СВЦЭМ!$B$33:$B$776,M$119)+'СЕТ СН'!$I$11+СВЦЭМ!$D$10+'СЕТ СН'!$I$5-'СЕТ СН'!$I$21</f>
        <v>3985.0734095500002</v>
      </c>
      <c r="N129" s="36">
        <f>SUMIFS(СВЦЭМ!$D$33:$D$776,СВЦЭМ!$A$33:$A$776,$A129,СВЦЭМ!$B$33:$B$776,N$119)+'СЕТ СН'!$I$11+СВЦЭМ!$D$10+'СЕТ СН'!$I$5-'СЕТ СН'!$I$21</f>
        <v>3993.0150330900001</v>
      </c>
      <c r="O129" s="36">
        <f>SUMIFS(СВЦЭМ!$D$33:$D$776,СВЦЭМ!$A$33:$A$776,$A129,СВЦЭМ!$B$33:$B$776,O$119)+'СЕТ СН'!$I$11+СВЦЭМ!$D$10+'СЕТ СН'!$I$5-'СЕТ СН'!$I$21</f>
        <v>3982.3581589</v>
      </c>
      <c r="P129" s="36">
        <f>SUMIFS(СВЦЭМ!$D$33:$D$776,СВЦЭМ!$A$33:$A$776,$A129,СВЦЭМ!$B$33:$B$776,P$119)+'СЕТ СН'!$I$11+СВЦЭМ!$D$10+'СЕТ СН'!$I$5-'СЕТ СН'!$I$21</f>
        <v>3994.6470878200003</v>
      </c>
      <c r="Q129" s="36">
        <f>SUMIFS(СВЦЭМ!$D$33:$D$776,СВЦЭМ!$A$33:$A$776,$A129,СВЦЭМ!$B$33:$B$776,Q$119)+'СЕТ СН'!$I$11+СВЦЭМ!$D$10+'СЕТ СН'!$I$5-'СЕТ СН'!$I$21</f>
        <v>3998.2410975800003</v>
      </c>
      <c r="R129" s="36">
        <f>SUMIFS(СВЦЭМ!$D$33:$D$776,СВЦЭМ!$A$33:$A$776,$A129,СВЦЭМ!$B$33:$B$776,R$119)+'СЕТ СН'!$I$11+СВЦЭМ!$D$10+'СЕТ СН'!$I$5-'СЕТ СН'!$I$21</f>
        <v>4002.0281160200002</v>
      </c>
      <c r="S129" s="36">
        <f>SUMIFS(СВЦЭМ!$D$33:$D$776,СВЦЭМ!$A$33:$A$776,$A129,СВЦЭМ!$B$33:$B$776,S$119)+'СЕТ СН'!$I$11+СВЦЭМ!$D$10+'СЕТ СН'!$I$5-'СЕТ СН'!$I$21</f>
        <v>3982.3780891800002</v>
      </c>
      <c r="T129" s="36">
        <f>SUMIFS(СВЦЭМ!$D$33:$D$776,СВЦЭМ!$A$33:$A$776,$A129,СВЦЭМ!$B$33:$B$776,T$119)+'СЕТ СН'!$I$11+СВЦЭМ!$D$10+'СЕТ СН'!$I$5-'СЕТ СН'!$I$21</f>
        <v>3963.2199042300003</v>
      </c>
      <c r="U129" s="36">
        <f>SUMIFS(СВЦЭМ!$D$33:$D$776,СВЦЭМ!$A$33:$A$776,$A129,СВЦЭМ!$B$33:$B$776,U$119)+'СЕТ СН'!$I$11+СВЦЭМ!$D$10+'СЕТ СН'!$I$5-'СЕТ СН'!$I$21</f>
        <v>3970.1950121200002</v>
      </c>
      <c r="V129" s="36">
        <f>SUMIFS(СВЦЭМ!$D$33:$D$776,СВЦЭМ!$A$33:$A$776,$A129,СВЦЭМ!$B$33:$B$776,V$119)+'СЕТ СН'!$I$11+СВЦЭМ!$D$10+'СЕТ СН'!$I$5-'СЕТ СН'!$I$21</f>
        <v>3981.29866133</v>
      </c>
      <c r="W129" s="36">
        <f>SUMIFS(СВЦЭМ!$D$33:$D$776,СВЦЭМ!$A$33:$A$776,$A129,СВЦЭМ!$B$33:$B$776,W$119)+'СЕТ СН'!$I$11+СВЦЭМ!$D$10+'СЕТ СН'!$I$5-'СЕТ СН'!$I$21</f>
        <v>3990.62329735</v>
      </c>
      <c r="X129" s="36">
        <f>SUMIFS(СВЦЭМ!$D$33:$D$776,СВЦЭМ!$A$33:$A$776,$A129,СВЦЭМ!$B$33:$B$776,X$119)+'СЕТ СН'!$I$11+СВЦЭМ!$D$10+'СЕТ СН'!$I$5-'СЕТ СН'!$I$21</f>
        <v>3991.6184366300004</v>
      </c>
      <c r="Y129" s="36">
        <f>SUMIFS(СВЦЭМ!$D$33:$D$776,СВЦЭМ!$A$33:$A$776,$A129,СВЦЭМ!$B$33:$B$776,Y$119)+'СЕТ СН'!$I$11+СВЦЭМ!$D$10+'СЕТ СН'!$I$5-'СЕТ СН'!$I$21</f>
        <v>4049.2339123100001</v>
      </c>
    </row>
    <row r="130" spans="1:25" ht="15.75" x14ac:dyDescent="0.2">
      <c r="A130" s="35">
        <f t="shared" si="3"/>
        <v>43476</v>
      </c>
      <c r="B130" s="36">
        <f>SUMIFS(СВЦЭМ!$D$33:$D$776,СВЦЭМ!$A$33:$A$776,$A130,СВЦЭМ!$B$33:$B$776,B$119)+'СЕТ СН'!$I$11+СВЦЭМ!$D$10+'СЕТ СН'!$I$5-'СЕТ СН'!$I$21</f>
        <v>4129.3696116199999</v>
      </c>
      <c r="C130" s="36">
        <f>SUMIFS(СВЦЭМ!$D$33:$D$776,СВЦЭМ!$A$33:$A$776,$A130,СВЦЭМ!$B$33:$B$776,C$119)+'СЕТ СН'!$I$11+СВЦЭМ!$D$10+'СЕТ СН'!$I$5-'СЕТ СН'!$I$21</f>
        <v>4140.1769280500002</v>
      </c>
      <c r="D130" s="36">
        <f>SUMIFS(СВЦЭМ!$D$33:$D$776,СВЦЭМ!$A$33:$A$776,$A130,СВЦЭМ!$B$33:$B$776,D$119)+'СЕТ СН'!$I$11+СВЦЭМ!$D$10+'СЕТ СН'!$I$5-'СЕТ СН'!$I$21</f>
        <v>4168.3583977500002</v>
      </c>
      <c r="E130" s="36">
        <f>SUMIFS(СВЦЭМ!$D$33:$D$776,СВЦЭМ!$A$33:$A$776,$A130,СВЦЭМ!$B$33:$B$776,E$119)+'СЕТ СН'!$I$11+СВЦЭМ!$D$10+'СЕТ СН'!$I$5-'СЕТ СН'!$I$21</f>
        <v>4170.1884327899998</v>
      </c>
      <c r="F130" s="36">
        <f>SUMIFS(СВЦЭМ!$D$33:$D$776,СВЦЭМ!$A$33:$A$776,$A130,СВЦЭМ!$B$33:$B$776,F$119)+'СЕТ СН'!$I$11+СВЦЭМ!$D$10+'СЕТ СН'!$I$5-'СЕТ СН'!$I$21</f>
        <v>4169.8602142199998</v>
      </c>
      <c r="G130" s="36">
        <f>SUMIFS(СВЦЭМ!$D$33:$D$776,СВЦЭМ!$A$33:$A$776,$A130,СВЦЭМ!$B$33:$B$776,G$119)+'СЕТ СН'!$I$11+СВЦЭМ!$D$10+'СЕТ СН'!$I$5-'СЕТ СН'!$I$21</f>
        <v>4153.1970412299997</v>
      </c>
      <c r="H130" s="36">
        <f>SUMIFS(СВЦЭМ!$D$33:$D$776,СВЦЭМ!$A$33:$A$776,$A130,СВЦЭМ!$B$33:$B$776,H$119)+'СЕТ СН'!$I$11+СВЦЭМ!$D$10+'СЕТ СН'!$I$5-'СЕТ СН'!$I$21</f>
        <v>4121.5409236899995</v>
      </c>
      <c r="I130" s="36">
        <f>SUMIFS(СВЦЭМ!$D$33:$D$776,СВЦЭМ!$A$33:$A$776,$A130,СВЦЭМ!$B$33:$B$776,I$119)+'СЕТ СН'!$I$11+СВЦЭМ!$D$10+'СЕТ СН'!$I$5-'СЕТ СН'!$I$21</f>
        <v>4047.0934721800004</v>
      </c>
      <c r="J130" s="36">
        <f>SUMIFS(СВЦЭМ!$D$33:$D$776,СВЦЭМ!$A$33:$A$776,$A130,СВЦЭМ!$B$33:$B$776,J$119)+'СЕТ СН'!$I$11+СВЦЭМ!$D$10+'СЕТ СН'!$I$5-'СЕТ СН'!$I$21</f>
        <v>3995.2998190900003</v>
      </c>
      <c r="K130" s="36">
        <f>SUMIFS(СВЦЭМ!$D$33:$D$776,СВЦЭМ!$A$33:$A$776,$A130,СВЦЭМ!$B$33:$B$776,K$119)+'СЕТ СН'!$I$11+СВЦЭМ!$D$10+'СЕТ СН'!$I$5-'СЕТ СН'!$I$21</f>
        <v>3986.8005082200002</v>
      </c>
      <c r="L130" s="36">
        <f>SUMIFS(СВЦЭМ!$D$33:$D$776,СВЦЭМ!$A$33:$A$776,$A130,СВЦЭМ!$B$33:$B$776,L$119)+'СЕТ СН'!$I$11+СВЦЭМ!$D$10+'СЕТ СН'!$I$5-'СЕТ СН'!$I$21</f>
        <v>3982.6262074900001</v>
      </c>
      <c r="M130" s="36">
        <f>SUMIFS(СВЦЭМ!$D$33:$D$776,СВЦЭМ!$A$33:$A$776,$A130,СВЦЭМ!$B$33:$B$776,M$119)+'СЕТ СН'!$I$11+СВЦЭМ!$D$10+'СЕТ СН'!$I$5-'СЕТ СН'!$I$21</f>
        <v>3985.1041394900003</v>
      </c>
      <c r="N130" s="36">
        <f>SUMIFS(СВЦЭМ!$D$33:$D$776,СВЦЭМ!$A$33:$A$776,$A130,СВЦЭМ!$B$33:$B$776,N$119)+'СЕТ СН'!$I$11+СВЦЭМ!$D$10+'СЕТ СН'!$I$5-'СЕТ СН'!$I$21</f>
        <v>3999.5411715400001</v>
      </c>
      <c r="O130" s="36">
        <f>SUMIFS(СВЦЭМ!$D$33:$D$776,СВЦЭМ!$A$33:$A$776,$A130,СВЦЭМ!$B$33:$B$776,O$119)+'СЕТ СН'!$I$11+СВЦЭМ!$D$10+'СЕТ СН'!$I$5-'СЕТ СН'!$I$21</f>
        <v>4003.2903487200001</v>
      </c>
      <c r="P130" s="36">
        <f>SUMIFS(СВЦЭМ!$D$33:$D$776,СВЦЭМ!$A$33:$A$776,$A130,СВЦЭМ!$B$33:$B$776,P$119)+'СЕТ СН'!$I$11+СВЦЭМ!$D$10+'СЕТ СН'!$I$5-'СЕТ СН'!$I$21</f>
        <v>3988.2633657700003</v>
      </c>
      <c r="Q130" s="36">
        <f>SUMIFS(СВЦЭМ!$D$33:$D$776,СВЦЭМ!$A$33:$A$776,$A130,СВЦЭМ!$B$33:$B$776,Q$119)+'СЕТ СН'!$I$11+СВЦЭМ!$D$10+'СЕТ СН'!$I$5-'СЕТ СН'!$I$21</f>
        <v>3990.2380365600002</v>
      </c>
      <c r="R130" s="36">
        <f>SUMIFS(СВЦЭМ!$D$33:$D$776,СВЦЭМ!$A$33:$A$776,$A130,СВЦЭМ!$B$33:$B$776,R$119)+'СЕТ СН'!$I$11+СВЦЭМ!$D$10+'СЕТ СН'!$I$5-'СЕТ СН'!$I$21</f>
        <v>4014.5690399200003</v>
      </c>
      <c r="S130" s="36">
        <f>SUMIFS(СВЦЭМ!$D$33:$D$776,СВЦЭМ!$A$33:$A$776,$A130,СВЦЭМ!$B$33:$B$776,S$119)+'СЕТ СН'!$I$11+СВЦЭМ!$D$10+'СЕТ СН'!$I$5-'СЕТ СН'!$I$21</f>
        <v>3991.7020012900002</v>
      </c>
      <c r="T130" s="36">
        <f>SUMIFS(СВЦЭМ!$D$33:$D$776,СВЦЭМ!$A$33:$A$776,$A130,СВЦЭМ!$B$33:$B$776,T$119)+'СЕТ СН'!$I$11+СВЦЭМ!$D$10+'СЕТ СН'!$I$5-'СЕТ СН'!$I$21</f>
        <v>3956.8273508500001</v>
      </c>
      <c r="U130" s="36">
        <f>SUMIFS(СВЦЭМ!$D$33:$D$776,СВЦЭМ!$A$33:$A$776,$A130,СВЦЭМ!$B$33:$B$776,U$119)+'СЕТ СН'!$I$11+СВЦЭМ!$D$10+'СЕТ СН'!$I$5-'СЕТ СН'!$I$21</f>
        <v>3958.4198278600002</v>
      </c>
      <c r="V130" s="36">
        <f>SUMIFS(СВЦЭМ!$D$33:$D$776,СВЦЭМ!$A$33:$A$776,$A130,СВЦЭМ!$B$33:$B$776,V$119)+'СЕТ СН'!$I$11+СВЦЭМ!$D$10+'СЕТ СН'!$I$5-'СЕТ СН'!$I$21</f>
        <v>3975.0398822300003</v>
      </c>
      <c r="W130" s="36">
        <f>SUMIFS(СВЦЭМ!$D$33:$D$776,СВЦЭМ!$A$33:$A$776,$A130,СВЦЭМ!$B$33:$B$776,W$119)+'СЕТ СН'!$I$11+СВЦЭМ!$D$10+'СЕТ СН'!$I$5-'СЕТ СН'!$I$21</f>
        <v>3994.0506821700001</v>
      </c>
      <c r="X130" s="36">
        <f>SUMIFS(СВЦЭМ!$D$33:$D$776,СВЦЭМ!$A$33:$A$776,$A130,СВЦЭМ!$B$33:$B$776,X$119)+'СЕТ СН'!$I$11+СВЦЭМ!$D$10+'СЕТ СН'!$I$5-'СЕТ СН'!$I$21</f>
        <v>4003.3799401599999</v>
      </c>
      <c r="Y130" s="36">
        <f>SUMIFS(СВЦЭМ!$D$33:$D$776,СВЦЭМ!$A$33:$A$776,$A130,СВЦЭМ!$B$33:$B$776,Y$119)+'СЕТ СН'!$I$11+СВЦЭМ!$D$10+'СЕТ СН'!$I$5-'СЕТ СН'!$I$21</f>
        <v>4057.1236421800004</v>
      </c>
    </row>
    <row r="131" spans="1:25" ht="15.75" x14ac:dyDescent="0.2">
      <c r="A131" s="35">
        <f t="shared" si="3"/>
        <v>43477</v>
      </c>
      <c r="B131" s="36">
        <f>SUMIFS(СВЦЭМ!$D$33:$D$776,СВЦЭМ!$A$33:$A$776,$A131,СВЦЭМ!$B$33:$B$776,B$119)+'СЕТ СН'!$I$11+СВЦЭМ!$D$10+'СЕТ СН'!$I$5-'СЕТ СН'!$I$21</f>
        <v>4128.8886532100005</v>
      </c>
      <c r="C131" s="36">
        <f>SUMIFS(СВЦЭМ!$D$33:$D$776,СВЦЭМ!$A$33:$A$776,$A131,СВЦЭМ!$B$33:$B$776,C$119)+'СЕТ СН'!$I$11+СВЦЭМ!$D$10+'СЕТ СН'!$I$5-'СЕТ СН'!$I$21</f>
        <v>4149.9287729500002</v>
      </c>
      <c r="D131" s="36">
        <f>SUMIFS(СВЦЭМ!$D$33:$D$776,СВЦЭМ!$A$33:$A$776,$A131,СВЦЭМ!$B$33:$B$776,D$119)+'СЕТ СН'!$I$11+СВЦЭМ!$D$10+'СЕТ СН'!$I$5-'СЕТ СН'!$I$21</f>
        <v>4172.1136425900004</v>
      </c>
      <c r="E131" s="36">
        <f>SUMIFS(СВЦЭМ!$D$33:$D$776,СВЦЭМ!$A$33:$A$776,$A131,СВЦЭМ!$B$33:$B$776,E$119)+'СЕТ СН'!$I$11+СВЦЭМ!$D$10+'СЕТ СН'!$I$5-'СЕТ СН'!$I$21</f>
        <v>4183.8013424000001</v>
      </c>
      <c r="F131" s="36">
        <f>SUMIFS(СВЦЭМ!$D$33:$D$776,СВЦЭМ!$A$33:$A$776,$A131,СВЦЭМ!$B$33:$B$776,F$119)+'СЕТ СН'!$I$11+СВЦЭМ!$D$10+'СЕТ СН'!$I$5-'СЕТ СН'!$I$21</f>
        <v>4181.7794037900003</v>
      </c>
      <c r="G131" s="36">
        <f>SUMIFS(СВЦЭМ!$D$33:$D$776,СВЦЭМ!$A$33:$A$776,$A131,СВЦЭМ!$B$33:$B$776,G$119)+'СЕТ СН'!$I$11+СВЦЭМ!$D$10+'СЕТ СН'!$I$5-'СЕТ СН'!$I$21</f>
        <v>4181.2721595900002</v>
      </c>
      <c r="H131" s="36">
        <f>SUMIFS(СВЦЭМ!$D$33:$D$776,СВЦЭМ!$A$33:$A$776,$A131,СВЦЭМ!$B$33:$B$776,H$119)+'СЕТ СН'!$I$11+СВЦЭМ!$D$10+'СЕТ СН'!$I$5-'СЕТ СН'!$I$21</f>
        <v>4155.89878589</v>
      </c>
      <c r="I131" s="36">
        <f>SUMIFS(СВЦЭМ!$D$33:$D$776,СВЦЭМ!$A$33:$A$776,$A131,СВЦЭМ!$B$33:$B$776,I$119)+'СЕТ СН'!$I$11+СВЦЭМ!$D$10+'СЕТ СН'!$I$5-'СЕТ СН'!$I$21</f>
        <v>4079.7254083600001</v>
      </c>
      <c r="J131" s="36">
        <f>SUMIFS(СВЦЭМ!$D$33:$D$776,СВЦЭМ!$A$33:$A$776,$A131,СВЦЭМ!$B$33:$B$776,J$119)+'СЕТ СН'!$I$11+СВЦЭМ!$D$10+'СЕТ СН'!$I$5-'СЕТ СН'!$I$21</f>
        <v>4010.2284607199999</v>
      </c>
      <c r="K131" s="36">
        <f>SUMIFS(СВЦЭМ!$D$33:$D$776,СВЦЭМ!$A$33:$A$776,$A131,СВЦЭМ!$B$33:$B$776,K$119)+'СЕТ СН'!$I$11+СВЦЭМ!$D$10+'СЕТ СН'!$I$5-'СЕТ СН'!$I$21</f>
        <v>3978.4079270600005</v>
      </c>
      <c r="L131" s="36">
        <f>SUMIFS(СВЦЭМ!$D$33:$D$776,СВЦЭМ!$A$33:$A$776,$A131,СВЦЭМ!$B$33:$B$776,L$119)+'СЕТ СН'!$I$11+СВЦЭМ!$D$10+'СЕТ СН'!$I$5-'СЕТ СН'!$I$21</f>
        <v>3955.0485205300001</v>
      </c>
      <c r="M131" s="36">
        <f>SUMIFS(СВЦЭМ!$D$33:$D$776,СВЦЭМ!$A$33:$A$776,$A131,СВЦЭМ!$B$33:$B$776,M$119)+'СЕТ СН'!$I$11+СВЦЭМ!$D$10+'СЕТ СН'!$I$5-'СЕТ СН'!$I$21</f>
        <v>3960.6643741600001</v>
      </c>
      <c r="N131" s="36">
        <f>SUMIFS(СВЦЭМ!$D$33:$D$776,СВЦЭМ!$A$33:$A$776,$A131,СВЦЭМ!$B$33:$B$776,N$119)+'СЕТ СН'!$I$11+СВЦЭМ!$D$10+'СЕТ СН'!$I$5-'СЕТ СН'!$I$21</f>
        <v>3980.3772645600002</v>
      </c>
      <c r="O131" s="36">
        <f>SUMIFS(СВЦЭМ!$D$33:$D$776,СВЦЭМ!$A$33:$A$776,$A131,СВЦЭМ!$B$33:$B$776,O$119)+'СЕТ СН'!$I$11+СВЦЭМ!$D$10+'СЕТ СН'!$I$5-'СЕТ СН'!$I$21</f>
        <v>3988.8300377600003</v>
      </c>
      <c r="P131" s="36">
        <f>SUMIFS(СВЦЭМ!$D$33:$D$776,СВЦЭМ!$A$33:$A$776,$A131,СВЦЭМ!$B$33:$B$776,P$119)+'СЕТ СН'!$I$11+СВЦЭМ!$D$10+'СЕТ СН'!$I$5-'СЕТ СН'!$I$21</f>
        <v>4007.6682756700002</v>
      </c>
      <c r="Q131" s="36">
        <f>SUMIFS(СВЦЭМ!$D$33:$D$776,СВЦЭМ!$A$33:$A$776,$A131,СВЦЭМ!$B$33:$B$776,Q$119)+'СЕТ СН'!$I$11+СВЦЭМ!$D$10+'СЕТ СН'!$I$5-'СЕТ СН'!$I$21</f>
        <v>4021.6120919800001</v>
      </c>
      <c r="R131" s="36">
        <f>SUMIFS(СВЦЭМ!$D$33:$D$776,СВЦЭМ!$A$33:$A$776,$A131,СВЦЭМ!$B$33:$B$776,R$119)+'СЕТ СН'!$I$11+СВЦЭМ!$D$10+'СЕТ СН'!$I$5-'СЕТ СН'!$I$21</f>
        <v>4012.3264057000001</v>
      </c>
      <c r="S131" s="36">
        <f>SUMIFS(СВЦЭМ!$D$33:$D$776,СВЦЭМ!$A$33:$A$776,$A131,СВЦЭМ!$B$33:$B$776,S$119)+'СЕТ СН'!$I$11+СВЦЭМ!$D$10+'СЕТ СН'!$I$5-'СЕТ СН'!$I$21</f>
        <v>3971.3656498099999</v>
      </c>
      <c r="T131" s="36">
        <f>SUMIFS(СВЦЭМ!$D$33:$D$776,СВЦЭМ!$A$33:$A$776,$A131,СВЦЭМ!$B$33:$B$776,T$119)+'СЕТ СН'!$I$11+СВЦЭМ!$D$10+'СЕТ СН'!$I$5-'СЕТ СН'!$I$21</f>
        <v>3938.74799351</v>
      </c>
      <c r="U131" s="36">
        <f>SUMIFS(СВЦЭМ!$D$33:$D$776,СВЦЭМ!$A$33:$A$776,$A131,СВЦЭМ!$B$33:$B$776,U$119)+'СЕТ СН'!$I$11+СВЦЭМ!$D$10+'СЕТ СН'!$I$5-'СЕТ СН'!$I$21</f>
        <v>3939.9345215700005</v>
      </c>
      <c r="V131" s="36">
        <f>SUMIFS(СВЦЭМ!$D$33:$D$776,СВЦЭМ!$A$33:$A$776,$A131,СВЦЭМ!$B$33:$B$776,V$119)+'СЕТ СН'!$I$11+СВЦЭМ!$D$10+'СЕТ СН'!$I$5-'СЕТ СН'!$I$21</f>
        <v>3963.4456224900005</v>
      </c>
      <c r="W131" s="36">
        <f>SUMIFS(СВЦЭМ!$D$33:$D$776,СВЦЭМ!$A$33:$A$776,$A131,СВЦЭМ!$B$33:$B$776,W$119)+'СЕТ СН'!$I$11+СВЦЭМ!$D$10+'СЕТ СН'!$I$5-'СЕТ СН'!$I$21</f>
        <v>3985.2234346000005</v>
      </c>
      <c r="X131" s="36">
        <f>SUMIFS(СВЦЭМ!$D$33:$D$776,СВЦЭМ!$A$33:$A$776,$A131,СВЦЭМ!$B$33:$B$776,X$119)+'СЕТ СН'!$I$11+СВЦЭМ!$D$10+'СЕТ СН'!$I$5-'СЕТ СН'!$I$21</f>
        <v>3993.2845234500001</v>
      </c>
      <c r="Y131" s="36">
        <f>SUMIFS(СВЦЭМ!$D$33:$D$776,СВЦЭМ!$A$33:$A$776,$A131,СВЦЭМ!$B$33:$B$776,Y$119)+'СЕТ СН'!$I$11+СВЦЭМ!$D$10+'СЕТ СН'!$I$5-'СЕТ СН'!$I$21</f>
        <v>4055.91884011</v>
      </c>
    </row>
    <row r="132" spans="1:25" ht="15.75" x14ac:dyDescent="0.2">
      <c r="A132" s="35">
        <f t="shared" si="3"/>
        <v>43478</v>
      </c>
      <c r="B132" s="36">
        <f>SUMIFS(СВЦЭМ!$D$33:$D$776,СВЦЭМ!$A$33:$A$776,$A132,СВЦЭМ!$B$33:$B$776,B$119)+'СЕТ СН'!$I$11+СВЦЭМ!$D$10+'СЕТ СН'!$I$5-'СЕТ СН'!$I$21</f>
        <v>4103.9280086300005</v>
      </c>
      <c r="C132" s="36">
        <f>SUMIFS(СВЦЭМ!$D$33:$D$776,СВЦЭМ!$A$33:$A$776,$A132,СВЦЭМ!$B$33:$B$776,C$119)+'СЕТ СН'!$I$11+СВЦЭМ!$D$10+'СЕТ СН'!$I$5-'СЕТ СН'!$I$21</f>
        <v>4129.9292167399999</v>
      </c>
      <c r="D132" s="36">
        <f>SUMIFS(СВЦЭМ!$D$33:$D$776,СВЦЭМ!$A$33:$A$776,$A132,СВЦЭМ!$B$33:$B$776,D$119)+'СЕТ СН'!$I$11+СВЦЭМ!$D$10+'СЕТ СН'!$I$5-'СЕТ СН'!$I$21</f>
        <v>4162.8074783499997</v>
      </c>
      <c r="E132" s="36">
        <f>SUMIFS(СВЦЭМ!$D$33:$D$776,СВЦЭМ!$A$33:$A$776,$A132,СВЦЭМ!$B$33:$B$776,E$119)+'СЕТ СН'!$I$11+СВЦЭМ!$D$10+'СЕТ СН'!$I$5-'СЕТ СН'!$I$21</f>
        <v>4181.4794927599996</v>
      </c>
      <c r="F132" s="36">
        <f>SUMIFS(СВЦЭМ!$D$33:$D$776,СВЦЭМ!$A$33:$A$776,$A132,СВЦЭМ!$B$33:$B$776,F$119)+'СЕТ СН'!$I$11+СВЦЭМ!$D$10+'СЕТ СН'!$I$5-'СЕТ СН'!$I$21</f>
        <v>4180.22352942</v>
      </c>
      <c r="G132" s="36">
        <f>SUMIFS(СВЦЭМ!$D$33:$D$776,СВЦЭМ!$A$33:$A$776,$A132,СВЦЭМ!$B$33:$B$776,G$119)+'СЕТ СН'!$I$11+СВЦЭМ!$D$10+'СЕТ СН'!$I$5-'СЕТ СН'!$I$21</f>
        <v>4189.2506286099997</v>
      </c>
      <c r="H132" s="36">
        <f>SUMIFS(СВЦЭМ!$D$33:$D$776,СВЦЭМ!$A$33:$A$776,$A132,СВЦЭМ!$B$33:$B$776,H$119)+'СЕТ СН'!$I$11+СВЦЭМ!$D$10+'СЕТ СН'!$I$5-'СЕТ СН'!$I$21</f>
        <v>4142.87627754</v>
      </c>
      <c r="I132" s="36">
        <f>SUMIFS(СВЦЭМ!$D$33:$D$776,СВЦЭМ!$A$33:$A$776,$A132,СВЦЭМ!$B$33:$B$776,I$119)+'СЕТ СН'!$I$11+СВЦЭМ!$D$10+'СЕТ СН'!$I$5-'СЕТ СН'!$I$21</f>
        <v>4075.6428664100004</v>
      </c>
      <c r="J132" s="36">
        <f>SUMIFS(СВЦЭМ!$D$33:$D$776,СВЦЭМ!$A$33:$A$776,$A132,СВЦЭМ!$B$33:$B$776,J$119)+'СЕТ СН'!$I$11+СВЦЭМ!$D$10+'СЕТ СН'!$I$5-'СЕТ СН'!$I$21</f>
        <v>4026.9492578100003</v>
      </c>
      <c r="K132" s="36">
        <f>SUMIFS(СВЦЭМ!$D$33:$D$776,СВЦЭМ!$A$33:$A$776,$A132,СВЦЭМ!$B$33:$B$776,K$119)+'СЕТ СН'!$I$11+СВЦЭМ!$D$10+'СЕТ СН'!$I$5-'СЕТ СН'!$I$21</f>
        <v>3992.79312682</v>
      </c>
      <c r="L132" s="36">
        <f>SUMIFS(СВЦЭМ!$D$33:$D$776,СВЦЭМ!$A$33:$A$776,$A132,СВЦЭМ!$B$33:$B$776,L$119)+'СЕТ СН'!$I$11+СВЦЭМ!$D$10+'СЕТ СН'!$I$5-'СЕТ СН'!$I$21</f>
        <v>3972.0497162300003</v>
      </c>
      <c r="M132" s="36">
        <f>SUMIFS(СВЦЭМ!$D$33:$D$776,СВЦЭМ!$A$33:$A$776,$A132,СВЦЭМ!$B$33:$B$776,M$119)+'СЕТ СН'!$I$11+СВЦЭМ!$D$10+'СЕТ СН'!$I$5-'СЕТ СН'!$I$21</f>
        <v>3975.3989674600002</v>
      </c>
      <c r="N132" s="36">
        <f>SUMIFS(СВЦЭМ!$D$33:$D$776,СВЦЭМ!$A$33:$A$776,$A132,СВЦЭМ!$B$33:$B$776,N$119)+'СЕТ СН'!$I$11+СВЦЭМ!$D$10+'СЕТ СН'!$I$5-'СЕТ СН'!$I$21</f>
        <v>3995.8923784400004</v>
      </c>
      <c r="O132" s="36">
        <f>SUMIFS(СВЦЭМ!$D$33:$D$776,СВЦЭМ!$A$33:$A$776,$A132,СВЦЭМ!$B$33:$B$776,O$119)+'СЕТ СН'!$I$11+СВЦЭМ!$D$10+'СЕТ СН'!$I$5-'СЕТ СН'!$I$21</f>
        <v>4028.7610445600003</v>
      </c>
      <c r="P132" s="36">
        <f>SUMIFS(СВЦЭМ!$D$33:$D$776,СВЦЭМ!$A$33:$A$776,$A132,СВЦЭМ!$B$33:$B$776,P$119)+'СЕТ СН'!$I$11+СВЦЭМ!$D$10+'СЕТ СН'!$I$5-'СЕТ СН'!$I$21</f>
        <v>4044.36980386</v>
      </c>
      <c r="Q132" s="36">
        <f>SUMIFS(СВЦЭМ!$D$33:$D$776,СВЦЭМ!$A$33:$A$776,$A132,СВЦЭМ!$B$33:$B$776,Q$119)+'СЕТ СН'!$I$11+СВЦЭМ!$D$10+'СЕТ СН'!$I$5-'СЕТ СН'!$I$21</f>
        <v>4045.6706880199999</v>
      </c>
      <c r="R132" s="36">
        <f>SUMIFS(СВЦЭМ!$D$33:$D$776,СВЦЭМ!$A$33:$A$776,$A132,СВЦЭМ!$B$33:$B$776,R$119)+'СЕТ СН'!$I$11+СВЦЭМ!$D$10+'СЕТ СН'!$I$5-'СЕТ СН'!$I$21</f>
        <v>4037.13812267</v>
      </c>
      <c r="S132" s="36">
        <f>SUMIFS(СВЦЭМ!$D$33:$D$776,СВЦЭМ!$A$33:$A$776,$A132,СВЦЭМ!$B$33:$B$776,S$119)+'СЕТ СН'!$I$11+СВЦЭМ!$D$10+'СЕТ СН'!$I$5-'СЕТ СН'!$I$21</f>
        <v>4011.7105410500003</v>
      </c>
      <c r="T132" s="36">
        <f>SUMIFS(СВЦЭМ!$D$33:$D$776,СВЦЭМ!$A$33:$A$776,$A132,СВЦЭМ!$B$33:$B$776,T$119)+'СЕТ СН'!$I$11+СВЦЭМ!$D$10+'СЕТ СН'!$I$5-'СЕТ СН'!$I$21</f>
        <v>3970.09635819</v>
      </c>
      <c r="U132" s="36">
        <f>SUMIFS(СВЦЭМ!$D$33:$D$776,СВЦЭМ!$A$33:$A$776,$A132,СВЦЭМ!$B$33:$B$776,U$119)+'СЕТ СН'!$I$11+СВЦЭМ!$D$10+'СЕТ СН'!$I$5-'СЕТ СН'!$I$21</f>
        <v>3968.6001844700004</v>
      </c>
      <c r="V132" s="36">
        <f>SUMIFS(СВЦЭМ!$D$33:$D$776,СВЦЭМ!$A$33:$A$776,$A132,СВЦЭМ!$B$33:$B$776,V$119)+'СЕТ СН'!$I$11+СВЦЭМ!$D$10+'СЕТ СН'!$I$5-'СЕТ СН'!$I$21</f>
        <v>3970.3075369900002</v>
      </c>
      <c r="W132" s="36">
        <f>SUMIFS(СВЦЭМ!$D$33:$D$776,СВЦЭМ!$A$33:$A$776,$A132,СВЦЭМ!$B$33:$B$776,W$119)+'СЕТ СН'!$I$11+СВЦЭМ!$D$10+'СЕТ СН'!$I$5-'СЕТ СН'!$I$21</f>
        <v>3981.8176965500002</v>
      </c>
      <c r="X132" s="36">
        <f>SUMIFS(СВЦЭМ!$D$33:$D$776,СВЦЭМ!$A$33:$A$776,$A132,СВЦЭМ!$B$33:$B$776,X$119)+'СЕТ СН'!$I$11+СВЦЭМ!$D$10+'СЕТ СН'!$I$5-'СЕТ СН'!$I$21</f>
        <v>3995.7291422800004</v>
      </c>
      <c r="Y132" s="36">
        <f>SUMIFS(СВЦЭМ!$D$33:$D$776,СВЦЭМ!$A$33:$A$776,$A132,СВЦЭМ!$B$33:$B$776,Y$119)+'СЕТ СН'!$I$11+СВЦЭМ!$D$10+'СЕТ СН'!$I$5-'СЕТ СН'!$I$21</f>
        <v>4048.4781082600002</v>
      </c>
    </row>
    <row r="133" spans="1:25" ht="15.75" x14ac:dyDescent="0.2">
      <c r="A133" s="35">
        <f t="shared" si="3"/>
        <v>43479</v>
      </c>
      <c r="B133" s="36">
        <f>SUMIFS(СВЦЭМ!$D$33:$D$776,СВЦЭМ!$A$33:$A$776,$A133,СВЦЭМ!$B$33:$B$776,B$119)+'СЕТ СН'!$I$11+СВЦЭМ!$D$10+'СЕТ СН'!$I$5-'СЕТ СН'!$I$21</f>
        <v>4134.3684764099999</v>
      </c>
      <c r="C133" s="36">
        <f>SUMIFS(СВЦЭМ!$D$33:$D$776,СВЦЭМ!$A$33:$A$776,$A133,СВЦЭМ!$B$33:$B$776,C$119)+'СЕТ СН'!$I$11+СВЦЭМ!$D$10+'СЕТ СН'!$I$5-'СЕТ СН'!$I$21</f>
        <v>4164.7208506999996</v>
      </c>
      <c r="D133" s="36">
        <f>SUMIFS(СВЦЭМ!$D$33:$D$776,СВЦЭМ!$A$33:$A$776,$A133,СВЦЭМ!$B$33:$B$776,D$119)+'СЕТ СН'!$I$11+СВЦЭМ!$D$10+'СЕТ СН'!$I$5-'СЕТ СН'!$I$21</f>
        <v>4184.3554061300001</v>
      </c>
      <c r="E133" s="36">
        <f>SUMIFS(СВЦЭМ!$D$33:$D$776,СВЦЭМ!$A$33:$A$776,$A133,СВЦЭМ!$B$33:$B$776,E$119)+'СЕТ СН'!$I$11+СВЦЭМ!$D$10+'СЕТ СН'!$I$5-'СЕТ СН'!$I$21</f>
        <v>4187.9781737699996</v>
      </c>
      <c r="F133" s="36">
        <f>SUMIFS(СВЦЭМ!$D$33:$D$776,СВЦЭМ!$A$33:$A$776,$A133,СВЦЭМ!$B$33:$B$776,F$119)+'СЕТ СН'!$I$11+СВЦЭМ!$D$10+'СЕТ СН'!$I$5-'СЕТ СН'!$I$21</f>
        <v>4187.7320503400006</v>
      </c>
      <c r="G133" s="36">
        <f>SUMIFS(СВЦЭМ!$D$33:$D$776,СВЦЭМ!$A$33:$A$776,$A133,СВЦЭМ!$B$33:$B$776,G$119)+'СЕТ СН'!$I$11+СВЦЭМ!$D$10+'СЕТ СН'!$I$5-'СЕТ СН'!$I$21</f>
        <v>4176.9533050400005</v>
      </c>
      <c r="H133" s="36">
        <f>SUMIFS(СВЦЭМ!$D$33:$D$776,СВЦЭМ!$A$33:$A$776,$A133,СВЦЭМ!$B$33:$B$776,H$119)+'СЕТ СН'!$I$11+СВЦЭМ!$D$10+'СЕТ СН'!$I$5-'СЕТ СН'!$I$21</f>
        <v>4137.1379055400002</v>
      </c>
      <c r="I133" s="36">
        <f>SUMIFS(СВЦЭМ!$D$33:$D$776,СВЦЭМ!$A$33:$A$776,$A133,СВЦЭМ!$B$33:$B$776,I$119)+'СЕТ СН'!$I$11+СВЦЭМ!$D$10+'СЕТ СН'!$I$5-'СЕТ СН'!$I$21</f>
        <v>4061.4204484299999</v>
      </c>
      <c r="J133" s="36">
        <f>SUMIFS(СВЦЭМ!$D$33:$D$776,СВЦЭМ!$A$33:$A$776,$A133,СВЦЭМ!$B$33:$B$776,J$119)+'СЕТ СН'!$I$11+СВЦЭМ!$D$10+'СЕТ СН'!$I$5-'СЕТ СН'!$I$21</f>
        <v>4022.7764943100001</v>
      </c>
      <c r="K133" s="36">
        <f>SUMIFS(СВЦЭМ!$D$33:$D$776,СВЦЭМ!$A$33:$A$776,$A133,СВЦЭМ!$B$33:$B$776,K$119)+'СЕТ СН'!$I$11+СВЦЭМ!$D$10+'СЕТ СН'!$I$5-'СЕТ СН'!$I$21</f>
        <v>3993.76344715</v>
      </c>
      <c r="L133" s="36">
        <f>SUMIFS(СВЦЭМ!$D$33:$D$776,СВЦЭМ!$A$33:$A$776,$A133,СВЦЭМ!$B$33:$B$776,L$119)+'СЕТ СН'!$I$11+СВЦЭМ!$D$10+'СЕТ СН'!$I$5-'СЕТ СН'!$I$21</f>
        <v>3984.96372122</v>
      </c>
      <c r="M133" s="36">
        <f>SUMIFS(СВЦЭМ!$D$33:$D$776,СВЦЭМ!$A$33:$A$776,$A133,СВЦЭМ!$B$33:$B$776,M$119)+'СЕТ СН'!$I$11+СВЦЭМ!$D$10+'СЕТ СН'!$I$5-'СЕТ СН'!$I$21</f>
        <v>3995.5606242600002</v>
      </c>
      <c r="N133" s="36">
        <f>SUMIFS(СВЦЭМ!$D$33:$D$776,СВЦЭМ!$A$33:$A$776,$A133,СВЦЭМ!$B$33:$B$776,N$119)+'СЕТ СН'!$I$11+СВЦЭМ!$D$10+'СЕТ СН'!$I$5-'СЕТ СН'!$I$21</f>
        <v>4009.1166438400001</v>
      </c>
      <c r="O133" s="36">
        <f>SUMIFS(СВЦЭМ!$D$33:$D$776,СВЦЭМ!$A$33:$A$776,$A133,СВЦЭМ!$B$33:$B$776,O$119)+'СЕТ СН'!$I$11+СВЦЭМ!$D$10+'СЕТ СН'!$I$5-'СЕТ СН'!$I$21</f>
        <v>4014.2454495500001</v>
      </c>
      <c r="P133" s="36">
        <f>SUMIFS(СВЦЭМ!$D$33:$D$776,СВЦЭМ!$A$33:$A$776,$A133,СВЦЭМ!$B$33:$B$776,P$119)+'СЕТ СН'!$I$11+СВЦЭМ!$D$10+'СЕТ СН'!$I$5-'СЕТ СН'!$I$21</f>
        <v>4021.4951883000003</v>
      </c>
      <c r="Q133" s="36">
        <f>SUMIFS(СВЦЭМ!$D$33:$D$776,СВЦЭМ!$A$33:$A$776,$A133,СВЦЭМ!$B$33:$B$776,Q$119)+'СЕТ СН'!$I$11+СВЦЭМ!$D$10+'СЕТ СН'!$I$5-'СЕТ СН'!$I$21</f>
        <v>4030.0865883000001</v>
      </c>
      <c r="R133" s="36">
        <f>SUMIFS(СВЦЭМ!$D$33:$D$776,СВЦЭМ!$A$33:$A$776,$A133,СВЦЭМ!$B$33:$B$776,R$119)+'СЕТ СН'!$I$11+СВЦЭМ!$D$10+'СЕТ СН'!$I$5-'СЕТ СН'!$I$21</f>
        <v>4028.6267193200001</v>
      </c>
      <c r="S133" s="36">
        <f>SUMIFS(СВЦЭМ!$D$33:$D$776,СВЦЭМ!$A$33:$A$776,$A133,СВЦЭМ!$B$33:$B$776,S$119)+'СЕТ СН'!$I$11+СВЦЭМ!$D$10+'СЕТ СН'!$I$5-'СЕТ СН'!$I$21</f>
        <v>4012.4659624700002</v>
      </c>
      <c r="T133" s="36">
        <f>SUMIFS(СВЦЭМ!$D$33:$D$776,СВЦЭМ!$A$33:$A$776,$A133,СВЦЭМ!$B$33:$B$776,T$119)+'СЕТ СН'!$I$11+СВЦЭМ!$D$10+'СЕТ СН'!$I$5-'СЕТ СН'!$I$21</f>
        <v>3983.8797707900003</v>
      </c>
      <c r="U133" s="36">
        <f>SUMIFS(СВЦЭМ!$D$33:$D$776,СВЦЭМ!$A$33:$A$776,$A133,СВЦЭМ!$B$33:$B$776,U$119)+'СЕТ СН'!$I$11+СВЦЭМ!$D$10+'СЕТ СН'!$I$5-'СЕТ СН'!$I$21</f>
        <v>3984.2418975500004</v>
      </c>
      <c r="V133" s="36">
        <f>SUMIFS(СВЦЭМ!$D$33:$D$776,СВЦЭМ!$A$33:$A$776,$A133,СВЦЭМ!$B$33:$B$776,V$119)+'СЕТ СН'!$I$11+СВЦЭМ!$D$10+'СЕТ СН'!$I$5-'СЕТ СН'!$I$21</f>
        <v>4000.2279306200003</v>
      </c>
      <c r="W133" s="36">
        <f>SUMIFS(СВЦЭМ!$D$33:$D$776,СВЦЭМ!$A$33:$A$776,$A133,СВЦЭМ!$B$33:$B$776,W$119)+'СЕТ СН'!$I$11+СВЦЭМ!$D$10+'СЕТ СН'!$I$5-'СЕТ СН'!$I$21</f>
        <v>4016.0144908900002</v>
      </c>
      <c r="X133" s="36">
        <f>SUMIFS(СВЦЭМ!$D$33:$D$776,СВЦЭМ!$A$33:$A$776,$A133,СВЦЭМ!$B$33:$B$776,X$119)+'СЕТ СН'!$I$11+СВЦЭМ!$D$10+'СЕТ СН'!$I$5-'СЕТ СН'!$I$21</f>
        <v>4017.61856691</v>
      </c>
      <c r="Y133" s="36">
        <f>SUMIFS(СВЦЭМ!$D$33:$D$776,СВЦЭМ!$A$33:$A$776,$A133,СВЦЭМ!$B$33:$B$776,Y$119)+'СЕТ СН'!$I$11+СВЦЭМ!$D$10+'СЕТ СН'!$I$5-'СЕТ СН'!$I$21</f>
        <v>4068.5402866300001</v>
      </c>
    </row>
    <row r="134" spans="1:25" ht="15.75" x14ac:dyDescent="0.2">
      <c r="A134" s="35">
        <f t="shared" si="3"/>
        <v>43480</v>
      </c>
      <c r="B134" s="36">
        <f>SUMIFS(СВЦЭМ!$D$33:$D$776,СВЦЭМ!$A$33:$A$776,$A134,СВЦЭМ!$B$33:$B$776,B$119)+'СЕТ СН'!$I$11+СВЦЭМ!$D$10+'СЕТ СН'!$I$5-'СЕТ СН'!$I$21</f>
        <v>4150.1075784000004</v>
      </c>
      <c r="C134" s="36">
        <f>SUMIFS(СВЦЭМ!$D$33:$D$776,СВЦЭМ!$A$33:$A$776,$A134,СВЦЭМ!$B$33:$B$776,C$119)+'СЕТ СН'!$I$11+СВЦЭМ!$D$10+'СЕТ СН'!$I$5-'СЕТ СН'!$I$21</f>
        <v>4182.7537384200004</v>
      </c>
      <c r="D134" s="36">
        <f>SUMIFS(СВЦЭМ!$D$33:$D$776,СВЦЭМ!$A$33:$A$776,$A134,СВЦЭМ!$B$33:$B$776,D$119)+'СЕТ СН'!$I$11+СВЦЭМ!$D$10+'СЕТ СН'!$I$5-'СЕТ СН'!$I$21</f>
        <v>4196.3959188099998</v>
      </c>
      <c r="E134" s="36">
        <f>SUMIFS(СВЦЭМ!$D$33:$D$776,СВЦЭМ!$A$33:$A$776,$A134,СВЦЭМ!$B$33:$B$776,E$119)+'СЕТ СН'!$I$11+СВЦЭМ!$D$10+'СЕТ СН'!$I$5-'СЕТ СН'!$I$21</f>
        <v>4197.0904768999999</v>
      </c>
      <c r="F134" s="36">
        <f>SUMIFS(СВЦЭМ!$D$33:$D$776,СВЦЭМ!$A$33:$A$776,$A134,СВЦЭМ!$B$33:$B$776,F$119)+'СЕТ СН'!$I$11+СВЦЭМ!$D$10+'СЕТ СН'!$I$5-'СЕТ СН'!$I$21</f>
        <v>4197.1076098000003</v>
      </c>
      <c r="G134" s="36">
        <f>SUMIFS(СВЦЭМ!$D$33:$D$776,СВЦЭМ!$A$33:$A$776,$A134,СВЦЭМ!$B$33:$B$776,G$119)+'СЕТ СН'!$I$11+СВЦЭМ!$D$10+'СЕТ СН'!$I$5-'СЕТ СН'!$I$21</f>
        <v>4177.5730970700006</v>
      </c>
      <c r="H134" s="36">
        <f>SUMIFS(СВЦЭМ!$D$33:$D$776,СВЦЭМ!$A$33:$A$776,$A134,СВЦЭМ!$B$33:$B$776,H$119)+'СЕТ СН'!$I$11+СВЦЭМ!$D$10+'СЕТ СН'!$I$5-'СЕТ СН'!$I$21</f>
        <v>4135.3419229199999</v>
      </c>
      <c r="I134" s="36">
        <f>SUMIFS(СВЦЭМ!$D$33:$D$776,СВЦЭМ!$A$33:$A$776,$A134,СВЦЭМ!$B$33:$B$776,I$119)+'СЕТ СН'!$I$11+СВЦЭМ!$D$10+'СЕТ СН'!$I$5-'СЕТ СН'!$I$21</f>
        <v>4060.1476655699998</v>
      </c>
      <c r="J134" s="36">
        <f>SUMIFS(СВЦЭМ!$D$33:$D$776,СВЦЭМ!$A$33:$A$776,$A134,СВЦЭМ!$B$33:$B$776,J$119)+'СЕТ СН'!$I$11+СВЦЭМ!$D$10+'СЕТ СН'!$I$5-'СЕТ СН'!$I$21</f>
        <v>4009.8815954700003</v>
      </c>
      <c r="K134" s="36">
        <f>SUMIFS(СВЦЭМ!$D$33:$D$776,СВЦЭМ!$A$33:$A$776,$A134,СВЦЭМ!$B$33:$B$776,K$119)+'СЕТ СН'!$I$11+СВЦЭМ!$D$10+'СЕТ СН'!$I$5-'СЕТ СН'!$I$21</f>
        <v>3996.4768023200004</v>
      </c>
      <c r="L134" s="36">
        <f>SUMIFS(СВЦЭМ!$D$33:$D$776,СВЦЭМ!$A$33:$A$776,$A134,СВЦЭМ!$B$33:$B$776,L$119)+'СЕТ СН'!$I$11+СВЦЭМ!$D$10+'СЕТ СН'!$I$5-'СЕТ СН'!$I$21</f>
        <v>3994.5391258600002</v>
      </c>
      <c r="M134" s="36">
        <f>SUMIFS(СВЦЭМ!$D$33:$D$776,СВЦЭМ!$A$33:$A$776,$A134,СВЦЭМ!$B$33:$B$776,M$119)+'СЕТ СН'!$I$11+СВЦЭМ!$D$10+'СЕТ СН'!$I$5-'СЕТ СН'!$I$21</f>
        <v>4003.4897396400002</v>
      </c>
      <c r="N134" s="36">
        <f>SUMIFS(СВЦЭМ!$D$33:$D$776,СВЦЭМ!$A$33:$A$776,$A134,СВЦЭМ!$B$33:$B$776,N$119)+'СЕТ СН'!$I$11+СВЦЭМ!$D$10+'СЕТ СН'!$I$5-'СЕТ СН'!$I$21</f>
        <v>4017.3928724699999</v>
      </c>
      <c r="O134" s="36">
        <f>SUMIFS(СВЦЭМ!$D$33:$D$776,СВЦЭМ!$A$33:$A$776,$A134,СВЦЭМ!$B$33:$B$776,O$119)+'СЕТ СН'!$I$11+СВЦЭМ!$D$10+'СЕТ СН'!$I$5-'СЕТ СН'!$I$21</f>
        <v>4015.8008935400003</v>
      </c>
      <c r="P134" s="36">
        <f>SUMIFS(СВЦЭМ!$D$33:$D$776,СВЦЭМ!$A$33:$A$776,$A134,СВЦЭМ!$B$33:$B$776,P$119)+'СЕТ СН'!$I$11+СВЦЭМ!$D$10+'СЕТ СН'!$I$5-'СЕТ СН'!$I$21</f>
        <v>4025.4613670500003</v>
      </c>
      <c r="Q134" s="36">
        <f>SUMIFS(СВЦЭМ!$D$33:$D$776,СВЦЭМ!$A$33:$A$776,$A134,СВЦЭМ!$B$33:$B$776,Q$119)+'СЕТ СН'!$I$11+СВЦЭМ!$D$10+'СЕТ СН'!$I$5-'СЕТ СН'!$I$21</f>
        <v>4034.5697328000001</v>
      </c>
      <c r="R134" s="36">
        <f>SUMIFS(СВЦЭМ!$D$33:$D$776,СВЦЭМ!$A$33:$A$776,$A134,СВЦЭМ!$B$33:$B$776,R$119)+'СЕТ СН'!$I$11+СВЦЭМ!$D$10+'СЕТ СН'!$I$5-'СЕТ СН'!$I$21</f>
        <v>4042.0076141600002</v>
      </c>
      <c r="S134" s="36">
        <f>SUMIFS(СВЦЭМ!$D$33:$D$776,СВЦЭМ!$A$33:$A$776,$A134,СВЦЭМ!$B$33:$B$776,S$119)+'СЕТ СН'!$I$11+СВЦЭМ!$D$10+'СЕТ СН'!$I$5-'СЕТ СН'!$I$21</f>
        <v>4020.1675075000003</v>
      </c>
      <c r="T134" s="36">
        <f>SUMIFS(СВЦЭМ!$D$33:$D$776,СВЦЭМ!$A$33:$A$776,$A134,СВЦЭМ!$B$33:$B$776,T$119)+'СЕТ СН'!$I$11+СВЦЭМ!$D$10+'СЕТ СН'!$I$5-'СЕТ СН'!$I$21</f>
        <v>3989.9872205900001</v>
      </c>
      <c r="U134" s="36">
        <f>SUMIFS(СВЦЭМ!$D$33:$D$776,СВЦЭМ!$A$33:$A$776,$A134,СВЦЭМ!$B$33:$B$776,U$119)+'СЕТ СН'!$I$11+СВЦЭМ!$D$10+'СЕТ СН'!$I$5-'СЕТ СН'!$I$21</f>
        <v>3995.5360411400002</v>
      </c>
      <c r="V134" s="36">
        <f>SUMIFS(СВЦЭМ!$D$33:$D$776,СВЦЭМ!$A$33:$A$776,$A134,СВЦЭМ!$B$33:$B$776,V$119)+'СЕТ СН'!$I$11+СВЦЭМ!$D$10+'СЕТ СН'!$I$5-'СЕТ СН'!$I$21</f>
        <v>4011.3038493100003</v>
      </c>
      <c r="W134" s="36">
        <f>SUMIFS(СВЦЭМ!$D$33:$D$776,СВЦЭМ!$A$33:$A$776,$A134,СВЦЭМ!$B$33:$B$776,W$119)+'СЕТ СН'!$I$11+СВЦЭМ!$D$10+'СЕТ СН'!$I$5-'СЕТ СН'!$I$21</f>
        <v>4032.6202508300003</v>
      </c>
      <c r="X134" s="36">
        <f>SUMIFS(СВЦЭМ!$D$33:$D$776,СВЦЭМ!$A$33:$A$776,$A134,СВЦЭМ!$B$33:$B$776,X$119)+'СЕТ СН'!$I$11+СВЦЭМ!$D$10+'СЕТ СН'!$I$5-'СЕТ СН'!$I$21</f>
        <v>4038.0983910800001</v>
      </c>
      <c r="Y134" s="36">
        <f>SUMIFS(СВЦЭМ!$D$33:$D$776,СВЦЭМ!$A$33:$A$776,$A134,СВЦЭМ!$B$33:$B$776,Y$119)+'СЕТ СН'!$I$11+СВЦЭМ!$D$10+'СЕТ СН'!$I$5-'СЕТ СН'!$I$21</f>
        <v>4079.3769474500004</v>
      </c>
    </row>
    <row r="135" spans="1:25" ht="15.75" x14ac:dyDescent="0.2">
      <c r="A135" s="35">
        <f t="shared" si="3"/>
        <v>43481</v>
      </c>
      <c r="B135" s="36">
        <f>SUMIFS(СВЦЭМ!$D$33:$D$776,СВЦЭМ!$A$33:$A$776,$A135,СВЦЭМ!$B$33:$B$776,B$119)+'СЕТ СН'!$I$11+СВЦЭМ!$D$10+'СЕТ СН'!$I$5-'СЕТ СН'!$I$21</f>
        <v>4155.2680290400003</v>
      </c>
      <c r="C135" s="36">
        <f>SUMIFS(СВЦЭМ!$D$33:$D$776,СВЦЭМ!$A$33:$A$776,$A135,СВЦЭМ!$B$33:$B$776,C$119)+'СЕТ СН'!$I$11+СВЦЭМ!$D$10+'СЕТ СН'!$I$5-'СЕТ СН'!$I$21</f>
        <v>4181.7136700800002</v>
      </c>
      <c r="D135" s="36">
        <f>SUMIFS(СВЦЭМ!$D$33:$D$776,СВЦЭМ!$A$33:$A$776,$A135,СВЦЭМ!$B$33:$B$776,D$119)+'СЕТ СН'!$I$11+СВЦЭМ!$D$10+'СЕТ СН'!$I$5-'СЕТ СН'!$I$21</f>
        <v>4194.5294684</v>
      </c>
      <c r="E135" s="36">
        <f>SUMIFS(СВЦЭМ!$D$33:$D$776,СВЦЭМ!$A$33:$A$776,$A135,СВЦЭМ!$B$33:$B$776,E$119)+'СЕТ СН'!$I$11+СВЦЭМ!$D$10+'СЕТ СН'!$I$5-'СЕТ СН'!$I$21</f>
        <v>4206.5704123899995</v>
      </c>
      <c r="F135" s="36">
        <f>SUMIFS(СВЦЭМ!$D$33:$D$776,СВЦЭМ!$A$33:$A$776,$A135,СВЦЭМ!$B$33:$B$776,F$119)+'СЕТ СН'!$I$11+СВЦЭМ!$D$10+'СЕТ СН'!$I$5-'СЕТ СН'!$I$21</f>
        <v>4198.1335219299999</v>
      </c>
      <c r="G135" s="36">
        <f>SUMIFS(СВЦЭМ!$D$33:$D$776,СВЦЭМ!$A$33:$A$776,$A135,СВЦЭМ!$B$33:$B$776,G$119)+'СЕТ СН'!$I$11+СВЦЭМ!$D$10+'СЕТ СН'!$I$5-'СЕТ СН'!$I$21</f>
        <v>4173.3342652400006</v>
      </c>
      <c r="H135" s="36">
        <f>SUMIFS(СВЦЭМ!$D$33:$D$776,СВЦЭМ!$A$33:$A$776,$A135,СВЦЭМ!$B$33:$B$776,H$119)+'СЕТ СН'!$I$11+СВЦЭМ!$D$10+'СЕТ СН'!$I$5-'СЕТ СН'!$I$21</f>
        <v>4125.48296372</v>
      </c>
      <c r="I135" s="36">
        <f>SUMIFS(СВЦЭМ!$D$33:$D$776,СВЦЭМ!$A$33:$A$776,$A135,СВЦЭМ!$B$33:$B$776,I$119)+'СЕТ СН'!$I$11+СВЦЭМ!$D$10+'СЕТ СН'!$I$5-'СЕТ СН'!$I$21</f>
        <v>4036.7088997000001</v>
      </c>
      <c r="J135" s="36">
        <f>SUMIFS(СВЦЭМ!$D$33:$D$776,СВЦЭМ!$A$33:$A$776,$A135,СВЦЭМ!$B$33:$B$776,J$119)+'СЕТ СН'!$I$11+СВЦЭМ!$D$10+'СЕТ СН'!$I$5-'СЕТ СН'!$I$21</f>
        <v>4011.4579208600003</v>
      </c>
      <c r="K135" s="36">
        <f>SUMIFS(СВЦЭМ!$D$33:$D$776,СВЦЭМ!$A$33:$A$776,$A135,СВЦЭМ!$B$33:$B$776,K$119)+'СЕТ СН'!$I$11+СВЦЭМ!$D$10+'СЕТ СН'!$I$5-'СЕТ СН'!$I$21</f>
        <v>4001.0940588000003</v>
      </c>
      <c r="L135" s="36">
        <f>SUMIFS(СВЦЭМ!$D$33:$D$776,СВЦЭМ!$A$33:$A$776,$A135,СВЦЭМ!$B$33:$B$776,L$119)+'СЕТ СН'!$I$11+СВЦЭМ!$D$10+'СЕТ СН'!$I$5-'СЕТ СН'!$I$21</f>
        <v>3997.4432150700004</v>
      </c>
      <c r="M135" s="36">
        <f>SUMIFS(СВЦЭМ!$D$33:$D$776,СВЦЭМ!$A$33:$A$776,$A135,СВЦЭМ!$B$33:$B$776,M$119)+'СЕТ СН'!$I$11+СВЦЭМ!$D$10+'СЕТ СН'!$I$5-'СЕТ СН'!$I$21</f>
        <v>4004.0456951700003</v>
      </c>
      <c r="N135" s="36">
        <f>SUMIFS(СВЦЭМ!$D$33:$D$776,СВЦЭМ!$A$33:$A$776,$A135,СВЦЭМ!$B$33:$B$776,N$119)+'СЕТ СН'!$I$11+СВЦЭМ!$D$10+'СЕТ СН'!$I$5-'СЕТ СН'!$I$21</f>
        <v>4021.79001221</v>
      </c>
      <c r="O135" s="36">
        <f>SUMIFS(СВЦЭМ!$D$33:$D$776,СВЦЭМ!$A$33:$A$776,$A135,СВЦЭМ!$B$33:$B$776,O$119)+'СЕТ СН'!$I$11+СВЦЭМ!$D$10+'СЕТ СН'!$I$5-'СЕТ СН'!$I$21</f>
        <v>4015.4545906100002</v>
      </c>
      <c r="P135" s="36">
        <f>SUMIFS(СВЦЭМ!$D$33:$D$776,СВЦЭМ!$A$33:$A$776,$A135,СВЦЭМ!$B$33:$B$776,P$119)+'СЕТ СН'!$I$11+СВЦЭМ!$D$10+'СЕТ СН'!$I$5-'СЕТ СН'!$I$21</f>
        <v>4023.7431785500003</v>
      </c>
      <c r="Q135" s="36">
        <f>SUMIFS(СВЦЭМ!$D$33:$D$776,СВЦЭМ!$A$33:$A$776,$A135,СВЦЭМ!$B$33:$B$776,Q$119)+'СЕТ СН'!$I$11+СВЦЭМ!$D$10+'СЕТ СН'!$I$5-'СЕТ СН'!$I$21</f>
        <v>4025.7269649</v>
      </c>
      <c r="R135" s="36">
        <f>SUMIFS(СВЦЭМ!$D$33:$D$776,СВЦЭМ!$A$33:$A$776,$A135,СВЦЭМ!$B$33:$B$776,R$119)+'СЕТ СН'!$I$11+СВЦЭМ!$D$10+'СЕТ СН'!$I$5-'СЕТ СН'!$I$21</f>
        <v>4029.9399494700001</v>
      </c>
      <c r="S135" s="36">
        <f>SUMIFS(СВЦЭМ!$D$33:$D$776,СВЦЭМ!$A$33:$A$776,$A135,СВЦЭМ!$B$33:$B$776,S$119)+'СЕТ СН'!$I$11+СВЦЭМ!$D$10+'СЕТ СН'!$I$5-'СЕТ СН'!$I$21</f>
        <v>4016.6717754200004</v>
      </c>
      <c r="T135" s="36">
        <f>SUMIFS(СВЦЭМ!$D$33:$D$776,СВЦЭМ!$A$33:$A$776,$A135,СВЦЭМ!$B$33:$B$776,T$119)+'СЕТ СН'!$I$11+СВЦЭМ!$D$10+'СЕТ СН'!$I$5-'СЕТ СН'!$I$21</f>
        <v>4007.5386269700002</v>
      </c>
      <c r="U135" s="36">
        <f>SUMIFS(СВЦЭМ!$D$33:$D$776,СВЦЭМ!$A$33:$A$776,$A135,СВЦЭМ!$B$33:$B$776,U$119)+'СЕТ СН'!$I$11+СВЦЭМ!$D$10+'СЕТ СН'!$I$5-'СЕТ СН'!$I$21</f>
        <v>4009.4598755200004</v>
      </c>
      <c r="V135" s="36">
        <f>SUMIFS(СВЦЭМ!$D$33:$D$776,СВЦЭМ!$A$33:$A$776,$A135,СВЦЭМ!$B$33:$B$776,V$119)+'СЕТ СН'!$I$11+СВЦЭМ!$D$10+'СЕТ СН'!$I$5-'СЕТ СН'!$I$21</f>
        <v>4026.3203147100003</v>
      </c>
      <c r="W135" s="36">
        <f>SUMIFS(СВЦЭМ!$D$33:$D$776,СВЦЭМ!$A$33:$A$776,$A135,СВЦЭМ!$B$33:$B$776,W$119)+'СЕТ СН'!$I$11+СВЦЭМ!$D$10+'СЕТ СН'!$I$5-'СЕТ СН'!$I$21</f>
        <v>4046.9810438000004</v>
      </c>
      <c r="X135" s="36">
        <f>SUMIFS(СВЦЭМ!$D$33:$D$776,СВЦЭМ!$A$33:$A$776,$A135,СВЦЭМ!$B$33:$B$776,X$119)+'СЕТ СН'!$I$11+СВЦЭМ!$D$10+'СЕТ СН'!$I$5-'СЕТ СН'!$I$21</f>
        <v>4051.8263489299998</v>
      </c>
      <c r="Y135" s="36">
        <f>SUMIFS(СВЦЭМ!$D$33:$D$776,СВЦЭМ!$A$33:$A$776,$A135,СВЦЭМ!$B$33:$B$776,Y$119)+'СЕТ СН'!$I$11+СВЦЭМ!$D$10+'СЕТ СН'!$I$5-'СЕТ СН'!$I$21</f>
        <v>4099.9793811300005</v>
      </c>
    </row>
    <row r="136" spans="1:25" ht="15.75" x14ac:dyDescent="0.2">
      <c r="A136" s="35">
        <f t="shared" si="3"/>
        <v>43482</v>
      </c>
      <c r="B136" s="36">
        <f>SUMIFS(СВЦЭМ!$D$33:$D$776,СВЦЭМ!$A$33:$A$776,$A136,СВЦЭМ!$B$33:$B$776,B$119)+'СЕТ СН'!$I$11+СВЦЭМ!$D$10+'СЕТ СН'!$I$5-'СЕТ СН'!$I$21</f>
        <v>4126.5886233700003</v>
      </c>
      <c r="C136" s="36">
        <f>SUMIFS(СВЦЭМ!$D$33:$D$776,СВЦЭМ!$A$33:$A$776,$A136,СВЦЭМ!$B$33:$B$776,C$119)+'СЕТ СН'!$I$11+СВЦЭМ!$D$10+'СЕТ СН'!$I$5-'СЕТ СН'!$I$21</f>
        <v>4160.5402897700005</v>
      </c>
      <c r="D136" s="36">
        <f>SUMIFS(СВЦЭМ!$D$33:$D$776,СВЦЭМ!$A$33:$A$776,$A136,СВЦЭМ!$B$33:$B$776,D$119)+'СЕТ СН'!$I$11+СВЦЭМ!$D$10+'СЕТ СН'!$I$5-'СЕТ СН'!$I$21</f>
        <v>4176.5957163700004</v>
      </c>
      <c r="E136" s="36">
        <f>SUMIFS(СВЦЭМ!$D$33:$D$776,СВЦЭМ!$A$33:$A$776,$A136,СВЦЭМ!$B$33:$B$776,E$119)+'СЕТ СН'!$I$11+СВЦЭМ!$D$10+'СЕТ СН'!$I$5-'СЕТ СН'!$I$21</f>
        <v>4178.6238087199999</v>
      </c>
      <c r="F136" s="36">
        <f>SUMIFS(СВЦЭМ!$D$33:$D$776,СВЦЭМ!$A$33:$A$776,$A136,СВЦЭМ!$B$33:$B$776,F$119)+'СЕТ СН'!$I$11+СВЦЭМ!$D$10+'СЕТ СН'!$I$5-'СЕТ СН'!$I$21</f>
        <v>4171.1312733900004</v>
      </c>
      <c r="G136" s="36">
        <f>SUMIFS(СВЦЭМ!$D$33:$D$776,СВЦЭМ!$A$33:$A$776,$A136,СВЦЭМ!$B$33:$B$776,G$119)+'СЕТ СН'!$I$11+СВЦЭМ!$D$10+'СЕТ СН'!$I$5-'СЕТ СН'!$I$21</f>
        <v>4139.9230113399999</v>
      </c>
      <c r="H136" s="36">
        <f>SUMIFS(СВЦЭМ!$D$33:$D$776,СВЦЭМ!$A$33:$A$776,$A136,СВЦЭМ!$B$33:$B$776,H$119)+'СЕТ СН'!$I$11+СВЦЭМ!$D$10+'СЕТ СН'!$I$5-'СЕТ СН'!$I$21</f>
        <v>4085.9807259400004</v>
      </c>
      <c r="I136" s="36">
        <f>SUMIFS(СВЦЭМ!$D$33:$D$776,СВЦЭМ!$A$33:$A$776,$A136,СВЦЭМ!$B$33:$B$776,I$119)+'СЕТ СН'!$I$11+СВЦЭМ!$D$10+'СЕТ СН'!$I$5-'СЕТ СН'!$I$21</f>
        <v>4009.9978989000001</v>
      </c>
      <c r="J136" s="36">
        <f>SUMIFS(СВЦЭМ!$D$33:$D$776,СВЦЭМ!$A$33:$A$776,$A136,СВЦЭМ!$B$33:$B$776,J$119)+'СЕТ СН'!$I$11+СВЦЭМ!$D$10+'СЕТ СН'!$I$5-'СЕТ СН'!$I$21</f>
        <v>3999.5313969600002</v>
      </c>
      <c r="K136" s="36">
        <f>SUMIFS(СВЦЭМ!$D$33:$D$776,СВЦЭМ!$A$33:$A$776,$A136,СВЦЭМ!$B$33:$B$776,K$119)+'СЕТ СН'!$I$11+СВЦЭМ!$D$10+'СЕТ СН'!$I$5-'СЕТ СН'!$I$21</f>
        <v>3989.95354314</v>
      </c>
      <c r="L136" s="36">
        <f>SUMIFS(СВЦЭМ!$D$33:$D$776,СВЦЭМ!$A$33:$A$776,$A136,СВЦЭМ!$B$33:$B$776,L$119)+'СЕТ СН'!$I$11+СВЦЭМ!$D$10+'СЕТ СН'!$I$5-'СЕТ СН'!$I$21</f>
        <v>3989.1459924999999</v>
      </c>
      <c r="M136" s="36">
        <f>SUMIFS(СВЦЭМ!$D$33:$D$776,СВЦЭМ!$A$33:$A$776,$A136,СВЦЭМ!$B$33:$B$776,M$119)+'СЕТ СН'!$I$11+СВЦЭМ!$D$10+'СЕТ СН'!$I$5-'СЕТ СН'!$I$21</f>
        <v>4002.7011225900001</v>
      </c>
      <c r="N136" s="36">
        <f>SUMIFS(СВЦЭМ!$D$33:$D$776,СВЦЭМ!$A$33:$A$776,$A136,СВЦЭМ!$B$33:$B$776,N$119)+'СЕТ СН'!$I$11+СВЦЭМ!$D$10+'СЕТ СН'!$I$5-'СЕТ СН'!$I$21</f>
        <v>4014.1364302100001</v>
      </c>
      <c r="O136" s="36">
        <f>SUMIFS(СВЦЭМ!$D$33:$D$776,СВЦЭМ!$A$33:$A$776,$A136,СВЦЭМ!$B$33:$B$776,O$119)+'СЕТ СН'!$I$11+СВЦЭМ!$D$10+'СЕТ СН'!$I$5-'СЕТ СН'!$I$21</f>
        <v>4007.14119106</v>
      </c>
      <c r="P136" s="36">
        <f>SUMIFS(СВЦЭМ!$D$33:$D$776,СВЦЭМ!$A$33:$A$776,$A136,СВЦЭМ!$B$33:$B$776,P$119)+'СЕТ СН'!$I$11+СВЦЭМ!$D$10+'СЕТ СН'!$I$5-'СЕТ СН'!$I$21</f>
        <v>4010.1951516700001</v>
      </c>
      <c r="Q136" s="36">
        <f>SUMIFS(СВЦЭМ!$D$33:$D$776,СВЦЭМ!$A$33:$A$776,$A136,СВЦЭМ!$B$33:$B$776,Q$119)+'СЕТ СН'!$I$11+СВЦЭМ!$D$10+'СЕТ СН'!$I$5-'СЕТ СН'!$I$21</f>
        <v>4012.2373142300003</v>
      </c>
      <c r="R136" s="36">
        <f>SUMIFS(СВЦЭМ!$D$33:$D$776,СВЦЭМ!$A$33:$A$776,$A136,СВЦЭМ!$B$33:$B$776,R$119)+'СЕТ СН'!$I$11+СВЦЭМ!$D$10+'СЕТ СН'!$I$5-'СЕТ СН'!$I$21</f>
        <v>4016.09856038</v>
      </c>
      <c r="S136" s="36">
        <f>SUMIFS(СВЦЭМ!$D$33:$D$776,СВЦЭМ!$A$33:$A$776,$A136,СВЦЭМ!$B$33:$B$776,S$119)+'СЕТ СН'!$I$11+СВЦЭМ!$D$10+'СЕТ СН'!$I$5-'СЕТ СН'!$I$21</f>
        <v>4005.0251247800002</v>
      </c>
      <c r="T136" s="36">
        <f>SUMIFS(СВЦЭМ!$D$33:$D$776,СВЦЭМ!$A$33:$A$776,$A136,СВЦЭМ!$B$33:$B$776,T$119)+'СЕТ СН'!$I$11+СВЦЭМ!$D$10+'СЕТ СН'!$I$5-'СЕТ СН'!$I$21</f>
        <v>3993.0805826800001</v>
      </c>
      <c r="U136" s="36">
        <f>SUMIFS(СВЦЭМ!$D$33:$D$776,СВЦЭМ!$A$33:$A$776,$A136,СВЦЭМ!$B$33:$B$776,U$119)+'СЕТ СН'!$I$11+СВЦЭМ!$D$10+'СЕТ СН'!$I$5-'СЕТ СН'!$I$21</f>
        <v>3994.3649338200003</v>
      </c>
      <c r="V136" s="36">
        <f>SUMIFS(СВЦЭМ!$D$33:$D$776,СВЦЭМ!$A$33:$A$776,$A136,СВЦЭМ!$B$33:$B$776,V$119)+'СЕТ СН'!$I$11+СВЦЭМ!$D$10+'СЕТ СН'!$I$5-'СЕТ СН'!$I$21</f>
        <v>4014.89983304</v>
      </c>
      <c r="W136" s="36">
        <f>SUMIFS(СВЦЭМ!$D$33:$D$776,СВЦЭМ!$A$33:$A$776,$A136,СВЦЭМ!$B$33:$B$776,W$119)+'СЕТ СН'!$I$11+СВЦЭМ!$D$10+'СЕТ СН'!$I$5-'СЕТ СН'!$I$21</f>
        <v>4027.1933843200004</v>
      </c>
      <c r="X136" s="36">
        <f>SUMIFS(СВЦЭМ!$D$33:$D$776,СВЦЭМ!$A$33:$A$776,$A136,СВЦЭМ!$B$33:$B$776,X$119)+'СЕТ СН'!$I$11+СВЦЭМ!$D$10+'СЕТ СН'!$I$5-'СЕТ СН'!$I$21</f>
        <v>4031.88228798</v>
      </c>
      <c r="Y136" s="36">
        <f>SUMIFS(СВЦЭМ!$D$33:$D$776,СВЦЭМ!$A$33:$A$776,$A136,СВЦЭМ!$B$33:$B$776,Y$119)+'СЕТ СН'!$I$11+СВЦЭМ!$D$10+'СЕТ СН'!$I$5-'СЕТ СН'!$I$21</f>
        <v>4086.73028776</v>
      </c>
    </row>
    <row r="137" spans="1:25" ht="15.75" x14ac:dyDescent="0.2">
      <c r="A137" s="35">
        <f t="shared" si="3"/>
        <v>43483</v>
      </c>
      <c r="B137" s="36">
        <f>SUMIFS(СВЦЭМ!$D$33:$D$776,СВЦЭМ!$A$33:$A$776,$A137,СВЦЭМ!$B$33:$B$776,B$119)+'СЕТ СН'!$I$11+СВЦЭМ!$D$10+'СЕТ СН'!$I$5-'СЕТ СН'!$I$21</f>
        <v>4117.9687479000004</v>
      </c>
      <c r="C137" s="36">
        <f>SUMIFS(СВЦЭМ!$D$33:$D$776,СВЦЭМ!$A$33:$A$776,$A137,СВЦЭМ!$B$33:$B$776,C$119)+'СЕТ СН'!$I$11+СВЦЭМ!$D$10+'СЕТ СН'!$I$5-'СЕТ СН'!$I$21</f>
        <v>4141.8655419099996</v>
      </c>
      <c r="D137" s="36">
        <f>SUMIFS(СВЦЭМ!$D$33:$D$776,СВЦЭМ!$A$33:$A$776,$A137,СВЦЭМ!$B$33:$B$776,D$119)+'СЕТ СН'!$I$11+СВЦЭМ!$D$10+'СЕТ СН'!$I$5-'СЕТ СН'!$I$21</f>
        <v>4162.9310115600001</v>
      </c>
      <c r="E137" s="36">
        <f>SUMIFS(СВЦЭМ!$D$33:$D$776,СВЦЭМ!$A$33:$A$776,$A137,СВЦЭМ!$B$33:$B$776,E$119)+'СЕТ СН'!$I$11+СВЦЭМ!$D$10+'СЕТ СН'!$I$5-'СЕТ СН'!$I$21</f>
        <v>4162.1043911200004</v>
      </c>
      <c r="F137" s="36">
        <f>SUMIFS(СВЦЭМ!$D$33:$D$776,СВЦЭМ!$A$33:$A$776,$A137,СВЦЭМ!$B$33:$B$776,F$119)+'СЕТ СН'!$I$11+СВЦЭМ!$D$10+'СЕТ СН'!$I$5-'СЕТ СН'!$I$21</f>
        <v>4156.3989425399996</v>
      </c>
      <c r="G137" s="36">
        <f>SUMIFS(СВЦЭМ!$D$33:$D$776,СВЦЭМ!$A$33:$A$776,$A137,СВЦЭМ!$B$33:$B$776,G$119)+'СЕТ СН'!$I$11+СВЦЭМ!$D$10+'СЕТ СН'!$I$5-'СЕТ СН'!$I$21</f>
        <v>4138.8627562700003</v>
      </c>
      <c r="H137" s="36">
        <f>SUMIFS(СВЦЭМ!$D$33:$D$776,СВЦЭМ!$A$33:$A$776,$A137,СВЦЭМ!$B$33:$B$776,H$119)+'СЕТ СН'!$I$11+СВЦЭМ!$D$10+'СЕТ СН'!$I$5-'СЕТ СН'!$I$21</f>
        <v>4105.4695364700001</v>
      </c>
      <c r="I137" s="36">
        <f>SUMIFS(СВЦЭМ!$D$33:$D$776,СВЦЭМ!$A$33:$A$776,$A137,СВЦЭМ!$B$33:$B$776,I$119)+'СЕТ СН'!$I$11+СВЦЭМ!$D$10+'СЕТ СН'!$I$5-'СЕТ СН'!$I$21</f>
        <v>4039.4063458400001</v>
      </c>
      <c r="J137" s="36">
        <f>SUMIFS(СВЦЭМ!$D$33:$D$776,СВЦЭМ!$A$33:$A$776,$A137,СВЦЭМ!$B$33:$B$776,J$119)+'СЕТ СН'!$I$11+СВЦЭМ!$D$10+'СЕТ СН'!$I$5-'СЕТ СН'!$I$21</f>
        <v>3990.7640329700002</v>
      </c>
      <c r="K137" s="36">
        <f>SUMIFS(СВЦЭМ!$D$33:$D$776,СВЦЭМ!$A$33:$A$776,$A137,СВЦЭМ!$B$33:$B$776,K$119)+'СЕТ СН'!$I$11+СВЦЭМ!$D$10+'СЕТ СН'!$I$5-'СЕТ СН'!$I$21</f>
        <v>3989.4353204900003</v>
      </c>
      <c r="L137" s="36">
        <f>SUMIFS(СВЦЭМ!$D$33:$D$776,СВЦЭМ!$A$33:$A$776,$A137,СВЦЭМ!$B$33:$B$776,L$119)+'СЕТ СН'!$I$11+СВЦЭМ!$D$10+'СЕТ СН'!$I$5-'СЕТ СН'!$I$21</f>
        <v>3987.5030424200004</v>
      </c>
      <c r="M137" s="36">
        <f>SUMIFS(СВЦЭМ!$D$33:$D$776,СВЦЭМ!$A$33:$A$776,$A137,СВЦЭМ!$B$33:$B$776,M$119)+'СЕТ СН'!$I$11+СВЦЭМ!$D$10+'СЕТ СН'!$I$5-'СЕТ СН'!$I$21</f>
        <v>4000.9237154800003</v>
      </c>
      <c r="N137" s="36">
        <f>SUMIFS(СВЦЭМ!$D$33:$D$776,СВЦЭМ!$A$33:$A$776,$A137,СВЦЭМ!$B$33:$B$776,N$119)+'СЕТ СН'!$I$11+СВЦЭМ!$D$10+'СЕТ СН'!$I$5-'СЕТ СН'!$I$21</f>
        <v>4023.3071951300003</v>
      </c>
      <c r="O137" s="36">
        <f>SUMIFS(СВЦЭМ!$D$33:$D$776,СВЦЭМ!$A$33:$A$776,$A137,СВЦЭМ!$B$33:$B$776,O$119)+'СЕТ СН'!$I$11+СВЦЭМ!$D$10+'СЕТ СН'!$I$5-'СЕТ СН'!$I$21</f>
        <v>4021.55565071</v>
      </c>
      <c r="P137" s="36">
        <f>SUMIFS(СВЦЭМ!$D$33:$D$776,СВЦЭМ!$A$33:$A$776,$A137,СВЦЭМ!$B$33:$B$776,P$119)+'СЕТ СН'!$I$11+СВЦЭМ!$D$10+'СЕТ СН'!$I$5-'СЕТ СН'!$I$21</f>
        <v>4028.71756568</v>
      </c>
      <c r="Q137" s="36">
        <f>SUMIFS(СВЦЭМ!$D$33:$D$776,СВЦЭМ!$A$33:$A$776,$A137,СВЦЭМ!$B$33:$B$776,Q$119)+'СЕТ СН'!$I$11+СВЦЭМ!$D$10+'СЕТ СН'!$I$5-'СЕТ СН'!$I$21</f>
        <v>4031.5486914000003</v>
      </c>
      <c r="R137" s="36">
        <f>SUMIFS(СВЦЭМ!$D$33:$D$776,СВЦЭМ!$A$33:$A$776,$A137,СВЦЭМ!$B$33:$B$776,R$119)+'СЕТ СН'!$I$11+СВЦЭМ!$D$10+'СЕТ СН'!$I$5-'СЕТ СН'!$I$21</f>
        <v>4034.5855315400004</v>
      </c>
      <c r="S137" s="36">
        <f>SUMIFS(СВЦЭМ!$D$33:$D$776,СВЦЭМ!$A$33:$A$776,$A137,СВЦЭМ!$B$33:$B$776,S$119)+'СЕТ СН'!$I$11+СВЦЭМ!$D$10+'СЕТ СН'!$I$5-'СЕТ СН'!$I$21</f>
        <v>4038.0375811100002</v>
      </c>
      <c r="T137" s="36">
        <f>SUMIFS(СВЦЭМ!$D$33:$D$776,СВЦЭМ!$A$33:$A$776,$A137,СВЦЭМ!$B$33:$B$776,T$119)+'СЕТ СН'!$I$11+СВЦЭМ!$D$10+'СЕТ СН'!$I$5-'СЕТ СН'!$I$21</f>
        <v>4026.2171947200004</v>
      </c>
      <c r="U137" s="36">
        <f>SUMIFS(СВЦЭМ!$D$33:$D$776,СВЦЭМ!$A$33:$A$776,$A137,СВЦЭМ!$B$33:$B$776,U$119)+'СЕТ СН'!$I$11+СВЦЭМ!$D$10+'СЕТ СН'!$I$5-'СЕТ СН'!$I$21</f>
        <v>4031.2795896900002</v>
      </c>
      <c r="V137" s="36">
        <f>SUMIFS(СВЦЭМ!$D$33:$D$776,СВЦЭМ!$A$33:$A$776,$A137,СВЦЭМ!$B$33:$B$776,V$119)+'СЕТ СН'!$I$11+СВЦЭМ!$D$10+'СЕТ СН'!$I$5-'СЕТ СН'!$I$21</f>
        <v>4052.95956776</v>
      </c>
      <c r="W137" s="36">
        <f>SUMIFS(СВЦЭМ!$D$33:$D$776,СВЦЭМ!$A$33:$A$776,$A137,СВЦЭМ!$B$33:$B$776,W$119)+'СЕТ СН'!$I$11+СВЦЭМ!$D$10+'СЕТ СН'!$I$5-'СЕТ СН'!$I$21</f>
        <v>4068.4010945600003</v>
      </c>
      <c r="X137" s="36">
        <f>SUMIFS(СВЦЭМ!$D$33:$D$776,СВЦЭМ!$A$33:$A$776,$A137,СВЦЭМ!$B$33:$B$776,X$119)+'СЕТ СН'!$I$11+СВЦЭМ!$D$10+'СЕТ СН'!$I$5-'СЕТ СН'!$I$21</f>
        <v>4061.6837894500004</v>
      </c>
      <c r="Y137" s="36">
        <f>SUMIFS(СВЦЭМ!$D$33:$D$776,СВЦЭМ!$A$33:$A$776,$A137,СВЦЭМ!$B$33:$B$776,Y$119)+'СЕТ СН'!$I$11+СВЦЭМ!$D$10+'СЕТ СН'!$I$5-'СЕТ СН'!$I$21</f>
        <v>4095.1701972199999</v>
      </c>
    </row>
    <row r="138" spans="1:25" ht="15.75" x14ac:dyDescent="0.2">
      <c r="A138" s="35">
        <f t="shared" si="3"/>
        <v>43484</v>
      </c>
      <c r="B138" s="36">
        <f>SUMIFS(СВЦЭМ!$D$33:$D$776,СВЦЭМ!$A$33:$A$776,$A138,СВЦЭМ!$B$33:$B$776,B$119)+'СЕТ СН'!$I$11+СВЦЭМ!$D$10+'СЕТ СН'!$I$5-'СЕТ СН'!$I$21</f>
        <v>4163.70563296</v>
      </c>
      <c r="C138" s="36">
        <f>SUMIFS(СВЦЭМ!$D$33:$D$776,СВЦЭМ!$A$33:$A$776,$A138,СВЦЭМ!$B$33:$B$776,C$119)+'СЕТ СН'!$I$11+СВЦЭМ!$D$10+'СЕТ СН'!$I$5-'СЕТ СН'!$I$21</f>
        <v>4170.5861991399997</v>
      </c>
      <c r="D138" s="36">
        <f>SUMIFS(СВЦЭМ!$D$33:$D$776,СВЦЭМ!$A$33:$A$776,$A138,СВЦЭМ!$B$33:$B$776,D$119)+'СЕТ СН'!$I$11+СВЦЭМ!$D$10+'СЕТ СН'!$I$5-'СЕТ СН'!$I$21</f>
        <v>4166.9539942400006</v>
      </c>
      <c r="E138" s="36">
        <f>SUMIFS(СВЦЭМ!$D$33:$D$776,СВЦЭМ!$A$33:$A$776,$A138,СВЦЭМ!$B$33:$B$776,E$119)+'СЕТ СН'!$I$11+СВЦЭМ!$D$10+'СЕТ СН'!$I$5-'СЕТ СН'!$I$21</f>
        <v>4178.2038363199999</v>
      </c>
      <c r="F138" s="36">
        <f>SUMIFS(СВЦЭМ!$D$33:$D$776,СВЦЭМ!$A$33:$A$776,$A138,СВЦЭМ!$B$33:$B$776,F$119)+'СЕТ СН'!$I$11+СВЦЭМ!$D$10+'СЕТ СН'!$I$5-'СЕТ СН'!$I$21</f>
        <v>4173.1869701599999</v>
      </c>
      <c r="G138" s="36">
        <f>SUMIFS(СВЦЭМ!$D$33:$D$776,СВЦЭМ!$A$33:$A$776,$A138,СВЦЭМ!$B$33:$B$776,G$119)+'СЕТ СН'!$I$11+СВЦЭМ!$D$10+'СЕТ СН'!$I$5-'СЕТ СН'!$I$21</f>
        <v>4170.95349446</v>
      </c>
      <c r="H138" s="36">
        <f>SUMIFS(СВЦЭМ!$D$33:$D$776,СВЦЭМ!$A$33:$A$776,$A138,СВЦЭМ!$B$33:$B$776,H$119)+'СЕТ СН'!$I$11+СВЦЭМ!$D$10+'СЕТ СН'!$I$5-'СЕТ СН'!$I$21</f>
        <v>4146.8922954099999</v>
      </c>
      <c r="I138" s="36">
        <f>SUMIFS(СВЦЭМ!$D$33:$D$776,СВЦЭМ!$A$33:$A$776,$A138,СВЦЭМ!$B$33:$B$776,I$119)+'СЕТ СН'!$I$11+СВЦЭМ!$D$10+'СЕТ СН'!$I$5-'СЕТ СН'!$I$21</f>
        <v>4073.9121790700001</v>
      </c>
      <c r="J138" s="36">
        <f>SUMIFS(СВЦЭМ!$D$33:$D$776,СВЦЭМ!$A$33:$A$776,$A138,СВЦЭМ!$B$33:$B$776,J$119)+'СЕТ СН'!$I$11+СВЦЭМ!$D$10+'СЕТ СН'!$I$5-'СЕТ СН'!$I$21</f>
        <v>4042.3912945700004</v>
      </c>
      <c r="K138" s="36">
        <f>SUMIFS(СВЦЭМ!$D$33:$D$776,СВЦЭМ!$A$33:$A$776,$A138,СВЦЭМ!$B$33:$B$776,K$119)+'СЕТ СН'!$I$11+СВЦЭМ!$D$10+'СЕТ СН'!$I$5-'СЕТ СН'!$I$21</f>
        <v>4003.9204061500004</v>
      </c>
      <c r="L138" s="36">
        <f>SUMIFS(СВЦЭМ!$D$33:$D$776,СВЦЭМ!$A$33:$A$776,$A138,СВЦЭМ!$B$33:$B$776,L$119)+'СЕТ СН'!$I$11+СВЦЭМ!$D$10+'СЕТ СН'!$I$5-'СЕТ СН'!$I$21</f>
        <v>3986.5073176400001</v>
      </c>
      <c r="M138" s="36">
        <f>SUMIFS(СВЦЭМ!$D$33:$D$776,СВЦЭМ!$A$33:$A$776,$A138,СВЦЭМ!$B$33:$B$776,M$119)+'СЕТ СН'!$I$11+СВЦЭМ!$D$10+'СЕТ СН'!$I$5-'СЕТ СН'!$I$21</f>
        <v>3990.7221064300002</v>
      </c>
      <c r="N138" s="36">
        <f>SUMIFS(СВЦЭМ!$D$33:$D$776,СВЦЭМ!$A$33:$A$776,$A138,СВЦЭМ!$B$33:$B$776,N$119)+'СЕТ СН'!$I$11+СВЦЭМ!$D$10+'СЕТ СН'!$I$5-'СЕТ СН'!$I$21</f>
        <v>4006.6943765700003</v>
      </c>
      <c r="O138" s="36">
        <f>SUMIFS(СВЦЭМ!$D$33:$D$776,СВЦЭМ!$A$33:$A$776,$A138,СВЦЭМ!$B$33:$B$776,O$119)+'СЕТ СН'!$I$11+СВЦЭМ!$D$10+'СЕТ СН'!$I$5-'СЕТ СН'!$I$21</f>
        <v>4017.0905920000005</v>
      </c>
      <c r="P138" s="36">
        <f>SUMIFS(СВЦЭМ!$D$33:$D$776,СВЦЭМ!$A$33:$A$776,$A138,СВЦЭМ!$B$33:$B$776,P$119)+'СЕТ СН'!$I$11+СВЦЭМ!$D$10+'СЕТ СН'!$I$5-'СЕТ СН'!$I$21</f>
        <v>4041.7219407000002</v>
      </c>
      <c r="Q138" s="36">
        <f>SUMIFS(СВЦЭМ!$D$33:$D$776,СВЦЭМ!$A$33:$A$776,$A138,СВЦЭМ!$B$33:$B$776,Q$119)+'СЕТ СН'!$I$11+СВЦЭМ!$D$10+'СЕТ СН'!$I$5-'СЕТ СН'!$I$21</f>
        <v>4049.4259809499999</v>
      </c>
      <c r="R138" s="36">
        <f>SUMIFS(СВЦЭМ!$D$33:$D$776,СВЦЭМ!$A$33:$A$776,$A138,СВЦЭМ!$B$33:$B$776,R$119)+'СЕТ СН'!$I$11+СВЦЭМ!$D$10+'СЕТ СН'!$I$5-'СЕТ СН'!$I$21</f>
        <v>4050.2789916399997</v>
      </c>
      <c r="S138" s="36">
        <f>SUMIFS(СВЦЭМ!$D$33:$D$776,СВЦЭМ!$A$33:$A$776,$A138,СВЦЭМ!$B$33:$B$776,S$119)+'СЕТ СН'!$I$11+СВЦЭМ!$D$10+'СЕТ СН'!$I$5-'СЕТ СН'!$I$21</f>
        <v>4017.2432154500002</v>
      </c>
      <c r="T138" s="36">
        <f>SUMIFS(СВЦЭМ!$D$33:$D$776,СВЦЭМ!$A$33:$A$776,$A138,СВЦЭМ!$B$33:$B$776,T$119)+'СЕТ СН'!$I$11+СВЦЭМ!$D$10+'СЕТ СН'!$I$5-'СЕТ СН'!$I$21</f>
        <v>3987.4338067300005</v>
      </c>
      <c r="U138" s="36">
        <f>SUMIFS(СВЦЭМ!$D$33:$D$776,СВЦЭМ!$A$33:$A$776,$A138,СВЦЭМ!$B$33:$B$776,U$119)+'СЕТ СН'!$I$11+СВЦЭМ!$D$10+'СЕТ СН'!$I$5-'СЕТ СН'!$I$21</f>
        <v>3980.9446090600004</v>
      </c>
      <c r="V138" s="36">
        <f>SUMIFS(СВЦЭМ!$D$33:$D$776,СВЦЭМ!$A$33:$A$776,$A138,СВЦЭМ!$B$33:$B$776,V$119)+'СЕТ СН'!$I$11+СВЦЭМ!$D$10+'СЕТ СН'!$I$5-'СЕТ СН'!$I$21</f>
        <v>4001.5045050900003</v>
      </c>
      <c r="W138" s="36">
        <f>SUMIFS(СВЦЭМ!$D$33:$D$776,СВЦЭМ!$A$33:$A$776,$A138,СВЦЭМ!$B$33:$B$776,W$119)+'СЕТ СН'!$I$11+СВЦЭМ!$D$10+'СЕТ СН'!$I$5-'СЕТ СН'!$I$21</f>
        <v>4025.8069025600003</v>
      </c>
      <c r="X138" s="36">
        <f>SUMIFS(СВЦЭМ!$D$33:$D$776,СВЦЭМ!$A$33:$A$776,$A138,СВЦЭМ!$B$33:$B$776,X$119)+'СЕТ СН'!$I$11+СВЦЭМ!$D$10+'СЕТ СН'!$I$5-'СЕТ СН'!$I$21</f>
        <v>4034.3895333199998</v>
      </c>
      <c r="Y138" s="36">
        <f>SUMIFS(СВЦЭМ!$D$33:$D$776,СВЦЭМ!$A$33:$A$776,$A138,СВЦЭМ!$B$33:$B$776,Y$119)+'СЕТ СН'!$I$11+СВЦЭМ!$D$10+'СЕТ СН'!$I$5-'СЕТ СН'!$I$21</f>
        <v>4082.9523867500002</v>
      </c>
    </row>
    <row r="139" spans="1:25" ht="15.75" x14ac:dyDescent="0.2">
      <c r="A139" s="35">
        <f t="shared" si="3"/>
        <v>43485</v>
      </c>
      <c r="B139" s="36">
        <f>SUMIFS(СВЦЭМ!$D$33:$D$776,СВЦЭМ!$A$33:$A$776,$A139,СВЦЭМ!$B$33:$B$776,B$119)+'СЕТ СН'!$I$11+СВЦЭМ!$D$10+'СЕТ СН'!$I$5-'СЕТ СН'!$I$21</f>
        <v>4145.9652090999998</v>
      </c>
      <c r="C139" s="36">
        <f>SUMIFS(СВЦЭМ!$D$33:$D$776,СВЦЭМ!$A$33:$A$776,$A139,СВЦЭМ!$B$33:$B$776,C$119)+'СЕТ СН'!$I$11+СВЦЭМ!$D$10+'СЕТ СН'!$I$5-'СЕТ СН'!$I$21</f>
        <v>4168.1779743999996</v>
      </c>
      <c r="D139" s="36">
        <f>SUMIFS(СВЦЭМ!$D$33:$D$776,СВЦЭМ!$A$33:$A$776,$A139,СВЦЭМ!$B$33:$B$776,D$119)+'СЕТ СН'!$I$11+СВЦЭМ!$D$10+'СЕТ СН'!$I$5-'СЕТ СН'!$I$21</f>
        <v>4199.6560590899999</v>
      </c>
      <c r="E139" s="36">
        <f>SUMIFS(СВЦЭМ!$D$33:$D$776,СВЦЭМ!$A$33:$A$776,$A139,СВЦЭМ!$B$33:$B$776,E$119)+'СЕТ СН'!$I$11+СВЦЭМ!$D$10+'СЕТ СН'!$I$5-'СЕТ СН'!$I$21</f>
        <v>4218.9700231799998</v>
      </c>
      <c r="F139" s="36">
        <f>SUMIFS(СВЦЭМ!$D$33:$D$776,СВЦЭМ!$A$33:$A$776,$A139,СВЦЭМ!$B$33:$B$776,F$119)+'СЕТ СН'!$I$11+СВЦЭМ!$D$10+'СЕТ СН'!$I$5-'СЕТ СН'!$I$21</f>
        <v>4208.3883104500001</v>
      </c>
      <c r="G139" s="36">
        <f>SUMIFS(СВЦЭМ!$D$33:$D$776,СВЦЭМ!$A$33:$A$776,$A139,СВЦЭМ!$B$33:$B$776,G$119)+'СЕТ СН'!$I$11+СВЦЭМ!$D$10+'СЕТ СН'!$I$5-'СЕТ СН'!$I$21</f>
        <v>4190.3030345099996</v>
      </c>
      <c r="H139" s="36">
        <f>SUMIFS(СВЦЭМ!$D$33:$D$776,СВЦЭМ!$A$33:$A$776,$A139,СВЦЭМ!$B$33:$B$776,H$119)+'СЕТ СН'!$I$11+СВЦЭМ!$D$10+'СЕТ СН'!$I$5-'СЕТ СН'!$I$21</f>
        <v>4169.2274754500004</v>
      </c>
      <c r="I139" s="36">
        <f>SUMIFS(СВЦЭМ!$D$33:$D$776,СВЦЭМ!$A$33:$A$776,$A139,СВЦЭМ!$B$33:$B$776,I$119)+'СЕТ СН'!$I$11+СВЦЭМ!$D$10+'СЕТ СН'!$I$5-'СЕТ СН'!$I$21</f>
        <v>4102.3286738300003</v>
      </c>
      <c r="J139" s="36">
        <f>SUMIFS(СВЦЭМ!$D$33:$D$776,СВЦЭМ!$A$33:$A$776,$A139,СВЦЭМ!$B$33:$B$776,J$119)+'СЕТ СН'!$I$11+СВЦЭМ!$D$10+'СЕТ СН'!$I$5-'СЕТ СН'!$I$21</f>
        <v>4051.08582019</v>
      </c>
      <c r="K139" s="36">
        <f>SUMIFS(СВЦЭМ!$D$33:$D$776,СВЦЭМ!$A$33:$A$776,$A139,СВЦЭМ!$B$33:$B$776,K$119)+'СЕТ СН'!$I$11+СВЦЭМ!$D$10+'СЕТ СН'!$I$5-'СЕТ СН'!$I$21</f>
        <v>4016.4491989200001</v>
      </c>
      <c r="L139" s="36">
        <f>SUMIFS(СВЦЭМ!$D$33:$D$776,СВЦЭМ!$A$33:$A$776,$A139,СВЦЭМ!$B$33:$B$776,L$119)+'СЕТ СН'!$I$11+СВЦЭМ!$D$10+'СЕТ СН'!$I$5-'СЕТ СН'!$I$21</f>
        <v>3992.8901840600001</v>
      </c>
      <c r="M139" s="36">
        <f>SUMIFS(СВЦЭМ!$D$33:$D$776,СВЦЭМ!$A$33:$A$776,$A139,СВЦЭМ!$B$33:$B$776,M$119)+'СЕТ СН'!$I$11+СВЦЭМ!$D$10+'СЕТ СН'!$I$5-'СЕТ СН'!$I$21</f>
        <v>3996.0012728400002</v>
      </c>
      <c r="N139" s="36">
        <f>SUMIFS(СВЦЭМ!$D$33:$D$776,СВЦЭМ!$A$33:$A$776,$A139,СВЦЭМ!$B$33:$B$776,N$119)+'СЕТ СН'!$I$11+СВЦЭМ!$D$10+'СЕТ СН'!$I$5-'СЕТ СН'!$I$21</f>
        <v>4021.9468997900003</v>
      </c>
      <c r="O139" s="36">
        <f>SUMIFS(СВЦЭМ!$D$33:$D$776,СВЦЭМ!$A$33:$A$776,$A139,СВЦЭМ!$B$33:$B$776,O$119)+'СЕТ СН'!$I$11+СВЦЭМ!$D$10+'СЕТ СН'!$I$5-'СЕТ СН'!$I$21</f>
        <v>4048.03857788</v>
      </c>
      <c r="P139" s="36">
        <f>SUMIFS(СВЦЭМ!$D$33:$D$776,СВЦЭМ!$A$33:$A$776,$A139,СВЦЭМ!$B$33:$B$776,P$119)+'СЕТ СН'!$I$11+СВЦЭМ!$D$10+'СЕТ СН'!$I$5-'СЕТ СН'!$I$21</f>
        <v>4071.9444624400003</v>
      </c>
      <c r="Q139" s="36">
        <f>SUMIFS(СВЦЭМ!$D$33:$D$776,СВЦЭМ!$A$33:$A$776,$A139,СВЦЭМ!$B$33:$B$776,Q$119)+'СЕТ СН'!$I$11+СВЦЭМ!$D$10+'СЕТ СН'!$I$5-'СЕТ СН'!$I$21</f>
        <v>4062.6446120400001</v>
      </c>
      <c r="R139" s="36">
        <f>SUMIFS(СВЦЭМ!$D$33:$D$776,СВЦЭМ!$A$33:$A$776,$A139,СВЦЭМ!$B$33:$B$776,R$119)+'СЕТ СН'!$I$11+СВЦЭМ!$D$10+'СЕТ СН'!$I$5-'СЕТ СН'!$I$21</f>
        <v>4053.5765014300005</v>
      </c>
      <c r="S139" s="36">
        <f>SUMIFS(СВЦЭМ!$D$33:$D$776,СВЦЭМ!$A$33:$A$776,$A139,СВЦЭМ!$B$33:$B$776,S$119)+'СЕТ СН'!$I$11+СВЦЭМ!$D$10+'СЕТ СН'!$I$5-'СЕТ СН'!$I$21</f>
        <v>4021.8808943000004</v>
      </c>
      <c r="T139" s="36">
        <f>SUMIFS(СВЦЭМ!$D$33:$D$776,СВЦЭМ!$A$33:$A$776,$A139,СВЦЭМ!$B$33:$B$776,T$119)+'СЕТ СН'!$I$11+СВЦЭМ!$D$10+'СЕТ СН'!$I$5-'СЕТ СН'!$I$21</f>
        <v>3984.1004941400001</v>
      </c>
      <c r="U139" s="36">
        <f>SUMIFS(СВЦЭМ!$D$33:$D$776,СВЦЭМ!$A$33:$A$776,$A139,СВЦЭМ!$B$33:$B$776,U$119)+'СЕТ СН'!$I$11+СВЦЭМ!$D$10+'СЕТ СН'!$I$5-'СЕТ СН'!$I$21</f>
        <v>3979.2792947300004</v>
      </c>
      <c r="V139" s="36">
        <f>SUMIFS(СВЦЭМ!$D$33:$D$776,СВЦЭМ!$A$33:$A$776,$A139,СВЦЭМ!$B$33:$B$776,V$119)+'СЕТ СН'!$I$11+СВЦЭМ!$D$10+'СЕТ СН'!$I$5-'СЕТ СН'!$I$21</f>
        <v>3993.3635779200004</v>
      </c>
      <c r="W139" s="36">
        <f>SUMIFS(СВЦЭМ!$D$33:$D$776,СВЦЭМ!$A$33:$A$776,$A139,СВЦЭМ!$B$33:$B$776,W$119)+'СЕТ СН'!$I$11+СВЦЭМ!$D$10+'СЕТ СН'!$I$5-'СЕТ СН'!$I$21</f>
        <v>4006.6085321800001</v>
      </c>
      <c r="X139" s="36">
        <f>SUMIFS(СВЦЭМ!$D$33:$D$776,СВЦЭМ!$A$33:$A$776,$A139,СВЦЭМ!$B$33:$B$776,X$119)+'СЕТ СН'!$I$11+СВЦЭМ!$D$10+'СЕТ СН'!$I$5-'СЕТ СН'!$I$21</f>
        <v>4025.33113344</v>
      </c>
      <c r="Y139" s="36">
        <f>SUMIFS(СВЦЭМ!$D$33:$D$776,СВЦЭМ!$A$33:$A$776,$A139,СВЦЭМ!$B$33:$B$776,Y$119)+'СЕТ СН'!$I$11+СВЦЭМ!$D$10+'СЕТ СН'!$I$5-'СЕТ СН'!$I$21</f>
        <v>4089.4559235200004</v>
      </c>
    </row>
    <row r="140" spans="1:25" ht="15.75" x14ac:dyDescent="0.2">
      <c r="A140" s="35">
        <f t="shared" si="3"/>
        <v>43486</v>
      </c>
      <c r="B140" s="36">
        <f>SUMIFS(СВЦЭМ!$D$33:$D$776,СВЦЭМ!$A$33:$A$776,$A140,СВЦЭМ!$B$33:$B$776,B$119)+'СЕТ СН'!$I$11+СВЦЭМ!$D$10+'СЕТ СН'!$I$5-'СЕТ СН'!$I$21</f>
        <v>4149.2836615899996</v>
      </c>
      <c r="C140" s="36">
        <f>SUMIFS(СВЦЭМ!$D$33:$D$776,СВЦЭМ!$A$33:$A$776,$A140,СВЦЭМ!$B$33:$B$776,C$119)+'СЕТ СН'!$I$11+СВЦЭМ!$D$10+'СЕТ СН'!$I$5-'СЕТ СН'!$I$21</f>
        <v>4178.2890393300004</v>
      </c>
      <c r="D140" s="36">
        <f>SUMIFS(СВЦЭМ!$D$33:$D$776,СВЦЭМ!$A$33:$A$776,$A140,СВЦЭМ!$B$33:$B$776,D$119)+'СЕТ СН'!$I$11+СВЦЭМ!$D$10+'СЕТ СН'!$I$5-'СЕТ СН'!$I$21</f>
        <v>4195.4425759200003</v>
      </c>
      <c r="E140" s="36">
        <f>SUMIFS(СВЦЭМ!$D$33:$D$776,СВЦЭМ!$A$33:$A$776,$A140,СВЦЭМ!$B$33:$B$776,E$119)+'СЕТ СН'!$I$11+СВЦЭМ!$D$10+'СЕТ СН'!$I$5-'СЕТ СН'!$I$21</f>
        <v>4213.3785985800005</v>
      </c>
      <c r="F140" s="36">
        <f>SUMIFS(СВЦЭМ!$D$33:$D$776,СВЦЭМ!$A$33:$A$776,$A140,СВЦЭМ!$B$33:$B$776,F$119)+'СЕТ СН'!$I$11+СВЦЭМ!$D$10+'СЕТ СН'!$I$5-'СЕТ СН'!$I$21</f>
        <v>4202.9667220800002</v>
      </c>
      <c r="G140" s="36">
        <f>SUMIFS(СВЦЭМ!$D$33:$D$776,СВЦЭМ!$A$33:$A$776,$A140,СВЦЭМ!$B$33:$B$776,G$119)+'СЕТ СН'!$I$11+СВЦЭМ!$D$10+'СЕТ СН'!$I$5-'СЕТ СН'!$I$21</f>
        <v>4197.4707334699997</v>
      </c>
      <c r="H140" s="36">
        <f>SUMIFS(СВЦЭМ!$D$33:$D$776,СВЦЭМ!$A$33:$A$776,$A140,СВЦЭМ!$B$33:$B$776,H$119)+'СЕТ СН'!$I$11+СВЦЭМ!$D$10+'СЕТ СН'!$I$5-'СЕТ СН'!$I$21</f>
        <v>4146.4497381399997</v>
      </c>
      <c r="I140" s="36">
        <f>SUMIFS(СВЦЭМ!$D$33:$D$776,СВЦЭМ!$A$33:$A$776,$A140,СВЦЭМ!$B$33:$B$776,I$119)+'СЕТ СН'!$I$11+СВЦЭМ!$D$10+'СЕТ СН'!$I$5-'СЕТ СН'!$I$21</f>
        <v>4067.6651988900003</v>
      </c>
      <c r="J140" s="36">
        <f>SUMIFS(СВЦЭМ!$D$33:$D$776,СВЦЭМ!$A$33:$A$776,$A140,СВЦЭМ!$B$33:$B$776,J$119)+'СЕТ СН'!$I$11+СВЦЭМ!$D$10+'СЕТ СН'!$I$5-'СЕТ СН'!$I$21</f>
        <v>4032.7037822100001</v>
      </c>
      <c r="K140" s="36">
        <f>SUMIFS(СВЦЭМ!$D$33:$D$776,СВЦЭМ!$A$33:$A$776,$A140,СВЦЭМ!$B$33:$B$776,K$119)+'СЕТ СН'!$I$11+СВЦЭМ!$D$10+'СЕТ СН'!$I$5-'СЕТ СН'!$I$21</f>
        <v>4028.1947295800001</v>
      </c>
      <c r="L140" s="36">
        <f>SUMIFS(СВЦЭМ!$D$33:$D$776,СВЦЭМ!$A$33:$A$776,$A140,СВЦЭМ!$B$33:$B$776,L$119)+'СЕТ СН'!$I$11+СВЦЭМ!$D$10+'СЕТ СН'!$I$5-'СЕТ СН'!$I$21</f>
        <v>4020.4873812200003</v>
      </c>
      <c r="M140" s="36">
        <f>SUMIFS(СВЦЭМ!$D$33:$D$776,СВЦЭМ!$A$33:$A$776,$A140,СВЦЭМ!$B$33:$B$776,M$119)+'СЕТ СН'!$I$11+СВЦЭМ!$D$10+'СЕТ СН'!$I$5-'СЕТ СН'!$I$21</f>
        <v>4026.0323520600004</v>
      </c>
      <c r="N140" s="36">
        <f>SUMIFS(СВЦЭМ!$D$33:$D$776,СВЦЭМ!$A$33:$A$776,$A140,СВЦЭМ!$B$33:$B$776,N$119)+'СЕТ СН'!$I$11+СВЦЭМ!$D$10+'СЕТ СН'!$I$5-'СЕТ СН'!$I$21</f>
        <v>4029.2675685700001</v>
      </c>
      <c r="O140" s="36">
        <f>SUMIFS(СВЦЭМ!$D$33:$D$776,СВЦЭМ!$A$33:$A$776,$A140,СВЦЭМ!$B$33:$B$776,O$119)+'СЕТ СН'!$I$11+СВЦЭМ!$D$10+'СЕТ СН'!$I$5-'СЕТ СН'!$I$21</f>
        <v>4020.0614117800001</v>
      </c>
      <c r="P140" s="36">
        <f>SUMIFS(СВЦЭМ!$D$33:$D$776,СВЦЭМ!$A$33:$A$776,$A140,СВЦЭМ!$B$33:$B$776,P$119)+'СЕТ СН'!$I$11+СВЦЭМ!$D$10+'СЕТ СН'!$I$5-'СЕТ СН'!$I$21</f>
        <v>4021.0465353899999</v>
      </c>
      <c r="Q140" s="36">
        <f>SUMIFS(СВЦЭМ!$D$33:$D$776,СВЦЭМ!$A$33:$A$776,$A140,СВЦЭМ!$B$33:$B$776,Q$119)+'СЕТ СН'!$I$11+СВЦЭМ!$D$10+'СЕТ СН'!$I$5-'СЕТ СН'!$I$21</f>
        <v>4028.1294268199999</v>
      </c>
      <c r="R140" s="36">
        <f>SUMIFS(СВЦЭМ!$D$33:$D$776,СВЦЭМ!$A$33:$A$776,$A140,СВЦЭМ!$B$33:$B$776,R$119)+'СЕТ СН'!$I$11+СВЦЭМ!$D$10+'СЕТ СН'!$I$5-'СЕТ СН'!$I$21</f>
        <v>4031.8111875700001</v>
      </c>
      <c r="S140" s="36">
        <f>SUMIFS(СВЦЭМ!$D$33:$D$776,СВЦЭМ!$A$33:$A$776,$A140,СВЦЭМ!$B$33:$B$776,S$119)+'СЕТ СН'!$I$11+СВЦЭМ!$D$10+'СЕТ СН'!$I$5-'СЕТ СН'!$I$21</f>
        <v>4030.3078716600003</v>
      </c>
      <c r="T140" s="36">
        <f>SUMIFS(СВЦЭМ!$D$33:$D$776,СВЦЭМ!$A$33:$A$776,$A140,СВЦЭМ!$B$33:$B$776,T$119)+'СЕТ СН'!$I$11+СВЦЭМ!$D$10+'СЕТ СН'!$I$5-'СЕТ СН'!$I$21</f>
        <v>4016.6705707400001</v>
      </c>
      <c r="U140" s="36">
        <f>SUMIFS(СВЦЭМ!$D$33:$D$776,СВЦЭМ!$A$33:$A$776,$A140,СВЦЭМ!$B$33:$B$776,U$119)+'СЕТ СН'!$I$11+СВЦЭМ!$D$10+'СЕТ СН'!$I$5-'СЕТ СН'!$I$21</f>
        <v>4021.8579233400001</v>
      </c>
      <c r="V140" s="36">
        <f>SUMIFS(СВЦЭМ!$D$33:$D$776,СВЦЭМ!$A$33:$A$776,$A140,СВЦЭМ!$B$33:$B$776,V$119)+'СЕТ СН'!$I$11+СВЦЭМ!$D$10+'СЕТ СН'!$I$5-'СЕТ СН'!$I$21</f>
        <v>4030.0921560300003</v>
      </c>
      <c r="W140" s="36">
        <f>SUMIFS(СВЦЭМ!$D$33:$D$776,СВЦЭМ!$A$33:$A$776,$A140,СВЦЭМ!$B$33:$B$776,W$119)+'СЕТ СН'!$I$11+СВЦЭМ!$D$10+'СЕТ СН'!$I$5-'СЕТ СН'!$I$21</f>
        <v>4038.8816203799997</v>
      </c>
      <c r="X140" s="36">
        <f>SUMIFS(СВЦЭМ!$D$33:$D$776,СВЦЭМ!$A$33:$A$776,$A140,СВЦЭМ!$B$33:$B$776,X$119)+'СЕТ СН'!$I$11+СВЦЭМ!$D$10+'СЕТ СН'!$I$5-'СЕТ СН'!$I$21</f>
        <v>4033.09103602</v>
      </c>
      <c r="Y140" s="36">
        <f>SUMIFS(СВЦЭМ!$D$33:$D$776,СВЦЭМ!$A$33:$A$776,$A140,СВЦЭМ!$B$33:$B$776,Y$119)+'СЕТ СН'!$I$11+СВЦЭМ!$D$10+'СЕТ СН'!$I$5-'СЕТ СН'!$I$21</f>
        <v>4078.9515113100001</v>
      </c>
    </row>
    <row r="141" spans="1:25" ht="15.75" x14ac:dyDescent="0.2">
      <c r="A141" s="35">
        <f t="shared" si="3"/>
        <v>43487</v>
      </c>
      <c r="B141" s="36">
        <f>SUMIFS(СВЦЭМ!$D$33:$D$776,СВЦЭМ!$A$33:$A$776,$A141,СВЦЭМ!$B$33:$B$776,B$119)+'СЕТ СН'!$I$11+СВЦЭМ!$D$10+'СЕТ СН'!$I$5-'СЕТ СН'!$I$21</f>
        <v>4147.6223463300003</v>
      </c>
      <c r="C141" s="36">
        <f>SUMIFS(СВЦЭМ!$D$33:$D$776,СВЦЭМ!$A$33:$A$776,$A141,СВЦЭМ!$B$33:$B$776,C$119)+'СЕТ СН'!$I$11+СВЦЭМ!$D$10+'СЕТ СН'!$I$5-'СЕТ СН'!$I$21</f>
        <v>4180.2565469199999</v>
      </c>
      <c r="D141" s="36">
        <f>SUMIFS(СВЦЭМ!$D$33:$D$776,СВЦЭМ!$A$33:$A$776,$A141,СВЦЭМ!$B$33:$B$776,D$119)+'СЕТ СН'!$I$11+СВЦЭМ!$D$10+'СЕТ СН'!$I$5-'СЕТ СН'!$I$21</f>
        <v>4192.4817375700004</v>
      </c>
      <c r="E141" s="36">
        <f>SUMIFS(СВЦЭМ!$D$33:$D$776,СВЦЭМ!$A$33:$A$776,$A141,СВЦЭМ!$B$33:$B$776,E$119)+'СЕТ СН'!$I$11+СВЦЭМ!$D$10+'СЕТ СН'!$I$5-'СЕТ СН'!$I$21</f>
        <v>4195.3569185400002</v>
      </c>
      <c r="F141" s="36">
        <f>SUMIFS(СВЦЭМ!$D$33:$D$776,СВЦЭМ!$A$33:$A$776,$A141,СВЦЭМ!$B$33:$B$776,F$119)+'СЕТ СН'!$I$11+СВЦЭМ!$D$10+'СЕТ СН'!$I$5-'СЕТ СН'!$I$21</f>
        <v>4182.1729902200004</v>
      </c>
      <c r="G141" s="36">
        <f>SUMIFS(СВЦЭМ!$D$33:$D$776,СВЦЭМ!$A$33:$A$776,$A141,СВЦЭМ!$B$33:$B$776,G$119)+'СЕТ СН'!$I$11+СВЦЭМ!$D$10+'СЕТ СН'!$I$5-'СЕТ СН'!$I$21</f>
        <v>4160.7147075100002</v>
      </c>
      <c r="H141" s="36">
        <f>SUMIFS(СВЦЭМ!$D$33:$D$776,СВЦЭМ!$A$33:$A$776,$A141,СВЦЭМ!$B$33:$B$776,H$119)+'СЕТ СН'!$I$11+СВЦЭМ!$D$10+'СЕТ СН'!$I$5-'СЕТ СН'!$I$21</f>
        <v>4110.6048961500001</v>
      </c>
      <c r="I141" s="36">
        <f>SUMIFS(СВЦЭМ!$D$33:$D$776,СВЦЭМ!$A$33:$A$776,$A141,СВЦЭМ!$B$33:$B$776,I$119)+'СЕТ СН'!$I$11+СВЦЭМ!$D$10+'СЕТ СН'!$I$5-'СЕТ СН'!$I$21</f>
        <v>4047.7256084099999</v>
      </c>
      <c r="J141" s="36">
        <f>SUMIFS(СВЦЭМ!$D$33:$D$776,СВЦЭМ!$A$33:$A$776,$A141,СВЦЭМ!$B$33:$B$776,J$119)+'СЕТ СН'!$I$11+СВЦЭМ!$D$10+'СЕТ СН'!$I$5-'СЕТ СН'!$I$21</f>
        <v>4018.4715804900002</v>
      </c>
      <c r="K141" s="36">
        <f>SUMIFS(СВЦЭМ!$D$33:$D$776,СВЦЭМ!$A$33:$A$776,$A141,СВЦЭМ!$B$33:$B$776,K$119)+'СЕТ СН'!$I$11+СВЦЭМ!$D$10+'СЕТ СН'!$I$5-'СЕТ СН'!$I$21</f>
        <v>4012.0301033600003</v>
      </c>
      <c r="L141" s="36">
        <f>SUMIFS(СВЦЭМ!$D$33:$D$776,СВЦЭМ!$A$33:$A$776,$A141,СВЦЭМ!$B$33:$B$776,L$119)+'СЕТ СН'!$I$11+СВЦЭМ!$D$10+'СЕТ СН'!$I$5-'СЕТ СН'!$I$21</f>
        <v>4016.34368318</v>
      </c>
      <c r="M141" s="36">
        <f>SUMIFS(СВЦЭМ!$D$33:$D$776,СВЦЭМ!$A$33:$A$776,$A141,СВЦЭМ!$B$33:$B$776,M$119)+'СЕТ СН'!$I$11+СВЦЭМ!$D$10+'СЕТ СН'!$I$5-'СЕТ СН'!$I$21</f>
        <v>4026.4813310600002</v>
      </c>
      <c r="N141" s="36">
        <f>SUMIFS(СВЦЭМ!$D$33:$D$776,СВЦЭМ!$A$33:$A$776,$A141,СВЦЭМ!$B$33:$B$776,N$119)+'СЕТ СН'!$I$11+СВЦЭМ!$D$10+'СЕТ СН'!$I$5-'СЕТ СН'!$I$21</f>
        <v>4027.8576149800001</v>
      </c>
      <c r="O141" s="36">
        <f>SUMIFS(СВЦЭМ!$D$33:$D$776,СВЦЭМ!$A$33:$A$776,$A141,СВЦЭМ!$B$33:$B$776,O$119)+'СЕТ СН'!$I$11+СВЦЭМ!$D$10+'СЕТ СН'!$I$5-'СЕТ СН'!$I$21</f>
        <v>4021.28995786</v>
      </c>
      <c r="P141" s="36">
        <f>SUMIFS(СВЦЭМ!$D$33:$D$776,СВЦЭМ!$A$33:$A$776,$A141,СВЦЭМ!$B$33:$B$776,P$119)+'СЕТ СН'!$I$11+СВЦЭМ!$D$10+'СЕТ СН'!$I$5-'СЕТ СН'!$I$21</f>
        <v>4025.0931652600002</v>
      </c>
      <c r="Q141" s="36">
        <f>SUMIFS(СВЦЭМ!$D$33:$D$776,СВЦЭМ!$A$33:$A$776,$A141,СВЦЭМ!$B$33:$B$776,Q$119)+'СЕТ СН'!$I$11+СВЦЭМ!$D$10+'СЕТ СН'!$I$5-'СЕТ СН'!$I$21</f>
        <v>4031.1217157900001</v>
      </c>
      <c r="R141" s="36">
        <f>SUMIFS(СВЦЭМ!$D$33:$D$776,СВЦЭМ!$A$33:$A$776,$A141,СВЦЭМ!$B$33:$B$776,R$119)+'СЕТ СН'!$I$11+СВЦЭМ!$D$10+'СЕТ СН'!$I$5-'СЕТ СН'!$I$21</f>
        <v>4035.4977130400002</v>
      </c>
      <c r="S141" s="36">
        <f>SUMIFS(СВЦЭМ!$D$33:$D$776,СВЦЭМ!$A$33:$A$776,$A141,СВЦЭМ!$B$33:$B$776,S$119)+'СЕТ СН'!$I$11+СВЦЭМ!$D$10+'СЕТ СН'!$I$5-'СЕТ СН'!$I$21</f>
        <v>4030.7117534200002</v>
      </c>
      <c r="T141" s="36">
        <f>SUMIFS(СВЦЭМ!$D$33:$D$776,СВЦЭМ!$A$33:$A$776,$A141,СВЦЭМ!$B$33:$B$776,T$119)+'СЕТ СН'!$I$11+СВЦЭМ!$D$10+'СЕТ СН'!$I$5-'СЕТ СН'!$I$21</f>
        <v>4016.67955833</v>
      </c>
      <c r="U141" s="36">
        <f>SUMIFS(СВЦЭМ!$D$33:$D$776,СВЦЭМ!$A$33:$A$776,$A141,СВЦЭМ!$B$33:$B$776,U$119)+'СЕТ СН'!$I$11+СВЦЭМ!$D$10+'СЕТ СН'!$I$5-'СЕТ СН'!$I$21</f>
        <v>4014.3194835800005</v>
      </c>
      <c r="V141" s="36">
        <f>SUMIFS(СВЦЭМ!$D$33:$D$776,СВЦЭМ!$A$33:$A$776,$A141,СВЦЭМ!$B$33:$B$776,V$119)+'СЕТ СН'!$I$11+СВЦЭМ!$D$10+'СЕТ СН'!$I$5-'СЕТ СН'!$I$21</f>
        <v>4028.9261695499999</v>
      </c>
      <c r="W141" s="36">
        <f>SUMIFS(СВЦЭМ!$D$33:$D$776,СВЦЭМ!$A$33:$A$776,$A141,СВЦЭМ!$B$33:$B$776,W$119)+'СЕТ СН'!$I$11+СВЦЭМ!$D$10+'СЕТ СН'!$I$5-'СЕТ СН'!$I$21</f>
        <v>4040.5347499099998</v>
      </c>
      <c r="X141" s="36">
        <f>SUMIFS(СВЦЭМ!$D$33:$D$776,СВЦЭМ!$A$33:$A$776,$A141,СВЦЭМ!$B$33:$B$776,X$119)+'СЕТ СН'!$I$11+СВЦЭМ!$D$10+'СЕТ СН'!$I$5-'СЕТ СН'!$I$21</f>
        <v>4011.2615981000004</v>
      </c>
      <c r="Y141" s="36">
        <f>SUMIFS(СВЦЭМ!$D$33:$D$776,СВЦЭМ!$A$33:$A$776,$A141,СВЦЭМ!$B$33:$B$776,Y$119)+'СЕТ СН'!$I$11+СВЦЭМ!$D$10+'СЕТ СН'!$I$5-'СЕТ СН'!$I$21</f>
        <v>4059.2570058700003</v>
      </c>
    </row>
    <row r="142" spans="1:25" ht="15.75" x14ac:dyDescent="0.2">
      <c r="A142" s="35">
        <f t="shared" si="3"/>
        <v>43488</v>
      </c>
      <c r="B142" s="36">
        <f>SUMIFS(СВЦЭМ!$D$33:$D$776,СВЦЭМ!$A$33:$A$776,$A142,СВЦЭМ!$B$33:$B$776,B$119)+'СЕТ СН'!$I$11+СВЦЭМ!$D$10+'СЕТ СН'!$I$5-'СЕТ СН'!$I$21</f>
        <v>4150.1398275499996</v>
      </c>
      <c r="C142" s="36">
        <f>SUMIFS(СВЦЭМ!$D$33:$D$776,СВЦЭМ!$A$33:$A$776,$A142,СВЦЭМ!$B$33:$B$776,C$119)+'СЕТ СН'!$I$11+СВЦЭМ!$D$10+'СЕТ СН'!$I$5-'СЕТ СН'!$I$21</f>
        <v>4180.0837296099999</v>
      </c>
      <c r="D142" s="36">
        <f>SUMIFS(СВЦЭМ!$D$33:$D$776,СВЦЭМ!$A$33:$A$776,$A142,СВЦЭМ!$B$33:$B$776,D$119)+'СЕТ СН'!$I$11+СВЦЭМ!$D$10+'СЕТ СН'!$I$5-'СЕТ СН'!$I$21</f>
        <v>4198.63659302</v>
      </c>
      <c r="E142" s="36">
        <f>SUMIFS(СВЦЭМ!$D$33:$D$776,СВЦЭМ!$A$33:$A$776,$A142,СВЦЭМ!$B$33:$B$776,E$119)+'СЕТ СН'!$I$11+СВЦЭМ!$D$10+'СЕТ СН'!$I$5-'СЕТ СН'!$I$21</f>
        <v>4204.5017550499997</v>
      </c>
      <c r="F142" s="36">
        <f>SUMIFS(СВЦЭМ!$D$33:$D$776,СВЦЭМ!$A$33:$A$776,$A142,СВЦЭМ!$B$33:$B$776,F$119)+'СЕТ СН'!$I$11+СВЦЭМ!$D$10+'СЕТ СН'!$I$5-'СЕТ СН'!$I$21</f>
        <v>4197.5412559200004</v>
      </c>
      <c r="G142" s="36">
        <f>SUMIFS(СВЦЭМ!$D$33:$D$776,СВЦЭМ!$A$33:$A$776,$A142,СВЦЭМ!$B$33:$B$776,G$119)+'СЕТ СН'!$I$11+СВЦЭМ!$D$10+'СЕТ СН'!$I$5-'СЕТ СН'!$I$21</f>
        <v>4177.1860177300005</v>
      </c>
      <c r="H142" s="36">
        <f>SUMIFS(СВЦЭМ!$D$33:$D$776,СВЦЭМ!$A$33:$A$776,$A142,СВЦЭМ!$B$33:$B$776,H$119)+'СЕТ СН'!$I$11+СВЦЭМ!$D$10+'СЕТ СН'!$I$5-'СЕТ СН'!$I$21</f>
        <v>4125.9904910900004</v>
      </c>
      <c r="I142" s="36">
        <f>SUMIFS(СВЦЭМ!$D$33:$D$776,СВЦЭМ!$A$33:$A$776,$A142,СВЦЭМ!$B$33:$B$776,I$119)+'СЕТ СН'!$I$11+СВЦЭМ!$D$10+'СЕТ СН'!$I$5-'СЕТ СН'!$I$21</f>
        <v>4053.2607012600001</v>
      </c>
      <c r="J142" s="36">
        <f>SUMIFS(СВЦЭМ!$D$33:$D$776,СВЦЭМ!$A$33:$A$776,$A142,СВЦЭМ!$B$33:$B$776,J$119)+'СЕТ СН'!$I$11+СВЦЭМ!$D$10+'СЕТ СН'!$I$5-'СЕТ СН'!$I$21</f>
        <v>4016.7036309300001</v>
      </c>
      <c r="K142" s="36">
        <f>SUMIFS(СВЦЭМ!$D$33:$D$776,СВЦЭМ!$A$33:$A$776,$A142,СВЦЭМ!$B$33:$B$776,K$119)+'СЕТ СН'!$I$11+СВЦЭМ!$D$10+'СЕТ СН'!$I$5-'СЕТ СН'!$I$21</f>
        <v>4008.0241429800003</v>
      </c>
      <c r="L142" s="36">
        <f>SUMIFS(СВЦЭМ!$D$33:$D$776,СВЦЭМ!$A$33:$A$776,$A142,СВЦЭМ!$B$33:$B$776,L$119)+'СЕТ СН'!$I$11+СВЦЭМ!$D$10+'СЕТ СН'!$I$5-'СЕТ СН'!$I$21</f>
        <v>4003.2616979000004</v>
      </c>
      <c r="M142" s="36">
        <f>SUMIFS(СВЦЭМ!$D$33:$D$776,СВЦЭМ!$A$33:$A$776,$A142,СВЦЭМ!$B$33:$B$776,M$119)+'СЕТ СН'!$I$11+СВЦЭМ!$D$10+'СЕТ СН'!$I$5-'СЕТ СН'!$I$21</f>
        <v>4016.8784466700004</v>
      </c>
      <c r="N142" s="36">
        <f>SUMIFS(СВЦЭМ!$D$33:$D$776,СВЦЭМ!$A$33:$A$776,$A142,СВЦЭМ!$B$33:$B$776,N$119)+'СЕТ СН'!$I$11+СВЦЭМ!$D$10+'СЕТ СН'!$I$5-'СЕТ СН'!$I$21</f>
        <v>4014.8475971400003</v>
      </c>
      <c r="O142" s="36">
        <f>SUMIFS(СВЦЭМ!$D$33:$D$776,СВЦЭМ!$A$33:$A$776,$A142,СВЦЭМ!$B$33:$B$776,O$119)+'СЕТ СН'!$I$11+СВЦЭМ!$D$10+'СЕТ СН'!$I$5-'СЕТ СН'!$I$21</f>
        <v>4027.5976293500003</v>
      </c>
      <c r="P142" s="36">
        <f>SUMIFS(СВЦЭМ!$D$33:$D$776,СВЦЭМ!$A$33:$A$776,$A142,СВЦЭМ!$B$33:$B$776,P$119)+'СЕТ СН'!$I$11+СВЦЭМ!$D$10+'СЕТ СН'!$I$5-'СЕТ СН'!$I$21</f>
        <v>4039.6219744700002</v>
      </c>
      <c r="Q142" s="36">
        <f>SUMIFS(СВЦЭМ!$D$33:$D$776,СВЦЭМ!$A$33:$A$776,$A142,СВЦЭМ!$B$33:$B$776,Q$119)+'СЕТ СН'!$I$11+СВЦЭМ!$D$10+'СЕТ СН'!$I$5-'СЕТ СН'!$I$21</f>
        <v>4046.1370613500003</v>
      </c>
      <c r="R142" s="36">
        <f>SUMIFS(СВЦЭМ!$D$33:$D$776,СВЦЭМ!$A$33:$A$776,$A142,СВЦЭМ!$B$33:$B$776,R$119)+'СЕТ СН'!$I$11+СВЦЭМ!$D$10+'СЕТ СН'!$I$5-'СЕТ СН'!$I$21</f>
        <v>4052.2353841200002</v>
      </c>
      <c r="S142" s="36">
        <f>SUMIFS(СВЦЭМ!$D$33:$D$776,СВЦЭМ!$A$33:$A$776,$A142,СВЦЭМ!$B$33:$B$776,S$119)+'СЕТ СН'!$I$11+СВЦЭМ!$D$10+'СЕТ СН'!$I$5-'СЕТ СН'!$I$21</f>
        <v>4052.4045928599999</v>
      </c>
      <c r="T142" s="36">
        <f>SUMIFS(СВЦЭМ!$D$33:$D$776,СВЦЭМ!$A$33:$A$776,$A142,СВЦЭМ!$B$33:$B$776,T$119)+'СЕТ СН'!$I$11+СВЦЭМ!$D$10+'СЕТ СН'!$I$5-'СЕТ СН'!$I$21</f>
        <v>4012.4074781100003</v>
      </c>
      <c r="U142" s="36">
        <f>SUMIFS(СВЦЭМ!$D$33:$D$776,СВЦЭМ!$A$33:$A$776,$A142,СВЦЭМ!$B$33:$B$776,U$119)+'СЕТ СН'!$I$11+СВЦЭМ!$D$10+'СЕТ СН'!$I$5-'СЕТ СН'!$I$21</f>
        <v>4013.0109015000003</v>
      </c>
      <c r="V142" s="36">
        <f>SUMIFS(СВЦЭМ!$D$33:$D$776,СВЦЭМ!$A$33:$A$776,$A142,СВЦЭМ!$B$33:$B$776,V$119)+'СЕТ СН'!$I$11+СВЦЭМ!$D$10+'СЕТ СН'!$I$5-'СЕТ СН'!$I$21</f>
        <v>4029.3544956200003</v>
      </c>
      <c r="W142" s="36">
        <f>SUMIFS(СВЦЭМ!$D$33:$D$776,СВЦЭМ!$A$33:$A$776,$A142,СВЦЭМ!$B$33:$B$776,W$119)+'СЕТ СН'!$I$11+СВЦЭМ!$D$10+'СЕТ СН'!$I$5-'СЕТ СН'!$I$21</f>
        <v>4041.5175348600001</v>
      </c>
      <c r="X142" s="36">
        <f>SUMIFS(СВЦЭМ!$D$33:$D$776,СВЦЭМ!$A$33:$A$776,$A142,СВЦЭМ!$B$33:$B$776,X$119)+'СЕТ СН'!$I$11+СВЦЭМ!$D$10+'СЕТ СН'!$I$5-'СЕТ СН'!$I$21</f>
        <v>4026.6023779200004</v>
      </c>
      <c r="Y142" s="36">
        <f>SUMIFS(СВЦЭМ!$D$33:$D$776,СВЦЭМ!$A$33:$A$776,$A142,СВЦЭМ!$B$33:$B$776,Y$119)+'СЕТ СН'!$I$11+СВЦЭМ!$D$10+'СЕТ СН'!$I$5-'СЕТ СН'!$I$21</f>
        <v>4087.4810212299999</v>
      </c>
    </row>
    <row r="143" spans="1:25" ht="15.75" x14ac:dyDescent="0.2">
      <c r="A143" s="35">
        <f t="shared" si="3"/>
        <v>43489</v>
      </c>
      <c r="B143" s="36">
        <f>SUMIFS(СВЦЭМ!$D$33:$D$776,СВЦЭМ!$A$33:$A$776,$A143,СВЦЭМ!$B$33:$B$776,B$119)+'СЕТ СН'!$I$11+СВЦЭМ!$D$10+'СЕТ СН'!$I$5-'СЕТ СН'!$I$21</f>
        <v>4140.1199522799998</v>
      </c>
      <c r="C143" s="36">
        <f>SUMIFS(СВЦЭМ!$D$33:$D$776,СВЦЭМ!$A$33:$A$776,$A143,СВЦЭМ!$B$33:$B$776,C$119)+'СЕТ СН'!$I$11+СВЦЭМ!$D$10+'СЕТ СН'!$I$5-'СЕТ СН'!$I$21</f>
        <v>4181.6064616200001</v>
      </c>
      <c r="D143" s="36">
        <f>SUMIFS(СВЦЭМ!$D$33:$D$776,СВЦЭМ!$A$33:$A$776,$A143,СВЦЭМ!$B$33:$B$776,D$119)+'СЕТ СН'!$I$11+СВЦЭМ!$D$10+'СЕТ СН'!$I$5-'СЕТ СН'!$I$21</f>
        <v>4198.81931953</v>
      </c>
      <c r="E143" s="36">
        <f>SUMIFS(СВЦЭМ!$D$33:$D$776,СВЦЭМ!$A$33:$A$776,$A143,СВЦЭМ!$B$33:$B$776,E$119)+'СЕТ СН'!$I$11+СВЦЭМ!$D$10+'СЕТ СН'!$I$5-'СЕТ СН'!$I$21</f>
        <v>4197.6644527200006</v>
      </c>
      <c r="F143" s="36">
        <f>SUMIFS(СВЦЭМ!$D$33:$D$776,СВЦЭМ!$A$33:$A$776,$A143,СВЦЭМ!$B$33:$B$776,F$119)+'СЕТ СН'!$I$11+СВЦЭМ!$D$10+'СЕТ СН'!$I$5-'СЕТ СН'!$I$21</f>
        <v>4192.6832547900003</v>
      </c>
      <c r="G143" s="36">
        <f>SUMIFS(СВЦЭМ!$D$33:$D$776,СВЦЭМ!$A$33:$A$776,$A143,СВЦЭМ!$B$33:$B$776,G$119)+'СЕТ СН'!$I$11+СВЦЭМ!$D$10+'СЕТ СН'!$I$5-'СЕТ СН'!$I$21</f>
        <v>4164.0115567399998</v>
      </c>
      <c r="H143" s="36">
        <f>SUMIFS(СВЦЭМ!$D$33:$D$776,СВЦЭМ!$A$33:$A$776,$A143,СВЦЭМ!$B$33:$B$776,H$119)+'СЕТ СН'!$I$11+СВЦЭМ!$D$10+'СЕТ СН'!$I$5-'СЕТ СН'!$I$21</f>
        <v>4102.8752429400001</v>
      </c>
      <c r="I143" s="36">
        <f>SUMIFS(СВЦЭМ!$D$33:$D$776,СВЦЭМ!$A$33:$A$776,$A143,СВЦЭМ!$B$33:$B$776,I$119)+'СЕТ СН'!$I$11+СВЦЭМ!$D$10+'СЕТ СН'!$I$5-'СЕТ СН'!$I$21</f>
        <v>4039.15085834</v>
      </c>
      <c r="J143" s="36">
        <f>SUMIFS(СВЦЭМ!$D$33:$D$776,СВЦЭМ!$A$33:$A$776,$A143,СВЦЭМ!$B$33:$B$776,J$119)+'СЕТ СН'!$I$11+СВЦЭМ!$D$10+'СЕТ СН'!$I$5-'СЕТ СН'!$I$21</f>
        <v>4003.9333499500003</v>
      </c>
      <c r="K143" s="36">
        <f>SUMIFS(СВЦЭМ!$D$33:$D$776,СВЦЭМ!$A$33:$A$776,$A143,СВЦЭМ!$B$33:$B$776,K$119)+'СЕТ СН'!$I$11+СВЦЭМ!$D$10+'СЕТ СН'!$I$5-'СЕТ СН'!$I$21</f>
        <v>4008.40131939</v>
      </c>
      <c r="L143" s="36">
        <f>SUMIFS(СВЦЭМ!$D$33:$D$776,СВЦЭМ!$A$33:$A$776,$A143,СВЦЭМ!$B$33:$B$776,L$119)+'СЕТ СН'!$I$11+СВЦЭМ!$D$10+'СЕТ СН'!$I$5-'СЕТ СН'!$I$21</f>
        <v>4003.3804206000004</v>
      </c>
      <c r="M143" s="36">
        <f>SUMIFS(СВЦЭМ!$D$33:$D$776,СВЦЭМ!$A$33:$A$776,$A143,СВЦЭМ!$B$33:$B$776,M$119)+'СЕТ СН'!$I$11+СВЦЭМ!$D$10+'СЕТ СН'!$I$5-'СЕТ СН'!$I$21</f>
        <v>4003.36304062</v>
      </c>
      <c r="N143" s="36">
        <f>SUMIFS(СВЦЭМ!$D$33:$D$776,СВЦЭМ!$A$33:$A$776,$A143,СВЦЭМ!$B$33:$B$776,N$119)+'СЕТ СН'!$I$11+СВЦЭМ!$D$10+'СЕТ СН'!$I$5-'СЕТ СН'!$I$21</f>
        <v>4014.9346509500001</v>
      </c>
      <c r="O143" s="36">
        <f>SUMIFS(СВЦЭМ!$D$33:$D$776,СВЦЭМ!$A$33:$A$776,$A143,СВЦЭМ!$B$33:$B$776,O$119)+'СЕТ СН'!$I$11+СВЦЭМ!$D$10+'СЕТ СН'!$I$5-'СЕТ СН'!$I$21</f>
        <v>4016.2114437200003</v>
      </c>
      <c r="P143" s="36">
        <f>SUMIFS(СВЦЭМ!$D$33:$D$776,СВЦЭМ!$A$33:$A$776,$A143,СВЦЭМ!$B$33:$B$776,P$119)+'СЕТ СН'!$I$11+СВЦЭМ!$D$10+'СЕТ СН'!$I$5-'СЕТ СН'!$I$21</f>
        <v>4026.2786336100003</v>
      </c>
      <c r="Q143" s="36">
        <f>SUMIFS(СВЦЭМ!$D$33:$D$776,СВЦЭМ!$A$33:$A$776,$A143,СВЦЭМ!$B$33:$B$776,Q$119)+'СЕТ СН'!$I$11+СВЦЭМ!$D$10+'СЕТ СН'!$I$5-'СЕТ СН'!$I$21</f>
        <v>4039.1889781500004</v>
      </c>
      <c r="R143" s="36">
        <f>SUMIFS(СВЦЭМ!$D$33:$D$776,СВЦЭМ!$A$33:$A$776,$A143,СВЦЭМ!$B$33:$B$776,R$119)+'СЕТ СН'!$I$11+СВЦЭМ!$D$10+'СЕТ СН'!$I$5-'СЕТ СН'!$I$21</f>
        <v>4035.9297965699998</v>
      </c>
      <c r="S143" s="36">
        <f>SUMIFS(СВЦЭМ!$D$33:$D$776,СВЦЭМ!$A$33:$A$776,$A143,СВЦЭМ!$B$33:$B$776,S$119)+'СЕТ СН'!$I$11+СВЦЭМ!$D$10+'СЕТ СН'!$I$5-'СЕТ СН'!$I$21</f>
        <v>4038.6286772200001</v>
      </c>
      <c r="T143" s="36">
        <f>SUMIFS(СВЦЭМ!$D$33:$D$776,СВЦЭМ!$A$33:$A$776,$A143,СВЦЭМ!$B$33:$B$776,T$119)+'СЕТ СН'!$I$11+СВЦЭМ!$D$10+'СЕТ СН'!$I$5-'СЕТ СН'!$I$21</f>
        <v>4019.2113387500003</v>
      </c>
      <c r="U143" s="36">
        <f>SUMIFS(СВЦЭМ!$D$33:$D$776,СВЦЭМ!$A$33:$A$776,$A143,СВЦЭМ!$B$33:$B$776,U$119)+'СЕТ СН'!$I$11+СВЦЭМ!$D$10+'СЕТ СН'!$I$5-'СЕТ СН'!$I$21</f>
        <v>4024.1824459300001</v>
      </c>
      <c r="V143" s="36">
        <f>SUMIFS(СВЦЭМ!$D$33:$D$776,СВЦЭМ!$A$33:$A$776,$A143,СВЦЭМ!$B$33:$B$776,V$119)+'СЕТ СН'!$I$11+СВЦЭМ!$D$10+'СЕТ СН'!$I$5-'СЕТ СН'!$I$21</f>
        <v>4051.6795749200001</v>
      </c>
      <c r="W143" s="36">
        <f>SUMIFS(СВЦЭМ!$D$33:$D$776,СВЦЭМ!$A$33:$A$776,$A143,СВЦЭМ!$B$33:$B$776,W$119)+'СЕТ СН'!$I$11+СВЦЭМ!$D$10+'СЕТ СН'!$I$5-'СЕТ СН'!$I$21</f>
        <v>4075.8765257200002</v>
      </c>
      <c r="X143" s="36">
        <f>SUMIFS(СВЦЭМ!$D$33:$D$776,СВЦЭМ!$A$33:$A$776,$A143,СВЦЭМ!$B$33:$B$776,X$119)+'СЕТ СН'!$I$11+СВЦЭМ!$D$10+'СЕТ СН'!$I$5-'СЕТ СН'!$I$21</f>
        <v>4083.1747422899998</v>
      </c>
      <c r="Y143" s="36">
        <f>SUMIFS(СВЦЭМ!$D$33:$D$776,СВЦЭМ!$A$33:$A$776,$A143,СВЦЭМ!$B$33:$B$776,Y$119)+'СЕТ СН'!$I$11+СВЦЭМ!$D$10+'СЕТ СН'!$I$5-'СЕТ СН'!$I$21</f>
        <v>4118.7602626999997</v>
      </c>
    </row>
    <row r="144" spans="1:25" ht="15.75" x14ac:dyDescent="0.2">
      <c r="A144" s="35">
        <f t="shared" si="3"/>
        <v>43490</v>
      </c>
      <c r="B144" s="36">
        <f>SUMIFS(СВЦЭМ!$D$33:$D$776,СВЦЭМ!$A$33:$A$776,$A144,СВЦЭМ!$B$33:$B$776,B$119)+'СЕТ СН'!$I$11+СВЦЭМ!$D$10+'СЕТ СН'!$I$5-'СЕТ СН'!$I$21</f>
        <v>4153.9520840700006</v>
      </c>
      <c r="C144" s="36">
        <f>SUMIFS(СВЦЭМ!$D$33:$D$776,СВЦЭМ!$A$33:$A$776,$A144,СВЦЭМ!$B$33:$B$776,C$119)+'СЕТ СН'!$I$11+СВЦЭМ!$D$10+'СЕТ СН'!$I$5-'СЕТ СН'!$I$21</f>
        <v>4185.0289171300001</v>
      </c>
      <c r="D144" s="36">
        <f>SUMIFS(СВЦЭМ!$D$33:$D$776,СВЦЭМ!$A$33:$A$776,$A144,СВЦЭМ!$B$33:$B$776,D$119)+'СЕТ СН'!$I$11+СВЦЭМ!$D$10+'СЕТ СН'!$I$5-'СЕТ СН'!$I$21</f>
        <v>4199.8773916099999</v>
      </c>
      <c r="E144" s="36">
        <f>SUMIFS(СВЦЭМ!$D$33:$D$776,СВЦЭМ!$A$33:$A$776,$A144,СВЦЭМ!$B$33:$B$776,E$119)+'СЕТ СН'!$I$11+СВЦЭМ!$D$10+'СЕТ СН'!$I$5-'СЕТ СН'!$I$21</f>
        <v>4202.8459462499995</v>
      </c>
      <c r="F144" s="36">
        <f>SUMIFS(СВЦЭМ!$D$33:$D$776,СВЦЭМ!$A$33:$A$776,$A144,СВЦЭМ!$B$33:$B$776,F$119)+'СЕТ СН'!$I$11+СВЦЭМ!$D$10+'СЕТ СН'!$I$5-'СЕТ СН'!$I$21</f>
        <v>4201.47314663</v>
      </c>
      <c r="G144" s="36">
        <f>SUMIFS(СВЦЭМ!$D$33:$D$776,СВЦЭМ!$A$33:$A$776,$A144,СВЦЭМ!$B$33:$B$776,G$119)+'СЕТ СН'!$I$11+СВЦЭМ!$D$10+'СЕТ СН'!$I$5-'СЕТ СН'!$I$21</f>
        <v>4173.8410591399997</v>
      </c>
      <c r="H144" s="36">
        <f>SUMIFS(СВЦЭМ!$D$33:$D$776,СВЦЭМ!$A$33:$A$776,$A144,СВЦЭМ!$B$33:$B$776,H$119)+'СЕТ СН'!$I$11+СВЦЭМ!$D$10+'СЕТ СН'!$I$5-'СЕТ СН'!$I$21</f>
        <v>4112.4600587300001</v>
      </c>
      <c r="I144" s="36">
        <f>SUMIFS(СВЦЭМ!$D$33:$D$776,СВЦЭМ!$A$33:$A$776,$A144,СВЦЭМ!$B$33:$B$776,I$119)+'СЕТ СН'!$I$11+СВЦЭМ!$D$10+'СЕТ СН'!$I$5-'СЕТ СН'!$I$21</f>
        <v>4022.4362551500003</v>
      </c>
      <c r="J144" s="36">
        <f>SUMIFS(СВЦЭМ!$D$33:$D$776,СВЦЭМ!$A$33:$A$776,$A144,СВЦЭМ!$B$33:$B$776,J$119)+'СЕТ СН'!$I$11+СВЦЭМ!$D$10+'СЕТ СН'!$I$5-'СЕТ СН'!$I$21</f>
        <v>3989.8771026100003</v>
      </c>
      <c r="K144" s="36">
        <f>SUMIFS(СВЦЭМ!$D$33:$D$776,СВЦЭМ!$A$33:$A$776,$A144,СВЦЭМ!$B$33:$B$776,K$119)+'СЕТ СН'!$I$11+СВЦЭМ!$D$10+'СЕТ СН'!$I$5-'СЕТ СН'!$I$21</f>
        <v>3990.55302768</v>
      </c>
      <c r="L144" s="36">
        <f>SUMIFS(СВЦЭМ!$D$33:$D$776,СВЦЭМ!$A$33:$A$776,$A144,СВЦЭМ!$B$33:$B$776,L$119)+'СЕТ СН'!$I$11+СВЦЭМ!$D$10+'СЕТ СН'!$I$5-'СЕТ СН'!$I$21</f>
        <v>3996.27569111</v>
      </c>
      <c r="M144" s="36">
        <f>SUMIFS(СВЦЭМ!$D$33:$D$776,СВЦЭМ!$A$33:$A$776,$A144,СВЦЭМ!$B$33:$B$776,M$119)+'СЕТ СН'!$I$11+СВЦЭМ!$D$10+'СЕТ СН'!$I$5-'СЕТ СН'!$I$21</f>
        <v>4014.9926549400002</v>
      </c>
      <c r="N144" s="36">
        <f>SUMIFS(СВЦЭМ!$D$33:$D$776,СВЦЭМ!$A$33:$A$776,$A144,СВЦЭМ!$B$33:$B$776,N$119)+'СЕТ СН'!$I$11+СВЦЭМ!$D$10+'СЕТ СН'!$I$5-'СЕТ СН'!$I$21</f>
        <v>4033.3804988700003</v>
      </c>
      <c r="O144" s="36">
        <f>SUMIFS(СВЦЭМ!$D$33:$D$776,СВЦЭМ!$A$33:$A$776,$A144,СВЦЭМ!$B$33:$B$776,O$119)+'СЕТ СН'!$I$11+СВЦЭМ!$D$10+'СЕТ СН'!$I$5-'СЕТ СН'!$I$21</f>
        <v>4033.0860108500001</v>
      </c>
      <c r="P144" s="36">
        <f>SUMIFS(СВЦЭМ!$D$33:$D$776,СВЦЭМ!$A$33:$A$776,$A144,СВЦЭМ!$B$33:$B$776,P$119)+'СЕТ СН'!$I$11+СВЦЭМ!$D$10+'СЕТ СН'!$I$5-'СЕТ СН'!$I$21</f>
        <v>4039.3727485500003</v>
      </c>
      <c r="Q144" s="36">
        <f>SUMIFS(СВЦЭМ!$D$33:$D$776,СВЦЭМ!$A$33:$A$776,$A144,СВЦЭМ!$B$33:$B$776,Q$119)+'СЕТ СН'!$I$11+СВЦЭМ!$D$10+'СЕТ СН'!$I$5-'СЕТ СН'!$I$21</f>
        <v>4044.50672695</v>
      </c>
      <c r="R144" s="36">
        <f>SUMIFS(СВЦЭМ!$D$33:$D$776,СВЦЭМ!$A$33:$A$776,$A144,СВЦЭМ!$B$33:$B$776,R$119)+'СЕТ СН'!$I$11+СВЦЭМ!$D$10+'СЕТ СН'!$I$5-'СЕТ СН'!$I$21</f>
        <v>4052.5323181599997</v>
      </c>
      <c r="S144" s="36">
        <f>SUMIFS(СВЦЭМ!$D$33:$D$776,СВЦЭМ!$A$33:$A$776,$A144,СВЦЭМ!$B$33:$B$776,S$119)+'СЕТ СН'!$I$11+СВЦЭМ!$D$10+'СЕТ СН'!$I$5-'СЕТ СН'!$I$21</f>
        <v>4052.1889301399997</v>
      </c>
      <c r="T144" s="36">
        <f>SUMIFS(СВЦЭМ!$D$33:$D$776,СВЦЭМ!$A$33:$A$776,$A144,СВЦЭМ!$B$33:$B$776,T$119)+'СЕТ СН'!$I$11+СВЦЭМ!$D$10+'СЕТ СН'!$I$5-'СЕТ СН'!$I$21</f>
        <v>4017.3358656400001</v>
      </c>
      <c r="U144" s="36">
        <f>SUMIFS(СВЦЭМ!$D$33:$D$776,СВЦЭМ!$A$33:$A$776,$A144,СВЦЭМ!$B$33:$B$776,U$119)+'СЕТ СН'!$I$11+СВЦЭМ!$D$10+'СЕТ СН'!$I$5-'СЕТ СН'!$I$21</f>
        <v>4024.8075678600003</v>
      </c>
      <c r="V144" s="36">
        <f>SUMIFS(СВЦЭМ!$D$33:$D$776,СВЦЭМ!$A$33:$A$776,$A144,СВЦЭМ!$B$33:$B$776,V$119)+'СЕТ СН'!$I$11+СВЦЭМ!$D$10+'СЕТ СН'!$I$5-'СЕТ СН'!$I$21</f>
        <v>4026.8196458100001</v>
      </c>
      <c r="W144" s="36">
        <f>SUMIFS(СВЦЭМ!$D$33:$D$776,СВЦЭМ!$A$33:$A$776,$A144,СВЦЭМ!$B$33:$B$776,W$119)+'СЕТ СН'!$I$11+СВЦЭМ!$D$10+'СЕТ СН'!$I$5-'СЕТ СН'!$I$21</f>
        <v>4019.77421056</v>
      </c>
      <c r="X144" s="36">
        <f>SUMIFS(СВЦЭМ!$D$33:$D$776,СВЦЭМ!$A$33:$A$776,$A144,СВЦЭМ!$B$33:$B$776,X$119)+'СЕТ СН'!$I$11+СВЦЭМ!$D$10+'СЕТ СН'!$I$5-'СЕТ СН'!$I$21</f>
        <v>4027.6877019000003</v>
      </c>
      <c r="Y144" s="36">
        <f>SUMIFS(СВЦЭМ!$D$33:$D$776,СВЦЭМ!$A$33:$A$776,$A144,СВЦЭМ!$B$33:$B$776,Y$119)+'СЕТ СН'!$I$11+СВЦЭМ!$D$10+'СЕТ СН'!$I$5-'СЕТ СН'!$I$21</f>
        <v>4079.1889440000004</v>
      </c>
    </row>
    <row r="145" spans="1:27" ht="15.75" x14ac:dyDescent="0.2">
      <c r="A145" s="35">
        <f t="shared" si="3"/>
        <v>43491</v>
      </c>
      <c r="B145" s="36">
        <f>SUMIFS(СВЦЭМ!$D$33:$D$776,СВЦЭМ!$A$33:$A$776,$A145,СВЦЭМ!$B$33:$B$776,B$119)+'СЕТ СН'!$I$11+СВЦЭМ!$D$10+'СЕТ СН'!$I$5-'СЕТ СН'!$I$21</f>
        <v>4135.4588776500004</v>
      </c>
      <c r="C145" s="36">
        <f>SUMIFS(СВЦЭМ!$D$33:$D$776,СВЦЭМ!$A$33:$A$776,$A145,СВЦЭМ!$B$33:$B$776,C$119)+'СЕТ СН'!$I$11+СВЦЭМ!$D$10+'СЕТ СН'!$I$5-'СЕТ СН'!$I$21</f>
        <v>4164.1912580200005</v>
      </c>
      <c r="D145" s="36">
        <f>SUMIFS(СВЦЭМ!$D$33:$D$776,СВЦЭМ!$A$33:$A$776,$A145,СВЦЭМ!$B$33:$B$776,D$119)+'СЕТ СН'!$I$11+СВЦЭМ!$D$10+'СЕТ СН'!$I$5-'СЕТ СН'!$I$21</f>
        <v>4172.7608717100002</v>
      </c>
      <c r="E145" s="36">
        <f>SUMIFS(СВЦЭМ!$D$33:$D$776,СВЦЭМ!$A$33:$A$776,$A145,СВЦЭМ!$B$33:$B$776,E$119)+'СЕТ СН'!$I$11+СВЦЭМ!$D$10+'СЕТ СН'!$I$5-'СЕТ СН'!$I$21</f>
        <v>4178.6870018500003</v>
      </c>
      <c r="F145" s="36">
        <f>SUMIFS(СВЦЭМ!$D$33:$D$776,СВЦЭМ!$A$33:$A$776,$A145,СВЦЭМ!$B$33:$B$776,F$119)+'СЕТ СН'!$I$11+СВЦЭМ!$D$10+'СЕТ СН'!$I$5-'СЕТ СН'!$I$21</f>
        <v>4176.0643272199995</v>
      </c>
      <c r="G145" s="36">
        <f>SUMIFS(СВЦЭМ!$D$33:$D$776,СВЦЭМ!$A$33:$A$776,$A145,СВЦЭМ!$B$33:$B$776,G$119)+'СЕТ СН'!$I$11+СВЦЭМ!$D$10+'СЕТ СН'!$I$5-'СЕТ СН'!$I$21</f>
        <v>4169.5470445999999</v>
      </c>
      <c r="H145" s="36">
        <f>SUMIFS(СВЦЭМ!$D$33:$D$776,СВЦЭМ!$A$33:$A$776,$A145,СВЦЭМ!$B$33:$B$776,H$119)+'СЕТ СН'!$I$11+СВЦЭМ!$D$10+'СЕТ СН'!$I$5-'СЕТ СН'!$I$21</f>
        <v>4134.8143155400003</v>
      </c>
      <c r="I145" s="36">
        <f>SUMIFS(СВЦЭМ!$D$33:$D$776,СВЦЭМ!$A$33:$A$776,$A145,СВЦЭМ!$B$33:$B$776,I$119)+'СЕТ СН'!$I$11+СВЦЭМ!$D$10+'СЕТ СН'!$I$5-'СЕТ СН'!$I$21</f>
        <v>4078.6424841899998</v>
      </c>
      <c r="J145" s="36">
        <f>SUMIFS(СВЦЭМ!$D$33:$D$776,СВЦЭМ!$A$33:$A$776,$A145,СВЦЭМ!$B$33:$B$776,J$119)+'СЕТ СН'!$I$11+СВЦЭМ!$D$10+'СЕТ СН'!$I$5-'СЕТ СН'!$I$21</f>
        <v>4033.3983908600003</v>
      </c>
      <c r="K145" s="36">
        <f>SUMIFS(СВЦЭМ!$D$33:$D$776,СВЦЭМ!$A$33:$A$776,$A145,СВЦЭМ!$B$33:$B$776,K$119)+'СЕТ СН'!$I$11+СВЦЭМ!$D$10+'СЕТ СН'!$I$5-'СЕТ СН'!$I$21</f>
        <v>4004.5301276300002</v>
      </c>
      <c r="L145" s="36">
        <f>SUMIFS(СВЦЭМ!$D$33:$D$776,СВЦЭМ!$A$33:$A$776,$A145,СВЦЭМ!$B$33:$B$776,L$119)+'СЕТ СН'!$I$11+СВЦЭМ!$D$10+'СЕТ СН'!$I$5-'СЕТ СН'!$I$21</f>
        <v>3989.9115532800001</v>
      </c>
      <c r="M145" s="36">
        <f>SUMIFS(СВЦЭМ!$D$33:$D$776,СВЦЭМ!$A$33:$A$776,$A145,СВЦЭМ!$B$33:$B$776,M$119)+'СЕТ СН'!$I$11+СВЦЭМ!$D$10+'СЕТ СН'!$I$5-'СЕТ СН'!$I$21</f>
        <v>3992.3989059100004</v>
      </c>
      <c r="N145" s="36">
        <f>SUMIFS(СВЦЭМ!$D$33:$D$776,СВЦЭМ!$A$33:$A$776,$A145,СВЦЭМ!$B$33:$B$776,N$119)+'СЕТ СН'!$I$11+СВЦЭМ!$D$10+'СЕТ СН'!$I$5-'СЕТ СН'!$I$21</f>
        <v>4005.3193645900001</v>
      </c>
      <c r="O145" s="36">
        <f>SUMIFS(СВЦЭМ!$D$33:$D$776,СВЦЭМ!$A$33:$A$776,$A145,СВЦЭМ!$B$33:$B$776,O$119)+'СЕТ СН'!$I$11+СВЦЭМ!$D$10+'СЕТ СН'!$I$5-'СЕТ СН'!$I$21</f>
        <v>4017.0541171700002</v>
      </c>
      <c r="P145" s="36">
        <f>SUMIFS(СВЦЭМ!$D$33:$D$776,СВЦЭМ!$A$33:$A$776,$A145,СВЦЭМ!$B$33:$B$776,P$119)+'СЕТ СН'!$I$11+СВЦЭМ!$D$10+'СЕТ СН'!$I$5-'СЕТ СН'!$I$21</f>
        <v>4033.8045117400002</v>
      </c>
      <c r="Q145" s="36">
        <f>SUMIFS(СВЦЭМ!$D$33:$D$776,СВЦЭМ!$A$33:$A$776,$A145,СВЦЭМ!$B$33:$B$776,Q$119)+'СЕТ СН'!$I$11+СВЦЭМ!$D$10+'СЕТ СН'!$I$5-'СЕТ СН'!$I$21</f>
        <v>4049.4420217799998</v>
      </c>
      <c r="R145" s="36">
        <f>SUMIFS(СВЦЭМ!$D$33:$D$776,СВЦЭМ!$A$33:$A$776,$A145,СВЦЭМ!$B$33:$B$776,R$119)+'СЕТ СН'!$I$11+СВЦЭМ!$D$10+'СЕТ СН'!$I$5-'СЕТ СН'!$I$21</f>
        <v>4053.29418231</v>
      </c>
      <c r="S145" s="36">
        <f>SUMIFS(СВЦЭМ!$D$33:$D$776,СВЦЭМ!$A$33:$A$776,$A145,СВЦЭМ!$B$33:$B$776,S$119)+'СЕТ СН'!$I$11+СВЦЭМ!$D$10+'СЕТ СН'!$I$5-'СЕТ СН'!$I$21</f>
        <v>4030.9507420800001</v>
      </c>
      <c r="T145" s="36">
        <f>SUMIFS(СВЦЭМ!$D$33:$D$776,СВЦЭМ!$A$33:$A$776,$A145,СВЦЭМ!$B$33:$B$776,T$119)+'СЕТ СН'!$I$11+СВЦЭМ!$D$10+'СЕТ СН'!$I$5-'СЕТ СН'!$I$21</f>
        <v>3986.5261402800002</v>
      </c>
      <c r="U145" s="36">
        <f>SUMIFS(СВЦЭМ!$D$33:$D$776,СВЦЭМ!$A$33:$A$776,$A145,СВЦЭМ!$B$33:$B$776,U$119)+'СЕТ СН'!$I$11+СВЦЭМ!$D$10+'СЕТ СН'!$I$5-'СЕТ СН'!$I$21</f>
        <v>3983.95998315</v>
      </c>
      <c r="V145" s="36">
        <f>SUMIFS(СВЦЭМ!$D$33:$D$776,СВЦЭМ!$A$33:$A$776,$A145,СВЦЭМ!$B$33:$B$776,V$119)+'СЕТ СН'!$I$11+СВЦЭМ!$D$10+'СЕТ СН'!$I$5-'СЕТ СН'!$I$21</f>
        <v>3983.9833114600001</v>
      </c>
      <c r="W145" s="36">
        <f>SUMIFS(СВЦЭМ!$D$33:$D$776,СВЦЭМ!$A$33:$A$776,$A145,СВЦЭМ!$B$33:$B$776,W$119)+'СЕТ СН'!$I$11+СВЦЭМ!$D$10+'СЕТ СН'!$I$5-'СЕТ СН'!$I$21</f>
        <v>3993.5249040500003</v>
      </c>
      <c r="X145" s="36">
        <f>SUMIFS(СВЦЭМ!$D$33:$D$776,СВЦЭМ!$A$33:$A$776,$A145,СВЦЭМ!$B$33:$B$776,X$119)+'СЕТ СН'!$I$11+СВЦЭМ!$D$10+'СЕТ СН'!$I$5-'СЕТ СН'!$I$21</f>
        <v>4010.4677974200004</v>
      </c>
      <c r="Y145" s="36">
        <f>SUMIFS(СВЦЭМ!$D$33:$D$776,СВЦЭМ!$A$33:$A$776,$A145,СВЦЭМ!$B$33:$B$776,Y$119)+'СЕТ СН'!$I$11+СВЦЭМ!$D$10+'СЕТ СН'!$I$5-'СЕТ СН'!$I$21</f>
        <v>4069.2536023800003</v>
      </c>
    </row>
    <row r="146" spans="1:27" ht="15.75" x14ac:dyDescent="0.2">
      <c r="A146" s="35">
        <f t="shared" si="3"/>
        <v>43492</v>
      </c>
      <c r="B146" s="36">
        <f>SUMIFS(СВЦЭМ!$D$33:$D$776,СВЦЭМ!$A$33:$A$776,$A146,СВЦЭМ!$B$33:$B$776,B$119)+'СЕТ СН'!$I$11+СВЦЭМ!$D$10+'СЕТ СН'!$I$5-'СЕТ СН'!$I$21</f>
        <v>4117.8940994700006</v>
      </c>
      <c r="C146" s="36">
        <f>SUMIFS(СВЦЭМ!$D$33:$D$776,СВЦЭМ!$A$33:$A$776,$A146,СВЦЭМ!$B$33:$B$776,C$119)+'СЕТ СН'!$I$11+СВЦЭМ!$D$10+'СЕТ СН'!$I$5-'СЕТ СН'!$I$21</f>
        <v>4146.6279685899999</v>
      </c>
      <c r="D146" s="36">
        <f>SUMIFS(СВЦЭМ!$D$33:$D$776,СВЦЭМ!$A$33:$A$776,$A146,СВЦЭМ!$B$33:$B$776,D$119)+'СЕТ СН'!$I$11+СВЦЭМ!$D$10+'СЕТ СН'!$I$5-'СЕТ СН'!$I$21</f>
        <v>4162.5172168500003</v>
      </c>
      <c r="E146" s="36">
        <f>SUMIFS(СВЦЭМ!$D$33:$D$776,СВЦЭМ!$A$33:$A$776,$A146,СВЦЭМ!$B$33:$B$776,E$119)+'СЕТ СН'!$I$11+СВЦЭМ!$D$10+'СЕТ СН'!$I$5-'СЕТ СН'!$I$21</f>
        <v>4173.4760445499996</v>
      </c>
      <c r="F146" s="36">
        <f>SUMIFS(СВЦЭМ!$D$33:$D$776,СВЦЭМ!$A$33:$A$776,$A146,СВЦЭМ!$B$33:$B$776,F$119)+'СЕТ СН'!$I$11+СВЦЭМ!$D$10+'СЕТ СН'!$I$5-'СЕТ СН'!$I$21</f>
        <v>4176.4865823399996</v>
      </c>
      <c r="G146" s="36">
        <f>SUMIFS(СВЦЭМ!$D$33:$D$776,СВЦЭМ!$A$33:$A$776,$A146,СВЦЭМ!$B$33:$B$776,G$119)+'СЕТ СН'!$I$11+СВЦЭМ!$D$10+'СЕТ СН'!$I$5-'СЕТ СН'!$I$21</f>
        <v>4172.6995320300002</v>
      </c>
      <c r="H146" s="36">
        <f>SUMIFS(СВЦЭМ!$D$33:$D$776,СВЦЭМ!$A$33:$A$776,$A146,СВЦЭМ!$B$33:$B$776,H$119)+'СЕТ СН'!$I$11+СВЦЭМ!$D$10+'СЕТ СН'!$I$5-'СЕТ СН'!$I$21</f>
        <v>4159.3478157400004</v>
      </c>
      <c r="I146" s="36">
        <f>SUMIFS(СВЦЭМ!$D$33:$D$776,СВЦЭМ!$A$33:$A$776,$A146,СВЦЭМ!$B$33:$B$776,I$119)+'СЕТ СН'!$I$11+СВЦЭМ!$D$10+'СЕТ СН'!$I$5-'СЕТ СН'!$I$21</f>
        <v>4100.00858496</v>
      </c>
      <c r="J146" s="36">
        <f>SUMIFS(СВЦЭМ!$D$33:$D$776,СВЦЭМ!$A$33:$A$776,$A146,СВЦЭМ!$B$33:$B$776,J$119)+'СЕТ СН'!$I$11+СВЦЭМ!$D$10+'СЕТ СН'!$I$5-'СЕТ СН'!$I$21</f>
        <v>4042.1394301299997</v>
      </c>
      <c r="K146" s="36">
        <f>SUMIFS(СВЦЭМ!$D$33:$D$776,СВЦЭМ!$A$33:$A$776,$A146,СВЦЭМ!$B$33:$B$776,K$119)+'СЕТ СН'!$I$11+СВЦЭМ!$D$10+'СЕТ СН'!$I$5-'СЕТ СН'!$I$21</f>
        <v>4028.9063093600003</v>
      </c>
      <c r="L146" s="36">
        <f>SUMIFS(СВЦЭМ!$D$33:$D$776,СВЦЭМ!$A$33:$A$776,$A146,СВЦЭМ!$B$33:$B$776,L$119)+'СЕТ СН'!$I$11+СВЦЭМ!$D$10+'СЕТ СН'!$I$5-'СЕТ СН'!$I$21</f>
        <v>4008.6218097400001</v>
      </c>
      <c r="M146" s="36">
        <f>SUMIFS(СВЦЭМ!$D$33:$D$776,СВЦЭМ!$A$33:$A$776,$A146,СВЦЭМ!$B$33:$B$776,M$119)+'СЕТ СН'!$I$11+СВЦЭМ!$D$10+'СЕТ СН'!$I$5-'СЕТ СН'!$I$21</f>
        <v>4004.27182743</v>
      </c>
      <c r="N146" s="36">
        <f>SUMIFS(СВЦЭМ!$D$33:$D$776,СВЦЭМ!$A$33:$A$776,$A146,СВЦЭМ!$B$33:$B$776,N$119)+'СЕТ СН'!$I$11+СВЦЭМ!$D$10+'СЕТ СН'!$I$5-'СЕТ СН'!$I$21</f>
        <v>4016.4489605500003</v>
      </c>
      <c r="O146" s="36">
        <f>SUMIFS(СВЦЭМ!$D$33:$D$776,СВЦЭМ!$A$33:$A$776,$A146,СВЦЭМ!$B$33:$B$776,O$119)+'СЕТ СН'!$I$11+СВЦЭМ!$D$10+'СЕТ СН'!$I$5-'СЕТ СН'!$I$21</f>
        <v>4027.35022682</v>
      </c>
      <c r="P146" s="36">
        <f>SUMIFS(СВЦЭМ!$D$33:$D$776,СВЦЭМ!$A$33:$A$776,$A146,СВЦЭМ!$B$33:$B$776,P$119)+'СЕТ СН'!$I$11+СВЦЭМ!$D$10+'СЕТ СН'!$I$5-'СЕТ СН'!$I$21</f>
        <v>4037.2805314400002</v>
      </c>
      <c r="Q146" s="36">
        <f>SUMIFS(СВЦЭМ!$D$33:$D$776,СВЦЭМ!$A$33:$A$776,$A146,СВЦЭМ!$B$33:$B$776,Q$119)+'СЕТ СН'!$I$11+СВЦЭМ!$D$10+'СЕТ СН'!$I$5-'СЕТ СН'!$I$21</f>
        <v>4044.0783789899997</v>
      </c>
      <c r="R146" s="36">
        <f>SUMIFS(СВЦЭМ!$D$33:$D$776,СВЦЭМ!$A$33:$A$776,$A146,СВЦЭМ!$B$33:$B$776,R$119)+'СЕТ СН'!$I$11+СВЦЭМ!$D$10+'СЕТ СН'!$I$5-'СЕТ СН'!$I$21</f>
        <v>4046.3337877200001</v>
      </c>
      <c r="S146" s="36">
        <f>SUMIFS(СВЦЭМ!$D$33:$D$776,СВЦЭМ!$A$33:$A$776,$A146,СВЦЭМ!$B$33:$B$776,S$119)+'СЕТ СН'!$I$11+СВЦЭМ!$D$10+'СЕТ СН'!$I$5-'СЕТ СН'!$I$21</f>
        <v>4030.78353711</v>
      </c>
      <c r="T146" s="36">
        <f>SUMIFS(СВЦЭМ!$D$33:$D$776,СВЦЭМ!$A$33:$A$776,$A146,СВЦЭМ!$B$33:$B$776,T$119)+'СЕТ СН'!$I$11+СВЦЭМ!$D$10+'СЕТ СН'!$I$5-'СЕТ СН'!$I$21</f>
        <v>3987.4201747900001</v>
      </c>
      <c r="U146" s="36">
        <f>SUMIFS(СВЦЭМ!$D$33:$D$776,СВЦЭМ!$A$33:$A$776,$A146,СВЦЭМ!$B$33:$B$776,U$119)+'СЕТ СН'!$I$11+СВЦЭМ!$D$10+'СЕТ СН'!$I$5-'СЕТ СН'!$I$21</f>
        <v>3981.23745246</v>
      </c>
      <c r="V146" s="36">
        <f>SUMIFS(СВЦЭМ!$D$33:$D$776,СВЦЭМ!$A$33:$A$776,$A146,СВЦЭМ!$B$33:$B$776,V$119)+'СЕТ СН'!$I$11+СВЦЭМ!$D$10+'СЕТ СН'!$I$5-'СЕТ СН'!$I$21</f>
        <v>3980.9595139800003</v>
      </c>
      <c r="W146" s="36">
        <f>SUMIFS(СВЦЭМ!$D$33:$D$776,СВЦЭМ!$A$33:$A$776,$A146,СВЦЭМ!$B$33:$B$776,W$119)+'СЕТ СН'!$I$11+СВЦЭМ!$D$10+'СЕТ СН'!$I$5-'СЕТ СН'!$I$21</f>
        <v>3993.2131404600004</v>
      </c>
      <c r="X146" s="36">
        <f>SUMIFS(СВЦЭМ!$D$33:$D$776,СВЦЭМ!$A$33:$A$776,$A146,СВЦЭМ!$B$33:$B$776,X$119)+'СЕТ СН'!$I$11+СВЦЭМ!$D$10+'СЕТ СН'!$I$5-'СЕТ СН'!$I$21</f>
        <v>4012.2528028400002</v>
      </c>
      <c r="Y146" s="36">
        <f>SUMIFS(СВЦЭМ!$D$33:$D$776,СВЦЭМ!$A$33:$A$776,$A146,СВЦЭМ!$B$33:$B$776,Y$119)+'СЕТ СН'!$I$11+СВЦЭМ!$D$10+'СЕТ СН'!$I$5-'СЕТ СН'!$I$21</f>
        <v>4060.3045437800001</v>
      </c>
    </row>
    <row r="147" spans="1:27" ht="15.75" x14ac:dyDescent="0.2">
      <c r="A147" s="35">
        <f t="shared" si="3"/>
        <v>43493</v>
      </c>
      <c r="B147" s="36">
        <f>SUMIFS(СВЦЭМ!$D$33:$D$776,СВЦЭМ!$A$33:$A$776,$A147,СВЦЭМ!$B$33:$B$776,B$119)+'СЕТ СН'!$I$11+СВЦЭМ!$D$10+'СЕТ СН'!$I$5-'СЕТ СН'!$I$21</f>
        <v>4144.3200082000003</v>
      </c>
      <c r="C147" s="36">
        <f>SUMIFS(СВЦЭМ!$D$33:$D$776,СВЦЭМ!$A$33:$A$776,$A147,СВЦЭМ!$B$33:$B$776,C$119)+'СЕТ СН'!$I$11+СВЦЭМ!$D$10+'СЕТ СН'!$I$5-'СЕТ СН'!$I$21</f>
        <v>4171.2016745199999</v>
      </c>
      <c r="D147" s="36">
        <f>SUMIFS(СВЦЭМ!$D$33:$D$776,СВЦЭМ!$A$33:$A$776,$A147,СВЦЭМ!$B$33:$B$776,D$119)+'СЕТ СН'!$I$11+СВЦЭМ!$D$10+'СЕТ СН'!$I$5-'СЕТ СН'!$I$21</f>
        <v>4187.0499240299996</v>
      </c>
      <c r="E147" s="36">
        <f>SUMIFS(СВЦЭМ!$D$33:$D$776,СВЦЭМ!$A$33:$A$776,$A147,СВЦЭМ!$B$33:$B$776,E$119)+'СЕТ СН'!$I$11+СВЦЭМ!$D$10+'СЕТ СН'!$I$5-'СЕТ СН'!$I$21</f>
        <v>4195.1805452799999</v>
      </c>
      <c r="F147" s="36">
        <f>SUMIFS(СВЦЭМ!$D$33:$D$776,СВЦЭМ!$A$33:$A$776,$A147,СВЦЭМ!$B$33:$B$776,F$119)+'СЕТ СН'!$I$11+СВЦЭМ!$D$10+'СЕТ СН'!$I$5-'СЕТ СН'!$I$21</f>
        <v>4193.8342371899998</v>
      </c>
      <c r="G147" s="36">
        <f>SUMIFS(СВЦЭМ!$D$33:$D$776,СВЦЭМ!$A$33:$A$776,$A147,СВЦЭМ!$B$33:$B$776,G$119)+'СЕТ СН'!$I$11+СВЦЭМ!$D$10+'СЕТ СН'!$I$5-'СЕТ СН'!$I$21</f>
        <v>4174.8992831800006</v>
      </c>
      <c r="H147" s="36">
        <f>SUMIFS(СВЦЭМ!$D$33:$D$776,СВЦЭМ!$A$33:$A$776,$A147,СВЦЭМ!$B$33:$B$776,H$119)+'СЕТ СН'!$I$11+СВЦЭМ!$D$10+'СЕТ СН'!$I$5-'СЕТ СН'!$I$21</f>
        <v>4127.8636220400003</v>
      </c>
      <c r="I147" s="36">
        <f>SUMIFS(СВЦЭМ!$D$33:$D$776,СВЦЭМ!$A$33:$A$776,$A147,СВЦЭМ!$B$33:$B$776,I$119)+'СЕТ СН'!$I$11+СВЦЭМ!$D$10+'СЕТ СН'!$I$5-'СЕТ СН'!$I$21</f>
        <v>4055.1291345500003</v>
      </c>
      <c r="J147" s="36">
        <f>SUMIFS(СВЦЭМ!$D$33:$D$776,СВЦЭМ!$A$33:$A$776,$A147,СВЦЭМ!$B$33:$B$776,J$119)+'СЕТ СН'!$I$11+СВЦЭМ!$D$10+'СЕТ СН'!$I$5-'СЕТ СН'!$I$21</f>
        <v>4019.6121846200003</v>
      </c>
      <c r="K147" s="36">
        <f>SUMIFS(СВЦЭМ!$D$33:$D$776,СВЦЭМ!$A$33:$A$776,$A147,СВЦЭМ!$B$33:$B$776,K$119)+'СЕТ СН'!$I$11+СВЦЭМ!$D$10+'СЕТ СН'!$I$5-'СЕТ СН'!$I$21</f>
        <v>4022.2945371100004</v>
      </c>
      <c r="L147" s="36">
        <f>SUMIFS(СВЦЭМ!$D$33:$D$776,СВЦЭМ!$A$33:$A$776,$A147,СВЦЭМ!$B$33:$B$776,L$119)+'СЕТ СН'!$I$11+СВЦЭМ!$D$10+'СЕТ СН'!$I$5-'СЕТ СН'!$I$21</f>
        <v>4015.11485283</v>
      </c>
      <c r="M147" s="36">
        <f>SUMIFS(СВЦЭМ!$D$33:$D$776,СВЦЭМ!$A$33:$A$776,$A147,СВЦЭМ!$B$33:$B$776,M$119)+'СЕТ СН'!$I$11+СВЦЭМ!$D$10+'СЕТ СН'!$I$5-'СЕТ СН'!$I$21</f>
        <v>4008.89066675</v>
      </c>
      <c r="N147" s="36">
        <f>SUMIFS(СВЦЭМ!$D$33:$D$776,СВЦЭМ!$A$33:$A$776,$A147,СВЦЭМ!$B$33:$B$776,N$119)+'СЕТ СН'!$I$11+СВЦЭМ!$D$10+'СЕТ СН'!$I$5-'СЕТ СН'!$I$21</f>
        <v>4016.1458411200001</v>
      </c>
      <c r="O147" s="36">
        <f>SUMIFS(СВЦЭМ!$D$33:$D$776,СВЦЭМ!$A$33:$A$776,$A147,СВЦЭМ!$B$33:$B$776,O$119)+'СЕТ СН'!$I$11+СВЦЭМ!$D$10+'СЕТ СН'!$I$5-'СЕТ СН'!$I$21</f>
        <v>4013.9077366800002</v>
      </c>
      <c r="P147" s="36">
        <f>SUMIFS(СВЦЭМ!$D$33:$D$776,СВЦЭМ!$A$33:$A$776,$A147,СВЦЭМ!$B$33:$B$776,P$119)+'СЕТ СН'!$I$11+СВЦЭМ!$D$10+'СЕТ СН'!$I$5-'СЕТ СН'!$I$21</f>
        <v>4021.4925643900001</v>
      </c>
      <c r="Q147" s="36">
        <f>SUMIFS(СВЦЭМ!$D$33:$D$776,СВЦЭМ!$A$33:$A$776,$A147,СВЦЭМ!$B$33:$B$776,Q$119)+'СЕТ СН'!$I$11+СВЦЭМ!$D$10+'СЕТ СН'!$I$5-'СЕТ СН'!$I$21</f>
        <v>4030.8335577600001</v>
      </c>
      <c r="R147" s="36">
        <f>SUMIFS(СВЦЭМ!$D$33:$D$776,СВЦЭМ!$A$33:$A$776,$A147,СВЦЭМ!$B$33:$B$776,R$119)+'СЕТ СН'!$I$11+СВЦЭМ!$D$10+'СЕТ СН'!$I$5-'СЕТ СН'!$I$21</f>
        <v>4041.3873169799999</v>
      </c>
      <c r="S147" s="36">
        <f>SUMIFS(СВЦЭМ!$D$33:$D$776,СВЦЭМ!$A$33:$A$776,$A147,СВЦЭМ!$B$33:$B$776,S$119)+'СЕТ СН'!$I$11+СВЦЭМ!$D$10+'СЕТ СН'!$I$5-'СЕТ СН'!$I$21</f>
        <v>4033.6768850799999</v>
      </c>
      <c r="T147" s="36">
        <f>SUMIFS(СВЦЭМ!$D$33:$D$776,СВЦЭМ!$A$33:$A$776,$A147,СВЦЭМ!$B$33:$B$776,T$119)+'СЕТ СН'!$I$11+СВЦЭМ!$D$10+'СЕТ СН'!$I$5-'СЕТ СН'!$I$21</f>
        <v>4010.9487806300003</v>
      </c>
      <c r="U147" s="36">
        <f>SUMIFS(СВЦЭМ!$D$33:$D$776,СВЦЭМ!$A$33:$A$776,$A147,СВЦЭМ!$B$33:$B$776,U$119)+'СЕТ СН'!$I$11+СВЦЭМ!$D$10+'СЕТ СН'!$I$5-'СЕТ СН'!$I$21</f>
        <v>4007.8860184800001</v>
      </c>
      <c r="V147" s="36">
        <f>SUMIFS(СВЦЭМ!$D$33:$D$776,СВЦЭМ!$A$33:$A$776,$A147,СВЦЭМ!$B$33:$B$776,V$119)+'СЕТ СН'!$I$11+СВЦЭМ!$D$10+'СЕТ СН'!$I$5-'СЕТ СН'!$I$21</f>
        <v>4012.2014822600004</v>
      </c>
      <c r="W147" s="36">
        <f>SUMIFS(СВЦЭМ!$D$33:$D$776,СВЦЭМ!$A$33:$A$776,$A147,СВЦЭМ!$B$33:$B$776,W$119)+'СЕТ СН'!$I$11+СВЦЭМ!$D$10+'СЕТ СН'!$I$5-'СЕТ СН'!$I$21</f>
        <v>4013.78786141</v>
      </c>
      <c r="X147" s="36">
        <f>SUMIFS(СВЦЭМ!$D$33:$D$776,СВЦЭМ!$A$33:$A$776,$A147,СВЦЭМ!$B$33:$B$776,X$119)+'СЕТ СН'!$I$11+СВЦЭМ!$D$10+'СЕТ СН'!$I$5-'СЕТ СН'!$I$21</f>
        <v>4013.2090931000002</v>
      </c>
      <c r="Y147" s="36">
        <f>SUMIFS(СВЦЭМ!$D$33:$D$776,СВЦЭМ!$A$33:$A$776,$A147,СВЦЭМ!$B$33:$B$776,Y$119)+'СЕТ СН'!$I$11+СВЦЭМ!$D$10+'СЕТ СН'!$I$5-'СЕТ СН'!$I$21</f>
        <v>4060.3405592899999</v>
      </c>
    </row>
    <row r="148" spans="1:27" ht="15.75" x14ac:dyDescent="0.2">
      <c r="A148" s="35">
        <f t="shared" si="3"/>
        <v>43494</v>
      </c>
      <c r="B148" s="36">
        <f>SUMIFS(СВЦЭМ!$D$33:$D$776,СВЦЭМ!$A$33:$A$776,$A148,СВЦЭМ!$B$33:$B$776,B$119)+'СЕТ СН'!$I$11+СВЦЭМ!$D$10+'СЕТ СН'!$I$5-'СЕТ СН'!$I$21</f>
        <v>4149.7490788599998</v>
      </c>
      <c r="C148" s="36">
        <f>SUMIFS(СВЦЭМ!$D$33:$D$776,СВЦЭМ!$A$33:$A$776,$A148,СВЦЭМ!$B$33:$B$776,C$119)+'СЕТ СН'!$I$11+СВЦЭМ!$D$10+'СЕТ СН'!$I$5-'СЕТ СН'!$I$21</f>
        <v>4180.0833548099999</v>
      </c>
      <c r="D148" s="36">
        <f>SUMIFS(СВЦЭМ!$D$33:$D$776,СВЦЭМ!$A$33:$A$776,$A148,СВЦЭМ!$B$33:$B$776,D$119)+'СЕТ СН'!$I$11+СВЦЭМ!$D$10+'СЕТ СН'!$I$5-'СЕТ СН'!$I$21</f>
        <v>4187.6301701700004</v>
      </c>
      <c r="E148" s="36">
        <f>SUMIFS(СВЦЭМ!$D$33:$D$776,СВЦЭМ!$A$33:$A$776,$A148,СВЦЭМ!$B$33:$B$776,E$119)+'СЕТ СН'!$I$11+СВЦЭМ!$D$10+'СЕТ СН'!$I$5-'СЕТ СН'!$I$21</f>
        <v>4183.4672378800005</v>
      </c>
      <c r="F148" s="36">
        <f>SUMIFS(СВЦЭМ!$D$33:$D$776,СВЦЭМ!$A$33:$A$776,$A148,СВЦЭМ!$B$33:$B$776,F$119)+'СЕТ СН'!$I$11+СВЦЭМ!$D$10+'СЕТ СН'!$I$5-'СЕТ СН'!$I$21</f>
        <v>4181.7943734300006</v>
      </c>
      <c r="G148" s="36">
        <f>SUMIFS(СВЦЭМ!$D$33:$D$776,СВЦЭМ!$A$33:$A$776,$A148,СВЦЭМ!$B$33:$B$776,G$119)+'СЕТ СН'!$I$11+СВЦЭМ!$D$10+'СЕТ СН'!$I$5-'СЕТ СН'!$I$21</f>
        <v>4165.2010000800001</v>
      </c>
      <c r="H148" s="36">
        <f>SUMIFS(СВЦЭМ!$D$33:$D$776,СВЦЭМ!$A$33:$A$776,$A148,СВЦЭМ!$B$33:$B$776,H$119)+'СЕТ СН'!$I$11+СВЦЭМ!$D$10+'СЕТ СН'!$I$5-'СЕТ СН'!$I$21</f>
        <v>4124.0689865300001</v>
      </c>
      <c r="I148" s="36">
        <f>SUMIFS(СВЦЭМ!$D$33:$D$776,СВЦЭМ!$A$33:$A$776,$A148,СВЦЭМ!$B$33:$B$776,I$119)+'СЕТ СН'!$I$11+СВЦЭМ!$D$10+'СЕТ СН'!$I$5-'СЕТ СН'!$I$21</f>
        <v>4056.7190839599998</v>
      </c>
      <c r="J148" s="36">
        <f>SUMIFS(СВЦЭМ!$D$33:$D$776,СВЦЭМ!$A$33:$A$776,$A148,СВЦЭМ!$B$33:$B$776,J$119)+'СЕТ СН'!$I$11+СВЦЭМ!$D$10+'СЕТ СН'!$I$5-'СЕТ СН'!$I$21</f>
        <v>3993.1726307900003</v>
      </c>
      <c r="K148" s="36">
        <f>SUMIFS(СВЦЭМ!$D$33:$D$776,СВЦЭМ!$A$33:$A$776,$A148,СВЦЭМ!$B$33:$B$776,K$119)+'СЕТ СН'!$I$11+СВЦЭМ!$D$10+'СЕТ СН'!$I$5-'СЕТ СН'!$I$21</f>
        <v>3984.2119923500004</v>
      </c>
      <c r="L148" s="36">
        <f>SUMIFS(СВЦЭМ!$D$33:$D$776,СВЦЭМ!$A$33:$A$776,$A148,СВЦЭМ!$B$33:$B$776,L$119)+'СЕТ СН'!$I$11+СВЦЭМ!$D$10+'СЕТ СН'!$I$5-'СЕТ СН'!$I$21</f>
        <v>3986.4136572200005</v>
      </c>
      <c r="M148" s="36">
        <f>SUMIFS(СВЦЭМ!$D$33:$D$776,СВЦЭМ!$A$33:$A$776,$A148,СВЦЭМ!$B$33:$B$776,M$119)+'СЕТ СН'!$I$11+СВЦЭМ!$D$10+'СЕТ СН'!$I$5-'СЕТ СН'!$I$21</f>
        <v>3995.4273581200005</v>
      </c>
      <c r="N148" s="36">
        <f>SUMIFS(СВЦЭМ!$D$33:$D$776,СВЦЭМ!$A$33:$A$776,$A148,СВЦЭМ!$B$33:$B$776,N$119)+'СЕТ СН'!$I$11+СВЦЭМ!$D$10+'СЕТ СН'!$I$5-'СЕТ СН'!$I$21</f>
        <v>4006.3687163100003</v>
      </c>
      <c r="O148" s="36">
        <f>SUMIFS(СВЦЭМ!$D$33:$D$776,СВЦЭМ!$A$33:$A$776,$A148,СВЦЭМ!$B$33:$B$776,O$119)+'СЕТ СН'!$I$11+СВЦЭМ!$D$10+'СЕТ СН'!$I$5-'СЕТ СН'!$I$21</f>
        <v>4012.8142836300003</v>
      </c>
      <c r="P148" s="36">
        <f>SUMIFS(СВЦЭМ!$D$33:$D$776,СВЦЭМ!$A$33:$A$776,$A148,СВЦЭМ!$B$33:$B$776,P$119)+'СЕТ СН'!$I$11+СВЦЭМ!$D$10+'СЕТ СН'!$I$5-'СЕТ СН'!$I$21</f>
        <v>4022.0726899200004</v>
      </c>
      <c r="Q148" s="36">
        <f>SUMIFS(СВЦЭМ!$D$33:$D$776,СВЦЭМ!$A$33:$A$776,$A148,СВЦЭМ!$B$33:$B$776,Q$119)+'СЕТ СН'!$I$11+СВЦЭМ!$D$10+'СЕТ СН'!$I$5-'СЕТ СН'!$I$21</f>
        <v>4041.9084776500003</v>
      </c>
      <c r="R148" s="36">
        <f>SUMIFS(СВЦЭМ!$D$33:$D$776,СВЦЭМ!$A$33:$A$776,$A148,СВЦЭМ!$B$33:$B$776,R$119)+'СЕТ СН'!$I$11+СВЦЭМ!$D$10+'СЕТ СН'!$I$5-'СЕТ СН'!$I$21</f>
        <v>4040.47070334</v>
      </c>
      <c r="S148" s="36">
        <f>SUMIFS(СВЦЭМ!$D$33:$D$776,СВЦЭМ!$A$33:$A$776,$A148,СВЦЭМ!$B$33:$B$776,S$119)+'СЕТ СН'!$I$11+СВЦЭМ!$D$10+'СЕТ СН'!$I$5-'СЕТ СН'!$I$21</f>
        <v>4021.77093547</v>
      </c>
      <c r="T148" s="36">
        <f>SUMIFS(СВЦЭМ!$D$33:$D$776,СВЦЭМ!$A$33:$A$776,$A148,СВЦЭМ!$B$33:$B$776,T$119)+'СЕТ СН'!$I$11+СВЦЭМ!$D$10+'СЕТ СН'!$I$5-'СЕТ СН'!$I$21</f>
        <v>4000.4752365600002</v>
      </c>
      <c r="U148" s="36">
        <f>SUMIFS(СВЦЭМ!$D$33:$D$776,СВЦЭМ!$A$33:$A$776,$A148,СВЦЭМ!$B$33:$B$776,U$119)+'СЕТ СН'!$I$11+СВЦЭМ!$D$10+'СЕТ СН'!$I$5-'СЕТ СН'!$I$21</f>
        <v>4002.2045171100003</v>
      </c>
      <c r="V148" s="36">
        <f>SUMIFS(СВЦЭМ!$D$33:$D$776,СВЦЭМ!$A$33:$A$776,$A148,СВЦЭМ!$B$33:$B$776,V$119)+'СЕТ СН'!$I$11+СВЦЭМ!$D$10+'СЕТ СН'!$I$5-'СЕТ СН'!$I$21</f>
        <v>4022.0422306099999</v>
      </c>
      <c r="W148" s="36">
        <f>SUMIFS(СВЦЭМ!$D$33:$D$776,СВЦЭМ!$A$33:$A$776,$A148,СВЦЭМ!$B$33:$B$776,W$119)+'СЕТ СН'!$I$11+СВЦЭМ!$D$10+'СЕТ СН'!$I$5-'СЕТ СН'!$I$21</f>
        <v>4022.1248708200001</v>
      </c>
      <c r="X148" s="36">
        <f>SUMIFS(СВЦЭМ!$D$33:$D$776,СВЦЭМ!$A$33:$A$776,$A148,СВЦЭМ!$B$33:$B$776,X$119)+'СЕТ СН'!$I$11+СВЦЭМ!$D$10+'СЕТ СН'!$I$5-'СЕТ СН'!$I$21</f>
        <v>4019.3808101700001</v>
      </c>
      <c r="Y148" s="36">
        <f>SUMIFS(СВЦЭМ!$D$33:$D$776,СВЦЭМ!$A$33:$A$776,$A148,СВЦЭМ!$B$33:$B$776,Y$119)+'СЕТ СН'!$I$11+СВЦЭМ!$D$10+'СЕТ СН'!$I$5-'СЕТ СН'!$I$21</f>
        <v>4065.60216227</v>
      </c>
    </row>
    <row r="149" spans="1:27" ht="15.75" x14ac:dyDescent="0.2">
      <c r="A149" s="35">
        <f t="shared" si="3"/>
        <v>43495</v>
      </c>
      <c r="B149" s="36">
        <f>SUMIFS(СВЦЭМ!$D$33:$D$776,СВЦЭМ!$A$33:$A$776,$A149,СВЦЭМ!$B$33:$B$776,B$119)+'СЕТ СН'!$I$11+СВЦЭМ!$D$10+'СЕТ СН'!$I$5-'СЕТ СН'!$I$21</f>
        <v>4130.8679925500001</v>
      </c>
      <c r="C149" s="36">
        <f>SUMIFS(СВЦЭМ!$D$33:$D$776,СВЦЭМ!$A$33:$A$776,$A149,СВЦЭМ!$B$33:$B$776,C$119)+'СЕТ СН'!$I$11+СВЦЭМ!$D$10+'СЕТ СН'!$I$5-'СЕТ СН'!$I$21</f>
        <v>4147.2029858300002</v>
      </c>
      <c r="D149" s="36">
        <f>SUMIFS(СВЦЭМ!$D$33:$D$776,СВЦЭМ!$A$33:$A$776,$A149,СВЦЭМ!$B$33:$B$776,D$119)+'СЕТ СН'!$I$11+СВЦЭМ!$D$10+'СЕТ СН'!$I$5-'СЕТ СН'!$I$21</f>
        <v>4162.0039051800004</v>
      </c>
      <c r="E149" s="36">
        <f>SUMIFS(СВЦЭМ!$D$33:$D$776,СВЦЭМ!$A$33:$A$776,$A149,СВЦЭМ!$B$33:$B$776,E$119)+'СЕТ СН'!$I$11+СВЦЭМ!$D$10+'СЕТ СН'!$I$5-'СЕТ СН'!$I$21</f>
        <v>4159.6701865699997</v>
      </c>
      <c r="F149" s="36">
        <f>SUMIFS(СВЦЭМ!$D$33:$D$776,СВЦЭМ!$A$33:$A$776,$A149,СВЦЭМ!$B$33:$B$776,F$119)+'СЕТ СН'!$I$11+СВЦЭМ!$D$10+'СЕТ СН'!$I$5-'СЕТ СН'!$I$21</f>
        <v>4151.0336961000003</v>
      </c>
      <c r="G149" s="36">
        <f>SUMIFS(СВЦЭМ!$D$33:$D$776,СВЦЭМ!$A$33:$A$776,$A149,СВЦЭМ!$B$33:$B$776,G$119)+'СЕТ СН'!$I$11+СВЦЭМ!$D$10+'СЕТ СН'!$I$5-'СЕТ СН'!$I$21</f>
        <v>4143.0379514200004</v>
      </c>
      <c r="H149" s="36">
        <f>SUMIFS(СВЦЭМ!$D$33:$D$776,СВЦЭМ!$A$33:$A$776,$A149,СВЦЭМ!$B$33:$B$776,H$119)+'СЕТ СН'!$I$11+СВЦЭМ!$D$10+'СЕТ СН'!$I$5-'СЕТ СН'!$I$21</f>
        <v>4107.0970256700002</v>
      </c>
      <c r="I149" s="36">
        <f>SUMIFS(СВЦЭМ!$D$33:$D$776,СВЦЭМ!$A$33:$A$776,$A149,СВЦЭМ!$B$33:$B$776,I$119)+'СЕТ СН'!$I$11+СВЦЭМ!$D$10+'СЕТ СН'!$I$5-'СЕТ СН'!$I$21</f>
        <v>4045.5931058200003</v>
      </c>
      <c r="J149" s="36">
        <f>SUMIFS(СВЦЭМ!$D$33:$D$776,СВЦЭМ!$A$33:$A$776,$A149,СВЦЭМ!$B$33:$B$776,J$119)+'СЕТ СН'!$I$11+СВЦЭМ!$D$10+'СЕТ СН'!$I$5-'СЕТ СН'!$I$21</f>
        <v>3993.0153581300001</v>
      </c>
      <c r="K149" s="36">
        <f>SUMIFS(СВЦЭМ!$D$33:$D$776,СВЦЭМ!$A$33:$A$776,$A149,СВЦЭМ!$B$33:$B$776,K$119)+'СЕТ СН'!$I$11+СВЦЭМ!$D$10+'СЕТ СН'!$I$5-'СЕТ СН'!$I$21</f>
        <v>3995.0195249900003</v>
      </c>
      <c r="L149" s="36">
        <f>SUMIFS(СВЦЭМ!$D$33:$D$776,СВЦЭМ!$A$33:$A$776,$A149,СВЦЭМ!$B$33:$B$776,L$119)+'СЕТ СН'!$I$11+СВЦЭМ!$D$10+'СЕТ СН'!$I$5-'СЕТ СН'!$I$21</f>
        <v>4006.2971646800002</v>
      </c>
      <c r="M149" s="36">
        <f>SUMIFS(СВЦЭМ!$D$33:$D$776,СВЦЭМ!$A$33:$A$776,$A149,СВЦЭМ!$B$33:$B$776,M$119)+'СЕТ СН'!$I$11+СВЦЭМ!$D$10+'СЕТ СН'!$I$5-'СЕТ СН'!$I$21</f>
        <v>4019.1098495300002</v>
      </c>
      <c r="N149" s="36">
        <f>SUMIFS(СВЦЭМ!$D$33:$D$776,СВЦЭМ!$A$33:$A$776,$A149,СВЦЭМ!$B$33:$B$776,N$119)+'СЕТ СН'!$I$11+СВЦЭМ!$D$10+'СЕТ СН'!$I$5-'СЕТ СН'!$I$21</f>
        <v>4029.3123491200004</v>
      </c>
      <c r="O149" s="36">
        <f>SUMIFS(СВЦЭМ!$D$33:$D$776,СВЦЭМ!$A$33:$A$776,$A149,СВЦЭМ!$B$33:$B$776,O$119)+'СЕТ СН'!$I$11+СВЦЭМ!$D$10+'СЕТ СН'!$I$5-'СЕТ СН'!$I$21</f>
        <v>4014.3816932500004</v>
      </c>
      <c r="P149" s="36">
        <f>SUMIFS(СВЦЭМ!$D$33:$D$776,СВЦЭМ!$A$33:$A$776,$A149,СВЦЭМ!$B$33:$B$776,P$119)+'СЕТ СН'!$I$11+СВЦЭМ!$D$10+'СЕТ СН'!$I$5-'СЕТ СН'!$I$21</f>
        <v>4014.1382586100003</v>
      </c>
      <c r="Q149" s="36">
        <f>SUMIFS(СВЦЭМ!$D$33:$D$776,СВЦЭМ!$A$33:$A$776,$A149,СВЦЭМ!$B$33:$B$776,Q$119)+'СЕТ СН'!$I$11+СВЦЭМ!$D$10+'СЕТ СН'!$I$5-'СЕТ СН'!$I$21</f>
        <v>4021.3221738500001</v>
      </c>
      <c r="R149" s="36">
        <f>SUMIFS(СВЦЭМ!$D$33:$D$776,СВЦЭМ!$A$33:$A$776,$A149,СВЦЭМ!$B$33:$B$776,R$119)+'СЕТ СН'!$I$11+СВЦЭМ!$D$10+'СЕТ СН'!$I$5-'СЕТ СН'!$I$21</f>
        <v>4025.0901703899999</v>
      </c>
      <c r="S149" s="36">
        <f>SUMIFS(СВЦЭМ!$D$33:$D$776,СВЦЭМ!$A$33:$A$776,$A149,СВЦЭМ!$B$33:$B$776,S$119)+'СЕТ СН'!$I$11+СВЦЭМ!$D$10+'СЕТ СН'!$I$5-'СЕТ СН'!$I$21</f>
        <v>4010.0762777200002</v>
      </c>
      <c r="T149" s="36">
        <f>SUMIFS(СВЦЭМ!$D$33:$D$776,СВЦЭМ!$A$33:$A$776,$A149,СВЦЭМ!$B$33:$B$776,T$119)+'СЕТ СН'!$I$11+СВЦЭМ!$D$10+'СЕТ СН'!$I$5-'СЕТ СН'!$I$21</f>
        <v>3992.5034736600001</v>
      </c>
      <c r="U149" s="36">
        <f>SUMIFS(СВЦЭМ!$D$33:$D$776,СВЦЭМ!$A$33:$A$776,$A149,СВЦЭМ!$B$33:$B$776,U$119)+'СЕТ СН'!$I$11+СВЦЭМ!$D$10+'СЕТ СН'!$I$5-'СЕТ СН'!$I$21</f>
        <v>3989.3774715100003</v>
      </c>
      <c r="V149" s="36">
        <f>SUMIFS(СВЦЭМ!$D$33:$D$776,СВЦЭМ!$A$33:$A$776,$A149,СВЦЭМ!$B$33:$B$776,V$119)+'СЕТ СН'!$I$11+СВЦЭМ!$D$10+'СЕТ СН'!$I$5-'СЕТ СН'!$I$21</f>
        <v>3998.9336793400003</v>
      </c>
      <c r="W149" s="36">
        <f>SUMIFS(СВЦЭМ!$D$33:$D$776,СВЦЭМ!$A$33:$A$776,$A149,СВЦЭМ!$B$33:$B$776,W$119)+'СЕТ СН'!$I$11+СВЦЭМ!$D$10+'СЕТ СН'!$I$5-'СЕТ СН'!$I$21</f>
        <v>4006.82403153</v>
      </c>
      <c r="X149" s="36">
        <f>SUMIFS(СВЦЭМ!$D$33:$D$776,СВЦЭМ!$A$33:$A$776,$A149,СВЦЭМ!$B$33:$B$776,X$119)+'СЕТ СН'!$I$11+СВЦЭМ!$D$10+'СЕТ СН'!$I$5-'СЕТ СН'!$I$21</f>
        <v>4005.8722488800004</v>
      </c>
      <c r="Y149" s="36">
        <f>SUMIFS(СВЦЭМ!$D$33:$D$776,СВЦЭМ!$A$33:$A$776,$A149,СВЦЭМ!$B$33:$B$776,Y$119)+'СЕТ СН'!$I$11+СВЦЭМ!$D$10+'СЕТ СН'!$I$5-'СЕТ СН'!$I$21</f>
        <v>4054.1934291300004</v>
      </c>
    </row>
    <row r="150" spans="1:27" ht="15.75" x14ac:dyDescent="0.2">
      <c r="A150" s="35">
        <f t="shared" si="3"/>
        <v>43496</v>
      </c>
      <c r="B150" s="36">
        <f>SUMIFS(СВЦЭМ!$D$33:$D$776,СВЦЭМ!$A$33:$A$776,$A150,СВЦЭМ!$B$33:$B$776,B$119)+'СЕТ СН'!$I$11+СВЦЭМ!$D$10+'СЕТ СН'!$I$5-'СЕТ СН'!$I$21</f>
        <v>4135.6939202499998</v>
      </c>
      <c r="C150" s="36">
        <f>SUMIFS(СВЦЭМ!$D$33:$D$776,СВЦЭМ!$A$33:$A$776,$A150,СВЦЭМ!$B$33:$B$776,C$119)+'СЕТ СН'!$I$11+СВЦЭМ!$D$10+'СЕТ СН'!$I$5-'СЕТ СН'!$I$21</f>
        <v>4178.0048150900002</v>
      </c>
      <c r="D150" s="36">
        <f>SUMIFS(СВЦЭМ!$D$33:$D$776,СВЦЭМ!$A$33:$A$776,$A150,СВЦЭМ!$B$33:$B$776,D$119)+'СЕТ СН'!$I$11+СВЦЭМ!$D$10+'СЕТ СН'!$I$5-'СЕТ СН'!$I$21</f>
        <v>4179.4097113600001</v>
      </c>
      <c r="E150" s="36">
        <f>SUMIFS(СВЦЭМ!$D$33:$D$776,СВЦЭМ!$A$33:$A$776,$A150,СВЦЭМ!$B$33:$B$776,E$119)+'СЕТ СН'!$I$11+СВЦЭМ!$D$10+'СЕТ СН'!$I$5-'СЕТ СН'!$I$21</f>
        <v>4179.8647807199995</v>
      </c>
      <c r="F150" s="36">
        <f>SUMIFS(СВЦЭМ!$D$33:$D$776,СВЦЭМ!$A$33:$A$776,$A150,СВЦЭМ!$B$33:$B$776,F$119)+'СЕТ СН'!$I$11+СВЦЭМ!$D$10+'СЕТ СН'!$I$5-'СЕТ СН'!$I$21</f>
        <v>4175.3317921500002</v>
      </c>
      <c r="G150" s="36">
        <f>SUMIFS(СВЦЭМ!$D$33:$D$776,СВЦЭМ!$A$33:$A$776,$A150,СВЦЭМ!$B$33:$B$776,G$119)+'СЕТ СН'!$I$11+СВЦЭМ!$D$10+'СЕТ СН'!$I$5-'СЕТ СН'!$I$21</f>
        <v>4154.1006028000002</v>
      </c>
      <c r="H150" s="36">
        <f>SUMIFS(СВЦЭМ!$D$33:$D$776,СВЦЭМ!$A$33:$A$776,$A150,СВЦЭМ!$B$33:$B$776,H$119)+'СЕТ СН'!$I$11+СВЦЭМ!$D$10+'СЕТ СН'!$I$5-'СЕТ СН'!$I$21</f>
        <v>4102.3984673300001</v>
      </c>
      <c r="I150" s="36">
        <f>SUMIFS(СВЦЭМ!$D$33:$D$776,СВЦЭМ!$A$33:$A$776,$A150,СВЦЭМ!$B$33:$B$776,I$119)+'СЕТ СН'!$I$11+СВЦЭМ!$D$10+'СЕТ СН'!$I$5-'СЕТ СН'!$I$21</f>
        <v>4057.6895035799998</v>
      </c>
      <c r="J150" s="36">
        <f>SUMIFS(СВЦЭМ!$D$33:$D$776,СВЦЭМ!$A$33:$A$776,$A150,СВЦЭМ!$B$33:$B$776,J$119)+'СЕТ СН'!$I$11+СВЦЭМ!$D$10+'СЕТ СН'!$I$5-'СЕТ СН'!$I$21</f>
        <v>3998.7871466500001</v>
      </c>
      <c r="K150" s="36">
        <f>SUMIFS(СВЦЭМ!$D$33:$D$776,СВЦЭМ!$A$33:$A$776,$A150,СВЦЭМ!$B$33:$B$776,K$119)+'СЕТ СН'!$I$11+СВЦЭМ!$D$10+'СЕТ СН'!$I$5-'СЕТ СН'!$I$21</f>
        <v>3992.8942675200001</v>
      </c>
      <c r="L150" s="36">
        <f>SUMIFS(СВЦЭМ!$D$33:$D$776,СВЦЭМ!$A$33:$A$776,$A150,СВЦЭМ!$B$33:$B$776,L$119)+'СЕТ СН'!$I$11+СВЦЭМ!$D$10+'СЕТ СН'!$I$5-'СЕТ СН'!$I$21</f>
        <v>3992.56728888</v>
      </c>
      <c r="M150" s="36">
        <f>SUMIFS(СВЦЭМ!$D$33:$D$776,СВЦЭМ!$A$33:$A$776,$A150,СВЦЭМ!$B$33:$B$776,M$119)+'СЕТ СН'!$I$11+СВЦЭМ!$D$10+'СЕТ СН'!$I$5-'СЕТ СН'!$I$21</f>
        <v>4009.4974917100003</v>
      </c>
      <c r="N150" s="36">
        <f>SUMIFS(СВЦЭМ!$D$33:$D$776,СВЦЭМ!$A$33:$A$776,$A150,СВЦЭМ!$B$33:$B$776,N$119)+'СЕТ СН'!$I$11+СВЦЭМ!$D$10+'СЕТ СН'!$I$5-'СЕТ СН'!$I$21</f>
        <v>4017.5205823200004</v>
      </c>
      <c r="O150" s="36">
        <f>SUMIFS(СВЦЭМ!$D$33:$D$776,СВЦЭМ!$A$33:$A$776,$A150,СВЦЭМ!$B$33:$B$776,O$119)+'СЕТ СН'!$I$11+СВЦЭМ!$D$10+'СЕТ СН'!$I$5-'СЕТ СН'!$I$21</f>
        <v>4004.9109944000002</v>
      </c>
      <c r="P150" s="36">
        <f>SUMIFS(СВЦЭМ!$D$33:$D$776,СВЦЭМ!$A$33:$A$776,$A150,СВЦЭМ!$B$33:$B$776,P$119)+'СЕТ СН'!$I$11+СВЦЭМ!$D$10+'СЕТ СН'!$I$5-'СЕТ СН'!$I$21</f>
        <v>4012.0230190300003</v>
      </c>
      <c r="Q150" s="36">
        <f>SUMIFS(СВЦЭМ!$D$33:$D$776,СВЦЭМ!$A$33:$A$776,$A150,СВЦЭМ!$B$33:$B$776,Q$119)+'СЕТ СН'!$I$11+СВЦЭМ!$D$10+'СЕТ СН'!$I$5-'СЕТ СН'!$I$21</f>
        <v>4024.0945227500001</v>
      </c>
      <c r="R150" s="36">
        <f>SUMIFS(СВЦЭМ!$D$33:$D$776,СВЦЭМ!$A$33:$A$776,$A150,СВЦЭМ!$B$33:$B$776,R$119)+'СЕТ СН'!$I$11+СВЦЭМ!$D$10+'СЕТ СН'!$I$5-'СЕТ СН'!$I$21</f>
        <v>4024.9971013600002</v>
      </c>
      <c r="S150" s="36">
        <f>SUMIFS(СВЦЭМ!$D$33:$D$776,СВЦЭМ!$A$33:$A$776,$A150,СВЦЭМ!$B$33:$B$776,S$119)+'СЕТ СН'!$I$11+СВЦЭМ!$D$10+'СЕТ СН'!$I$5-'СЕТ СН'!$I$21</f>
        <v>4014.7659530300002</v>
      </c>
      <c r="T150" s="36">
        <f>SUMIFS(СВЦЭМ!$D$33:$D$776,СВЦЭМ!$A$33:$A$776,$A150,СВЦЭМ!$B$33:$B$776,T$119)+'СЕТ СН'!$I$11+СВЦЭМ!$D$10+'СЕТ СН'!$I$5-'СЕТ СН'!$I$21</f>
        <v>4001.6007838200003</v>
      </c>
      <c r="U150" s="36">
        <f>SUMIFS(СВЦЭМ!$D$33:$D$776,СВЦЭМ!$A$33:$A$776,$A150,СВЦЭМ!$B$33:$B$776,U$119)+'СЕТ СН'!$I$11+СВЦЭМ!$D$10+'СЕТ СН'!$I$5-'СЕТ СН'!$I$21</f>
        <v>3998.9686700800003</v>
      </c>
      <c r="V150" s="36">
        <f>SUMIFS(СВЦЭМ!$D$33:$D$776,СВЦЭМ!$A$33:$A$776,$A150,СВЦЭМ!$B$33:$B$776,V$119)+'СЕТ СН'!$I$11+СВЦЭМ!$D$10+'СЕТ СН'!$I$5-'СЕТ СН'!$I$21</f>
        <v>4017.1667921900003</v>
      </c>
      <c r="W150" s="36">
        <f>SUMIFS(СВЦЭМ!$D$33:$D$776,СВЦЭМ!$A$33:$A$776,$A150,СВЦЭМ!$B$33:$B$776,W$119)+'СЕТ СН'!$I$11+СВЦЭМ!$D$10+'СЕТ СН'!$I$5-'СЕТ СН'!$I$21</f>
        <v>4038.9502691400003</v>
      </c>
      <c r="X150" s="36">
        <f>SUMIFS(СВЦЭМ!$D$33:$D$776,СВЦЭМ!$A$33:$A$776,$A150,СВЦЭМ!$B$33:$B$776,X$119)+'СЕТ СН'!$I$11+СВЦЭМ!$D$10+'СЕТ СН'!$I$5-'СЕТ СН'!$I$21</f>
        <v>4043.0454673599997</v>
      </c>
      <c r="Y150" s="36">
        <f>SUMIFS(СВЦЭМ!$D$33:$D$776,СВЦЭМ!$A$33:$A$776,$A150,СВЦЭМ!$B$33:$B$776,Y$119)+'СЕТ СН'!$I$11+СВЦЭМ!$D$10+'СЕТ СН'!$I$5-'СЕТ СН'!$I$21</f>
        <v>4073.8596100200002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173</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01.01.2019</v>
      </c>
      <c r="B156" s="36">
        <f>SUMIFS(СВЦЭМ!$E$33:$E$776,СВЦЭМ!$A$33:$A$776,$A156,СВЦЭМ!$B$33:$B$776,B$155)+'СЕТ СН'!$F$12</f>
        <v>166.1081619</v>
      </c>
      <c r="C156" s="36">
        <f>SUMIFS(СВЦЭМ!$E$33:$E$776,СВЦЭМ!$A$33:$A$776,$A156,СВЦЭМ!$B$33:$B$776,C$155)+'СЕТ СН'!$F$12</f>
        <v>178.64847513000001</v>
      </c>
      <c r="D156" s="36">
        <f>SUMIFS(СВЦЭМ!$E$33:$E$776,СВЦЭМ!$A$33:$A$776,$A156,СВЦЭМ!$B$33:$B$776,D$155)+'СЕТ СН'!$F$12</f>
        <v>189.62006113999999</v>
      </c>
      <c r="E156" s="36">
        <f>SUMIFS(СВЦЭМ!$E$33:$E$776,СВЦЭМ!$A$33:$A$776,$A156,СВЦЭМ!$B$33:$B$776,E$155)+'СЕТ СН'!$F$12</f>
        <v>192.11891055999999</v>
      </c>
      <c r="F156" s="36">
        <f>SUMIFS(СВЦЭМ!$E$33:$E$776,СВЦЭМ!$A$33:$A$776,$A156,СВЦЭМ!$B$33:$B$776,F$155)+'СЕТ СН'!$F$12</f>
        <v>193.30343407000001</v>
      </c>
      <c r="G156" s="36">
        <f>SUMIFS(СВЦЭМ!$E$33:$E$776,СВЦЭМ!$A$33:$A$776,$A156,СВЦЭМ!$B$33:$B$776,G$155)+'СЕТ СН'!$F$12</f>
        <v>193.38406939000001</v>
      </c>
      <c r="H156" s="36">
        <f>SUMIFS(СВЦЭМ!$E$33:$E$776,СВЦЭМ!$A$33:$A$776,$A156,СВЦЭМ!$B$33:$B$776,H$155)+'СЕТ СН'!$F$12</f>
        <v>194.72630151000001</v>
      </c>
      <c r="I156" s="36">
        <f>SUMIFS(СВЦЭМ!$E$33:$E$776,СВЦЭМ!$A$33:$A$776,$A156,СВЦЭМ!$B$33:$B$776,I$155)+'СЕТ СН'!$F$12</f>
        <v>193.11515413999999</v>
      </c>
      <c r="J156" s="36">
        <f>SUMIFS(СВЦЭМ!$E$33:$E$776,СВЦЭМ!$A$33:$A$776,$A156,СВЦЭМ!$B$33:$B$776,J$155)+'СЕТ СН'!$F$12</f>
        <v>193.35863971000001</v>
      </c>
      <c r="K156" s="36">
        <f>SUMIFS(СВЦЭМ!$E$33:$E$776,СВЦЭМ!$A$33:$A$776,$A156,СВЦЭМ!$B$33:$B$776,K$155)+'СЕТ СН'!$F$12</f>
        <v>190.52037553</v>
      </c>
      <c r="L156" s="36">
        <f>SUMIFS(СВЦЭМ!$E$33:$E$776,СВЦЭМ!$A$33:$A$776,$A156,СВЦЭМ!$B$33:$B$776,L$155)+'СЕТ СН'!$F$12</f>
        <v>185.27673834999999</v>
      </c>
      <c r="M156" s="36">
        <f>SUMIFS(СВЦЭМ!$E$33:$E$776,СВЦЭМ!$A$33:$A$776,$A156,СВЦЭМ!$B$33:$B$776,M$155)+'СЕТ СН'!$F$12</f>
        <v>183.94041877999999</v>
      </c>
      <c r="N156" s="36">
        <f>SUMIFS(СВЦЭМ!$E$33:$E$776,СВЦЭМ!$A$33:$A$776,$A156,СВЦЭМ!$B$33:$B$776,N$155)+'СЕТ СН'!$F$12</f>
        <v>180.81500639999999</v>
      </c>
      <c r="O156" s="36">
        <f>SUMIFS(СВЦЭМ!$E$33:$E$776,СВЦЭМ!$A$33:$A$776,$A156,СВЦЭМ!$B$33:$B$776,O$155)+'СЕТ СН'!$F$12</f>
        <v>180.85910172999999</v>
      </c>
      <c r="P156" s="36">
        <f>SUMIFS(СВЦЭМ!$E$33:$E$776,СВЦЭМ!$A$33:$A$776,$A156,СВЦЭМ!$B$33:$B$776,P$155)+'СЕТ СН'!$F$12</f>
        <v>182.39658274000001</v>
      </c>
      <c r="Q156" s="36">
        <f>SUMIFS(СВЦЭМ!$E$33:$E$776,СВЦЭМ!$A$33:$A$776,$A156,СВЦЭМ!$B$33:$B$776,Q$155)+'СЕТ СН'!$F$12</f>
        <v>176.63548936999999</v>
      </c>
      <c r="R156" s="36">
        <f>SUMIFS(СВЦЭМ!$E$33:$E$776,СВЦЭМ!$A$33:$A$776,$A156,СВЦЭМ!$B$33:$B$776,R$155)+'СЕТ СН'!$F$12</f>
        <v>166.92605058999999</v>
      </c>
      <c r="S156" s="36">
        <f>SUMIFS(СВЦЭМ!$E$33:$E$776,СВЦЭМ!$A$33:$A$776,$A156,СВЦЭМ!$B$33:$B$776,S$155)+'СЕТ СН'!$F$12</f>
        <v>154.57500386000001</v>
      </c>
      <c r="T156" s="36">
        <f>SUMIFS(СВЦЭМ!$E$33:$E$776,СВЦЭМ!$A$33:$A$776,$A156,СВЦЭМ!$B$33:$B$776,T$155)+'СЕТ СН'!$F$12</f>
        <v>148.19293367</v>
      </c>
      <c r="U156" s="36">
        <f>SUMIFS(СВЦЭМ!$E$33:$E$776,СВЦЭМ!$A$33:$A$776,$A156,СВЦЭМ!$B$33:$B$776,U$155)+'СЕТ СН'!$F$12</f>
        <v>147.31807291000001</v>
      </c>
      <c r="V156" s="36">
        <f>SUMIFS(СВЦЭМ!$E$33:$E$776,СВЦЭМ!$A$33:$A$776,$A156,СВЦЭМ!$B$33:$B$776,V$155)+'СЕТ СН'!$F$12</f>
        <v>150.22520806</v>
      </c>
      <c r="W156" s="36">
        <f>SUMIFS(СВЦЭМ!$E$33:$E$776,СВЦЭМ!$A$33:$A$776,$A156,СВЦЭМ!$B$33:$B$776,W$155)+'СЕТ СН'!$F$12</f>
        <v>157.87626843000001</v>
      </c>
      <c r="X156" s="36">
        <f>SUMIFS(СВЦЭМ!$E$33:$E$776,СВЦЭМ!$A$33:$A$776,$A156,СВЦЭМ!$B$33:$B$776,X$155)+'СЕТ СН'!$F$12</f>
        <v>167.81166715000001</v>
      </c>
      <c r="Y156" s="36">
        <f>SUMIFS(СВЦЭМ!$E$33:$E$776,СВЦЭМ!$A$33:$A$776,$A156,СВЦЭМ!$B$33:$B$776,Y$155)+'СЕТ СН'!$F$12</f>
        <v>176.48377893</v>
      </c>
      <c r="AA156" s="45"/>
    </row>
    <row r="157" spans="1:27" ht="15.75" x14ac:dyDescent="0.2">
      <c r="A157" s="35">
        <f>A156+1</f>
        <v>43467</v>
      </c>
      <c r="B157" s="36">
        <f>SUMIFS(СВЦЭМ!$E$33:$E$776,СВЦЭМ!$A$33:$A$776,$A157,СВЦЭМ!$B$33:$B$776,B$155)+'СЕТ СН'!$F$12</f>
        <v>186.91307696999999</v>
      </c>
      <c r="C157" s="36">
        <f>SUMIFS(СВЦЭМ!$E$33:$E$776,СВЦЭМ!$A$33:$A$776,$A157,СВЦЭМ!$B$33:$B$776,C$155)+'СЕТ СН'!$F$12</f>
        <v>184.61192367999999</v>
      </c>
      <c r="D157" s="36">
        <f>SUMIFS(СВЦЭМ!$E$33:$E$776,СВЦЭМ!$A$33:$A$776,$A157,СВЦЭМ!$B$33:$B$776,D$155)+'СЕТ СН'!$F$12</f>
        <v>184.63268568999999</v>
      </c>
      <c r="E157" s="36">
        <f>SUMIFS(СВЦЭМ!$E$33:$E$776,СВЦЭМ!$A$33:$A$776,$A157,СВЦЭМ!$B$33:$B$776,E$155)+'СЕТ СН'!$F$12</f>
        <v>186.90564062000001</v>
      </c>
      <c r="F157" s="36">
        <f>SUMIFS(СВЦЭМ!$E$33:$E$776,СВЦЭМ!$A$33:$A$776,$A157,СВЦЭМ!$B$33:$B$776,F$155)+'СЕТ СН'!$F$12</f>
        <v>186.9489872</v>
      </c>
      <c r="G157" s="36">
        <f>SUMIFS(СВЦЭМ!$E$33:$E$776,СВЦЭМ!$A$33:$A$776,$A157,СВЦЭМ!$B$33:$B$776,G$155)+'СЕТ СН'!$F$12</f>
        <v>187.0466376</v>
      </c>
      <c r="H157" s="36">
        <f>SUMIFS(СВЦЭМ!$E$33:$E$776,СВЦЭМ!$A$33:$A$776,$A157,СВЦЭМ!$B$33:$B$776,H$155)+'СЕТ СН'!$F$12</f>
        <v>186.36262149000001</v>
      </c>
      <c r="I157" s="36">
        <f>SUMIFS(СВЦЭМ!$E$33:$E$776,СВЦЭМ!$A$33:$A$776,$A157,СВЦЭМ!$B$33:$B$776,I$155)+'СЕТ СН'!$F$12</f>
        <v>183.20470888</v>
      </c>
      <c r="J157" s="36">
        <f>SUMIFS(СВЦЭМ!$E$33:$E$776,СВЦЭМ!$A$33:$A$776,$A157,СВЦЭМ!$B$33:$B$776,J$155)+'СЕТ СН'!$F$12</f>
        <v>180.87601966</v>
      </c>
      <c r="K157" s="36">
        <f>SUMIFS(СВЦЭМ!$E$33:$E$776,СВЦЭМ!$A$33:$A$776,$A157,СВЦЭМ!$B$33:$B$776,K$155)+'СЕТ СН'!$F$12</f>
        <v>174.74662115999999</v>
      </c>
      <c r="L157" s="36">
        <f>SUMIFS(СВЦЭМ!$E$33:$E$776,СВЦЭМ!$A$33:$A$776,$A157,СВЦЭМ!$B$33:$B$776,L$155)+'СЕТ СН'!$F$12</f>
        <v>170.05843768</v>
      </c>
      <c r="M157" s="36">
        <f>SUMIFS(СВЦЭМ!$E$33:$E$776,СВЦЭМ!$A$33:$A$776,$A157,СВЦЭМ!$B$33:$B$776,M$155)+'СЕТ СН'!$F$12</f>
        <v>170.18660532999999</v>
      </c>
      <c r="N157" s="36">
        <f>SUMIFS(СВЦЭМ!$E$33:$E$776,СВЦЭМ!$A$33:$A$776,$A157,СВЦЭМ!$B$33:$B$776,N$155)+'СЕТ СН'!$F$12</f>
        <v>171.05620499</v>
      </c>
      <c r="O157" s="36">
        <f>SUMIFS(СВЦЭМ!$E$33:$E$776,СВЦЭМ!$A$33:$A$776,$A157,СВЦЭМ!$B$33:$B$776,O$155)+'СЕТ СН'!$F$12</f>
        <v>175.68887393</v>
      </c>
      <c r="P157" s="36">
        <f>SUMIFS(СВЦЭМ!$E$33:$E$776,СВЦЭМ!$A$33:$A$776,$A157,СВЦЭМ!$B$33:$B$776,P$155)+'СЕТ СН'!$F$12</f>
        <v>181.83908966999999</v>
      </c>
      <c r="Q157" s="36">
        <f>SUMIFS(СВЦЭМ!$E$33:$E$776,СВЦЭМ!$A$33:$A$776,$A157,СВЦЭМ!$B$33:$B$776,Q$155)+'СЕТ СН'!$F$12</f>
        <v>178.732764</v>
      </c>
      <c r="R157" s="36">
        <f>SUMIFS(СВЦЭМ!$E$33:$E$776,СВЦЭМ!$A$33:$A$776,$A157,СВЦЭМ!$B$33:$B$776,R$155)+'СЕТ СН'!$F$12</f>
        <v>168.27701590000001</v>
      </c>
      <c r="S157" s="36">
        <f>SUMIFS(СВЦЭМ!$E$33:$E$776,СВЦЭМ!$A$33:$A$776,$A157,СВЦЭМ!$B$33:$B$776,S$155)+'СЕТ СН'!$F$12</f>
        <v>157.83911162000001</v>
      </c>
      <c r="T157" s="36">
        <f>SUMIFS(СВЦЭМ!$E$33:$E$776,СВЦЭМ!$A$33:$A$776,$A157,СВЦЭМ!$B$33:$B$776,T$155)+'СЕТ СН'!$F$12</f>
        <v>156.83615567000001</v>
      </c>
      <c r="U157" s="36">
        <f>SUMIFS(СВЦЭМ!$E$33:$E$776,СВЦЭМ!$A$33:$A$776,$A157,СВЦЭМ!$B$33:$B$776,U$155)+'СЕТ СН'!$F$12</f>
        <v>155.58887615</v>
      </c>
      <c r="V157" s="36">
        <f>SUMIFS(СВЦЭМ!$E$33:$E$776,СВЦЭМ!$A$33:$A$776,$A157,СВЦЭМ!$B$33:$B$776,V$155)+'СЕТ СН'!$F$12</f>
        <v>150.43988755000001</v>
      </c>
      <c r="W157" s="36">
        <f>SUMIFS(СВЦЭМ!$E$33:$E$776,СВЦЭМ!$A$33:$A$776,$A157,СВЦЭМ!$B$33:$B$776,W$155)+'СЕТ СН'!$F$12</f>
        <v>157.95637235999999</v>
      </c>
      <c r="X157" s="36">
        <f>SUMIFS(СВЦЭМ!$E$33:$E$776,СВЦЭМ!$A$33:$A$776,$A157,СВЦЭМ!$B$33:$B$776,X$155)+'СЕТ СН'!$F$12</f>
        <v>168.32250282000001</v>
      </c>
      <c r="Y157" s="36">
        <f>SUMIFS(СВЦЭМ!$E$33:$E$776,СВЦЭМ!$A$33:$A$776,$A157,СВЦЭМ!$B$33:$B$776,Y$155)+'СЕТ СН'!$F$12</f>
        <v>177.20978597000001</v>
      </c>
    </row>
    <row r="158" spans="1:27" ht="15.75" x14ac:dyDescent="0.2">
      <c r="A158" s="35">
        <f t="shared" ref="A158:A186" si="4">A157+1</f>
        <v>43468</v>
      </c>
      <c r="B158" s="36">
        <f>SUMIFS(СВЦЭМ!$E$33:$E$776,СВЦЭМ!$A$33:$A$776,$A158,СВЦЭМ!$B$33:$B$776,B$155)+'СЕТ СН'!$F$12</f>
        <v>180.45108902999999</v>
      </c>
      <c r="C158" s="36">
        <f>SUMIFS(СВЦЭМ!$E$33:$E$776,СВЦЭМ!$A$33:$A$776,$A158,СВЦЭМ!$B$33:$B$776,C$155)+'СЕТ СН'!$F$12</f>
        <v>184.21153949999999</v>
      </c>
      <c r="D158" s="36">
        <f>SUMIFS(СВЦЭМ!$E$33:$E$776,СВЦЭМ!$A$33:$A$776,$A158,СВЦЭМ!$B$33:$B$776,D$155)+'СЕТ СН'!$F$12</f>
        <v>187.0320964</v>
      </c>
      <c r="E158" s="36">
        <f>SUMIFS(СВЦЭМ!$E$33:$E$776,СВЦЭМ!$A$33:$A$776,$A158,СВЦЭМ!$B$33:$B$776,E$155)+'СЕТ СН'!$F$12</f>
        <v>188.60816751999999</v>
      </c>
      <c r="F158" s="36">
        <f>SUMIFS(СВЦЭМ!$E$33:$E$776,СВЦЭМ!$A$33:$A$776,$A158,СВЦЭМ!$B$33:$B$776,F$155)+'СЕТ СН'!$F$12</f>
        <v>189.28042526999999</v>
      </c>
      <c r="G158" s="36">
        <f>SUMIFS(СВЦЭМ!$E$33:$E$776,СВЦЭМ!$A$33:$A$776,$A158,СВЦЭМ!$B$33:$B$776,G$155)+'СЕТ СН'!$F$12</f>
        <v>190.71629317</v>
      </c>
      <c r="H158" s="36">
        <f>SUMIFS(СВЦЭМ!$E$33:$E$776,СВЦЭМ!$A$33:$A$776,$A158,СВЦЭМ!$B$33:$B$776,H$155)+'СЕТ СН'!$F$12</f>
        <v>186.39893412999999</v>
      </c>
      <c r="I158" s="36">
        <f>SUMIFS(СВЦЭМ!$E$33:$E$776,СВЦЭМ!$A$33:$A$776,$A158,СВЦЭМ!$B$33:$B$776,I$155)+'СЕТ СН'!$F$12</f>
        <v>184.26185667999999</v>
      </c>
      <c r="J158" s="36">
        <f>SUMIFS(СВЦЭМ!$E$33:$E$776,СВЦЭМ!$A$33:$A$776,$A158,СВЦЭМ!$B$33:$B$776,J$155)+'СЕТ СН'!$F$12</f>
        <v>180.45604710000001</v>
      </c>
      <c r="K158" s="36">
        <f>SUMIFS(СВЦЭМ!$E$33:$E$776,СВЦЭМ!$A$33:$A$776,$A158,СВЦЭМ!$B$33:$B$776,K$155)+'СЕТ СН'!$F$12</f>
        <v>175.89354327999999</v>
      </c>
      <c r="L158" s="36">
        <f>SUMIFS(СВЦЭМ!$E$33:$E$776,СВЦЭМ!$A$33:$A$776,$A158,СВЦЭМ!$B$33:$B$776,L$155)+'СЕТ СН'!$F$12</f>
        <v>171.92773312</v>
      </c>
      <c r="M158" s="36">
        <f>SUMIFS(СВЦЭМ!$E$33:$E$776,СВЦЭМ!$A$33:$A$776,$A158,СВЦЭМ!$B$33:$B$776,M$155)+'СЕТ СН'!$F$12</f>
        <v>171.06740454999999</v>
      </c>
      <c r="N158" s="36">
        <f>SUMIFS(СВЦЭМ!$E$33:$E$776,СВЦЭМ!$A$33:$A$776,$A158,СВЦЭМ!$B$33:$B$776,N$155)+'СЕТ СН'!$F$12</f>
        <v>171.69333352000001</v>
      </c>
      <c r="O158" s="36">
        <f>SUMIFS(СВЦЭМ!$E$33:$E$776,СВЦЭМ!$A$33:$A$776,$A158,СВЦЭМ!$B$33:$B$776,O$155)+'СЕТ СН'!$F$12</f>
        <v>176.53957102999999</v>
      </c>
      <c r="P158" s="36">
        <f>SUMIFS(СВЦЭМ!$E$33:$E$776,СВЦЭМ!$A$33:$A$776,$A158,СВЦЭМ!$B$33:$B$776,P$155)+'СЕТ СН'!$F$12</f>
        <v>180.15515611999999</v>
      </c>
      <c r="Q158" s="36">
        <f>SUMIFS(СВЦЭМ!$E$33:$E$776,СВЦЭМ!$A$33:$A$776,$A158,СВЦЭМ!$B$33:$B$776,Q$155)+'СЕТ СН'!$F$12</f>
        <v>175.60551634000001</v>
      </c>
      <c r="R158" s="36">
        <f>SUMIFS(СВЦЭМ!$E$33:$E$776,СВЦЭМ!$A$33:$A$776,$A158,СВЦЭМ!$B$33:$B$776,R$155)+'СЕТ СН'!$F$12</f>
        <v>167.40713853</v>
      </c>
      <c r="S158" s="36">
        <f>SUMIFS(СВЦЭМ!$E$33:$E$776,СВЦЭМ!$A$33:$A$776,$A158,СВЦЭМ!$B$33:$B$776,S$155)+'СЕТ СН'!$F$12</f>
        <v>156.59217146</v>
      </c>
      <c r="T158" s="36">
        <f>SUMIFS(СВЦЭМ!$E$33:$E$776,СВЦЭМ!$A$33:$A$776,$A158,СВЦЭМ!$B$33:$B$776,T$155)+'СЕТ СН'!$F$12</f>
        <v>151.03410836</v>
      </c>
      <c r="U158" s="36">
        <f>SUMIFS(СВЦЭМ!$E$33:$E$776,СВЦЭМ!$A$33:$A$776,$A158,СВЦЭМ!$B$33:$B$776,U$155)+'СЕТ СН'!$F$12</f>
        <v>151.68000638000001</v>
      </c>
      <c r="V158" s="36">
        <f>SUMIFS(СВЦЭМ!$E$33:$E$776,СВЦЭМ!$A$33:$A$776,$A158,СВЦЭМ!$B$33:$B$776,V$155)+'СЕТ СН'!$F$12</f>
        <v>153.22495140000001</v>
      </c>
      <c r="W158" s="36">
        <f>SUMIFS(СВЦЭМ!$E$33:$E$776,СВЦЭМ!$A$33:$A$776,$A158,СВЦЭМ!$B$33:$B$776,W$155)+'СЕТ СН'!$F$12</f>
        <v>163.70976636</v>
      </c>
      <c r="X158" s="36">
        <f>SUMIFS(СВЦЭМ!$E$33:$E$776,СВЦЭМ!$A$33:$A$776,$A158,СВЦЭМ!$B$33:$B$776,X$155)+'СЕТ СН'!$F$12</f>
        <v>174.12642156000001</v>
      </c>
      <c r="Y158" s="36">
        <f>SUMIFS(СВЦЭМ!$E$33:$E$776,СВЦЭМ!$A$33:$A$776,$A158,СВЦЭМ!$B$33:$B$776,Y$155)+'СЕТ СН'!$F$12</f>
        <v>183.26509504000001</v>
      </c>
    </row>
    <row r="159" spans="1:27" ht="15.75" x14ac:dyDescent="0.2">
      <c r="A159" s="35">
        <f t="shared" si="4"/>
        <v>43469</v>
      </c>
      <c r="B159" s="36">
        <f>SUMIFS(СВЦЭМ!$E$33:$E$776,СВЦЭМ!$A$33:$A$776,$A159,СВЦЭМ!$B$33:$B$776,B$155)+'СЕТ СН'!$F$12</f>
        <v>178.61552978</v>
      </c>
      <c r="C159" s="36">
        <f>SUMIFS(СВЦЭМ!$E$33:$E$776,СВЦЭМ!$A$33:$A$776,$A159,СВЦЭМ!$B$33:$B$776,C$155)+'СЕТ СН'!$F$12</f>
        <v>182.73764091000001</v>
      </c>
      <c r="D159" s="36">
        <f>SUMIFS(СВЦЭМ!$E$33:$E$776,СВЦЭМ!$A$33:$A$776,$A159,СВЦЭМ!$B$33:$B$776,D$155)+'СЕТ СН'!$F$12</f>
        <v>185.35645353999999</v>
      </c>
      <c r="E159" s="36">
        <f>SUMIFS(СВЦЭМ!$E$33:$E$776,СВЦЭМ!$A$33:$A$776,$A159,СВЦЭМ!$B$33:$B$776,E$155)+'СЕТ СН'!$F$12</f>
        <v>187.51912078000001</v>
      </c>
      <c r="F159" s="36">
        <f>SUMIFS(СВЦЭМ!$E$33:$E$776,СВЦЭМ!$A$33:$A$776,$A159,СВЦЭМ!$B$33:$B$776,F$155)+'СЕТ СН'!$F$12</f>
        <v>188.24578416</v>
      </c>
      <c r="G159" s="36">
        <f>SUMIFS(СВЦЭМ!$E$33:$E$776,СВЦЭМ!$A$33:$A$776,$A159,СВЦЭМ!$B$33:$B$776,G$155)+'СЕТ СН'!$F$12</f>
        <v>187.85052974999999</v>
      </c>
      <c r="H159" s="36">
        <f>SUMIFS(СВЦЭМ!$E$33:$E$776,СВЦЭМ!$A$33:$A$776,$A159,СВЦЭМ!$B$33:$B$776,H$155)+'СЕТ СН'!$F$12</f>
        <v>190.47095224</v>
      </c>
      <c r="I159" s="36">
        <f>SUMIFS(СВЦЭМ!$E$33:$E$776,СВЦЭМ!$A$33:$A$776,$A159,СВЦЭМ!$B$33:$B$776,I$155)+'СЕТ СН'!$F$12</f>
        <v>188.39986648999999</v>
      </c>
      <c r="J159" s="36">
        <f>SUMIFS(СВЦЭМ!$E$33:$E$776,СВЦЭМ!$A$33:$A$776,$A159,СВЦЭМ!$B$33:$B$776,J$155)+'СЕТ СН'!$F$12</f>
        <v>183.03902133</v>
      </c>
      <c r="K159" s="36">
        <f>SUMIFS(СВЦЭМ!$E$33:$E$776,СВЦЭМ!$A$33:$A$776,$A159,СВЦЭМ!$B$33:$B$776,K$155)+'СЕТ СН'!$F$12</f>
        <v>177.71864196999999</v>
      </c>
      <c r="L159" s="36">
        <f>SUMIFS(СВЦЭМ!$E$33:$E$776,СВЦЭМ!$A$33:$A$776,$A159,СВЦЭМ!$B$33:$B$776,L$155)+'СЕТ СН'!$F$12</f>
        <v>174.80150093</v>
      </c>
      <c r="M159" s="36">
        <f>SUMIFS(СВЦЭМ!$E$33:$E$776,СВЦЭМ!$A$33:$A$776,$A159,СВЦЭМ!$B$33:$B$776,M$155)+'СЕТ СН'!$F$12</f>
        <v>172.37707155000001</v>
      </c>
      <c r="N159" s="36">
        <f>SUMIFS(СВЦЭМ!$E$33:$E$776,СВЦЭМ!$A$33:$A$776,$A159,СВЦЭМ!$B$33:$B$776,N$155)+'СЕТ СН'!$F$12</f>
        <v>175.05594693</v>
      </c>
      <c r="O159" s="36">
        <f>SUMIFS(СВЦЭМ!$E$33:$E$776,СВЦЭМ!$A$33:$A$776,$A159,СВЦЭМ!$B$33:$B$776,O$155)+'СЕТ СН'!$F$12</f>
        <v>177.99389203999999</v>
      </c>
      <c r="P159" s="36">
        <f>SUMIFS(СВЦЭМ!$E$33:$E$776,СВЦЭМ!$A$33:$A$776,$A159,СВЦЭМ!$B$33:$B$776,P$155)+'СЕТ СН'!$F$12</f>
        <v>182.66829928999999</v>
      </c>
      <c r="Q159" s="36">
        <f>SUMIFS(СВЦЭМ!$E$33:$E$776,СВЦЭМ!$A$33:$A$776,$A159,СВЦЭМ!$B$33:$B$776,Q$155)+'СЕТ СН'!$F$12</f>
        <v>177.22299175000001</v>
      </c>
      <c r="R159" s="36">
        <f>SUMIFS(СВЦЭМ!$E$33:$E$776,СВЦЭМ!$A$33:$A$776,$A159,СВЦЭМ!$B$33:$B$776,R$155)+'СЕТ СН'!$F$12</f>
        <v>168.85145767</v>
      </c>
      <c r="S159" s="36">
        <f>SUMIFS(СВЦЭМ!$E$33:$E$776,СВЦЭМ!$A$33:$A$776,$A159,СВЦЭМ!$B$33:$B$776,S$155)+'СЕТ СН'!$F$12</f>
        <v>153.57450607000001</v>
      </c>
      <c r="T159" s="36">
        <f>SUMIFS(СВЦЭМ!$E$33:$E$776,СВЦЭМ!$A$33:$A$776,$A159,СВЦЭМ!$B$33:$B$776,T$155)+'СЕТ СН'!$F$12</f>
        <v>147.66893202</v>
      </c>
      <c r="U159" s="36">
        <f>SUMIFS(СВЦЭМ!$E$33:$E$776,СВЦЭМ!$A$33:$A$776,$A159,СВЦЭМ!$B$33:$B$776,U$155)+'СЕТ СН'!$F$12</f>
        <v>148.85801928000001</v>
      </c>
      <c r="V159" s="36">
        <f>SUMIFS(СВЦЭМ!$E$33:$E$776,СВЦЭМ!$A$33:$A$776,$A159,СВЦЭМ!$B$33:$B$776,V$155)+'СЕТ СН'!$F$12</f>
        <v>151.2135011</v>
      </c>
      <c r="W159" s="36">
        <f>SUMIFS(СВЦЭМ!$E$33:$E$776,СВЦЭМ!$A$33:$A$776,$A159,СВЦЭМ!$B$33:$B$776,W$155)+'СЕТ СН'!$F$12</f>
        <v>161.75255691000001</v>
      </c>
      <c r="X159" s="36">
        <f>SUMIFS(СВЦЭМ!$E$33:$E$776,СВЦЭМ!$A$33:$A$776,$A159,СВЦЭМ!$B$33:$B$776,X$155)+'СЕТ СН'!$F$12</f>
        <v>172.57017887999999</v>
      </c>
      <c r="Y159" s="36">
        <f>SUMIFS(СВЦЭМ!$E$33:$E$776,СВЦЭМ!$A$33:$A$776,$A159,СВЦЭМ!$B$33:$B$776,Y$155)+'СЕТ СН'!$F$12</f>
        <v>183.82596745000001</v>
      </c>
    </row>
    <row r="160" spans="1:27" ht="15.75" x14ac:dyDescent="0.2">
      <c r="A160" s="35">
        <f t="shared" si="4"/>
        <v>43470</v>
      </c>
      <c r="B160" s="36">
        <f>SUMIFS(СВЦЭМ!$E$33:$E$776,СВЦЭМ!$A$33:$A$776,$A160,СВЦЭМ!$B$33:$B$776,B$155)+'СЕТ СН'!$F$12</f>
        <v>180.98041739000001</v>
      </c>
      <c r="C160" s="36">
        <f>SUMIFS(СВЦЭМ!$E$33:$E$776,СВЦЭМ!$A$33:$A$776,$A160,СВЦЭМ!$B$33:$B$776,C$155)+'СЕТ СН'!$F$12</f>
        <v>183.41664772999999</v>
      </c>
      <c r="D160" s="36">
        <f>SUMIFS(СВЦЭМ!$E$33:$E$776,СВЦЭМ!$A$33:$A$776,$A160,СВЦЭМ!$B$33:$B$776,D$155)+'СЕТ СН'!$F$12</f>
        <v>186.71431633</v>
      </c>
      <c r="E160" s="36">
        <f>SUMIFS(СВЦЭМ!$E$33:$E$776,СВЦЭМ!$A$33:$A$776,$A160,СВЦЭМ!$B$33:$B$776,E$155)+'СЕТ СН'!$F$12</f>
        <v>188.96841042</v>
      </c>
      <c r="F160" s="36">
        <f>SUMIFS(СВЦЭМ!$E$33:$E$776,СВЦЭМ!$A$33:$A$776,$A160,СВЦЭМ!$B$33:$B$776,F$155)+'СЕТ СН'!$F$12</f>
        <v>190.06117803999999</v>
      </c>
      <c r="G160" s="36">
        <f>SUMIFS(СВЦЭМ!$E$33:$E$776,СВЦЭМ!$A$33:$A$776,$A160,СВЦЭМ!$B$33:$B$776,G$155)+'СЕТ СН'!$F$12</f>
        <v>187.88493360000001</v>
      </c>
      <c r="H160" s="36">
        <f>SUMIFS(СВЦЭМ!$E$33:$E$776,СВЦЭМ!$A$33:$A$776,$A160,СВЦЭМ!$B$33:$B$776,H$155)+'СЕТ СН'!$F$12</f>
        <v>189.32046761000001</v>
      </c>
      <c r="I160" s="36">
        <f>SUMIFS(СВЦЭМ!$E$33:$E$776,СВЦЭМ!$A$33:$A$776,$A160,СВЦЭМ!$B$33:$B$776,I$155)+'СЕТ СН'!$F$12</f>
        <v>184.92183725000001</v>
      </c>
      <c r="J160" s="36">
        <f>SUMIFS(СВЦЭМ!$E$33:$E$776,СВЦЭМ!$A$33:$A$776,$A160,СВЦЭМ!$B$33:$B$776,J$155)+'СЕТ СН'!$F$12</f>
        <v>181.55333001</v>
      </c>
      <c r="K160" s="36">
        <f>SUMIFS(СВЦЭМ!$E$33:$E$776,СВЦЭМ!$A$33:$A$776,$A160,СВЦЭМ!$B$33:$B$776,K$155)+'СЕТ СН'!$F$12</f>
        <v>176.23695480000001</v>
      </c>
      <c r="L160" s="36">
        <f>SUMIFS(СВЦЭМ!$E$33:$E$776,СВЦЭМ!$A$33:$A$776,$A160,СВЦЭМ!$B$33:$B$776,L$155)+'СЕТ СН'!$F$12</f>
        <v>173.65248138000001</v>
      </c>
      <c r="M160" s="36">
        <f>SUMIFS(СВЦЭМ!$E$33:$E$776,СВЦЭМ!$A$33:$A$776,$A160,СВЦЭМ!$B$33:$B$776,M$155)+'СЕТ СН'!$F$12</f>
        <v>172.94372380999999</v>
      </c>
      <c r="N160" s="36">
        <f>SUMIFS(СВЦЭМ!$E$33:$E$776,СВЦЭМ!$A$33:$A$776,$A160,СВЦЭМ!$B$33:$B$776,N$155)+'СЕТ СН'!$F$12</f>
        <v>175.57357293000001</v>
      </c>
      <c r="O160" s="36">
        <f>SUMIFS(СВЦЭМ!$E$33:$E$776,СВЦЭМ!$A$33:$A$776,$A160,СВЦЭМ!$B$33:$B$776,O$155)+'СЕТ СН'!$F$12</f>
        <v>178.56140740000001</v>
      </c>
      <c r="P160" s="36">
        <f>SUMIFS(СВЦЭМ!$E$33:$E$776,СВЦЭМ!$A$33:$A$776,$A160,СВЦЭМ!$B$33:$B$776,P$155)+'СЕТ СН'!$F$12</f>
        <v>183.80489867</v>
      </c>
      <c r="Q160" s="36">
        <f>SUMIFS(СВЦЭМ!$E$33:$E$776,СВЦЭМ!$A$33:$A$776,$A160,СВЦЭМ!$B$33:$B$776,Q$155)+'СЕТ СН'!$F$12</f>
        <v>177.90909181000001</v>
      </c>
      <c r="R160" s="36">
        <f>SUMIFS(СВЦЭМ!$E$33:$E$776,СВЦЭМ!$A$33:$A$776,$A160,СВЦЭМ!$B$33:$B$776,R$155)+'СЕТ СН'!$F$12</f>
        <v>168.58597577</v>
      </c>
      <c r="S160" s="36">
        <f>SUMIFS(СВЦЭМ!$E$33:$E$776,СВЦЭМ!$A$33:$A$776,$A160,СВЦЭМ!$B$33:$B$776,S$155)+'СЕТ СН'!$F$12</f>
        <v>155.22548431000001</v>
      </c>
      <c r="T160" s="36">
        <f>SUMIFS(СВЦЭМ!$E$33:$E$776,СВЦЭМ!$A$33:$A$776,$A160,СВЦЭМ!$B$33:$B$776,T$155)+'СЕТ СН'!$F$12</f>
        <v>148.09837168000001</v>
      </c>
      <c r="U160" s="36">
        <f>SUMIFS(СВЦЭМ!$E$33:$E$776,СВЦЭМ!$A$33:$A$776,$A160,СВЦЭМ!$B$33:$B$776,U$155)+'СЕТ СН'!$F$12</f>
        <v>147.98647043</v>
      </c>
      <c r="V160" s="36">
        <f>SUMIFS(СВЦЭМ!$E$33:$E$776,СВЦЭМ!$A$33:$A$776,$A160,СВЦЭМ!$B$33:$B$776,V$155)+'СЕТ СН'!$F$12</f>
        <v>151.58196082000001</v>
      </c>
      <c r="W160" s="36">
        <f>SUMIFS(СВЦЭМ!$E$33:$E$776,СВЦЭМ!$A$33:$A$776,$A160,СВЦЭМ!$B$33:$B$776,W$155)+'СЕТ СН'!$F$12</f>
        <v>163.75342721999999</v>
      </c>
      <c r="X160" s="36">
        <f>SUMIFS(СВЦЭМ!$E$33:$E$776,СВЦЭМ!$A$33:$A$776,$A160,СВЦЭМ!$B$33:$B$776,X$155)+'СЕТ СН'!$F$12</f>
        <v>173.69389921999999</v>
      </c>
      <c r="Y160" s="36">
        <f>SUMIFS(СВЦЭМ!$E$33:$E$776,СВЦЭМ!$A$33:$A$776,$A160,СВЦЭМ!$B$33:$B$776,Y$155)+'СЕТ СН'!$F$12</f>
        <v>183.8931748</v>
      </c>
    </row>
    <row r="161" spans="1:25" ht="15.75" x14ac:dyDescent="0.2">
      <c r="A161" s="35">
        <f t="shared" si="4"/>
        <v>43471</v>
      </c>
      <c r="B161" s="36">
        <f>SUMIFS(СВЦЭМ!$E$33:$E$776,СВЦЭМ!$A$33:$A$776,$A161,СВЦЭМ!$B$33:$B$776,B$155)+'СЕТ СН'!$F$12</f>
        <v>185.25789623</v>
      </c>
      <c r="C161" s="36">
        <f>SUMIFS(СВЦЭМ!$E$33:$E$776,СВЦЭМ!$A$33:$A$776,$A161,СВЦЭМ!$B$33:$B$776,C$155)+'СЕТ СН'!$F$12</f>
        <v>189.77666074000001</v>
      </c>
      <c r="D161" s="36">
        <f>SUMIFS(СВЦЭМ!$E$33:$E$776,СВЦЭМ!$A$33:$A$776,$A161,СВЦЭМ!$B$33:$B$776,D$155)+'СЕТ СН'!$F$12</f>
        <v>191.58050954000001</v>
      </c>
      <c r="E161" s="36">
        <f>SUMIFS(СВЦЭМ!$E$33:$E$776,СВЦЭМ!$A$33:$A$776,$A161,СВЦЭМ!$B$33:$B$776,E$155)+'СЕТ СН'!$F$12</f>
        <v>191.95445219000001</v>
      </c>
      <c r="F161" s="36">
        <f>SUMIFS(СВЦЭМ!$E$33:$E$776,СВЦЭМ!$A$33:$A$776,$A161,СВЦЭМ!$B$33:$B$776,F$155)+'СЕТ СН'!$F$12</f>
        <v>192.38263513999999</v>
      </c>
      <c r="G161" s="36">
        <f>SUMIFS(СВЦЭМ!$E$33:$E$776,СВЦЭМ!$A$33:$A$776,$A161,СВЦЭМ!$B$33:$B$776,G$155)+'СЕТ СН'!$F$12</f>
        <v>191.77361078999999</v>
      </c>
      <c r="H161" s="36">
        <f>SUMIFS(СВЦЭМ!$E$33:$E$776,СВЦЭМ!$A$33:$A$776,$A161,СВЦЭМ!$B$33:$B$776,H$155)+'СЕТ СН'!$F$12</f>
        <v>189.58989177999999</v>
      </c>
      <c r="I161" s="36">
        <f>SUMIFS(СВЦЭМ!$E$33:$E$776,СВЦЭМ!$A$33:$A$776,$A161,СВЦЭМ!$B$33:$B$776,I$155)+'СЕТ СН'!$F$12</f>
        <v>182.87717713000001</v>
      </c>
      <c r="J161" s="36">
        <f>SUMIFS(СВЦЭМ!$E$33:$E$776,СВЦЭМ!$A$33:$A$776,$A161,СВЦЭМ!$B$33:$B$776,J$155)+'СЕТ СН'!$F$12</f>
        <v>178.33485234</v>
      </c>
      <c r="K161" s="36">
        <f>SUMIFS(СВЦЭМ!$E$33:$E$776,СВЦЭМ!$A$33:$A$776,$A161,СВЦЭМ!$B$33:$B$776,K$155)+'СЕТ СН'!$F$12</f>
        <v>173.55850508</v>
      </c>
      <c r="L161" s="36">
        <f>SUMIFS(СВЦЭМ!$E$33:$E$776,СВЦЭМ!$A$33:$A$776,$A161,СВЦЭМ!$B$33:$B$776,L$155)+'СЕТ СН'!$F$12</f>
        <v>171.01740495999999</v>
      </c>
      <c r="M161" s="36">
        <f>SUMIFS(СВЦЭМ!$E$33:$E$776,СВЦЭМ!$A$33:$A$776,$A161,СВЦЭМ!$B$33:$B$776,M$155)+'СЕТ СН'!$F$12</f>
        <v>170.78999109</v>
      </c>
      <c r="N161" s="36">
        <f>SUMIFS(СВЦЭМ!$E$33:$E$776,СВЦЭМ!$A$33:$A$776,$A161,СВЦЭМ!$B$33:$B$776,N$155)+'СЕТ СН'!$F$12</f>
        <v>173.02911398000001</v>
      </c>
      <c r="O161" s="36">
        <f>SUMIFS(СВЦЭМ!$E$33:$E$776,СВЦЭМ!$A$33:$A$776,$A161,СВЦЭМ!$B$33:$B$776,O$155)+'СЕТ СН'!$F$12</f>
        <v>175.05982247</v>
      </c>
      <c r="P161" s="36">
        <f>SUMIFS(СВЦЭМ!$E$33:$E$776,СВЦЭМ!$A$33:$A$776,$A161,СВЦЭМ!$B$33:$B$776,P$155)+'СЕТ СН'!$F$12</f>
        <v>178.47074133000001</v>
      </c>
      <c r="Q161" s="36">
        <f>SUMIFS(СВЦЭМ!$E$33:$E$776,СВЦЭМ!$A$33:$A$776,$A161,СВЦЭМ!$B$33:$B$776,Q$155)+'СЕТ СН'!$F$12</f>
        <v>172.31488454000001</v>
      </c>
      <c r="R161" s="36">
        <f>SUMIFS(СВЦЭМ!$E$33:$E$776,СВЦЭМ!$A$33:$A$776,$A161,СВЦЭМ!$B$33:$B$776,R$155)+'СЕТ СН'!$F$12</f>
        <v>163.20610187</v>
      </c>
      <c r="S161" s="36">
        <f>SUMIFS(СВЦЭМ!$E$33:$E$776,СВЦЭМ!$A$33:$A$776,$A161,СВЦЭМ!$B$33:$B$776,S$155)+'СЕТ СН'!$F$12</f>
        <v>151.44025389000001</v>
      </c>
      <c r="T161" s="36">
        <f>SUMIFS(СВЦЭМ!$E$33:$E$776,СВЦЭМ!$A$33:$A$776,$A161,СВЦЭМ!$B$33:$B$776,T$155)+'СЕТ СН'!$F$12</f>
        <v>149.67100879</v>
      </c>
      <c r="U161" s="36">
        <f>SUMIFS(СВЦЭМ!$E$33:$E$776,СВЦЭМ!$A$33:$A$776,$A161,СВЦЭМ!$B$33:$B$776,U$155)+'СЕТ СН'!$F$12</f>
        <v>150.61438733</v>
      </c>
      <c r="V161" s="36">
        <f>SUMIFS(СВЦЭМ!$E$33:$E$776,СВЦЭМ!$A$33:$A$776,$A161,СВЦЭМ!$B$33:$B$776,V$155)+'СЕТ СН'!$F$12</f>
        <v>155.42468589999999</v>
      </c>
      <c r="W161" s="36">
        <f>SUMIFS(СВЦЭМ!$E$33:$E$776,СВЦЭМ!$A$33:$A$776,$A161,СВЦЭМ!$B$33:$B$776,W$155)+'СЕТ СН'!$F$12</f>
        <v>164.77852157000001</v>
      </c>
      <c r="X161" s="36">
        <f>SUMIFS(СВЦЭМ!$E$33:$E$776,СВЦЭМ!$A$33:$A$776,$A161,СВЦЭМ!$B$33:$B$776,X$155)+'СЕТ СН'!$F$12</f>
        <v>173.66390627999999</v>
      </c>
      <c r="Y161" s="36">
        <f>SUMIFS(СВЦЭМ!$E$33:$E$776,СВЦЭМ!$A$33:$A$776,$A161,СВЦЭМ!$B$33:$B$776,Y$155)+'СЕТ СН'!$F$12</f>
        <v>182.77672856000001</v>
      </c>
    </row>
    <row r="162" spans="1:25" ht="15.75" x14ac:dyDescent="0.2">
      <c r="A162" s="35">
        <f t="shared" si="4"/>
        <v>43472</v>
      </c>
      <c r="B162" s="36">
        <f>SUMIFS(СВЦЭМ!$E$33:$E$776,СВЦЭМ!$A$33:$A$776,$A162,СВЦЭМ!$B$33:$B$776,B$155)+'СЕТ СН'!$F$12</f>
        <v>184.7729204</v>
      </c>
      <c r="C162" s="36">
        <f>SUMIFS(СВЦЭМ!$E$33:$E$776,СВЦЭМ!$A$33:$A$776,$A162,СВЦЭМ!$B$33:$B$776,C$155)+'СЕТ СН'!$F$12</f>
        <v>185.73189117000001</v>
      </c>
      <c r="D162" s="36">
        <f>SUMIFS(СВЦЭМ!$E$33:$E$776,СВЦЭМ!$A$33:$A$776,$A162,СВЦЭМ!$B$33:$B$776,D$155)+'СЕТ СН'!$F$12</f>
        <v>188.79041623000001</v>
      </c>
      <c r="E162" s="36">
        <f>SUMIFS(СВЦЭМ!$E$33:$E$776,СВЦЭМ!$A$33:$A$776,$A162,СВЦЭМ!$B$33:$B$776,E$155)+'СЕТ СН'!$F$12</f>
        <v>190.41032121000001</v>
      </c>
      <c r="F162" s="36">
        <f>SUMIFS(СВЦЭМ!$E$33:$E$776,СВЦЭМ!$A$33:$A$776,$A162,СВЦЭМ!$B$33:$B$776,F$155)+'СЕТ СН'!$F$12</f>
        <v>190.87687187</v>
      </c>
      <c r="G162" s="36">
        <f>SUMIFS(СВЦЭМ!$E$33:$E$776,СВЦЭМ!$A$33:$A$776,$A162,СВЦЭМ!$B$33:$B$776,G$155)+'СЕТ СН'!$F$12</f>
        <v>189.28836111000001</v>
      </c>
      <c r="H162" s="36">
        <f>SUMIFS(СВЦЭМ!$E$33:$E$776,СВЦЭМ!$A$33:$A$776,$A162,СВЦЭМ!$B$33:$B$776,H$155)+'СЕТ СН'!$F$12</f>
        <v>186.82074324999999</v>
      </c>
      <c r="I162" s="36">
        <f>SUMIFS(СВЦЭМ!$E$33:$E$776,СВЦЭМ!$A$33:$A$776,$A162,СВЦЭМ!$B$33:$B$776,I$155)+'СЕТ СН'!$F$12</f>
        <v>186.06172776</v>
      </c>
      <c r="J162" s="36">
        <f>SUMIFS(СВЦЭМ!$E$33:$E$776,СВЦЭМ!$A$33:$A$776,$A162,СВЦЭМ!$B$33:$B$776,J$155)+'СЕТ СН'!$F$12</f>
        <v>182.30427227000001</v>
      </c>
      <c r="K162" s="36">
        <f>SUMIFS(СВЦЭМ!$E$33:$E$776,СВЦЭМ!$A$33:$A$776,$A162,СВЦЭМ!$B$33:$B$776,K$155)+'СЕТ СН'!$F$12</f>
        <v>176.04778472000001</v>
      </c>
      <c r="L162" s="36">
        <f>SUMIFS(СВЦЭМ!$E$33:$E$776,СВЦЭМ!$A$33:$A$776,$A162,СВЦЭМ!$B$33:$B$776,L$155)+'СЕТ СН'!$F$12</f>
        <v>172.5389294</v>
      </c>
      <c r="M162" s="36">
        <f>SUMIFS(СВЦЭМ!$E$33:$E$776,СВЦЭМ!$A$33:$A$776,$A162,СВЦЭМ!$B$33:$B$776,M$155)+'СЕТ СН'!$F$12</f>
        <v>169.88504829999999</v>
      </c>
      <c r="N162" s="36">
        <f>SUMIFS(СВЦЭМ!$E$33:$E$776,СВЦЭМ!$A$33:$A$776,$A162,СВЦЭМ!$B$33:$B$776,N$155)+'СЕТ СН'!$F$12</f>
        <v>170.03573700000001</v>
      </c>
      <c r="O162" s="36">
        <f>SUMIFS(СВЦЭМ!$E$33:$E$776,СВЦЭМ!$A$33:$A$776,$A162,СВЦЭМ!$B$33:$B$776,O$155)+'СЕТ СН'!$F$12</f>
        <v>171.64061194999999</v>
      </c>
      <c r="P162" s="36">
        <f>SUMIFS(СВЦЭМ!$E$33:$E$776,СВЦЭМ!$A$33:$A$776,$A162,СВЦЭМ!$B$33:$B$776,P$155)+'СЕТ СН'!$F$12</f>
        <v>175.45174487</v>
      </c>
      <c r="Q162" s="36">
        <f>SUMIFS(СВЦЭМ!$E$33:$E$776,СВЦЭМ!$A$33:$A$776,$A162,СВЦЭМ!$B$33:$B$776,Q$155)+'СЕТ СН'!$F$12</f>
        <v>170.75411013999999</v>
      </c>
      <c r="R162" s="36">
        <f>SUMIFS(СВЦЭМ!$E$33:$E$776,СВЦЭМ!$A$33:$A$776,$A162,СВЦЭМ!$B$33:$B$776,R$155)+'СЕТ СН'!$F$12</f>
        <v>163.61674149999999</v>
      </c>
      <c r="S162" s="36">
        <f>SUMIFS(СВЦЭМ!$E$33:$E$776,СВЦЭМ!$A$33:$A$776,$A162,СВЦЭМ!$B$33:$B$776,S$155)+'СЕТ СН'!$F$12</f>
        <v>151.23052597</v>
      </c>
      <c r="T162" s="36">
        <f>SUMIFS(СВЦЭМ!$E$33:$E$776,СВЦЭМ!$A$33:$A$776,$A162,СВЦЭМ!$B$33:$B$776,T$155)+'СЕТ СН'!$F$12</f>
        <v>144.65852773</v>
      </c>
      <c r="U162" s="36">
        <f>SUMIFS(СВЦЭМ!$E$33:$E$776,СВЦЭМ!$A$33:$A$776,$A162,СВЦЭМ!$B$33:$B$776,U$155)+'СЕТ СН'!$F$12</f>
        <v>145.10539822999999</v>
      </c>
      <c r="V162" s="36">
        <f>SUMIFS(СВЦЭМ!$E$33:$E$776,СВЦЭМ!$A$33:$A$776,$A162,СВЦЭМ!$B$33:$B$776,V$155)+'СЕТ СН'!$F$12</f>
        <v>151.99303959</v>
      </c>
      <c r="W162" s="36">
        <f>SUMIFS(СВЦЭМ!$E$33:$E$776,СВЦЭМ!$A$33:$A$776,$A162,СВЦЭМ!$B$33:$B$776,W$155)+'СЕТ СН'!$F$12</f>
        <v>157.4217113</v>
      </c>
      <c r="X162" s="36">
        <f>SUMIFS(СВЦЭМ!$E$33:$E$776,СВЦЭМ!$A$33:$A$776,$A162,СВЦЭМ!$B$33:$B$776,X$155)+'СЕТ СН'!$F$12</f>
        <v>166.71491368</v>
      </c>
      <c r="Y162" s="36">
        <f>SUMIFS(СВЦЭМ!$E$33:$E$776,СВЦЭМ!$A$33:$A$776,$A162,СВЦЭМ!$B$33:$B$776,Y$155)+'СЕТ СН'!$F$12</f>
        <v>175.19540384000001</v>
      </c>
    </row>
    <row r="163" spans="1:25" ht="15.75" x14ac:dyDescent="0.2">
      <c r="A163" s="35">
        <f t="shared" si="4"/>
        <v>43473</v>
      </c>
      <c r="B163" s="36">
        <f>SUMIFS(СВЦЭМ!$E$33:$E$776,СВЦЭМ!$A$33:$A$776,$A163,СВЦЭМ!$B$33:$B$776,B$155)+'СЕТ СН'!$F$12</f>
        <v>179.41605308000001</v>
      </c>
      <c r="C163" s="36">
        <f>SUMIFS(СВЦЭМ!$E$33:$E$776,СВЦЭМ!$A$33:$A$776,$A163,СВЦЭМ!$B$33:$B$776,C$155)+'СЕТ СН'!$F$12</f>
        <v>183.82320754</v>
      </c>
      <c r="D163" s="36">
        <f>SUMIFS(СВЦЭМ!$E$33:$E$776,СВЦЭМ!$A$33:$A$776,$A163,СВЦЭМ!$B$33:$B$776,D$155)+'СЕТ СН'!$F$12</f>
        <v>185.05904901</v>
      </c>
      <c r="E163" s="36">
        <f>SUMIFS(СВЦЭМ!$E$33:$E$776,СВЦЭМ!$A$33:$A$776,$A163,СВЦЭМ!$B$33:$B$776,E$155)+'СЕТ СН'!$F$12</f>
        <v>186.83825254000001</v>
      </c>
      <c r="F163" s="36">
        <f>SUMIFS(СВЦЭМ!$E$33:$E$776,СВЦЭМ!$A$33:$A$776,$A163,СВЦЭМ!$B$33:$B$776,F$155)+'СЕТ СН'!$F$12</f>
        <v>187.08030424</v>
      </c>
      <c r="G163" s="36">
        <f>SUMIFS(СВЦЭМ!$E$33:$E$776,СВЦЭМ!$A$33:$A$776,$A163,СВЦЭМ!$B$33:$B$776,G$155)+'СЕТ СН'!$F$12</f>
        <v>186.68649834000001</v>
      </c>
      <c r="H163" s="36">
        <f>SUMIFS(СВЦЭМ!$E$33:$E$776,СВЦЭМ!$A$33:$A$776,$A163,СВЦЭМ!$B$33:$B$776,H$155)+'СЕТ СН'!$F$12</f>
        <v>185.06568670999999</v>
      </c>
      <c r="I163" s="36">
        <f>SUMIFS(СВЦЭМ!$E$33:$E$776,СВЦЭМ!$A$33:$A$776,$A163,СВЦЭМ!$B$33:$B$776,I$155)+'СЕТ СН'!$F$12</f>
        <v>183.46650144</v>
      </c>
      <c r="J163" s="36">
        <f>SUMIFS(СВЦЭМ!$E$33:$E$776,СВЦЭМ!$A$33:$A$776,$A163,СВЦЭМ!$B$33:$B$776,J$155)+'СЕТ СН'!$F$12</f>
        <v>178.21438251999999</v>
      </c>
      <c r="K163" s="36">
        <f>SUMIFS(СВЦЭМ!$E$33:$E$776,СВЦЭМ!$A$33:$A$776,$A163,СВЦЭМ!$B$33:$B$776,K$155)+'СЕТ СН'!$F$12</f>
        <v>172.73487270999999</v>
      </c>
      <c r="L163" s="36">
        <f>SUMIFS(СВЦЭМ!$E$33:$E$776,СВЦЭМ!$A$33:$A$776,$A163,СВЦЭМ!$B$33:$B$776,L$155)+'СЕТ СН'!$F$12</f>
        <v>169.31834455000001</v>
      </c>
      <c r="M163" s="36">
        <f>SUMIFS(СВЦЭМ!$E$33:$E$776,СВЦЭМ!$A$33:$A$776,$A163,СВЦЭМ!$B$33:$B$776,M$155)+'СЕТ СН'!$F$12</f>
        <v>168.94783167</v>
      </c>
      <c r="N163" s="36">
        <f>SUMIFS(СВЦЭМ!$E$33:$E$776,СВЦЭМ!$A$33:$A$776,$A163,СВЦЭМ!$B$33:$B$776,N$155)+'СЕТ СН'!$F$12</f>
        <v>170.88417862</v>
      </c>
      <c r="O163" s="36">
        <f>SUMIFS(СВЦЭМ!$E$33:$E$776,СВЦЭМ!$A$33:$A$776,$A163,СВЦЭМ!$B$33:$B$776,O$155)+'СЕТ СН'!$F$12</f>
        <v>173.37387777000001</v>
      </c>
      <c r="P163" s="36">
        <f>SUMIFS(СВЦЭМ!$E$33:$E$776,СВЦЭМ!$A$33:$A$776,$A163,СВЦЭМ!$B$33:$B$776,P$155)+'СЕТ СН'!$F$12</f>
        <v>179.47305105000001</v>
      </c>
      <c r="Q163" s="36">
        <f>SUMIFS(СВЦЭМ!$E$33:$E$776,СВЦЭМ!$A$33:$A$776,$A163,СВЦЭМ!$B$33:$B$776,Q$155)+'СЕТ СН'!$F$12</f>
        <v>173.77259217</v>
      </c>
      <c r="R163" s="36">
        <f>SUMIFS(СВЦЭМ!$E$33:$E$776,СВЦЭМ!$A$33:$A$776,$A163,СВЦЭМ!$B$33:$B$776,R$155)+'СЕТ СН'!$F$12</f>
        <v>166.51022929999999</v>
      </c>
      <c r="S163" s="36">
        <f>SUMIFS(СВЦЭМ!$E$33:$E$776,СВЦЭМ!$A$33:$A$776,$A163,СВЦЭМ!$B$33:$B$776,S$155)+'СЕТ СН'!$F$12</f>
        <v>158.48765742000001</v>
      </c>
      <c r="T163" s="36">
        <f>SUMIFS(СВЦЭМ!$E$33:$E$776,СВЦЭМ!$A$33:$A$776,$A163,СВЦЭМ!$B$33:$B$776,T$155)+'СЕТ СН'!$F$12</f>
        <v>156.65649748000001</v>
      </c>
      <c r="U163" s="36">
        <f>SUMIFS(СВЦЭМ!$E$33:$E$776,СВЦЭМ!$A$33:$A$776,$A163,СВЦЭМ!$B$33:$B$776,U$155)+'СЕТ СН'!$F$12</f>
        <v>157.03215147</v>
      </c>
      <c r="V163" s="36">
        <f>SUMIFS(СВЦЭМ!$E$33:$E$776,СВЦЭМ!$A$33:$A$776,$A163,СВЦЭМ!$B$33:$B$776,V$155)+'СЕТ СН'!$F$12</f>
        <v>159.27872674</v>
      </c>
      <c r="W163" s="36">
        <f>SUMIFS(СВЦЭМ!$E$33:$E$776,СВЦЭМ!$A$33:$A$776,$A163,СВЦЭМ!$B$33:$B$776,W$155)+'СЕТ СН'!$F$12</f>
        <v>169.57817360999999</v>
      </c>
      <c r="X163" s="36">
        <f>SUMIFS(СВЦЭМ!$E$33:$E$776,СВЦЭМ!$A$33:$A$776,$A163,СВЦЭМ!$B$33:$B$776,X$155)+'СЕТ СН'!$F$12</f>
        <v>180.55663719</v>
      </c>
      <c r="Y163" s="36">
        <f>SUMIFS(СВЦЭМ!$E$33:$E$776,СВЦЭМ!$A$33:$A$776,$A163,СВЦЭМ!$B$33:$B$776,Y$155)+'СЕТ СН'!$F$12</f>
        <v>190.22898365</v>
      </c>
    </row>
    <row r="164" spans="1:25" ht="15.75" x14ac:dyDescent="0.2">
      <c r="A164" s="35">
        <f t="shared" si="4"/>
        <v>43474</v>
      </c>
      <c r="B164" s="36">
        <f>SUMIFS(СВЦЭМ!$E$33:$E$776,СВЦЭМ!$A$33:$A$776,$A164,СВЦЭМ!$B$33:$B$776,B$155)+'СЕТ СН'!$F$12</f>
        <v>184.77085740000001</v>
      </c>
      <c r="C164" s="36">
        <f>SUMIFS(СВЦЭМ!$E$33:$E$776,СВЦЭМ!$A$33:$A$776,$A164,СВЦЭМ!$B$33:$B$776,C$155)+'СЕТ СН'!$F$12</f>
        <v>188.54106604</v>
      </c>
      <c r="D164" s="36">
        <f>SUMIFS(СВЦЭМ!$E$33:$E$776,СВЦЭМ!$A$33:$A$776,$A164,СВЦЭМ!$B$33:$B$776,D$155)+'СЕТ СН'!$F$12</f>
        <v>188.92349934999999</v>
      </c>
      <c r="E164" s="36">
        <f>SUMIFS(СВЦЭМ!$E$33:$E$776,СВЦЭМ!$A$33:$A$776,$A164,СВЦЭМ!$B$33:$B$776,E$155)+'СЕТ СН'!$F$12</f>
        <v>190.32794041</v>
      </c>
      <c r="F164" s="36">
        <f>SUMIFS(СВЦЭМ!$E$33:$E$776,СВЦЭМ!$A$33:$A$776,$A164,СВЦЭМ!$B$33:$B$776,F$155)+'СЕТ СН'!$F$12</f>
        <v>190.77308303999999</v>
      </c>
      <c r="G164" s="36">
        <f>SUMIFS(СВЦЭМ!$E$33:$E$776,СВЦЭМ!$A$33:$A$776,$A164,СВЦЭМ!$B$33:$B$776,G$155)+'СЕТ СН'!$F$12</f>
        <v>191.19255606999999</v>
      </c>
      <c r="H164" s="36">
        <f>SUMIFS(СВЦЭМ!$E$33:$E$776,СВЦЭМ!$A$33:$A$776,$A164,СВЦЭМ!$B$33:$B$776,H$155)+'СЕТ СН'!$F$12</f>
        <v>193.36990632999999</v>
      </c>
      <c r="I164" s="36">
        <f>SUMIFS(СВЦЭМ!$E$33:$E$776,СВЦЭМ!$A$33:$A$776,$A164,СВЦЭМ!$B$33:$B$776,I$155)+'СЕТ СН'!$F$12</f>
        <v>183.99478922</v>
      </c>
      <c r="J164" s="36">
        <f>SUMIFS(СВЦЭМ!$E$33:$E$776,СВЦЭМ!$A$33:$A$776,$A164,СВЦЭМ!$B$33:$B$776,J$155)+'СЕТ СН'!$F$12</f>
        <v>171.75668035000001</v>
      </c>
      <c r="K164" s="36">
        <f>SUMIFS(СВЦЭМ!$E$33:$E$776,СВЦЭМ!$A$33:$A$776,$A164,СВЦЭМ!$B$33:$B$776,K$155)+'СЕТ СН'!$F$12</f>
        <v>170.44443172999999</v>
      </c>
      <c r="L164" s="36">
        <f>SUMIFS(СВЦЭМ!$E$33:$E$776,СВЦЭМ!$A$33:$A$776,$A164,СВЦЭМ!$B$33:$B$776,L$155)+'СЕТ СН'!$F$12</f>
        <v>170.17778942999999</v>
      </c>
      <c r="M164" s="36">
        <f>SUMIFS(СВЦЭМ!$E$33:$E$776,СВЦЭМ!$A$33:$A$776,$A164,СВЦЭМ!$B$33:$B$776,M$155)+'СЕТ СН'!$F$12</f>
        <v>170.49110114999999</v>
      </c>
      <c r="N164" s="36">
        <f>SUMIFS(СВЦЭМ!$E$33:$E$776,СВЦЭМ!$A$33:$A$776,$A164,СВЦЭМ!$B$33:$B$776,N$155)+'СЕТ СН'!$F$12</f>
        <v>173.5394483</v>
      </c>
      <c r="O164" s="36">
        <f>SUMIFS(СВЦЭМ!$E$33:$E$776,СВЦЭМ!$A$33:$A$776,$A164,СВЦЭМ!$B$33:$B$776,O$155)+'СЕТ СН'!$F$12</f>
        <v>172.94710771000001</v>
      </c>
      <c r="P164" s="36">
        <f>SUMIFS(СВЦЭМ!$E$33:$E$776,СВЦЭМ!$A$33:$A$776,$A164,СВЦЭМ!$B$33:$B$776,P$155)+'СЕТ СН'!$F$12</f>
        <v>174.86970721</v>
      </c>
      <c r="Q164" s="36">
        <f>SUMIFS(СВЦЭМ!$E$33:$E$776,СВЦЭМ!$A$33:$A$776,$A164,СВЦЭМ!$B$33:$B$776,Q$155)+'СЕТ СН'!$F$12</f>
        <v>175.62320736999999</v>
      </c>
      <c r="R164" s="36">
        <f>SUMIFS(СВЦЭМ!$E$33:$E$776,СВЦЭМ!$A$33:$A$776,$A164,СВЦЭМ!$B$33:$B$776,R$155)+'СЕТ СН'!$F$12</f>
        <v>175.34795113999999</v>
      </c>
      <c r="S164" s="36">
        <f>SUMIFS(СВЦЭМ!$E$33:$E$776,СВЦЭМ!$A$33:$A$776,$A164,СВЦЭМ!$B$33:$B$776,S$155)+'СЕТ СН'!$F$12</f>
        <v>171.33796215999999</v>
      </c>
      <c r="T164" s="36">
        <f>SUMIFS(СВЦЭМ!$E$33:$E$776,СВЦЭМ!$A$33:$A$776,$A164,СВЦЭМ!$B$33:$B$776,T$155)+'СЕТ СН'!$F$12</f>
        <v>167.61745923000001</v>
      </c>
      <c r="U164" s="36">
        <f>SUMIFS(СВЦЭМ!$E$33:$E$776,СВЦЭМ!$A$33:$A$776,$A164,СВЦЭМ!$B$33:$B$776,U$155)+'СЕТ СН'!$F$12</f>
        <v>167.37921678000001</v>
      </c>
      <c r="V164" s="36">
        <f>SUMIFS(СВЦЭМ!$E$33:$E$776,СВЦЭМ!$A$33:$A$776,$A164,СВЦЭМ!$B$33:$B$776,V$155)+'СЕТ СН'!$F$12</f>
        <v>168.9944031</v>
      </c>
      <c r="W164" s="36">
        <f>SUMIFS(СВЦЭМ!$E$33:$E$776,СВЦЭМ!$A$33:$A$776,$A164,СВЦЭМ!$B$33:$B$776,W$155)+'СЕТ СН'!$F$12</f>
        <v>172.40656411000001</v>
      </c>
      <c r="X164" s="36">
        <f>SUMIFS(СВЦЭМ!$E$33:$E$776,СВЦЭМ!$A$33:$A$776,$A164,СВЦЭМ!$B$33:$B$776,X$155)+'СЕТ СН'!$F$12</f>
        <v>174.54938976</v>
      </c>
      <c r="Y164" s="36">
        <f>SUMIFS(СВЦЭМ!$E$33:$E$776,СВЦЭМ!$A$33:$A$776,$A164,СВЦЭМ!$B$33:$B$776,Y$155)+'СЕТ СН'!$F$12</f>
        <v>183.93251728000001</v>
      </c>
    </row>
    <row r="165" spans="1:25" ht="15.75" x14ac:dyDescent="0.2">
      <c r="A165" s="35">
        <f t="shared" si="4"/>
        <v>43475</v>
      </c>
      <c r="B165" s="36">
        <f>SUMIFS(СВЦЭМ!$E$33:$E$776,СВЦЭМ!$A$33:$A$776,$A165,СВЦЭМ!$B$33:$B$776,B$155)+'СЕТ СН'!$F$12</f>
        <v>190.19839755999999</v>
      </c>
      <c r="C165" s="36">
        <f>SUMIFS(СВЦЭМ!$E$33:$E$776,СВЦЭМ!$A$33:$A$776,$A165,СВЦЭМ!$B$33:$B$776,C$155)+'СЕТ СН'!$F$12</f>
        <v>195.37242764000001</v>
      </c>
      <c r="D165" s="36">
        <f>SUMIFS(СВЦЭМ!$E$33:$E$776,СВЦЭМ!$A$33:$A$776,$A165,СВЦЭМ!$B$33:$B$776,D$155)+'СЕТ СН'!$F$12</f>
        <v>203.86292581000001</v>
      </c>
      <c r="E165" s="36">
        <f>SUMIFS(СВЦЭМ!$E$33:$E$776,СВЦЭМ!$A$33:$A$776,$A165,СВЦЭМ!$B$33:$B$776,E$155)+'СЕТ СН'!$F$12</f>
        <v>196.37800372999999</v>
      </c>
      <c r="F165" s="36">
        <f>SUMIFS(СВЦЭМ!$E$33:$E$776,СВЦЭМ!$A$33:$A$776,$A165,СВЦЭМ!$B$33:$B$776,F$155)+'СЕТ СН'!$F$12</f>
        <v>190.68518972999999</v>
      </c>
      <c r="G165" s="36">
        <f>SUMIFS(СВЦЭМ!$E$33:$E$776,СВЦЭМ!$A$33:$A$776,$A165,СВЦЭМ!$B$33:$B$776,G$155)+'СЕТ СН'!$F$12</f>
        <v>191.85487556999999</v>
      </c>
      <c r="H165" s="36">
        <f>SUMIFS(СВЦЭМ!$E$33:$E$776,СВЦЭМ!$A$33:$A$776,$A165,СВЦЭМ!$B$33:$B$776,H$155)+'СЕТ СН'!$F$12</f>
        <v>191.27173096999999</v>
      </c>
      <c r="I165" s="36">
        <f>SUMIFS(СВЦЭМ!$E$33:$E$776,СВЦЭМ!$A$33:$A$776,$A165,СВЦЭМ!$B$33:$B$776,I$155)+'СЕТ СН'!$F$12</f>
        <v>176.23428579</v>
      </c>
      <c r="J165" s="36">
        <f>SUMIFS(СВЦЭМ!$E$33:$E$776,СВЦЭМ!$A$33:$A$776,$A165,СВЦЭМ!$B$33:$B$776,J$155)+'СЕТ СН'!$F$12</f>
        <v>168.56690499000001</v>
      </c>
      <c r="K165" s="36">
        <f>SUMIFS(СВЦЭМ!$E$33:$E$776,СВЦЭМ!$A$33:$A$776,$A165,СВЦЭМ!$B$33:$B$776,K$155)+'СЕТ СН'!$F$12</f>
        <v>166.25050988999999</v>
      </c>
      <c r="L165" s="36">
        <f>SUMIFS(СВЦЭМ!$E$33:$E$776,СВЦЭМ!$A$33:$A$776,$A165,СВЦЭМ!$B$33:$B$776,L$155)+'СЕТ СН'!$F$12</f>
        <v>164.43927882</v>
      </c>
      <c r="M165" s="36">
        <f>SUMIFS(СВЦЭМ!$E$33:$E$776,СВЦЭМ!$A$33:$A$776,$A165,СВЦЭМ!$B$33:$B$776,M$155)+'СЕТ СН'!$F$12</f>
        <v>165.63743199000001</v>
      </c>
      <c r="N165" s="36">
        <f>SUMIFS(СВЦЭМ!$E$33:$E$776,СВЦЭМ!$A$33:$A$776,$A165,СВЦЭМ!$B$33:$B$776,N$155)+'СЕТ СН'!$F$12</f>
        <v>167.06219211000001</v>
      </c>
      <c r="O165" s="36">
        <f>SUMIFS(СВЦЭМ!$E$33:$E$776,СВЦЭМ!$A$33:$A$776,$A165,СВЦЭМ!$B$33:$B$776,O$155)+'СЕТ СН'!$F$12</f>
        <v>165.15030479000001</v>
      </c>
      <c r="P165" s="36">
        <f>SUMIFS(СВЦЭМ!$E$33:$E$776,СВЦЭМ!$A$33:$A$776,$A165,СВЦЭМ!$B$33:$B$776,P$155)+'СЕТ СН'!$F$12</f>
        <v>167.35498949000001</v>
      </c>
      <c r="Q165" s="36">
        <f>SUMIFS(СВЦЭМ!$E$33:$E$776,СВЦЭМ!$A$33:$A$776,$A165,СВЦЭМ!$B$33:$B$776,Q$155)+'СЕТ СН'!$F$12</f>
        <v>167.99976971000001</v>
      </c>
      <c r="R165" s="36">
        <f>SUMIFS(СВЦЭМ!$E$33:$E$776,СВЦЭМ!$A$33:$A$776,$A165,СВЦЭМ!$B$33:$B$776,R$155)+'СЕТ СН'!$F$12</f>
        <v>168.67917649</v>
      </c>
      <c r="S165" s="36">
        <f>SUMIFS(СВЦЭМ!$E$33:$E$776,СВЦЭМ!$A$33:$A$776,$A165,СВЦЭМ!$B$33:$B$776,S$155)+'СЕТ СН'!$F$12</f>
        <v>165.15388035999999</v>
      </c>
      <c r="T165" s="36">
        <f>SUMIFS(СВЦЭМ!$E$33:$E$776,СВЦЭМ!$A$33:$A$776,$A165,СВЦЭМ!$B$33:$B$776,T$155)+'СЕТ СН'!$F$12</f>
        <v>161.71682269999999</v>
      </c>
      <c r="U165" s="36">
        <f>SUMIFS(СВЦЭМ!$E$33:$E$776,СВЦЭМ!$A$33:$A$776,$A165,СВЦЭМ!$B$33:$B$776,U$155)+'СЕТ СН'!$F$12</f>
        <v>162.96818592</v>
      </c>
      <c r="V165" s="36">
        <f>SUMIFS(СВЦЭМ!$E$33:$E$776,СВЦЭМ!$A$33:$A$776,$A165,СВЦЭМ!$B$33:$B$776,V$155)+'СЕТ СН'!$F$12</f>
        <v>164.96022654000001</v>
      </c>
      <c r="W165" s="36">
        <f>SUMIFS(СВЦЭМ!$E$33:$E$776,СВЦЭМ!$A$33:$A$776,$A165,СВЦЭМ!$B$33:$B$776,W$155)+'СЕТ СН'!$F$12</f>
        <v>166.63310483000001</v>
      </c>
      <c r="X165" s="36">
        <f>SUMIFS(СВЦЭМ!$E$33:$E$776,СВЦЭМ!$A$33:$A$776,$A165,СВЦЭМ!$B$33:$B$776,X$155)+'СЕТ СН'!$F$12</f>
        <v>166.81163692999999</v>
      </c>
      <c r="Y165" s="36">
        <f>SUMIFS(СВЦЭМ!$E$33:$E$776,СВЦЭМ!$A$33:$A$776,$A165,СВЦЭМ!$B$33:$B$776,Y$155)+'СЕТ СН'!$F$12</f>
        <v>177.14809169</v>
      </c>
    </row>
    <row r="166" spans="1:25" ht="15.75" x14ac:dyDescent="0.2">
      <c r="A166" s="35">
        <f t="shared" si="4"/>
        <v>43476</v>
      </c>
      <c r="B166" s="36">
        <f>SUMIFS(СВЦЭМ!$E$33:$E$776,СВЦЭМ!$A$33:$A$776,$A166,СВЦЭМ!$B$33:$B$776,B$155)+'СЕТ СН'!$F$12</f>
        <v>191.52476775</v>
      </c>
      <c r="C166" s="36">
        <f>SUMIFS(СВЦЭМ!$E$33:$E$776,СВЦЭМ!$A$33:$A$776,$A166,СВЦЭМ!$B$33:$B$776,C$155)+'СЕТ СН'!$F$12</f>
        <v>193.46364503999999</v>
      </c>
      <c r="D166" s="36">
        <f>SUMIFS(СВЦЭМ!$E$33:$E$776,СВЦЭМ!$A$33:$A$776,$A166,СВЦЭМ!$B$33:$B$776,D$155)+'СЕТ СН'!$F$12</f>
        <v>198.51951732000001</v>
      </c>
      <c r="E166" s="36">
        <f>SUMIFS(СВЦЭМ!$E$33:$E$776,СВЦЭМ!$A$33:$A$776,$A166,СВЦЭМ!$B$33:$B$776,E$155)+'СЕТ СН'!$F$12</f>
        <v>198.84783318000001</v>
      </c>
      <c r="F166" s="36">
        <f>SUMIFS(СВЦЭМ!$E$33:$E$776,СВЦЭМ!$A$33:$A$776,$A166,СВЦЭМ!$B$33:$B$776,F$155)+'СЕТ СН'!$F$12</f>
        <v>198.78894940999999</v>
      </c>
      <c r="G166" s="36">
        <f>SUMIFS(СВЦЭМ!$E$33:$E$776,СВЦЭМ!$A$33:$A$776,$A166,СВЦЭМ!$B$33:$B$776,G$155)+'СЕТ СН'!$F$12</f>
        <v>195.79950722000001</v>
      </c>
      <c r="H166" s="36">
        <f>SUMIFS(СВЦЭМ!$E$33:$E$776,СВЦЭМ!$A$33:$A$776,$A166,СВЦЭМ!$B$33:$B$776,H$155)+'СЕТ СН'!$F$12</f>
        <v>190.12026874</v>
      </c>
      <c r="I166" s="36">
        <f>SUMIFS(СВЦЭМ!$E$33:$E$776,СВЦЭМ!$A$33:$A$776,$A166,СВЦЭМ!$B$33:$B$776,I$155)+'СЕТ СН'!$F$12</f>
        <v>176.76408787</v>
      </c>
      <c r="J166" s="36">
        <f>SUMIFS(СВЦЭМ!$E$33:$E$776,СВЦЭМ!$A$33:$A$776,$A166,СВЦЭМ!$B$33:$B$776,J$155)+'СЕТ СН'!$F$12</f>
        <v>167.47209218</v>
      </c>
      <c r="K166" s="36">
        <f>SUMIFS(СВЦЭМ!$E$33:$E$776,СВЦЭМ!$A$33:$A$776,$A166,СВЦЭМ!$B$33:$B$776,K$155)+'СЕТ СН'!$F$12</f>
        <v>165.94728064</v>
      </c>
      <c r="L166" s="36">
        <f>SUMIFS(СВЦЭМ!$E$33:$E$776,СВЦЭМ!$A$33:$A$776,$A166,СВЦЭМ!$B$33:$B$776,L$155)+'СЕТ СН'!$F$12</f>
        <v>165.19839381</v>
      </c>
      <c r="M166" s="36">
        <f>SUMIFS(СВЦЭМ!$E$33:$E$776,СВЦЭМ!$A$33:$A$776,$A166,СВЦЭМ!$B$33:$B$776,M$155)+'СЕТ СН'!$F$12</f>
        <v>165.64294507</v>
      </c>
      <c r="N166" s="36">
        <f>SUMIFS(СВЦЭМ!$E$33:$E$776,СВЦЭМ!$A$33:$A$776,$A166,СВЦЭМ!$B$33:$B$776,N$155)+'СЕТ СН'!$F$12</f>
        <v>168.23300836000001</v>
      </c>
      <c r="O166" s="36">
        <f>SUMIFS(СВЦЭМ!$E$33:$E$776,СВЦЭМ!$A$33:$A$776,$A166,СВЦЭМ!$B$33:$B$776,O$155)+'СЕТ СН'!$F$12</f>
        <v>168.90562625999999</v>
      </c>
      <c r="P166" s="36">
        <f>SUMIFS(СВЦЭМ!$E$33:$E$776,СВЦЭМ!$A$33:$A$776,$A166,СВЦЭМ!$B$33:$B$776,P$155)+'СЕТ СН'!$F$12</f>
        <v>166.20972333</v>
      </c>
      <c r="Q166" s="36">
        <f>SUMIFS(СВЦЭМ!$E$33:$E$776,СВЦЭМ!$A$33:$A$776,$A166,СВЦЭМ!$B$33:$B$776,Q$155)+'СЕТ СН'!$F$12</f>
        <v>166.56398745000001</v>
      </c>
      <c r="R166" s="36">
        <f>SUMIFS(СВЦЭМ!$E$33:$E$776,СВЦЭМ!$A$33:$A$776,$A166,СВЦЭМ!$B$33:$B$776,R$155)+'СЕТ СН'!$F$12</f>
        <v>170.92907013000001</v>
      </c>
      <c r="S166" s="36">
        <f>SUMIFS(СВЦЭМ!$E$33:$E$776,СВЦЭМ!$A$33:$A$776,$A166,СВЦЭМ!$B$33:$B$776,S$155)+'СЕТ СН'!$F$12</f>
        <v>166.82662877999999</v>
      </c>
      <c r="T166" s="36">
        <f>SUMIFS(СВЦЭМ!$E$33:$E$776,СВЦЭМ!$A$33:$A$776,$A166,СВЦЭМ!$B$33:$B$776,T$155)+'СЕТ СН'!$F$12</f>
        <v>160.56997217</v>
      </c>
      <c r="U166" s="36">
        <f>SUMIFS(СВЦЭМ!$E$33:$E$776,СВЦЭМ!$A$33:$A$776,$A166,СВЦЭМ!$B$33:$B$776,U$155)+'СЕТ СН'!$F$12</f>
        <v>160.85566914</v>
      </c>
      <c r="V166" s="36">
        <f>SUMIFS(СВЦЭМ!$E$33:$E$776,СВЦЭМ!$A$33:$A$776,$A166,СВЦЭМ!$B$33:$B$776,V$155)+'СЕТ СН'!$F$12</f>
        <v>163.83737567</v>
      </c>
      <c r="W166" s="36">
        <f>SUMIFS(СВЦЭМ!$E$33:$E$776,СВЦЭМ!$A$33:$A$776,$A166,СВЦЭМ!$B$33:$B$776,W$155)+'СЕТ СН'!$F$12</f>
        <v>167.24799185000001</v>
      </c>
      <c r="X166" s="36">
        <f>SUMIFS(СВЦЭМ!$E$33:$E$776,СВЦЭМ!$A$33:$A$776,$A166,СВЦЭМ!$B$33:$B$776,X$155)+'СЕТ СН'!$F$12</f>
        <v>168.92169933</v>
      </c>
      <c r="Y166" s="36">
        <f>SUMIFS(СВЦЭМ!$E$33:$E$776,СВЦЭМ!$A$33:$A$776,$A166,СВЦЭМ!$B$33:$B$776,Y$155)+'СЕТ СН'!$F$12</f>
        <v>178.56354186999999</v>
      </c>
    </row>
    <row r="167" spans="1:25" ht="15.75" x14ac:dyDescent="0.2">
      <c r="A167" s="35">
        <f t="shared" si="4"/>
        <v>43477</v>
      </c>
      <c r="B167" s="36">
        <f>SUMIFS(СВЦЭМ!$E$33:$E$776,СВЦЭМ!$A$33:$A$776,$A167,СВЦЭМ!$B$33:$B$776,B$155)+'СЕТ СН'!$F$12</f>
        <v>191.43848181999999</v>
      </c>
      <c r="C167" s="36">
        <f>SUMIFS(СВЦЭМ!$E$33:$E$776,СВЦЭМ!$A$33:$A$776,$A167,СВЦЭМ!$B$33:$B$776,C$155)+'СЕТ СН'!$F$12</f>
        <v>195.21316637000001</v>
      </c>
      <c r="D167" s="36">
        <f>SUMIFS(СВЦЭМ!$E$33:$E$776,СВЦЭМ!$A$33:$A$776,$A167,СВЦЭМ!$B$33:$B$776,D$155)+'СЕТ СН'!$F$12</f>
        <v>199.19322378000001</v>
      </c>
      <c r="E167" s="36">
        <f>SUMIFS(СВЦЭМ!$E$33:$E$776,СВЦЭМ!$A$33:$A$776,$A167,СВЦЭМ!$B$33:$B$776,E$155)+'СЕТ СН'!$F$12</f>
        <v>201.29004549000001</v>
      </c>
      <c r="F167" s="36">
        <f>SUMIFS(СВЦЭМ!$E$33:$E$776,СВЦЭМ!$A$33:$A$776,$A167,СВЦЭМ!$B$33:$B$776,F$155)+'СЕТ СН'!$F$12</f>
        <v>200.92730134000001</v>
      </c>
      <c r="G167" s="36">
        <f>SUMIFS(СВЦЭМ!$E$33:$E$776,СВЦЭМ!$A$33:$A$776,$A167,СВЦЭМ!$B$33:$B$776,G$155)+'СЕТ СН'!$F$12</f>
        <v>200.83629963000001</v>
      </c>
      <c r="H167" s="36">
        <f>SUMIFS(СВЦЭМ!$E$33:$E$776,СВЦЭМ!$A$33:$A$776,$A167,СВЦЭМ!$B$33:$B$776,H$155)+'СЕТ СН'!$F$12</f>
        <v>196.28421139</v>
      </c>
      <c r="I167" s="36">
        <f>SUMIFS(СВЦЭМ!$E$33:$E$776,СВЦЭМ!$A$33:$A$776,$A167,СВЦЭМ!$B$33:$B$776,I$155)+'СЕТ СН'!$F$12</f>
        <v>182.61839225</v>
      </c>
      <c r="J167" s="36">
        <f>SUMIFS(СВЦЭМ!$E$33:$E$776,СВЦЭМ!$A$33:$A$776,$A167,СВЦЭМ!$B$33:$B$776,J$155)+'СЕТ СН'!$F$12</f>
        <v>170.15035226000001</v>
      </c>
      <c r="K167" s="36">
        <f>SUMIFS(СВЦЭМ!$E$33:$E$776,СВЦЭМ!$A$33:$A$776,$A167,СВЦЭМ!$B$33:$B$776,K$155)+'СЕТ СН'!$F$12</f>
        <v>164.44161685</v>
      </c>
      <c r="L167" s="36">
        <f>SUMIFS(СВЦЭМ!$E$33:$E$776,СВЦЭМ!$A$33:$A$776,$A167,СВЦЭМ!$B$33:$B$776,L$155)+'СЕТ СН'!$F$12</f>
        <v>160.25084265000001</v>
      </c>
      <c r="M167" s="36">
        <f>SUMIFS(СВЦЭМ!$E$33:$E$776,СВЦЭМ!$A$33:$A$776,$A167,СВЦЭМ!$B$33:$B$776,M$155)+'СЕТ СН'!$F$12</f>
        <v>161.25835003</v>
      </c>
      <c r="N167" s="36">
        <f>SUMIFS(СВЦЭМ!$E$33:$E$776,СВЦЭМ!$A$33:$A$776,$A167,СВЦЭМ!$B$33:$B$776,N$155)+'СЕТ СН'!$F$12</f>
        <v>164.79492414000001</v>
      </c>
      <c r="O167" s="36">
        <f>SUMIFS(СВЦЭМ!$E$33:$E$776,СВЦЭМ!$A$33:$A$776,$A167,СВЦЭМ!$B$33:$B$776,O$155)+'СЕТ СН'!$F$12</f>
        <v>166.31138662999999</v>
      </c>
      <c r="P167" s="36">
        <f>SUMIFS(СВЦЭМ!$E$33:$E$776,СВЦЭМ!$A$33:$A$776,$A167,СВЦЭМ!$B$33:$B$776,P$155)+'СЕТ СН'!$F$12</f>
        <v>169.69104447000001</v>
      </c>
      <c r="Q167" s="36">
        <f>SUMIFS(СВЦЭМ!$E$33:$E$776,СВЦЭМ!$A$33:$A$776,$A167,СВЦЭМ!$B$33:$B$776,Q$155)+'СЕТ СН'!$F$12</f>
        <v>172.19262282</v>
      </c>
      <c r="R167" s="36">
        <f>SUMIFS(СВЦЭМ!$E$33:$E$776,СВЦЭМ!$A$33:$A$776,$A167,СВЦЭМ!$B$33:$B$776,R$155)+'СЕТ СН'!$F$12</f>
        <v>170.52673227</v>
      </c>
      <c r="S167" s="36">
        <f>SUMIFS(СВЦЭМ!$E$33:$E$776,СВЦЭМ!$A$33:$A$776,$A167,СВЦЭМ!$B$33:$B$776,S$155)+'СЕТ СН'!$F$12</f>
        <v>163.17820316999999</v>
      </c>
      <c r="T167" s="36">
        <f>SUMIFS(СВЦЭМ!$E$33:$E$776,СВЦЭМ!$A$33:$A$776,$A167,СВЦЭМ!$B$33:$B$776,T$155)+'СЕТ СН'!$F$12</f>
        <v>157.32646065</v>
      </c>
      <c r="U167" s="36">
        <f>SUMIFS(СВЦЭМ!$E$33:$E$776,СВЦЭМ!$A$33:$A$776,$A167,СВЦЭМ!$B$33:$B$776,U$155)+'СЕТ СН'!$F$12</f>
        <v>157.5393287</v>
      </c>
      <c r="V167" s="36">
        <f>SUMIFS(СВЦЭМ!$E$33:$E$776,СВЦЭМ!$A$33:$A$776,$A167,СВЦЭМ!$B$33:$B$776,V$155)+'СЕТ СН'!$F$12</f>
        <v>161.75731748999999</v>
      </c>
      <c r="W167" s="36">
        <f>SUMIFS(СВЦЭМ!$E$33:$E$776,СВЦЭМ!$A$33:$A$776,$A167,СВЦЭМ!$B$33:$B$776,W$155)+'СЕТ СН'!$F$12</f>
        <v>165.66434709999999</v>
      </c>
      <c r="X167" s="36">
        <f>SUMIFS(СВЦЭМ!$E$33:$E$776,СВЦЭМ!$A$33:$A$776,$A167,СВЦЭМ!$B$33:$B$776,X$155)+'СЕТ СН'!$F$12</f>
        <v>167.1105398</v>
      </c>
      <c r="Y167" s="36">
        <f>SUMIFS(СВЦЭМ!$E$33:$E$776,СВЦЭМ!$A$33:$A$776,$A167,СВЦЭМ!$B$33:$B$776,Y$155)+'СЕТ СН'!$F$12</f>
        <v>178.34739540000001</v>
      </c>
    </row>
    <row r="168" spans="1:25" ht="15.75" x14ac:dyDescent="0.2">
      <c r="A168" s="35">
        <f t="shared" si="4"/>
        <v>43478</v>
      </c>
      <c r="B168" s="36">
        <f>SUMIFS(СВЦЭМ!$E$33:$E$776,СВЦЭМ!$A$33:$A$776,$A168,СВЦЭМ!$B$33:$B$776,B$155)+'СЕТ СН'!$F$12</f>
        <v>186.96043889000001</v>
      </c>
      <c r="C168" s="36">
        <f>SUMIFS(СВЦЭМ!$E$33:$E$776,СВЦЭМ!$A$33:$A$776,$A168,СВЦЭМ!$B$33:$B$776,C$155)+'СЕТ СН'!$F$12</f>
        <v>191.62516321999999</v>
      </c>
      <c r="D168" s="36">
        <f>SUMIFS(СВЦЭМ!$E$33:$E$776,СВЦЭМ!$A$33:$A$776,$A168,СВЦЭМ!$B$33:$B$776,D$155)+'СЕТ СН'!$F$12</f>
        <v>197.52365940999999</v>
      </c>
      <c r="E168" s="36">
        <f>SUMIFS(СВЦЭМ!$E$33:$E$776,СВЦЭМ!$A$33:$A$776,$A168,СВЦЭМ!$B$33:$B$776,E$155)+'СЕТ СН'!$F$12</f>
        <v>200.87349606000001</v>
      </c>
      <c r="F168" s="36">
        <f>SUMIFS(СВЦЭМ!$E$33:$E$776,СВЦЭМ!$A$33:$A$776,$A168,СВЦЭМ!$B$33:$B$776,F$155)+'СЕТ СН'!$F$12</f>
        <v>200.64817103999999</v>
      </c>
      <c r="G168" s="36">
        <f>SUMIFS(СВЦЭМ!$E$33:$E$776,СВЦЭМ!$A$33:$A$776,$A168,СВЦЭМ!$B$33:$B$776,G$155)+'СЕТ СН'!$F$12</f>
        <v>202.26766999</v>
      </c>
      <c r="H168" s="36">
        <f>SUMIFS(СВЦЭМ!$E$33:$E$776,СВЦЭМ!$A$33:$A$776,$A168,СВЦЭМ!$B$33:$B$776,H$155)+'СЕТ СН'!$F$12</f>
        <v>193.94791950999999</v>
      </c>
      <c r="I168" s="36">
        <f>SUMIFS(СВЦЭМ!$E$33:$E$776,СВЦЭМ!$A$33:$A$776,$A168,СВЦЭМ!$B$33:$B$776,I$155)+'СЕТ СН'!$F$12</f>
        <v>181.88596733</v>
      </c>
      <c r="J168" s="36">
        <f>SUMIFS(СВЦЭМ!$E$33:$E$776,СВЦЭМ!$A$33:$A$776,$A168,СВЦЭМ!$B$33:$B$776,J$155)+'СЕТ СН'!$F$12</f>
        <v>173.15013245</v>
      </c>
      <c r="K168" s="36">
        <f>SUMIFS(СВЦЭМ!$E$33:$E$776,СВЦЭМ!$A$33:$A$776,$A168,СВЦЭМ!$B$33:$B$776,K$155)+'СЕТ СН'!$F$12</f>
        <v>167.02238120999999</v>
      </c>
      <c r="L168" s="36">
        <f>SUMIFS(СВЦЭМ!$E$33:$E$776,СВЦЭМ!$A$33:$A$776,$A168,СВЦЭМ!$B$33:$B$776,L$155)+'СЕТ СН'!$F$12</f>
        <v>163.30092751000001</v>
      </c>
      <c r="M168" s="36">
        <f>SUMIFS(СВЦЭМ!$E$33:$E$776,СВЦЭМ!$A$33:$A$776,$A168,СВЦЭМ!$B$33:$B$776,M$155)+'СЕТ СН'!$F$12</f>
        <v>163.90179703999999</v>
      </c>
      <c r="N168" s="36">
        <f>SUMIFS(СВЦЭМ!$E$33:$E$776,СВЦЭМ!$A$33:$A$776,$A168,СВЦЭМ!$B$33:$B$776,N$155)+'СЕТ СН'!$F$12</f>
        <v>167.57839978000001</v>
      </c>
      <c r="O168" s="36">
        <f>SUMIFS(СВЦЭМ!$E$33:$E$776,СВЦЭМ!$A$33:$A$776,$A168,СВЦЭМ!$B$33:$B$776,O$155)+'СЕТ СН'!$F$12</f>
        <v>173.47517449</v>
      </c>
      <c r="P168" s="36">
        <f>SUMIFS(СВЦЭМ!$E$33:$E$776,СВЦЭМ!$A$33:$A$776,$A168,СВЦЭМ!$B$33:$B$776,P$155)+'СЕТ СН'!$F$12</f>
        <v>176.27545050000001</v>
      </c>
      <c r="Q168" s="36">
        <f>SUMIFS(СВЦЭМ!$E$33:$E$776,СВЦЭМ!$A$33:$A$776,$A168,СВЦЭМ!$B$33:$B$776,Q$155)+'СЕТ СН'!$F$12</f>
        <v>176.50883450000001</v>
      </c>
      <c r="R168" s="36">
        <f>SUMIFS(СВЦЭМ!$E$33:$E$776,СВЦЭМ!$A$33:$A$776,$A168,СВЦЭМ!$B$33:$B$776,R$155)+'СЕТ СН'!$F$12</f>
        <v>174.97805697000001</v>
      </c>
      <c r="S168" s="36">
        <f>SUMIFS(СВЦЭМ!$E$33:$E$776,СВЦЭМ!$A$33:$A$776,$A168,СВЦЭМ!$B$33:$B$776,S$155)+'СЕТ СН'!$F$12</f>
        <v>170.41624361000001</v>
      </c>
      <c r="T168" s="36">
        <f>SUMIFS(СВЦЭМ!$E$33:$E$776,СВЦЭМ!$A$33:$A$776,$A168,СВЦЭМ!$B$33:$B$776,T$155)+'СЕТ СН'!$F$12</f>
        <v>162.95048700000001</v>
      </c>
      <c r="U168" s="36">
        <f>SUMIFS(СВЦЭМ!$E$33:$E$776,СВЦЭМ!$A$33:$A$776,$A168,СВЦЭМ!$B$33:$B$776,U$155)+'СЕТ СН'!$F$12</f>
        <v>162.68206724000001</v>
      </c>
      <c r="V168" s="36">
        <f>SUMIFS(СВЦЭМ!$E$33:$E$776,СВЦЭМ!$A$33:$A$776,$A168,СВЦЭМ!$B$33:$B$776,V$155)+'СЕТ СН'!$F$12</f>
        <v>162.98837334999999</v>
      </c>
      <c r="W168" s="36">
        <f>SUMIFS(СВЦЭМ!$E$33:$E$776,СВЦЭМ!$A$33:$A$776,$A168,СВЦЭМ!$B$33:$B$776,W$155)+'СЕТ СН'!$F$12</f>
        <v>165.05334360000001</v>
      </c>
      <c r="X168" s="36">
        <f>SUMIFS(СВЦЭМ!$E$33:$E$776,СВЦЭМ!$A$33:$A$776,$A168,СВЦЭМ!$B$33:$B$776,X$155)+'СЕТ СН'!$F$12</f>
        <v>167.54911453</v>
      </c>
      <c r="Y168" s="36">
        <f>SUMIFS(СВЦЭМ!$E$33:$E$776,СВЦЭМ!$A$33:$A$776,$A168,СВЦЭМ!$B$33:$B$776,Y$155)+'СЕТ СН'!$F$12</f>
        <v>177.01249730999999</v>
      </c>
    </row>
    <row r="169" spans="1:25" ht="15.75" x14ac:dyDescent="0.2">
      <c r="A169" s="35">
        <f t="shared" si="4"/>
        <v>43479</v>
      </c>
      <c r="B169" s="36">
        <f>SUMIFS(СВЦЭМ!$E$33:$E$776,СВЦЭМ!$A$33:$A$776,$A169,СВЦЭМ!$B$33:$B$776,B$155)+'СЕТ СН'!$F$12</f>
        <v>192.42158477999999</v>
      </c>
      <c r="C169" s="36">
        <f>SUMIFS(СВЦЭМ!$E$33:$E$776,СВЦЭМ!$A$33:$A$776,$A169,СВЦЭМ!$B$33:$B$776,C$155)+'СЕТ СН'!$F$12</f>
        <v>197.86692633000001</v>
      </c>
      <c r="D169" s="36">
        <f>SUMIFS(СВЦЭМ!$E$33:$E$776,СВЦЭМ!$A$33:$A$776,$A169,СВЦЭМ!$B$33:$B$776,D$155)+'СЕТ СН'!$F$12</f>
        <v>201.38944681999999</v>
      </c>
      <c r="E169" s="36">
        <f>SUMIFS(СВЦЭМ!$E$33:$E$776,СВЦЭМ!$A$33:$A$776,$A169,СВЦЭМ!$B$33:$B$776,E$155)+'СЕТ СН'!$F$12</f>
        <v>202.03938633000001</v>
      </c>
      <c r="F169" s="36">
        <f>SUMIFS(СВЦЭМ!$E$33:$E$776,СВЦЭМ!$A$33:$A$776,$A169,СВЦЭМ!$B$33:$B$776,F$155)+'СЕТ СН'!$F$12</f>
        <v>201.99523076</v>
      </c>
      <c r="G169" s="36">
        <f>SUMIFS(СВЦЭМ!$E$33:$E$776,СВЦЭМ!$A$33:$A$776,$A169,СВЦЭМ!$B$33:$B$776,G$155)+'СЕТ СН'!$F$12</f>
        <v>200.06147924999999</v>
      </c>
      <c r="H169" s="36">
        <f>SUMIFS(СВЦЭМ!$E$33:$E$776,СВЦЭМ!$A$33:$A$776,$A169,СВЦЭМ!$B$33:$B$776,H$155)+'СЕТ СН'!$F$12</f>
        <v>192.91843182</v>
      </c>
      <c r="I169" s="36">
        <f>SUMIFS(СВЦЭМ!$E$33:$E$776,СВЦЭМ!$A$33:$A$776,$A169,СВЦЭМ!$B$33:$B$776,I$155)+'СЕТ СН'!$F$12</f>
        <v>179.33440669000001</v>
      </c>
      <c r="J169" s="36">
        <f>SUMIFS(СВЦЭМ!$E$33:$E$776,СВЦЭМ!$A$33:$A$776,$A169,СВЦЭМ!$B$33:$B$776,J$155)+'СЕТ СН'!$F$12</f>
        <v>172.40152140999999</v>
      </c>
      <c r="K169" s="36">
        <f>SUMIFS(СВЦЭМ!$E$33:$E$776,СВЦЭМ!$A$33:$A$776,$A169,СВЦЭМ!$B$33:$B$776,K$155)+'СЕТ СН'!$F$12</f>
        <v>167.19646069000001</v>
      </c>
      <c r="L169" s="36">
        <f>SUMIFS(СВЦЭМ!$E$33:$E$776,СВЦЭМ!$A$33:$A$776,$A169,СВЦЭМ!$B$33:$B$776,L$155)+'СЕТ СН'!$F$12</f>
        <v>165.61775345000001</v>
      </c>
      <c r="M169" s="36">
        <f>SUMIFS(СВЦЭМ!$E$33:$E$776,СВЦЭМ!$A$33:$A$776,$A169,СВЦЭМ!$B$33:$B$776,M$155)+'СЕТ СН'!$F$12</f>
        <v>167.51888170000001</v>
      </c>
      <c r="N169" s="36">
        <f>SUMIFS(СВЦЭМ!$E$33:$E$776,СВЦЭМ!$A$33:$A$776,$A169,СВЦЭМ!$B$33:$B$776,N$155)+'СЕТ СН'!$F$12</f>
        <v>169.95088770999999</v>
      </c>
      <c r="O169" s="36">
        <f>SUMIFS(СВЦЭМ!$E$33:$E$776,СВЦЭМ!$A$33:$A$776,$A169,СВЦЭМ!$B$33:$B$776,O$155)+'СЕТ СН'!$F$12</f>
        <v>170.87101668</v>
      </c>
      <c r="P169" s="36">
        <f>SUMIFS(СВЦЭМ!$E$33:$E$776,СВЦЭМ!$A$33:$A$776,$A169,СВЦЭМ!$B$33:$B$776,P$155)+'СЕТ СН'!$F$12</f>
        <v>172.17164980999999</v>
      </c>
      <c r="Q169" s="36">
        <f>SUMIFS(СВЦЭМ!$E$33:$E$776,СВЦЭМ!$A$33:$A$776,$A169,СВЦЭМ!$B$33:$B$776,Q$155)+'СЕТ СН'!$F$12</f>
        <v>173.71298252</v>
      </c>
      <c r="R169" s="36">
        <f>SUMIFS(СВЦЭМ!$E$33:$E$776,СВЦЭМ!$A$33:$A$776,$A169,СВЦЭМ!$B$33:$B$776,R$155)+'СЕТ СН'!$F$12</f>
        <v>173.45107598999999</v>
      </c>
      <c r="S169" s="36">
        <f>SUMIFS(СВЦЭМ!$E$33:$E$776,СВЦЭМ!$A$33:$A$776,$A169,СВЦЭМ!$B$33:$B$776,S$155)+'СЕТ СН'!$F$12</f>
        <v>170.55176933999999</v>
      </c>
      <c r="T169" s="36">
        <f>SUMIFS(СВЦЭМ!$E$33:$E$776,СВЦЭМ!$A$33:$A$776,$A169,СВЦЭМ!$B$33:$B$776,T$155)+'СЕТ СН'!$F$12</f>
        <v>165.42328825999999</v>
      </c>
      <c r="U169" s="36">
        <f>SUMIFS(СВЦЭМ!$E$33:$E$776,СВЦЭМ!$A$33:$A$776,$A169,СВЦЭМ!$B$33:$B$776,U$155)+'СЕТ СН'!$F$12</f>
        <v>165.48825529999999</v>
      </c>
      <c r="V169" s="36">
        <f>SUMIFS(СВЦЭМ!$E$33:$E$776,СВЦЭМ!$A$33:$A$776,$A169,СВЦЭМ!$B$33:$B$776,V$155)+'СЕТ СН'!$F$12</f>
        <v>168.35621578000001</v>
      </c>
      <c r="W169" s="36">
        <f>SUMIFS(СВЦЭМ!$E$33:$E$776,СВЦЭМ!$A$33:$A$776,$A169,СВЦЭМ!$B$33:$B$776,W$155)+'СЕТ СН'!$F$12</f>
        <v>171.18839002000001</v>
      </c>
      <c r="X169" s="36">
        <f>SUMIFS(СВЦЭМ!$E$33:$E$776,СВЦЭМ!$A$33:$A$776,$A169,СВЦЭМ!$B$33:$B$776,X$155)+'СЕТ СН'!$F$12</f>
        <v>171.47616789</v>
      </c>
      <c r="Y169" s="36">
        <f>SUMIFS(СВЦЭМ!$E$33:$E$776,СВЦЭМ!$A$33:$A$776,$A169,СВЦЭМ!$B$33:$B$776,Y$155)+'СЕТ СН'!$F$12</f>
        <v>180.61173513</v>
      </c>
    </row>
    <row r="170" spans="1:25" ht="15.75" x14ac:dyDescent="0.2">
      <c r="A170" s="35">
        <f t="shared" si="4"/>
        <v>43480</v>
      </c>
      <c r="B170" s="36">
        <f>SUMIFS(СВЦЭМ!$E$33:$E$776,СВЦЭМ!$A$33:$A$776,$A170,СВЦЭМ!$B$33:$B$776,B$155)+'СЕТ СН'!$F$12</f>
        <v>195.24524481</v>
      </c>
      <c r="C170" s="36">
        <f>SUMIFS(СВЦЭМ!$E$33:$E$776,СВЦЭМ!$A$33:$A$776,$A170,СВЦЭМ!$B$33:$B$776,C$155)+'СЕТ СН'!$F$12</f>
        <v>201.10210101000001</v>
      </c>
      <c r="D170" s="36">
        <f>SUMIFS(СВЦЭМ!$E$33:$E$776,СВЦЭМ!$A$33:$A$776,$A170,СВЦЭМ!$B$33:$B$776,D$155)+'СЕТ СН'!$F$12</f>
        <v>203.54956462000001</v>
      </c>
      <c r="E170" s="36">
        <f>SUMIFS(СВЦЭМ!$E$33:$E$776,СВЦЭМ!$A$33:$A$776,$A170,СВЦЭМ!$B$33:$B$776,E$155)+'СЕТ СН'!$F$12</f>
        <v>203.67417122000001</v>
      </c>
      <c r="F170" s="36">
        <f>SUMIFS(СВЦЭМ!$E$33:$E$776,СВЦЭМ!$A$33:$A$776,$A170,СВЦЭМ!$B$33:$B$776,F$155)+'СЕТ СН'!$F$12</f>
        <v>203.67724493</v>
      </c>
      <c r="G170" s="36">
        <f>SUMIFS(СВЦЭМ!$E$33:$E$776,СВЦЭМ!$A$33:$A$776,$A170,СВЦЭМ!$B$33:$B$776,G$155)+'СЕТ СН'!$F$12</f>
        <v>200.17267251000001</v>
      </c>
      <c r="H170" s="36">
        <f>SUMIFS(СВЦЭМ!$E$33:$E$776,СВЦЭМ!$A$33:$A$776,$A170,СВЦЭМ!$B$33:$B$776,H$155)+'СЕТ СН'!$F$12</f>
        <v>192.59622511000001</v>
      </c>
      <c r="I170" s="36">
        <f>SUMIFS(СВЦЭМ!$E$33:$E$776,СВЦЭМ!$A$33:$A$776,$A170,СВЦЭМ!$B$33:$B$776,I$155)+'СЕТ СН'!$F$12</f>
        <v>179.10606418</v>
      </c>
      <c r="J170" s="36">
        <f>SUMIFS(СВЦЭМ!$E$33:$E$776,СВЦЭМ!$A$33:$A$776,$A170,СВЦЭМ!$B$33:$B$776,J$155)+'СЕТ СН'!$F$12</f>
        <v>170.08812320000001</v>
      </c>
      <c r="K170" s="36">
        <f>SUMIFS(СВЦЭМ!$E$33:$E$776,СВЦЭМ!$A$33:$A$776,$A170,СВЦЭМ!$B$33:$B$776,K$155)+'СЕТ СН'!$F$12</f>
        <v>167.68324784000001</v>
      </c>
      <c r="L170" s="36">
        <f>SUMIFS(СВЦЭМ!$E$33:$E$776,СВЦЭМ!$A$33:$A$776,$A170,СВЦЭМ!$B$33:$B$776,L$155)+'СЕТ СН'!$F$12</f>
        <v>167.33562065999999</v>
      </c>
      <c r="M170" s="36">
        <f>SUMIFS(СВЦЭМ!$E$33:$E$776,СВЦЭМ!$A$33:$A$776,$A170,СВЦЭМ!$B$33:$B$776,M$155)+'СЕТ СН'!$F$12</f>
        <v>168.94139781999999</v>
      </c>
      <c r="N170" s="36">
        <f>SUMIFS(СВЦЭМ!$E$33:$E$776,СВЦЭМ!$A$33:$A$776,$A170,СВЦЭМ!$B$33:$B$776,N$155)+'СЕТ СН'!$F$12</f>
        <v>171.43567737999999</v>
      </c>
      <c r="O170" s="36">
        <f>SUMIFS(СВЦЭМ!$E$33:$E$776,СВЦЭМ!$A$33:$A$776,$A170,СВЦЭМ!$B$33:$B$776,O$155)+'СЕТ СН'!$F$12</f>
        <v>171.15006976999999</v>
      </c>
      <c r="P170" s="36">
        <f>SUMIFS(СВЦЭМ!$E$33:$E$776,СВЦЭМ!$A$33:$A$776,$A170,СВЦЭМ!$B$33:$B$776,P$155)+'СЕТ СН'!$F$12</f>
        <v>172.88319869</v>
      </c>
      <c r="Q170" s="36">
        <f>SUMIFS(СВЦЭМ!$E$33:$E$776,СВЦЭМ!$A$33:$A$776,$A170,СВЦЭМ!$B$33:$B$776,Q$155)+'СЕТ СН'!$F$12</f>
        <v>174.5172772</v>
      </c>
      <c r="R170" s="36">
        <f>SUMIFS(СВЦЭМ!$E$33:$E$776,СВЦЭМ!$A$33:$A$776,$A170,СВЦЭМ!$B$33:$B$776,R$155)+'СЕТ СН'!$F$12</f>
        <v>175.85166389</v>
      </c>
      <c r="S170" s="36">
        <f>SUMIFS(СВЦЭМ!$E$33:$E$776,СВЦЭМ!$A$33:$A$776,$A170,СВЦЭМ!$B$33:$B$776,S$155)+'СЕТ СН'!$F$12</f>
        <v>171.93345837999999</v>
      </c>
      <c r="T170" s="36">
        <f>SUMIFS(СВЦЭМ!$E$33:$E$776,СВЦЭМ!$A$33:$A$776,$A170,СВЦЭМ!$B$33:$B$776,T$155)+'СЕТ СН'!$F$12</f>
        <v>166.51899001999999</v>
      </c>
      <c r="U170" s="36">
        <f>SUMIFS(СВЦЭМ!$E$33:$E$776,СВЦЭМ!$A$33:$A$776,$A170,СВЦЭМ!$B$33:$B$776,U$155)+'СЕТ СН'!$F$12</f>
        <v>167.51447139000001</v>
      </c>
      <c r="V170" s="36">
        <f>SUMIFS(СВЦЭМ!$E$33:$E$776,СВЦЭМ!$A$33:$A$776,$A170,СВЦЭМ!$B$33:$B$776,V$155)+'СЕТ СН'!$F$12</f>
        <v>170.34328142999999</v>
      </c>
      <c r="W170" s="36">
        <f>SUMIFS(СВЦЭМ!$E$33:$E$776,СВЦЭМ!$A$33:$A$776,$A170,СВЦЭМ!$B$33:$B$776,W$155)+'СЕТ СН'!$F$12</f>
        <v>174.16753206999999</v>
      </c>
      <c r="X170" s="36">
        <f>SUMIFS(СВЦЭМ!$E$33:$E$776,СВЦЭМ!$A$33:$A$776,$A170,СВЦЭМ!$B$33:$B$776,X$155)+'СЕТ СН'!$F$12</f>
        <v>175.15033310000001</v>
      </c>
      <c r="Y170" s="36">
        <f>SUMIFS(СВЦЭМ!$E$33:$E$776,СВЦЭМ!$A$33:$A$776,$A170,СВЦЭМ!$B$33:$B$776,Y$155)+'СЕТ СН'!$F$12</f>
        <v>182.55587692</v>
      </c>
    </row>
    <row r="171" spans="1:25" ht="15.75" x14ac:dyDescent="0.2">
      <c r="A171" s="35">
        <f t="shared" si="4"/>
        <v>43481</v>
      </c>
      <c r="B171" s="36">
        <f>SUMIFS(СВЦЭМ!$E$33:$E$776,СВЦЭМ!$A$33:$A$776,$A171,СВЦЭМ!$B$33:$B$776,B$155)+'СЕТ СН'!$F$12</f>
        <v>196.17105100000001</v>
      </c>
      <c r="C171" s="36">
        <f>SUMIFS(СВЦЭМ!$E$33:$E$776,СВЦЭМ!$A$33:$A$776,$A171,СВЦЭМ!$B$33:$B$776,C$155)+'СЕТ СН'!$F$12</f>
        <v>200.91550844</v>
      </c>
      <c r="D171" s="36">
        <f>SUMIFS(СВЦЭМ!$E$33:$E$776,СВЦЭМ!$A$33:$A$776,$A171,СВЦЭМ!$B$33:$B$776,D$155)+'СЕТ СН'!$F$12</f>
        <v>203.21471568999999</v>
      </c>
      <c r="E171" s="36">
        <f>SUMIFS(СВЦЭМ!$E$33:$E$776,СВЦЭМ!$A$33:$A$776,$A171,СВЦЭМ!$B$33:$B$776,E$155)+'СЕТ СН'!$F$12</f>
        <v>205.37491087000001</v>
      </c>
      <c r="F171" s="36">
        <f>SUMIFS(СВЦЭМ!$E$33:$E$776,СВЦЭМ!$A$33:$A$776,$A171,СВЦЭМ!$B$33:$B$776,F$155)+'СЕТ СН'!$F$12</f>
        <v>203.86129781</v>
      </c>
      <c r="G171" s="36">
        <f>SUMIFS(СВЦЭМ!$E$33:$E$776,СВЦЭМ!$A$33:$A$776,$A171,СВЦЭМ!$B$33:$B$776,G$155)+'СЕТ СН'!$F$12</f>
        <v>199.41220853999999</v>
      </c>
      <c r="H171" s="36">
        <f>SUMIFS(СВЦЭМ!$E$33:$E$776,СВЦЭМ!$A$33:$A$776,$A171,СВЦЭМ!$B$33:$B$776,H$155)+'СЕТ СН'!$F$12</f>
        <v>190.82748702999999</v>
      </c>
      <c r="I171" s="36">
        <f>SUMIFS(СВЦЭМ!$E$33:$E$776,СВЦЭМ!$A$33:$A$776,$A171,СВЦЭМ!$B$33:$B$776,I$155)+'СЕТ СН'!$F$12</f>
        <v>174.90105259000001</v>
      </c>
      <c r="J171" s="36">
        <f>SUMIFS(СВЦЭМ!$E$33:$E$776,СВЦЭМ!$A$33:$A$776,$A171,СВЦЭМ!$B$33:$B$776,J$155)+'СЕТ СН'!$F$12</f>
        <v>170.37092250000001</v>
      </c>
      <c r="K171" s="36">
        <f>SUMIFS(СВЦЭМ!$E$33:$E$776,СВЦЭМ!$A$33:$A$776,$A171,СВЦЭМ!$B$33:$B$776,K$155)+'СЕТ СН'!$F$12</f>
        <v>168.51160275999999</v>
      </c>
      <c r="L171" s="36">
        <f>SUMIFS(СВЦЭМ!$E$33:$E$776,СВЦЭМ!$A$33:$A$776,$A171,СВЦЭМ!$B$33:$B$776,L$155)+'СЕТ СН'!$F$12</f>
        <v>167.85662629000001</v>
      </c>
      <c r="M171" s="36">
        <f>SUMIFS(СВЦЭМ!$E$33:$E$776,СВЦЭМ!$A$33:$A$776,$A171,СВЦЭМ!$B$33:$B$776,M$155)+'СЕТ СН'!$F$12</f>
        <v>169.04113853999999</v>
      </c>
      <c r="N171" s="36">
        <f>SUMIFS(СВЦЭМ!$E$33:$E$776,СВЦЭМ!$A$33:$A$776,$A171,СВЦЭМ!$B$33:$B$776,N$155)+'СЕТ СН'!$F$12</f>
        <v>172.22454243999999</v>
      </c>
      <c r="O171" s="36">
        <f>SUMIFS(СВЦЭМ!$E$33:$E$776,СВЦЭМ!$A$33:$A$776,$A171,СВЦЭМ!$B$33:$B$776,O$155)+'СЕТ СН'!$F$12</f>
        <v>171.08794159000001</v>
      </c>
      <c r="P171" s="36">
        <f>SUMIFS(СВЦЭМ!$E$33:$E$776,СВЦЭМ!$A$33:$A$776,$A171,СВЦЭМ!$B$33:$B$776,P$155)+'СЕТ СН'!$F$12</f>
        <v>172.57494857</v>
      </c>
      <c r="Q171" s="36">
        <f>SUMIFS(СВЦЭМ!$E$33:$E$776,СВЦЭМ!$A$33:$A$776,$A171,СВЦЭМ!$B$33:$B$776,Q$155)+'СЕТ СН'!$F$12</f>
        <v>172.93084805000001</v>
      </c>
      <c r="R171" s="36">
        <f>SUMIFS(СВЦЭМ!$E$33:$E$776,СВЦЭМ!$A$33:$A$776,$A171,СВЦЭМ!$B$33:$B$776,R$155)+'СЕТ СН'!$F$12</f>
        <v>173.68667490999999</v>
      </c>
      <c r="S171" s="36">
        <f>SUMIFS(СВЦЭМ!$E$33:$E$776,СВЦЭМ!$A$33:$A$776,$A171,СВЦЭМ!$B$33:$B$776,S$155)+'СЕТ СН'!$F$12</f>
        <v>171.30630958</v>
      </c>
      <c r="T171" s="36">
        <f>SUMIFS(СВЦЭМ!$E$33:$E$776,СВЦЭМ!$A$33:$A$776,$A171,СВЦЭМ!$B$33:$B$776,T$155)+'СЕТ СН'!$F$12</f>
        <v>169.66778496000001</v>
      </c>
      <c r="U171" s="36">
        <f>SUMIFS(СВЦЭМ!$E$33:$E$776,СВЦЭМ!$A$33:$A$776,$A171,СВЦЭМ!$B$33:$B$776,U$155)+'СЕТ СН'!$F$12</f>
        <v>170.0124649</v>
      </c>
      <c r="V171" s="36">
        <f>SUMIFS(СВЦЭМ!$E$33:$E$776,СВЦЭМ!$A$33:$A$776,$A171,СВЦЭМ!$B$33:$B$776,V$155)+'СЕТ СН'!$F$12</f>
        <v>173.03729745999999</v>
      </c>
      <c r="W171" s="36">
        <f>SUMIFS(СВЦЭМ!$E$33:$E$776,СВЦЭМ!$A$33:$A$776,$A171,СВЦЭМ!$B$33:$B$776,W$155)+'СЕТ СН'!$F$12</f>
        <v>176.74391775000001</v>
      </c>
      <c r="X171" s="36">
        <f>SUMIFS(СВЦЭМ!$E$33:$E$776,СВЦЭМ!$A$33:$A$776,$A171,СВЦЭМ!$B$33:$B$776,X$155)+'СЕТ СН'!$F$12</f>
        <v>177.61318553999999</v>
      </c>
      <c r="Y171" s="36">
        <f>SUMIFS(СВЦЭМ!$E$33:$E$776,СВЦЭМ!$A$33:$A$776,$A171,СВЦЭМ!$B$33:$B$776,Y$155)+'СЕТ СН'!$F$12</f>
        <v>186.25203877999999</v>
      </c>
    </row>
    <row r="172" spans="1:25" ht="15.75" x14ac:dyDescent="0.2">
      <c r="A172" s="35">
        <f t="shared" si="4"/>
        <v>43482</v>
      </c>
      <c r="B172" s="36">
        <f>SUMIFS(СВЦЭМ!$E$33:$E$776,СВЦЭМ!$A$33:$A$776,$A172,СВЦЭМ!$B$33:$B$776,B$155)+'СЕТ СН'!$F$12</f>
        <v>191.02584694999999</v>
      </c>
      <c r="C172" s="36">
        <f>SUMIFS(СВЦЭМ!$E$33:$E$776,СВЦЭМ!$A$33:$A$776,$A172,СВЦЭМ!$B$33:$B$776,C$155)+'СЕТ СН'!$F$12</f>
        <v>197.11691640000001</v>
      </c>
      <c r="D172" s="36">
        <f>SUMIFS(СВЦЭМ!$E$33:$E$776,СВЦЭМ!$A$33:$A$776,$A172,СВЦЭМ!$B$33:$B$776,D$155)+'СЕТ СН'!$F$12</f>
        <v>199.99732637</v>
      </c>
      <c r="E172" s="36">
        <f>SUMIFS(СВЦЭМ!$E$33:$E$776,СВЦЭМ!$A$33:$A$776,$A172,СВЦЭМ!$B$33:$B$776,E$155)+'СЕТ СН'!$F$12</f>
        <v>200.36117453</v>
      </c>
      <c r="F172" s="36">
        <f>SUMIFS(СВЦЭМ!$E$33:$E$776,СВЦЭМ!$A$33:$A$776,$A172,СВЦЭМ!$B$33:$B$776,F$155)+'СЕТ СН'!$F$12</f>
        <v>199.01698268000001</v>
      </c>
      <c r="G172" s="36">
        <f>SUMIFS(СВЦЭМ!$E$33:$E$776,СВЦЭМ!$A$33:$A$776,$A172,СВЦЭМ!$B$33:$B$776,G$155)+'СЕТ СН'!$F$12</f>
        <v>193.41809133000001</v>
      </c>
      <c r="H172" s="36">
        <f>SUMIFS(СВЦЭМ!$E$33:$E$776,СВЦЭМ!$A$33:$A$776,$A172,СВЦЭМ!$B$33:$B$776,H$155)+'СЕТ СН'!$F$12</f>
        <v>183.74062211</v>
      </c>
      <c r="I172" s="36">
        <f>SUMIFS(СВЦЭМ!$E$33:$E$776,СВЦЭМ!$A$33:$A$776,$A172,СВЦЭМ!$B$33:$B$776,I$155)+'СЕТ СН'!$F$12</f>
        <v>170.10898852</v>
      </c>
      <c r="J172" s="36">
        <f>SUMIFS(СВЦЭМ!$E$33:$E$776,СВЦЭМ!$A$33:$A$776,$A172,СВЦЭМ!$B$33:$B$776,J$155)+'СЕТ СН'!$F$12</f>
        <v>168.23125476000001</v>
      </c>
      <c r="K172" s="36">
        <f>SUMIFS(СВЦЭМ!$E$33:$E$776,СВЦЭМ!$A$33:$A$776,$A172,СВЦЭМ!$B$33:$B$776,K$155)+'СЕТ СН'!$F$12</f>
        <v>166.51294815</v>
      </c>
      <c r="L172" s="36">
        <f>SUMIFS(СВЦЭМ!$E$33:$E$776,СВЦЭМ!$A$33:$A$776,$A172,СВЦЭМ!$B$33:$B$776,L$155)+'СЕТ СН'!$F$12</f>
        <v>166.36807021999999</v>
      </c>
      <c r="M172" s="36">
        <f>SUMIFS(СВЦЭМ!$E$33:$E$776,СВЦЭМ!$A$33:$A$776,$A172,СВЦЭМ!$B$33:$B$776,M$155)+'СЕТ СН'!$F$12</f>
        <v>168.79991665</v>
      </c>
      <c r="N172" s="36">
        <f>SUMIFS(СВЦЭМ!$E$33:$E$776,СВЦЭМ!$A$33:$A$776,$A172,СВЦЭМ!$B$33:$B$776,N$155)+'СЕТ СН'!$F$12</f>
        <v>170.85145815999999</v>
      </c>
      <c r="O172" s="36">
        <f>SUMIFS(СВЦЭМ!$E$33:$E$776,СВЦЭМ!$A$33:$A$776,$A172,СВЦЭМ!$B$33:$B$776,O$155)+'СЕТ СН'!$F$12</f>
        <v>169.59648331</v>
      </c>
      <c r="P172" s="36">
        <f>SUMIFS(СВЦЭМ!$E$33:$E$776,СВЦЭМ!$A$33:$A$776,$A172,СВЦЭМ!$B$33:$B$776,P$155)+'СЕТ СН'!$F$12</f>
        <v>170.14437648000001</v>
      </c>
      <c r="Q172" s="36">
        <f>SUMIFS(СВЦЭМ!$E$33:$E$776,СВЦЭМ!$A$33:$A$776,$A172,СВЦЭМ!$B$33:$B$776,Q$155)+'СЕТ СН'!$F$12</f>
        <v>170.51074889</v>
      </c>
      <c r="R172" s="36">
        <f>SUMIFS(СВЦЭМ!$E$33:$E$776,СВЦЭМ!$A$33:$A$776,$A172,СВЦЭМ!$B$33:$B$776,R$155)+'СЕТ СН'!$F$12</f>
        <v>171.20347243000001</v>
      </c>
      <c r="S172" s="36">
        <f>SUMIFS(СВЦЭМ!$E$33:$E$776,СВЦЭМ!$A$33:$A$776,$A172,СВЦЭМ!$B$33:$B$776,S$155)+'СЕТ СН'!$F$12</f>
        <v>169.21685226</v>
      </c>
      <c r="T172" s="36">
        <f>SUMIFS(СВЦЭМ!$E$33:$E$776,СВЦЭМ!$A$33:$A$776,$A172,СВЦЭМ!$B$33:$B$776,T$155)+'СЕТ СН'!$F$12</f>
        <v>167.07395198</v>
      </c>
      <c r="U172" s="36">
        <f>SUMIFS(СВЦЭМ!$E$33:$E$776,СВЦЭМ!$A$33:$A$776,$A172,СВЦЭМ!$B$33:$B$776,U$155)+'СЕТ СН'!$F$12</f>
        <v>167.30436989</v>
      </c>
      <c r="V172" s="36">
        <f>SUMIFS(СВЦЭМ!$E$33:$E$776,СВЦЭМ!$A$33:$A$776,$A172,СВЦЭМ!$B$33:$B$776,V$155)+'СЕТ СН'!$F$12</f>
        <v>170.98841579</v>
      </c>
      <c r="W172" s="36">
        <f>SUMIFS(СВЦЭМ!$E$33:$E$776,СВЦЭМ!$A$33:$A$776,$A172,СВЦЭМ!$B$33:$B$776,W$155)+'СЕТ СН'!$F$12</f>
        <v>173.19392976</v>
      </c>
      <c r="X172" s="36">
        <f>SUMIFS(СВЦЭМ!$E$33:$E$776,СВЦЭМ!$A$33:$A$776,$A172,СВЦЭМ!$B$33:$B$776,X$155)+'СЕТ СН'!$F$12</f>
        <v>174.03513848</v>
      </c>
      <c r="Y172" s="36">
        <f>SUMIFS(СВЦЭМ!$E$33:$E$776,СВЦЭМ!$A$33:$A$776,$A172,СВЦЭМ!$B$33:$B$776,Y$155)+'СЕТ СН'!$F$12</f>
        <v>183.87509660000001</v>
      </c>
    </row>
    <row r="173" spans="1:25" ht="15.75" x14ac:dyDescent="0.2">
      <c r="A173" s="35">
        <f t="shared" si="4"/>
        <v>43483</v>
      </c>
      <c r="B173" s="36">
        <f>SUMIFS(СВЦЭМ!$E$33:$E$776,СВЦЭМ!$A$33:$A$776,$A173,СВЦЭМ!$B$33:$B$776,B$155)+'СЕТ СН'!$F$12</f>
        <v>189.47940561999999</v>
      </c>
      <c r="C173" s="36">
        <f>SUMIFS(СВЦЭМ!$E$33:$E$776,СВЦЭМ!$A$33:$A$776,$A173,СВЦЭМ!$B$33:$B$776,C$155)+'СЕТ СН'!$F$12</f>
        <v>193.76658935</v>
      </c>
      <c r="D173" s="36">
        <f>SUMIFS(СВЦЭМ!$E$33:$E$776,СВЦЭМ!$A$33:$A$776,$A173,СВЦЭМ!$B$33:$B$776,D$155)+'СЕТ СН'!$F$12</f>
        <v>197.54582178000001</v>
      </c>
      <c r="E173" s="36">
        <f>SUMIFS(СВЦЭМ!$E$33:$E$776,СВЦЭМ!$A$33:$A$776,$A173,СВЦЭМ!$B$33:$B$776,E$155)+'СЕТ СН'!$F$12</f>
        <v>197.39752265000001</v>
      </c>
      <c r="F173" s="36">
        <f>SUMIFS(СВЦЭМ!$E$33:$E$776,СВЦЭМ!$A$33:$A$776,$A173,СВЦЭМ!$B$33:$B$776,F$155)+'СЕТ СН'!$F$12</f>
        <v>196.37394157</v>
      </c>
      <c r="G173" s="36">
        <f>SUMIFS(СВЦЭМ!$E$33:$E$776,СВЦЭМ!$A$33:$A$776,$A173,СВЦЭМ!$B$33:$B$776,G$155)+'СЕТ СН'!$F$12</f>
        <v>193.22787718000001</v>
      </c>
      <c r="H173" s="36">
        <f>SUMIFS(СВЦЭМ!$E$33:$E$776,СВЦЭМ!$A$33:$A$776,$A173,СВЦЭМ!$B$33:$B$776,H$155)+'СЕТ СН'!$F$12</f>
        <v>187.23699536999999</v>
      </c>
      <c r="I173" s="36">
        <f>SUMIFS(СВЦЭМ!$E$33:$E$776,СВЦЭМ!$A$33:$A$776,$A173,СВЦЭМ!$B$33:$B$776,I$155)+'СЕТ СН'!$F$12</f>
        <v>175.38498559000001</v>
      </c>
      <c r="J173" s="36">
        <f>SUMIFS(СВЦЭМ!$E$33:$E$776,СВЦЭМ!$A$33:$A$776,$A173,СВЦЭМ!$B$33:$B$776,J$155)+'СЕТ СН'!$F$12</f>
        <v>166.65835337999999</v>
      </c>
      <c r="K173" s="36">
        <f>SUMIFS(СВЦЭМ!$E$33:$E$776,СВЦЭМ!$A$33:$A$776,$A173,СВЦЭМ!$B$33:$B$776,K$155)+'СЕТ СН'!$F$12</f>
        <v>166.41997685999999</v>
      </c>
      <c r="L173" s="36">
        <f>SUMIFS(СВЦЭМ!$E$33:$E$776,СВЦЭМ!$A$33:$A$776,$A173,СВЦЭМ!$B$33:$B$776,L$155)+'СЕТ СН'!$F$12</f>
        <v>166.07331818</v>
      </c>
      <c r="M173" s="36">
        <f>SUMIFS(СВЦЭМ!$E$33:$E$776,СВЦЭМ!$A$33:$A$776,$A173,СВЦЭМ!$B$33:$B$776,M$155)+'СЕТ СН'!$F$12</f>
        <v>168.48104246</v>
      </c>
      <c r="N173" s="36">
        <f>SUMIFS(СВЦЭМ!$E$33:$E$776,СВЦЭМ!$A$33:$A$776,$A173,СВЦЭМ!$B$33:$B$776,N$155)+'СЕТ СН'!$F$12</f>
        <v>172.49673134</v>
      </c>
      <c r="O173" s="36">
        <f>SUMIFS(СВЦЭМ!$E$33:$E$776,СВЦЭМ!$A$33:$A$776,$A173,СВЦЭМ!$B$33:$B$776,O$155)+'СЕТ СН'!$F$12</f>
        <v>172.18249702</v>
      </c>
      <c r="P173" s="36">
        <f>SUMIFS(СВЦЭМ!$E$33:$E$776,СВЦЭМ!$A$33:$A$776,$A173,СВЦЭМ!$B$33:$B$776,P$155)+'СЕТ СН'!$F$12</f>
        <v>173.46737419999999</v>
      </c>
      <c r="Q173" s="36">
        <f>SUMIFS(СВЦЭМ!$E$33:$E$776,СВЦЭМ!$A$33:$A$776,$A173,СВЦЭМ!$B$33:$B$776,Q$155)+'СЕТ СН'!$F$12</f>
        <v>173.97528987000001</v>
      </c>
      <c r="R173" s="36">
        <f>SUMIFS(СВЦЭМ!$E$33:$E$776,СВЦЭМ!$A$33:$A$776,$A173,СВЦЭМ!$B$33:$B$776,R$155)+'СЕТ СН'!$F$12</f>
        <v>174.52011156</v>
      </c>
      <c r="S173" s="36">
        <f>SUMIFS(СВЦЭМ!$E$33:$E$776,СВЦЭМ!$A$33:$A$776,$A173,СВЦЭМ!$B$33:$B$776,S$155)+'СЕТ СН'!$F$12</f>
        <v>175.13942354</v>
      </c>
      <c r="T173" s="36">
        <f>SUMIFS(СВЦЭМ!$E$33:$E$776,СВЦЭМ!$A$33:$A$776,$A173,СВЦЭМ!$B$33:$B$776,T$155)+'СЕТ СН'!$F$12</f>
        <v>173.01879729999999</v>
      </c>
      <c r="U173" s="36">
        <f>SUMIFS(СВЦЭМ!$E$33:$E$776,СВЦЭМ!$A$33:$A$776,$A173,СВЦЭМ!$B$33:$B$776,U$155)+'СЕТ СН'!$F$12</f>
        <v>173.92701191</v>
      </c>
      <c r="V173" s="36">
        <f>SUMIFS(СВЦЭМ!$E$33:$E$776,СВЦЭМ!$A$33:$A$776,$A173,СВЦЭМ!$B$33:$B$776,V$155)+'СЕТ СН'!$F$12</f>
        <v>177.81648969</v>
      </c>
      <c r="W173" s="36">
        <f>SUMIFS(СВЦЭМ!$E$33:$E$776,СВЦЭМ!$A$33:$A$776,$A173,СВЦЭМ!$B$33:$B$776,W$155)+'СЕТ СН'!$F$12</f>
        <v>180.58676349999999</v>
      </c>
      <c r="X173" s="36">
        <f>SUMIFS(СВЦЭМ!$E$33:$E$776,СВЦЭМ!$A$33:$A$776,$A173,СВЦЭМ!$B$33:$B$776,X$155)+'СЕТ СН'!$F$12</f>
        <v>179.38165115999999</v>
      </c>
      <c r="Y173" s="36">
        <f>SUMIFS(СВЦЭМ!$E$33:$E$776,СВЦЭМ!$A$33:$A$776,$A173,СВЦЭМ!$B$33:$B$776,Y$155)+'СЕТ СН'!$F$12</f>
        <v>185.38925129</v>
      </c>
    </row>
    <row r="174" spans="1:25" ht="15.75" x14ac:dyDescent="0.2">
      <c r="A174" s="35">
        <f t="shared" si="4"/>
        <v>43484</v>
      </c>
      <c r="B174" s="36">
        <f>SUMIFS(СВЦЭМ!$E$33:$E$776,СВЦЭМ!$A$33:$A$776,$A174,СВЦЭМ!$B$33:$B$776,B$155)+'СЕТ СН'!$F$12</f>
        <v>197.68479206000001</v>
      </c>
      <c r="C174" s="36">
        <f>SUMIFS(СВЦЭМ!$E$33:$E$776,СВЦЭМ!$A$33:$A$776,$A174,СВЦЭМ!$B$33:$B$776,C$155)+'СЕТ СН'!$F$12</f>
        <v>198.91919411000001</v>
      </c>
      <c r="D174" s="36">
        <f>SUMIFS(СВЦЭМ!$E$33:$E$776,СВЦЭМ!$A$33:$A$776,$A174,СВЦЭМ!$B$33:$B$776,D$155)+'СЕТ СН'!$F$12</f>
        <v>198.26756151999999</v>
      </c>
      <c r="E174" s="36">
        <f>SUMIFS(СВЦЭМ!$E$33:$E$776,СВЦЭМ!$A$33:$A$776,$A174,СВЦЭМ!$B$33:$B$776,E$155)+'СЕТ СН'!$F$12</f>
        <v>200.28582974</v>
      </c>
      <c r="F174" s="36">
        <f>SUMIFS(СВЦЭМ!$E$33:$E$776,СВЦЭМ!$A$33:$A$776,$A174,СВЦЭМ!$B$33:$B$776,F$155)+'СЕТ СН'!$F$12</f>
        <v>199.38578319000001</v>
      </c>
      <c r="G174" s="36">
        <f>SUMIFS(СВЦЭМ!$E$33:$E$776,СВЦЭМ!$A$33:$A$776,$A174,СВЦЭМ!$B$33:$B$776,G$155)+'СЕТ СН'!$F$12</f>
        <v>198.98508841</v>
      </c>
      <c r="H174" s="36">
        <f>SUMIFS(СВЦЭМ!$E$33:$E$776,СВЦЭМ!$A$33:$A$776,$A174,СВЦЭМ!$B$33:$B$776,H$155)+'СЕТ СН'!$F$12</f>
        <v>194.66840973000001</v>
      </c>
      <c r="I174" s="36">
        <f>SUMIFS(СВЦЭМ!$E$33:$E$776,СВЦЭМ!$A$33:$A$776,$A174,СВЦЭМ!$B$33:$B$776,I$155)+'СЕТ СН'!$F$12</f>
        <v>181.57547486000001</v>
      </c>
      <c r="J174" s="36">
        <f>SUMIFS(СВЦЭМ!$E$33:$E$776,СВЦЭМ!$A$33:$A$776,$A174,СВЦЭМ!$B$33:$B$776,J$155)+'СЕТ СН'!$F$12</f>
        <v>175.92049775000001</v>
      </c>
      <c r="K174" s="36">
        <f>SUMIFS(СВЦЭМ!$E$33:$E$776,СВЦЭМ!$A$33:$A$776,$A174,СВЦЭМ!$B$33:$B$776,K$155)+'СЕТ СН'!$F$12</f>
        <v>169.01866117</v>
      </c>
      <c r="L174" s="36">
        <f>SUMIFS(СВЦЭМ!$E$33:$E$776,СВЦЭМ!$A$33:$A$776,$A174,СВЦЭМ!$B$33:$B$776,L$155)+'СЕТ СН'!$F$12</f>
        <v>165.89468102999999</v>
      </c>
      <c r="M174" s="36">
        <f>SUMIFS(СВЦЭМ!$E$33:$E$776,СВЦЭМ!$A$33:$A$776,$A174,СВЦЭМ!$B$33:$B$776,M$155)+'СЕТ СН'!$F$12</f>
        <v>166.65083157999999</v>
      </c>
      <c r="N174" s="36">
        <f>SUMIFS(СВЦЭМ!$E$33:$E$776,СВЦЭМ!$A$33:$A$776,$A174,СВЦЭМ!$B$33:$B$776,N$155)+'СЕТ СН'!$F$12</f>
        <v>169.51632294000001</v>
      </c>
      <c r="O174" s="36">
        <f>SUMIFS(СВЦЭМ!$E$33:$E$776,СВЦЭМ!$A$33:$A$776,$A174,СВЦЭМ!$B$33:$B$776,O$155)+'СЕТ СН'!$F$12</f>
        <v>171.38144700999999</v>
      </c>
      <c r="P174" s="36">
        <f>SUMIFS(СВЦЭМ!$E$33:$E$776,СВЦЭМ!$A$33:$A$776,$A174,СВЦЭМ!$B$33:$B$776,P$155)+'СЕТ СН'!$F$12</f>
        <v>175.80041288999999</v>
      </c>
      <c r="Q174" s="36">
        <f>SUMIFS(СВЦЭМ!$E$33:$E$776,СВЦЭМ!$A$33:$A$776,$A174,СВЦЭМ!$B$33:$B$776,Q$155)+'СЕТ СН'!$F$12</f>
        <v>177.18254959000001</v>
      </c>
      <c r="R174" s="36">
        <f>SUMIFS(СВЦЭМ!$E$33:$E$776,СВЦЭМ!$A$33:$A$776,$A174,СВЦЭМ!$B$33:$B$776,R$155)+'СЕТ СН'!$F$12</f>
        <v>177.33558324000001</v>
      </c>
      <c r="S174" s="36">
        <f>SUMIFS(СВЦЭМ!$E$33:$E$776,СВЦЭМ!$A$33:$A$776,$A174,СВЦЭМ!$B$33:$B$776,S$155)+'СЕТ СН'!$F$12</f>
        <v>171.40882829</v>
      </c>
      <c r="T174" s="36">
        <f>SUMIFS(СВЦЭМ!$E$33:$E$776,СВЦЭМ!$A$33:$A$776,$A174,СВЦЭМ!$B$33:$B$776,T$155)+'СЕТ СН'!$F$12</f>
        <v>166.06089700999999</v>
      </c>
      <c r="U174" s="36">
        <f>SUMIFS(СВЦЭМ!$E$33:$E$776,СВЦЭМ!$A$33:$A$776,$A174,СВЦЭМ!$B$33:$B$776,U$155)+'СЕТ СН'!$F$12</f>
        <v>164.89670810000001</v>
      </c>
      <c r="V174" s="36">
        <f>SUMIFS(СВЦЭМ!$E$33:$E$776,СВЦЭМ!$A$33:$A$776,$A174,СВЦЭМ!$B$33:$B$776,V$155)+'СЕТ СН'!$F$12</f>
        <v>168.58523851999999</v>
      </c>
      <c r="W174" s="36">
        <f>SUMIFS(СВЦЭМ!$E$33:$E$776,СВЦЭМ!$A$33:$A$776,$A174,СВЦЭМ!$B$33:$B$776,W$155)+'СЕТ СН'!$F$12</f>
        <v>172.94518919000001</v>
      </c>
      <c r="X174" s="36">
        <f>SUMIFS(СВЦЭМ!$E$33:$E$776,СВЦЭМ!$A$33:$A$776,$A174,СВЦЭМ!$B$33:$B$776,X$155)+'СЕТ СН'!$F$12</f>
        <v>174.48494866999999</v>
      </c>
      <c r="Y174" s="36">
        <f>SUMIFS(СВЦЭМ!$E$33:$E$776,СВЦЭМ!$A$33:$A$776,$A174,СВЦЭМ!$B$33:$B$776,Y$155)+'СЕТ СН'!$F$12</f>
        <v>183.19732553</v>
      </c>
    </row>
    <row r="175" spans="1:25" ht="15.75" x14ac:dyDescent="0.2">
      <c r="A175" s="35">
        <f t="shared" si="4"/>
        <v>43485</v>
      </c>
      <c r="B175" s="36">
        <f>SUMIFS(СВЦЭМ!$E$33:$E$776,СВЦЭМ!$A$33:$A$776,$A175,СВЦЭМ!$B$33:$B$776,B$155)+'СЕТ СН'!$F$12</f>
        <v>194.50208660999999</v>
      </c>
      <c r="C175" s="36">
        <f>SUMIFS(СВЦЭМ!$E$33:$E$776,СВЦЭМ!$A$33:$A$776,$A175,СВЦЭМ!$B$33:$B$776,C$155)+'СЕТ СН'!$F$12</f>
        <v>198.48714862</v>
      </c>
      <c r="D175" s="36">
        <f>SUMIFS(СВЦЭМ!$E$33:$E$776,СВЦЭМ!$A$33:$A$776,$A175,СВЦЭМ!$B$33:$B$776,D$155)+'СЕТ СН'!$F$12</f>
        <v>204.13444727999999</v>
      </c>
      <c r="E175" s="36">
        <f>SUMIFS(СВЦЭМ!$E$33:$E$776,СВЦЭМ!$A$33:$A$776,$A175,СВЦЭМ!$B$33:$B$776,E$155)+'СЕТ СН'!$F$12</f>
        <v>207.59945235999999</v>
      </c>
      <c r="F175" s="36">
        <f>SUMIFS(СВЦЭМ!$E$33:$E$776,СВЦЭМ!$A$33:$A$776,$A175,СВЦЭМ!$B$33:$B$776,F$155)+'СЕТ СН'!$F$12</f>
        <v>205.70104931</v>
      </c>
      <c r="G175" s="36">
        <f>SUMIFS(СВЦЭМ!$E$33:$E$776,СВЦЭМ!$A$33:$A$776,$A175,СВЦЭМ!$B$33:$B$776,G$155)+'СЕТ СН'!$F$12</f>
        <v>202.45647596000001</v>
      </c>
      <c r="H175" s="36">
        <f>SUMIFS(СВЦЭМ!$E$33:$E$776,СВЦЭМ!$A$33:$A$776,$A175,СВЦЭМ!$B$33:$B$776,H$155)+'СЕТ СН'!$F$12</f>
        <v>198.67543345999999</v>
      </c>
      <c r="I175" s="36">
        <f>SUMIFS(СВЦЭМ!$E$33:$E$776,СВЦЭМ!$A$33:$A$776,$A175,СВЦЭМ!$B$33:$B$776,I$155)+'СЕТ СН'!$F$12</f>
        <v>186.67351160999999</v>
      </c>
      <c r="J175" s="36">
        <f>SUMIFS(СВЦЭМ!$E$33:$E$776,СВЦЭМ!$A$33:$A$776,$A175,СВЦЭМ!$B$33:$B$776,J$155)+'СЕТ СН'!$F$12</f>
        <v>177.48033161999999</v>
      </c>
      <c r="K175" s="36">
        <f>SUMIFS(СВЦЭМ!$E$33:$E$776,СВЦЭМ!$A$33:$A$776,$A175,СВЦЭМ!$B$33:$B$776,K$155)+'СЕТ СН'!$F$12</f>
        <v>171.26637844000001</v>
      </c>
      <c r="L175" s="36">
        <f>SUMIFS(СВЦЭМ!$E$33:$E$776,СВЦЭМ!$A$33:$A$776,$A175,СВЦЭМ!$B$33:$B$776,L$155)+'СЕТ СН'!$F$12</f>
        <v>167.03979368</v>
      </c>
      <c r="M175" s="36">
        <f>SUMIFS(СВЦЭМ!$E$33:$E$776,СВЦЭМ!$A$33:$A$776,$A175,СВЦЭМ!$B$33:$B$776,M$155)+'СЕТ СН'!$F$12</f>
        <v>167.59793587999999</v>
      </c>
      <c r="N175" s="36">
        <f>SUMIFS(СВЦЭМ!$E$33:$E$776,СВЦЭМ!$A$33:$A$776,$A175,СВЦЭМ!$B$33:$B$776,N$155)+'СЕТ СН'!$F$12</f>
        <v>172.25268872000001</v>
      </c>
      <c r="O175" s="36">
        <f>SUMIFS(СВЦЭМ!$E$33:$E$776,СВЦЭМ!$A$33:$A$776,$A175,СВЦЭМ!$B$33:$B$776,O$155)+'СЕТ СН'!$F$12</f>
        <v>176.93364374000001</v>
      </c>
      <c r="P175" s="36">
        <f>SUMIFS(СВЦЭМ!$E$33:$E$776,СВЦЭМ!$A$33:$A$776,$A175,СВЦЭМ!$B$33:$B$776,P$155)+'СЕТ СН'!$F$12</f>
        <v>181.22245835999999</v>
      </c>
      <c r="Q175" s="36">
        <f>SUMIFS(СВЦЭМ!$E$33:$E$776,СВЦЭМ!$A$33:$A$776,$A175,СВЦЭМ!$B$33:$B$776,Q$155)+'СЕТ СН'!$F$12</f>
        <v>179.55402670999999</v>
      </c>
      <c r="R175" s="36">
        <f>SUMIFS(СВЦЭМ!$E$33:$E$776,СВЦЭМ!$A$33:$A$776,$A175,СВЦЭМ!$B$33:$B$776,R$155)+'СЕТ СН'!$F$12</f>
        <v>177.92717013999999</v>
      </c>
      <c r="S175" s="36">
        <f>SUMIFS(СВЦЭМ!$E$33:$E$776,СВЦЭМ!$A$33:$A$776,$A175,СВЦЭМ!$B$33:$B$776,S$155)+'СЕТ СН'!$F$12</f>
        <v>172.24084707</v>
      </c>
      <c r="T175" s="36">
        <f>SUMIFS(СВЦЭМ!$E$33:$E$776,СВЦЭМ!$A$33:$A$776,$A175,СВЦЭМ!$B$33:$B$776,T$155)+'СЕТ СН'!$F$12</f>
        <v>165.46288694</v>
      </c>
      <c r="U175" s="36">
        <f>SUMIFS(СВЦЭМ!$E$33:$E$776,СВЦЭМ!$A$33:$A$776,$A175,СВЦЭМ!$B$33:$B$776,U$155)+'СЕТ СН'!$F$12</f>
        <v>164.59794381</v>
      </c>
      <c r="V175" s="36">
        <f>SUMIFS(СВЦЭМ!$E$33:$E$776,СВЦЭМ!$A$33:$A$776,$A175,СВЦЭМ!$B$33:$B$776,V$155)+'СЕТ СН'!$F$12</f>
        <v>167.12472249999999</v>
      </c>
      <c r="W175" s="36">
        <f>SUMIFS(СВЦЭМ!$E$33:$E$776,СВЦЭМ!$A$33:$A$776,$A175,СВЦЭМ!$B$33:$B$776,W$155)+'СЕТ СН'!$F$12</f>
        <v>169.5009221</v>
      </c>
      <c r="X175" s="36">
        <f>SUMIFS(СВЦЭМ!$E$33:$E$776,СВЦЭМ!$A$33:$A$776,$A175,СВЦЭМ!$B$33:$B$776,X$155)+'СЕТ СН'!$F$12</f>
        <v>172.85983424</v>
      </c>
      <c r="Y175" s="36">
        <f>SUMIFS(СВЦЭМ!$E$33:$E$776,СВЦЭМ!$A$33:$A$776,$A175,СВЦЭМ!$B$33:$B$776,Y$155)+'СЕТ СН'!$F$12</f>
        <v>184.36408693999999</v>
      </c>
    </row>
    <row r="176" spans="1:25" ht="15.75" x14ac:dyDescent="0.2">
      <c r="A176" s="35">
        <f t="shared" si="4"/>
        <v>43486</v>
      </c>
      <c r="B176" s="36">
        <f>SUMIFS(СВЦЭМ!$E$33:$E$776,СВЦЭМ!$A$33:$A$776,$A176,СВЦЭМ!$B$33:$B$776,B$155)+'СЕТ СН'!$F$12</f>
        <v>195.09743072000001</v>
      </c>
      <c r="C176" s="36">
        <f>SUMIFS(СВЦЭМ!$E$33:$E$776,СВЦЭМ!$A$33:$A$776,$A176,СВЦЭМ!$B$33:$B$776,C$155)+'СЕТ СН'!$F$12</f>
        <v>200.30111550999999</v>
      </c>
      <c r="D176" s="36">
        <f>SUMIFS(СВЦЭМ!$E$33:$E$776,СВЦЭМ!$A$33:$A$776,$A176,СВЦЭМ!$B$33:$B$776,D$155)+'СЕТ СН'!$F$12</f>
        <v>203.37853096000001</v>
      </c>
      <c r="E176" s="36">
        <f>SUMIFS(СВЦЭМ!$E$33:$E$776,СВЦЭМ!$A$33:$A$776,$A176,СВЦЭМ!$B$33:$B$776,E$155)+'СЕТ СН'!$F$12</f>
        <v>206.59632765000001</v>
      </c>
      <c r="F176" s="36">
        <f>SUMIFS(СВЦЭМ!$E$33:$E$776,СВЦЭМ!$A$33:$A$776,$A176,СВЦЭМ!$B$33:$B$776,F$155)+'СЕТ СН'!$F$12</f>
        <v>204.72839392</v>
      </c>
      <c r="G176" s="36">
        <f>SUMIFS(СВЦЭМ!$E$33:$E$776,СВЦЭМ!$A$33:$A$776,$A176,СВЦЭМ!$B$33:$B$776,G$155)+'СЕТ СН'!$F$12</f>
        <v>203.74239082</v>
      </c>
      <c r="H176" s="36">
        <f>SUMIFS(СВЦЭМ!$E$33:$E$776,СВЦЭМ!$A$33:$A$776,$A176,СВЦЭМ!$B$33:$B$776,H$155)+'СЕТ СН'!$F$12</f>
        <v>194.58901313000001</v>
      </c>
      <c r="I176" s="36">
        <f>SUMIFS(СВЦЭМ!$E$33:$E$776,СВЦЭМ!$A$33:$A$776,$A176,СВЦЭМ!$B$33:$B$776,I$155)+'СЕТ СН'!$F$12</f>
        <v>180.45474077</v>
      </c>
      <c r="J176" s="36">
        <f>SUMIFS(СВЦЭМ!$E$33:$E$776,СВЦЭМ!$A$33:$A$776,$A176,СВЦЭМ!$B$33:$B$776,J$155)+'СЕТ СН'!$F$12</f>
        <v>174.18251794</v>
      </c>
      <c r="K176" s="36">
        <f>SUMIFS(СВЦЭМ!$E$33:$E$776,СВЦЭМ!$A$33:$A$776,$A176,СВЦЭМ!$B$33:$B$776,K$155)+'СЕТ СН'!$F$12</f>
        <v>173.37357524000001</v>
      </c>
      <c r="L176" s="36">
        <f>SUMIFS(СВЦЭМ!$E$33:$E$776,СВЦЭМ!$A$33:$A$776,$A176,СВЦЭМ!$B$33:$B$776,L$155)+'СЕТ СН'!$F$12</f>
        <v>171.99084504999999</v>
      </c>
      <c r="M176" s="36">
        <f>SUMIFS(СВЦЭМ!$E$33:$E$776,СВЦЭМ!$A$33:$A$776,$A176,СВЦЭМ!$B$33:$B$776,M$155)+'СЕТ СН'!$F$12</f>
        <v>172.98563576999999</v>
      </c>
      <c r="N176" s="36">
        <f>SUMIFS(СВЦЭМ!$E$33:$E$776,СВЦЭМ!$A$33:$A$776,$A176,СВЦЭМ!$B$33:$B$776,N$155)+'СЕТ СН'!$F$12</f>
        <v>173.566047</v>
      </c>
      <c r="O176" s="36">
        <f>SUMIFS(СВЦЭМ!$E$33:$E$776,СВЦЭМ!$A$33:$A$776,$A176,СВЦЭМ!$B$33:$B$776,O$155)+'СЕТ СН'!$F$12</f>
        <v>171.91442437000001</v>
      </c>
      <c r="P176" s="36">
        <f>SUMIFS(СВЦЭМ!$E$33:$E$776,СВЦЭМ!$A$33:$A$776,$A176,СВЦЭМ!$B$33:$B$776,P$155)+'СЕТ СН'!$F$12</f>
        <v>172.09115962000001</v>
      </c>
      <c r="Q176" s="36">
        <f>SUMIFS(СВЦЭМ!$E$33:$E$776,СВЦЭМ!$A$33:$A$776,$A176,СВЦЭМ!$B$33:$B$776,Q$155)+'СЕТ СН'!$F$12</f>
        <v>173.36185965999999</v>
      </c>
      <c r="R176" s="36">
        <f>SUMIFS(СВЦЭМ!$E$33:$E$776,СВЦЭМ!$A$33:$A$776,$A176,СВЦЭМ!$B$33:$B$776,R$155)+'СЕТ СН'!$F$12</f>
        <v>174.02238277000001</v>
      </c>
      <c r="S176" s="36">
        <f>SUMIFS(СВЦЭМ!$E$33:$E$776,СВЦЭМ!$A$33:$A$776,$A176,СВЦЭМ!$B$33:$B$776,S$155)+'СЕТ СН'!$F$12</f>
        <v>173.75268167999999</v>
      </c>
      <c r="T176" s="36">
        <f>SUMIFS(СВЦЭМ!$E$33:$E$776,СВЦЭМ!$A$33:$A$776,$A176,СВЦЭМ!$B$33:$B$776,T$155)+'СЕТ СН'!$F$12</f>
        <v>171.30609346</v>
      </c>
      <c r="U176" s="36">
        <f>SUMIFS(СВЦЭМ!$E$33:$E$776,СВЦЭМ!$A$33:$A$776,$A176,СВЦЭМ!$B$33:$B$776,U$155)+'СЕТ СН'!$F$12</f>
        <v>172.23672597999999</v>
      </c>
      <c r="V176" s="36">
        <f>SUMIFS(СВЦЭМ!$E$33:$E$776,СВЦЭМ!$A$33:$A$776,$A176,СВЦЭМ!$B$33:$B$776,V$155)+'СЕТ СН'!$F$12</f>
        <v>173.71398139999999</v>
      </c>
      <c r="W176" s="36">
        <f>SUMIFS(СВЦЭМ!$E$33:$E$776,СВЦЭМ!$A$33:$A$776,$A176,СВЦЭМ!$B$33:$B$776,W$155)+'СЕТ СН'!$F$12</f>
        <v>175.29084767000001</v>
      </c>
      <c r="X176" s="36">
        <f>SUMIFS(СВЦЭМ!$E$33:$E$776,СВЦЭМ!$A$33:$A$776,$A176,СВЦЭМ!$B$33:$B$776,X$155)+'СЕТ СН'!$F$12</f>
        <v>174.25199287999999</v>
      </c>
      <c r="Y176" s="36">
        <f>SUMIFS(СВЦЭМ!$E$33:$E$776,СВЦЭМ!$A$33:$A$776,$A176,СВЦЭМ!$B$33:$B$776,Y$155)+'СЕТ СН'!$F$12</f>
        <v>182.47955192000001</v>
      </c>
    </row>
    <row r="177" spans="1:27" ht="15.75" x14ac:dyDescent="0.2">
      <c r="A177" s="35">
        <f t="shared" si="4"/>
        <v>43487</v>
      </c>
      <c r="B177" s="36">
        <f>SUMIFS(СВЦЭМ!$E$33:$E$776,СВЦЭМ!$A$33:$A$776,$A177,СВЦЭМ!$B$33:$B$776,B$155)+'СЕТ СН'!$F$12</f>
        <v>194.79938389</v>
      </c>
      <c r="C177" s="36">
        <f>SUMIFS(СВЦЭМ!$E$33:$E$776,СВЦЭМ!$A$33:$A$776,$A177,СВЦЭМ!$B$33:$B$776,C$155)+'СЕТ СН'!$F$12</f>
        <v>200.65409452</v>
      </c>
      <c r="D177" s="36">
        <f>SUMIFS(СВЦЭМ!$E$33:$E$776,СВЦЭМ!$A$33:$A$776,$A177,СВЦЭМ!$B$33:$B$776,D$155)+'СЕТ СН'!$F$12</f>
        <v>202.84734431000001</v>
      </c>
      <c r="E177" s="36">
        <f>SUMIFS(СВЦЭМ!$E$33:$E$776,СВЦЭМ!$A$33:$A$776,$A177,СВЦЭМ!$B$33:$B$776,E$155)+'СЕТ СН'!$F$12</f>
        <v>203.36316367000001</v>
      </c>
      <c r="F177" s="36">
        <f>SUMIFS(СВЦЭМ!$E$33:$E$776,СВЦЭМ!$A$33:$A$776,$A177,СВЦЭМ!$B$33:$B$776,F$155)+'СЕТ СН'!$F$12</f>
        <v>200.99791236999999</v>
      </c>
      <c r="G177" s="36">
        <f>SUMIFS(СВЦЭМ!$E$33:$E$776,СВЦЭМ!$A$33:$A$776,$A177,СВЦЭМ!$B$33:$B$776,G$155)+'СЕТ СН'!$F$12</f>
        <v>197.14820766</v>
      </c>
      <c r="H177" s="36">
        <f>SUMIFS(СВЦЭМ!$E$33:$E$776,СВЦЭМ!$A$33:$A$776,$A177,СВЦЭМ!$B$33:$B$776,H$155)+'СЕТ СН'!$F$12</f>
        <v>188.15830013999999</v>
      </c>
      <c r="I177" s="36">
        <f>SUMIFS(СВЦЭМ!$E$33:$E$776,СВЦЭМ!$A$33:$A$776,$A177,СВЦЭМ!$B$33:$B$776,I$155)+'СЕТ СН'!$F$12</f>
        <v>176.87749572000001</v>
      </c>
      <c r="J177" s="36">
        <f>SUMIFS(СВЦЭМ!$E$33:$E$776,СВЦЭМ!$A$33:$A$776,$A177,СВЦЭМ!$B$33:$B$776,J$155)+'СЕТ СН'!$F$12</f>
        <v>171.62920206000001</v>
      </c>
      <c r="K177" s="36">
        <f>SUMIFS(СВЦЭМ!$E$33:$E$776,СВЦЭМ!$A$33:$A$776,$A177,СВЦЭМ!$B$33:$B$776,K$155)+'СЕТ СН'!$F$12</f>
        <v>170.47357441</v>
      </c>
      <c r="L177" s="36">
        <f>SUMIFS(СВЦЭМ!$E$33:$E$776,СВЦЭМ!$A$33:$A$776,$A177,СВЦЭМ!$B$33:$B$776,L$155)+'СЕТ СН'!$F$12</f>
        <v>171.24744848</v>
      </c>
      <c r="M177" s="36">
        <f>SUMIFS(СВЦЭМ!$E$33:$E$776,СВЦЭМ!$A$33:$A$776,$A177,СВЦЭМ!$B$33:$B$776,M$155)+'СЕТ СН'!$F$12</f>
        <v>173.06618445999999</v>
      </c>
      <c r="N177" s="36">
        <f>SUMIFS(СВЦЭМ!$E$33:$E$776,СВЦЭМ!$A$33:$A$776,$A177,СВЦЭМ!$B$33:$B$776,N$155)+'СЕТ СН'!$F$12</f>
        <v>173.31309548999999</v>
      </c>
      <c r="O177" s="36">
        <f>SUMIFS(СВЦЭМ!$E$33:$E$776,СВЦЭМ!$A$33:$A$776,$A177,СВЦЭМ!$B$33:$B$776,O$155)+'СЕТ СН'!$F$12</f>
        <v>172.13483062</v>
      </c>
      <c r="P177" s="36">
        <f>SUMIFS(СВЦЭМ!$E$33:$E$776,СВЦЭМ!$A$33:$A$776,$A177,СВЦЭМ!$B$33:$B$776,P$155)+'СЕТ СН'!$F$12</f>
        <v>172.81714177000001</v>
      </c>
      <c r="Q177" s="36">
        <f>SUMIFS(СВЦЭМ!$E$33:$E$776,СВЦЭМ!$A$33:$A$776,$A177,СВЦЭМ!$B$33:$B$776,Q$155)+'СЕТ СН'!$F$12</f>
        <v>173.89868867999999</v>
      </c>
      <c r="R177" s="36">
        <f>SUMIFS(СВЦЭМ!$E$33:$E$776,СВЦЭМ!$A$33:$A$776,$A177,СВЦЭМ!$B$33:$B$776,R$155)+'СЕТ СН'!$F$12</f>
        <v>174.68376069000001</v>
      </c>
      <c r="S177" s="36">
        <f>SUMIFS(СВЦЭМ!$E$33:$E$776,СВЦЭМ!$A$33:$A$776,$A177,СВЦЭМ!$B$33:$B$776,S$155)+'СЕТ СН'!$F$12</f>
        <v>173.82513972999999</v>
      </c>
      <c r="T177" s="36">
        <f>SUMIFS(СВЦЭМ!$E$33:$E$776,СВЦЭМ!$A$33:$A$776,$A177,СВЦЭМ!$B$33:$B$776,T$155)+'СЕТ СН'!$F$12</f>
        <v>171.30770587000001</v>
      </c>
      <c r="U177" s="36">
        <f>SUMIFS(СВЦЭМ!$E$33:$E$776,СВЦЭМ!$A$33:$A$776,$A177,СВЦЭМ!$B$33:$B$776,U$155)+'СЕТ СН'!$F$12</f>
        <v>170.88429869000001</v>
      </c>
      <c r="V177" s="36">
        <f>SUMIFS(СВЦЭМ!$E$33:$E$776,СВЦЭМ!$A$33:$A$776,$A177,СВЦЭМ!$B$33:$B$776,V$155)+'СЕТ СН'!$F$12</f>
        <v>173.50479859999999</v>
      </c>
      <c r="W177" s="36">
        <f>SUMIFS(СВЦЭМ!$E$33:$E$776,СВЦЭМ!$A$33:$A$776,$A177,СВЦЭМ!$B$33:$B$776,W$155)+'СЕТ СН'!$F$12</f>
        <v>175.58742595000001</v>
      </c>
      <c r="X177" s="36">
        <f>SUMIFS(СВЦЭМ!$E$33:$E$776,СВЦЭМ!$A$33:$A$776,$A177,СВЦЭМ!$B$33:$B$776,X$155)+'СЕТ СН'!$F$12</f>
        <v>170.33570137999999</v>
      </c>
      <c r="Y177" s="36">
        <f>SUMIFS(СВЦЭМ!$E$33:$E$776,СВЦЭМ!$A$33:$A$776,$A177,СВЦЭМ!$B$33:$B$776,Y$155)+'СЕТ СН'!$F$12</f>
        <v>178.94627614999999</v>
      </c>
    </row>
    <row r="178" spans="1:27" ht="15.75" x14ac:dyDescent="0.2">
      <c r="A178" s="35">
        <f t="shared" si="4"/>
        <v>43488</v>
      </c>
      <c r="B178" s="36">
        <f>SUMIFS(СВЦЭМ!$E$33:$E$776,СВЦЭМ!$A$33:$A$776,$A178,СВЦЭМ!$B$33:$B$776,B$155)+'СЕТ СН'!$F$12</f>
        <v>195.25103043999999</v>
      </c>
      <c r="C178" s="36">
        <f>SUMIFS(СВЦЭМ!$E$33:$E$776,СВЦЭМ!$A$33:$A$776,$A178,СВЦЭМ!$B$33:$B$776,C$155)+'СЕТ СН'!$F$12</f>
        <v>200.62309038000001</v>
      </c>
      <c r="D178" s="36">
        <f>SUMIFS(СВЦЭМ!$E$33:$E$776,СВЦЭМ!$A$33:$A$776,$A178,СВЦЭМ!$B$33:$B$776,D$155)+'СЕТ СН'!$F$12</f>
        <v>203.95155084999999</v>
      </c>
      <c r="E178" s="36">
        <f>SUMIFS(СВЦЭМ!$E$33:$E$776,СВЦЭМ!$A$33:$A$776,$A178,СВЦЭМ!$B$33:$B$776,E$155)+'СЕТ СН'!$F$12</f>
        <v>205.00378517999999</v>
      </c>
      <c r="F178" s="36">
        <f>SUMIFS(СВЦЭМ!$E$33:$E$776,СВЦЭМ!$A$33:$A$776,$A178,СВЦЭМ!$B$33:$B$776,F$155)+'СЕТ СН'!$F$12</f>
        <v>203.75504283999999</v>
      </c>
      <c r="G178" s="36">
        <f>SUMIFS(СВЦЭМ!$E$33:$E$776,СВЦЭМ!$A$33:$A$776,$A178,СВЦЭМ!$B$33:$B$776,G$155)+'СЕТ СН'!$F$12</f>
        <v>200.10322887000001</v>
      </c>
      <c r="H178" s="36">
        <f>SUMIFS(СВЦЭМ!$E$33:$E$776,СВЦЭМ!$A$33:$A$776,$A178,СВЦЭМ!$B$33:$B$776,H$155)+'СЕТ СН'!$F$12</f>
        <v>190.91853954000001</v>
      </c>
      <c r="I178" s="36">
        <f>SUMIFS(СВЦЭМ!$E$33:$E$776,СВЦЭМ!$A$33:$A$776,$A178,СВЦЭМ!$B$33:$B$776,I$155)+'СЕТ СН'!$F$12</f>
        <v>177.87051428999999</v>
      </c>
      <c r="J178" s="36">
        <f>SUMIFS(СВЦЭМ!$E$33:$E$776,СВЦЭМ!$A$33:$A$776,$A178,СВЦЭМ!$B$33:$B$776,J$155)+'СЕТ СН'!$F$12</f>
        <v>171.31202458999999</v>
      </c>
      <c r="K178" s="36">
        <f>SUMIFS(СВЦЭМ!$E$33:$E$776,СВЦЭМ!$A$33:$A$776,$A178,СВЦЭМ!$B$33:$B$776,K$155)+'СЕТ СН'!$F$12</f>
        <v>169.75488854</v>
      </c>
      <c r="L178" s="36">
        <f>SUMIFS(СВЦЭМ!$E$33:$E$776,СВЦЭМ!$A$33:$A$776,$A178,СВЦЭМ!$B$33:$B$776,L$155)+'СЕТ СН'!$F$12</f>
        <v>168.90048618</v>
      </c>
      <c r="M178" s="36">
        <f>SUMIFS(СВЦЭМ!$E$33:$E$776,СВЦЭМ!$A$33:$A$776,$A178,СВЦЭМ!$B$33:$B$776,M$155)+'СЕТ СН'!$F$12</f>
        <v>171.34338725999999</v>
      </c>
      <c r="N178" s="36">
        <f>SUMIFS(СВЦЭМ!$E$33:$E$776,СВЦЭМ!$A$33:$A$776,$A178,СВЦЭМ!$B$33:$B$776,N$155)+'СЕТ СН'!$F$12</f>
        <v>170.97904445</v>
      </c>
      <c r="O178" s="36">
        <f>SUMIFS(СВЦЭМ!$E$33:$E$776,СВЦЭМ!$A$33:$A$776,$A178,СВЦЭМ!$B$33:$B$776,O$155)+'СЕТ СН'!$F$12</f>
        <v>173.26645299</v>
      </c>
      <c r="P178" s="36">
        <f>SUMIFS(СВЦЭМ!$E$33:$E$776,СВЦЭМ!$A$33:$A$776,$A178,СВЦЭМ!$B$33:$B$776,P$155)+'СЕТ СН'!$F$12</f>
        <v>175.42367025999999</v>
      </c>
      <c r="Q178" s="36">
        <f>SUMIFS(СВЦЭМ!$E$33:$E$776,СВЦЭМ!$A$33:$A$776,$A178,СВЦЭМ!$B$33:$B$776,Q$155)+'СЕТ СН'!$F$12</f>
        <v>176.59250381000001</v>
      </c>
      <c r="R178" s="36">
        <f>SUMIFS(СВЦЭМ!$E$33:$E$776,СВЦЭМ!$A$33:$A$776,$A178,СВЦЭМ!$B$33:$B$776,R$155)+'СЕТ СН'!$F$12</f>
        <v>177.68656815</v>
      </c>
      <c r="S178" s="36">
        <f>SUMIFS(СВЦЭМ!$E$33:$E$776,СВЦЭМ!$A$33:$A$776,$A178,СВЦЭМ!$B$33:$B$776,S$155)+'СЕТ СН'!$F$12</f>
        <v>177.71692490000001</v>
      </c>
      <c r="T178" s="36">
        <f>SUMIFS(СВЦЭМ!$E$33:$E$776,СВЦЭМ!$A$33:$A$776,$A178,СВЦЭМ!$B$33:$B$776,T$155)+'СЕТ СН'!$F$12</f>
        <v>170.54127700000001</v>
      </c>
      <c r="U178" s="36">
        <f>SUMIFS(СВЦЭМ!$E$33:$E$776,СВЦЭМ!$A$33:$A$776,$A178,СВЦЭМ!$B$33:$B$776,U$155)+'СЕТ СН'!$F$12</f>
        <v>170.64953365</v>
      </c>
      <c r="V178" s="36">
        <f>SUMIFS(СВЦЭМ!$E$33:$E$776,СВЦЭМ!$A$33:$A$776,$A178,СВЦЭМ!$B$33:$B$776,V$155)+'СЕТ СН'!$F$12</f>
        <v>173.58164206999999</v>
      </c>
      <c r="W178" s="36">
        <f>SUMIFS(СВЦЭМ!$E$33:$E$776,СВЦЭМ!$A$33:$A$776,$A178,СВЦЭМ!$B$33:$B$776,W$155)+'СЕТ СН'!$F$12</f>
        <v>175.76374164000001</v>
      </c>
      <c r="X178" s="36">
        <f>SUMIFS(СВЦЭМ!$E$33:$E$776,СВЦЭМ!$A$33:$A$776,$A178,СВЦЭМ!$B$33:$B$776,X$155)+'СЕТ СН'!$F$12</f>
        <v>173.08790076</v>
      </c>
      <c r="Y178" s="36">
        <f>SUMIFS(СВЦЭМ!$E$33:$E$776,СВЦЭМ!$A$33:$A$776,$A178,СВЦЭМ!$B$33:$B$776,Y$155)+'СЕТ СН'!$F$12</f>
        <v>184.00978129999999</v>
      </c>
    </row>
    <row r="179" spans="1:27" ht="15.75" x14ac:dyDescent="0.2">
      <c r="A179" s="35">
        <f t="shared" si="4"/>
        <v>43489</v>
      </c>
      <c r="B179" s="36">
        <f>SUMIFS(СВЦЭМ!$E$33:$E$776,СВЦЭМ!$A$33:$A$776,$A179,СВЦЭМ!$B$33:$B$776,B$155)+'СЕТ СН'!$F$12</f>
        <v>193.45342335000001</v>
      </c>
      <c r="C179" s="36">
        <f>SUMIFS(СВЦЭМ!$E$33:$E$776,СВЦЭМ!$A$33:$A$776,$A179,СВЦЭМ!$B$33:$B$776,C$155)+'СЕТ СН'!$F$12</f>
        <v>200.89627479999999</v>
      </c>
      <c r="D179" s="36">
        <f>SUMIFS(СВЦЭМ!$E$33:$E$776,СВЦЭМ!$A$33:$A$776,$A179,СВЦЭМ!$B$33:$B$776,D$155)+'СЕТ СН'!$F$12</f>
        <v>203.98433274000001</v>
      </c>
      <c r="E179" s="36">
        <f>SUMIFS(СВЦЭМ!$E$33:$E$776,СВЦЭМ!$A$33:$A$776,$A179,СВЦЭМ!$B$33:$B$776,E$155)+'СЕТ СН'!$F$12</f>
        <v>203.77714485000001</v>
      </c>
      <c r="F179" s="36">
        <f>SUMIFS(СВЦЭМ!$E$33:$E$776,СВЦЭМ!$A$33:$A$776,$A179,СВЦЭМ!$B$33:$B$776,F$155)+'СЕТ СН'!$F$12</f>
        <v>202.88349733000001</v>
      </c>
      <c r="G179" s="36">
        <f>SUMIFS(СВЦЭМ!$E$33:$E$776,СВЦЭМ!$A$33:$A$776,$A179,СВЦЭМ!$B$33:$B$776,G$155)+'СЕТ СН'!$F$12</f>
        <v>197.73967605999999</v>
      </c>
      <c r="H179" s="36">
        <f>SUMIFS(СВЦЭМ!$E$33:$E$776,СВЦЭМ!$A$33:$A$776,$A179,СВЦЭМ!$B$33:$B$776,H$155)+'СЕТ СН'!$F$12</f>
        <v>186.77156837000001</v>
      </c>
      <c r="I179" s="36">
        <f>SUMIFS(СВЦЭМ!$E$33:$E$776,СВЦЭМ!$A$33:$A$776,$A179,СВЦЭМ!$B$33:$B$776,I$155)+'СЕТ СН'!$F$12</f>
        <v>175.33915008</v>
      </c>
      <c r="J179" s="36">
        <f>SUMIFS(СВЦЭМ!$E$33:$E$776,СВЦЭМ!$A$33:$A$776,$A179,СВЦЭМ!$B$33:$B$776,J$155)+'СЕТ СН'!$F$12</f>
        <v>169.02098333999999</v>
      </c>
      <c r="K179" s="36">
        <f>SUMIFS(СВЦЭМ!$E$33:$E$776,СВЦЭМ!$A$33:$A$776,$A179,СВЦЭМ!$B$33:$B$776,K$155)+'СЕТ СН'!$F$12</f>
        <v>169.82255555</v>
      </c>
      <c r="L179" s="36">
        <f>SUMIFS(СВЦЭМ!$E$33:$E$776,СВЦЭМ!$A$33:$A$776,$A179,СВЦЭМ!$B$33:$B$776,L$155)+'СЕТ СН'!$F$12</f>
        <v>168.92178552999999</v>
      </c>
      <c r="M179" s="36">
        <f>SUMIFS(СВЦЭМ!$E$33:$E$776,СВЦЭМ!$A$33:$A$776,$A179,СВЦЭМ!$B$33:$B$776,M$155)+'СЕТ СН'!$F$12</f>
        <v>168.91866748999999</v>
      </c>
      <c r="N179" s="36">
        <f>SUMIFS(СВЦЭМ!$E$33:$E$776,СВЦЭМ!$A$33:$A$776,$A179,СВЦЭМ!$B$33:$B$776,N$155)+'СЕТ СН'!$F$12</f>
        <v>170.99466226000001</v>
      </c>
      <c r="O179" s="36">
        <f>SUMIFS(СВЦЭМ!$E$33:$E$776,СВЦЭМ!$A$33:$A$776,$A179,СВЦЭМ!$B$33:$B$776,O$155)+'СЕТ СН'!$F$12</f>
        <v>171.22372417</v>
      </c>
      <c r="P179" s="36">
        <f>SUMIFS(СВЦЭМ!$E$33:$E$776,СВЦЭМ!$A$33:$A$776,$A179,СВЦЭМ!$B$33:$B$776,P$155)+'СЕТ СН'!$F$12</f>
        <v>173.02981969999999</v>
      </c>
      <c r="Q179" s="36">
        <f>SUMIFS(СВЦЭМ!$E$33:$E$776,СВЦЭМ!$A$33:$A$776,$A179,СВЦЭМ!$B$33:$B$776,Q$155)+'СЕТ СН'!$F$12</f>
        <v>175.34598893</v>
      </c>
      <c r="R179" s="36">
        <f>SUMIFS(СВЦЭМ!$E$33:$E$776,СВЦЭМ!$A$33:$A$776,$A179,СВЦЭМ!$B$33:$B$776,R$155)+'СЕТ СН'!$F$12</f>
        <v>174.76127826999999</v>
      </c>
      <c r="S179" s="36">
        <f>SUMIFS(СВЦЭМ!$E$33:$E$776,СВЦЭМ!$A$33:$A$776,$A179,СВЦЭМ!$B$33:$B$776,S$155)+'СЕТ СН'!$F$12</f>
        <v>175.24546862</v>
      </c>
      <c r="T179" s="36">
        <f>SUMIFS(СВЦЭМ!$E$33:$E$776,СВЦЭМ!$A$33:$A$776,$A179,СВЦЭМ!$B$33:$B$776,T$155)+'СЕТ СН'!$F$12</f>
        <v>171.76191775000001</v>
      </c>
      <c r="U179" s="36">
        <f>SUMIFS(СВЦЭМ!$E$33:$E$776,СВЦЭМ!$A$33:$A$776,$A179,СВЦЭМ!$B$33:$B$776,U$155)+'СЕТ СН'!$F$12</f>
        <v>172.65375495000001</v>
      </c>
      <c r="V179" s="36">
        <f>SUMIFS(СВЦЭМ!$E$33:$E$776,СВЦЭМ!$A$33:$A$776,$A179,СВЦЭМ!$B$33:$B$776,V$155)+'СЕТ СН'!$F$12</f>
        <v>177.58685367999999</v>
      </c>
      <c r="W179" s="36">
        <f>SUMIFS(СВЦЭМ!$E$33:$E$776,СВЦЭМ!$A$33:$A$776,$A179,СВЦЭМ!$B$33:$B$776,W$155)+'СЕТ СН'!$F$12</f>
        <v>181.92788677999999</v>
      </c>
      <c r="X179" s="36">
        <f>SUMIFS(СВЦЭМ!$E$33:$E$776,СВЦЭМ!$A$33:$A$776,$A179,СВЦЭМ!$B$33:$B$776,X$155)+'СЕТ СН'!$F$12</f>
        <v>183.23721703000001</v>
      </c>
      <c r="Y179" s="36">
        <f>SUMIFS(СВЦЭМ!$E$33:$E$776,СВЦЭМ!$A$33:$A$776,$A179,СВЦЭМ!$B$33:$B$776,Y$155)+'СЕТ СН'!$F$12</f>
        <v>189.62140665000001</v>
      </c>
    </row>
    <row r="180" spans="1:27" ht="15.75" x14ac:dyDescent="0.2">
      <c r="A180" s="35">
        <f t="shared" si="4"/>
        <v>43490</v>
      </c>
      <c r="B180" s="36">
        <f>SUMIFS(СВЦЭМ!$E$33:$E$776,СВЦЭМ!$A$33:$A$776,$A180,СВЦЭМ!$B$33:$B$776,B$155)+'СЕТ СН'!$F$12</f>
        <v>195.93496503</v>
      </c>
      <c r="C180" s="36">
        <f>SUMIFS(СВЦЭМ!$E$33:$E$776,СВЦЭМ!$A$33:$A$776,$A180,СВЦЭМ!$B$33:$B$776,C$155)+'СЕТ СН'!$F$12</f>
        <v>201.51027748000001</v>
      </c>
      <c r="D180" s="36">
        <f>SUMIFS(СВЦЭМ!$E$33:$E$776,СВЦЭМ!$A$33:$A$776,$A180,СВЦЭМ!$B$33:$B$776,D$155)+'СЕТ СН'!$F$12</f>
        <v>204.17415525000001</v>
      </c>
      <c r="E180" s="36">
        <f>SUMIFS(СВЦЭМ!$E$33:$E$776,СВЦЭМ!$A$33:$A$776,$A180,СВЦЭМ!$B$33:$B$776,E$155)+'СЕТ СН'!$F$12</f>
        <v>204.70672622999999</v>
      </c>
      <c r="F180" s="36">
        <f>SUMIFS(СВЦЭМ!$E$33:$E$776,СВЦЭМ!$A$33:$A$776,$A180,СВЦЭМ!$B$33:$B$776,F$155)+'СЕТ СН'!$F$12</f>
        <v>204.46044029999999</v>
      </c>
      <c r="G180" s="36">
        <f>SUMIFS(СВЦЭМ!$E$33:$E$776,СВЦЭМ!$A$33:$A$776,$A180,СВЦЭМ!$B$33:$B$776,G$155)+'СЕТ СН'!$F$12</f>
        <v>199.50312946</v>
      </c>
      <c r="H180" s="36">
        <f>SUMIFS(СВЦЭМ!$E$33:$E$776,СВЦЭМ!$A$33:$A$776,$A180,СВЦЭМ!$B$33:$B$776,H$155)+'СЕТ СН'!$F$12</f>
        <v>188.49112399000001</v>
      </c>
      <c r="I180" s="36">
        <f>SUMIFS(СВЦЭМ!$E$33:$E$776,СВЦЭМ!$A$33:$A$776,$A180,СВЦЭМ!$B$33:$B$776,I$155)+'СЕТ СН'!$F$12</f>
        <v>172.34048110000001</v>
      </c>
      <c r="J180" s="36">
        <f>SUMIFS(СВЦЭМ!$E$33:$E$776,СВЦЭМ!$A$33:$A$776,$A180,СВЦЭМ!$B$33:$B$776,J$155)+'СЕТ СН'!$F$12</f>
        <v>166.49923440000001</v>
      </c>
      <c r="K180" s="36">
        <f>SUMIFS(СВЦЭМ!$E$33:$E$776,СВЦЭМ!$A$33:$A$776,$A180,СВЦЭМ!$B$33:$B$776,K$155)+'СЕТ СН'!$F$12</f>
        <v>166.62049816000001</v>
      </c>
      <c r="L180" s="36">
        <f>SUMIFS(СВЦЭМ!$E$33:$E$776,СВЦЭМ!$A$33:$A$776,$A180,СВЦЭМ!$B$33:$B$776,L$155)+'СЕТ СН'!$F$12</f>
        <v>167.64716766000001</v>
      </c>
      <c r="M180" s="36">
        <f>SUMIFS(СВЦЭМ!$E$33:$E$776,СВЦЭМ!$A$33:$A$776,$A180,СВЦЭМ!$B$33:$B$776,M$155)+'СЕТ СН'!$F$12</f>
        <v>171.00506841999999</v>
      </c>
      <c r="N180" s="36">
        <f>SUMIFS(СВЦЭМ!$E$33:$E$776,СВЦЭМ!$A$33:$A$776,$A180,СВЦЭМ!$B$33:$B$776,N$155)+'СЕТ СН'!$F$12</f>
        <v>174.30392370999999</v>
      </c>
      <c r="O180" s="36">
        <f>SUMIFS(СВЦЭМ!$E$33:$E$776,СВЦЭМ!$A$33:$A$776,$A180,СВЦЭМ!$B$33:$B$776,O$155)+'СЕТ СН'!$F$12</f>
        <v>174.25109133999999</v>
      </c>
      <c r="P180" s="36">
        <f>SUMIFS(СВЦЭМ!$E$33:$E$776,СВЦЭМ!$A$33:$A$776,$A180,СВЦЭМ!$B$33:$B$776,P$155)+'СЕТ СН'!$F$12</f>
        <v>175.37895810000001</v>
      </c>
      <c r="Q180" s="36">
        <f>SUMIFS(СВЦЭМ!$E$33:$E$776,СВЦЭМ!$A$33:$A$776,$A180,СВЦЭМ!$B$33:$B$776,Q$155)+'СЕТ СН'!$F$12</f>
        <v>176.30001507</v>
      </c>
      <c r="R180" s="36">
        <f>SUMIFS(СВЦЭМ!$E$33:$E$776,СВЦЭМ!$A$33:$A$776,$A180,СВЦЭМ!$B$33:$B$776,R$155)+'СЕТ СН'!$F$12</f>
        <v>177.73983934</v>
      </c>
      <c r="S180" s="36">
        <f>SUMIFS(СВЦЭМ!$E$33:$E$776,СВЦЭМ!$A$33:$A$776,$A180,СВЦЭМ!$B$33:$B$776,S$155)+'СЕТ СН'!$F$12</f>
        <v>177.67823411000001</v>
      </c>
      <c r="T180" s="36">
        <f>SUMIFS(СВЦЭМ!$E$33:$E$776,СВЦЭМ!$A$33:$A$776,$A180,СВЦЭМ!$B$33:$B$776,T$155)+'СЕТ СН'!$F$12</f>
        <v>171.42545011999999</v>
      </c>
      <c r="U180" s="36">
        <f>SUMIFS(СВЦЭМ!$E$33:$E$776,СВЦЭМ!$A$33:$A$776,$A180,СВЦЭМ!$B$33:$B$776,U$155)+'СЕТ СН'!$F$12</f>
        <v>172.76590440999999</v>
      </c>
      <c r="V180" s="36">
        <f>SUMIFS(СВЦЭМ!$E$33:$E$776,СВЦЭМ!$A$33:$A$776,$A180,СВЦЭМ!$B$33:$B$776,V$155)+'СЕТ СН'!$F$12</f>
        <v>173.12687951999999</v>
      </c>
      <c r="W180" s="36">
        <f>SUMIFS(СВЦЭМ!$E$33:$E$776,СВЦЭМ!$A$33:$A$776,$A180,СВЦЭМ!$B$33:$B$776,W$155)+'СЕТ СН'!$F$12</f>
        <v>171.86289927999999</v>
      </c>
      <c r="X180" s="36">
        <f>SUMIFS(СВЦЭМ!$E$33:$E$776,СВЦЭМ!$A$33:$A$776,$A180,СВЦЭМ!$B$33:$B$776,X$155)+'СЕТ СН'!$F$12</f>
        <v>173.28261237999999</v>
      </c>
      <c r="Y180" s="36">
        <f>SUMIFS(СВЦЭМ!$E$33:$E$776,СВЦЭМ!$A$33:$A$776,$A180,СВЦЭМ!$B$33:$B$776,Y$155)+'СЕТ СН'!$F$12</f>
        <v>182.52214832999999</v>
      </c>
    </row>
    <row r="181" spans="1:27" ht="15.75" x14ac:dyDescent="0.2">
      <c r="A181" s="35">
        <f t="shared" si="4"/>
        <v>43491</v>
      </c>
      <c r="B181" s="36">
        <f>SUMIFS(СВЦЭМ!$E$33:$E$776,СВЦЭМ!$A$33:$A$776,$A181,СВЦЭМ!$B$33:$B$776,B$155)+'СЕТ СН'!$F$12</f>
        <v>192.61720726999999</v>
      </c>
      <c r="C181" s="36">
        <f>SUMIFS(СВЦЭМ!$E$33:$E$776,СВЦЭМ!$A$33:$A$776,$A181,СВЦЭМ!$B$33:$B$776,C$155)+'СЕТ СН'!$F$12</f>
        <v>197.77191521</v>
      </c>
      <c r="D181" s="36">
        <f>SUMIFS(СВЦЭМ!$E$33:$E$776,СВЦЭМ!$A$33:$A$776,$A181,СВЦЭМ!$B$33:$B$776,D$155)+'СЕТ СН'!$F$12</f>
        <v>199.30933937</v>
      </c>
      <c r="E181" s="36">
        <f>SUMIFS(СВЦЭМ!$E$33:$E$776,СВЦЭМ!$A$33:$A$776,$A181,СВЦЭМ!$B$33:$B$776,E$155)+'СЕТ СН'!$F$12</f>
        <v>200.37251164</v>
      </c>
      <c r="F181" s="36">
        <f>SUMIFS(СВЦЭМ!$E$33:$E$776,СВЦЭМ!$A$33:$A$776,$A181,СВЦЭМ!$B$33:$B$776,F$155)+'СЕТ СН'!$F$12</f>
        <v>199.90199294999999</v>
      </c>
      <c r="G181" s="36">
        <f>SUMIFS(СВЦЭМ!$E$33:$E$776,СВЦЭМ!$A$33:$A$776,$A181,СВЦЭМ!$B$33:$B$776,G$155)+'СЕТ СН'!$F$12</f>
        <v>198.73276548000001</v>
      </c>
      <c r="H181" s="36">
        <f>SUMIFS(СВЦЭМ!$E$33:$E$776,СВЦЭМ!$A$33:$A$776,$A181,СВЦЭМ!$B$33:$B$776,H$155)+'СЕТ СН'!$F$12</f>
        <v>192.50157016</v>
      </c>
      <c r="I181" s="36">
        <f>SUMIFS(СВЦЭМ!$E$33:$E$776,СВЦЭМ!$A$33:$A$776,$A181,СВЦЭМ!$B$33:$B$776,I$155)+'СЕТ СН'!$F$12</f>
        <v>182.42411118000001</v>
      </c>
      <c r="J181" s="36">
        <f>SUMIFS(СВЦЭМ!$E$33:$E$776,СВЦЭМ!$A$33:$A$776,$A181,СВЦЭМ!$B$33:$B$776,J$155)+'СЕТ СН'!$F$12</f>
        <v>174.30713360999999</v>
      </c>
      <c r="K181" s="36">
        <f>SUMIFS(СВЦЭМ!$E$33:$E$776,СВЦЭМ!$A$33:$A$776,$A181,СВЦЭМ!$B$33:$B$776,K$155)+'СЕТ СН'!$F$12</f>
        <v>169.12804772999999</v>
      </c>
      <c r="L181" s="36">
        <f>SUMIFS(СВЦЭМ!$E$33:$E$776,СВЦЭМ!$A$33:$A$776,$A181,СВЦЭМ!$B$33:$B$776,L$155)+'СЕТ СН'!$F$12</f>
        <v>166.50541498999999</v>
      </c>
      <c r="M181" s="36">
        <f>SUMIFS(СВЦЭМ!$E$33:$E$776,СВЦЭМ!$A$33:$A$776,$A181,СВЦЭМ!$B$33:$B$776,M$155)+'СЕТ СН'!$F$12</f>
        <v>166.95165635000001</v>
      </c>
      <c r="N181" s="36">
        <f>SUMIFS(СВЦЭМ!$E$33:$E$776,СВЦЭМ!$A$33:$A$776,$A181,СВЦЭМ!$B$33:$B$776,N$155)+'СЕТ СН'!$F$12</f>
        <v>169.2696401</v>
      </c>
      <c r="O181" s="36">
        <f>SUMIFS(СВЦЭМ!$E$33:$E$776,СВЦЭМ!$A$33:$A$776,$A181,СВЦЭМ!$B$33:$B$776,O$155)+'СЕТ СН'!$F$12</f>
        <v>171.37490327</v>
      </c>
      <c r="P181" s="36">
        <f>SUMIFS(СВЦЭМ!$E$33:$E$776,СВЦЭМ!$A$33:$A$776,$A181,СВЦЭМ!$B$33:$B$776,P$155)+'СЕТ СН'!$F$12</f>
        <v>174.37999336999999</v>
      </c>
      <c r="Q181" s="36">
        <f>SUMIFS(СВЦЭМ!$E$33:$E$776,СВЦЭМ!$A$33:$A$776,$A181,СВЦЭМ!$B$33:$B$776,Q$155)+'СЕТ СН'!$F$12</f>
        <v>177.18542739</v>
      </c>
      <c r="R181" s="36">
        <f>SUMIFS(СВЦЭМ!$E$33:$E$776,СВЦЭМ!$A$33:$A$776,$A181,СВЦЭМ!$B$33:$B$776,R$155)+'СЕТ СН'!$F$12</f>
        <v>177.87652091999999</v>
      </c>
      <c r="S181" s="36">
        <f>SUMIFS(СВЦЭМ!$E$33:$E$776,СВЦЭМ!$A$33:$A$776,$A181,СВЦЭМ!$B$33:$B$776,S$155)+'СЕТ СН'!$F$12</f>
        <v>173.86801528999999</v>
      </c>
      <c r="T181" s="36">
        <f>SUMIFS(СВЦЭМ!$E$33:$E$776,СВЦЭМ!$A$33:$A$776,$A181,СВЦЭМ!$B$33:$B$776,T$155)+'СЕТ СН'!$F$12</f>
        <v>165.89805788999999</v>
      </c>
      <c r="U181" s="36">
        <f>SUMIFS(СВЦЭМ!$E$33:$E$776,СВЦЭМ!$A$33:$A$776,$A181,СВЦЭМ!$B$33:$B$776,U$155)+'СЕТ СН'!$F$12</f>
        <v>165.43767869000001</v>
      </c>
      <c r="V181" s="36">
        <f>SUMIFS(СВЦЭМ!$E$33:$E$776,СВЦЭМ!$A$33:$A$776,$A181,СВЦЭМ!$B$33:$B$776,V$155)+'СЕТ СН'!$F$12</f>
        <v>165.44186388</v>
      </c>
      <c r="W181" s="36">
        <f>SUMIFS(СВЦЭМ!$E$33:$E$776,СВЦЭМ!$A$33:$A$776,$A181,СВЦЭМ!$B$33:$B$776,W$155)+'СЕТ СН'!$F$12</f>
        <v>167.15366508</v>
      </c>
      <c r="X181" s="36">
        <f>SUMIFS(СВЦЭМ!$E$33:$E$776,СВЦЭМ!$A$33:$A$776,$A181,СВЦЭМ!$B$33:$B$776,X$155)+'СЕТ СН'!$F$12</f>
        <v>170.19329026</v>
      </c>
      <c r="Y181" s="36">
        <f>SUMIFS(СВЦЭМ!$E$33:$E$776,СВЦЭМ!$A$33:$A$776,$A181,СВЦЭМ!$B$33:$B$776,Y$155)+'СЕТ СН'!$F$12</f>
        <v>180.73970693000001</v>
      </c>
    </row>
    <row r="182" spans="1:27" ht="15.75" x14ac:dyDescent="0.2">
      <c r="A182" s="35">
        <f t="shared" si="4"/>
        <v>43492</v>
      </c>
      <c r="B182" s="36">
        <f>SUMIFS(СВЦЭМ!$E$33:$E$776,СВЦЭМ!$A$33:$A$776,$A182,СВЦЭМ!$B$33:$B$776,B$155)+'СЕТ СН'!$F$12</f>
        <v>189.46601337999999</v>
      </c>
      <c r="C182" s="36">
        <f>SUMIFS(СВЦЭМ!$E$33:$E$776,СВЦЭМ!$A$33:$A$776,$A182,СВЦЭМ!$B$33:$B$776,C$155)+'СЕТ СН'!$F$12</f>
        <v>194.62098841</v>
      </c>
      <c r="D182" s="36">
        <f>SUMIFS(СВЦЭМ!$E$33:$E$776,СВЦЭМ!$A$33:$A$776,$A182,СВЦЭМ!$B$33:$B$776,D$155)+'СЕТ СН'!$F$12</f>
        <v>197.47158529999999</v>
      </c>
      <c r="E182" s="36">
        <f>SUMIFS(СВЦЭМ!$E$33:$E$776,СВЦЭМ!$A$33:$A$776,$A182,СВЦЭМ!$B$33:$B$776,E$155)+'СЕТ СН'!$F$12</f>
        <v>199.43764433000001</v>
      </c>
      <c r="F182" s="36">
        <f>SUMIFS(СВЦЭМ!$E$33:$E$776,СВЦЭМ!$A$33:$A$776,$A182,СВЦЭМ!$B$33:$B$776,F$155)+'СЕТ СН'!$F$12</f>
        <v>199.97774727000001</v>
      </c>
      <c r="G182" s="36">
        <f>SUMIFS(СВЦЭМ!$E$33:$E$776,СВЦЭМ!$A$33:$A$776,$A182,СВЦЭМ!$B$33:$B$776,G$155)+'СЕТ СН'!$F$12</f>
        <v>199.29833477</v>
      </c>
      <c r="H182" s="36">
        <f>SUMIFS(СВЦЭМ!$E$33:$E$776,СВЦЭМ!$A$33:$A$776,$A182,СВЦЭМ!$B$33:$B$776,H$155)+'СЕТ СН'!$F$12</f>
        <v>196.90298161999999</v>
      </c>
      <c r="I182" s="36">
        <f>SUMIFS(СВЦЭМ!$E$33:$E$776,СВЦЭМ!$A$33:$A$776,$A182,СВЦЭМ!$B$33:$B$776,I$155)+'СЕТ СН'!$F$12</f>
        <v>186.25727807000001</v>
      </c>
      <c r="J182" s="36">
        <f>SUMIFS(СВЦЭМ!$E$33:$E$776,СВЦЭМ!$A$33:$A$776,$A182,СВЦЭМ!$B$33:$B$776,J$155)+'СЕТ СН'!$F$12</f>
        <v>175.87531222000001</v>
      </c>
      <c r="K182" s="36">
        <f>SUMIFS(СВЦЭМ!$E$33:$E$776,СВЦЭМ!$A$33:$A$776,$A182,СВЦЭМ!$B$33:$B$776,K$155)+'СЕТ СН'!$F$12</f>
        <v>173.5012356</v>
      </c>
      <c r="L182" s="36">
        <f>SUMIFS(СВЦЭМ!$E$33:$E$776,СВЦЭМ!$A$33:$A$776,$A182,СВЦЭМ!$B$33:$B$776,L$155)+'СЕТ СН'!$F$12</f>
        <v>169.86211243</v>
      </c>
      <c r="M182" s="36">
        <f>SUMIFS(СВЦЭМ!$E$33:$E$776,СВЦЭМ!$A$33:$A$776,$A182,СВЦЭМ!$B$33:$B$776,M$155)+'СЕТ СН'!$F$12</f>
        <v>169.08170759999999</v>
      </c>
      <c r="N182" s="36">
        <f>SUMIFS(СВЦЭМ!$E$33:$E$776,СВЦЭМ!$A$33:$A$776,$A182,СВЦЭМ!$B$33:$B$776,N$155)+'СЕТ СН'!$F$12</f>
        <v>171.26633566999999</v>
      </c>
      <c r="O182" s="36">
        <f>SUMIFS(СВЦЭМ!$E$33:$E$776,СВЦЭМ!$A$33:$A$776,$A182,СВЦЭМ!$B$33:$B$776,O$155)+'СЕТ СН'!$F$12</f>
        <v>173.22206795</v>
      </c>
      <c r="P182" s="36">
        <f>SUMIFS(СВЦЭМ!$E$33:$E$776,СВЦЭМ!$A$33:$A$776,$A182,СВЦЭМ!$B$33:$B$776,P$155)+'СЕТ СН'!$F$12</f>
        <v>175.00360569</v>
      </c>
      <c r="Q182" s="36">
        <f>SUMIFS(СВЦЭМ!$E$33:$E$776,СВЦЭМ!$A$33:$A$776,$A182,СВЦЭМ!$B$33:$B$776,Q$155)+'СЕТ СН'!$F$12</f>
        <v>176.22316767000001</v>
      </c>
      <c r="R182" s="36">
        <f>SUMIFS(СВЦЭМ!$E$33:$E$776,СВЦЭМ!$A$33:$A$776,$A182,СВЦЭМ!$B$33:$B$776,R$155)+'СЕТ СН'!$F$12</f>
        <v>176.62779732999999</v>
      </c>
      <c r="S182" s="36">
        <f>SUMIFS(СВЦЭМ!$E$33:$E$776,СВЦЭМ!$A$33:$A$776,$A182,СВЦЭМ!$B$33:$B$776,S$155)+'СЕТ СН'!$F$12</f>
        <v>173.83801803</v>
      </c>
      <c r="T182" s="36">
        <f>SUMIFS(СВЦЭМ!$E$33:$E$776,СВЦЭМ!$A$33:$A$776,$A182,СВЦЭМ!$B$33:$B$776,T$155)+'СЕТ СН'!$F$12</f>
        <v>166.05845138000001</v>
      </c>
      <c r="U182" s="36">
        <f>SUMIFS(СВЦЭМ!$E$33:$E$776,СВЦЭМ!$A$33:$A$776,$A182,СВЦЭМ!$B$33:$B$776,U$155)+'СЕТ СН'!$F$12</f>
        <v>164.94924541</v>
      </c>
      <c r="V182" s="36">
        <f>SUMIFS(СВЦЭМ!$E$33:$E$776,СВЦЭМ!$A$33:$A$776,$A182,СВЦЭМ!$B$33:$B$776,V$155)+'СЕТ СН'!$F$12</f>
        <v>164.8993821</v>
      </c>
      <c r="W182" s="36">
        <f>SUMIFS(СВЦЭМ!$E$33:$E$776,СВЦЭМ!$A$33:$A$776,$A182,СВЦЭМ!$B$33:$B$776,W$155)+'СЕТ СН'!$F$12</f>
        <v>167.09773340000001</v>
      </c>
      <c r="X182" s="36">
        <f>SUMIFS(СВЦЭМ!$E$33:$E$776,СВЦЭМ!$A$33:$A$776,$A182,СВЦЭМ!$B$33:$B$776,X$155)+'СЕТ СН'!$F$12</f>
        <v>170.51352761999999</v>
      </c>
      <c r="Y182" s="36">
        <f>SUMIFS(СВЦЭМ!$E$33:$E$776,СВЦЭМ!$A$33:$A$776,$A182,СВЦЭМ!$B$33:$B$776,Y$155)+'СЕТ СН'!$F$12</f>
        <v>179.13420877999999</v>
      </c>
    </row>
    <row r="183" spans="1:27" ht="15.75" x14ac:dyDescent="0.2">
      <c r="A183" s="35">
        <f t="shared" si="4"/>
        <v>43493</v>
      </c>
      <c r="B183" s="36">
        <f>SUMIFS(СВЦЭМ!$E$33:$E$776,СВЦЭМ!$A$33:$A$776,$A183,СВЦЭМ!$B$33:$B$776,B$155)+'СЕТ СН'!$F$12</f>
        <v>194.20693076000001</v>
      </c>
      <c r="C183" s="36">
        <f>SUMIFS(СВЦЭМ!$E$33:$E$776,СВЦЭМ!$A$33:$A$776,$A183,СВЦЭМ!$B$33:$B$776,C$155)+'СЕТ СН'!$F$12</f>
        <v>199.02961293999999</v>
      </c>
      <c r="D183" s="36">
        <f>SUMIFS(СВЦЭМ!$E$33:$E$776,СВЦЭМ!$A$33:$A$776,$A183,СВЦЭМ!$B$33:$B$776,D$155)+'СЕТ СН'!$F$12</f>
        <v>201.87285448</v>
      </c>
      <c r="E183" s="36">
        <f>SUMIFS(СВЦЭМ!$E$33:$E$776,СВЦЭМ!$A$33:$A$776,$A183,СВЦЭМ!$B$33:$B$776,E$155)+'СЕТ СН'!$F$12</f>
        <v>203.33152157999999</v>
      </c>
      <c r="F183" s="36">
        <f>SUMIFS(СВЦЭМ!$E$33:$E$776,СВЦЭМ!$A$33:$A$776,$A183,СВЦЭМ!$B$33:$B$776,F$155)+'СЕТ СН'!$F$12</f>
        <v>203.08998833999999</v>
      </c>
      <c r="G183" s="36">
        <f>SUMIFS(СВЦЭМ!$E$33:$E$776,СВЦЭМ!$A$33:$A$776,$A183,СВЦЭМ!$B$33:$B$776,G$155)+'СЕТ СН'!$F$12</f>
        <v>199.69297922999999</v>
      </c>
      <c r="H183" s="36">
        <f>SUMIFS(СВЦЭМ!$E$33:$E$776,СВЦЭМ!$A$33:$A$776,$A183,СВЦЭМ!$B$33:$B$776,H$155)+'СЕТ СН'!$F$12</f>
        <v>191.25458699000001</v>
      </c>
      <c r="I183" s="36">
        <f>SUMIFS(СВЦЭМ!$E$33:$E$776,СВЦЭМ!$A$33:$A$776,$A183,СВЦЭМ!$B$33:$B$776,I$155)+'СЕТ СН'!$F$12</f>
        <v>178.20571895</v>
      </c>
      <c r="J183" s="36">
        <f>SUMIFS(СВЦЭМ!$E$33:$E$776,СВЦЭМ!$A$33:$A$776,$A183,СВЦЭМ!$B$33:$B$776,J$155)+'СЕТ СН'!$F$12</f>
        <v>171.83383115999999</v>
      </c>
      <c r="K183" s="36">
        <f>SUMIFS(СВЦЭМ!$E$33:$E$776,СВЦЭМ!$A$33:$A$776,$A183,СВЦЭМ!$B$33:$B$776,K$155)+'СЕТ СН'!$F$12</f>
        <v>172.31505630000001</v>
      </c>
      <c r="L183" s="36">
        <f>SUMIFS(СВЦЭМ!$E$33:$E$776,СВЦЭМ!$A$33:$A$776,$A183,СВЦЭМ!$B$33:$B$776,L$155)+'СЕТ СН'!$F$12</f>
        <v>171.02699122999999</v>
      </c>
      <c r="M183" s="36">
        <f>SUMIFS(СВЦЭМ!$E$33:$E$776,СВЦЭМ!$A$33:$A$776,$A183,СВЦЭМ!$B$33:$B$776,M$155)+'СЕТ СН'!$F$12</f>
        <v>169.91034648999999</v>
      </c>
      <c r="N183" s="36">
        <f>SUMIFS(СВЦЭМ!$E$33:$E$776,СВЦЭМ!$A$33:$A$776,$A183,СВЦЭМ!$B$33:$B$776,N$155)+'СЕТ СН'!$F$12</f>
        <v>171.21195478999999</v>
      </c>
      <c r="O183" s="36">
        <f>SUMIFS(СВЦЭМ!$E$33:$E$776,СВЦЭМ!$A$33:$A$776,$A183,СВЦЭМ!$B$33:$B$776,O$155)+'СЕТ СН'!$F$12</f>
        <v>170.81042959000001</v>
      </c>
      <c r="P183" s="36">
        <f>SUMIFS(СВЦЭМ!$E$33:$E$776,СВЦЭМ!$A$33:$A$776,$A183,СВЦЭМ!$B$33:$B$776,P$155)+'СЕТ СН'!$F$12</f>
        <v>172.17117906999999</v>
      </c>
      <c r="Q183" s="36">
        <f>SUMIFS(СВЦЭМ!$E$33:$E$776,СВЦЭМ!$A$33:$A$776,$A183,СВЦЭМ!$B$33:$B$776,Q$155)+'СЕТ СН'!$F$12</f>
        <v>173.84699194000001</v>
      </c>
      <c r="R183" s="36">
        <f>SUMIFS(СВЦЭМ!$E$33:$E$776,СВЦЭМ!$A$33:$A$776,$A183,СВЦЭМ!$B$33:$B$776,R$155)+'СЕТ СН'!$F$12</f>
        <v>175.74038001</v>
      </c>
      <c r="S183" s="36">
        <f>SUMIFS(СВЦЭМ!$E$33:$E$776,СВЦЭМ!$A$33:$A$776,$A183,СВЦЭМ!$B$33:$B$776,S$155)+'СЕТ СН'!$F$12</f>
        <v>174.35709661999999</v>
      </c>
      <c r="T183" s="36">
        <f>SUMIFS(СВЦЭМ!$E$33:$E$776,СВЦЭМ!$A$33:$A$776,$A183,СВЦЭМ!$B$33:$B$776,T$155)+'СЕТ СН'!$F$12</f>
        <v>170.27958063</v>
      </c>
      <c r="U183" s="36">
        <f>SUMIFS(СВЦЭМ!$E$33:$E$776,СВЦЭМ!$A$33:$A$776,$A183,СВЦЭМ!$B$33:$B$776,U$155)+'СЕТ СН'!$F$12</f>
        <v>169.73010843</v>
      </c>
      <c r="V183" s="36">
        <f>SUMIFS(СВЦЭМ!$E$33:$E$776,СВЦЭМ!$A$33:$A$776,$A183,СВЦЭМ!$B$33:$B$776,V$155)+'СЕТ СН'!$F$12</f>
        <v>170.50432049</v>
      </c>
      <c r="W183" s="36">
        <f>SUMIFS(СВЦЭМ!$E$33:$E$776,СВЦЭМ!$A$33:$A$776,$A183,СВЦЭМ!$B$33:$B$776,W$155)+'СЕТ СН'!$F$12</f>
        <v>170.78892347999999</v>
      </c>
      <c r="X183" s="36">
        <f>SUMIFS(СВЦЭМ!$E$33:$E$776,СВЦЭМ!$A$33:$A$776,$A183,СВЦЭМ!$B$33:$B$776,X$155)+'СЕТ СН'!$F$12</f>
        <v>170.68509005000001</v>
      </c>
      <c r="Y183" s="36">
        <f>SUMIFS(СВЦЭМ!$E$33:$E$776,СВЦЭМ!$A$33:$A$776,$A183,СВЦЭМ!$B$33:$B$776,Y$155)+'СЕТ СН'!$F$12</f>
        <v>179.14067011</v>
      </c>
    </row>
    <row r="184" spans="1:27" ht="15.75" x14ac:dyDescent="0.2">
      <c r="A184" s="35">
        <f t="shared" si="4"/>
        <v>43494</v>
      </c>
      <c r="B184" s="36">
        <f>SUMIFS(СВЦЭМ!$E$33:$E$776,СВЦЭМ!$A$33:$A$776,$A184,СВЦЭМ!$B$33:$B$776,B$155)+'СЕТ СН'!$F$12</f>
        <v>195.18092849999999</v>
      </c>
      <c r="C184" s="36">
        <f>SUMIFS(СВЦЭМ!$E$33:$E$776,СВЦЭМ!$A$33:$A$776,$A184,СВЦЭМ!$B$33:$B$776,C$155)+'СЕТ СН'!$F$12</f>
        <v>200.62302313999999</v>
      </c>
      <c r="D184" s="36">
        <f>SUMIFS(СВЦЭМ!$E$33:$E$776,СВЦЭМ!$A$33:$A$776,$A184,СВЦЭМ!$B$33:$B$776,D$155)+'СЕТ СН'!$F$12</f>
        <v>201.97695304000001</v>
      </c>
      <c r="E184" s="36">
        <f>SUMIFS(СВЦЭМ!$E$33:$E$776,СВЦЭМ!$A$33:$A$776,$A184,СВЦЭМ!$B$33:$B$776,E$155)+'СЕТ СН'!$F$12</f>
        <v>201.23010575999999</v>
      </c>
      <c r="F184" s="36">
        <f>SUMIFS(СВЦЭМ!$E$33:$E$776,СВЦЭМ!$A$33:$A$776,$A184,СВЦЭМ!$B$33:$B$776,F$155)+'СЕТ СН'!$F$12</f>
        <v>200.92998696000001</v>
      </c>
      <c r="G184" s="36">
        <f>SUMIFS(СВЦЭМ!$E$33:$E$776,СВЦЭМ!$A$33:$A$776,$A184,СВЦЭМ!$B$33:$B$776,G$155)+'СЕТ СН'!$F$12</f>
        <v>197.95306711000001</v>
      </c>
      <c r="H184" s="36">
        <f>SUMIFS(СВЦЭМ!$E$33:$E$776,СВЦЭМ!$A$33:$A$776,$A184,СВЦЭМ!$B$33:$B$776,H$155)+'СЕТ СН'!$F$12</f>
        <v>190.57381366999999</v>
      </c>
      <c r="I184" s="36">
        <f>SUMIFS(СВЦЭМ!$E$33:$E$776,СВЦЭМ!$A$33:$A$776,$A184,СВЦЭМ!$B$33:$B$776,I$155)+'СЕТ СН'!$F$12</f>
        <v>178.49096245000001</v>
      </c>
      <c r="J184" s="36">
        <f>SUMIFS(СВЦЭМ!$E$33:$E$776,СВЦЭМ!$A$33:$A$776,$A184,СВЦЭМ!$B$33:$B$776,J$155)+'СЕТ СН'!$F$12</f>
        <v>167.09046579</v>
      </c>
      <c r="K184" s="36">
        <f>SUMIFS(СВЦЭМ!$E$33:$E$776,СВЦЭМ!$A$33:$A$776,$A184,СВЦЭМ!$B$33:$B$776,K$155)+'СЕТ СН'!$F$12</f>
        <v>165.48289018</v>
      </c>
      <c r="L184" s="36">
        <f>SUMIFS(СВЦЭМ!$E$33:$E$776,СВЦЭМ!$A$33:$A$776,$A184,СВЦЭМ!$B$33:$B$776,L$155)+'СЕТ СН'!$F$12</f>
        <v>165.87787796999999</v>
      </c>
      <c r="M184" s="36">
        <f>SUMIFS(СВЦЭМ!$E$33:$E$776,СВЦЭМ!$A$33:$A$776,$A184,СВЦЭМ!$B$33:$B$776,M$155)+'СЕТ СН'!$F$12</f>
        <v>167.49497321000001</v>
      </c>
      <c r="N184" s="36">
        <f>SUMIFS(СВЦЭМ!$E$33:$E$776,СВЦЭМ!$A$33:$A$776,$A184,СВЦЭМ!$B$33:$B$776,N$155)+'СЕТ СН'!$F$12</f>
        <v>169.45789814</v>
      </c>
      <c r="O184" s="36">
        <f>SUMIFS(СВЦЭМ!$E$33:$E$776,СВЦЭМ!$A$33:$A$776,$A184,СВЦЭМ!$B$33:$B$776,O$155)+'СЕТ СН'!$F$12</f>
        <v>170.61425958999999</v>
      </c>
      <c r="P184" s="36">
        <f>SUMIFS(СВЦЭМ!$E$33:$E$776,СВЦЭМ!$A$33:$A$776,$A184,СВЦЭМ!$B$33:$B$776,P$155)+'СЕТ СН'!$F$12</f>
        <v>172.27525599000001</v>
      </c>
      <c r="Q184" s="36">
        <f>SUMIFS(СВЦЭМ!$E$33:$E$776,СВЦЭМ!$A$33:$A$776,$A184,СВЦЭМ!$B$33:$B$776,Q$155)+'СЕТ СН'!$F$12</f>
        <v>175.83387839</v>
      </c>
      <c r="R184" s="36">
        <f>SUMIFS(СВЦЭМ!$E$33:$E$776,СВЦЭМ!$A$33:$A$776,$A184,СВЦЭМ!$B$33:$B$776,R$155)+'СЕТ СН'!$F$12</f>
        <v>175.57593573</v>
      </c>
      <c r="S184" s="36">
        <f>SUMIFS(СВЦЭМ!$E$33:$E$776,СВЦЭМ!$A$33:$A$776,$A184,СВЦЭМ!$B$33:$B$776,S$155)+'СЕТ СН'!$F$12</f>
        <v>172.22112000000001</v>
      </c>
      <c r="T184" s="36">
        <f>SUMIFS(СВЦЭМ!$E$33:$E$776,СВЦЭМ!$A$33:$A$776,$A184,СВЦЭМ!$B$33:$B$776,T$155)+'СЕТ СН'!$F$12</f>
        <v>168.40058349</v>
      </c>
      <c r="U184" s="36">
        <f>SUMIFS(СВЦЭМ!$E$33:$E$776,СВЦЭМ!$A$33:$A$776,$A184,СВЦЭМ!$B$33:$B$776,U$155)+'СЕТ СН'!$F$12</f>
        <v>168.71082357</v>
      </c>
      <c r="V184" s="36">
        <f>SUMIFS(СВЦЭМ!$E$33:$E$776,СВЦЭМ!$A$33:$A$776,$A184,СВЦЭМ!$B$33:$B$776,V$155)+'СЕТ СН'!$F$12</f>
        <v>172.26979147</v>
      </c>
      <c r="W184" s="36">
        <f>SUMIFS(СВЦЭМ!$E$33:$E$776,СВЦЭМ!$A$33:$A$776,$A184,СВЦЭМ!$B$33:$B$776,W$155)+'СЕТ СН'!$F$12</f>
        <v>172.28461745999999</v>
      </c>
      <c r="X184" s="36">
        <f>SUMIFS(СВЦЭМ!$E$33:$E$776,СВЦЭМ!$A$33:$A$776,$A184,СВЦЭМ!$B$33:$B$776,X$155)+'СЕТ СН'!$F$12</f>
        <v>171.79232163</v>
      </c>
      <c r="Y184" s="36">
        <f>SUMIFS(СВЦЭМ!$E$33:$E$776,СВЦЭМ!$A$33:$A$776,$A184,СВЦЭМ!$B$33:$B$776,Y$155)+'СЕТ СН'!$F$12</f>
        <v>180.08462345999999</v>
      </c>
    </row>
    <row r="185" spans="1:27" ht="15.75" x14ac:dyDescent="0.2">
      <c r="A185" s="35">
        <f t="shared" si="4"/>
        <v>43495</v>
      </c>
      <c r="B185" s="36">
        <f>SUMIFS(СВЦЭМ!$E$33:$E$776,СВЦЭМ!$A$33:$A$776,$A185,СВЦЭМ!$B$33:$B$776,B$155)+'СЕТ СН'!$F$12</f>
        <v>191.79358349</v>
      </c>
      <c r="C185" s="36">
        <f>SUMIFS(СВЦЭМ!$E$33:$E$776,СВЦЭМ!$A$33:$A$776,$A185,СВЦЭМ!$B$33:$B$776,C$155)+'СЕТ СН'!$F$12</f>
        <v>194.72414888</v>
      </c>
      <c r="D185" s="36">
        <f>SUMIFS(СВЦЭМ!$E$33:$E$776,СВЦЭМ!$A$33:$A$776,$A185,СВЦЭМ!$B$33:$B$776,D$155)+'СЕТ СН'!$F$12</f>
        <v>197.37949506000001</v>
      </c>
      <c r="E185" s="36">
        <f>SUMIFS(СВЦЭМ!$E$33:$E$776,СВЦЭМ!$A$33:$A$776,$A185,СВЦЭМ!$B$33:$B$776,E$155)+'СЕТ СН'!$F$12</f>
        <v>196.96081627999999</v>
      </c>
      <c r="F185" s="36">
        <f>SUMIFS(СВЦЭМ!$E$33:$E$776,СВЦЭМ!$A$33:$A$776,$A185,СВЦЭМ!$B$33:$B$776,F$155)+'СЕТ СН'!$F$12</f>
        <v>195.41139415000001</v>
      </c>
      <c r="G185" s="36">
        <f>SUMIFS(СВЦЭМ!$E$33:$E$776,СВЦЭМ!$A$33:$A$776,$A185,СВЦЭМ!$B$33:$B$776,G$155)+'СЕТ СН'!$F$12</f>
        <v>193.97692447</v>
      </c>
      <c r="H185" s="36">
        <f>SUMIFS(СВЦЭМ!$E$33:$E$776,СВЦЭМ!$A$33:$A$776,$A185,СВЦЭМ!$B$33:$B$776,H$155)+'СЕТ СН'!$F$12</f>
        <v>187.52897365999999</v>
      </c>
      <c r="I185" s="36">
        <f>SUMIFS(СВЦЭМ!$E$33:$E$776,СВЦЭМ!$A$33:$A$776,$A185,СВЦЭМ!$B$33:$B$776,I$155)+'СЕТ СН'!$F$12</f>
        <v>176.49491592999999</v>
      </c>
      <c r="J185" s="36">
        <f>SUMIFS(СВЦЭМ!$E$33:$E$776,СВЦЭМ!$A$33:$A$776,$A185,СВЦЭМ!$B$33:$B$776,J$155)+'СЕТ СН'!$F$12</f>
        <v>167.06225043000001</v>
      </c>
      <c r="K185" s="36">
        <f>SUMIFS(СВЦЭМ!$E$33:$E$776,СВЦЭМ!$A$33:$A$776,$A185,СВЦЭМ!$B$33:$B$776,K$155)+'СЕТ СН'!$F$12</f>
        <v>167.42180626000001</v>
      </c>
      <c r="L185" s="36">
        <f>SUMIFS(СВЦЭМ!$E$33:$E$776,СВЦЭМ!$A$33:$A$776,$A185,СВЦЭМ!$B$33:$B$776,L$155)+'СЕТ СН'!$F$12</f>
        <v>169.44506147999999</v>
      </c>
      <c r="M185" s="36">
        <f>SUMIFS(СВЦЭМ!$E$33:$E$776,СВЦЭМ!$A$33:$A$776,$A185,СВЦЭМ!$B$33:$B$776,M$155)+'СЕТ СН'!$F$12</f>
        <v>171.74371017000001</v>
      </c>
      <c r="N185" s="36">
        <f>SUMIFS(СВЦЭМ!$E$33:$E$776,СВЦЭМ!$A$33:$A$776,$A185,СВЦЭМ!$B$33:$B$776,N$155)+'СЕТ СН'!$F$12</f>
        <v>173.57408081</v>
      </c>
      <c r="O185" s="36">
        <f>SUMIFS(СВЦЭМ!$E$33:$E$776,СВЦЭМ!$A$33:$A$776,$A185,СВЦЭМ!$B$33:$B$776,O$155)+'СЕТ СН'!$F$12</f>
        <v>170.89545935999999</v>
      </c>
      <c r="P185" s="36">
        <f>SUMIFS(СВЦЭМ!$E$33:$E$776,СВЦЭМ!$A$33:$A$776,$A185,СВЦЭМ!$B$33:$B$776,P$155)+'СЕТ СН'!$F$12</f>
        <v>170.85178618</v>
      </c>
      <c r="Q185" s="36">
        <f>SUMIFS(СВЦЭМ!$E$33:$E$776,СВЦЭМ!$A$33:$A$776,$A185,СВЦЭМ!$B$33:$B$776,Q$155)+'СЕТ СН'!$F$12</f>
        <v>172.14061029999999</v>
      </c>
      <c r="R185" s="36">
        <f>SUMIFS(СВЦЭМ!$E$33:$E$776,СВЦЭМ!$A$33:$A$776,$A185,СВЦЭМ!$B$33:$B$776,R$155)+'СЕТ СН'!$F$12</f>
        <v>172.81660448</v>
      </c>
      <c r="S185" s="36">
        <f>SUMIFS(СВЦЭМ!$E$33:$E$776,СВЦЭМ!$A$33:$A$776,$A185,СВЦЭМ!$B$33:$B$776,S$155)+'СЕТ СН'!$F$12</f>
        <v>170.12305000000001</v>
      </c>
      <c r="T185" s="36">
        <f>SUMIFS(СВЦЭМ!$E$33:$E$776,СВЦЭМ!$A$33:$A$776,$A185,СВЦЭМ!$B$33:$B$776,T$155)+'СЕТ СН'!$F$12</f>
        <v>166.97041623999999</v>
      </c>
      <c r="U185" s="36">
        <f>SUMIFS(СВЦЭМ!$E$33:$E$776,СВЦЭМ!$A$33:$A$776,$A185,СВЦЭМ!$B$33:$B$776,U$155)+'СЕТ СН'!$F$12</f>
        <v>166.40959851</v>
      </c>
      <c r="V185" s="36">
        <f>SUMIFS(СВЦЭМ!$E$33:$E$776,СВЦЭМ!$A$33:$A$776,$A185,СВЦЭМ!$B$33:$B$776,V$155)+'СЕТ СН'!$F$12</f>
        <v>168.12402173999999</v>
      </c>
      <c r="W185" s="36">
        <f>SUMIFS(СВЦЭМ!$E$33:$E$776,СВЦЭМ!$A$33:$A$776,$A185,СВЦЭМ!$B$33:$B$776,W$155)+'СЕТ СН'!$F$12</f>
        <v>169.53958358</v>
      </c>
      <c r="X185" s="36">
        <f>SUMIFS(СВЦЭМ!$E$33:$E$776,СВЦЭМ!$A$33:$A$776,$A185,СВЦЭМ!$B$33:$B$776,X$155)+'СЕТ СН'!$F$12</f>
        <v>169.36882983000001</v>
      </c>
      <c r="Y185" s="36">
        <f>SUMIFS(СВЦЭМ!$E$33:$E$776,СВЦЭМ!$A$33:$A$776,$A185,СВЦЭМ!$B$33:$B$776,Y$155)+'СЕТ СН'!$F$12</f>
        <v>178.03784952999999</v>
      </c>
    </row>
    <row r="186" spans="1:27" ht="15.75" x14ac:dyDescent="0.2">
      <c r="A186" s="35">
        <f t="shared" si="4"/>
        <v>43496</v>
      </c>
      <c r="B186" s="36">
        <f>SUMIFS(СВЦЭМ!$E$33:$E$776,СВЦЭМ!$A$33:$A$776,$A186,СВЦЭМ!$B$33:$B$776,B$155)+'СЕТ СН'!$F$12</f>
        <v>192.65937489000001</v>
      </c>
      <c r="C186" s="36">
        <f>SUMIFS(СВЦЭМ!$E$33:$E$776,СВЦЭМ!$A$33:$A$776,$A186,СВЦЭМ!$B$33:$B$776,C$155)+'СЕТ СН'!$F$12</f>
        <v>200.25012451000001</v>
      </c>
      <c r="D186" s="36">
        <f>SUMIFS(СВЦЭМ!$E$33:$E$776,СВЦЭМ!$A$33:$A$776,$A186,СВЦЭМ!$B$33:$B$776,D$155)+'СЕТ СН'!$F$12</f>
        <v>200.50216871000001</v>
      </c>
      <c r="E186" s="36">
        <f>SUMIFS(СВЦЭМ!$E$33:$E$776,СВЦЭМ!$A$33:$A$776,$A186,СВЦЭМ!$B$33:$B$776,E$155)+'СЕТ СН'!$F$12</f>
        <v>200.58381004</v>
      </c>
      <c r="F186" s="36">
        <f>SUMIFS(СВЦЭМ!$E$33:$E$776,СВЦЭМ!$A$33:$A$776,$A186,СВЦЭМ!$B$33:$B$776,F$155)+'СЕТ СН'!$F$12</f>
        <v>199.77057313</v>
      </c>
      <c r="G186" s="36">
        <f>SUMIFS(СВЦЭМ!$E$33:$E$776,СВЦЭМ!$A$33:$A$776,$A186,СВЦЭМ!$B$33:$B$776,G$155)+'СЕТ СН'!$F$12</f>
        <v>195.96160990999999</v>
      </c>
      <c r="H186" s="36">
        <f>SUMIFS(СВЦЭМ!$E$33:$E$776,СВЦЭМ!$A$33:$A$776,$A186,СВЦЭМ!$B$33:$B$776,H$155)+'СЕТ СН'!$F$12</f>
        <v>186.68603286000001</v>
      </c>
      <c r="I186" s="36">
        <f>SUMIFS(СВЦЭМ!$E$33:$E$776,СВЦЭМ!$A$33:$A$776,$A186,СВЦЭМ!$B$33:$B$776,I$155)+'СЕТ СН'!$F$12</f>
        <v>178.66505975000001</v>
      </c>
      <c r="J186" s="36">
        <f>SUMIFS(СВЦЭМ!$E$33:$E$776,СВЦЭМ!$A$33:$A$776,$A186,СВЦЭМ!$B$33:$B$776,J$155)+'СЕТ СН'!$F$12</f>
        <v>168.09773317</v>
      </c>
      <c r="K186" s="36">
        <f>SUMIFS(СВЦЭМ!$E$33:$E$776,СВЦЭМ!$A$33:$A$776,$A186,СВЦЭМ!$B$33:$B$776,K$155)+'СЕТ СН'!$F$12</f>
        <v>167.04052626999999</v>
      </c>
      <c r="L186" s="36">
        <f>SUMIFS(СВЦЭМ!$E$33:$E$776,СВЦЭМ!$A$33:$A$776,$A186,СВЦЭМ!$B$33:$B$776,L$155)+'СЕТ СН'!$F$12</f>
        <v>166.98186494999999</v>
      </c>
      <c r="M186" s="36">
        <f>SUMIFS(СВЦЭМ!$E$33:$E$776,СВЦЭМ!$A$33:$A$776,$A186,СВЦЭМ!$B$33:$B$776,M$155)+'СЕТ СН'!$F$12</f>
        <v>170.01921340000001</v>
      </c>
      <c r="N186" s="36">
        <f>SUMIFS(СВЦЭМ!$E$33:$E$776,СВЦЭМ!$A$33:$A$776,$A186,СВЦЭМ!$B$33:$B$776,N$155)+'СЕТ СН'!$F$12</f>
        <v>171.45858905</v>
      </c>
      <c r="O186" s="36">
        <f>SUMIFS(СВЦЭМ!$E$33:$E$776,СВЦЭМ!$A$33:$A$776,$A186,СВЦЭМ!$B$33:$B$776,O$155)+'СЕТ СН'!$F$12</f>
        <v>169.1963768</v>
      </c>
      <c r="P186" s="36">
        <f>SUMIFS(СВЦЭМ!$E$33:$E$776,СВЦЭМ!$A$33:$A$776,$A186,СВЦЭМ!$B$33:$B$776,P$155)+'СЕТ СН'!$F$12</f>
        <v>170.47230345</v>
      </c>
      <c r="Q186" s="36">
        <f>SUMIFS(СВЦЭМ!$E$33:$E$776,СВЦЭМ!$A$33:$A$776,$A186,СВЦЭМ!$B$33:$B$776,Q$155)+'СЕТ СН'!$F$12</f>
        <v>172.63798116999999</v>
      </c>
      <c r="R186" s="36">
        <f>SUMIFS(СВЦЭМ!$E$33:$E$776,СВЦЭМ!$A$33:$A$776,$A186,СВЦЭМ!$B$33:$B$776,R$155)+'СЕТ СН'!$F$12</f>
        <v>172.79990751</v>
      </c>
      <c r="S186" s="36">
        <f>SUMIFS(СВЦЭМ!$E$33:$E$776,СВЦЭМ!$A$33:$A$776,$A186,СВЦЭМ!$B$33:$B$776,S$155)+'СЕТ СН'!$F$12</f>
        <v>170.96439716</v>
      </c>
      <c r="T186" s="36">
        <f>SUMIFS(СВЦЭМ!$E$33:$E$776,СВЦЭМ!$A$33:$A$776,$A186,СВЦЭМ!$B$33:$B$776,T$155)+'СЕТ СН'!$F$12</f>
        <v>168.60251131999999</v>
      </c>
      <c r="U186" s="36">
        <f>SUMIFS(СВЦЭМ!$E$33:$E$776,СВЦЭМ!$A$33:$A$776,$A186,СВЦЭМ!$B$33:$B$776,U$155)+'СЕТ СН'!$F$12</f>
        <v>168.13029922999999</v>
      </c>
      <c r="V186" s="36">
        <f>SUMIFS(СВЦЭМ!$E$33:$E$776,СВЦЭМ!$A$33:$A$776,$A186,СВЦЭМ!$B$33:$B$776,V$155)+'СЕТ СН'!$F$12</f>
        <v>171.39511764</v>
      </c>
      <c r="W186" s="36">
        <f>SUMIFS(СВЦЭМ!$E$33:$E$776,СВЦЭМ!$A$33:$A$776,$A186,СВЦЭМ!$B$33:$B$776,W$155)+'СЕТ СН'!$F$12</f>
        <v>175.30316354999999</v>
      </c>
      <c r="X186" s="36">
        <f>SUMIFS(СВЦЭМ!$E$33:$E$776,СВЦЭМ!$A$33:$A$776,$A186,СВЦЭМ!$B$33:$B$776,X$155)+'СЕТ СН'!$F$12</f>
        <v>176.03785905000001</v>
      </c>
      <c r="Y186" s="36">
        <f>SUMIFS(СВЦЭМ!$E$33:$E$776,СВЦЭМ!$A$33:$A$776,$A186,СВЦЭМ!$B$33:$B$776,Y$155)+'СЕТ СН'!$F$12</f>
        <v>181.56604376000001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172</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01.01.2019</v>
      </c>
      <c r="B191" s="36">
        <f>SUMIFS(СВЦЭМ!$F$33:$F$776,СВЦЭМ!$A$33:$A$776,$A191,СВЦЭМ!$B$33:$B$776,B$190)+'СЕТ СН'!$F$12</f>
        <v>166.1081619</v>
      </c>
      <c r="C191" s="36">
        <f>SUMIFS(СВЦЭМ!$F$33:$F$776,СВЦЭМ!$A$33:$A$776,$A191,СВЦЭМ!$B$33:$B$776,C$190)+'СЕТ СН'!$F$12</f>
        <v>178.64847513000001</v>
      </c>
      <c r="D191" s="36">
        <f>SUMIFS(СВЦЭМ!$F$33:$F$776,СВЦЭМ!$A$33:$A$776,$A191,СВЦЭМ!$B$33:$B$776,D$190)+'СЕТ СН'!$F$12</f>
        <v>189.62006113999999</v>
      </c>
      <c r="E191" s="36">
        <f>SUMIFS(СВЦЭМ!$F$33:$F$776,СВЦЭМ!$A$33:$A$776,$A191,СВЦЭМ!$B$33:$B$776,E$190)+'СЕТ СН'!$F$12</f>
        <v>192.11891055999999</v>
      </c>
      <c r="F191" s="36">
        <f>SUMIFS(СВЦЭМ!$F$33:$F$776,СВЦЭМ!$A$33:$A$776,$A191,СВЦЭМ!$B$33:$B$776,F$190)+'СЕТ СН'!$F$12</f>
        <v>193.30343407000001</v>
      </c>
      <c r="G191" s="36">
        <f>SUMIFS(СВЦЭМ!$F$33:$F$776,СВЦЭМ!$A$33:$A$776,$A191,СВЦЭМ!$B$33:$B$776,G$190)+'СЕТ СН'!$F$12</f>
        <v>193.38406939000001</v>
      </c>
      <c r="H191" s="36">
        <f>SUMIFS(СВЦЭМ!$F$33:$F$776,СВЦЭМ!$A$33:$A$776,$A191,СВЦЭМ!$B$33:$B$776,H$190)+'СЕТ СН'!$F$12</f>
        <v>194.72630151000001</v>
      </c>
      <c r="I191" s="36">
        <f>SUMIFS(СВЦЭМ!$F$33:$F$776,СВЦЭМ!$A$33:$A$776,$A191,СВЦЭМ!$B$33:$B$776,I$190)+'СЕТ СН'!$F$12</f>
        <v>193.11515413999999</v>
      </c>
      <c r="J191" s="36">
        <f>SUMIFS(СВЦЭМ!$F$33:$F$776,СВЦЭМ!$A$33:$A$776,$A191,СВЦЭМ!$B$33:$B$776,J$190)+'СЕТ СН'!$F$12</f>
        <v>193.35863971000001</v>
      </c>
      <c r="K191" s="36">
        <f>SUMIFS(СВЦЭМ!$F$33:$F$776,СВЦЭМ!$A$33:$A$776,$A191,СВЦЭМ!$B$33:$B$776,K$190)+'СЕТ СН'!$F$12</f>
        <v>190.52037553</v>
      </c>
      <c r="L191" s="36">
        <f>SUMIFS(СВЦЭМ!$F$33:$F$776,СВЦЭМ!$A$33:$A$776,$A191,СВЦЭМ!$B$33:$B$776,L$190)+'СЕТ СН'!$F$12</f>
        <v>185.27673834999999</v>
      </c>
      <c r="M191" s="36">
        <f>SUMIFS(СВЦЭМ!$F$33:$F$776,СВЦЭМ!$A$33:$A$776,$A191,СВЦЭМ!$B$33:$B$776,M$190)+'СЕТ СН'!$F$12</f>
        <v>183.94041877999999</v>
      </c>
      <c r="N191" s="36">
        <f>SUMIFS(СВЦЭМ!$F$33:$F$776,СВЦЭМ!$A$33:$A$776,$A191,СВЦЭМ!$B$33:$B$776,N$190)+'СЕТ СН'!$F$12</f>
        <v>180.81500639999999</v>
      </c>
      <c r="O191" s="36">
        <f>SUMIFS(СВЦЭМ!$F$33:$F$776,СВЦЭМ!$A$33:$A$776,$A191,СВЦЭМ!$B$33:$B$776,O$190)+'СЕТ СН'!$F$12</f>
        <v>180.85910172999999</v>
      </c>
      <c r="P191" s="36">
        <f>SUMIFS(СВЦЭМ!$F$33:$F$776,СВЦЭМ!$A$33:$A$776,$A191,СВЦЭМ!$B$33:$B$776,P$190)+'СЕТ СН'!$F$12</f>
        <v>182.39658274000001</v>
      </c>
      <c r="Q191" s="36">
        <f>SUMIFS(СВЦЭМ!$F$33:$F$776,СВЦЭМ!$A$33:$A$776,$A191,СВЦЭМ!$B$33:$B$776,Q$190)+'СЕТ СН'!$F$12</f>
        <v>176.63548936999999</v>
      </c>
      <c r="R191" s="36">
        <f>SUMIFS(СВЦЭМ!$F$33:$F$776,СВЦЭМ!$A$33:$A$776,$A191,СВЦЭМ!$B$33:$B$776,R$190)+'СЕТ СН'!$F$12</f>
        <v>166.92605058999999</v>
      </c>
      <c r="S191" s="36">
        <f>SUMIFS(СВЦЭМ!$F$33:$F$776,СВЦЭМ!$A$33:$A$776,$A191,СВЦЭМ!$B$33:$B$776,S$190)+'СЕТ СН'!$F$12</f>
        <v>154.57500386000001</v>
      </c>
      <c r="T191" s="36">
        <f>SUMIFS(СВЦЭМ!$F$33:$F$776,СВЦЭМ!$A$33:$A$776,$A191,СВЦЭМ!$B$33:$B$776,T$190)+'СЕТ СН'!$F$12</f>
        <v>148.19293367</v>
      </c>
      <c r="U191" s="36">
        <f>SUMIFS(СВЦЭМ!$F$33:$F$776,СВЦЭМ!$A$33:$A$776,$A191,СВЦЭМ!$B$33:$B$776,U$190)+'СЕТ СН'!$F$12</f>
        <v>147.31807291000001</v>
      </c>
      <c r="V191" s="36">
        <f>SUMIFS(СВЦЭМ!$F$33:$F$776,СВЦЭМ!$A$33:$A$776,$A191,СВЦЭМ!$B$33:$B$776,V$190)+'СЕТ СН'!$F$12</f>
        <v>150.22520806</v>
      </c>
      <c r="W191" s="36">
        <f>SUMIFS(СВЦЭМ!$F$33:$F$776,СВЦЭМ!$A$33:$A$776,$A191,СВЦЭМ!$B$33:$B$776,W$190)+'СЕТ СН'!$F$12</f>
        <v>157.87626843000001</v>
      </c>
      <c r="X191" s="36">
        <f>SUMIFS(СВЦЭМ!$F$33:$F$776,СВЦЭМ!$A$33:$A$776,$A191,СВЦЭМ!$B$33:$B$776,X$190)+'СЕТ СН'!$F$12</f>
        <v>167.81166715000001</v>
      </c>
      <c r="Y191" s="36">
        <f>SUMIFS(СВЦЭМ!$F$33:$F$776,СВЦЭМ!$A$33:$A$776,$A191,СВЦЭМ!$B$33:$B$776,Y$190)+'СЕТ СН'!$F$12</f>
        <v>176.48377893</v>
      </c>
      <c r="AA191" s="45"/>
    </row>
    <row r="192" spans="1:27" ht="15.75" x14ac:dyDescent="0.2">
      <c r="A192" s="35">
        <f>A191+1</f>
        <v>43467</v>
      </c>
      <c r="B192" s="36">
        <f>SUMIFS(СВЦЭМ!$F$33:$F$776,СВЦЭМ!$A$33:$A$776,$A192,СВЦЭМ!$B$33:$B$776,B$190)+'СЕТ СН'!$F$12</f>
        <v>186.91307696999999</v>
      </c>
      <c r="C192" s="36">
        <f>SUMIFS(СВЦЭМ!$F$33:$F$776,СВЦЭМ!$A$33:$A$776,$A192,СВЦЭМ!$B$33:$B$776,C$190)+'СЕТ СН'!$F$12</f>
        <v>184.61192367999999</v>
      </c>
      <c r="D192" s="36">
        <f>SUMIFS(СВЦЭМ!$F$33:$F$776,СВЦЭМ!$A$33:$A$776,$A192,СВЦЭМ!$B$33:$B$776,D$190)+'СЕТ СН'!$F$12</f>
        <v>184.63268568999999</v>
      </c>
      <c r="E192" s="36">
        <f>SUMIFS(СВЦЭМ!$F$33:$F$776,СВЦЭМ!$A$33:$A$776,$A192,СВЦЭМ!$B$33:$B$776,E$190)+'СЕТ СН'!$F$12</f>
        <v>186.90564062000001</v>
      </c>
      <c r="F192" s="36">
        <f>SUMIFS(СВЦЭМ!$F$33:$F$776,СВЦЭМ!$A$33:$A$776,$A192,СВЦЭМ!$B$33:$B$776,F$190)+'СЕТ СН'!$F$12</f>
        <v>186.9489872</v>
      </c>
      <c r="G192" s="36">
        <f>SUMIFS(СВЦЭМ!$F$33:$F$776,СВЦЭМ!$A$33:$A$776,$A192,СВЦЭМ!$B$33:$B$776,G$190)+'СЕТ СН'!$F$12</f>
        <v>187.0466376</v>
      </c>
      <c r="H192" s="36">
        <f>SUMIFS(СВЦЭМ!$F$33:$F$776,СВЦЭМ!$A$33:$A$776,$A192,СВЦЭМ!$B$33:$B$776,H$190)+'СЕТ СН'!$F$12</f>
        <v>186.36262149000001</v>
      </c>
      <c r="I192" s="36">
        <f>SUMIFS(СВЦЭМ!$F$33:$F$776,СВЦЭМ!$A$33:$A$776,$A192,СВЦЭМ!$B$33:$B$776,I$190)+'СЕТ СН'!$F$12</f>
        <v>183.20470888</v>
      </c>
      <c r="J192" s="36">
        <f>SUMIFS(СВЦЭМ!$F$33:$F$776,СВЦЭМ!$A$33:$A$776,$A192,СВЦЭМ!$B$33:$B$776,J$190)+'СЕТ СН'!$F$12</f>
        <v>180.87601966</v>
      </c>
      <c r="K192" s="36">
        <f>SUMIFS(СВЦЭМ!$F$33:$F$776,СВЦЭМ!$A$33:$A$776,$A192,СВЦЭМ!$B$33:$B$776,K$190)+'СЕТ СН'!$F$12</f>
        <v>174.74662115999999</v>
      </c>
      <c r="L192" s="36">
        <f>SUMIFS(СВЦЭМ!$F$33:$F$776,СВЦЭМ!$A$33:$A$776,$A192,СВЦЭМ!$B$33:$B$776,L$190)+'СЕТ СН'!$F$12</f>
        <v>170.05843768</v>
      </c>
      <c r="M192" s="36">
        <f>SUMIFS(СВЦЭМ!$F$33:$F$776,СВЦЭМ!$A$33:$A$776,$A192,СВЦЭМ!$B$33:$B$776,M$190)+'СЕТ СН'!$F$12</f>
        <v>170.18660532999999</v>
      </c>
      <c r="N192" s="36">
        <f>SUMIFS(СВЦЭМ!$F$33:$F$776,СВЦЭМ!$A$33:$A$776,$A192,СВЦЭМ!$B$33:$B$776,N$190)+'СЕТ СН'!$F$12</f>
        <v>171.05620499</v>
      </c>
      <c r="O192" s="36">
        <f>SUMIFS(СВЦЭМ!$F$33:$F$776,СВЦЭМ!$A$33:$A$776,$A192,СВЦЭМ!$B$33:$B$776,O$190)+'СЕТ СН'!$F$12</f>
        <v>175.68887393</v>
      </c>
      <c r="P192" s="36">
        <f>SUMIFS(СВЦЭМ!$F$33:$F$776,СВЦЭМ!$A$33:$A$776,$A192,СВЦЭМ!$B$33:$B$776,P$190)+'СЕТ СН'!$F$12</f>
        <v>181.83908966999999</v>
      </c>
      <c r="Q192" s="36">
        <f>SUMIFS(СВЦЭМ!$F$33:$F$776,СВЦЭМ!$A$33:$A$776,$A192,СВЦЭМ!$B$33:$B$776,Q$190)+'СЕТ СН'!$F$12</f>
        <v>178.732764</v>
      </c>
      <c r="R192" s="36">
        <f>SUMIFS(СВЦЭМ!$F$33:$F$776,СВЦЭМ!$A$33:$A$776,$A192,СВЦЭМ!$B$33:$B$776,R$190)+'СЕТ СН'!$F$12</f>
        <v>168.27701590000001</v>
      </c>
      <c r="S192" s="36">
        <f>SUMIFS(СВЦЭМ!$F$33:$F$776,СВЦЭМ!$A$33:$A$776,$A192,СВЦЭМ!$B$33:$B$776,S$190)+'СЕТ СН'!$F$12</f>
        <v>157.83911162000001</v>
      </c>
      <c r="T192" s="36">
        <f>SUMIFS(СВЦЭМ!$F$33:$F$776,СВЦЭМ!$A$33:$A$776,$A192,СВЦЭМ!$B$33:$B$776,T$190)+'СЕТ СН'!$F$12</f>
        <v>156.83615567000001</v>
      </c>
      <c r="U192" s="36">
        <f>SUMIFS(СВЦЭМ!$F$33:$F$776,СВЦЭМ!$A$33:$A$776,$A192,СВЦЭМ!$B$33:$B$776,U$190)+'СЕТ СН'!$F$12</f>
        <v>155.58887615</v>
      </c>
      <c r="V192" s="36">
        <f>SUMIFS(СВЦЭМ!$F$33:$F$776,СВЦЭМ!$A$33:$A$776,$A192,СВЦЭМ!$B$33:$B$776,V$190)+'СЕТ СН'!$F$12</f>
        <v>150.43988755000001</v>
      </c>
      <c r="W192" s="36">
        <f>SUMIFS(СВЦЭМ!$F$33:$F$776,СВЦЭМ!$A$33:$A$776,$A192,СВЦЭМ!$B$33:$B$776,W$190)+'СЕТ СН'!$F$12</f>
        <v>157.95637235999999</v>
      </c>
      <c r="X192" s="36">
        <f>SUMIFS(СВЦЭМ!$F$33:$F$776,СВЦЭМ!$A$33:$A$776,$A192,СВЦЭМ!$B$33:$B$776,X$190)+'СЕТ СН'!$F$12</f>
        <v>168.32250282000001</v>
      </c>
      <c r="Y192" s="36">
        <f>SUMIFS(СВЦЭМ!$F$33:$F$776,СВЦЭМ!$A$33:$A$776,$A192,СВЦЭМ!$B$33:$B$776,Y$190)+'СЕТ СН'!$F$12</f>
        <v>177.20978597000001</v>
      </c>
    </row>
    <row r="193" spans="1:25" ht="15.75" x14ac:dyDescent="0.2">
      <c r="A193" s="35">
        <f t="shared" ref="A193:A221" si="5">A192+1</f>
        <v>43468</v>
      </c>
      <c r="B193" s="36">
        <f>SUMIFS(СВЦЭМ!$F$33:$F$776,СВЦЭМ!$A$33:$A$776,$A193,СВЦЭМ!$B$33:$B$776,B$190)+'СЕТ СН'!$F$12</f>
        <v>180.45108902999999</v>
      </c>
      <c r="C193" s="36">
        <f>SUMIFS(СВЦЭМ!$F$33:$F$776,СВЦЭМ!$A$33:$A$776,$A193,СВЦЭМ!$B$33:$B$776,C$190)+'СЕТ СН'!$F$12</f>
        <v>184.21153949999999</v>
      </c>
      <c r="D193" s="36">
        <f>SUMIFS(СВЦЭМ!$F$33:$F$776,СВЦЭМ!$A$33:$A$776,$A193,СВЦЭМ!$B$33:$B$776,D$190)+'СЕТ СН'!$F$12</f>
        <v>187.0320964</v>
      </c>
      <c r="E193" s="36">
        <f>SUMIFS(СВЦЭМ!$F$33:$F$776,СВЦЭМ!$A$33:$A$776,$A193,СВЦЭМ!$B$33:$B$776,E$190)+'СЕТ СН'!$F$12</f>
        <v>188.60816751999999</v>
      </c>
      <c r="F193" s="36">
        <f>SUMIFS(СВЦЭМ!$F$33:$F$776,СВЦЭМ!$A$33:$A$776,$A193,СВЦЭМ!$B$33:$B$776,F$190)+'СЕТ СН'!$F$12</f>
        <v>189.28042526999999</v>
      </c>
      <c r="G193" s="36">
        <f>SUMIFS(СВЦЭМ!$F$33:$F$776,СВЦЭМ!$A$33:$A$776,$A193,СВЦЭМ!$B$33:$B$776,G$190)+'СЕТ СН'!$F$12</f>
        <v>190.71629317</v>
      </c>
      <c r="H193" s="36">
        <f>SUMIFS(СВЦЭМ!$F$33:$F$776,СВЦЭМ!$A$33:$A$776,$A193,СВЦЭМ!$B$33:$B$776,H$190)+'СЕТ СН'!$F$12</f>
        <v>186.39893412999999</v>
      </c>
      <c r="I193" s="36">
        <f>SUMIFS(СВЦЭМ!$F$33:$F$776,СВЦЭМ!$A$33:$A$776,$A193,СВЦЭМ!$B$33:$B$776,I$190)+'СЕТ СН'!$F$12</f>
        <v>184.26185667999999</v>
      </c>
      <c r="J193" s="36">
        <f>SUMIFS(СВЦЭМ!$F$33:$F$776,СВЦЭМ!$A$33:$A$776,$A193,СВЦЭМ!$B$33:$B$776,J$190)+'СЕТ СН'!$F$12</f>
        <v>180.45604710000001</v>
      </c>
      <c r="K193" s="36">
        <f>SUMIFS(СВЦЭМ!$F$33:$F$776,СВЦЭМ!$A$33:$A$776,$A193,СВЦЭМ!$B$33:$B$776,K$190)+'СЕТ СН'!$F$12</f>
        <v>175.89354327999999</v>
      </c>
      <c r="L193" s="36">
        <f>SUMIFS(СВЦЭМ!$F$33:$F$776,СВЦЭМ!$A$33:$A$776,$A193,СВЦЭМ!$B$33:$B$776,L$190)+'СЕТ СН'!$F$12</f>
        <v>171.92773312</v>
      </c>
      <c r="M193" s="36">
        <f>SUMIFS(СВЦЭМ!$F$33:$F$776,СВЦЭМ!$A$33:$A$776,$A193,СВЦЭМ!$B$33:$B$776,M$190)+'СЕТ СН'!$F$12</f>
        <v>171.06740454999999</v>
      </c>
      <c r="N193" s="36">
        <f>SUMIFS(СВЦЭМ!$F$33:$F$776,СВЦЭМ!$A$33:$A$776,$A193,СВЦЭМ!$B$33:$B$776,N$190)+'СЕТ СН'!$F$12</f>
        <v>171.69333352000001</v>
      </c>
      <c r="O193" s="36">
        <f>SUMIFS(СВЦЭМ!$F$33:$F$776,СВЦЭМ!$A$33:$A$776,$A193,СВЦЭМ!$B$33:$B$776,O$190)+'СЕТ СН'!$F$12</f>
        <v>176.53957102999999</v>
      </c>
      <c r="P193" s="36">
        <f>SUMIFS(СВЦЭМ!$F$33:$F$776,СВЦЭМ!$A$33:$A$776,$A193,СВЦЭМ!$B$33:$B$776,P$190)+'СЕТ СН'!$F$12</f>
        <v>180.15515611999999</v>
      </c>
      <c r="Q193" s="36">
        <f>SUMIFS(СВЦЭМ!$F$33:$F$776,СВЦЭМ!$A$33:$A$776,$A193,СВЦЭМ!$B$33:$B$776,Q$190)+'СЕТ СН'!$F$12</f>
        <v>175.60551634000001</v>
      </c>
      <c r="R193" s="36">
        <f>SUMIFS(СВЦЭМ!$F$33:$F$776,СВЦЭМ!$A$33:$A$776,$A193,СВЦЭМ!$B$33:$B$776,R$190)+'СЕТ СН'!$F$12</f>
        <v>167.40713853</v>
      </c>
      <c r="S193" s="36">
        <f>SUMIFS(СВЦЭМ!$F$33:$F$776,СВЦЭМ!$A$33:$A$776,$A193,СВЦЭМ!$B$33:$B$776,S$190)+'СЕТ СН'!$F$12</f>
        <v>156.59217146</v>
      </c>
      <c r="T193" s="36">
        <f>SUMIFS(СВЦЭМ!$F$33:$F$776,СВЦЭМ!$A$33:$A$776,$A193,СВЦЭМ!$B$33:$B$776,T$190)+'СЕТ СН'!$F$12</f>
        <v>151.03410836</v>
      </c>
      <c r="U193" s="36">
        <f>SUMIFS(СВЦЭМ!$F$33:$F$776,СВЦЭМ!$A$33:$A$776,$A193,СВЦЭМ!$B$33:$B$776,U$190)+'СЕТ СН'!$F$12</f>
        <v>151.68000638000001</v>
      </c>
      <c r="V193" s="36">
        <f>SUMIFS(СВЦЭМ!$F$33:$F$776,СВЦЭМ!$A$33:$A$776,$A193,СВЦЭМ!$B$33:$B$776,V$190)+'СЕТ СН'!$F$12</f>
        <v>153.22495140000001</v>
      </c>
      <c r="W193" s="36">
        <f>SUMIFS(СВЦЭМ!$F$33:$F$776,СВЦЭМ!$A$33:$A$776,$A193,СВЦЭМ!$B$33:$B$776,W$190)+'СЕТ СН'!$F$12</f>
        <v>163.70976636</v>
      </c>
      <c r="X193" s="36">
        <f>SUMIFS(СВЦЭМ!$F$33:$F$776,СВЦЭМ!$A$33:$A$776,$A193,СВЦЭМ!$B$33:$B$776,X$190)+'СЕТ СН'!$F$12</f>
        <v>174.12642156000001</v>
      </c>
      <c r="Y193" s="36">
        <f>SUMIFS(СВЦЭМ!$F$33:$F$776,СВЦЭМ!$A$33:$A$776,$A193,СВЦЭМ!$B$33:$B$776,Y$190)+'СЕТ СН'!$F$12</f>
        <v>183.26509504000001</v>
      </c>
    </row>
    <row r="194" spans="1:25" ht="15.75" x14ac:dyDescent="0.2">
      <c r="A194" s="35">
        <f t="shared" si="5"/>
        <v>43469</v>
      </c>
      <c r="B194" s="36">
        <f>SUMIFS(СВЦЭМ!$F$33:$F$776,СВЦЭМ!$A$33:$A$776,$A194,СВЦЭМ!$B$33:$B$776,B$190)+'СЕТ СН'!$F$12</f>
        <v>178.61552978</v>
      </c>
      <c r="C194" s="36">
        <f>SUMIFS(СВЦЭМ!$F$33:$F$776,СВЦЭМ!$A$33:$A$776,$A194,СВЦЭМ!$B$33:$B$776,C$190)+'СЕТ СН'!$F$12</f>
        <v>182.73764091000001</v>
      </c>
      <c r="D194" s="36">
        <f>SUMIFS(СВЦЭМ!$F$33:$F$776,СВЦЭМ!$A$33:$A$776,$A194,СВЦЭМ!$B$33:$B$776,D$190)+'СЕТ СН'!$F$12</f>
        <v>185.35645353999999</v>
      </c>
      <c r="E194" s="36">
        <f>SUMIFS(СВЦЭМ!$F$33:$F$776,СВЦЭМ!$A$33:$A$776,$A194,СВЦЭМ!$B$33:$B$776,E$190)+'СЕТ СН'!$F$12</f>
        <v>187.51912078000001</v>
      </c>
      <c r="F194" s="36">
        <f>SUMIFS(СВЦЭМ!$F$33:$F$776,СВЦЭМ!$A$33:$A$776,$A194,СВЦЭМ!$B$33:$B$776,F$190)+'СЕТ СН'!$F$12</f>
        <v>188.24578416</v>
      </c>
      <c r="G194" s="36">
        <f>SUMIFS(СВЦЭМ!$F$33:$F$776,СВЦЭМ!$A$33:$A$776,$A194,СВЦЭМ!$B$33:$B$776,G$190)+'СЕТ СН'!$F$12</f>
        <v>187.85052974999999</v>
      </c>
      <c r="H194" s="36">
        <f>SUMIFS(СВЦЭМ!$F$33:$F$776,СВЦЭМ!$A$33:$A$776,$A194,СВЦЭМ!$B$33:$B$776,H$190)+'СЕТ СН'!$F$12</f>
        <v>190.47095224</v>
      </c>
      <c r="I194" s="36">
        <f>SUMIFS(СВЦЭМ!$F$33:$F$776,СВЦЭМ!$A$33:$A$776,$A194,СВЦЭМ!$B$33:$B$776,I$190)+'СЕТ СН'!$F$12</f>
        <v>188.39986648999999</v>
      </c>
      <c r="J194" s="36">
        <f>SUMIFS(СВЦЭМ!$F$33:$F$776,СВЦЭМ!$A$33:$A$776,$A194,СВЦЭМ!$B$33:$B$776,J$190)+'СЕТ СН'!$F$12</f>
        <v>183.03902133</v>
      </c>
      <c r="K194" s="36">
        <f>SUMIFS(СВЦЭМ!$F$33:$F$776,СВЦЭМ!$A$33:$A$776,$A194,СВЦЭМ!$B$33:$B$776,K$190)+'СЕТ СН'!$F$12</f>
        <v>177.71864196999999</v>
      </c>
      <c r="L194" s="36">
        <f>SUMIFS(СВЦЭМ!$F$33:$F$776,СВЦЭМ!$A$33:$A$776,$A194,СВЦЭМ!$B$33:$B$776,L$190)+'СЕТ СН'!$F$12</f>
        <v>174.80150093</v>
      </c>
      <c r="M194" s="36">
        <f>SUMIFS(СВЦЭМ!$F$33:$F$776,СВЦЭМ!$A$33:$A$776,$A194,СВЦЭМ!$B$33:$B$776,M$190)+'СЕТ СН'!$F$12</f>
        <v>172.37707155000001</v>
      </c>
      <c r="N194" s="36">
        <f>SUMIFS(СВЦЭМ!$F$33:$F$776,СВЦЭМ!$A$33:$A$776,$A194,СВЦЭМ!$B$33:$B$776,N$190)+'СЕТ СН'!$F$12</f>
        <v>175.05594693</v>
      </c>
      <c r="O194" s="36">
        <f>SUMIFS(СВЦЭМ!$F$33:$F$776,СВЦЭМ!$A$33:$A$776,$A194,СВЦЭМ!$B$33:$B$776,O$190)+'СЕТ СН'!$F$12</f>
        <v>177.99389203999999</v>
      </c>
      <c r="P194" s="36">
        <f>SUMIFS(СВЦЭМ!$F$33:$F$776,СВЦЭМ!$A$33:$A$776,$A194,СВЦЭМ!$B$33:$B$776,P$190)+'СЕТ СН'!$F$12</f>
        <v>182.66829928999999</v>
      </c>
      <c r="Q194" s="36">
        <f>SUMIFS(СВЦЭМ!$F$33:$F$776,СВЦЭМ!$A$33:$A$776,$A194,СВЦЭМ!$B$33:$B$776,Q$190)+'СЕТ СН'!$F$12</f>
        <v>177.22299175000001</v>
      </c>
      <c r="R194" s="36">
        <f>SUMIFS(СВЦЭМ!$F$33:$F$776,СВЦЭМ!$A$33:$A$776,$A194,СВЦЭМ!$B$33:$B$776,R$190)+'СЕТ СН'!$F$12</f>
        <v>168.85145767</v>
      </c>
      <c r="S194" s="36">
        <f>SUMIFS(СВЦЭМ!$F$33:$F$776,СВЦЭМ!$A$33:$A$776,$A194,СВЦЭМ!$B$33:$B$776,S$190)+'СЕТ СН'!$F$12</f>
        <v>153.57450607000001</v>
      </c>
      <c r="T194" s="36">
        <f>SUMIFS(СВЦЭМ!$F$33:$F$776,СВЦЭМ!$A$33:$A$776,$A194,СВЦЭМ!$B$33:$B$776,T$190)+'СЕТ СН'!$F$12</f>
        <v>147.66893202</v>
      </c>
      <c r="U194" s="36">
        <f>SUMIFS(СВЦЭМ!$F$33:$F$776,СВЦЭМ!$A$33:$A$776,$A194,СВЦЭМ!$B$33:$B$776,U$190)+'СЕТ СН'!$F$12</f>
        <v>148.85801928000001</v>
      </c>
      <c r="V194" s="36">
        <f>SUMIFS(СВЦЭМ!$F$33:$F$776,СВЦЭМ!$A$33:$A$776,$A194,СВЦЭМ!$B$33:$B$776,V$190)+'СЕТ СН'!$F$12</f>
        <v>151.2135011</v>
      </c>
      <c r="W194" s="36">
        <f>SUMIFS(СВЦЭМ!$F$33:$F$776,СВЦЭМ!$A$33:$A$776,$A194,СВЦЭМ!$B$33:$B$776,W$190)+'СЕТ СН'!$F$12</f>
        <v>161.75255691000001</v>
      </c>
      <c r="X194" s="36">
        <f>SUMIFS(СВЦЭМ!$F$33:$F$776,СВЦЭМ!$A$33:$A$776,$A194,СВЦЭМ!$B$33:$B$776,X$190)+'СЕТ СН'!$F$12</f>
        <v>172.57017887999999</v>
      </c>
      <c r="Y194" s="36">
        <f>SUMIFS(СВЦЭМ!$F$33:$F$776,СВЦЭМ!$A$33:$A$776,$A194,СВЦЭМ!$B$33:$B$776,Y$190)+'СЕТ СН'!$F$12</f>
        <v>183.82596745000001</v>
      </c>
    </row>
    <row r="195" spans="1:25" ht="15.75" x14ac:dyDescent="0.2">
      <c r="A195" s="35">
        <f t="shared" si="5"/>
        <v>43470</v>
      </c>
      <c r="B195" s="36">
        <f>SUMIFS(СВЦЭМ!$F$33:$F$776,СВЦЭМ!$A$33:$A$776,$A195,СВЦЭМ!$B$33:$B$776,B$190)+'СЕТ СН'!$F$12</f>
        <v>180.98041739000001</v>
      </c>
      <c r="C195" s="36">
        <f>SUMIFS(СВЦЭМ!$F$33:$F$776,СВЦЭМ!$A$33:$A$776,$A195,СВЦЭМ!$B$33:$B$776,C$190)+'СЕТ СН'!$F$12</f>
        <v>183.41664772999999</v>
      </c>
      <c r="D195" s="36">
        <f>SUMIFS(СВЦЭМ!$F$33:$F$776,СВЦЭМ!$A$33:$A$776,$A195,СВЦЭМ!$B$33:$B$776,D$190)+'СЕТ СН'!$F$12</f>
        <v>186.71431633</v>
      </c>
      <c r="E195" s="36">
        <f>SUMIFS(СВЦЭМ!$F$33:$F$776,СВЦЭМ!$A$33:$A$776,$A195,СВЦЭМ!$B$33:$B$776,E$190)+'СЕТ СН'!$F$12</f>
        <v>188.96841042</v>
      </c>
      <c r="F195" s="36">
        <f>SUMIFS(СВЦЭМ!$F$33:$F$776,СВЦЭМ!$A$33:$A$776,$A195,СВЦЭМ!$B$33:$B$776,F$190)+'СЕТ СН'!$F$12</f>
        <v>190.06117803999999</v>
      </c>
      <c r="G195" s="36">
        <f>SUMIFS(СВЦЭМ!$F$33:$F$776,СВЦЭМ!$A$33:$A$776,$A195,СВЦЭМ!$B$33:$B$776,G$190)+'СЕТ СН'!$F$12</f>
        <v>187.88493360000001</v>
      </c>
      <c r="H195" s="36">
        <f>SUMIFS(СВЦЭМ!$F$33:$F$776,СВЦЭМ!$A$33:$A$776,$A195,СВЦЭМ!$B$33:$B$776,H$190)+'СЕТ СН'!$F$12</f>
        <v>189.32046761000001</v>
      </c>
      <c r="I195" s="36">
        <f>SUMIFS(СВЦЭМ!$F$33:$F$776,СВЦЭМ!$A$33:$A$776,$A195,СВЦЭМ!$B$33:$B$776,I$190)+'СЕТ СН'!$F$12</f>
        <v>184.92183725000001</v>
      </c>
      <c r="J195" s="36">
        <f>SUMIFS(СВЦЭМ!$F$33:$F$776,СВЦЭМ!$A$33:$A$776,$A195,СВЦЭМ!$B$33:$B$776,J$190)+'СЕТ СН'!$F$12</f>
        <v>181.55333001</v>
      </c>
      <c r="K195" s="36">
        <f>SUMIFS(СВЦЭМ!$F$33:$F$776,СВЦЭМ!$A$33:$A$776,$A195,СВЦЭМ!$B$33:$B$776,K$190)+'СЕТ СН'!$F$12</f>
        <v>176.23695480000001</v>
      </c>
      <c r="L195" s="36">
        <f>SUMIFS(СВЦЭМ!$F$33:$F$776,СВЦЭМ!$A$33:$A$776,$A195,СВЦЭМ!$B$33:$B$776,L$190)+'СЕТ СН'!$F$12</f>
        <v>173.65248138000001</v>
      </c>
      <c r="M195" s="36">
        <f>SUMIFS(СВЦЭМ!$F$33:$F$776,СВЦЭМ!$A$33:$A$776,$A195,СВЦЭМ!$B$33:$B$776,M$190)+'СЕТ СН'!$F$12</f>
        <v>172.94372380999999</v>
      </c>
      <c r="N195" s="36">
        <f>SUMIFS(СВЦЭМ!$F$33:$F$776,СВЦЭМ!$A$33:$A$776,$A195,СВЦЭМ!$B$33:$B$776,N$190)+'СЕТ СН'!$F$12</f>
        <v>175.57357293000001</v>
      </c>
      <c r="O195" s="36">
        <f>SUMIFS(СВЦЭМ!$F$33:$F$776,СВЦЭМ!$A$33:$A$776,$A195,СВЦЭМ!$B$33:$B$776,O$190)+'СЕТ СН'!$F$12</f>
        <v>178.56140740000001</v>
      </c>
      <c r="P195" s="36">
        <f>SUMIFS(СВЦЭМ!$F$33:$F$776,СВЦЭМ!$A$33:$A$776,$A195,СВЦЭМ!$B$33:$B$776,P$190)+'СЕТ СН'!$F$12</f>
        <v>183.80489867</v>
      </c>
      <c r="Q195" s="36">
        <f>SUMIFS(СВЦЭМ!$F$33:$F$776,СВЦЭМ!$A$33:$A$776,$A195,СВЦЭМ!$B$33:$B$776,Q$190)+'СЕТ СН'!$F$12</f>
        <v>177.90909181000001</v>
      </c>
      <c r="R195" s="36">
        <f>SUMIFS(СВЦЭМ!$F$33:$F$776,СВЦЭМ!$A$33:$A$776,$A195,СВЦЭМ!$B$33:$B$776,R$190)+'СЕТ СН'!$F$12</f>
        <v>168.58597577</v>
      </c>
      <c r="S195" s="36">
        <f>SUMIFS(СВЦЭМ!$F$33:$F$776,СВЦЭМ!$A$33:$A$776,$A195,СВЦЭМ!$B$33:$B$776,S$190)+'СЕТ СН'!$F$12</f>
        <v>155.22548431000001</v>
      </c>
      <c r="T195" s="36">
        <f>SUMIFS(СВЦЭМ!$F$33:$F$776,СВЦЭМ!$A$33:$A$776,$A195,СВЦЭМ!$B$33:$B$776,T$190)+'СЕТ СН'!$F$12</f>
        <v>148.09837168000001</v>
      </c>
      <c r="U195" s="36">
        <f>SUMIFS(СВЦЭМ!$F$33:$F$776,СВЦЭМ!$A$33:$A$776,$A195,СВЦЭМ!$B$33:$B$776,U$190)+'СЕТ СН'!$F$12</f>
        <v>147.98647043</v>
      </c>
      <c r="V195" s="36">
        <f>SUMIFS(СВЦЭМ!$F$33:$F$776,СВЦЭМ!$A$33:$A$776,$A195,СВЦЭМ!$B$33:$B$776,V$190)+'СЕТ СН'!$F$12</f>
        <v>151.58196082000001</v>
      </c>
      <c r="W195" s="36">
        <f>SUMIFS(СВЦЭМ!$F$33:$F$776,СВЦЭМ!$A$33:$A$776,$A195,СВЦЭМ!$B$33:$B$776,W$190)+'СЕТ СН'!$F$12</f>
        <v>163.75342721999999</v>
      </c>
      <c r="X195" s="36">
        <f>SUMIFS(СВЦЭМ!$F$33:$F$776,СВЦЭМ!$A$33:$A$776,$A195,СВЦЭМ!$B$33:$B$776,X$190)+'СЕТ СН'!$F$12</f>
        <v>173.69389921999999</v>
      </c>
      <c r="Y195" s="36">
        <f>SUMIFS(СВЦЭМ!$F$33:$F$776,СВЦЭМ!$A$33:$A$776,$A195,СВЦЭМ!$B$33:$B$776,Y$190)+'СЕТ СН'!$F$12</f>
        <v>183.8931748</v>
      </c>
    </row>
    <row r="196" spans="1:25" ht="15.75" x14ac:dyDescent="0.2">
      <c r="A196" s="35">
        <f t="shared" si="5"/>
        <v>43471</v>
      </c>
      <c r="B196" s="36">
        <f>SUMIFS(СВЦЭМ!$F$33:$F$776,СВЦЭМ!$A$33:$A$776,$A196,СВЦЭМ!$B$33:$B$776,B$190)+'СЕТ СН'!$F$12</f>
        <v>185.25789623</v>
      </c>
      <c r="C196" s="36">
        <f>SUMIFS(СВЦЭМ!$F$33:$F$776,СВЦЭМ!$A$33:$A$776,$A196,СВЦЭМ!$B$33:$B$776,C$190)+'СЕТ СН'!$F$12</f>
        <v>189.77666074000001</v>
      </c>
      <c r="D196" s="36">
        <f>SUMIFS(СВЦЭМ!$F$33:$F$776,СВЦЭМ!$A$33:$A$776,$A196,СВЦЭМ!$B$33:$B$776,D$190)+'СЕТ СН'!$F$12</f>
        <v>191.58050954000001</v>
      </c>
      <c r="E196" s="36">
        <f>SUMIFS(СВЦЭМ!$F$33:$F$776,СВЦЭМ!$A$33:$A$776,$A196,СВЦЭМ!$B$33:$B$776,E$190)+'СЕТ СН'!$F$12</f>
        <v>191.95445219000001</v>
      </c>
      <c r="F196" s="36">
        <f>SUMIFS(СВЦЭМ!$F$33:$F$776,СВЦЭМ!$A$33:$A$776,$A196,СВЦЭМ!$B$33:$B$776,F$190)+'СЕТ СН'!$F$12</f>
        <v>192.38263513999999</v>
      </c>
      <c r="G196" s="36">
        <f>SUMIFS(СВЦЭМ!$F$33:$F$776,СВЦЭМ!$A$33:$A$776,$A196,СВЦЭМ!$B$33:$B$776,G$190)+'СЕТ СН'!$F$12</f>
        <v>191.77361078999999</v>
      </c>
      <c r="H196" s="36">
        <f>SUMIFS(СВЦЭМ!$F$33:$F$776,СВЦЭМ!$A$33:$A$776,$A196,СВЦЭМ!$B$33:$B$776,H$190)+'СЕТ СН'!$F$12</f>
        <v>189.58989177999999</v>
      </c>
      <c r="I196" s="36">
        <f>SUMIFS(СВЦЭМ!$F$33:$F$776,СВЦЭМ!$A$33:$A$776,$A196,СВЦЭМ!$B$33:$B$776,I$190)+'СЕТ СН'!$F$12</f>
        <v>182.87717713000001</v>
      </c>
      <c r="J196" s="36">
        <f>SUMIFS(СВЦЭМ!$F$33:$F$776,СВЦЭМ!$A$33:$A$776,$A196,СВЦЭМ!$B$33:$B$776,J$190)+'СЕТ СН'!$F$12</f>
        <v>178.33485234</v>
      </c>
      <c r="K196" s="36">
        <f>SUMIFS(СВЦЭМ!$F$33:$F$776,СВЦЭМ!$A$33:$A$776,$A196,СВЦЭМ!$B$33:$B$776,K$190)+'СЕТ СН'!$F$12</f>
        <v>173.55850508</v>
      </c>
      <c r="L196" s="36">
        <f>SUMIFS(СВЦЭМ!$F$33:$F$776,СВЦЭМ!$A$33:$A$776,$A196,СВЦЭМ!$B$33:$B$776,L$190)+'СЕТ СН'!$F$12</f>
        <v>171.01740495999999</v>
      </c>
      <c r="M196" s="36">
        <f>SUMIFS(СВЦЭМ!$F$33:$F$776,СВЦЭМ!$A$33:$A$776,$A196,СВЦЭМ!$B$33:$B$776,M$190)+'СЕТ СН'!$F$12</f>
        <v>170.78999109</v>
      </c>
      <c r="N196" s="36">
        <f>SUMIFS(СВЦЭМ!$F$33:$F$776,СВЦЭМ!$A$33:$A$776,$A196,СВЦЭМ!$B$33:$B$776,N$190)+'СЕТ СН'!$F$12</f>
        <v>173.02911398000001</v>
      </c>
      <c r="O196" s="36">
        <f>SUMIFS(СВЦЭМ!$F$33:$F$776,СВЦЭМ!$A$33:$A$776,$A196,СВЦЭМ!$B$33:$B$776,O$190)+'СЕТ СН'!$F$12</f>
        <v>175.05982247</v>
      </c>
      <c r="P196" s="36">
        <f>SUMIFS(СВЦЭМ!$F$33:$F$776,СВЦЭМ!$A$33:$A$776,$A196,СВЦЭМ!$B$33:$B$776,P$190)+'СЕТ СН'!$F$12</f>
        <v>178.47074133000001</v>
      </c>
      <c r="Q196" s="36">
        <f>SUMIFS(СВЦЭМ!$F$33:$F$776,СВЦЭМ!$A$33:$A$776,$A196,СВЦЭМ!$B$33:$B$776,Q$190)+'СЕТ СН'!$F$12</f>
        <v>172.31488454000001</v>
      </c>
      <c r="R196" s="36">
        <f>SUMIFS(СВЦЭМ!$F$33:$F$776,СВЦЭМ!$A$33:$A$776,$A196,СВЦЭМ!$B$33:$B$776,R$190)+'СЕТ СН'!$F$12</f>
        <v>163.20610187</v>
      </c>
      <c r="S196" s="36">
        <f>SUMIFS(СВЦЭМ!$F$33:$F$776,СВЦЭМ!$A$33:$A$776,$A196,СВЦЭМ!$B$33:$B$776,S$190)+'СЕТ СН'!$F$12</f>
        <v>151.44025389000001</v>
      </c>
      <c r="T196" s="36">
        <f>SUMIFS(СВЦЭМ!$F$33:$F$776,СВЦЭМ!$A$33:$A$776,$A196,СВЦЭМ!$B$33:$B$776,T$190)+'СЕТ СН'!$F$12</f>
        <v>149.67100879</v>
      </c>
      <c r="U196" s="36">
        <f>SUMIFS(СВЦЭМ!$F$33:$F$776,СВЦЭМ!$A$33:$A$776,$A196,СВЦЭМ!$B$33:$B$776,U$190)+'СЕТ СН'!$F$12</f>
        <v>150.61438733</v>
      </c>
      <c r="V196" s="36">
        <f>SUMIFS(СВЦЭМ!$F$33:$F$776,СВЦЭМ!$A$33:$A$776,$A196,СВЦЭМ!$B$33:$B$776,V$190)+'СЕТ СН'!$F$12</f>
        <v>155.42468589999999</v>
      </c>
      <c r="W196" s="36">
        <f>SUMIFS(СВЦЭМ!$F$33:$F$776,СВЦЭМ!$A$33:$A$776,$A196,СВЦЭМ!$B$33:$B$776,W$190)+'СЕТ СН'!$F$12</f>
        <v>164.77852157000001</v>
      </c>
      <c r="X196" s="36">
        <f>SUMIFS(СВЦЭМ!$F$33:$F$776,СВЦЭМ!$A$33:$A$776,$A196,СВЦЭМ!$B$33:$B$776,X$190)+'СЕТ СН'!$F$12</f>
        <v>173.66390627999999</v>
      </c>
      <c r="Y196" s="36">
        <f>SUMIFS(СВЦЭМ!$F$33:$F$776,СВЦЭМ!$A$33:$A$776,$A196,СВЦЭМ!$B$33:$B$776,Y$190)+'СЕТ СН'!$F$12</f>
        <v>182.77672856000001</v>
      </c>
    </row>
    <row r="197" spans="1:25" ht="15.75" x14ac:dyDescent="0.2">
      <c r="A197" s="35">
        <f t="shared" si="5"/>
        <v>43472</v>
      </c>
      <c r="B197" s="36">
        <f>SUMIFS(СВЦЭМ!$F$33:$F$776,СВЦЭМ!$A$33:$A$776,$A197,СВЦЭМ!$B$33:$B$776,B$190)+'СЕТ СН'!$F$12</f>
        <v>184.7729204</v>
      </c>
      <c r="C197" s="36">
        <f>SUMIFS(СВЦЭМ!$F$33:$F$776,СВЦЭМ!$A$33:$A$776,$A197,СВЦЭМ!$B$33:$B$776,C$190)+'СЕТ СН'!$F$12</f>
        <v>185.73189117000001</v>
      </c>
      <c r="D197" s="36">
        <f>SUMIFS(СВЦЭМ!$F$33:$F$776,СВЦЭМ!$A$33:$A$776,$A197,СВЦЭМ!$B$33:$B$776,D$190)+'СЕТ СН'!$F$12</f>
        <v>188.79041623000001</v>
      </c>
      <c r="E197" s="36">
        <f>SUMIFS(СВЦЭМ!$F$33:$F$776,СВЦЭМ!$A$33:$A$776,$A197,СВЦЭМ!$B$33:$B$776,E$190)+'СЕТ СН'!$F$12</f>
        <v>190.41032121000001</v>
      </c>
      <c r="F197" s="36">
        <f>SUMIFS(СВЦЭМ!$F$33:$F$776,СВЦЭМ!$A$33:$A$776,$A197,СВЦЭМ!$B$33:$B$776,F$190)+'СЕТ СН'!$F$12</f>
        <v>190.87687187</v>
      </c>
      <c r="G197" s="36">
        <f>SUMIFS(СВЦЭМ!$F$33:$F$776,СВЦЭМ!$A$33:$A$776,$A197,СВЦЭМ!$B$33:$B$776,G$190)+'СЕТ СН'!$F$12</f>
        <v>189.28836111000001</v>
      </c>
      <c r="H197" s="36">
        <f>SUMIFS(СВЦЭМ!$F$33:$F$776,СВЦЭМ!$A$33:$A$776,$A197,СВЦЭМ!$B$33:$B$776,H$190)+'СЕТ СН'!$F$12</f>
        <v>186.82074324999999</v>
      </c>
      <c r="I197" s="36">
        <f>SUMIFS(СВЦЭМ!$F$33:$F$776,СВЦЭМ!$A$33:$A$776,$A197,СВЦЭМ!$B$33:$B$776,I$190)+'СЕТ СН'!$F$12</f>
        <v>186.06172776</v>
      </c>
      <c r="J197" s="36">
        <f>SUMIFS(СВЦЭМ!$F$33:$F$776,СВЦЭМ!$A$33:$A$776,$A197,СВЦЭМ!$B$33:$B$776,J$190)+'СЕТ СН'!$F$12</f>
        <v>182.30427227000001</v>
      </c>
      <c r="K197" s="36">
        <f>SUMIFS(СВЦЭМ!$F$33:$F$776,СВЦЭМ!$A$33:$A$776,$A197,СВЦЭМ!$B$33:$B$776,K$190)+'СЕТ СН'!$F$12</f>
        <v>176.04778472000001</v>
      </c>
      <c r="L197" s="36">
        <f>SUMIFS(СВЦЭМ!$F$33:$F$776,СВЦЭМ!$A$33:$A$776,$A197,СВЦЭМ!$B$33:$B$776,L$190)+'СЕТ СН'!$F$12</f>
        <v>172.5389294</v>
      </c>
      <c r="M197" s="36">
        <f>SUMIFS(СВЦЭМ!$F$33:$F$776,СВЦЭМ!$A$33:$A$776,$A197,СВЦЭМ!$B$33:$B$776,M$190)+'СЕТ СН'!$F$12</f>
        <v>169.88504829999999</v>
      </c>
      <c r="N197" s="36">
        <f>SUMIFS(СВЦЭМ!$F$33:$F$776,СВЦЭМ!$A$33:$A$776,$A197,СВЦЭМ!$B$33:$B$776,N$190)+'СЕТ СН'!$F$12</f>
        <v>170.03573700000001</v>
      </c>
      <c r="O197" s="36">
        <f>SUMIFS(СВЦЭМ!$F$33:$F$776,СВЦЭМ!$A$33:$A$776,$A197,СВЦЭМ!$B$33:$B$776,O$190)+'СЕТ СН'!$F$12</f>
        <v>171.64061194999999</v>
      </c>
      <c r="P197" s="36">
        <f>SUMIFS(СВЦЭМ!$F$33:$F$776,СВЦЭМ!$A$33:$A$776,$A197,СВЦЭМ!$B$33:$B$776,P$190)+'СЕТ СН'!$F$12</f>
        <v>175.45174487</v>
      </c>
      <c r="Q197" s="36">
        <f>SUMIFS(СВЦЭМ!$F$33:$F$776,СВЦЭМ!$A$33:$A$776,$A197,СВЦЭМ!$B$33:$B$776,Q$190)+'СЕТ СН'!$F$12</f>
        <v>170.75411013999999</v>
      </c>
      <c r="R197" s="36">
        <f>SUMIFS(СВЦЭМ!$F$33:$F$776,СВЦЭМ!$A$33:$A$776,$A197,СВЦЭМ!$B$33:$B$776,R$190)+'СЕТ СН'!$F$12</f>
        <v>163.61674149999999</v>
      </c>
      <c r="S197" s="36">
        <f>SUMIFS(СВЦЭМ!$F$33:$F$776,СВЦЭМ!$A$33:$A$776,$A197,СВЦЭМ!$B$33:$B$776,S$190)+'СЕТ СН'!$F$12</f>
        <v>151.23052597</v>
      </c>
      <c r="T197" s="36">
        <f>SUMIFS(СВЦЭМ!$F$33:$F$776,СВЦЭМ!$A$33:$A$776,$A197,СВЦЭМ!$B$33:$B$776,T$190)+'СЕТ СН'!$F$12</f>
        <v>144.65852773</v>
      </c>
      <c r="U197" s="36">
        <f>SUMIFS(СВЦЭМ!$F$33:$F$776,СВЦЭМ!$A$33:$A$776,$A197,СВЦЭМ!$B$33:$B$776,U$190)+'СЕТ СН'!$F$12</f>
        <v>145.10539822999999</v>
      </c>
      <c r="V197" s="36">
        <f>SUMIFS(СВЦЭМ!$F$33:$F$776,СВЦЭМ!$A$33:$A$776,$A197,СВЦЭМ!$B$33:$B$776,V$190)+'СЕТ СН'!$F$12</f>
        <v>151.99303959</v>
      </c>
      <c r="W197" s="36">
        <f>SUMIFS(СВЦЭМ!$F$33:$F$776,СВЦЭМ!$A$33:$A$776,$A197,СВЦЭМ!$B$33:$B$776,W$190)+'СЕТ СН'!$F$12</f>
        <v>157.4217113</v>
      </c>
      <c r="X197" s="36">
        <f>SUMIFS(СВЦЭМ!$F$33:$F$776,СВЦЭМ!$A$33:$A$776,$A197,СВЦЭМ!$B$33:$B$776,X$190)+'СЕТ СН'!$F$12</f>
        <v>166.71491368</v>
      </c>
      <c r="Y197" s="36">
        <f>SUMIFS(СВЦЭМ!$F$33:$F$776,СВЦЭМ!$A$33:$A$776,$A197,СВЦЭМ!$B$33:$B$776,Y$190)+'СЕТ СН'!$F$12</f>
        <v>175.19540384000001</v>
      </c>
    </row>
    <row r="198" spans="1:25" ht="15.75" x14ac:dyDescent="0.2">
      <c r="A198" s="35">
        <f t="shared" si="5"/>
        <v>43473</v>
      </c>
      <c r="B198" s="36">
        <f>SUMIFS(СВЦЭМ!$F$33:$F$776,СВЦЭМ!$A$33:$A$776,$A198,СВЦЭМ!$B$33:$B$776,B$190)+'СЕТ СН'!$F$12</f>
        <v>179.41605308000001</v>
      </c>
      <c r="C198" s="36">
        <f>SUMIFS(СВЦЭМ!$F$33:$F$776,СВЦЭМ!$A$33:$A$776,$A198,СВЦЭМ!$B$33:$B$776,C$190)+'СЕТ СН'!$F$12</f>
        <v>183.82320754</v>
      </c>
      <c r="D198" s="36">
        <f>SUMIFS(СВЦЭМ!$F$33:$F$776,СВЦЭМ!$A$33:$A$776,$A198,СВЦЭМ!$B$33:$B$776,D$190)+'СЕТ СН'!$F$12</f>
        <v>185.05904901</v>
      </c>
      <c r="E198" s="36">
        <f>SUMIFS(СВЦЭМ!$F$33:$F$776,СВЦЭМ!$A$33:$A$776,$A198,СВЦЭМ!$B$33:$B$776,E$190)+'СЕТ СН'!$F$12</f>
        <v>186.83825254000001</v>
      </c>
      <c r="F198" s="36">
        <f>SUMIFS(СВЦЭМ!$F$33:$F$776,СВЦЭМ!$A$33:$A$776,$A198,СВЦЭМ!$B$33:$B$776,F$190)+'СЕТ СН'!$F$12</f>
        <v>187.08030424</v>
      </c>
      <c r="G198" s="36">
        <f>SUMIFS(СВЦЭМ!$F$33:$F$776,СВЦЭМ!$A$33:$A$776,$A198,СВЦЭМ!$B$33:$B$776,G$190)+'СЕТ СН'!$F$12</f>
        <v>186.68649834000001</v>
      </c>
      <c r="H198" s="36">
        <f>SUMIFS(СВЦЭМ!$F$33:$F$776,СВЦЭМ!$A$33:$A$776,$A198,СВЦЭМ!$B$33:$B$776,H$190)+'СЕТ СН'!$F$12</f>
        <v>185.06568670999999</v>
      </c>
      <c r="I198" s="36">
        <f>SUMIFS(СВЦЭМ!$F$33:$F$776,СВЦЭМ!$A$33:$A$776,$A198,СВЦЭМ!$B$33:$B$776,I$190)+'СЕТ СН'!$F$12</f>
        <v>183.46650144</v>
      </c>
      <c r="J198" s="36">
        <f>SUMIFS(СВЦЭМ!$F$33:$F$776,СВЦЭМ!$A$33:$A$776,$A198,СВЦЭМ!$B$33:$B$776,J$190)+'СЕТ СН'!$F$12</f>
        <v>178.21438251999999</v>
      </c>
      <c r="K198" s="36">
        <f>SUMIFS(СВЦЭМ!$F$33:$F$776,СВЦЭМ!$A$33:$A$776,$A198,СВЦЭМ!$B$33:$B$776,K$190)+'СЕТ СН'!$F$12</f>
        <v>172.73487270999999</v>
      </c>
      <c r="L198" s="36">
        <f>SUMIFS(СВЦЭМ!$F$33:$F$776,СВЦЭМ!$A$33:$A$776,$A198,СВЦЭМ!$B$33:$B$776,L$190)+'СЕТ СН'!$F$12</f>
        <v>169.31834455000001</v>
      </c>
      <c r="M198" s="36">
        <f>SUMIFS(СВЦЭМ!$F$33:$F$776,СВЦЭМ!$A$33:$A$776,$A198,СВЦЭМ!$B$33:$B$776,M$190)+'СЕТ СН'!$F$12</f>
        <v>168.94783167</v>
      </c>
      <c r="N198" s="36">
        <f>SUMIFS(СВЦЭМ!$F$33:$F$776,СВЦЭМ!$A$33:$A$776,$A198,СВЦЭМ!$B$33:$B$776,N$190)+'СЕТ СН'!$F$12</f>
        <v>170.88417862</v>
      </c>
      <c r="O198" s="36">
        <f>SUMIFS(СВЦЭМ!$F$33:$F$776,СВЦЭМ!$A$33:$A$776,$A198,СВЦЭМ!$B$33:$B$776,O$190)+'СЕТ СН'!$F$12</f>
        <v>173.37387777000001</v>
      </c>
      <c r="P198" s="36">
        <f>SUMIFS(СВЦЭМ!$F$33:$F$776,СВЦЭМ!$A$33:$A$776,$A198,СВЦЭМ!$B$33:$B$776,P$190)+'СЕТ СН'!$F$12</f>
        <v>179.47305105000001</v>
      </c>
      <c r="Q198" s="36">
        <f>SUMIFS(СВЦЭМ!$F$33:$F$776,СВЦЭМ!$A$33:$A$776,$A198,СВЦЭМ!$B$33:$B$776,Q$190)+'СЕТ СН'!$F$12</f>
        <v>173.77259217</v>
      </c>
      <c r="R198" s="36">
        <f>SUMIFS(СВЦЭМ!$F$33:$F$776,СВЦЭМ!$A$33:$A$776,$A198,СВЦЭМ!$B$33:$B$776,R$190)+'СЕТ СН'!$F$12</f>
        <v>166.51022929999999</v>
      </c>
      <c r="S198" s="36">
        <f>SUMIFS(СВЦЭМ!$F$33:$F$776,СВЦЭМ!$A$33:$A$776,$A198,СВЦЭМ!$B$33:$B$776,S$190)+'СЕТ СН'!$F$12</f>
        <v>158.48765742000001</v>
      </c>
      <c r="T198" s="36">
        <f>SUMIFS(СВЦЭМ!$F$33:$F$776,СВЦЭМ!$A$33:$A$776,$A198,СВЦЭМ!$B$33:$B$776,T$190)+'СЕТ СН'!$F$12</f>
        <v>156.65649748000001</v>
      </c>
      <c r="U198" s="36">
        <f>SUMIFS(СВЦЭМ!$F$33:$F$776,СВЦЭМ!$A$33:$A$776,$A198,СВЦЭМ!$B$33:$B$776,U$190)+'СЕТ СН'!$F$12</f>
        <v>157.03215147</v>
      </c>
      <c r="V198" s="36">
        <f>SUMIFS(СВЦЭМ!$F$33:$F$776,СВЦЭМ!$A$33:$A$776,$A198,СВЦЭМ!$B$33:$B$776,V$190)+'СЕТ СН'!$F$12</f>
        <v>159.27872674</v>
      </c>
      <c r="W198" s="36">
        <f>SUMIFS(СВЦЭМ!$F$33:$F$776,СВЦЭМ!$A$33:$A$776,$A198,СВЦЭМ!$B$33:$B$776,W$190)+'СЕТ СН'!$F$12</f>
        <v>169.57817360999999</v>
      </c>
      <c r="X198" s="36">
        <f>SUMIFS(СВЦЭМ!$F$33:$F$776,СВЦЭМ!$A$33:$A$776,$A198,СВЦЭМ!$B$33:$B$776,X$190)+'СЕТ СН'!$F$12</f>
        <v>180.55663719</v>
      </c>
      <c r="Y198" s="36">
        <f>SUMIFS(СВЦЭМ!$F$33:$F$776,СВЦЭМ!$A$33:$A$776,$A198,СВЦЭМ!$B$33:$B$776,Y$190)+'СЕТ СН'!$F$12</f>
        <v>190.22898365</v>
      </c>
    </row>
    <row r="199" spans="1:25" ht="15.75" x14ac:dyDescent="0.2">
      <c r="A199" s="35">
        <f t="shared" si="5"/>
        <v>43474</v>
      </c>
      <c r="B199" s="36">
        <f>SUMIFS(СВЦЭМ!$F$33:$F$776,СВЦЭМ!$A$33:$A$776,$A199,СВЦЭМ!$B$33:$B$776,B$190)+'СЕТ СН'!$F$12</f>
        <v>184.77085740000001</v>
      </c>
      <c r="C199" s="36">
        <f>SUMIFS(СВЦЭМ!$F$33:$F$776,СВЦЭМ!$A$33:$A$776,$A199,СВЦЭМ!$B$33:$B$776,C$190)+'СЕТ СН'!$F$12</f>
        <v>188.54106604</v>
      </c>
      <c r="D199" s="36">
        <f>SUMIFS(СВЦЭМ!$F$33:$F$776,СВЦЭМ!$A$33:$A$776,$A199,СВЦЭМ!$B$33:$B$776,D$190)+'СЕТ СН'!$F$12</f>
        <v>188.92349934999999</v>
      </c>
      <c r="E199" s="36">
        <f>SUMIFS(СВЦЭМ!$F$33:$F$776,СВЦЭМ!$A$33:$A$776,$A199,СВЦЭМ!$B$33:$B$776,E$190)+'СЕТ СН'!$F$12</f>
        <v>190.32794041</v>
      </c>
      <c r="F199" s="36">
        <f>SUMIFS(СВЦЭМ!$F$33:$F$776,СВЦЭМ!$A$33:$A$776,$A199,СВЦЭМ!$B$33:$B$776,F$190)+'СЕТ СН'!$F$12</f>
        <v>190.77308303999999</v>
      </c>
      <c r="G199" s="36">
        <f>SUMIFS(СВЦЭМ!$F$33:$F$776,СВЦЭМ!$A$33:$A$776,$A199,СВЦЭМ!$B$33:$B$776,G$190)+'СЕТ СН'!$F$12</f>
        <v>191.19255606999999</v>
      </c>
      <c r="H199" s="36">
        <f>SUMIFS(СВЦЭМ!$F$33:$F$776,СВЦЭМ!$A$33:$A$776,$A199,СВЦЭМ!$B$33:$B$776,H$190)+'СЕТ СН'!$F$12</f>
        <v>193.36990632999999</v>
      </c>
      <c r="I199" s="36">
        <f>SUMIFS(СВЦЭМ!$F$33:$F$776,СВЦЭМ!$A$33:$A$776,$A199,СВЦЭМ!$B$33:$B$776,I$190)+'СЕТ СН'!$F$12</f>
        <v>183.99478922</v>
      </c>
      <c r="J199" s="36">
        <f>SUMIFS(СВЦЭМ!$F$33:$F$776,СВЦЭМ!$A$33:$A$776,$A199,СВЦЭМ!$B$33:$B$776,J$190)+'СЕТ СН'!$F$12</f>
        <v>171.75668035000001</v>
      </c>
      <c r="K199" s="36">
        <f>SUMIFS(СВЦЭМ!$F$33:$F$776,СВЦЭМ!$A$33:$A$776,$A199,СВЦЭМ!$B$33:$B$776,K$190)+'СЕТ СН'!$F$12</f>
        <v>170.44443172999999</v>
      </c>
      <c r="L199" s="36">
        <f>SUMIFS(СВЦЭМ!$F$33:$F$776,СВЦЭМ!$A$33:$A$776,$A199,СВЦЭМ!$B$33:$B$776,L$190)+'СЕТ СН'!$F$12</f>
        <v>170.17778942999999</v>
      </c>
      <c r="M199" s="36">
        <f>SUMIFS(СВЦЭМ!$F$33:$F$776,СВЦЭМ!$A$33:$A$776,$A199,СВЦЭМ!$B$33:$B$776,M$190)+'СЕТ СН'!$F$12</f>
        <v>170.49110114999999</v>
      </c>
      <c r="N199" s="36">
        <f>SUMIFS(СВЦЭМ!$F$33:$F$776,СВЦЭМ!$A$33:$A$776,$A199,СВЦЭМ!$B$33:$B$776,N$190)+'СЕТ СН'!$F$12</f>
        <v>173.5394483</v>
      </c>
      <c r="O199" s="36">
        <f>SUMIFS(СВЦЭМ!$F$33:$F$776,СВЦЭМ!$A$33:$A$776,$A199,СВЦЭМ!$B$33:$B$776,O$190)+'СЕТ СН'!$F$12</f>
        <v>172.94710771000001</v>
      </c>
      <c r="P199" s="36">
        <f>SUMIFS(СВЦЭМ!$F$33:$F$776,СВЦЭМ!$A$33:$A$776,$A199,СВЦЭМ!$B$33:$B$776,P$190)+'СЕТ СН'!$F$12</f>
        <v>174.86970721</v>
      </c>
      <c r="Q199" s="36">
        <f>SUMIFS(СВЦЭМ!$F$33:$F$776,СВЦЭМ!$A$33:$A$776,$A199,СВЦЭМ!$B$33:$B$776,Q$190)+'СЕТ СН'!$F$12</f>
        <v>175.62320736999999</v>
      </c>
      <c r="R199" s="36">
        <f>SUMIFS(СВЦЭМ!$F$33:$F$776,СВЦЭМ!$A$33:$A$776,$A199,СВЦЭМ!$B$33:$B$776,R$190)+'СЕТ СН'!$F$12</f>
        <v>175.34795113999999</v>
      </c>
      <c r="S199" s="36">
        <f>SUMIFS(СВЦЭМ!$F$33:$F$776,СВЦЭМ!$A$33:$A$776,$A199,СВЦЭМ!$B$33:$B$776,S$190)+'СЕТ СН'!$F$12</f>
        <v>171.33796215999999</v>
      </c>
      <c r="T199" s="36">
        <f>SUMIFS(СВЦЭМ!$F$33:$F$776,СВЦЭМ!$A$33:$A$776,$A199,СВЦЭМ!$B$33:$B$776,T$190)+'СЕТ СН'!$F$12</f>
        <v>167.61745923000001</v>
      </c>
      <c r="U199" s="36">
        <f>SUMIFS(СВЦЭМ!$F$33:$F$776,СВЦЭМ!$A$33:$A$776,$A199,СВЦЭМ!$B$33:$B$776,U$190)+'СЕТ СН'!$F$12</f>
        <v>167.37921678000001</v>
      </c>
      <c r="V199" s="36">
        <f>SUMIFS(СВЦЭМ!$F$33:$F$776,СВЦЭМ!$A$33:$A$776,$A199,СВЦЭМ!$B$33:$B$776,V$190)+'СЕТ СН'!$F$12</f>
        <v>168.9944031</v>
      </c>
      <c r="W199" s="36">
        <f>SUMIFS(СВЦЭМ!$F$33:$F$776,СВЦЭМ!$A$33:$A$776,$A199,СВЦЭМ!$B$33:$B$776,W$190)+'СЕТ СН'!$F$12</f>
        <v>172.40656411000001</v>
      </c>
      <c r="X199" s="36">
        <f>SUMIFS(СВЦЭМ!$F$33:$F$776,СВЦЭМ!$A$33:$A$776,$A199,СВЦЭМ!$B$33:$B$776,X$190)+'СЕТ СН'!$F$12</f>
        <v>174.54938976</v>
      </c>
      <c r="Y199" s="36">
        <f>SUMIFS(СВЦЭМ!$F$33:$F$776,СВЦЭМ!$A$33:$A$776,$A199,СВЦЭМ!$B$33:$B$776,Y$190)+'СЕТ СН'!$F$12</f>
        <v>183.93251728000001</v>
      </c>
    </row>
    <row r="200" spans="1:25" ht="15.75" x14ac:dyDescent="0.2">
      <c r="A200" s="35">
        <f t="shared" si="5"/>
        <v>43475</v>
      </c>
      <c r="B200" s="36">
        <f>SUMIFS(СВЦЭМ!$F$33:$F$776,СВЦЭМ!$A$33:$A$776,$A200,СВЦЭМ!$B$33:$B$776,B$190)+'СЕТ СН'!$F$12</f>
        <v>190.19839755999999</v>
      </c>
      <c r="C200" s="36">
        <f>SUMIFS(СВЦЭМ!$F$33:$F$776,СВЦЭМ!$A$33:$A$776,$A200,СВЦЭМ!$B$33:$B$776,C$190)+'СЕТ СН'!$F$12</f>
        <v>195.37242764000001</v>
      </c>
      <c r="D200" s="36">
        <f>SUMIFS(СВЦЭМ!$F$33:$F$776,СВЦЭМ!$A$33:$A$776,$A200,СВЦЭМ!$B$33:$B$776,D$190)+'СЕТ СН'!$F$12</f>
        <v>203.86292581000001</v>
      </c>
      <c r="E200" s="36">
        <f>SUMIFS(СВЦЭМ!$F$33:$F$776,СВЦЭМ!$A$33:$A$776,$A200,СВЦЭМ!$B$33:$B$776,E$190)+'СЕТ СН'!$F$12</f>
        <v>196.37800372999999</v>
      </c>
      <c r="F200" s="36">
        <f>SUMIFS(СВЦЭМ!$F$33:$F$776,СВЦЭМ!$A$33:$A$776,$A200,СВЦЭМ!$B$33:$B$776,F$190)+'СЕТ СН'!$F$12</f>
        <v>190.68518972999999</v>
      </c>
      <c r="G200" s="36">
        <f>SUMIFS(СВЦЭМ!$F$33:$F$776,СВЦЭМ!$A$33:$A$776,$A200,СВЦЭМ!$B$33:$B$776,G$190)+'СЕТ СН'!$F$12</f>
        <v>191.85487556999999</v>
      </c>
      <c r="H200" s="36">
        <f>SUMIFS(СВЦЭМ!$F$33:$F$776,СВЦЭМ!$A$33:$A$776,$A200,СВЦЭМ!$B$33:$B$776,H$190)+'СЕТ СН'!$F$12</f>
        <v>191.27173096999999</v>
      </c>
      <c r="I200" s="36">
        <f>SUMIFS(СВЦЭМ!$F$33:$F$776,СВЦЭМ!$A$33:$A$776,$A200,СВЦЭМ!$B$33:$B$776,I$190)+'СЕТ СН'!$F$12</f>
        <v>176.23428579</v>
      </c>
      <c r="J200" s="36">
        <f>SUMIFS(СВЦЭМ!$F$33:$F$776,СВЦЭМ!$A$33:$A$776,$A200,СВЦЭМ!$B$33:$B$776,J$190)+'СЕТ СН'!$F$12</f>
        <v>168.56690499000001</v>
      </c>
      <c r="K200" s="36">
        <f>SUMIFS(СВЦЭМ!$F$33:$F$776,СВЦЭМ!$A$33:$A$776,$A200,СВЦЭМ!$B$33:$B$776,K$190)+'СЕТ СН'!$F$12</f>
        <v>166.25050988999999</v>
      </c>
      <c r="L200" s="36">
        <f>SUMIFS(СВЦЭМ!$F$33:$F$776,СВЦЭМ!$A$33:$A$776,$A200,СВЦЭМ!$B$33:$B$776,L$190)+'СЕТ СН'!$F$12</f>
        <v>164.43927882</v>
      </c>
      <c r="M200" s="36">
        <f>SUMIFS(СВЦЭМ!$F$33:$F$776,СВЦЭМ!$A$33:$A$776,$A200,СВЦЭМ!$B$33:$B$776,M$190)+'СЕТ СН'!$F$12</f>
        <v>165.63743199000001</v>
      </c>
      <c r="N200" s="36">
        <f>SUMIFS(СВЦЭМ!$F$33:$F$776,СВЦЭМ!$A$33:$A$776,$A200,СВЦЭМ!$B$33:$B$776,N$190)+'СЕТ СН'!$F$12</f>
        <v>167.06219211000001</v>
      </c>
      <c r="O200" s="36">
        <f>SUMIFS(СВЦЭМ!$F$33:$F$776,СВЦЭМ!$A$33:$A$776,$A200,СВЦЭМ!$B$33:$B$776,O$190)+'СЕТ СН'!$F$12</f>
        <v>165.15030479000001</v>
      </c>
      <c r="P200" s="36">
        <f>SUMIFS(СВЦЭМ!$F$33:$F$776,СВЦЭМ!$A$33:$A$776,$A200,СВЦЭМ!$B$33:$B$776,P$190)+'СЕТ СН'!$F$12</f>
        <v>167.35498949000001</v>
      </c>
      <c r="Q200" s="36">
        <f>SUMIFS(СВЦЭМ!$F$33:$F$776,СВЦЭМ!$A$33:$A$776,$A200,СВЦЭМ!$B$33:$B$776,Q$190)+'СЕТ СН'!$F$12</f>
        <v>167.99976971000001</v>
      </c>
      <c r="R200" s="36">
        <f>SUMIFS(СВЦЭМ!$F$33:$F$776,СВЦЭМ!$A$33:$A$776,$A200,СВЦЭМ!$B$33:$B$776,R$190)+'СЕТ СН'!$F$12</f>
        <v>168.67917649</v>
      </c>
      <c r="S200" s="36">
        <f>SUMIFS(СВЦЭМ!$F$33:$F$776,СВЦЭМ!$A$33:$A$776,$A200,СВЦЭМ!$B$33:$B$776,S$190)+'СЕТ СН'!$F$12</f>
        <v>165.15388035999999</v>
      </c>
      <c r="T200" s="36">
        <f>SUMIFS(СВЦЭМ!$F$33:$F$776,СВЦЭМ!$A$33:$A$776,$A200,СВЦЭМ!$B$33:$B$776,T$190)+'СЕТ СН'!$F$12</f>
        <v>161.71682269999999</v>
      </c>
      <c r="U200" s="36">
        <f>SUMIFS(СВЦЭМ!$F$33:$F$776,СВЦЭМ!$A$33:$A$776,$A200,СВЦЭМ!$B$33:$B$776,U$190)+'СЕТ СН'!$F$12</f>
        <v>162.96818592</v>
      </c>
      <c r="V200" s="36">
        <f>SUMIFS(СВЦЭМ!$F$33:$F$776,СВЦЭМ!$A$33:$A$776,$A200,СВЦЭМ!$B$33:$B$776,V$190)+'СЕТ СН'!$F$12</f>
        <v>164.96022654000001</v>
      </c>
      <c r="W200" s="36">
        <f>SUMIFS(СВЦЭМ!$F$33:$F$776,СВЦЭМ!$A$33:$A$776,$A200,СВЦЭМ!$B$33:$B$776,W$190)+'СЕТ СН'!$F$12</f>
        <v>166.63310483000001</v>
      </c>
      <c r="X200" s="36">
        <f>SUMIFS(СВЦЭМ!$F$33:$F$776,СВЦЭМ!$A$33:$A$776,$A200,СВЦЭМ!$B$33:$B$776,X$190)+'СЕТ СН'!$F$12</f>
        <v>166.81163692999999</v>
      </c>
      <c r="Y200" s="36">
        <f>SUMIFS(СВЦЭМ!$F$33:$F$776,СВЦЭМ!$A$33:$A$776,$A200,СВЦЭМ!$B$33:$B$776,Y$190)+'СЕТ СН'!$F$12</f>
        <v>177.14809169</v>
      </c>
    </row>
    <row r="201" spans="1:25" ht="15.75" x14ac:dyDescent="0.2">
      <c r="A201" s="35">
        <f t="shared" si="5"/>
        <v>43476</v>
      </c>
      <c r="B201" s="36">
        <f>SUMIFS(СВЦЭМ!$F$33:$F$776,СВЦЭМ!$A$33:$A$776,$A201,СВЦЭМ!$B$33:$B$776,B$190)+'СЕТ СН'!$F$12</f>
        <v>191.52476775</v>
      </c>
      <c r="C201" s="36">
        <f>SUMIFS(СВЦЭМ!$F$33:$F$776,СВЦЭМ!$A$33:$A$776,$A201,СВЦЭМ!$B$33:$B$776,C$190)+'СЕТ СН'!$F$12</f>
        <v>193.46364503999999</v>
      </c>
      <c r="D201" s="36">
        <f>SUMIFS(СВЦЭМ!$F$33:$F$776,СВЦЭМ!$A$33:$A$776,$A201,СВЦЭМ!$B$33:$B$776,D$190)+'СЕТ СН'!$F$12</f>
        <v>198.51951732000001</v>
      </c>
      <c r="E201" s="36">
        <f>SUMIFS(СВЦЭМ!$F$33:$F$776,СВЦЭМ!$A$33:$A$776,$A201,СВЦЭМ!$B$33:$B$776,E$190)+'СЕТ СН'!$F$12</f>
        <v>198.84783318000001</v>
      </c>
      <c r="F201" s="36">
        <f>SUMIFS(СВЦЭМ!$F$33:$F$776,СВЦЭМ!$A$33:$A$776,$A201,СВЦЭМ!$B$33:$B$776,F$190)+'СЕТ СН'!$F$12</f>
        <v>198.78894940999999</v>
      </c>
      <c r="G201" s="36">
        <f>SUMIFS(СВЦЭМ!$F$33:$F$776,СВЦЭМ!$A$33:$A$776,$A201,СВЦЭМ!$B$33:$B$776,G$190)+'СЕТ СН'!$F$12</f>
        <v>195.79950722000001</v>
      </c>
      <c r="H201" s="36">
        <f>SUMIFS(СВЦЭМ!$F$33:$F$776,СВЦЭМ!$A$33:$A$776,$A201,СВЦЭМ!$B$33:$B$776,H$190)+'СЕТ СН'!$F$12</f>
        <v>190.12026874</v>
      </c>
      <c r="I201" s="36">
        <f>SUMIFS(СВЦЭМ!$F$33:$F$776,СВЦЭМ!$A$33:$A$776,$A201,СВЦЭМ!$B$33:$B$776,I$190)+'СЕТ СН'!$F$12</f>
        <v>176.76408787</v>
      </c>
      <c r="J201" s="36">
        <f>SUMIFS(СВЦЭМ!$F$33:$F$776,СВЦЭМ!$A$33:$A$776,$A201,СВЦЭМ!$B$33:$B$776,J$190)+'СЕТ СН'!$F$12</f>
        <v>167.47209218</v>
      </c>
      <c r="K201" s="36">
        <f>SUMIFS(СВЦЭМ!$F$33:$F$776,СВЦЭМ!$A$33:$A$776,$A201,СВЦЭМ!$B$33:$B$776,K$190)+'СЕТ СН'!$F$12</f>
        <v>165.94728064</v>
      </c>
      <c r="L201" s="36">
        <f>SUMIFS(СВЦЭМ!$F$33:$F$776,СВЦЭМ!$A$33:$A$776,$A201,СВЦЭМ!$B$33:$B$776,L$190)+'СЕТ СН'!$F$12</f>
        <v>165.19839381</v>
      </c>
      <c r="M201" s="36">
        <f>SUMIFS(СВЦЭМ!$F$33:$F$776,СВЦЭМ!$A$33:$A$776,$A201,СВЦЭМ!$B$33:$B$776,M$190)+'СЕТ СН'!$F$12</f>
        <v>165.64294507</v>
      </c>
      <c r="N201" s="36">
        <f>SUMIFS(СВЦЭМ!$F$33:$F$776,СВЦЭМ!$A$33:$A$776,$A201,СВЦЭМ!$B$33:$B$776,N$190)+'СЕТ СН'!$F$12</f>
        <v>168.23300836000001</v>
      </c>
      <c r="O201" s="36">
        <f>SUMIFS(СВЦЭМ!$F$33:$F$776,СВЦЭМ!$A$33:$A$776,$A201,СВЦЭМ!$B$33:$B$776,O$190)+'СЕТ СН'!$F$12</f>
        <v>168.90562625999999</v>
      </c>
      <c r="P201" s="36">
        <f>SUMIFS(СВЦЭМ!$F$33:$F$776,СВЦЭМ!$A$33:$A$776,$A201,СВЦЭМ!$B$33:$B$776,P$190)+'СЕТ СН'!$F$12</f>
        <v>166.20972333</v>
      </c>
      <c r="Q201" s="36">
        <f>SUMIFS(СВЦЭМ!$F$33:$F$776,СВЦЭМ!$A$33:$A$776,$A201,СВЦЭМ!$B$33:$B$776,Q$190)+'СЕТ СН'!$F$12</f>
        <v>166.56398745000001</v>
      </c>
      <c r="R201" s="36">
        <f>SUMIFS(СВЦЭМ!$F$33:$F$776,СВЦЭМ!$A$33:$A$776,$A201,СВЦЭМ!$B$33:$B$776,R$190)+'СЕТ СН'!$F$12</f>
        <v>170.92907013000001</v>
      </c>
      <c r="S201" s="36">
        <f>SUMIFS(СВЦЭМ!$F$33:$F$776,СВЦЭМ!$A$33:$A$776,$A201,СВЦЭМ!$B$33:$B$776,S$190)+'СЕТ СН'!$F$12</f>
        <v>166.82662877999999</v>
      </c>
      <c r="T201" s="36">
        <f>SUMIFS(СВЦЭМ!$F$33:$F$776,СВЦЭМ!$A$33:$A$776,$A201,СВЦЭМ!$B$33:$B$776,T$190)+'СЕТ СН'!$F$12</f>
        <v>160.56997217</v>
      </c>
      <c r="U201" s="36">
        <f>SUMIFS(СВЦЭМ!$F$33:$F$776,СВЦЭМ!$A$33:$A$776,$A201,СВЦЭМ!$B$33:$B$776,U$190)+'СЕТ СН'!$F$12</f>
        <v>160.85566914</v>
      </c>
      <c r="V201" s="36">
        <f>SUMIFS(СВЦЭМ!$F$33:$F$776,СВЦЭМ!$A$33:$A$776,$A201,СВЦЭМ!$B$33:$B$776,V$190)+'СЕТ СН'!$F$12</f>
        <v>163.83737567</v>
      </c>
      <c r="W201" s="36">
        <f>SUMIFS(СВЦЭМ!$F$33:$F$776,СВЦЭМ!$A$33:$A$776,$A201,СВЦЭМ!$B$33:$B$776,W$190)+'СЕТ СН'!$F$12</f>
        <v>167.24799185000001</v>
      </c>
      <c r="X201" s="36">
        <f>SUMIFS(СВЦЭМ!$F$33:$F$776,СВЦЭМ!$A$33:$A$776,$A201,СВЦЭМ!$B$33:$B$776,X$190)+'СЕТ СН'!$F$12</f>
        <v>168.92169933</v>
      </c>
      <c r="Y201" s="36">
        <f>SUMIFS(СВЦЭМ!$F$33:$F$776,СВЦЭМ!$A$33:$A$776,$A201,СВЦЭМ!$B$33:$B$776,Y$190)+'СЕТ СН'!$F$12</f>
        <v>178.56354186999999</v>
      </c>
    </row>
    <row r="202" spans="1:25" ht="15.75" x14ac:dyDescent="0.2">
      <c r="A202" s="35">
        <f t="shared" si="5"/>
        <v>43477</v>
      </c>
      <c r="B202" s="36">
        <f>SUMIFS(СВЦЭМ!$F$33:$F$776,СВЦЭМ!$A$33:$A$776,$A202,СВЦЭМ!$B$33:$B$776,B$190)+'СЕТ СН'!$F$12</f>
        <v>191.43848181999999</v>
      </c>
      <c r="C202" s="36">
        <f>SUMIFS(СВЦЭМ!$F$33:$F$776,СВЦЭМ!$A$33:$A$776,$A202,СВЦЭМ!$B$33:$B$776,C$190)+'СЕТ СН'!$F$12</f>
        <v>195.21316637000001</v>
      </c>
      <c r="D202" s="36">
        <f>SUMIFS(СВЦЭМ!$F$33:$F$776,СВЦЭМ!$A$33:$A$776,$A202,СВЦЭМ!$B$33:$B$776,D$190)+'СЕТ СН'!$F$12</f>
        <v>199.19322378000001</v>
      </c>
      <c r="E202" s="36">
        <f>SUMIFS(СВЦЭМ!$F$33:$F$776,СВЦЭМ!$A$33:$A$776,$A202,СВЦЭМ!$B$33:$B$776,E$190)+'СЕТ СН'!$F$12</f>
        <v>201.29004549000001</v>
      </c>
      <c r="F202" s="36">
        <f>SUMIFS(СВЦЭМ!$F$33:$F$776,СВЦЭМ!$A$33:$A$776,$A202,СВЦЭМ!$B$33:$B$776,F$190)+'СЕТ СН'!$F$12</f>
        <v>200.92730134000001</v>
      </c>
      <c r="G202" s="36">
        <f>SUMIFS(СВЦЭМ!$F$33:$F$776,СВЦЭМ!$A$33:$A$776,$A202,СВЦЭМ!$B$33:$B$776,G$190)+'СЕТ СН'!$F$12</f>
        <v>200.83629963000001</v>
      </c>
      <c r="H202" s="36">
        <f>SUMIFS(СВЦЭМ!$F$33:$F$776,СВЦЭМ!$A$33:$A$776,$A202,СВЦЭМ!$B$33:$B$776,H$190)+'СЕТ СН'!$F$12</f>
        <v>196.28421139</v>
      </c>
      <c r="I202" s="36">
        <f>SUMIFS(СВЦЭМ!$F$33:$F$776,СВЦЭМ!$A$33:$A$776,$A202,СВЦЭМ!$B$33:$B$776,I$190)+'СЕТ СН'!$F$12</f>
        <v>182.61839225</v>
      </c>
      <c r="J202" s="36">
        <f>SUMIFS(СВЦЭМ!$F$33:$F$776,СВЦЭМ!$A$33:$A$776,$A202,СВЦЭМ!$B$33:$B$776,J$190)+'СЕТ СН'!$F$12</f>
        <v>170.15035226000001</v>
      </c>
      <c r="K202" s="36">
        <f>SUMIFS(СВЦЭМ!$F$33:$F$776,СВЦЭМ!$A$33:$A$776,$A202,СВЦЭМ!$B$33:$B$776,K$190)+'СЕТ СН'!$F$12</f>
        <v>164.44161685</v>
      </c>
      <c r="L202" s="36">
        <f>SUMIFS(СВЦЭМ!$F$33:$F$776,СВЦЭМ!$A$33:$A$776,$A202,СВЦЭМ!$B$33:$B$776,L$190)+'СЕТ СН'!$F$12</f>
        <v>160.25084265000001</v>
      </c>
      <c r="M202" s="36">
        <f>SUMIFS(СВЦЭМ!$F$33:$F$776,СВЦЭМ!$A$33:$A$776,$A202,СВЦЭМ!$B$33:$B$776,M$190)+'СЕТ СН'!$F$12</f>
        <v>161.25835003</v>
      </c>
      <c r="N202" s="36">
        <f>SUMIFS(СВЦЭМ!$F$33:$F$776,СВЦЭМ!$A$33:$A$776,$A202,СВЦЭМ!$B$33:$B$776,N$190)+'СЕТ СН'!$F$12</f>
        <v>164.79492414000001</v>
      </c>
      <c r="O202" s="36">
        <f>SUMIFS(СВЦЭМ!$F$33:$F$776,СВЦЭМ!$A$33:$A$776,$A202,СВЦЭМ!$B$33:$B$776,O$190)+'СЕТ СН'!$F$12</f>
        <v>166.31138662999999</v>
      </c>
      <c r="P202" s="36">
        <f>SUMIFS(СВЦЭМ!$F$33:$F$776,СВЦЭМ!$A$33:$A$776,$A202,СВЦЭМ!$B$33:$B$776,P$190)+'СЕТ СН'!$F$12</f>
        <v>169.69104447000001</v>
      </c>
      <c r="Q202" s="36">
        <f>SUMIFS(СВЦЭМ!$F$33:$F$776,СВЦЭМ!$A$33:$A$776,$A202,СВЦЭМ!$B$33:$B$776,Q$190)+'СЕТ СН'!$F$12</f>
        <v>172.19262282</v>
      </c>
      <c r="R202" s="36">
        <f>SUMIFS(СВЦЭМ!$F$33:$F$776,СВЦЭМ!$A$33:$A$776,$A202,СВЦЭМ!$B$33:$B$776,R$190)+'СЕТ СН'!$F$12</f>
        <v>170.52673227</v>
      </c>
      <c r="S202" s="36">
        <f>SUMIFS(СВЦЭМ!$F$33:$F$776,СВЦЭМ!$A$33:$A$776,$A202,СВЦЭМ!$B$33:$B$776,S$190)+'СЕТ СН'!$F$12</f>
        <v>163.17820316999999</v>
      </c>
      <c r="T202" s="36">
        <f>SUMIFS(СВЦЭМ!$F$33:$F$776,СВЦЭМ!$A$33:$A$776,$A202,СВЦЭМ!$B$33:$B$776,T$190)+'СЕТ СН'!$F$12</f>
        <v>157.32646065</v>
      </c>
      <c r="U202" s="36">
        <f>SUMIFS(СВЦЭМ!$F$33:$F$776,СВЦЭМ!$A$33:$A$776,$A202,СВЦЭМ!$B$33:$B$776,U$190)+'СЕТ СН'!$F$12</f>
        <v>157.5393287</v>
      </c>
      <c r="V202" s="36">
        <f>SUMIFS(СВЦЭМ!$F$33:$F$776,СВЦЭМ!$A$33:$A$776,$A202,СВЦЭМ!$B$33:$B$776,V$190)+'СЕТ СН'!$F$12</f>
        <v>161.75731748999999</v>
      </c>
      <c r="W202" s="36">
        <f>SUMIFS(СВЦЭМ!$F$33:$F$776,СВЦЭМ!$A$33:$A$776,$A202,СВЦЭМ!$B$33:$B$776,W$190)+'СЕТ СН'!$F$12</f>
        <v>165.66434709999999</v>
      </c>
      <c r="X202" s="36">
        <f>SUMIFS(СВЦЭМ!$F$33:$F$776,СВЦЭМ!$A$33:$A$776,$A202,СВЦЭМ!$B$33:$B$776,X$190)+'СЕТ СН'!$F$12</f>
        <v>167.1105398</v>
      </c>
      <c r="Y202" s="36">
        <f>SUMIFS(СВЦЭМ!$F$33:$F$776,СВЦЭМ!$A$33:$A$776,$A202,СВЦЭМ!$B$33:$B$776,Y$190)+'СЕТ СН'!$F$12</f>
        <v>178.34739540000001</v>
      </c>
    </row>
    <row r="203" spans="1:25" ht="15.75" x14ac:dyDescent="0.2">
      <c r="A203" s="35">
        <f t="shared" si="5"/>
        <v>43478</v>
      </c>
      <c r="B203" s="36">
        <f>SUMIFS(СВЦЭМ!$F$33:$F$776,СВЦЭМ!$A$33:$A$776,$A203,СВЦЭМ!$B$33:$B$776,B$190)+'СЕТ СН'!$F$12</f>
        <v>186.96043889000001</v>
      </c>
      <c r="C203" s="36">
        <f>SUMIFS(СВЦЭМ!$F$33:$F$776,СВЦЭМ!$A$33:$A$776,$A203,СВЦЭМ!$B$33:$B$776,C$190)+'СЕТ СН'!$F$12</f>
        <v>191.62516321999999</v>
      </c>
      <c r="D203" s="36">
        <f>SUMIFS(СВЦЭМ!$F$33:$F$776,СВЦЭМ!$A$33:$A$776,$A203,СВЦЭМ!$B$33:$B$776,D$190)+'СЕТ СН'!$F$12</f>
        <v>197.52365940999999</v>
      </c>
      <c r="E203" s="36">
        <f>SUMIFS(СВЦЭМ!$F$33:$F$776,СВЦЭМ!$A$33:$A$776,$A203,СВЦЭМ!$B$33:$B$776,E$190)+'СЕТ СН'!$F$12</f>
        <v>200.87349606000001</v>
      </c>
      <c r="F203" s="36">
        <f>SUMIFS(СВЦЭМ!$F$33:$F$776,СВЦЭМ!$A$33:$A$776,$A203,СВЦЭМ!$B$33:$B$776,F$190)+'СЕТ СН'!$F$12</f>
        <v>200.64817103999999</v>
      </c>
      <c r="G203" s="36">
        <f>SUMIFS(СВЦЭМ!$F$33:$F$776,СВЦЭМ!$A$33:$A$776,$A203,СВЦЭМ!$B$33:$B$776,G$190)+'СЕТ СН'!$F$12</f>
        <v>202.26766999</v>
      </c>
      <c r="H203" s="36">
        <f>SUMIFS(СВЦЭМ!$F$33:$F$776,СВЦЭМ!$A$33:$A$776,$A203,СВЦЭМ!$B$33:$B$776,H$190)+'СЕТ СН'!$F$12</f>
        <v>193.94791950999999</v>
      </c>
      <c r="I203" s="36">
        <f>SUMIFS(СВЦЭМ!$F$33:$F$776,СВЦЭМ!$A$33:$A$776,$A203,СВЦЭМ!$B$33:$B$776,I$190)+'СЕТ СН'!$F$12</f>
        <v>181.88596733</v>
      </c>
      <c r="J203" s="36">
        <f>SUMIFS(СВЦЭМ!$F$33:$F$776,СВЦЭМ!$A$33:$A$776,$A203,СВЦЭМ!$B$33:$B$776,J$190)+'СЕТ СН'!$F$12</f>
        <v>173.15013245</v>
      </c>
      <c r="K203" s="36">
        <f>SUMIFS(СВЦЭМ!$F$33:$F$776,СВЦЭМ!$A$33:$A$776,$A203,СВЦЭМ!$B$33:$B$776,K$190)+'СЕТ СН'!$F$12</f>
        <v>167.02238120999999</v>
      </c>
      <c r="L203" s="36">
        <f>SUMIFS(СВЦЭМ!$F$33:$F$776,СВЦЭМ!$A$33:$A$776,$A203,СВЦЭМ!$B$33:$B$776,L$190)+'СЕТ СН'!$F$12</f>
        <v>163.30092751000001</v>
      </c>
      <c r="M203" s="36">
        <f>SUMIFS(СВЦЭМ!$F$33:$F$776,СВЦЭМ!$A$33:$A$776,$A203,СВЦЭМ!$B$33:$B$776,M$190)+'СЕТ СН'!$F$12</f>
        <v>163.90179703999999</v>
      </c>
      <c r="N203" s="36">
        <f>SUMIFS(СВЦЭМ!$F$33:$F$776,СВЦЭМ!$A$33:$A$776,$A203,СВЦЭМ!$B$33:$B$776,N$190)+'СЕТ СН'!$F$12</f>
        <v>167.57839978000001</v>
      </c>
      <c r="O203" s="36">
        <f>SUMIFS(СВЦЭМ!$F$33:$F$776,СВЦЭМ!$A$33:$A$776,$A203,СВЦЭМ!$B$33:$B$776,O$190)+'СЕТ СН'!$F$12</f>
        <v>173.47517449</v>
      </c>
      <c r="P203" s="36">
        <f>SUMIFS(СВЦЭМ!$F$33:$F$776,СВЦЭМ!$A$33:$A$776,$A203,СВЦЭМ!$B$33:$B$776,P$190)+'СЕТ СН'!$F$12</f>
        <v>176.27545050000001</v>
      </c>
      <c r="Q203" s="36">
        <f>SUMIFS(СВЦЭМ!$F$33:$F$776,СВЦЭМ!$A$33:$A$776,$A203,СВЦЭМ!$B$33:$B$776,Q$190)+'СЕТ СН'!$F$12</f>
        <v>176.50883450000001</v>
      </c>
      <c r="R203" s="36">
        <f>SUMIFS(СВЦЭМ!$F$33:$F$776,СВЦЭМ!$A$33:$A$776,$A203,СВЦЭМ!$B$33:$B$776,R$190)+'СЕТ СН'!$F$12</f>
        <v>174.97805697000001</v>
      </c>
      <c r="S203" s="36">
        <f>SUMIFS(СВЦЭМ!$F$33:$F$776,СВЦЭМ!$A$33:$A$776,$A203,СВЦЭМ!$B$33:$B$776,S$190)+'СЕТ СН'!$F$12</f>
        <v>170.41624361000001</v>
      </c>
      <c r="T203" s="36">
        <f>SUMIFS(СВЦЭМ!$F$33:$F$776,СВЦЭМ!$A$33:$A$776,$A203,СВЦЭМ!$B$33:$B$776,T$190)+'СЕТ СН'!$F$12</f>
        <v>162.95048700000001</v>
      </c>
      <c r="U203" s="36">
        <f>SUMIFS(СВЦЭМ!$F$33:$F$776,СВЦЭМ!$A$33:$A$776,$A203,СВЦЭМ!$B$33:$B$776,U$190)+'СЕТ СН'!$F$12</f>
        <v>162.68206724000001</v>
      </c>
      <c r="V203" s="36">
        <f>SUMIFS(СВЦЭМ!$F$33:$F$776,СВЦЭМ!$A$33:$A$776,$A203,СВЦЭМ!$B$33:$B$776,V$190)+'СЕТ СН'!$F$12</f>
        <v>162.98837334999999</v>
      </c>
      <c r="W203" s="36">
        <f>SUMIFS(СВЦЭМ!$F$33:$F$776,СВЦЭМ!$A$33:$A$776,$A203,СВЦЭМ!$B$33:$B$776,W$190)+'СЕТ СН'!$F$12</f>
        <v>165.05334360000001</v>
      </c>
      <c r="X203" s="36">
        <f>SUMIFS(СВЦЭМ!$F$33:$F$776,СВЦЭМ!$A$33:$A$776,$A203,СВЦЭМ!$B$33:$B$776,X$190)+'СЕТ СН'!$F$12</f>
        <v>167.54911453</v>
      </c>
      <c r="Y203" s="36">
        <f>SUMIFS(СВЦЭМ!$F$33:$F$776,СВЦЭМ!$A$33:$A$776,$A203,СВЦЭМ!$B$33:$B$776,Y$190)+'СЕТ СН'!$F$12</f>
        <v>177.01249730999999</v>
      </c>
    </row>
    <row r="204" spans="1:25" ht="15.75" x14ac:dyDescent="0.2">
      <c r="A204" s="35">
        <f t="shared" si="5"/>
        <v>43479</v>
      </c>
      <c r="B204" s="36">
        <f>SUMIFS(СВЦЭМ!$F$33:$F$776,СВЦЭМ!$A$33:$A$776,$A204,СВЦЭМ!$B$33:$B$776,B$190)+'СЕТ СН'!$F$12</f>
        <v>192.42158477999999</v>
      </c>
      <c r="C204" s="36">
        <f>SUMIFS(СВЦЭМ!$F$33:$F$776,СВЦЭМ!$A$33:$A$776,$A204,СВЦЭМ!$B$33:$B$776,C$190)+'СЕТ СН'!$F$12</f>
        <v>197.86692633000001</v>
      </c>
      <c r="D204" s="36">
        <f>SUMIFS(СВЦЭМ!$F$33:$F$776,СВЦЭМ!$A$33:$A$776,$A204,СВЦЭМ!$B$33:$B$776,D$190)+'СЕТ СН'!$F$12</f>
        <v>201.38944681999999</v>
      </c>
      <c r="E204" s="36">
        <f>SUMIFS(СВЦЭМ!$F$33:$F$776,СВЦЭМ!$A$33:$A$776,$A204,СВЦЭМ!$B$33:$B$776,E$190)+'СЕТ СН'!$F$12</f>
        <v>202.03938633000001</v>
      </c>
      <c r="F204" s="36">
        <f>SUMIFS(СВЦЭМ!$F$33:$F$776,СВЦЭМ!$A$33:$A$776,$A204,СВЦЭМ!$B$33:$B$776,F$190)+'СЕТ СН'!$F$12</f>
        <v>201.99523076</v>
      </c>
      <c r="G204" s="36">
        <f>SUMIFS(СВЦЭМ!$F$33:$F$776,СВЦЭМ!$A$33:$A$776,$A204,СВЦЭМ!$B$33:$B$776,G$190)+'СЕТ СН'!$F$12</f>
        <v>200.06147924999999</v>
      </c>
      <c r="H204" s="36">
        <f>SUMIFS(СВЦЭМ!$F$33:$F$776,СВЦЭМ!$A$33:$A$776,$A204,СВЦЭМ!$B$33:$B$776,H$190)+'СЕТ СН'!$F$12</f>
        <v>192.91843182</v>
      </c>
      <c r="I204" s="36">
        <f>SUMIFS(СВЦЭМ!$F$33:$F$776,СВЦЭМ!$A$33:$A$776,$A204,СВЦЭМ!$B$33:$B$776,I$190)+'СЕТ СН'!$F$12</f>
        <v>179.33440669000001</v>
      </c>
      <c r="J204" s="36">
        <f>SUMIFS(СВЦЭМ!$F$33:$F$776,СВЦЭМ!$A$33:$A$776,$A204,СВЦЭМ!$B$33:$B$776,J$190)+'СЕТ СН'!$F$12</f>
        <v>172.40152140999999</v>
      </c>
      <c r="K204" s="36">
        <f>SUMIFS(СВЦЭМ!$F$33:$F$776,СВЦЭМ!$A$33:$A$776,$A204,СВЦЭМ!$B$33:$B$776,K$190)+'СЕТ СН'!$F$12</f>
        <v>167.19646069000001</v>
      </c>
      <c r="L204" s="36">
        <f>SUMIFS(СВЦЭМ!$F$33:$F$776,СВЦЭМ!$A$33:$A$776,$A204,СВЦЭМ!$B$33:$B$776,L$190)+'СЕТ СН'!$F$12</f>
        <v>165.61775345000001</v>
      </c>
      <c r="M204" s="36">
        <f>SUMIFS(СВЦЭМ!$F$33:$F$776,СВЦЭМ!$A$33:$A$776,$A204,СВЦЭМ!$B$33:$B$776,M$190)+'СЕТ СН'!$F$12</f>
        <v>167.51888170000001</v>
      </c>
      <c r="N204" s="36">
        <f>SUMIFS(СВЦЭМ!$F$33:$F$776,СВЦЭМ!$A$33:$A$776,$A204,СВЦЭМ!$B$33:$B$776,N$190)+'СЕТ СН'!$F$12</f>
        <v>169.95088770999999</v>
      </c>
      <c r="O204" s="36">
        <f>SUMIFS(СВЦЭМ!$F$33:$F$776,СВЦЭМ!$A$33:$A$776,$A204,СВЦЭМ!$B$33:$B$776,O$190)+'СЕТ СН'!$F$12</f>
        <v>170.87101668</v>
      </c>
      <c r="P204" s="36">
        <f>SUMIFS(СВЦЭМ!$F$33:$F$776,СВЦЭМ!$A$33:$A$776,$A204,СВЦЭМ!$B$33:$B$776,P$190)+'СЕТ СН'!$F$12</f>
        <v>172.17164980999999</v>
      </c>
      <c r="Q204" s="36">
        <f>SUMIFS(СВЦЭМ!$F$33:$F$776,СВЦЭМ!$A$33:$A$776,$A204,СВЦЭМ!$B$33:$B$776,Q$190)+'СЕТ СН'!$F$12</f>
        <v>173.71298252</v>
      </c>
      <c r="R204" s="36">
        <f>SUMIFS(СВЦЭМ!$F$33:$F$776,СВЦЭМ!$A$33:$A$776,$A204,СВЦЭМ!$B$33:$B$776,R$190)+'СЕТ СН'!$F$12</f>
        <v>173.45107598999999</v>
      </c>
      <c r="S204" s="36">
        <f>SUMIFS(СВЦЭМ!$F$33:$F$776,СВЦЭМ!$A$33:$A$776,$A204,СВЦЭМ!$B$33:$B$776,S$190)+'СЕТ СН'!$F$12</f>
        <v>170.55176933999999</v>
      </c>
      <c r="T204" s="36">
        <f>SUMIFS(СВЦЭМ!$F$33:$F$776,СВЦЭМ!$A$33:$A$776,$A204,СВЦЭМ!$B$33:$B$776,T$190)+'СЕТ СН'!$F$12</f>
        <v>165.42328825999999</v>
      </c>
      <c r="U204" s="36">
        <f>SUMIFS(СВЦЭМ!$F$33:$F$776,СВЦЭМ!$A$33:$A$776,$A204,СВЦЭМ!$B$33:$B$776,U$190)+'СЕТ СН'!$F$12</f>
        <v>165.48825529999999</v>
      </c>
      <c r="V204" s="36">
        <f>SUMIFS(СВЦЭМ!$F$33:$F$776,СВЦЭМ!$A$33:$A$776,$A204,СВЦЭМ!$B$33:$B$776,V$190)+'СЕТ СН'!$F$12</f>
        <v>168.35621578000001</v>
      </c>
      <c r="W204" s="36">
        <f>SUMIFS(СВЦЭМ!$F$33:$F$776,СВЦЭМ!$A$33:$A$776,$A204,СВЦЭМ!$B$33:$B$776,W$190)+'СЕТ СН'!$F$12</f>
        <v>171.18839002000001</v>
      </c>
      <c r="X204" s="36">
        <f>SUMIFS(СВЦЭМ!$F$33:$F$776,СВЦЭМ!$A$33:$A$776,$A204,СВЦЭМ!$B$33:$B$776,X$190)+'СЕТ СН'!$F$12</f>
        <v>171.47616789</v>
      </c>
      <c r="Y204" s="36">
        <f>SUMIFS(СВЦЭМ!$F$33:$F$776,СВЦЭМ!$A$33:$A$776,$A204,СВЦЭМ!$B$33:$B$776,Y$190)+'СЕТ СН'!$F$12</f>
        <v>180.61173513</v>
      </c>
    </row>
    <row r="205" spans="1:25" ht="15.75" x14ac:dyDescent="0.2">
      <c r="A205" s="35">
        <f t="shared" si="5"/>
        <v>43480</v>
      </c>
      <c r="B205" s="36">
        <f>SUMIFS(СВЦЭМ!$F$33:$F$776,СВЦЭМ!$A$33:$A$776,$A205,СВЦЭМ!$B$33:$B$776,B$190)+'СЕТ СН'!$F$12</f>
        <v>195.24524481</v>
      </c>
      <c r="C205" s="36">
        <f>SUMIFS(СВЦЭМ!$F$33:$F$776,СВЦЭМ!$A$33:$A$776,$A205,СВЦЭМ!$B$33:$B$776,C$190)+'СЕТ СН'!$F$12</f>
        <v>201.10210101000001</v>
      </c>
      <c r="D205" s="36">
        <f>SUMIFS(СВЦЭМ!$F$33:$F$776,СВЦЭМ!$A$33:$A$776,$A205,СВЦЭМ!$B$33:$B$776,D$190)+'СЕТ СН'!$F$12</f>
        <v>203.54956462000001</v>
      </c>
      <c r="E205" s="36">
        <f>SUMIFS(СВЦЭМ!$F$33:$F$776,СВЦЭМ!$A$33:$A$776,$A205,СВЦЭМ!$B$33:$B$776,E$190)+'СЕТ СН'!$F$12</f>
        <v>203.67417122000001</v>
      </c>
      <c r="F205" s="36">
        <f>SUMIFS(СВЦЭМ!$F$33:$F$776,СВЦЭМ!$A$33:$A$776,$A205,СВЦЭМ!$B$33:$B$776,F$190)+'СЕТ СН'!$F$12</f>
        <v>203.67724493</v>
      </c>
      <c r="G205" s="36">
        <f>SUMIFS(СВЦЭМ!$F$33:$F$776,СВЦЭМ!$A$33:$A$776,$A205,СВЦЭМ!$B$33:$B$776,G$190)+'СЕТ СН'!$F$12</f>
        <v>200.17267251000001</v>
      </c>
      <c r="H205" s="36">
        <f>SUMIFS(СВЦЭМ!$F$33:$F$776,СВЦЭМ!$A$33:$A$776,$A205,СВЦЭМ!$B$33:$B$776,H$190)+'СЕТ СН'!$F$12</f>
        <v>192.59622511000001</v>
      </c>
      <c r="I205" s="36">
        <f>SUMIFS(СВЦЭМ!$F$33:$F$776,СВЦЭМ!$A$33:$A$776,$A205,СВЦЭМ!$B$33:$B$776,I$190)+'СЕТ СН'!$F$12</f>
        <v>179.10606418</v>
      </c>
      <c r="J205" s="36">
        <f>SUMIFS(СВЦЭМ!$F$33:$F$776,СВЦЭМ!$A$33:$A$776,$A205,СВЦЭМ!$B$33:$B$776,J$190)+'СЕТ СН'!$F$12</f>
        <v>170.08812320000001</v>
      </c>
      <c r="K205" s="36">
        <f>SUMIFS(СВЦЭМ!$F$33:$F$776,СВЦЭМ!$A$33:$A$776,$A205,СВЦЭМ!$B$33:$B$776,K$190)+'СЕТ СН'!$F$12</f>
        <v>167.68324784000001</v>
      </c>
      <c r="L205" s="36">
        <f>SUMIFS(СВЦЭМ!$F$33:$F$776,СВЦЭМ!$A$33:$A$776,$A205,СВЦЭМ!$B$33:$B$776,L$190)+'СЕТ СН'!$F$12</f>
        <v>167.33562065999999</v>
      </c>
      <c r="M205" s="36">
        <f>SUMIFS(СВЦЭМ!$F$33:$F$776,СВЦЭМ!$A$33:$A$776,$A205,СВЦЭМ!$B$33:$B$776,M$190)+'СЕТ СН'!$F$12</f>
        <v>168.94139781999999</v>
      </c>
      <c r="N205" s="36">
        <f>SUMIFS(СВЦЭМ!$F$33:$F$776,СВЦЭМ!$A$33:$A$776,$A205,СВЦЭМ!$B$33:$B$776,N$190)+'СЕТ СН'!$F$12</f>
        <v>171.43567737999999</v>
      </c>
      <c r="O205" s="36">
        <f>SUMIFS(СВЦЭМ!$F$33:$F$776,СВЦЭМ!$A$33:$A$776,$A205,СВЦЭМ!$B$33:$B$776,O$190)+'СЕТ СН'!$F$12</f>
        <v>171.15006976999999</v>
      </c>
      <c r="P205" s="36">
        <f>SUMIFS(СВЦЭМ!$F$33:$F$776,СВЦЭМ!$A$33:$A$776,$A205,СВЦЭМ!$B$33:$B$776,P$190)+'СЕТ СН'!$F$12</f>
        <v>172.88319869</v>
      </c>
      <c r="Q205" s="36">
        <f>SUMIFS(СВЦЭМ!$F$33:$F$776,СВЦЭМ!$A$33:$A$776,$A205,СВЦЭМ!$B$33:$B$776,Q$190)+'СЕТ СН'!$F$12</f>
        <v>174.5172772</v>
      </c>
      <c r="R205" s="36">
        <f>SUMIFS(СВЦЭМ!$F$33:$F$776,СВЦЭМ!$A$33:$A$776,$A205,СВЦЭМ!$B$33:$B$776,R$190)+'СЕТ СН'!$F$12</f>
        <v>175.85166389</v>
      </c>
      <c r="S205" s="36">
        <f>SUMIFS(СВЦЭМ!$F$33:$F$776,СВЦЭМ!$A$33:$A$776,$A205,СВЦЭМ!$B$33:$B$776,S$190)+'СЕТ СН'!$F$12</f>
        <v>171.93345837999999</v>
      </c>
      <c r="T205" s="36">
        <f>SUMIFS(СВЦЭМ!$F$33:$F$776,СВЦЭМ!$A$33:$A$776,$A205,СВЦЭМ!$B$33:$B$776,T$190)+'СЕТ СН'!$F$12</f>
        <v>166.51899001999999</v>
      </c>
      <c r="U205" s="36">
        <f>SUMIFS(СВЦЭМ!$F$33:$F$776,СВЦЭМ!$A$33:$A$776,$A205,СВЦЭМ!$B$33:$B$776,U$190)+'СЕТ СН'!$F$12</f>
        <v>167.51447139000001</v>
      </c>
      <c r="V205" s="36">
        <f>SUMIFS(СВЦЭМ!$F$33:$F$776,СВЦЭМ!$A$33:$A$776,$A205,СВЦЭМ!$B$33:$B$776,V$190)+'СЕТ СН'!$F$12</f>
        <v>170.34328142999999</v>
      </c>
      <c r="W205" s="36">
        <f>SUMIFS(СВЦЭМ!$F$33:$F$776,СВЦЭМ!$A$33:$A$776,$A205,СВЦЭМ!$B$33:$B$776,W$190)+'СЕТ СН'!$F$12</f>
        <v>174.16753206999999</v>
      </c>
      <c r="X205" s="36">
        <f>SUMIFS(СВЦЭМ!$F$33:$F$776,СВЦЭМ!$A$33:$A$776,$A205,СВЦЭМ!$B$33:$B$776,X$190)+'СЕТ СН'!$F$12</f>
        <v>175.15033310000001</v>
      </c>
      <c r="Y205" s="36">
        <f>SUMIFS(СВЦЭМ!$F$33:$F$776,СВЦЭМ!$A$33:$A$776,$A205,СВЦЭМ!$B$33:$B$776,Y$190)+'СЕТ СН'!$F$12</f>
        <v>182.55587692</v>
      </c>
    </row>
    <row r="206" spans="1:25" ht="15.75" x14ac:dyDescent="0.2">
      <c r="A206" s="35">
        <f t="shared" si="5"/>
        <v>43481</v>
      </c>
      <c r="B206" s="36">
        <f>SUMIFS(СВЦЭМ!$F$33:$F$776,СВЦЭМ!$A$33:$A$776,$A206,СВЦЭМ!$B$33:$B$776,B$190)+'СЕТ СН'!$F$12</f>
        <v>196.17105100000001</v>
      </c>
      <c r="C206" s="36">
        <f>SUMIFS(СВЦЭМ!$F$33:$F$776,СВЦЭМ!$A$33:$A$776,$A206,СВЦЭМ!$B$33:$B$776,C$190)+'СЕТ СН'!$F$12</f>
        <v>200.91550844</v>
      </c>
      <c r="D206" s="36">
        <f>SUMIFS(СВЦЭМ!$F$33:$F$776,СВЦЭМ!$A$33:$A$776,$A206,СВЦЭМ!$B$33:$B$776,D$190)+'СЕТ СН'!$F$12</f>
        <v>203.21471568999999</v>
      </c>
      <c r="E206" s="36">
        <f>SUMIFS(СВЦЭМ!$F$33:$F$776,СВЦЭМ!$A$33:$A$776,$A206,СВЦЭМ!$B$33:$B$776,E$190)+'СЕТ СН'!$F$12</f>
        <v>205.37491087000001</v>
      </c>
      <c r="F206" s="36">
        <f>SUMIFS(СВЦЭМ!$F$33:$F$776,СВЦЭМ!$A$33:$A$776,$A206,СВЦЭМ!$B$33:$B$776,F$190)+'СЕТ СН'!$F$12</f>
        <v>203.86129781</v>
      </c>
      <c r="G206" s="36">
        <f>SUMIFS(СВЦЭМ!$F$33:$F$776,СВЦЭМ!$A$33:$A$776,$A206,СВЦЭМ!$B$33:$B$776,G$190)+'СЕТ СН'!$F$12</f>
        <v>199.41220853999999</v>
      </c>
      <c r="H206" s="36">
        <f>SUMIFS(СВЦЭМ!$F$33:$F$776,СВЦЭМ!$A$33:$A$776,$A206,СВЦЭМ!$B$33:$B$776,H$190)+'СЕТ СН'!$F$12</f>
        <v>190.82748702999999</v>
      </c>
      <c r="I206" s="36">
        <f>SUMIFS(СВЦЭМ!$F$33:$F$776,СВЦЭМ!$A$33:$A$776,$A206,СВЦЭМ!$B$33:$B$776,I$190)+'СЕТ СН'!$F$12</f>
        <v>174.90105259000001</v>
      </c>
      <c r="J206" s="36">
        <f>SUMIFS(СВЦЭМ!$F$33:$F$776,СВЦЭМ!$A$33:$A$776,$A206,СВЦЭМ!$B$33:$B$776,J$190)+'СЕТ СН'!$F$12</f>
        <v>170.37092250000001</v>
      </c>
      <c r="K206" s="36">
        <f>SUMIFS(СВЦЭМ!$F$33:$F$776,СВЦЭМ!$A$33:$A$776,$A206,СВЦЭМ!$B$33:$B$776,K$190)+'СЕТ СН'!$F$12</f>
        <v>168.51160275999999</v>
      </c>
      <c r="L206" s="36">
        <f>SUMIFS(СВЦЭМ!$F$33:$F$776,СВЦЭМ!$A$33:$A$776,$A206,СВЦЭМ!$B$33:$B$776,L$190)+'СЕТ СН'!$F$12</f>
        <v>167.85662629000001</v>
      </c>
      <c r="M206" s="36">
        <f>SUMIFS(СВЦЭМ!$F$33:$F$776,СВЦЭМ!$A$33:$A$776,$A206,СВЦЭМ!$B$33:$B$776,M$190)+'СЕТ СН'!$F$12</f>
        <v>169.04113853999999</v>
      </c>
      <c r="N206" s="36">
        <f>SUMIFS(СВЦЭМ!$F$33:$F$776,СВЦЭМ!$A$33:$A$776,$A206,СВЦЭМ!$B$33:$B$776,N$190)+'СЕТ СН'!$F$12</f>
        <v>172.22454243999999</v>
      </c>
      <c r="O206" s="36">
        <f>SUMIFS(СВЦЭМ!$F$33:$F$776,СВЦЭМ!$A$33:$A$776,$A206,СВЦЭМ!$B$33:$B$776,O$190)+'СЕТ СН'!$F$12</f>
        <v>171.08794159000001</v>
      </c>
      <c r="P206" s="36">
        <f>SUMIFS(СВЦЭМ!$F$33:$F$776,СВЦЭМ!$A$33:$A$776,$A206,СВЦЭМ!$B$33:$B$776,P$190)+'СЕТ СН'!$F$12</f>
        <v>172.57494857</v>
      </c>
      <c r="Q206" s="36">
        <f>SUMIFS(СВЦЭМ!$F$33:$F$776,СВЦЭМ!$A$33:$A$776,$A206,СВЦЭМ!$B$33:$B$776,Q$190)+'СЕТ СН'!$F$12</f>
        <v>172.93084805000001</v>
      </c>
      <c r="R206" s="36">
        <f>SUMIFS(СВЦЭМ!$F$33:$F$776,СВЦЭМ!$A$33:$A$776,$A206,СВЦЭМ!$B$33:$B$776,R$190)+'СЕТ СН'!$F$12</f>
        <v>173.68667490999999</v>
      </c>
      <c r="S206" s="36">
        <f>SUMIFS(СВЦЭМ!$F$33:$F$776,СВЦЭМ!$A$33:$A$776,$A206,СВЦЭМ!$B$33:$B$776,S$190)+'СЕТ СН'!$F$12</f>
        <v>171.30630958</v>
      </c>
      <c r="T206" s="36">
        <f>SUMIFS(СВЦЭМ!$F$33:$F$776,СВЦЭМ!$A$33:$A$776,$A206,СВЦЭМ!$B$33:$B$776,T$190)+'СЕТ СН'!$F$12</f>
        <v>169.66778496000001</v>
      </c>
      <c r="U206" s="36">
        <f>SUMIFS(СВЦЭМ!$F$33:$F$776,СВЦЭМ!$A$33:$A$776,$A206,СВЦЭМ!$B$33:$B$776,U$190)+'СЕТ СН'!$F$12</f>
        <v>170.0124649</v>
      </c>
      <c r="V206" s="36">
        <f>SUMIFS(СВЦЭМ!$F$33:$F$776,СВЦЭМ!$A$33:$A$776,$A206,СВЦЭМ!$B$33:$B$776,V$190)+'СЕТ СН'!$F$12</f>
        <v>173.03729745999999</v>
      </c>
      <c r="W206" s="36">
        <f>SUMIFS(СВЦЭМ!$F$33:$F$776,СВЦЭМ!$A$33:$A$776,$A206,СВЦЭМ!$B$33:$B$776,W$190)+'СЕТ СН'!$F$12</f>
        <v>176.74391775000001</v>
      </c>
      <c r="X206" s="36">
        <f>SUMIFS(СВЦЭМ!$F$33:$F$776,СВЦЭМ!$A$33:$A$776,$A206,СВЦЭМ!$B$33:$B$776,X$190)+'СЕТ СН'!$F$12</f>
        <v>177.61318553999999</v>
      </c>
      <c r="Y206" s="36">
        <f>SUMIFS(СВЦЭМ!$F$33:$F$776,СВЦЭМ!$A$33:$A$776,$A206,СВЦЭМ!$B$33:$B$776,Y$190)+'СЕТ СН'!$F$12</f>
        <v>186.25203877999999</v>
      </c>
    </row>
    <row r="207" spans="1:25" ht="15.75" x14ac:dyDescent="0.2">
      <c r="A207" s="35">
        <f t="shared" si="5"/>
        <v>43482</v>
      </c>
      <c r="B207" s="36">
        <f>SUMIFS(СВЦЭМ!$F$33:$F$776,СВЦЭМ!$A$33:$A$776,$A207,СВЦЭМ!$B$33:$B$776,B$190)+'СЕТ СН'!$F$12</f>
        <v>191.02584694999999</v>
      </c>
      <c r="C207" s="36">
        <f>SUMIFS(СВЦЭМ!$F$33:$F$776,СВЦЭМ!$A$33:$A$776,$A207,СВЦЭМ!$B$33:$B$776,C$190)+'СЕТ СН'!$F$12</f>
        <v>197.11691640000001</v>
      </c>
      <c r="D207" s="36">
        <f>SUMIFS(СВЦЭМ!$F$33:$F$776,СВЦЭМ!$A$33:$A$776,$A207,СВЦЭМ!$B$33:$B$776,D$190)+'СЕТ СН'!$F$12</f>
        <v>199.99732637</v>
      </c>
      <c r="E207" s="36">
        <f>SUMIFS(СВЦЭМ!$F$33:$F$776,СВЦЭМ!$A$33:$A$776,$A207,СВЦЭМ!$B$33:$B$776,E$190)+'СЕТ СН'!$F$12</f>
        <v>200.36117453</v>
      </c>
      <c r="F207" s="36">
        <f>SUMIFS(СВЦЭМ!$F$33:$F$776,СВЦЭМ!$A$33:$A$776,$A207,СВЦЭМ!$B$33:$B$776,F$190)+'СЕТ СН'!$F$12</f>
        <v>199.01698268000001</v>
      </c>
      <c r="G207" s="36">
        <f>SUMIFS(СВЦЭМ!$F$33:$F$776,СВЦЭМ!$A$33:$A$776,$A207,СВЦЭМ!$B$33:$B$776,G$190)+'СЕТ СН'!$F$12</f>
        <v>193.41809133000001</v>
      </c>
      <c r="H207" s="36">
        <f>SUMIFS(СВЦЭМ!$F$33:$F$776,СВЦЭМ!$A$33:$A$776,$A207,СВЦЭМ!$B$33:$B$776,H$190)+'СЕТ СН'!$F$12</f>
        <v>183.74062211</v>
      </c>
      <c r="I207" s="36">
        <f>SUMIFS(СВЦЭМ!$F$33:$F$776,СВЦЭМ!$A$33:$A$776,$A207,СВЦЭМ!$B$33:$B$776,I$190)+'СЕТ СН'!$F$12</f>
        <v>170.10898852</v>
      </c>
      <c r="J207" s="36">
        <f>SUMIFS(СВЦЭМ!$F$33:$F$776,СВЦЭМ!$A$33:$A$776,$A207,СВЦЭМ!$B$33:$B$776,J$190)+'СЕТ СН'!$F$12</f>
        <v>168.23125476000001</v>
      </c>
      <c r="K207" s="36">
        <f>SUMIFS(СВЦЭМ!$F$33:$F$776,СВЦЭМ!$A$33:$A$776,$A207,СВЦЭМ!$B$33:$B$776,K$190)+'СЕТ СН'!$F$12</f>
        <v>166.51294815</v>
      </c>
      <c r="L207" s="36">
        <f>SUMIFS(СВЦЭМ!$F$33:$F$776,СВЦЭМ!$A$33:$A$776,$A207,СВЦЭМ!$B$33:$B$776,L$190)+'СЕТ СН'!$F$12</f>
        <v>166.36807021999999</v>
      </c>
      <c r="M207" s="36">
        <f>SUMIFS(СВЦЭМ!$F$33:$F$776,СВЦЭМ!$A$33:$A$776,$A207,СВЦЭМ!$B$33:$B$776,M$190)+'СЕТ СН'!$F$12</f>
        <v>168.79991665</v>
      </c>
      <c r="N207" s="36">
        <f>SUMIFS(СВЦЭМ!$F$33:$F$776,СВЦЭМ!$A$33:$A$776,$A207,СВЦЭМ!$B$33:$B$776,N$190)+'СЕТ СН'!$F$12</f>
        <v>170.85145815999999</v>
      </c>
      <c r="O207" s="36">
        <f>SUMIFS(СВЦЭМ!$F$33:$F$776,СВЦЭМ!$A$33:$A$776,$A207,СВЦЭМ!$B$33:$B$776,O$190)+'СЕТ СН'!$F$12</f>
        <v>169.59648331</v>
      </c>
      <c r="P207" s="36">
        <f>SUMIFS(СВЦЭМ!$F$33:$F$776,СВЦЭМ!$A$33:$A$776,$A207,СВЦЭМ!$B$33:$B$776,P$190)+'СЕТ СН'!$F$12</f>
        <v>170.14437648000001</v>
      </c>
      <c r="Q207" s="36">
        <f>SUMIFS(СВЦЭМ!$F$33:$F$776,СВЦЭМ!$A$33:$A$776,$A207,СВЦЭМ!$B$33:$B$776,Q$190)+'СЕТ СН'!$F$12</f>
        <v>170.51074889</v>
      </c>
      <c r="R207" s="36">
        <f>SUMIFS(СВЦЭМ!$F$33:$F$776,СВЦЭМ!$A$33:$A$776,$A207,СВЦЭМ!$B$33:$B$776,R$190)+'СЕТ СН'!$F$12</f>
        <v>171.20347243000001</v>
      </c>
      <c r="S207" s="36">
        <f>SUMIFS(СВЦЭМ!$F$33:$F$776,СВЦЭМ!$A$33:$A$776,$A207,СВЦЭМ!$B$33:$B$776,S$190)+'СЕТ СН'!$F$12</f>
        <v>169.21685226</v>
      </c>
      <c r="T207" s="36">
        <f>SUMIFS(СВЦЭМ!$F$33:$F$776,СВЦЭМ!$A$33:$A$776,$A207,СВЦЭМ!$B$33:$B$776,T$190)+'СЕТ СН'!$F$12</f>
        <v>167.07395198</v>
      </c>
      <c r="U207" s="36">
        <f>SUMIFS(СВЦЭМ!$F$33:$F$776,СВЦЭМ!$A$33:$A$776,$A207,СВЦЭМ!$B$33:$B$776,U$190)+'СЕТ СН'!$F$12</f>
        <v>167.30436989</v>
      </c>
      <c r="V207" s="36">
        <f>SUMIFS(СВЦЭМ!$F$33:$F$776,СВЦЭМ!$A$33:$A$776,$A207,СВЦЭМ!$B$33:$B$776,V$190)+'СЕТ СН'!$F$12</f>
        <v>170.98841579</v>
      </c>
      <c r="W207" s="36">
        <f>SUMIFS(СВЦЭМ!$F$33:$F$776,СВЦЭМ!$A$33:$A$776,$A207,СВЦЭМ!$B$33:$B$776,W$190)+'СЕТ СН'!$F$12</f>
        <v>173.19392976</v>
      </c>
      <c r="X207" s="36">
        <f>SUMIFS(СВЦЭМ!$F$33:$F$776,СВЦЭМ!$A$33:$A$776,$A207,СВЦЭМ!$B$33:$B$776,X$190)+'СЕТ СН'!$F$12</f>
        <v>174.03513848</v>
      </c>
      <c r="Y207" s="36">
        <f>SUMIFS(СВЦЭМ!$F$33:$F$776,СВЦЭМ!$A$33:$A$776,$A207,СВЦЭМ!$B$33:$B$776,Y$190)+'СЕТ СН'!$F$12</f>
        <v>183.87509660000001</v>
      </c>
    </row>
    <row r="208" spans="1:25" ht="15.75" x14ac:dyDescent="0.2">
      <c r="A208" s="35">
        <f t="shared" si="5"/>
        <v>43483</v>
      </c>
      <c r="B208" s="36">
        <f>SUMIFS(СВЦЭМ!$F$33:$F$776,СВЦЭМ!$A$33:$A$776,$A208,СВЦЭМ!$B$33:$B$776,B$190)+'СЕТ СН'!$F$12</f>
        <v>189.47940561999999</v>
      </c>
      <c r="C208" s="36">
        <f>SUMIFS(СВЦЭМ!$F$33:$F$776,СВЦЭМ!$A$33:$A$776,$A208,СВЦЭМ!$B$33:$B$776,C$190)+'СЕТ СН'!$F$12</f>
        <v>193.76658935</v>
      </c>
      <c r="D208" s="36">
        <f>SUMIFS(СВЦЭМ!$F$33:$F$776,СВЦЭМ!$A$33:$A$776,$A208,СВЦЭМ!$B$33:$B$776,D$190)+'СЕТ СН'!$F$12</f>
        <v>197.54582178000001</v>
      </c>
      <c r="E208" s="36">
        <f>SUMIFS(СВЦЭМ!$F$33:$F$776,СВЦЭМ!$A$33:$A$776,$A208,СВЦЭМ!$B$33:$B$776,E$190)+'СЕТ СН'!$F$12</f>
        <v>197.39752265000001</v>
      </c>
      <c r="F208" s="36">
        <f>SUMIFS(СВЦЭМ!$F$33:$F$776,СВЦЭМ!$A$33:$A$776,$A208,СВЦЭМ!$B$33:$B$776,F$190)+'СЕТ СН'!$F$12</f>
        <v>196.37394157</v>
      </c>
      <c r="G208" s="36">
        <f>SUMIFS(СВЦЭМ!$F$33:$F$776,СВЦЭМ!$A$33:$A$776,$A208,СВЦЭМ!$B$33:$B$776,G$190)+'СЕТ СН'!$F$12</f>
        <v>193.22787718000001</v>
      </c>
      <c r="H208" s="36">
        <f>SUMIFS(СВЦЭМ!$F$33:$F$776,СВЦЭМ!$A$33:$A$776,$A208,СВЦЭМ!$B$33:$B$776,H$190)+'СЕТ СН'!$F$12</f>
        <v>187.23699536999999</v>
      </c>
      <c r="I208" s="36">
        <f>SUMIFS(СВЦЭМ!$F$33:$F$776,СВЦЭМ!$A$33:$A$776,$A208,СВЦЭМ!$B$33:$B$776,I$190)+'СЕТ СН'!$F$12</f>
        <v>175.38498559000001</v>
      </c>
      <c r="J208" s="36">
        <f>SUMIFS(СВЦЭМ!$F$33:$F$776,СВЦЭМ!$A$33:$A$776,$A208,СВЦЭМ!$B$33:$B$776,J$190)+'СЕТ СН'!$F$12</f>
        <v>166.65835337999999</v>
      </c>
      <c r="K208" s="36">
        <f>SUMIFS(СВЦЭМ!$F$33:$F$776,СВЦЭМ!$A$33:$A$776,$A208,СВЦЭМ!$B$33:$B$776,K$190)+'СЕТ СН'!$F$12</f>
        <v>166.41997685999999</v>
      </c>
      <c r="L208" s="36">
        <f>SUMIFS(СВЦЭМ!$F$33:$F$776,СВЦЭМ!$A$33:$A$776,$A208,СВЦЭМ!$B$33:$B$776,L$190)+'СЕТ СН'!$F$12</f>
        <v>166.07331818</v>
      </c>
      <c r="M208" s="36">
        <f>SUMIFS(СВЦЭМ!$F$33:$F$776,СВЦЭМ!$A$33:$A$776,$A208,СВЦЭМ!$B$33:$B$776,M$190)+'СЕТ СН'!$F$12</f>
        <v>168.48104246</v>
      </c>
      <c r="N208" s="36">
        <f>SUMIFS(СВЦЭМ!$F$33:$F$776,СВЦЭМ!$A$33:$A$776,$A208,СВЦЭМ!$B$33:$B$776,N$190)+'СЕТ СН'!$F$12</f>
        <v>172.49673134</v>
      </c>
      <c r="O208" s="36">
        <f>SUMIFS(СВЦЭМ!$F$33:$F$776,СВЦЭМ!$A$33:$A$776,$A208,СВЦЭМ!$B$33:$B$776,O$190)+'СЕТ СН'!$F$12</f>
        <v>172.18249702</v>
      </c>
      <c r="P208" s="36">
        <f>SUMIFS(СВЦЭМ!$F$33:$F$776,СВЦЭМ!$A$33:$A$776,$A208,СВЦЭМ!$B$33:$B$776,P$190)+'СЕТ СН'!$F$12</f>
        <v>173.46737419999999</v>
      </c>
      <c r="Q208" s="36">
        <f>SUMIFS(СВЦЭМ!$F$33:$F$776,СВЦЭМ!$A$33:$A$776,$A208,СВЦЭМ!$B$33:$B$776,Q$190)+'СЕТ СН'!$F$12</f>
        <v>173.97528987000001</v>
      </c>
      <c r="R208" s="36">
        <f>SUMIFS(СВЦЭМ!$F$33:$F$776,СВЦЭМ!$A$33:$A$776,$A208,СВЦЭМ!$B$33:$B$776,R$190)+'СЕТ СН'!$F$12</f>
        <v>174.52011156</v>
      </c>
      <c r="S208" s="36">
        <f>SUMIFS(СВЦЭМ!$F$33:$F$776,СВЦЭМ!$A$33:$A$776,$A208,СВЦЭМ!$B$33:$B$776,S$190)+'СЕТ СН'!$F$12</f>
        <v>175.13942354</v>
      </c>
      <c r="T208" s="36">
        <f>SUMIFS(СВЦЭМ!$F$33:$F$776,СВЦЭМ!$A$33:$A$776,$A208,СВЦЭМ!$B$33:$B$776,T$190)+'СЕТ СН'!$F$12</f>
        <v>173.01879729999999</v>
      </c>
      <c r="U208" s="36">
        <f>SUMIFS(СВЦЭМ!$F$33:$F$776,СВЦЭМ!$A$33:$A$776,$A208,СВЦЭМ!$B$33:$B$776,U$190)+'СЕТ СН'!$F$12</f>
        <v>173.92701191</v>
      </c>
      <c r="V208" s="36">
        <f>SUMIFS(СВЦЭМ!$F$33:$F$776,СВЦЭМ!$A$33:$A$776,$A208,СВЦЭМ!$B$33:$B$776,V$190)+'СЕТ СН'!$F$12</f>
        <v>177.81648969</v>
      </c>
      <c r="W208" s="36">
        <f>SUMIFS(СВЦЭМ!$F$33:$F$776,СВЦЭМ!$A$33:$A$776,$A208,СВЦЭМ!$B$33:$B$776,W$190)+'СЕТ СН'!$F$12</f>
        <v>180.58676349999999</v>
      </c>
      <c r="X208" s="36">
        <f>SUMIFS(СВЦЭМ!$F$33:$F$776,СВЦЭМ!$A$33:$A$776,$A208,СВЦЭМ!$B$33:$B$776,X$190)+'СЕТ СН'!$F$12</f>
        <v>179.38165115999999</v>
      </c>
      <c r="Y208" s="36">
        <f>SUMIFS(СВЦЭМ!$F$33:$F$776,СВЦЭМ!$A$33:$A$776,$A208,СВЦЭМ!$B$33:$B$776,Y$190)+'СЕТ СН'!$F$12</f>
        <v>185.38925129</v>
      </c>
    </row>
    <row r="209" spans="1:25" ht="15.75" x14ac:dyDescent="0.2">
      <c r="A209" s="35">
        <f t="shared" si="5"/>
        <v>43484</v>
      </c>
      <c r="B209" s="36">
        <f>SUMIFS(СВЦЭМ!$F$33:$F$776,СВЦЭМ!$A$33:$A$776,$A209,СВЦЭМ!$B$33:$B$776,B$190)+'СЕТ СН'!$F$12</f>
        <v>197.68479206000001</v>
      </c>
      <c r="C209" s="36">
        <f>SUMIFS(СВЦЭМ!$F$33:$F$776,СВЦЭМ!$A$33:$A$776,$A209,СВЦЭМ!$B$33:$B$776,C$190)+'СЕТ СН'!$F$12</f>
        <v>198.91919411000001</v>
      </c>
      <c r="D209" s="36">
        <f>SUMIFS(СВЦЭМ!$F$33:$F$776,СВЦЭМ!$A$33:$A$776,$A209,СВЦЭМ!$B$33:$B$776,D$190)+'СЕТ СН'!$F$12</f>
        <v>198.26756151999999</v>
      </c>
      <c r="E209" s="36">
        <f>SUMIFS(СВЦЭМ!$F$33:$F$776,СВЦЭМ!$A$33:$A$776,$A209,СВЦЭМ!$B$33:$B$776,E$190)+'СЕТ СН'!$F$12</f>
        <v>200.28582974</v>
      </c>
      <c r="F209" s="36">
        <f>SUMIFS(СВЦЭМ!$F$33:$F$776,СВЦЭМ!$A$33:$A$776,$A209,СВЦЭМ!$B$33:$B$776,F$190)+'СЕТ СН'!$F$12</f>
        <v>199.38578319000001</v>
      </c>
      <c r="G209" s="36">
        <f>SUMIFS(СВЦЭМ!$F$33:$F$776,СВЦЭМ!$A$33:$A$776,$A209,СВЦЭМ!$B$33:$B$776,G$190)+'СЕТ СН'!$F$12</f>
        <v>198.98508841</v>
      </c>
      <c r="H209" s="36">
        <f>SUMIFS(СВЦЭМ!$F$33:$F$776,СВЦЭМ!$A$33:$A$776,$A209,СВЦЭМ!$B$33:$B$776,H$190)+'СЕТ СН'!$F$12</f>
        <v>194.66840973000001</v>
      </c>
      <c r="I209" s="36">
        <f>SUMIFS(СВЦЭМ!$F$33:$F$776,СВЦЭМ!$A$33:$A$776,$A209,СВЦЭМ!$B$33:$B$776,I$190)+'СЕТ СН'!$F$12</f>
        <v>181.57547486000001</v>
      </c>
      <c r="J209" s="36">
        <f>SUMIFS(СВЦЭМ!$F$33:$F$776,СВЦЭМ!$A$33:$A$776,$A209,СВЦЭМ!$B$33:$B$776,J$190)+'СЕТ СН'!$F$12</f>
        <v>175.92049775000001</v>
      </c>
      <c r="K209" s="36">
        <f>SUMIFS(СВЦЭМ!$F$33:$F$776,СВЦЭМ!$A$33:$A$776,$A209,СВЦЭМ!$B$33:$B$776,K$190)+'СЕТ СН'!$F$12</f>
        <v>169.01866117</v>
      </c>
      <c r="L209" s="36">
        <f>SUMIFS(СВЦЭМ!$F$33:$F$776,СВЦЭМ!$A$33:$A$776,$A209,СВЦЭМ!$B$33:$B$776,L$190)+'СЕТ СН'!$F$12</f>
        <v>165.89468102999999</v>
      </c>
      <c r="M209" s="36">
        <f>SUMIFS(СВЦЭМ!$F$33:$F$776,СВЦЭМ!$A$33:$A$776,$A209,СВЦЭМ!$B$33:$B$776,M$190)+'СЕТ СН'!$F$12</f>
        <v>166.65083157999999</v>
      </c>
      <c r="N209" s="36">
        <f>SUMIFS(СВЦЭМ!$F$33:$F$776,СВЦЭМ!$A$33:$A$776,$A209,СВЦЭМ!$B$33:$B$776,N$190)+'СЕТ СН'!$F$12</f>
        <v>169.51632294000001</v>
      </c>
      <c r="O209" s="36">
        <f>SUMIFS(СВЦЭМ!$F$33:$F$776,СВЦЭМ!$A$33:$A$776,$A209,СВЦЭМ!$B$33:$B$776,O$190)+'СЕТ СН'!$F$12</f>
        <v>171.38144700999999</v>
      </c>
      <c r="P209" s="36">
        <f>SUMIFS(СВЦЭМ!$F$33:$F$776,СВЦЭМ!$A$33:$A$776,$A209,СВЦЭМ!$B$33:$B$776,P$190)+'СЕТ СН'!$F$12</f>
        <v>175.80041288999999</v>
      </c>
      <c r="Q209" s="36">
        <f>SUMIFS(СВЦЭМ!$F$33:$F$776,СВЦЭМ!$A$33:$A$776,$A209,СВЦЭМ!$B$33:$B$776,Q$190)+'СЕТ СН'!$F$12</f>
        <v>177.18254959000001</v>
      </c>
      <c r="R209" s="36">
        <f>SUMIFS(СВЦЭМ!$F$33:$F$776,СВЦЭМ!$A$33:$A$776,$A209,СВЦЭМ!$B$33:$B$776,R$190)+'СЕТ СН'!$F$12</f>
        <v>177.33558324000001</v>
      </c>
      <c r="S209" s="36">
        <f>SUMIFS(СВЦЭМ!$F$33:$F$776,СВЦЭМ!$A$33:$A$776,$A209,СВЦЭМ!$B$33:$B$776,S$190)+'СЕТ СН'!$F$12</f>
        <v>171.40882829</v>
      </c>
      <c r="T209" s="36">
        <f>SUMIFS(СВЦЭМ!$F$33:$F$776,СВЦЭМ!$A$33:$A$776,$A209,СВЦЭМ!$B$33:$B$776,T$190)+'СЕТ СН'!$F$12</f>
        <v>166.06089700999999</v>
      </c>
      <c r="U209" s="36">
        <f>SUMIFS(СВЦЭМ!$F$33:$F$776,СВЦЭМ!$A$33:$A$776,$A209,СВЦЭМ!$B$33:$B$776,U$190)+'СЕТ СН'!$F$12</f>
        <v>164.89670810000001</v>
      </c>
      <c r="V209" s="36">
        <f>SUMIFS(СВЦЭМ!$F$33:$F$776,СВЦЭМ!$A$33:$A$776,$A209,СВЦЭМ!$B$33:$B$776,V$190)+'СЕТ СН'!$F$12</f>
        <v>168.58523851999999</v>
      </c>
      <c r="W209" s="36">
        <f>SUMIFS(СВЦЭМ!$F$33:$F$776,СВЦЭМ!$A$33:$A$776,$A209,СВЦЭМ!$B$33:$B$776,W$190)+'СЕТ СН'!$F$12</f>
        <v>172.94518919000001</v>
      </c>
      <c r="X209" s="36">
        <f>SUMIFS(СВЦЭМ!$F$33:$F$776,СВЦЭМ!$A$33:$A$776,$A209,СВЦЭМ!$B$33:$B$776,X$190)+'СЕТ СН'!$F$12</f>
        <v>174.48494866999999</v>
      </c>
      <c r="Y209" s="36">
        <f>SUMIFS(СВЦЭМ!$F$33:$F$776,СВЦЭМ!$A$33:$A$776,$A209,СВЦЭМ!$B$33:$B$776,Y$190)+'СЕТ СН'!$F$12</f>
        <v>183.19732553</v>
      </c>
    </row>
    <row r="210" spans="1:25" ht="15.75" x14ac:dyDescent="0.2">
      <c r="A210" s="35">
        <f t="shared" si="5"/>
        <v>43485</v>
      </c>
      <c r="B210" s="36">
        <f>SUMIFS(СВЦЭМ!$F$33:$F$776,СВЦЭМ!$A$33:$A$776,$A210,СВЦЭМ!$B$33:$B$776,B$190)+'СЕТ СН'!$F$12</f>
        <v>194.50208660999999</v>
      </c>
      <c r="C210" s="36">
        <f>SUMIFS(СВЦЭМ!$F$33:$F$776,СВЦЭМ!$A$33:$A$776,$A210,СВЦЭМ!$B$33:$B$776,C$190)+'СЕТ СН'!$F$12</f>
        <v>198.48714862</v>
      </c>
      <c r="D210" s="36">
        <f>SUMIFS(СВЦЭМ!$F$33:$F$776,СВЦЭМ!$A$33:$A$776,$A210,СВЦЭМ!$B$33:$B$776,D$190)+'СЕТ СН'!$F$12</f>
        <v>204.13444727999999</v>
      </c>
      <c r="E210" s="36">
        <f>SUMIFS(СВЦЭМ!$F$33:$F$776,СВЦЭМ!$A$33:$A$776,$A210,СВЦЭМ!$B$33:$B$776,E$190)+'СЕТ СН'!$F$12</f>
        <v>207.59945235999999</v>
      </c>
      <c r="F210" s="36">
        <f>SUMIFS(СВЦЭМ!$F$33:$F$776,СВЦЭМ!$A$33:$A$776,$A210,СВЦЭМ!$B$33:$B$776,F$190)+'СЕТ СН'!$F$12</f>
        <v>205.70104931</v>
      </c>
      <c r="G210" s="36">
        <f>SUMIFS(СВЦЭМ!$F$33:$F$776,СВЦЭМ!$A$33:$A$776,$A210,СВЦЭМ!$B$33:$B$776,G$190)+'СЕТ СН'!$F$12</f>
        <v>202.45647596000001</v>
      </c>
      <c r="H210" s="36">
        <f>SUMIFS(СВЦЭМ!$F$33:$F$776,СВЦЭМ!$A$33:$A$776,$A210,СВЦЭМ!$B$33:$B$776,H$190)+'СЕТ СН'!$F$12</f>
        <v>198.67543345999999</v>
      </c>
      <c r="I210" s="36">
        <f>SUMIFS(СВЦЭМ!$F$33:$F$776,СВЦЭМ!$A$33:$A$776,$A210,СВЦЭМ!$B$33:$B$776,I$190)+'СЕТ СН'!$F$12</f>
        <v>186.67351160999999</v>
      </c>
      <c r="J210" s="36">
        <f>SUMIFS(СВЦЭМ!$F$33:$F$776,СВЦЭМ!$A$33:$A$776,$A210,СВЦЭМ!$B$33:$B$776,J$190)+'СЕТ СН'!$F$12</f>
        <v>177.48033161999999</v>
      </c>
      <c r="K210" s="36">
        <f>SUMIFS(СВЦЭМ!$F$33:$F$776,СВЦЭМ!$A$33:$A$776,$A210,СВЦЭМ!$B$33:$B$776,K$190)+'СЕТ СН'!$F$12</f>
        <v>171.26637844000001</v>
      </c>
      <c r="L210" s="36">
        <f>SUMIFS(СВЦЭМ!$F$33:$F$776,СВЦЭМ!$A$33:$A$776,$A210,СВЦЭМ!$B$33:$B$776,L$190)+'СЕТ СН'!$F$12</f>
        <v>167.03979368</v>
      </c>
      <c r="M210" s="36">
        <f>SUMIFS(СВЦЭМ!$F$33:$F$776,СВЦЭМ!$A$33:$A$776,$A210,СВЦЭМ!$B$33:$B$776,M$190)+'СЕТ СН'!$F$12</f>
        <v>167.59793587999999</v>
      </c>
      <c r="N210" s="36">
        <f>SUMIFS(СВЦЭМ!$F$33:$F$776,СВЦЭМ!$A$33:$A$776,$A210,СВЦЭМ!$B$33:$B$776,N$190)+'СЕТ СН'!$F$12</f>
        <v>172.25268872000001</v>
      </c>
      <c r="O210" s="36">
        <f>SUMIFS(СВЦЭМ!$F$33:$F$776,СВЦЭМ!$A$33:$A$776,$A210,СВЦЭМ!$B$33:$B$776,O$190)+'СЕТ СН'!$F$12</f>
        <v>176.93364374000001</v>
      </c>
      <c r="P210" s="36">
        <f>SUMIFS(СВЦЭМ!$F$33:$F$776,СВЦЭМ!$A$33:$A$776,$A210,СВЦЭМ!$B$33:$B$776,P$190)+'СЕТ СН'!$F$12</f>
        <v>181.22245835999999</v>
      </c>
      <c r="Q210" s="36">
        <f>SUMIFS(СВЦЭМ!$F$33:$F$776,СВЦЭМ!$A$33:$A$776,$A210,СВЦЭМ!$B$33:$B$776,Q$190)+'СЕТ СН'!$F$12</f>
        <v>179.55402670999999</v>
      </c>
      <c r="R210" s="36">
        <f>SUMIFS(СВЦЭМ!$F$33:$F$776,СВЦЭМ!$A$33:$A$776,$A210,СВЦЭМ!$B$33:$B$776,R$190)+'СЕТ СН'!$F$12</f>
        <v>177.92717013999999</v>
      </c>
      <c r="S210" s="36">
        <f>SUMIFS(СВЦЭМ!$F$33:$F$776,СВЦЭМ!$A$33:$A$776,$A210,СВЦЭМ!$B$33:$B$776,S$190)+'СЕТ СН'!$F$12</f>
        <v>172.24084707</v>
      </c>
      <c r="T210" s="36">
        <f>SUMIFS(СВЦЭМ!$F$33:$F$776,СВЦЭМ!$A$33:$A$776,$A210,СВЦЭМ!$B$33:$B$776,T$190)+'СЕТ СН'!$F$12</f>
        <v>165.46288694</v>
      </c>
      <c r="U210" s="36">
        <f>SUMIFS(СВЦЭМ!$F$33:$F$776,СВЦЭМ!$A$33:$A$776,$A210,СВЦЭМ!$B$33:$B$776,U$190)+'СЕТ СН'!$F$12</f>
        <v>164.59794381</v>
      </c>
      <c r="V210" s="36">
        <f>SUMIFS(СВЦЭМ!$F$33:$F$776,СВЦЭМ!$A$33:$A$776,$A210,СВЦЭМ!$B$33:$B$776,V$190)+'СЕТ СН'!$F$12</f>
        <v>167.12472249999999</v>
      </c>
      <c r="W210" s="36">
        <f>SUMIFS(СВЦЭМ!$F$33:$F$776,СВЦЭМ!$A$33:$A$776,$A210,СВЦЭМ!$B$33:$B$776,W$190)+'СЕТ СН'!$F$12</f>
        <v>169.5009221</v>
      </c>
      <c r="X210" s="36">
        <f>SUMIFS(СВЦЭМ!$F$33:$F$776,СВЦЭМ!$A$33:$A$776,$A210,СВЦЭМ!$B$33:$B$776,X$190)+'СЕТ СН'!$F$12</f>
        <v>172.85983424</v>
      </c>
      <c r="Y210" s="36">
        <f>SUMIFS(СВЦЭМ!$F$33:$F$776,СВЦЭМ!$A$33:$A$776,$A210,СВЦЭМ!$B$33:$B$776,Y$190)+'СЕТ СН'!$F$12</f>
        <v>184.36408693999999</v>
      </c>
    </row>
    <row r="211" spans="1:25" ht="15.75" x14ac:dyDescent="0.2">
      <c r="A211" s="35">
        <f t="shared" si="5"/>
        <v>43486</v>
      </c>
      <c r="B211" s="36">
        <f>SUMIFS(СВЦЭМ!$F$33:$F$776,СВЦЭМ!$A$33:$A$776,$A211,СВЦЭМ!$B$33:$B$776,B$190)+'СЕТ СН'!$F$12</f>
        <v>195.09743072000001</v>
      </c>
      <c r="C211" s="36">
        <f>SUMIFS(СВЦЭМ!$F$33:$F$776,СВЦЭМ!$A$33:$A$776,$A211,СВЦЭМ!$B$33:$B$776,C$190)+'СЕТ СН'!$F$12</f>
        <v>200.30111550999999</v>
      </c>
      <c r="D211" s="36">
        <f>SUMIFS(СВЦЭМ!$F$33:$F$776,СВЦЭМ!$A$33:$A$776,$A211,СВЦЭМ!$B$33:$B$776,D$190)+'СЕТ СН'!$F$12</f>
        <v>203.37853096000001</v>
      </c>
      <c r="E211" s="36">
        <f>SUMIFS(СВЦЭМ!$F$33:$F$776,СВЦЭМ!$A$33:$A$776,$A211,СВЦЭМ!$B$33:$B$776,E$190)+'СЕТ СН'!$F$12</f>
        <v>206.59632765000001</v>
      </c>
      <c r="F211" s="36">
        <f>SUMIFS(СВЦЭМ!$F$33:$F$776,СВЦЭМ!$A$33:$A$776,$A211,СВЦЭМ!$B$33:$B$776,F$190)+'СЕТ СН'!$F$12</f>
        <v>204.72839392</v>
      </c>
      <c r="G211" s="36">
        <f>SUMIFS(СВЦЭМ!$F$33:$F$776,СВЦЭМ!$A$33:$A$776,$A211,СВЦЭМ!$B$33:$B$776,G$190)+'СЕТ СН'!$F$12</f>
        <v>203.74239082</v>
      </c>
      <c r="H211" s="36">
        <f>SUMIFS(СВЦЭМ!$F$33:$F$776,СВЦЭМ!$A$33:$A$776,$A211,СВЦЭМ!$B$33:$B$776,H$190)+'СЕТ СН'!$F$12</f>
        <v>194.58901313000001</v>
      </c>
      <c r="I211" s="36">
        <f>SUMIFS(СВЦЭМ!$F$33:$F$776,СВЦЭМ!$A$33:$A$776,$A211,СВЦЭМ!$B$33:$B$776,I$190)+'СЕТ СН'!$F$12</f>
        <v>180.45474077</v>
      </c>
      <c r="J211" s="36">
        <f>SUMIFS(СВЦЭМ!$F$33:$F$776,СВЦЭМ!$A$33:$A$776,$A211,СВЦЭМ!$B$33:$B$776,J$190)+'СЕТ СН'!$F$12</f>
        <v>174.18251794</v>
      </c>
      <c r="K211" s="36">
        <f>SUMIFS(СВЦЭМ!$F$33:$F$776,СВЦЭМ!$A$33:$A$776,$A211,СВЦЭМ!$B$33:$B$776,K$190)+'СЕТ СН'!$F$12</f>
        <v>173.37357524000001</v>
      </c>
      <c r="L211" s="36">
        <f>SUMIFS(СВЦЭМ!$F$33:$F$776,СВЦЭМ!$A$33:$A$776,$A211,СВЦЭМ!$B$33:$B$776,L$190)+'СЕТ СН'!$F$12</f>
        <v>171.99084504999999</v>
      </c>
      <c r="M211" s="36">
        <f>SUMIFS(СВЦЭМ!$F$33:$F$776,СВЦЭМ!$A$33:$A$776,$A211,СВЦЭМ!$B$33:$B$776,M$190)+'СЕТ СН'!$F$12</f>
        <v>172.98563576999999</v>
      </c>
      <c r="N211" s="36">
        <f>SUMIFS(СВЦЭМ!$F$33:$F$776,СВЦЭМ!$A$33:$A$776,$A211,СВЦЭМ!$B$33:$B$776,N$190)+'СЕТ СН'!$F$12</f>
        <v>173.566047</v>
      </c>
      <c r="O211" s="36">
        <f>SUMIFS(СВЦЭМ!$F$33:$F$776,СВЦЭМ!$A$33:$A$776,$A211,СВЦЭМ!$B$33:$B$776,O$190)+'СЕТ СН'!$F$12</f>
        <v>171.91442437000001</v>
      </c>
      <c r="P211" s="36">
        <f>SUMIFS(СВЦЭМ!$F$33:$F$776,СВЦЭМ!$A$33:$A$776,$A211,СВЦЭМ!$B$33:$B$776,P$190)+'СЕТ СН'!$F$12</f>
        <v>172.09115962000001</v>
      </c>
      <c r="Q211" s="36">
        <f>SUMIFS(СВЦЭМ!$F$33:$F$776,СВЦЭМ!$A$33:$A$776,$A211,СВЦЭМ!$B$33:$B$776,Q$190)+'СЕТ СН'!$F$12</f>
        <v>173.36185965999999</v>
      </c>
      <c r="R211" s="36">
        <f>SUMIFS(СВЦЭМ!$F$33:$F$776,СВЦЭМ!$A$33:$A$776,$A211,СВЦЭМ!$B$33:$B$776,R$190)+'СЕТ СН'!$F$12</f>
        <v>174.02238277000001</v>
      </c>
      <c r="S211" s="36">
        <f>SUMIFS(СВЦЭМ!$F$33:$F$776,СВЦЭМ!$A$33:$A$776,$A211,СВЦЭМ!$B$33:$B$776,S$190)+'СЕТ СН'!$F$12</f>
        <v>173.75268167999999</v>
      </c>
      <c r="T211" s="36">
        <f>SUMIFS(СВЦЭМ!$F$33:$F$776,СВЦЭМ!$A$33:$A$776,$A211,СВЦЭМ!$B$33:$B$776,T$190)+'СЕТ СН'!$F$12</f>
        <v>171.30609346</v>
      </c>
      <c r="U211" s="36">
        <f>SUMIFS(СВЦЭМ!$F$33:$F$776,СВЦЭМ!$A$33:$A$776,$A211,СВЦЭМ!$B$33:$B$776,U$190)+'СЕТ СН'!$F$12</f>
        <v>172.23672597999999</v>
      </c>
      <c r="V211" s="36">
        <f>SUMIFS(СВЦЭМ!$F$33:$F$776,СВЦЭМ!$A$33:$A$776,$A211,СВЦЭМ!$B$33:$B$776,V$190)+'СЕТ СН'!$F$12</f>
        <v>173.71398139999999</v>
      </c>
      <c r="W211" s="36">
        <f>SUMIFS(СВЦЭМ!$F$33:$F$776,СВЦЭМ!$A$33:$A$776,$A211,СВЦЭМ!$B$33:$B$776,W$190)+'СЕТ СН'!$F$12</f>
        <v>175.29084767000001</v>
      </c>
      <c r="X211" s="36">
        <f>SUMIFS(СВЦЭМ!$F$33:$F$776,СВЦЭМ!$A$33:$A$776,$A211,СВЦЭМ!$B$33:$B$776,X$190)+'СЕТ СН'!$F$12</f>
        <v>174.25199287999999</v>
      </c>
      <c r="Y211" s="36">
        <f>SUMIFS(СВЦЭМ!$F$33:$F$776,СВЦЭМ!$A$33:$A$776,$A211,СВЦЭМ!$B$33:$B$776,Y$190)+'СЕТ СН'!$F$12</f>
        <v>182.47955192000001</v>
      </c>
    </row>
    <row r="212" spans="1:25" ht="15.75" x14ac:dyDescent="0.2">
      <c r="A212" s="35">
        <f t="shared" si="5"/>
        <v>43487</v>
      </c>
      <c r="B212" s="36">
        <f>SUMIFS(СВЦЭМ!$F$33:$F$776,СВЦЭМ!$A$33:$A$776,$A212,СВЦЭМ!$B$33:$B$776,B$190)+'СЕТ СН'!$F$12</f>
        <v>194.79938389</v>
      </c>
      <c r="C212" s="36">
        <f>SUMIFS(СВЦЭМ!$F$33:$F$776,СВЦЭМ!$A$33:$A$776,$A212,СВЦЭМ!$B$33:$B$776,C$190)+'СЕТ СН'!$F$12</f>
        <v>200.65409452</v>
      </c>
      <c r="D212" s="36">
        <f>SUMIFS(СВЦЭМ!$F$33:$F$776,СВЦЭМ!$A$33:$A$776,$A212,СВЦЭМ!$B$33:$B$776,D$190)+'СЕТ СН'!$F$12</f>
        <v>202.84734431000001</v>
      </c>
      <c r="E212" s="36">
        <f>SUMIFS(СВЦЭМ!$F$33:$F$776,СВЦЭМ!$A$33:$A$776,$A212,СВЦЭМ!$B$33:$B$776,E$190)+'СЕТ СН'!$F$12</f>
        <v>203.36316367000001</v>
      </c>
      <c r="F212" s="36">
        <f>SUMIFS(СВЦЭМ!$F$33:$F$776,СВЦЭМ!$A$33:$A$776,$A212,СВЦЭМ!$B$33:$B$776,F$190)+'СЕТ СН'!$F$12</f>
        <v>200.99791236999999</v>
      </c>
      <c r="G212" s="36">
        <f>SUMIFS(СВЦЭМ!$F$33:$F$776,СВЦЭМ!$A$33:$A$776,$A212,СВЦЭМ!$B$33:$B$776,G$190)+'СЕТ СН'!$F$12</f>
        <v>197.14820766</v>
      </c>
      <c r="H212" s="36">
        <f>SUMIFS(СВЦЭМ!$F$33:$F$776,СВЦЭМ!$A$33:$A$776,$A212,СВЦЭМ!$B$33:$B$776,H$190)+'СЕТ СН'!$F$12</f>
        <v>188.15830013999999</v>
      </c>
      <c r="I212" s="36">
        <f>SUMIFS(СВЦЭМ!$F$33:$F$776,СВЦЭМ!$A$33:$A$776,$A212,СВЦЭМ!$B$33:$B$776,I$190)+'СЕТ СН'!$F$12</f>
        <v>176.87749572000001</v>
      </c>
      <c r="J212" s="36">
        <f>SUMIFS(СВЦЭМ!$F$33:$F$776,СВЦЭМ!$A$33:$A$776,$A212,СВЦЭМ!$B$33:$B$776,J$190)+'СЕТ СН'!$F$12</f>
        <v>171.62920206000001</v>
      </c>
      <c r="K212" s="36">
        <f>SUMIFS(СВЦЭМ!$F$33:$F$776,СВЦЭМ!$A$33:$A$776,$A212,СВЦЭМ!$B$33:$B$776,K$190)+'СЕТ СН'!$F$12</f>
        <v>170.47357441</v>
      </c>
      <c r="L212" s="36">
        <f>SUMIFS(СВЦЭМ!$F$33:$F$776,СВЦЭМ!$A$33:$A$776,$A212,СВЦЭМ!$B$33:$B$776,L$190)+'СЕТ СН'!$F$12</f>
        <v>171.24744848</v>
      </c>
      <c r="M212" s="36">
        <f>SUMIFS(СВЦЭМ!$F$33:$F$776,СВЦЭМ!$A$33:$A$776,$A212,СВЦЭМ!$B$33:$B$776,M$190)+'СЕТ СН'!$F$12</f>
        <v>173.06618445999999</v>
      </c>
      <c r="N212" s="36">
        <f>SUMIFS(СВЦЭМ!$F$33:$F$776,СВЦЭМ!$A$33:$A$776,$A212,СВЦЭМ!$B$33:$B$776,N$190)+'СЕТ СН'!$F$12</f>
        <v>173.31309548999999</v>
      </c>
      <c r="O212" s="36">
        <f>SUMIFS(СВЦЭМ!$F$33:$F$776,СВЦЭМ!$A$33:$A$776,$A212,СВЦЭМ!$B$33:$B$776,O$190)+'СЕТ СН'!$F$12</f>
        <v>172.13483062</v>
      </c>
      <c r="P212" s="36">
        <f>SUMIFS(СВЦЭМ!$F$33:$F$776,СВЦЭМ!$A$33:$A$776,$A212,СВЦЭМ!$B$33:$B$776,P$190)+'СЕТ СН'!$F$12</f>
        <v>172.81714177000001</v>
      </c>
      <c r="Q212" s="36">
        <f>SUMIFS(СВЦЭМ!$F$33:$F$776,СВЦЭМ!$A$33:$A$776,$A212,СВЦЭМ!$B$33:$B$776,Q$190)+'СЕТ СН'!$F$12</f>
        <v>173.89868867999999</v>
      </c>
      <c r="R212" s="36">
        <f>SUMIFS(СВЦЭМ!$F$33:$F$776,СВЦЭМ!$A$33:$A$776,$A212,СВЦЭМ!$B$33:$B$776,R$190)+'СЕТ СН'!$F$12</f>
        <v>174.68376069000001</v>
      </c>
      <c r="S212" s="36">
        <f>SUMIFS(СВЦЭМ!$F$33:$F$776,СВЦЭМ!$A$33:$A$776,$A212,СВЦЭМ!$B$33:$B$776,S$190)+'СЕТ СН'!$F$12</f>
        <v>173.82513972999999</v>
      </c>
      <c r="T212" s="36">
        <f>SUMIFS(СВЦЭМ!$F$33:$F$776,СВЦЭМ!$A$33:$A$776,$A212,СВЦЭМ!$B$33:$B$776,T$190)+'СЕТ СН'!$F$12</f>
        <v>171.30770587000001</v>
      </c>
      <c r="U212" s="36">
        <f>SUMIFS(СВЦЭМ!$F$33:$F$776,СВЦЭМ!$A$33:$A$776,$A212,СВЦЭМ!$B$33:$B$776,U$190)+'СЕТ СН'!$F$12</f>
        <v>170.88429869000001</v>
      </c>
      <c r="V212" s="36">
        <f>SUMIFS(СВЦЭМ!$F$33:$F$776,СВЦЭМ!$A$33:$A$776,$A212,СВЦЭМ!$B$33:$B$776,V$190)+'СЕТ СН'!$F$12</f>
        <v>173.50479859999999</v>
      </c>
      <c r="W212" s="36">
        <f>SUMIFS(СВЦЭМ!$F$33:$F$776,СВЦЭМ!$A$33:$A$776,$A212,СВЦЭМ!$B$33:$B$776,W$190)+'СЕТ СН'!$F$12</f>
        <v>175.58742595000001</v>
      </c>
      <c r="X212" s="36">
        <f>SUMIFS(СВЦЭМ!$F$33:$F$776,СВЦЭМ!$A$33:$A$776,$A212,СВЦЭМ!$B$33:$B$776,X$190)+'СЕТ СН'!$F$12</f>
        <v>170.33570137999999</v>
      </c>
      <c r="Y212" s="36">
        <f>SUMIFS(СВЦЭМ!$F$33:$F$776,СВЦЭМ!$A$33:$A$776,$A212,СВЦЭМ!$B$33:$B$776,Y$190)+'СЕТ СН'!$F$12</f>
        <v>178.94627614999999</v>
      </c>
    </row>
    <row r="213" spans="1:25" ht="15.75" x14ac:dyDescent="0.2">
      <c r="A213" s="35">
        <f t="shared" si="5"/>
        <v>43488</v>
      </c>
      <c r="B213" s="36">
        <f>SUMIFS(СВЦЭМ!$F$33:$F$776,СВЦЭМ!$A$33:$A$776,$A213,СВЦЭМ!$B$33:$B$776,B$190)+'СЕТ СН'!$F$12</f>
        <v>195.25103043999999</v>
      </c>
      <c r="C213" s="36">
        <f>SUMIFS(СВЦЭМ!$F$33:$F$776,СВЦЭМ!$A$33:$A$776,$A213,СВЦЭМ!$B$33:$B$776,C$190)+'СЕТ СН'!$F$12</f>
        <v>200.62309038000001</v>
      </c>
      <c r="D213" s="36">
        <f>SUMIFS(СВЦЭМ!$F$33:$F$776,СВЦЭМ!$A$33:$A$776,$A213,СВЦЭМ!$B$33:$B$776,D$190)+'СЕТ СН'!$F$12</f>
        <v>203.95155084999999</v>
      </c>
      <c r="E213" s="36">
        <f>SUMIFS(СВЦЭМ!$F$33:$F$776,СВЦЭМ!$A$33:$A$776,$A213,СВЦЭМ!$B$33:$B$776,E$190)+'СЕТ СН'!$F$12</f>
        <v>205.00378517999999</v>
      </c>
      <c r="F213" s="36">
        <f>SUMIFS(СВЦЭМ!$F$33:$F$776,СВЦЭМ!$A$33:$A$776,$A213,СВЦЭМ!$B$33:$B$776,F$190)+'СЕТ СН'!$F$12</f>
        <v>203.75504283999999</v>
      </c>
      <c r="G213" s="36">
        <f>SUMIFS(СВЦЭМ!$F$33:$F$776,СВЦЭМ!$A$33:$A$776,$A213,СВЦЭМ!$B$33:$B$776,G$190)+'СЕТ СН'!$F$12</f>
        <v>200.10322887000001</v>
      </c>
      <c r="H213" s="36">
        <f>SUMIFS(СВЦЭМ!$F$33:$F$776,СВЦЭМ!$A$33:$A$776,$A213,СВЦЭМ!$B$33:$B$776,H$190)+'СЕТ СН'!$F$12</f>
        <v>190.91853954000001</v>
      </c>
      <c r="I213" s="36">
        <f>SUMIFS(СВЦЭМ!$F$33:$F$776,СВЦЭМ!$A$33:$A$776,$A213,СВЦЭМ!$B$33:$B$776,I$190)+'СЕТ СН'!$F$12</f>
        <v>177.87051428999999</v>
      </c>
      <c r="J213" s="36">
        <f>SUMIFS(СВЦЭМ!$F$33:$F$776,СВЦЭМ!$A$33:$A$776,$A213,СВЦЭМ!$B$33:$B$776,J$190)+'СЕТ СН'!$F$12</f>
        <v>171.31202458999999</v>
      </c>
      <c r="K213" s="36">
        <f>SUMIFS(СВЦЭМ!$F$33:$F$776,СВЦЭМ!$A$33:$A$776,$A213,СВЦЭМ!$B$33:$B$776,K$190)+'СЕТ СН'!$F$12</f>
        <v>169.75488854</v>
      </c>
      <c r="L213" s="36">
        <f>SUMIFS(СВЦЭМ!$F$33:$F$776,СВЦЭМ!$A$33:$A$776,$A213,СВЦЭМ!$B$33:$B$776,L$190)+'СЕТ СН'!$F$12</f>
        <v>168.90048618</v>
      </c>
      <c r="M213" s="36">
        <f>SUMIFS(СВЦЭМ!$F$33:$F$776,СВЦЭМ!$A$33:$A$776,$A213,СВЦЭМ!$B$33:$B$776,M$190)+'СЕТ СН'!$F$12</f>
        <v>171.34338725999999</v>
      </c>
      <c r="N213" s="36">
        <f>SUMIFS(СВЦЭМ!$F$33:$F$776,СВЦЭМ!$A$33:$A$776,$A213,СВЦЭМ!$B$33:$B$776,N$190)+'СЕТ СН'!$F$12</f>
        <v>170.97904445</v>
      </c>
      <c r="O213" s="36">
        <f>SUMIFS(СВЦЭМ!$F$33:$F$776,СВЦЭМ!$A$33:$A$776,$A213,СВЦЭМ!$B$33:$B$776,O$190)+'СЕТ СН'!$F$12</f>
        <v>173.26645299</v>
      </c>
      <c r="P213" s="36">
        <f>SUMIFS(СВЦЭМ!$F$33:$F$776,СВЦЭМ!$A$33:$A$776,$A213,СВЦЭМ!$B$33:$B$776,P$190)+'СЕТ СН'!$F$12</f>
        <v>175.42367025999999</v>
      </c>
      <c r="Q213" s="36">
        <f>SUMIFS(СВЦЭМ!$F$33:$F$776,СВЦЭМ!$A$33:$A$776,$A213,СВЦЭМ!$B$33:$B$776,Q$190)+'СЕТ СН'!$F$12</f>
        <v>176.59250381000001</v>
      </c>
      <c r="R213" s="36">
        <f>SUMIFS(СВЦЭМ!$F$33:$F$776,СВЦЭМ!$A$33:$A$776,$A213,СВЦЭМ!$B$33:$B$776,R$190)+'СЕТ СН'!$F$12</f>
        <v>177.68656815</v>
      </c>
      <c r="S213" s="36">
        <f>SUMIFS(СВЦЭМ!$F$33:$F$776,СВЦЭМ!$A$33:$A$776,$A213,СВЦЭМ!$B$33:$B$776,S$190)+'СЕТ СН'!$F$12</f>
        <v>177.71692490000001</v>
      </c>
      <c r="T213" s="36">
        <f>SUMIFS(СВЦЭМ!$F$33:$F$776,СВЦЭМ!$A$33:$A$776,$A213,СВЦЭМ!$B$33:$B$776,T$190)+'СЕТ СН'!$F$12</f>
        <v>170.54127700000001</v>
      </c>
      <c r="U213" s="36">
        <f>SUMIFS(СВЦЭМ!$F$33:$F$776,СВЦЭМ!$A$33:$A$776,$A213,СВЦЭМ!$B$33:$B$776,U$190)+'СЕТ СН'!$F$12</f>
        <v>170.64953365</v>
      </c>
      <c r="V213" s="36">
        <f>SUMIFS(СВЦЭМ!$F$33:$F$776,СВЦЭМ!$A$33:$A$776,$A213,СВЦЭМ!$B$33:$B$776,V$190)+'СЕТ СН'!$F$12</f>
        <v>173.58164206999999</v>
      </c>
      <c r="W213" s="36">
        <f>SUMIFS(СВЦЭМ!$F$33:$F$776,СВЦЭМ!$A$33:$A$776,$A213,СВЦЭМ!$B$33:$B$776,W$190)+'СЕТ СН'!$F$12</f>
        <v>175.76374164000001</v>
      </c>
      <c r="X213" s="36">
        <f>SUMIFS(СВЦЭМ!$F$33:$F$776,СВЦЭМ!$A$33:$A$776,$A213,СВЦЭМ!$B$33:$B$776,X$190)+'СЕТ СН'!$F$12</f>
        <v>173.08790076</v>
      </c>
      <c r="Y213" s="36">
        <f>SUMIFS(СВЦЭМ!$F$33:$F$776,СВЦЭМ!$A$33:$A$776,$A213,СВЦЭМ!$B$33:$B$776,Y$190)+'СЕТ СН'!$F$12</f>
        <v>184.00978129999999</v>
      </c>
    </row>
    <row r="214" spans="1:25" ht="15.75" x14ac:dyDescent="0.2">
      <c r="A214" s="35">
        <f t="shared" si="5"/>
        <v>43489</v>
      </c>
      <c r="B214" s="36">
        <f>SUMIFS(СВЦЭМ!$F$33:$F$776,СВЦЭМ!$A$33:$A$776,$A214,СВЦЭМ!$B$33:$B$776,B$190)+'СЕТ СН'!$F$12</f>
        <v>193.45342335000001</v>
      </c>
      <c r="C214" s="36">
        <f>SUMIFS(СВЦЭМ!$F$33:$F$776,СВЦЭМ!$A$33:$A$776,$A214,СВЦЭМ!$B$33:$B$776,C$190)+'СЕТ СН'!$F$12</f>
        <v>200.89627479999999</v>
      </c>
      <c r="D214" s="36">
        <f>SUMIFS(СВЦЭМ!$F$33:$F$776,СВЦЭМ!$A$33:$A$776,$A214,СВЦЭМ!$B$33:$B$776,D$190)+'СЕТ СН'!$F$12</f>
        <v>203.98433274000001</v>
      </c>
      <c r="E214" s="36">
        <f>SUMIFS(СВЦЭМ!$F$33:$F$776,СВЦЭМ!$A$33:$A$776,$A214,СВЦЭМ!$B$33:$B$776,E$190)+'СЕТ СН'!$F$12</f>
        <v>203.77714485000001</v>
      </c>
      <c r="F214" s="36">
        <f>SUMIFS(СВЦЭМ!$F$33:$F$776,СВЦЭМ!$A$33:$A$776,$A214,СВЦЭМ!$B$33:$B$776,F$190)+'СЕТ СН'!$F$12</f>
        <v>202.88349733000001</v>
      </c>
      <c r="G214" s="36">
        <f>SUMIFS(СВЦЭМ!$F$33:$F$776,СВЦЭМ!$A$33:$A$776,$A214,СВЦЭМ!$B$33:$B$776,G$190)+'СЕТ СН'!$F$12</f>
        <v>197.73967605999999</v>
      </c>
      <c r="H214" s="36">
        <f>SUMIFS(СВЦЭМ!$F$33:$F$776,СВЦЭМ!$A$33:$A$776,$A214,СВЦЭМ!$B$33:$B$776,H$190)+'СЕТ СН'!$F$12</f>
        <v>186.77156837000001</v>
      </c>
      <c r="I214" s="36">
        <f>SUMIFS(СВЦЭМ!$F$33:$F$776,СВЦЭМ!$A$33:$A$776,$A214,СВЦЭМ!$B$33:$B$776,I$190)+'СЕТ СН'!$F$12</f>
        <v>175.33915008</v>
      </c>
      <c r="J214" s="36">
        <f>SUMIFS(СВЦЭМ!$F$33:$F$776,СВЦЭМ!$A$33:$A$776,$A214,СВЦЭМ!$B$33:$B$776,J$190)+'СЕТ СН'!$F$12</f>
        <v>169.02098333999999</v>
      </c>
      <c r="K214" s="36">
        <f>SUMIFS(СВЦЭМ!$F$33:$F$776,СВЦЭМ!$A$33:$A$776,$A214,СВЦЭМ!$B$33:$B$776,K$190)+'СЕТ СН'!$F$12</f>
        <v>169.82255555</v>
      </c>
      <c r="L214" s="36">
        <f>SUMIFS(СВЦЭМ!$F$33:$F$776,СВЦЭМ!$A$33:$A$776,$A214,СВЦЭМ!$B$33:$B$776,L$190)+'СЕТ СН'!$F$12</f>
        <v>168.92178552999999</v>
      </c>
      <c r="M214" s="36">
        <f>SUMIFS(СВЦЭМ!$F$33:$F$776,СВЦЭМ!$A$33:$A$776,$A214,СВЦЭМ!$B$33:$B$776,M$190)+'СЕТ СН'!$F$12</f>
        <v>168.91866748999999</v>
      </c>
      <c r="N214" s="36">
        <f>SUMIFS(СВЦЭМ!$F$33:$F$776,СВЦЭМ!$A$33:$A$776,$A214,СВЦЭМ!$B$33:$B$776,N$190)+'СЕТ СН'!$F$12</f>
        <v>170.99466226000001</v>
      </c>
      <c r="O214" s="36">
        <f>SUMIFS(СВЦЭМ!$F$33:$F$776,СВЦЭМ!$A$33:$A$776,$A214,СВЦЭМ!$B$33:$B$776,O$190)+'СЕТ СН'!$F$12</f>
        <v>171.22372417</v>
      </c>
      <c r="P214" s="36">
        <f>SUMIFS(СВЦЭМ!$F$33:$F$776,СВЦЭМ!$A$33:$A$776,$A214,СВЦЭМ!$B$33:$B$776,P$190)+'СЕТ СН'!$F$12</f>
        <v>173.02981969999999</v>
      </c>
      <c r="Q214" s="36">
        <f>SUMIFS(СВЦЭМ!$F$33:$F$776,СВЦЭМ!$A$33:$A$776,$A214,СВЦЭМ!$B$33:$B$776,Q$190)+'СЕТ СН'!$F$12</f>
        <v>175.34598893</v>
      </c>
      <c r="R214" s="36">
        <f>SUMIFS(СВЦЭМ!$F$33:$F$776,СВЦЭМ!$A$33:$A$776,$A214,СВЦЭМ!$B$33:$B$776,R$190)+'СЕТ СН'!$F$12</f>
        <v>174.76127826999999</v>
      </c>
      <c r="S214" s="36">
        <f>SUMIFS(СВЦЭМ!$F$33:$F$776,СВЦЭМ!$A$33:$A$776,$A214,СВЦЭМ!$B$33:$B$776,S$190)+'СЕТ СН'!$F$12</f>
        <v>175.24546862</v>
      </c>
      <c r="T214" s="36">
        <f>SUMIFS(СВЦЭМ!$F$33:$F$776,СВЦЭМ!$A$33:$A$776,$A214,СВЦЭМ!$B$33:$B$776,T$190)+'СЕТ СН'!$F$12</f>
        <v>171.76191775000001</v>
      </c>
      <c r="U214" s="36">
        <f>SUMIFS(СВЦЭМ!$F$33:$F$776,СВЦЭМ!$A$33:$A$776,$A214,СВЦЭМ!$B$33:$B$776,U$190)+'СЕТ СН'!$F$12</f>
        <v>172.65375495000001</v>
      </c>
      <c r="V214" s="36">
        <f>SUMIFS(СВЦЭМ!$F$33:$F$776,СВЦЭМ!$A$33:$A$776,$A214,СВЦЭМ!$B$33:$B$776,V$190)+'СЕТ СН'!$F$12</f>
        <v>177.58685367999999</v>
      </c>
      <c r="W214" s="36">
        <f>SUMIFS(СВЦЭМ!$F$33:$F$776,СВЦЭМ!$A$33:$A$776,$A214,СВЦЭМ!$B$33:$B$776,W$190)+'СЕТ СН'!$F$12</f>
        <v>181.92788677999999</v>
      </c>
      <c r="X214" s="36">
        <f>SUMIFS(СВЦЭМ!$F$33:$F$776,СВЦЭМ!$A$33:$A$776,$A214,СВЦЭМ!$B$33:$B$776,X$190)+'СЕТ СН'!$F$12</f>
        <v>183.23721703000001</v>
      </c>
      <c r="Y214" s="36">
        <f>SUMIFS(СВЦЭМ!$F$33:$F$776,СВЦЭМ!$A$33:$A$776,$A214,СВЦЭМ!$B$33:$B$776,Y$190)+'СЕТ СН'!$F$12</f>
        <v>189.62140665000001</v>
      </c>
    </row>
    <row r="215" spans="1:25" ht="15.75" x14ac:dyDescent="0.2">
      <c r="A215" s="35">
        <f t="shared" si="5"/>
        <v>43490</v>
      </c>
      <c r="B215" s="36">
        <f>SUMIFS(СВЦЭМ!$F$33:$F$776,СВЦЭМ!$A$33:$A$776,$A215,СВЦЭМ!$B$33:$B$776,B$190)+'СЕТ СН'!$F$12</f>
        <v>195.93496503</v>
      </c>
      <c r="C215" s="36">
        <f>SUMIFS(СВЦЭМ!$F$33:$F$776,СВЦЭМ!$A$33:$A$776,$A215,СВЦЭМ!$B$33:$B$776,C$190)+'СЕТ СН'!$F$12</f>
        <v>201.51027748000001</v>
      </c>
      <c r="D215" s="36">
        <f>SUMIFS(СВЦЭМ!$F$33:$F$776,СВЦЭМ!$A$33:$A$776,$A215,СВЦЭМ!$B$33:$B$776,D$190)+'СЕТ СН'!$F$12</f>
        <v>204.17415525000001</v>
      </c>
      <c r="E215" s="36">
        <f>SUMIFS(СВЦЭМ!$F$33:$F$776,СВЦЭМ!$A$33:$A$776,$A215,СВЦЭМ!$B$33:$B$776,E$190)+'СЕТ СН'!$F$12</f>
        <v>204.70672622999999</v>
      </c>
      <c r="F215" s="36">
        <f>SUMIFS(СВЦЭМ!$F$33:$F$776,СВЦЭМ!$A$33:$A$776,$A215,СВЦЭМ!$B$33:$B$776,F$190)+'СЕТ СН'!$F$12</f>
        <v>204.46044029999999</v>
      </c>
      <c r="G215" s="36">
        <f>SUMIFS(СВЦЭМ!$F$33:$F$776,СВЦЭМ!$A$33:$A$776,$A215,СВЦЭМ!$B$33:$B$776,G$190)+'СЕТ СН'!$F$12</f>
        <v>199.50312946</v>
      </c>
      <c r="H215" s="36">
        <f>SUMIFS(СВЦЭМ!$F$33:$F$776,СВЦЭМ!$A$33:$A$776,$A215,СВЦЭМ!$B$33:$B$776,H$190)+'СЕТ СН'!$F$12</f>
        <v>188.49112399000001</v>
      </c>
      <c r="I215" s="36">
        <f>SUMIFS(СВЦЭМ!$F$33:$F$776,СВЦЭМ!$A$33:$A$776,$A215,СВЦЭМ!$B$33:$B$776,I$190)+'СЕТ СН'!$F$12</f>
        <v>172.34048110000001</v>
      </c>
      <c r="J215" s="36">
        <f>SUMIFS(СВЦЭМ!$F$33:$F$776,СВЦЭМ!$A$33:$A$776,$A215,СВЦЭМ!$B$33:$B$776,J$190)+'СЕТ СН'!$F$12</f>
        <v>166.49923440000001</v>
      </c>
      <c r="K215" s="36">
        <f>SUMIFS(СВЦЭМ!$F$33:$F$776,СВЦЭМ!$A$33:$A$776,$A215,СВЦЭМ!$B$33:$B$776,K$190)+'СЕТ СН'!$F$12</f>
        <v>166.62049816000001</v>
      </c>
      <c r="L215" s="36">
        <f>SUMIFS(СВЦЭМ!$F$33:$F$776,СВЦЭМ!$A$33:$A$776,$A215,СВЦЭМ!$B$33:$B$776,L$190)+'СЕТ СН'!$F$12</f>
        <v>167.64716766000001</v>
      </c>
      <c r="M215" s="36">
        <f>SUMIFS(СВЦЭМ!$F$33:$F$776,СВЦЭМ!$A$33:$A$776,$A215,СВЦЭМ!$B$33:$B$776,M$190)+'СЕТ СН'!$F$12</f>
        <v>171.00506841999999</v>
      </c>
      <c r="N215" s="36">
        <f>SUMIFS(СВЦЭМ!$F$33:$F$776,СВЦЭМ!$A$33:$A$776,$A215,СВЦЭМ!$B$33:$B$776,N$190)+'СЕТ СН'!$F$12</f>
        <v>174.30392370999999</v>
      </c>
      <c r="O215" s="36">
        <f>SUMIFS(СВЦЭМ!$F$33:$F$776,СВЦЭМ!$A$33:$A$776,$A215,СВЦЭМ!$B$33:$B$776,O$190)+'СЕТ СН'!$F$12</f>
        <v>174.25109133999999</v>
      </c>
      <c r="P215" s="36">
        <f>SUMIFS(СВЦЭМ!$F$33:$F$776,СВЦЭМ!$A$33:$A$776,$A215,СВЦЭМ!$B$33:$B$776,P$190)+'СЕТ СН'!$F$12</f>
        <v>175.37895810000001</v>
      </c>
      <c r="Q215" s="36">
        <f>SUMIFS(СВЦЭМ!$F$33:$F$776,СВЦЭМ!$A$33:$A$776,$A215,СВЦЭМ!$B$33:$B$776,Q$190)+'СЕТ СН'!$F$12</f>
        <v>176.30001507</v>
      </c>
      <c r="R215" s="36">
        <f>SUMIFS(СВЦЭМ!$F$33:$F$776,СВЦЭМ!$A$33:$A$776,$A215,СВЦЭМ!$B$33:$B$776,R$190)+'СЕТ СН'!$F$12</f>
        <v>177.73983934</v>
      </c>
      <c r="S215" s="36">
        <f>SUMIFS(СВЦЭМ!$F$33:$F$776,СВЦЭМ!$A$33:$A$776,$A215,СВЦЭМ!$B$33:$B$776,S$190)+'СЕТ СН'!$F$12</f>
        <v>177.67823411000001</v>
      </c>
      <c r="T215" s="36">
        <f>SUMIFS(СВЦЭМ!$F$33:$F$776,СВЦЭМ!$A$33:$A$776,$A215,СВЦЭМ!$B$33:$B$776,T$190)+'СЕТ СН'!$F$12</f>
        <v>171.42545011999999</v>
      </c>
      <c r="U215" s="36">
        <f>SUMIFS(СВЦЭМ!$F$33:$F$776,СВЦЭМ!$A$33:$A$776,$A215,СВЦЭМ!$B$33:$B$776,U$190)+'СЕТ СН'!$F$12</f>
        <v>172.76590440999999</v>
      </c>
      <c r="V215" s="36">
        <f>SUMIFS(СВЦЭМ!$F$33:$F$776,СВЦЭМ!$A$33:$A$776,$A215,СВЦЭМ!$B$33:$B$776,V$190)+'СЕТ СН'!$F$12</f>
        <v>173.12687951999999</v>
      </c>
      <c r="W215" s="36">
        <f>SUMIFS(СВЦЭМ!$F$33:$F$776,СВЦЭМ!$A$33:$A$776,$A215,СВЦЭМ!$B$33:$B$776,W$190)+'СЕТ СН'!$F$12</f>
        <v>171.86289927999999</v>
      </c>
      <c r="X215" s="36">
        <f>SUMIFS(СВЦЭМ!$F$33:$F$776,СВЦЭМ!$A$33:$A$776,$A215,СВЦЭМ!$B$33:$B$776,X$190)+'СЕТ СН'!$F$12</f>
        <v>173.28261237999999</v>
      </c>
      <c r="Y215" s="36">
        <f>SUMIFS(СВЦЭМ!$F$33:$F$776,СВЦЭМ!$A$33:$A$776,$A215,СВЦЭМ!$B$33:$B$776,Y$190)+'СЕТ СН'!$F$12</f>
        <v>182.52214832999999</v>
      </c>
    </row>
    <row r="216" spans="1:25" ht="15.75" x14ac:dyDescent="0.2">
      <c r="A216" s="35">
        <f t="shared" si="5"/>
        <v>43491</v>
      </c>
      <c r="B216" s="36">
        <f>SUMIFS(СВЦЭМ!$F$33:$F$776,СВЦЭМ!$A$33:$A$776,$A216,СВЦЭМ!$B$33:$B$776,B$190)+'СЕТ СН'!$F$12</f>
        <v>192.61720726999999</v>
      </c>
      <c r="C216" s="36">
        <f>SUMIFS(СВЦЭМ!$F$33:$F$776,СВЦЭМ!$A$33:$A$776,$A216,СВЦЭМ!$B$33:$B$776,C$190)+'СЕТ СН'!$F$12</f>
        <v>197.77191521</v>
      </c>
      <c r="D216" s="36">
        <f>SUMIFS(СВЦЭМ!$F$33:$F$776,СВЦЭМ!$A$33:$A$776,$A216,СВЦЭМ!$B$33:$B$776,D$190)+'СЕТ СН'!$F$12</f>
        <v>199.30933937</v>
      </c>
      <c r="E216" s="36">
        <f>SUMIFS(СВЦЭМ!$F$33:$F$776,СВЦЭМ!$A$33:$A$776,$A216,СВЦЭМ!$B$33:$B$776,E$190)+'СЕТ СН'!$F$12</f>
        <v>200.37251164</v>
      </c>
      <c r="F216" s="36">
        <f>SUMIFS(СВЦЭМ!$F$33:$F$776,СВЦЭМ!$A$33:$A$776,$A216,СВЦЭМ!$B$33:$B$776,F$190)+'СЕТ СН'!$F$12</f>
        <v>199.90199294999999</v>
      </c>
      <c r="G216" s="36">
        <f>SUMIFS(СВЦЭМ!$F$33:$F$776,СВЦЭМ!$A$33:$A$776,$A216,СВЦЭМ!$B$33:$B$776,G$190)+'СЕТ СН'!$F$12</f>
        <v>198.73276548000001</v>
      </c>
      <c r="H216" s="36">
        <f>SUMIFS(СВЦЭМ!$F$33:$F$776,СВЦЭМ!$A$33:$A$776,$A216,СВЦЭМ!$B$33:$B$776,H$190)+'СЕТ СН'!$F$12</f>
        <v>192.50157016</v>
      </c>
      <c r="I216" s="36">
        <f>SUMIFS(СВЦЭМ!$F$33:$F$776,СВЦЭМ!$A$33:$A$776,$A216,СВЦЭМ!$B$33:$B$776,I$190)+'СЕТ СН'!$F$12</f>
        <v>182.42411118000001</v>
      </c>
      <c r="J216" s="36">
        <f>SUMIFS(СВЦЭМ!$F$33:$F$776,СВЦЭМ!$A$33:$A$776,$A216,СВЦЭМ!$B$33:$B$776,J$190)+'СЕТ СН'!$F$12</f>
        <v>174.30713360999999</v>
      </c>
      <c r="K216" s="36">
        <f>SUMIFS(СВЦЭМ!$F$33:$F$776,СВЦЭМ!$A$33:$A$776,$A216,СВЦЭМ!$B$33:$B$776,K$190)+'СЕТ СН'!$F$12</f>
        <v>169.12804772999999</v>
      </c>
      <c r="L216" s="36">
        <f>SUMIFS(СВЦЭМ!$F$33:$F$776,СВЦЭМ!$A$33:$A$776,$A216,СВЦЭМ!$B$33:$B$776,L$190)+'СЕТ СН'!$F$12</f>
        <v>166.50541498999999</v>
      </c>
      <c r="M216" s="36">
        <f>SUMIFS(СВЦЭМ!$F$33:$F$776,СВЦЭМ!$A$33:$A$776,$A216,СВЦЭМ!$B$33:$B$776,M$190)+'СЕТ СН'!$F$12</f>
        <v>166.95165635000001</v>
      </c>
      <c r="N216" s="36">
        <f>SUMIFS(СВЦЭМ!$F$33:$F$776,СВЦЭМ!$A$33:$A$776,$A216,СВЦЭМ!$B$33:$B$776,N$190)+'СЕТ СН'!$F$12</f>
        <v>169.2696401</v>
      </c>
      <c r="O216" s="36">
        <f>SUMIFS(СВЦЭМ!$F$33:$F$776,СВЦЭМ!$A$33:$A$776,$A216,СВЦЭМ!$B$33:$B$776,O$190)+'СЕТ СН'!$F$12</f>
        <v>171.37490327</v>
      </c>
      <c r="P216" s="36">
        <f>SUMIFS(СВЦЭМ!$F$33:$F$776,СВЦЭМ!$A$33:$A$776,$A216,СВЦЭМ!$B$33:$B$776,P$190)+'СЕТ СН'!$F$12</f>
        <v>174.37999336999999</v>
      </c>
      <c r="Q216" s="36">
        <f>SUMIFS(СВЦЭМ!$F$33:$F$776,СВЦЭМ!$A$33:$A$776,$A216,СВЦЭМ!$B$33:$B$776,Q$190)+'СЕТ СН'!$F$12</f>
        <v>177.18542739</v>
      </c>
      <c r="R216" s="36">
        <f>SUMIFS(СВЦЭМ!$F$33:$F$776,СВЦЭМ!$A$33:$A$776,$A216,СВЦЭМ!$B$33:$B$776,R$190)+'СЕТ СН'!$F$12</f>
        <v>177.87652091999999</v>
      </c>
      <c r="S216" s="36">
        <f>SUMIFS(СВЦЭМ!$F$33:$F$776,СВЦЭМ!$A$33:$A$776,$A216,СВЦЭМ!$B$33:$B$776,S$190)+'СЕТ СН'!$F$12</f>
        <v>173.86801528999999</v>
      </c>
      <c r="T216" s="36">
        <f>SUMIFS(СВЦЭМ!$F$33:$F$776,СВЦЭМ!$A$33:$A$776,$A216,СВЦЭМ!$B$33:$B$776,T$190)+'СЕТ СН'!$F$12</f>
        <v>165.89805788999999</v>
      </c>
      <c r="U216" s="36">
        <f>SUMIFS(СВЦЭМ!$F$33:$F$776,СВЦЭМ!$A$33:$A$776,$A216,СВЦЭМ!$B$33:$B$776,U$190)+'СЕТ СН'!$F$12</f>
        <v>165.43767869000001</v>
      </c>
      <c r="V216" s="36">
        <f>SUMIFS(СВЦЭМ!$F$33:$F$776,СВЦЭМ!$A$33:$A$776,$A216,СВЦЭМ!$B$33:$B$776,V$190)+'СЕТ СН'!$F$12</f>
        <v>165.44186388</v>
      </c>
      <c r="W216" s="36">
        <f>SUMIFS(СВЦЭМ!$F$33:$F$776,СВЦЭМ!$A$33:$A$776,$A216,СВЦЭМ!$B$33:$B$776,W$190)+'СЕТ СН'!$F$12</f>
        <v>167.15366508</v>
      </c>
      <c r="X216" s="36">
        <f>SUMIFS(СВЦЭМ!$F$33:$F$776,СВЦЭМ!$A$33:$A$776,$A216,СВЦЭМ!$B$33:$B$776,X$190)+'СЕТ СН'!$F$12</f>
        <v>170.19329026</v>
      </c>
      <c r="Y216" s="36">
        <f>SUMIFS(СВЦЭМ!$F$33:$F$776,СВЦЭМ!$A$33:$A$776,$A216,СВЦЭМ!$B$33:$B$776,Y$190)+'СЕТ СН'!$F$12</f>
        <v>180.73970693000001</v>
      </c>
    </row>
    <row r="217" spans="1:25" ht="15.75" x14ac:dyDescent="0.2">
      <c r="A217" s="35">
        <f t="shared" si="5"/>
        <v>43492</v>
      </c>
      <c r="B217" s="36">
        <f>SUMIFS(СВЦЭМ!$F$33:$F$776,СВЦЭМ!$A$33:$A$776,$A217,СВЦЭМ!$B$33:$B$776,B$190)+'СЕТ СН'!$F$12</f>
        <v>189.46601337999999</v>
      </c>
      <c r="C217" s="36">
        <f>SUMIFS(СВЦЭМ!$F$33:$F$776,СВЦЭМ!$A$33:$A$776,$A217,СВЦЭМ!$B$33:$B$776,C$190)+'СЕТ СН'!$F$12</f>
        <v>194.62098841</v>
      </c>
      <c r="D217" s="36">
        <f>SUMIFS(СВЦЭМ!$F$33:$F$776,СВЦЭМ!$A$33:$A$776,$A217,СВЦЭМ!$B$33:$B$776,D$190)+'СЕТ СН'!$F$12</f>
        <v>197.47158529999999</v>
      </c>
      <c r="E217" s="36">
        <f>SUMIFS(СВЦЭМ!$F$33:$F$776,СВЦЭМ!$A$33:$A$776,$A217,СВЦЭМ!$B$33:$B$776,E$190)+'СЕТ СН'!$F$12</f>
        <v>199.43764433000001</v>
      </c>
      <c r="F217" s="36">
        <f>SUMIFS(СВЦЭМ!$F$33:$F$776,СВЦЭМ!$A$33:$A$776,$A217,СВЦЭМ!$B$33:$B$776,F$190)+'СЕТ СН'!$F$12</f>
        <v>199.97774727000001</v>
      </c>
      <c r="G217" s="36">
        <f>SUMIFS(СВЦЭМ!$F$33:$F$776,СВЦЭМ!$A$33:$A$776,$A217,СВЦЭМ!$B$33:$B$776,G$190)+'СЕТ СН'!$F$12</f>
        <v>199.29833477</v>
      </c>
      <c r="H217" s="36">
        <f>SUMIFS(СВЦЭМ!$F$33:$F$776,СВЦЭМ!$A$33:$A$776,$A217,СВЦЭМ!$B$33:$B$776,H$190)+'СЕТ СН'!$F$12</f>
        <v>196.90298161999999</v>
      </c>
      <c r="I217" s="36">
        <f>SUMIFS(СВЦЭМ!$F$33:$F$776,СВЦЭМ!$A$33:$A$776,$A217,СВЦЭМ!$B$33:$B$776,I$190)+'СЕТ СН'!$F$12</f>
        <v>186.25727807000001</v>
      </c>
      <c r="J217" s="36">
        <f>SUMIFS(СВЦЭМ!$F$33:$F$776,СВЦЭМ!$A$33:$A$776,$A217,СВЦЭМ!$B$33:$B$776,J$190)+'СЕТ СН'!$F$12</f>
        <v>175.87531222000001</v>
      </c>
      <c r="K217" s="36">
        <f>SUMIFS(СВЦЭМ!$F$33:$F$776,СВЦЭМ!$A$33:$A$776,$A217,СВЦЭМ!$B$33:$B$776,K$190)+'СЕТ СН'!$F$12</f>
        <v>173.5012356</v>
      </c>
      <c r="L217" s="36">
        <f>SUMIFS(СВЦЭМ!$F$33:$F$776,СВЦЭМ!$A$33:$A$776,$A217,СВЦЭМ!$B$33:$B$776,L$190)+'СЕТ СН'!$F$12</f>
        <v>169.86211243</v>
      </c>
      <c r="M217" s="36">
        <f>SUMIFS(СВЦЭМ!$F$33:$F$776,СВЦЭМ!$A$33:$A$776,$A217,СВЦЭМ!$B$33:$B$776,M$190)+'СЕТ СН'!$F$12</f>
        <v>169.08170759999999</v>
      </c>
      <c r="N217" s="36">
        <f>SUMIFS(СВЦЭМ!$F$33:$F$776,СВЦЭМ!$A$33:$A$776,$A217,СВЦЭМ!$B$33:$B$776,N$190)+'СЕТ СН'!$F$12</f>
        <v>171.26633566999999</v>
      </c>
      <c r="O217" s="36">
        <f>SUMIFS(СВЦЭМ!$F$33:$F$776,СВЦЭМ!$A$33:$A$776,$A217,СВЦЭМ!$B$33:$B$776,O$190)+'СЕТ СН'!$F$12</f>
        <v>173.22206795</v>
      </c>
      <c r="P217" s="36">
        <f>SUMIFS(СВЦЭМ!$F$33:$F$776,СВЦЭМ!$A$33:$A$776,$A217,СВЦЭМ!$B$33:$B$776,P$190)+'СЕТ СН'!$F$12</f>
        <v>175.00360569</v>
      </c>
      <c r="Q217" s="36">
        <f>SUMIFS(СВЦЭМ!$F$33:$F$776,СВЦЭМ!$A$33:$A$776,$A217,СВЦЭМ!$B$33:$B$776,Q$190)+'СЕТ СН'!$F$12</f>
        <v>176.22316767000001</v>
      </c>
      <c r="R217" s="36">
        <f>SUMIFS(СВЦЭМ!$F$33:$F$776,СВЦЭМ!$A$33:$A$776,$A217,СВЦЭМ!$B$33:$B$776,R$190)+'СЕТ СН'!$F$12</f>
        <v>176.62779732999999</v>
      </c>
      <c r="S217" s="36">
        <f>SUMIFS(СВЦЭМ!$F$33:$F$776,СВЦЭМ!$A$33:$A$776,$A217,СВЦЭМ!$B$33:$B$776,S$190)+'СЕТ СН'!$F$12</f>
        <v>173.83801803</v>
      </c>
      <c r="T217" s="36">
        <f>SUMIFS(СВЦЭМ!$F$33:$F$776,СВЦЭМ!$A$33:$A$776,$A217,СВЦЭМ!$B$33:$B$776,T$190)+'СЕТ СН'!$F$12</f>
        <v>166.05845138000001</v>
      </c>
      <c r="U217" s="36">
        <f>SUMIFS(СВЦЭМ!$F$33:$F$776,СВЦЭМ!$A$33:$A$776,$A217,СВЦЭМ!$B$33:$B$776,U$190)+'СЕТ СН'!$F$12</f>
        <v>164.94924541</v>
      </c>
      <c r="V217" s="36">
        <f>SUMIFS(СВЦЭМ!$F$33:$F$776,СВЦЭМ!$A$33:$A$776,$A217,СВЦЭМ!$B$33:$B$776,V$190)+'СЕТ СН'!$F$12</f>
        <v>164.8993821</v>
      </c>
      <c r="W217" s="36">
        <f>SUMIFS(СВЦЭМ!$F$33:$F$776,СВЦЭМ!$A$33:$A$776,$A217,СВЦЭМ!$B$33:$B$776,W$190)+'СЕТ СН'!$F$12</f>
        <v>167.09773340000001</v>
      </c>
      <c r="X217" s="36">
        <f>SUMIFS(СВЦЭМ!$F$33:$F$776,СВЦЭМ!$A$33:$A$776,$A217,СВЦЭМ!$B$33:$B$776,X$190)+'СЕТ СН'!$F$12</f>
        <v>170.51352761999999</v>
      </c>
      <c r="Y217" s="36">
        <f>SUMIFS(СВЦЭМ!$F$33:$F$776,СВЦЭМ!$A$33:$A$776,$A217,СВЦЭМ!$B$33:$B$776,Y$190)+'СЕТ СН'!$F$12</f>
        <v>179.13420877999999</v>
      </c>
    </row>
    <row r="218" spans="1:25" ht="15.75" x14ac:dyDescent="0.2">
      <c r="A218" s="35">
        <f t="shared" si="5"/>
        <v>43493</v>
      </c>
      <c r="B218" s="36">
        <f>SUMIFS(СВЦЭМ!$F$33:$F$776,СВЦЭМ!$A$33:$A$776,$A218,СВЦЭМ!$B$33:$B$776,B$190)+'СЕТ СН'!$F$12</f>
        <v>194.20693076000001</v>
      </c>
      <c r="C218" s="36">
        <f>SUMIFS(СВЦЭМ!$F$33:$F$776,СВЦЭМ!$A$33:$A$776,$A218,СВЦЭМ!$B$33:$B$776,C$190)+'СЕТ СН'!$F$12</f>
        <v>199.02961293999999</v>
      </c>
      <c r="D218" s="36">
        <f>SUMIFS(СВЦЭМ!$F$33:$F$776,СВЦЭМ!$A$33:$A$776,$A218,СВЦЭМ!$B$33:$B$776,D$190)+'СЕТ СН'!$F$12</f>
        <v>201.87285448</v>
      </c>
      <c r="E218" s="36">
        <f>SUMIFS(СВЦЭМ!$F$33:$F$776,СВЦЭМ!$A$33:$A$776,$A218,СВЦЭМ!$B$33:$B$776,E$190)+'СЕТ СН'!$F$12</f>
        <v>203.33152157999999</v>
      </c>
      <c r="F218" s="36">
        <f>SUMIFS(СВЦЭМ!$F$33:$F$776,СВЦЭМ!$A$33:$A$776,$A218,СВЦЭМ!$B$33:$B$776,F$190)+'СЕТ СН'!$F$12</f>
        <v>203.08998833999999</v>
      </c>
      <c r="G218" s="36">
        <f>SUMIFS(СВЦЭМ!$F$33:$F$776,СВЦЭМ!$A$33:$A$776,$A218,СВЦЭМ!$B$33:$B$776,G$190)+'СЕТ СН'!$F$12</f>
        <v>199.69297922999999</v>
      </c>
      <c r="H218" s="36">
        <f>SUMIFS(СВЦЭМ!$F$33:$F$776,СВЦЭМ!$A$33:$A$776,$A218,СВЦЭМ!$B$33:$B$776,H$190)+'СЕТ СН'!$F$12</f>
        <v>191.25458699000001</v>
      </c>
      <c r="I218" s="36">
        <f>SUMIFS(СВЦЭМ!$F$33:$F$776,СВЦЭМ!$A$33:$A$776,$A218,СВЦЭМ!$B$33:$B$776,I$190)+'СЕТ СН'!$F$12</f>
        <v>178.20571895</v>
      </c>
      <c r="J218" s="36">
        <f>SUMIFS(СВЦЭМ!$F$33:$F$776,СВЦЭМ!$A$33:$A$776,$A218,СВЦЭМ!$B$33:$B$776,J$190)+'СЕТ СН'!$F$12</f>
        <v>171.83383115999999</v>
      </c>
      <c r="K218" s="36">
        <f>SUMIFS(СВЦЭМ!$F$33:$F$776,СВЦЭМ!$A$33:$A$776,$A218,СВЦЭМ!$B$33:$B$776,K$190)+'СЕТ СН'!$F$12</f>
        <v>172.31505630000001</v>
      </c>
      <c r="L218" s="36">
        <f>SUMIFS(СВЦЭМ!$F$33:$F$776,СВЦЭМ!$A$33:$A$776,$A218,СВЦЭМ!$B$33:$B$776,L$190)+'СЕТ СН'!$F$12</f>
        <v>171.02699122999999</v>
      </c>
      <c r="M218" s="36">
        <f>SUMIFS(СВЦЭМ!$F$33:$F$776,СВЦЭМ!$A$33:$A$776,$A218,СВЦЭМ!$B$33:$B$776,M$190)+'СЕТ СН'!$F$12</f>
        <v>169.91034648999999</v>
      </c>
      <c r="N218" s="36">
        <f>SUMIFS(СВЦЭМ!$F$33:$F$776,СВЦЭМ!$A$33:$A$776,$A218,СВЦЭМ!$B$33:$B$776,N$190)+'СЕТ СН'!$F$12</f>
        <v>171.21195478999999</v>
      </c>
      <c r="O218" s="36">
        <f>SUMIFS(СВЦЭМ!$F$33:$F$776,СВЦЭМ!$A$33:$A$776,$A218,СВЦЭМ!$B$33:$B$776,O$190)+'СЕТ СН'!$F$12</f>
        <v>170.81042959000001</v>
      </c>
      <c r="P218" s="36">
        <f>SUMIFS(СВЦЭМ!$F$33:$F$776,СВЦЭМ!$A$33:$A$776,$A218,СВЦЭМ!$B$33:$B$776,P$190)+'СЕТ СН'!$F$12</f>
        <v>172.17117906999999</v>
      </c>
      <c r="Q218" s="36">
        <f>SUMIFS(СВЦЭМ!$F$33:$F$776,СВЦЭМ!$A$33:$A$776,$A218,СВЦЭМ!$B$33:$B$776,Q$190)+'СЕТ СН'!$F$12</f>
        <v>173.84699194000001</v>
      </c>
      <c r="R218" s="36">
        <f>SUMIFS(СВЦЭМ!$F$33:$F$776,СВЦЭМ!$A$33:$A$776,$A218,СВЦЭМ!$B$33:$B$776,R$190)+'СЕТ СН'!$F$12</f>
        <v>175.74038001</v>
      </c>
      <c r="S218" s="36">
        <f>SUMIFS(СВЦЭМ!$F$33:$F$776,СВЦЭМ!$A$33:$A$776,$A218,СВЦЭМ!$B$33:$B$776,S$190)+'СЕТ СН'!$F$12</f>
        <v>174.35709661999999</v>
      </c>
      <c r="T218" s="36">
        <f>SUMIFS(СВЦЭМ!$F$33:$F$776,СВЦЭМ!$A$33:$A$776,$A218,СВЦЭМ!$B$33:$B$776,T$190)+'СЕТ СН'!$F$12</f>
        <v>170.27958063</v>
      </c>
      <c r="U218" s="36">
        <f>SUMIFS(СВЦЭМ!$F$33:$F$776,СВЦЭМ!$A$33:$A$776,$A218,СВЦЭМ!$B$33:$B$776,U$190)+'СЕТ СН'!$F$12</f>
        <v>169.73010843</v>
      </c>
      <c r="V218" s="36">
        <f>SUMIFS(СВЦЭМ!$F$33:$F$776,СВЦЭМ!$A$33:$A$776,$A218,СВЦЭМ!$B$33:$B$776,V$190)+'СЕТ СН'!$F$12</f>
        <v>170.50432049</v>
      </c>
      <c r="W218" s="36">
        <f>SUMIFS(СВЦЭМ!$F$33:$F$776,СВЦЭМ!$A$33:$A$776,$A218,СВЦЭМ!$B$33:$B$776,W$190)+'СЕТ СН'!$F$12</f>
        <v>170.78892347999999</v>
      </c>
      <c r="X218" s="36">
        <f>SUMIFS(СВЦЭМ!$F$33:$F$776,СВЦЭМ!$A$33:$A$776,$A218,СВЦЭМ!$B$33:$B$776,X$190)+'СЕТ СН'!$F$12</f>
        <v>170.68509005000001</v>
      </c>
      <c r="Y218" s="36">
        <f>SUMIFS(СВЦЭМ!$F$33:$F$776,СВЦЭМ!$A$33:$A$776,$A218,СВЦЭМ!$B$33:$B$776,Y$190)+'СЕТ СН'!$F$12</f>
        <v>179.14067011</v>
      </c>
    </row>
    <row r="219" spans="1:25" ht="15.75" x14ac:dyDescent="0.2">
      <c r="A219" s="35">
        <f t="shared" si="5"/>
        <v>43494</v>
      </c>
      <c r="B219" s="36">
        <f>SUMIFS(СВЦЭМ!$F$33:$F$776,СВЦЭМ!$A$33:$A$776,$A219,СВЦЭМ!$B$33:$B$776,B$190)+'СЕТ СН'!$F$12</f>
        <v>195.18092849999999</v>
      </c>
      <c r="C219" s="36">
        <f>SUMIFS(СВЦЭМ!$F$33:$F$776,СВЦЭМ!$A$33:$A$776,$A219,СВЦЭМ!$B$33:$B$776,C$190)+'СЕТ СН'!$F$12</f>
        <v>200.62302313999999</v>
      </c>
      <c r="D219" s="36">
        <f>SUMIFS(СВЦЭМ!$F$33:$F$776,СВЦЭМ!$A$33:$A$776,$A219,СВЦЭМ!$B$33:$B$776,D$190)+'СЕТ СН'!$F$12</f>
        <v>201.97695304000001</v>
      </c>
      <c r="E219" s="36">
        <f>SUMIFS(СВЦЭМ!$F$33:$F$776,СВЦЭМ!$A$33:$A$776,$A219,СВЦЭМ!$B$33:$B$776,E$190)+'СЕТ СН'!$F$12</f>
        <v>201.23010575999999</v>
      </c>
      <c r="F219" s="36">
        <f>SUMIFS(СВЦЭМ!$F$33:$F$776,СВЦЭМ!$A$33:$A$776,$A219,СВЦЭМ!$B$33:$B$776,F$190)+'СЕТ СН'!$F$12</f>
        <v>200.92998696000001</v>
      </c>
      <c r="G219" s="36">
        <f>SUMIFS(СВЦЭМ!$F$33:$F$776,СВЦЭМ!$A$33:$A$776,$A219,СВЦЭМ!$B$33:$B$776,G$190)+'СЕТ СН'!$F$12</f>
        <v>197.95306711000001</v>
      </c>
      <c r="H219" s="36">
        <f>SUMIFS(СВЦЭМ!$F$33:$F$776,СВЦЭМ!$A$33:$A$776,$A219,СВЦЭМ!$B$33:$B$776,H$190)+'СЕТ СН'!$F$12</f>
        <v>190.57381366999999</v>
      </c>
      <c r="I219" s="36">
        <f>SUMIFS(СВЦЭМ!$F$33:$F$776,СВЦЭМ!$A$33:$A$776,$A219,СВЦЭМ!$B$33:$B$776,I$190)+'СЕТ СН'!$F$12</f>
        <v>178.49096245000001</v>
      </c>
      <c r="J219" s="36">
        <f>SUMIFS(СВЦЭМ!$F$33:$F$776,СВЦЭМ!$A$33:$A$776,$A219,СВЦЭМ!$B$33:$B$776,J$190)+'СЕТ СН'!$F$12</f>
        <v>167.09046579</v>
      </c>
      <c r="K219" s="36">
        <f>SUMIFS(СВЦЭМ!$F$33:$F$776,СВЦЭМ!$A$33:$A$776,$A219,СВЦЭМ!$B$33:$B$776,K$190)+'СЕТ СН'!$F$12</f>
        <v>165.48289018</v>
      </c>
      <c r="L219" s="36">
        <f>SUMIFS(СВЦЭМ!$F$33:$F$776,СВЦЭМ!$A$33:$A$776,$A219,СВЦЭМ!$B$33:$B$776,L$190)+'СЕТ СН'!$F$12</f>
        <v>165.87787796999999</v>
      </c>
      <c r="M219" s="36">
        <f>SUMIFS(СВЦЭМ!$F$33:$F$776,СВЦЭМ!$A$33:$A$776,$A219,СВЦЭМ!$B$33:$B$776,M$190)+'СЕТ СН'!$F$12</f>
        <v>167.49497321000001</v>
      </c>
      <c r="N219" s="36">
        <f>SUMIFS(СВЦЭМ!$F$33:$F$776,СВЦЭМ!$A$33:$A$776,$A219,СВЦЭМ!$B$33:$B$776,N$190)+'СЕТ СН'!$F$12</f>
        <v>169.45789814</v>
      </c>
      <c r="O219" s="36">
        <f>SUMIFS(СВЦЭМ!$F$33:$F$776,СВЦЭМ!$A$33:$A$776,$A219,СВЦЭМ!$B$33:$B$776,O$190)+'СЕТ СН'!$F$12</f>
        <v>170.61425958999999</v>
      </c>
      <c r="P219" s="36">
        <f>SUMIFS(СВЦЭМ!$F$33:$F$776,СВЦЭМ!$A$33:$A$776,$A219,СВЦЭМ!$B$33:$B$776,P$190)+'СЕТ СН'!$F$12</f>
        <v>172.27525599000001</v>
      </c>
      <c r="Q219" s="36">
        <f>SUMIFS(СВЦЭМ!$F$33:$F$776,СВЦЭМ!$A$33:$A$776,$A219,СВЦЭМ!$B$33:$B$776,Q$190)+'СЕТ СН'!$F$12</f>
        <v>175.83387839</v>
      </c>
      <c r="R219" s="36">
        <f>SUMIFS(СВЦЭМ!$F$33:$F$776,СВЦЭМ!$A$33:$A$776,$A219,СВЦЭМ!$B$33:$B$776,R$190)+'СЕТ СН'!$F$12</f>
        <v>175.57593573</v>
      </c>
      <c r="S219" s="36">
        <f>SUMIFS(СВЦЭМ!$F$33:$F$776,СВЦЭМ!$A$33:$A$776,$A219,СВЦЭМ!$B$33:$B$776,S$190)+'СЕТ СН'!$F$12</f>
        <v>172.22112000000001</v>
      </c>
      <c r="T219" s="36">
        <f>SUMIFS(СВЦЭМ!$F$33:$F$776,СВЦЭМ!$A$33:$A$776,$A219,СВЦЭМ!$B$33:$B$776,T$190)+'СЕТ СН'!$F$12</f>
        <v>168.40058349</v>
      </c>
      <c r="U219" s="36">
        <f>SUMIFS(СВЦЭМ!$F$33:$F$776,СВЦЭМ!$A$33:$A$776,$A219,СВЦЭМ!$B$33:$B$776,U$190)+'СЕТ СН'!$F$12</f>
        <v>168.71082357</v>
      </c>
      <c r="V219" s="36">
        <f>SUMIFS(СВЦЭМ!$F$33:$F$776,СВЦЭМ!$A$33:$A$776,$A219,СВЦЭМ!$B$33:$B$776,V$190)+'СЕТ СН'!$F$12</f>
        <v>172.26979147</v>
      </c>
      <c r="W219" s="36">
        <f>SUMIFS(СВЦЭМ!$F$33:$F$776,СВЦЭМ!$A$33:$A$776,$A219,СВЦЭМ!$B$33:$B$776,W$190)+'СЕТ СН'!$F$12</f>
        <v>172.28461745999999</v>
      </c>
      <c r="X219" s="36">
        <f>SUMIFS(СВЦЭМ!$F$33:$F$776,СВЦЭМ!$A$33:$A$776,$A219,СВЦЭМ!$B$33:$B$776,X$190)+'СЕТ СН'!$F$12</f>
        <v>171.79232163</v>
      </c>
      <c r="Y219" s="36">
        <f>SUMIFS(СВЦЭМ!$F$33:$F$776,СВЦЭМ!$A$33:$A$776,$A219,СВЦЭМ!$B$33:$B$776,Y$190)+'СЕТ СН'!$F$12</f>
        <v>180.08462345999999</v>
      </c>
    </row>
    <row r="220" spans="1:25" ht="15.75" x14ac:dyDescent="0.2">
      <c r="A220" s="35">
        <f t="shared" si="5"/>
        <v>43495</v>
      </c>
      <c r="B220" s="36">
        <f>SUMIFS(СВЦЭМ!$F$33:$F$776,СВЦЭМ!$A$33:$A$776,$A220,СВЦЭМ!$B$33:$B$776,B$190)+'СЕТ СН'!$F$12</f>
        <v>191.79358349</v>
      </c>
      <c r="C220" s="36">
        <f>SUMIFS(СВЦЭМ!$F$33:$F$776,СВЦЭМ!$A$33:$A$776,$A220,СВЦЭМ!$B$33:$B$776,C$190)+'СЕТ СН'!$F$12</f>
        <v>194.72414888</v>
      </c>
      <c r="D220" s="36">
        <f>SUMIFS(СВЦЭМ!$F$33:$F$776,СВЦЭМ!$A$33:$A$776,$A220,СВЦЭМ!$B$33:$B$776,D$190)+'СЕТ СН'!$F$12</f>
        <v>197.37949506000001</v>
      </c>
      <c r="E220" s="36">
        <f>SUMIFS(СВЦЭМ!$F$33:$F$776,СВЦЭМ!$A$33:$A$776,$A220,СВЦЭМ!$B$33:$B$776,E$190)+'СЕТ СН'!$F$12</f>
        <v>196.96081627999999</v>
      </c>
      <c r="F220" s="36">
        <f>SUMIFS(СВЦЭМ!$F$33:$F$776,СВЦЭМ!$A$33:$A$776,$A220,СВЦЭМ!$B$33:$B$776,F$190)+'СЕТ СН'!$F$12</f>
        <v>195.41139415000001</v>
      </c>
      <c r="G220" s="36">
        <f>SUMIFS(СВЦЭМ!$F$33:$F$776,СВЦЭМ!$A$33:$A$776,$A220,СВЦЭМ!$B$33:$B$776,G$190)+'СЕТ СН'!$F$12</f>
        <v>193.97692447</v>
      </c>
      <c r="H220" s="36">
        <f>SUMIFS(СВЦЭМ!$F$33:$F$776,СВЦЭМ!$A$33:$A$776,$A220,СВЦЭМ!$B$33:$B$776,H$190)+'СЕТ СН'!$F$12</f>
        <v>187.52897365999999</v>
      </c>
      <c r="I220" s="36">
        <f>SUMIFS(СВЦЭМ!$F$33:$F$776,СВЦЭМ!$A$33:$A$776,$A220,СВЦЭМ!$B$33:$B$776,I$190)+'СЕТ СН'!$F$12</f>
        <v>176.49491592999999</v>
      </c>
      <c r="J220" s="36">
        <f>SUMIFS(СВЦЭМ!$F$33:$F$776,СВЦЭМ!$A$33:$A$776,$A220,СВЦЭМ!$B$33:$B$776,J$190)+'СЕТ СН'!$F$12</f>
        <v>167.06225043000001</v>
      </c>
      <c r="K220" s="36">
        <f>SUMIFS(СВЦЭМ!$F$33:$F$776,СВЦЭМ!$A$33:$A$776,$A220,СВЦЭМ!$B$33:$B$776,K$190)+'СЕТ СН'!$F$12</f>
        <v>167.42180626000001</v>
      </c>
      <c r="L220" s="36">
        <f>SUMIFS(СВЦЭМ!$F$33:$F$776,СВЦЭМ!$A$33:$A$776,$A220,СВЦЭМ!$B$33:$B$776,L$190)+'СЕТ СН'!$F$12</f>
        <v>169.44506147999999</v>
      </c>
      <c r="M220" s="36">
        <f>SUMIFS(СВЦЭМ!$F$33:$F$776,СВЦЭМ!$A$33:$A$776,$A220,СВЦЭМ!$B$33:$B$776,M$190)+'СЕТ СН'!$F$12</f>
        <v>171.74371017000001</v>
      </c>
      <c r="N220" s="36">
        <f>SUMIFS(СВЦЭМ!$F$33:$F$776,СВЦЭМ!$A$33:$A$776,$A220,СВЦЭМ!$B$33:$B$776,N$190)+'СЕТ СН'!$F$12</f>
        <v>173.57408081</v>
      </c>
      <c r="O220" s="36">
        <f>SUMIFS(СВЦЭМ!$F$33:$F$776,СВЦЭМ!$A$33:$A$776,$A220,СВЦЭМ!$B$33:$B$776,O$190)+'СЕТ СН'!$F$12</f>
        <v>170.89545935999999</v>
      </c>
      <c r="P220" s="36">
        <f>SUMIFS(СВЦЭМ!$F$33:$F$776,СВЦЭМ!$A$33:$A$776,$A220,СВЦЭМ!$B$33:$B$776,P$190)+'СЕТ СН'!$F$12</f>
        <v>170.85178618</v>
      </c>
      <c r="Q220" s="36">
        <f>SUMIFS(СВЦЭМ!$F$33:$F$776,СВЦЭМ!$A$33:$A$776,$A220,СВЦЭМ!$B$33:$B$776,Q$190)+'СЕТ СН'!$F$12</f>
        <v>172.14061029999999</v>
      </c>
      <c r="R220" s="36">
        <f>SUMIFS(СВЦЭМ!$F$33:$F$776,СВЦЭМ!$A$33:$A$776,$A220,СВЦЭМ!$B$33:$B$776,R$190)+'СЕТ СН'!$F$12</f>
        <v>172.81660448</v>
      </c>
      <c r="S220" s="36">
        <f>SUMIFS(СВЦЭМ!$F$33:$F$776,СВЦЭМ!$A$33:$A$776,$A220,СВЦЭМ!$B$33:$B$776,S$190)+'СЕТ СН'!$F$12</f>
        <v>170.12305000000001</v>
      </c>
      <c r="T220" s="36">
        <f>SUMIFS(СВЦЭМ!$F$33:$F$776,СВЦЭМ!$A$33:$A$776,$A220,СВЦЭМ!$B$33:$B$776,T$190)+'СЕТ СН'!$F$12</f>
        <v>166.97041623999999</v>
      </c>
      <c r="U220" s="36">
        <f>SUMIFS(СВЦЭМ!$F$33:$F$776,СВЦЭМ!$A$33:$A$776,$A220,СВЦЭМ!$B$33:$B$776,U$190)+'СЕТ СН'!$F$12</f>
        <v>166.40959851</v>
      </c>
      <c r="V220" s="36">
        <f>SUMIFS(СВЦЭМ!$F$33:$F$776,СВЦЭМ!$A$33:$A$776,$A220,СВЦЭМ!$B$33:$B$776,V$190)+'СЕТ СН'!$F$12</f>
        <v>168.12402173999999</v>
      </c>
      <c r="W220" s="36">
        <f>SUMIFS(СВЦЭМ!$F$33:$F$776,СВЦЭМ!$A$33:$A$776,$A220,СВЦЭМ!$B$33:$B$776,W$190)+'СЕТ СН'!$F$12</f>
        <v>169.53958358</v>
      </c>
      <c r="X220" s="36">
        <f>SUMIFS(СВЦЭМ!$F$33:$F$776,СВЦЭМ!$A$33:$A$776,$A220,СВЦЭМ!$B$33:$B$776,X$190)+'СЕТ СН'!$F$12</f>
        <v>169.36882983000001</v>
      </c>
      <c r="Y220" s="36">
        <f>SUMIFS(СВЦЭМ!$F$33:$F$776,СВЦЭМ!$A$33:$A$776,$A220,СВЦЭМ!$B$33:$B$776,Y$190)+'СЕТ СН'!$F$12</f>
        <v>178.03784952999999</v>
      </c>
    </row>
    <row r="221" spans="1:25" ht="15.75" x14ac:dyDescent="0.2">
      <c r="A221" s="35">
        <f t="shared" si="5"/>
        <v>43496</v>
      </c>
      <c r="B221" s="36">
        <f>SUMIFS(СВЦЭМ!$F$33:$F$776,СВЦЭМ!$A$33:$A$776,$A221,СВЦЭМ!$B$33:$B$776,B$190)+'СЕТ СН'!$F$12</f>
        <v>192.65937489000001</v>
      </c>
      <c r="C221" s="36">
        <f>SUMIFS(СВЦЭМ!$F$33:$F$776,СВЦЭМ!$A$33:$A$776,$A221,СВЦЭМ!$B$33:$B$776,C$190)+'СЕТ СН'!$F$12</f>
        <v>200.25012451000001</v>
      </c>
      <c r="D221" s="36">
        <f>SUMIFS(СВЦЭМ!$F$33:$F$776,СВЦЭМ!$A$33:$A$776,$A221,СВЦЭМ!$B$33:$B$776,D$190)+'СЕТ СН'!$F$12</f>
        <v>200.50216871000001</v>
      </c>
      <c r="E221" s="36">
        <f>SUMIFS(СВЦЭМ!$F$33:$F$776,СВЦЭМ!$A$33:$A$776,$A221,СВЦЭМ!$B$33:$B$776,E$190)+'СЕТ СН'!$F$12</f>
        <v>200.58381004</v>
      </c>
      <c r="F221" s="36">
        <f>SUMIFS(СВЦЭМ!$F$33:$F$776,СВЦЭМ!$A$33:$A$776,$A221,СВЦЭМ!$B$33:$B$776,F$190)+'СЕТ СН'!$F$12</f>
        <v>199.77057313</v>
      </c>
      <c r="G221" s="36">
        <f>SUMIFS(СВЦЭМ!$F$33:$F$776,СВЦЭМ!$A$33:$A$776,$A221,СВЦЭМ!$B$33:$B$776,G$190)+'СЕТ СН'!$F$12</f>
        <v>195.96160990999999</v>
      </c>
      <c r="H221" s="36">
        <f>SUMIFS(СВЦЭМ!$F$33:$F$776,СВЦЭМ!$A$33:$A$776,$A221,СВЦЭМ!$B$33:$B$776,H$190)+'СЕТ СН'!$F$12</f>
        <v>186.68603286000001</v>
      </c>
      <c r="I221" s="36">
        <f>SUMIFS(СВЦЭМ!$F$33:$F$776,СВЦЭМ!$A$33:$A$776,$A221,СВЦЭМ!$B$33:$B$776,I$190)+'СЕТ СН'!$F$12</f>
        <v>178.66505975000001</v>
      </c>
      <c r="J221" s="36">
        <f>SUMIFS(СВЦЭМ!$F$33:$F$776,СВЦЭМ!$A$33:$A$776,$A221,СВЦЭМ!$B$33:$B$776,J$190)+'СЕТ СН'!$F$12</f>
        <v>168.09773317</v>
      </c>
      <c r="K221" s="36">
        <f>SUMIFS(СВЦЭМ!$F$33:$F$776,СВЦЭМ!$A$33:$A$776,$A221,СВЦЭМ!$B$33:$B$776,K$190)+'СЕТ СН'!$F$12</f>
        <v>167.04052626999999</v>
      </c>
      <c r="L221" s="36">
        <f>SUMIFS(СВЦЭМ!$F$33:$F$776,СВЦЭМ!$A$33:$A$776,$A221,СВЦЭМ!$B$33:$B$776,L$190)+'СЕТ СН'!$F$12</f>
        <v>166.98186494999999</v>
      </c>
      <c r="M221" s="36">
        <f>SUMIFS(СВЦЭМ!$F$33:$F$776,СВЦЭМ!$A$33:$A$776,$A221,СВЦЭМ!$B$33:$B$776,M$190)+'СЕТ СН'!$F$12</f>
        <v>170.01921340000001</v>
      </c>
      <c r="N221" s="36">
        <f>SUMIFS(СВЦЭМ!$F$33:$F$776,СВЦЭМ!$A$33:$A$776,$A221,СВЦЭМ!$B$33:$B$776,N$190)+'СЕТ СН'!$F$12</f>
        <v>171.45858905</v>
      </c>
      <c r="O221" s="36">
        <f>SUMIFS(СВЦЭМ!$F$33:$F$776,СВЦЭМ!$A$33:$A$776,$A221,СВЦЭМ!$B$33:$B$776,O$190)+'СЕТ СН'!$F$12</f>
        <v>169.1963768</v>
      </c>
      <c r="P221" s="36">
        <f>SUMIFS(СВЦЭМ!$F$33:$F$776,СВЦЭМ!$A$33:$A$776,$A221,СВЦЭМ!$B$33:$B$776,P$190)+'СЕТ СН'!$F$12</f>
        <v>170.47230345</v>
      </c>
      <c r="Q221" s="36">
        <f>SUMIFS(СВЦЭМ!$F$33:$F$776,СВЦЭМ!$A$33:$A$776,$A221,СВЦЭМ!$B$33:$B$776,Q$190)+'СЕТ СН'!$F$12</f>
        <v>172.63798116999999</v>
      </c>
      <c r="R221" s="36">
        <f>SUMIFS(СВЦЭМ!$F$33:$F$776,СВЦЭМ!$A$33:$A$776,$A221,СВЦЭМ!$B$33:$B$776,R$190)+'СЕТ СН'!$F$12</f>
        <v>172.79990751</v>
      </c>
      <c r="S221" s="36">
        <f>SUMIFS(СВЦЭМ!$F$33:$F$776,СВЦЭМ!$A$33:$A$776,$A221,СВЦЭМ!$B$33:$B$776,S$190)+'СЕТ СН'!$F$12</f>
        <v>170.96439716</v>
      </c>
      <c r="T221" s="36">
        <f>SUMIFS(СВЦЭМ!$F$33:$F$776,СВЦЭМ!$A$33:$A$776,$A221,СВЦЭМ!$B$33:$B$776,T$190)+'СЕТ СН'!$F$12</f>
        <v>168.60251131999999</v>
      </c>
      <c r="U221" s="36">
        <f>SUMIFS(СВЦЭМ!$F$33:$F$776,СВЦЭМ!$A$33:$A$776,$A221,СВЦЭМ!$B$33:$B$776,U$190)+'СЕТ СН'!$F$12</f>
        <v>168.13029922999999</v>
      </c>
      <c r="V221" s="36">
        <f>SUMIFS(СВЦЭМ!$F$33:$F$776,СВЦЭМ!$A$33:$A$776,$A221,СВЦЭМ!$B$33:$B$776,V$190)+'СЕТ СН'!$F$12</f>
        <v>171.39511764</v>
      </c>
      <c r="W221" s="36">
        <f>SUMIFS(СВЦЭМ!$F$33:$F$776,СВЦЭМ!$A$33:$A$776,$A221,СВЦЭМ!$B$33:$B$776,W$190)+'СЕТ СН'!$F$12</f>
        <v>175.30316354999999</v>
      </c>
      <c r="X221" s="36">
        <f>SUMIFS(СВЦЭМ!$F$33:$F$776,СВЦЭМ!$A$33:$A$776,$A221,СВЦЭМ!$B$33:$B$776,X$190)+'СЕТ СН'!$F$12</f>
        <v>176.03785905000001</v>
      </c>
      <c r="Y221" s="36">
        <f>SUMIFS(СВЦЭМ!$F$33:$F$776,СВЦЭМ!$A$33:$A$776,$A221,СВЦЭМ!$B$33:$B$776,Y$190)+'СЕТ СН'!$F$12</f>
        <v>181.56604376000001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43467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43468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43469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43470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43471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43472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43473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43474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43475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43476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43477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43478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43479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43480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43481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43482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43483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43484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43485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43486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43487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43488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43489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43490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43491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43492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43493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43494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43495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43496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43467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43468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43469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43470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43471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43472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43473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43474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43475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43476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43477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43478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43479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43480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43481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43482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43483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43484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43485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43486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43487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43488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43489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43490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43491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43492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43493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43494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43495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43496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43467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43468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43469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43470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43471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43472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43473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43474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43475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43476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43477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43478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43479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43480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43481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43482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43483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43484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43485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43486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43487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43488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43489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43490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43491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43492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43493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43494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43495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43496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43467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43468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43469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43470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43471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43472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43473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43474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43475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43476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43477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43478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43479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43480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43481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43482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43483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43484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43485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43486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43487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43488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43489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43490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43491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43492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43493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43494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43495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43496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43467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43468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43469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43470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43471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43472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43473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43474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43475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43476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43477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43478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43479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43480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43481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43482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43483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43484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43485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43486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43487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43488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43489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43490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43491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43492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43493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43494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43495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43496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43467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43468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43469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43470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43471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43472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43473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43474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43475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43476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43477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43478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43479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43480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43481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43482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43483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43484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43485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43486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43487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43488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43489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43490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43491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43492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43493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43494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43495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43496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1" t="s">
        <v>122</v>
      </c>
      <c r="B435" s="151"/>
      <c r="C435" s="151"/>
      <c r="D435" s="151"/>
      <c r="E435" s="151"/>
      <c r="F435" s="151"/>
      <c r="G435" s="151"/>
      <c r="H435" s="151"/>
      <c r="I435" s="151"/>
      <c r="J435" s="151"/>
      <c r="K435" s="151"/>
      <c r="L435" s="152">
        <f>СВЦЭМ!$D$18+'СЕТ СН'!$F$14</f>
        <v>292.84212173999998</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74</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5">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row>
    <row r="439" spans="1:26" ht="15.75" x14ac:dyDescent="0.25">
      <c r="A439" s="133"/>
      <c r="B439" s="133"/>
      <c r="C439" s="133"/>
      <c r="D439" s="133"/>
      <c r="E439" s="133"/>
      <c r="F439" s="133"/>
      <c r="G439" s="133"/>
      <c r="H439" s="133"/>
      <c r="I439" s="133"/>
      <c r="J439" s="133"/>
      <c r="K439" s="133"/>
      <c r="L439" s="133"/>
      <c r="M439" s="133"/>
      <c r="N439" s="136">
        <f>СВЦЭМ!$D$12+'СЕТ СН'!$F$10-'СЕТ СН'!$F$22</f>
        <v>621502.02914389805</v>
      </c>
      <c r="O439" s="137"/>
      <c r="P439" s="136">
        <f>СВЦЭМ!$D$12+'СЕТ СН'!$F$10-'СЕТ СН'!$G$22</f>
        <v>621502.02914389805</v>
      </c>
      <c r="Q439" s="137"/>
      <c r="R439" s="136">
        <f>СВЦЭМ!$D$12+'СЕТ СН'!$F$10-'СЕТ СН'!$H$22</f>
        <v>621502.02914389805</v>
      </c>
      <c r="S439" s="137"/>
      <c r="T439" s="136">
        <f>СВЦЭМ!$D$12+'СЕТ СН'!$F$10-'СЕТ СН'!$I$22</f>
        <v>621502.02914389805</v>
      </c>
      <c r="U439" s="137"/>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199" zoomScale="55" zoomScaleNormal="55"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38.2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81</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01.01.2019</v>
      </c>
      <c r="B12" s="36">
        <f>SUMIFS(СВЦЭМ!$D$33:$D$776,СВЦЭМ!$A$33:$A$776,$A12,СВЦЭМ!$B$33:$B$776,B$11)+'СЕТ СН'!$F$11+СВЦЭМ!$D$10+'СЕТ СН'!$F$6-'СЕТ СН'!$F$23</f>
        <v>1038.9672615500001</v>
      </c>
      <c r="C12" s="36">
        <f>SUMIFS(СВЦЭМ!$D$33:$D$776,СВЦЭМ!$A$33:$A$776,$A12,СВЦЭМ!$B$33:$B$776,C$11)+'СЕТ СН'!$F$11+СВЦЭМ!$D$10+'СЕТ СН'!$F$6-'СЕТ СН'!$F$23</f>
        <v>1108.8670607699999</v>
      </c>
      <c r="D12" s="36">
        <f>SUMIFS(СВЦЭМ!$D$33:$D$776,СВЦЭМ!$A$33:$A$776,$A12,СВЦЭМ!$B$33:$B$776,D$11)+'СЕТ СН'!$F$11+СВЦЭМ!$D$10+'СЕТ СН'!$F$6-'СЕТ СН'!$F$23</f>
        <v>1170.0227628399998</v>
      </c>
      <c r="E12" s="36">
        <f>SUMIFS(СВЦЭМ!$D$33:$D$776,СВЦЭМ!$A$33:$A$776,$A12,СВЦЭМ!$B$33:$B$776,E$11)+'СЕТ СН'!$F$11+СВЦЭМ!$D$10+'СЕТ СН'!$F$6-'СЕТ СН'!$F$23</f>
        <v>1183.9513680499999</v>
      </c>
      <c r="F12" s="36">
        <f>SUMIFS(СВЦЭМ!$D$33:$D$776,СВЦЭМ!$A$33:$A$776,$A12,СВЦЭМ!$B$33:$B$776,F$11)+'СЕТ СН'!$F$11+СВЦЭМ!$D$10+'СЕТ СН'!$F$6-'СЕТ СН'!$F$23</f>
        <v>1190.5539109299998</v>
      </c>
      <c r="G12" s="36">
        <f>SUMIFS(СВЦЭМ!$D$33:$D$776,СВЦЭМ!$A$33:$A$776,$A12,СВЦЭМ!$B$33:$B$776,G$11)+'СЕТ СН'!$F$11+СВЦЭМ!$D$10+'СЕТ СН'!$F$6-'СЕТ СН'!$F$23</f>
        <v>1191.0033728099997</v>
      </c>
      <c r="H12" s="36">
        <f>SUMIFS(СВЦЭМ!$D$33:$D$776,СВЦЭМ!$A$33:$A$776,$A12,СВЦЭМ!$B$33:$B$776,H$11)+'СЕТ СН'!$F$11+СВЦЭМ!$D$10+'СЕТ СН'!$F$6-'СЕТ СН'!$F$23</f>
        <v>1198.4849845999997</v>
      </c>
      <c r="I12" s="36">
        <f>SUMIFS(СВЦЭМ!$D$33:$D$776,СВЦЭМ!$A$33:$A$776,$A12,СВЦЭМ!$B$33:$B$776,I$11)+'СЕТ СН'!$F$11+СВЦЭМ!$D$10+'СЕТ СН'!$F$6-'СЕТ СН'!$F$23</f>
        <v>1189.5044371999998</v>
      </c>
      <c r="J12" s="36">
        <f>SUMIFS(СВЦЭМ!$D$33:$D$776,СВЦЭМ!$A$33:$A$776,$A12,СВЦЭМ!$B$33:$B$776,J$11)+'СЕТ СН'!$F$11+СВЦЭМ!$D$10+'СЕТ СН'!$F$6-'СЕТ СН'!$F$23</f>
        <v>1190.8616275799998</v>
      </c>
      <c r="K12" s="36">
        <f>SUMIFS(СВЦЭМ!$D$33:$D$776,СВЦЭМ!$A$33:$A$776,$A12,СВЦЭМ!$B$33:$B$776,K$11)+'СЕТ СН'!$F$11+СВЦЭМ!$D$10+'СЕТ СН'!$F$6-'СЕТ СН'!$F$23</f>
        <v>1175.0411218999998</v>
      </c>
      <c r="L12" s="36">
        <f>SUMIFS(СВЦЭМ!$D$33:$D$776,СВЦЭМ!$A$33:$A$776,$A12,СВЦЭМ!$B$33:$B$776,L$11)+'СЕТ СН'!$F$11+СВЦЭМ!$D$10+'СЕТ СН'!$F$6-'СЕТ СН'!$F$23</f>
        <v>1145.8130492899998</v>
      </c>
      <c r="M12" s="36">
        <f>SUMIFS(СВЦЭМ!$D$33:$D$776,СВЦЭМ!$A$33:$A$776,$A12,СВЦЭМ!$B$33:$B$776,M$11)+'СЕТ СН'!$F$11+СВЦЭМ!$D$10+'СЕТ СН'!$F$6-'СЕТ СН'!$F$23</f>
        <v>1138.3643940399998</v>
      </c>
      <c r="N12" s="36">
        <f>SUMIFS(СВЦЭМ!$D$33:$D$776,СВЦЭМ!$A$33:$A$776,$A12,СВЦЭМ!$B$33:$B$776,N$11)+'СЕТ СН'!$F$11+СВЦЭМ!$D$10+'СЕТ СН'!$F$6-'СЕТ СН'!$F$23</f>
        <v>1120.94332218</v>
      </c>
      <c r="O12" s="36">
        <f>SUMIFS(СВЦЭМ!$D$33:$D$776,СВЦЭМ!$A$33:$A$776,$A12,СВЦЭМ!$B$33:$B$776,O$11)+'СЕТ СН'!$F$11+СВЦЭМ!$D$10+'СЕТ СН'!$F$6-'СЕТ СН'!$F$23</f>
        <v>1121.1891099099998</v>
      </c>
      <c r="P12" s="36">
        <f>SUMIFS(СВЦЭМ!$D$33:$D$776,СВЦЭМ!$A$33:$A$776,$A12,СВЦЭМ!$B$33:$B$776,P$11)+'СЕТ СН'!$F$11+СВЦЭМ!$D$10+'СЕТ СН'!$F$6-'СЕТ СН'!$F$23</f>
        <v>1129.75904051</v>
      </c>
      <c r="Q12" s="36">
        <f>SUMIFS(СВЦЭМ!$D$33:$D$776,СВЦЭМ!$A$33:$A$776,$A12,СВЦЭМ!$B$33:$B$776,Q$11)+'СЕТ СН'!$F$11+СВЦЭМ!$D$10+'СЕТ СН'!$F$6-'СЕТ СН'!$F$23</f>
        <v>1097.6466631899998</v>
      </c>
      <c r="R12" s="36">
        <f>SUMIFS(СВЦЭМ!$D$33:$D$776,СВЦЭМ!$A$33:$A$776,$A12,СВЦЭМ!$B$33:$B$776,R$11)+'СЕТ СН'!$F$11+СВЦЭМ!$D$10+'СЕТ СН'!$F$6-'СЕТ СН'!$F$23</f>
        <v>1043.5261792000001</v>
      </c>
      <c r="S12" s="36">
        <f>SUMIFS(СВЦЭМ!$D$33:$D$776,СВЦЭМ!$A$33:$A$776,$A12,СВЦЭМ!$B$33:$B$776,S$11)+'СЕТ СН'!$F$11+СВЦЭМ!$D$10+'СЕТ СН'!$F$6-'СЕТ СН'!$F$23</f>
        <v>974.68135290000009</v>
      </c>
      <c r="T12" s="36">
        <f>SUMIFS(СВЦЭМ!$D$33:$D$776,СВЦЭМ!$A$33:$A$776,$A12,СВЦЭМ!$B$33:$B$776,T$11)+'СЕТ СН'!$F$11+СВЦЭМ!$D$10+'СЕТ СН'!$F$6-'СЕТ СН'!$F$23</f>
        <v>939.10764617000007</v>
      </c>
      <c r="U12" s="36">
        <f>SUMIFS(СВЦЭМ!$D$33:$D$776,СВЦЭМ!$A$33:$A$776,$A12,СВЦЭМ!$B$33:$B$776,U$11)+'СЕТ СН'!$F$11+СВЦЭМ!$D$10+'СЕТ СН'!$F$6-'СЕТ СН'!$F$23</f>
        <v>934.23116581000011</v>
      </c>
      <c r="V12" s="36">
        <f>SUMIFS(СВЦЭМ!$D$33:$D$776,СВЦЭМ!$A$33:$A$776,$A12,СВЦЭМ!$B$33:$B$776,V$11)+'СЕТ СН'!$F$11+СВЦЭМ!$D$10+'СЕТ СН'!$F$6-'СЕТ СН'!$F$23</f>
        <v>950.43555872000002</v>
      </c>
      <c r="W12" s="36">
        <f>SUMIFS(СВЦЭМ!$D$33:$D$776,СВЦЭМ!$A$33:$A$776,$A12,СВЦЭМ!$B$33:$B$776,W$11)+'СЕТ СН'!$F$11+СВЦЭМ!$D$10+'СЕТ СН'!$F$6-'СЕТ СН'!$F$23</f>
        <v>993.08262616000002</v>
      </c>
      <c r="X12" s="36">
        <f>SUMIFS(СВЦЭМ!$D$33:$D$776,СВЦЭМ!$A$33:$A$776,$A12,СВЦЭМ!$B$33:$B$776,X$11)+'СЕТ СН'!$F$11+СВЦЭМ!$D$10+'СЕТ СН'!$F$6-'СЕТ СН'!$F$23</f>
        <v>1048.4626125</v>
      </c>
      <c r="Y12" s="36">
        <f>SUMIFS(СВЦЭМ!$D$33:$D$776,СВЦЭМ!$A$33:$A$776,$A12,СВЦЭМ!$B$33:$B$776,Y$11)+'СЕТ СН'!$F$11+СВЦЭМ!$D$10+'СЕТ СН'!$F$6-'СЕТ СН'!$F$23</f>
        <v>1096.8010280899998</v>
      </c>
      <c r="AA12" s="45"/>
    </row>
    <row r="13" spans="1:27" ht="15.75" x14ac:dyDescent="0.2">
      <c r="A13" s="35">
        <f>A12+1</f>
        <v>43467</v>
      </c>
      <c r="B13" s="36">
        <f>SUMIFS(СВЦЭМ!$D$33:$D$776,СВЦЭМ!$A$33:$A$776,$A13,СВЦЭМ!$B$33:$B$776,B$11)+'СЕТ СН'!$F$11+СВЦЭМ!$D$10+'СЕТ СН'!$F$6-'СЕТ СН'!$F$23</f>
        <v>1154.9340128899998</v>
      </c>
      <c r="C13" s="36">
        <f>SUMIFS(СВЦЭМ!$D$33:$D$776,СВЦЭМ!$A$33:$A$776,$A13,СВЦЭМ!$B$33:$B$776,C$11)+'СЕТ СН'!$F$11+СВЦЭМ!$D$10+'СЕТ СН'!$F$6-'СЕТ СН'!$F$23</f>
        <v>1142.1073673799999</v>
      </c>
      <c r="D13" s="36">
        <f>SUMIFS(СВЦЭМ!$D$33:$D$776,СВЦЭМ!$A$33:$A$776,$A13,СВЦЭМ!$B$33:$B$776,D$11)+'СЕТ СН'!$F$11+СВЦЭМ!$D$10+'СЕТ СН'!$F$6-'СЕТ СН'!$F$23</f>
        <v>1142.2230949699999</v>
      </c>
      <c r="E13" s="36">
        <f>SUMIFS(СВЦЭМ!$D$33:$D$776,СВЦЭМ!$A$33:$A$776,$A13,СВЦЭМ!$B$33:$B$776,E$11)+'СЕТ СН'!$F$11+СВЦЭМ!$D$10+'СЕТ СН'!$F$6-'СЕТ СН'!$F$23</f>
        <v>1154.8925626699997</v>
      </c>
      <c r="F13" s="36">
        <f>SUMIFS(СВЦЭМ!$D$33:$D$776,СВЦЭМ!$A$33:$A$776,$A13,СВЦЭМ!$B$33:$B$776,F$11)+'СЕТ СН'!$F$11+СВЦЭМ!$D$10+'СЕТ СН'!$F$6-'СЕТ СН'!$F$23</f>
        <v>1155.1341768199998</v>
      </c>
      <c r="G13" s="36">
        <f>SUMIFS(СВЦЭМ!$D$33:$D$776,СВЦЭМ!$A$33:$A$776,$A13,СВЦЭМ!$B$33:$B$776,G$11)+'СЕТ СН'!$F$11+СВЦЭМ!$D$10+'СЕТ СН'!$F$6-'СЕТ СН'!$F$23</f>
        <v>1155.6784808399998</v>
      </c>
      <c r="H13" s="36">
        <f>SUMIFS(СВЦЭМ!$D$33:$D$776,СВЦЭМ!$A$33:$A$776,$A13,СВЦЭМ!$B$33:$B$776,H$11)+'СЕТ СН'!$F$11+СВЦЭМ!$D$10+'СЕТ СН'!$F$6-'СЕТ СН'!$F$23</f>
        <v>1151.8657699999999</v>
      </c>
      <c r="I13" s="36">
        <f>SUMIFS(СВЦЭМ!$D$33:$D$776,СВЦЭМ!$A$33:$A$776,$A13,СВЦЭМ!$B$33:$B$776,I$11)+'СЕТ СН'!$F$11+СВЦЭМ!$D$10+'СЕТ СН'!$F$6-'СЕТ СН'!$F$23</f>
        <v>1134.2635416199998</v>
      </c>
      <c r="J13" s="36">
        <f>SUMIFS(СВЦЭМ!$D$33:$D$776,СВЦЭМ!$A$33:$A$776,$A13,СВЦЭМ!$B$33:$B$776,J$11)+'СЕТ СН'!$F$11+СВЦЭМ!$D$10+'СЕТ СН'!$F$6-'СЕТ СН'!$F$23</f>
        <v>1121.2834105699999</v>
      </c>
      <c r="K13" s="36">
        <f>SUMIFS(СВЦЭМ!$D$33:$D$776,СВЦЭМ!$A$33:$A$776,$A13,СВЦЭМ!$B$33:$B$776,K$11)+'СЕТ СН'!$F$11+СВЦЭМ!$D$10+'СЕТ СН'!$F$6-'СЕТ СН'!$F$23</f>
        <v>1087.1180977299998</v>
      </c>
      <c r="L13" s="36">
        <f>SUMIFS(СВЦЭМ!$D$33:$D$776,СВЦЭМ!$A$33:$A$776,$A13,СВЦЭМ!$B$33:$B$776,L$11)+'СЕТ СН'!$F$11+СВЦЭМ!$D$10+'СЕТ СН'!$F$6-'СЕТ СН'!$F$23</f>
        <v>1060.9861281799999</v>
      </c>
      <c r="M13" s="36">
        <f>SUMIFS(СВЦЭМ!$D$33:$D$776,СВЦЭМ!$A$33:$A$776,$A13,СВЦЭМ!$B$33:$B$776,M$11)+'СЕТ СН'!$F$11+СВЦЭМ!$D$10+'СЕТ СН'!$F$6-'СЕТ СН'!$F$23</f>
        <v>1061.7005356100001</v>
      </c>
      <c r="N13" s="36">
        <f>SUMIFS(СВЦЭМ!$D$33:$D$776,СВЦЭМ!$A$33:$A$776,$A13,СВЦЭМ!$B$33:$B$776,N$11)+'СЕТ СН'!$F$11+СВЦЭМ!$D$10+'СЕТ СН'!$F$6-'СЕТ СН'!$F$23</f>
        <v>1066.54769057</v>
      </c>
      <c r="O13" s="36">
        <f>SUMIFS(СВЦЭМ!$D$33:$D$776,СВЦЭМ!$A$33:$A$776,$A13,СВЦЭМ!$B$33:$B$776,O$11)+'СЕТ СН'!$F$11+СВЦЭМ!$D$10+'СЕТ СН'!$F$6-'СЕТ СН'!$F$23</f>
        <v>1092.3702216899999</v>
      </c>
      <c r="P13" s="36">
        <f>SUMIFS(СВЦЭМ!$D$33:$D$776,СВЦЭМ!$A$33:$A$776,$A13,СВЦЭМ!$B$33:$B$776,P$11)+'СЕТ СН'!$F$11+СВЦЭМ!$D$10+'СЕТ СН'!$F$6-'СЕТ СН'!$F$23</f>
        <v>1126.6515699399997</v>
      </c>
      <c r="Q13" s="36">
        <f>SUMIFS(СВЦЭМ!$D$33:$D$776,СВЦЭМ!$A$33:$A$776,$A13,СВЦЭМ!$B$33:$B$776,Q$11)+'СЕТ СН'!$F$11+СВЦЭМ!$D$10+'СЕТ СН'!$F$6-'СЕТ СН'!$F$23</f>
        <v>1109.3368875699998</v>
      </c>
      <c r="R13" s="36">
        <f>SUMIFS(СВЦЭМ!$D$33:$D$776,СВЦЭМ!$A$33:$A$776,$A13,СВЦЭМ!$B$33:$B$776,R$11)+'СЕТ СН'!$F$11+СВЦЭМ!$D$10+'СЕТ СН'!$F$6-'СЕТ СН'!$F$23</f>
        <v>1051.05646993</v>
      </c>
      <c r="S13" s="36">
        <f>SUMIFS(СВЦЭМ!$D$33:$D$776,СВЦЭМ!$A$33:$A$776,$A13,СВЦЭМ!$B$33:$B$776,S$11)+'СЕТ СН'!$F$11+СВЦЭМ!$D$10+'СЕТ СН'!$F$6-'СЕТ СН'!$F$23</f>
        <v>992.87551382000004</v>
      </c>
      <c r="T13" s="36">
        <f>SUMIFS(СВЦЭМ!$D$33:$D$776,СВЦЭМ!$A$33:$A$776,$A13,СВЦЭМ!$B$33:$B$776,T$11)+'СЕТ СН'!$F$11+СВЦЭМ!$D$10+'СЕТ СН'!$F$6-'СЕТ СН'!$F$23</f>
        <v>987.28502991000005</v>
      </c>
      <c r="U13" s="36">
        <f>SUMIFS(СВЦЭМ!$D$33:$D$776,СВЦЭМ!$A$33:$A$776,$A13,СВЦЭМ!$B$33:$B$776,U$11)+'СЕТ СН'!$F$11+СВЦЭМ!$D$10+'СЕТ СН'!$F$6-'СЕТ СН'!$F$23</f>
        <v>980.33268456000008</v>
      </c>
      <c r="V13" s="36">
        <f>SUMIFS(СВЦЭМ!$D$33:$D$776,СВЦЭМ!$A$33:$A$776,$A13,СВЦЭМ!$B$33:$B$776,V$11)+'СЕТ СН'!$F$11+СВЦЭМ!$D$10+'СЕТ СН'!$F$6-'СЕТ СН'!$F$23</f>
        <v>951.63218384000004</v>
      </c>
      <c r="W13" s="36">
        <f>SUMIFS(СВЦЭМ!$D$33:$D$776,СВЦЭМ!$A$33:$A$776,$A13,СВЦЭМ!$B$33:$B$776,W$11)+'СЕТ СН'!$F$11+СВЦЭМ!$D$10+'СЕТ СН'!$F$6-'СЕТ СН'!$F$23</f>
        <v>993.52912603000004</v>
      </c>
      <c r="X13" s="36">
        <f>SUMIFS(СВЦЭМ!$D$33:$D$776,СВЦЭМ!$A$33:$A$776,$A13,СВЦЭМ!$B$33:$B$776,X$11)+'СЕТ СН'!$F$11+СВЦЭМ!$D$10+'СЕТ СН'!$F$6-'СЕТ СН'!$F$23</f>
        <v>1051.3100143500001</v>
      </c>
      <c r="Y13" s="36">
        <f>SUMIFS(СВЦЭМ!$D$33:$D$776,СВЦЭМ!$A$33:$A$776,$A13,СВЦЭМ!$B$33:$B$776,Y$11)+'СЕТ СН'!$F$11+СВЦЭМ!$D$10+'СЕТ СН'!$F$6-'СЕТ СН'!$F$23</f>
        <v>1100.8477966999999</v>
      </c>
    </row>
    <row r="14" spans="1:27" ht="15.75" x14ac:dyDescent="0.2">
      <c r="A14" s="35">
        <f t="shared" ref="A14:A42" si="0">A13+1</f>
        <v>43468</v>
      </c>
      <c r="B14" s="36">
        <f>SUMIFS(СВЦЭМ!$D$33:$D$776,СВЦЭМ!$A$33:$A$776,$A14,СВЦЭМ!$B$33:$B$776,B$11)+'СЕТ СН'!$F$11+СВЦЭМ!$D$10+'СЕТ СН'!$F$6-'СЕТ СН'!$F$23</f>
        <v>1118.9148440999998</v>
      </c>
      <c r="C14" s="36">
        <f>SUMIFS(СВЦЭМ!$D$33:$D$776,СВЦЭМ!$A$33:$A$776,$A14,СВЦЭМ!$B$33:$B$776,C$11)+'СЕТ СН'!$F$11+СВЦЭМ!$D$10+'СЕТ СН'!$F$6-'СЕТ СН'!$F$23</f>
        <v>1139.8756229599999</v>
      </c>
      <c r="D14" s="36">
        <f>SUMIFS(СВЦЭМ!$D$33:$D$776,СВЦЭМ!$A$33:$A$776,$A14,СВЦЭМ!$B$33:$B$776,D$11)+'СЕТ СН'!$F$11+СВЦЭМ!$D$10+'СЕТ СН'!$F$6-'СЕТ СН'!$F$23</f>
        <v>1155.5974280799999</v>
      </c>
      <c r="E14" s="36">
        <f>SUMIFS(СВЦЭМ!$D$33:$D$776,СВЦЭМ!$A$33:$A$776,$A14,СВЦЭМ!$B$33:$B$776,E$11)+'СЕТ СН'!$F$11+СВЦЭМ!$D$10+'СЕТ СН'!$F$6-'СЕТ СН'!$F$23</f>
        <v>1164.3824602399998</v>
      </c>
      <c r="F14" s="36">
        <f>SUMIFS(СВЦЭМ!$D$33:$D$776,СВЦЭМ!$A$33:$A$776,$A14,СВЦЭМ!$B$33:$B$776,F$11)+'СЕТ СН'!$F$11+СВЦЭМ!$D$10+'СЕТ СН'!$F$6-'СЕТ СН'!$F$23</f>
        <v>1168.1296299699998</v>
      </c>
      <c r="G14" s="36">
        <f>SUMIFS(СВЦЭМ!$D$33:$D$776,СВЦЭМ!$A$33:$A$776,$A14,СВЦЭМ!$B$33:$B$776,G$11)+'СЕТ СН'!$F$11+СВЦЭМ!$D$10+'СЕТ СН'!$F$6-'СЕТ СН'!$F$23</f>
        <v>1176.1331683099997</v>
      </c>
      <c r="H14" s="36">
        <f>SUMIFS(СВЦЭМ!$D$33:$D$776,СВЦЭМ!$A$33:$A$776,$A14,СВЦЭМ!$B$33:$B$776,H$11)+'СЕТ СН'!$F$11+СВЦЭМ!$D$10+'СЕТ СН'!$F$6-'СЕТ СН'!$F$23</f>
        <v>1152.0681768899999</v>
      </c>
      <c r="I14" s="36">
        <f>SUMIFS(СВЦЭМ!$D$33:$D$776,СВЦЭМ!$A$33:$A$776,$A14,СВЦЭМ!$B$33:$B$776,I$11)+'СЕТ СН'!$F$11+СВЦЭМ!$D$10+'СЕТ СН'!$F$6-'СЕТ СН'!$F$23</f>
        <v>1140.1560912799998</v>
      </c>
      <c r="J14" s="36">
        <f>SUMIFS(СВЦЭМ!$D$33:$D$776,СВЦЭМ!$A$33:$A$776,$A14,СВЦЭМ!$B$33:$B$776,J$11)+'СЕТ СН'!$F$11+СВЦЭМ!$D$10+'СЕТ СН'!$F$6-'СЕТ СН'!$F$23</f>
        <v>1118.9424803799998</v>
      </c>
      <c r="K14" s="36">
        <f>SUMIFS(СВЦЭМ!$D$33:$D$776,СВЦЭМ!$A$33:$A$776,$A14,СВЦЭМ!$B$33:$B$776,K$11)+'СЕТ СН'!$F$11+СВЦЭМ!$D$10+'СЕТ СН'!$F$6-'СЕТ СН'!$F$23</f>
        <v>1093.5110501599997</v>
      </c>
      <c r="L14" s="36">
        <f>SUMIFS(СВЦЭМ!$D$33:$D$776,СВЦЭМ!$A$33:$A$776,$A14,СВЦЭМ!$B$33:$B$776,L$11)+'СЕТ СН'!$F$11+СВЦЭМ!$D$10+'СЕТ СН'!$F$6-'СЕТ СН'!$F$23</f>
        <v>1071.4055948299999</v>
      </c>
      <c r="M14" s="36">
        <f>SUMIFS(СВЦЭМ!$D$33:$D$776,СВЦЭМ!$A$33:$A$776,$A14,СВЦЭМ!$B$33:$B$776,M$11)+'СЕТ СН'!$F$11+СВЦЭМ!$D$10+'СЕТ СН'!$F$6-'СЕТ СН'!$F$23</f>
        <v>1066.6101169999999</v>
      </c>
      <c r="N14" s="36">
        <f>SUMIFS(СВЦЭМ!$D$33:$D$776,СВЦЭМ!$A$33:$A$776,$A14,СВЦЭМ!$B$33:$B$776,N$11)+'СЕТ СН'!$F$11+СВЦЭМ!$D$10+'СЕТ СН'!$F$6-'СЕТ СН'!$F$23</f>
        <v>1070.0990497</v>
      </c>
      <c r="O14" s="36">
        <f>SUMIFS(СВЦЭМ!$D$33:$D$776,СВЦЭМ!$A$33:$A$776,$A14,СВЦЭМ!$B$33:$B$776,O$11)+'СЕТ СН'!$F$11+СВЦЭМ!$D$10+'СЕТ СН'!$F$6-'СЕТ СН'!$F$23</f>
        <v>1097.1120136499999</v>
      </c>
      <c r="P14" s="36">
        <f>SUMIFS(СВЦЭМ!$D$33:$D$776,СВЦЭМ!$A$33:$A$776,$A14,СВЦЭМ!$B$33:$B$776,P$11)+'СЕТ СН'!$F$11+СВЦЭМ!$D$10+'СЕТ СН'!$F$6-'СЕТ СН'!$F$23</f>
        <v>1117.2653118199999</v>
      </c>
      <c r="Q14" s="36">
        <f>SUMIFS(СВЦЭМ!$D$33:$D$776,СВЦЭМ!$A$33:$A$776,$A14,СВЦЭМ!$B$33:$B$776,Q$11)+'СЕТ СН'!$F$11+СВЦЭМ!$D$10+'СЕТ СН'!$F$6-'СЕТ СН'!$F$23</f>
        <v>1091.9055858699999</v>
      </c>
      <c r="R14" s="36">
        <f>SUMIFS(СВЦЭМ!$D$33:$D$776,СВЦЭМ!$A$33:$A$776,$A14,СВЦЭМ!$B$33:$B$776,R$11)+'СЕТ СН'!$F$11+СВЦЭМ!$D$10+'СЕТ СН'!$F$6-'СЕТ СН'!$F$23</f>
        <v>1046.2077669800001</v>
      </c>
      <c r="S14" s="36">
        <f>SUMIFS(СВЦЭМ!$D$33:$D$776,СВЦЭМ!$A$33:$A$776,$A14,СВЦЭМ!$B$33:$B$776,S$11)+'СЕТ СН'!$F$11+СВЦЭМ!$D$10+'СЕТ СН'!$F$6-'СЕТ СН'!$F$23</f>
        <v>985.92506011000012</v>
      </c>
      <c r="T14" s="36">
        <f>SUMIFS(СВЦЭМ!$D$33:$D$776,СВЦЭМ!$A$33:$A$776,$A14,СВЦЭМ!$B$33:$B$776,T$11)+'СЕТ СН'!$F$11+СВЦЭМ!$D$10+'СЕТ СН'!$F$6-'СЕТ СН'!$F$23</f>
        <v>954.94437505000008</v>
      </c>
      <c r="U14" s="36">
        <f>SUMIFS(СВЦЭМ!$D$33:$D$776,СВЦЭМ!$A$33:$A$776,$A14,СВЦЭМ!$B$33:$B$776,U$11)+'СЕТ СН'!$F$11+СВЦЭМ!$D$10+'СЕТ СН'!$F$6-'СЕТ СН'!$F$23</f>
        <v>958.54461541000001</v>
      </c>
      <c r="V14" s="36">
        <f>SUMIFS(СВЦЭМ!$D$33:$D$776,СВЦЭМ!$A$33:$A$776,$A14,СВЦЭМ!$B$33:$B$776,V$11)+'СЕТ СН'!$F$11+СВЦЭМ!$D$10+'СЕТ СН'!$F$6-'СЕТ СН'!$F$23</f>
        <v>967.15615043000003</v>
      </c>
      <c r="W14" s="36">
        <f>SUMIFS(СВЦЭМ!$D$33:$D$776,СВЦЭМ!$A$33:$A$776,$A14,СВЦЭМ!$B$33:$B$776,W$11)+'СЕТ СН'!$F$11+СВЦЭМ!$D$10+'СЕТ СН'!$F$6-'СЕТ СН'!$F$23</f>
        <v>1025.59858702</v>
      </c>
      <c r="X14" s="36">
        <f>SUMIFS(СВЦЭМ!$D$33:$D$776,СВЦЭМ!$A$33:$A$776,$A14,СВЦЭМ!$B$33:$B$776,X$11)+'СЕТ СН'!$F$11+СВЦЭМ!$D$10+'СЕТ СН'!$F$6-'СЕТ СН'!$F$23</f>
        <v>1083.66110058</v>
      </c>
      <c r="Y14" s="36">
        <f>SUMIFS(СВЦЭМ!$D$33:$D$776,СВЦЭМ!$A$33:$A$776,$A14,СВЦЭМ!$B$33:$B$776,Y$11)+'СЕТ СН'!$F$11+СВЦЭМ!$D$10+'СЕТ СН'!$F$6-'СЕТ СН'!$F$23</f>
        <v>1134.6001345199998</v>
      </c>
    </row>
    <row r="15" spans="1:27" ht="15.75" x14ac:dyDescent="0.2">
      <c r="A15" s="35">
        <f t="shared" si="0"/>
        <v>43469</v>
      </c>
      <c r="B15" s="36">
        <f>SUMIFS(СВЦЭМ!$D$33:$D$776,СВЦЭМ!$A$33:$A$776,$A15,СВЦЭМ!$B$33:$B$776,B$11)+'СЕТ СН'!$F$11+СВЦЭМ!$D$10+'СЕТ СН'!$F$6-'СЕТ СН'!$F$23</f>
        <v>1108.68342317</v>
      </c>
      <c r="C15" s="36">
        <f>SUMIFS(СВЦЭМ!$D$33:$D$776,СВЦЭМ!$A$33:$A$776,$A15,СВЦЭМ!$B$33:$B$776,C$11)+'СЕТ СН'!$F$11+СВЦЭМ!$D$10+'СЕТ СН'!$F$6-'СЕТ СН'!$F$23</f>
        <v>1131.6601012799997</v>
      </c>
      <c r="D15" s="36">
        <f>SUMIFS(СВЦЭМ!$D$33:$D$776,СВЦЭМ!$A$33:$A$776,$A15,СВЦЭМ!$B$33:$B$776,D$11)+'СЕТ СН'!$F$11+СВЦЭМ!$D$10+'СЕТ СН'!$F$6-'СЕТ СН'!$F$23</f>
        <v>1146.2573823599998</v>
      </c>
      <c r="E15" s="36">
        <f>SUMIFS(СВЦЭМ!$D$33:$D$776,СВЦЭМ!$A$33:$A$776,$A15,СВЦЭМ!$B$33:$B$776,E$11)+'СЕТ СН'!$F$11+СВЦЭМ!$D$10+'СЕТ СН'!$F$6-'СЕТ СН'!$F$23</f>
        <v>1158.3121056399998</v>
      </c>
      <c r="F15" s="36">
        <f>SUMIFS(СВЦЭМ!$D$33:$D$776,СВЦЭМ!$A$33:$A$776,$A15,СВЦЭМ!$B$33:$B$776,F$11)+'СЕТ СН'!$F$11+СВЦЭМ!$D$10+'СЕТ СН'!$F$6-'СЕТ СН'!$F$23</f>
        <v>1162.3625327299999</v>
      </c>
      <c r="G15" s="36">
        <f>SUMIFS(СВЦЭМ!$D$33:$D$776,СВЦЭМ!$A$33:$A$776,$A15,СВЦЭМ!$B$33:$B$776,G$11)+'СЕТ СН'!$F$11+СВЦЭМ!$D$10+'СЕТ СН'!$F$6-'СЕТ СН'!$F$23</f>
        <v>1160.1593816799998</v>
      </c>
      <c r="H15" s="36">
        <f>SUMIFS(СВЦЭМ!$D$33:$D$776,СВЦЭМ!$A$33:$A$776,$A15,СВЦЭМ!$B$33:$B$776,H$11)+'СЕТ СН'!$F$11+СВЦЭМ!$D$10+'СЕТ СН'!$F$6-'СЕТ СН'!$F$23</f>
        <v>1174.7656361399997</v>
      </c>
      <c r="I15" s="36">
        <f>SUMIFS(СВЦЭМ!$D$33:$D$776,СВЦЭМ!$A$33:$A$776,$A15,СВЦЭМ!$B$33:$B$776,I$11)+'СЕТ СН'!$F$11+СВЦЭМ!$D$10+'СЕТ СН'!$F$6-'СЕТ СН'!$F$23</f>
        <v>1163.2213887699997</v>
      </c>
      <c r="J15" s="36">
        <f>SUMIFS(СВЦЭМ!$D$33:$D$776,СВЦЭМ!$A$33:$A$776,$A15,СВЦЭМ!$B$33:$B$776,J$11)+'СЕТ СН'!$F$11+СВЦЭМ!$D$10+'СЕТ СН'!$F$6-'СЕТ СН'!$F$23</f>
        <v>1133.3399979899998</v>
      </c>
      <c r="K15" s="36">
        <f>SUMIFS(СВЦЭМ!$D$33:$D$776,СВЦЭМ!$A$33:$A$776,$A15,СВЦЭМ!$B$33:$B$776,K$11)+'СЕТ СН'!$F$11+СВЦЭМ!$D$10+'СЕТ СН'!$F$6-'СЕТ СН'!$F$23</f>
        <v>1103.6841638299998</v>
      </c>
      <c r="L15" s="36">
        <f>SUMIFS(СВЦЭМ!$D$33:$D$776,СВЦЭМ!$A$33:$A$776,$A15,СВЦЭМ!$B$33:$B$776,L$11)+'СЕТ СН'!$F$11+СВЦЭМ!$D$10+'СЕТ СН'!$F$6-'СЕТ СН'!$F$23</f>
        <v>1087.4239979899999</v>
      </c>
      <c r="M15" s="36">
        <f>SUMIFS(СВЦЭМ!$D$33:$D$776,СВЦЭМ!$A$33:$A$776,$A15,СВЦЭМ!$B$33:$B$776,M$11)+'СЕТ СН'!$F$11+СВЦЭМ!$D$10+'СЕТ СН'!$F$6-'СЕТ СН'!$F$23</f>
        <v>1073.9102106</v>
      </c>
      <c r="N15" s="36">
        <f>SUMIFS(СВЦЭМ!$D$33:$D$776,СВЦЭМ!$A$33:$A$776,$A15,СВЦЭМ!$B$33:$B$776,N$11)+'СЕТ СН'!$F$11+СВЦЭМ!$D$10+'СЕТ СН'!$F$6-'СЕТ СН'!$F$23</f>
        <v>1088.8422818999998</v>
      </c>
      <c r="O15" s="36">
        <f>SUMIFS(СВЦЭМ!$D$33:$D$776,СВЦЭМ!$A$33:$A$776,$A15,СВЦЭМ!$B$33:$B$776,O$11)+'СЕТ СН'!$F$11+СВЦЭМ!$D$10+'СЕТ СН'!$F$6-'СЕТ СН'!$F$23</f>
        <v>1105.2184097699999</v>
      </c>
      <c r="P15" s="36">
        <f>SUMIFS(СВЦЭМ!$D$33:$D$776,СВЦЭМ!$A$33:$A$776,$A15,СВЦЭМ!$B$33:$B$776,P$11)+'СЕТ СН'!$F$11+СВЦЭМ!$D$10+'СЕТ СН'!$F$6-'СЕТ СН'!$F$23</f>
        <v>1131.2735905699997</v>
      </c>
      <c r="Q15" s="36">
        <f>SUMIFS(СВЦЭМ!$D$33:$D$776,СВЦЭМ!$A$33:$A$776,$A15,СВЦЭМ!$B$33:$B$776,Q$11)+'СЕТ СН'!$F$11+СВЦЭМ!$D$10+'СЕТ СН'!$F$6-'СЕТ СН'!$F$23</f>
        <v>1100.9214058199998</v>
      </c>
      <c r="R15" s="36">
        <f>SUMIFS(СВЦЭМ!$D$33:$D$776,СВЦЭМ!$A$33:$A$776,$A15,СВЦЭМ!$B$33:$B$776,R$11)+'СЕТ СН'!$F$11+СВЦЭМ!$D$10+'СЕТ СН'!$F$6-'СЕТ СН'!$F$23</f>
        <v>1054.2584125999999</v>
      </c>
      <c r="S15" s="36">
        <f>SUMIFS(СВЦЭМ!$D$33:$D$776,СВЦЭМ!$A$33:$A$776,$A15,СВЦЭМ!$B$33:$B$776,S$11)+'СЕТ СН'!$F$11+СВЦЭМ!$D$10+'СЕТ СН'!$F$6-'СЕТ СН'!$F$23</f>
        <v>969.10457075000011</v>
      </c>
      <c r="T15" s="36">
        <f>SUMIFS(СВЦЭМ!$D$33:$D$776,СВЦЭМ!$A$33:$A$776,$A15,СВЦЭМ!$B$33:$B$776,T$11)+'СЕТ СН'!$F$11+СВЦЭМ!$D$10+'СЕТ СН'!$F$6-'СЕТ СН'!$F$23</f>
        <v>936.18685707000009</v>
      </c>
      <c r="U15" s="36">
        <f>SUMIFS(СВЦЭМ!$D$33:$D$776,СВЦЭМ!$A$33:$A$776,$A15,СВЦЭМ!$B$33:$B$776,U$11)+'СЕТ СН'!$F$11+СВЦЭМ!$D$10+'СЕТ СН'!$F$6-'СЕТ СН'!$F$23</f>
        <v>942.81483830000002</v>
      </c>
      <c r="V15" s="36">
        <f>SUMIFS(СВЦЭМ!$D$33:$D$776,СВЦЭМ!$A$33:$A$776,$A15,СВЦЭМ!$B$33:$B$776,V$11)+'СЕТ СН'!$F$11+СВЦЭМ!$D$10+'СЕТ СН'!$F$6-'СЕТ СН'!$F$23</f>
        <v>955.94431148000001</v>
      </c>
      <c r="W15" s="36">
        <f>SUMIFS(СВЦЭМ!$D$33:$D$776,СВЦЭМ!$A$33:$A$776,$A15,СВЦЭМ!$B$33:$B$776,W$11)+'СЕТ СН'!$F$11+СВЦЭМ!$D$10+'СЕТ СН'!$F$6-'СЕТ СН'!$F$23</f>
        <v>1014.6890869600001</v>
      </c>
      <c r="X15" s="36">
        <f>SUMIFS(СВЦЭМ!$D$33:$D$776,СВЦЭМ!$A$33:$A$776,$A15,СВЦЭМ!$B$33:$B$776,X$11)+'СЕТ СН'!$F$11+СВЦЭМ!$D$10+'СЕТ СН'!$F$6-'СЕТ СН'!$F$23</f>
        <v>1074.9865923</v>
      </c>
      <c r="Y15" s="36">
        <f>SUMIFS(СВЦЭМ!$D$33:$D$776,СВЦЭМ!$A$33:$A$776,$A15,СВЦЭМ!$B$33:$B$776,Y$11)+'СЕТ СН'!$F$11+СВЦЭМ!$D$10+'СЕТ СН'!$F$6-'СЕТ СН'!$F$23</f>
        <v>1137.7264414699998</v>
      </c>
    </row>
    <row r="16" spans="1:27" ht="15.75" x14ac:dyDescent="0.2">
      <c r="A16" s="35">
        <f t="shared" si="0"/>
        <v>43470</v>
      </c>
      <c r="B16" s="36">
        <f>SUMIFS(СВЦЭМ!$D$33:$D$776,СВЦЭМ!$A$33:$A$776,$A16,СВЦЭМ!$B$33:$B$776,B$11)+'СЕТ СН'!$F$11+СВЦЭМ!$D$10+'СЕТ СН'!$F$6-'СЕТ СН'!$F$23</f>
        <v>1121.8653242799999</v>
      </c>
      <c r="C16" s="36">
        <f>SUMIFS(СВЦЭМ!$D$33:$D$776,СВЦЭМ!$A$33:$A$776,$A16,СВЦЭМ!$B$33:$B$776,C$11)+'СЕТ СН'!$F$11+СВЦЭМ!$D$10+'СЕТ СН'!$F$6-'СЕТ СН'!$F$23</f>
        <v>1135.4448902999998</v>
      </c>
      <c r="D16" s="36">
        <f>SUMIFS(СВЦЭМ!$D$33:$D$776,СВЦЭМ!$A$33:$A$776,$A16,СВЦЭМ!$B$33:$B$776,D$11)+'СЕТ СН'!$F$11+СВЦЭМ!$D$10+'СЕТ СН'!$F$6-'СЕТ СН'!$F$23</f>
        <v>1153.8261196099998</v>
      </c>
      <c r="E16" s="36">
        <f>SUMIFS(СВЦЭМ!$D$33:$D$776,СВЦЭМ!$A$33:$A$776,$A16,СВЦЭМ!$B$33:$B$776,E$11)+'СЕТ СН'!$F$11+СВЦЭМ!$D$10+'СЕТ СН'!$F$6-'СЕТ СН'!$F$23</f>
        <v>1166.3904568699998</v>
      </c>
      <c r="F16" s="36">
        <f>SUMIFS(СВЦЭМ!$D$33:$D$776,СВЦЭМ!$A$33:$A$776,$A16,СВЦЭМ!$B$33:$B$776,F$11)+'СЕТ СН'!$F$11+СВЦЭМ!$D$10+'СЕТ СН'!$F$6-'СЕТ СН'!$F$23</f>
        <v>1172.4815517099998</v>
      </c>
      <c r="G16" s="36">
        <f>SUMIFS(СВЦЭМ!$D$33:$D$776,СВЦЭМ!$A$33:$A$776,$A16,СВЦЭМ!$B$33:$B$776,G$11)+'СЕТ СН'!$F$11+СВЦЭМ!$D$10+'СЕТ СН'!$F$6-'СЕТ СН'!$F$23</f>
        <v>1160.3511490099997</v>
      </c>
      <c r="H16" s="36">
        <f>SUMIFS(СВЦЭМ!$D$33:$D$776,СВЦЭМ!$A$33:$A$776,$A16,СВЦЭМ!$B$33:$B$776,H$11)+'СЕТ СН'!$F$11+СВЦЭМ!$D$10+'СЕТ СН'!$F$6-'СЕТ СН'!$F$23</f>
        <v>1168.3528262499999</v>
      </c>
      <c r="I16" s="36">
        <f>SUMIFS(СВЦЭМ!$D$33:$D$776,СВЦЭМ!$A$33:$A$776,$A16,СВЦЭМ!$B$33:$B$776,I$11)+'СЕТ СН'!$F$11+СВЦЭМ!$D$10+'СЕТ СН'!$F$6-'СЕТ СН'!$F$23</f>
        <v>1143.8348278899998</v>
      </c>
      <c r="J16" s="36">
        <f>SUMIFS(СВЦЭМ!$D$33:$D$776,СВЦЭМ!$A$33:$A$776,$A16,СВЦЭМ!$B$33:$B$776,J$11)+'СЕТ СН'!$F$11+СВЦЭМ!$D$10+'СЕТ СН'!$F$6-'СЕТ СН'!$F$23</f>
        <v>1125.0587434899999</v>
      </c>
      <c r="K16" s="36">
        <f>SUMIFS(СВЦЭМ!$D$33:$D$776,СВЦЭМ!$A$33:$A$776,$A16,СВЦЭМ!$B$33:$B$776,K$11)+'СЕТ СН'!$F$11+СВЦЭМ!$D$10+'СЕТ СН'!$F$6-'СЕТ СН'!$F$23</f>
        <v>1095.4252285399998</v>
      </c>
      <c r="L16" s="36">
        <f>SUMIFS(СВЦЭМ!$D$33:$D$776,СВЦЭМ!$A$33:$A$776,$A16,СВЦЭМ!$B$33:$B$776,L$11)+'СЕТ СН'!$F$11+СВЦЭМ!$D$10+'СЕТ СН'!$F$6-'СЕТ СН'!$F$23</f>
        <v>1081.0193544599999</v>
      </c>
      <c r="M16" s="36">
        <f>SUMIFS(СВЦЭМ!$D$33:$D$776,СВЦЭМ!$A$33:$A$776,$A16,СВЦЭМ!$B$33:$B$776,M$11)+'СЕТ СН'!$F$11+СВЦЭМ!$D$10+'СЕТ СН'!$F$6-'СЕТ СН'!$F$23</f>
        <v>1077.0687345199999</v>
      </c>
      <c r="N16" s="36">
        <f>SUMIFS(СВЦЭМ!$D$33:$D$776,СВЦЭМ!$A$33:$A$776,$A16,СВЦЭМ!$B$33:$B$776,N$11)+'СЕТ СН'!$F$11+СВЦЭМ!$D$10+'СЕТ СН'!$F$6-'СЕТ СН'!$F$23</f>
        <v>1091.7275330699999</v>
      </c>
      <c r="O16" s="36">
        <f>SUMIFS(СВЦЭМ!$D$33:$D$776,СВЦЭМ!$A$33:$A$776,$A16,СВЦЭМ!$B$33:$B$776,O$11)+'СЕТ СН'!$F$11+СВЦЭМ!$D$10+'СЕТ СН'!$F$6-'СЕТ СН'!$F$23</f>
        <v>1108.3817445999998</v>
      </c>
      <c r="P16" s="36">
        <f>SUMIFS(СВЦЭМ!$D$33:$D$776,СВЦЭМ!$A$33:$A$776,$A16,СВЦЭМ!$B$33:$B$776,P$11)+'СЕТ СН'!$F$11+СВЦЭМ!$D$10+'СЕТ СН'!$F$6-'СЕТ СН'!$F$23</f>
        <v>1137.6090039699998</v>
      </c>
      <c r="Q16" s="36">
        <f>SUMIFS(СВЦЭМ!$D$33:$D$776,СВЦЭМ!$A$33:$A$776,$A16,СВЦЭМ!$B$33:$B$776,Q$11)+'СЕТ СН'!$F$11+СВЦЭМ!$D$10+'СЕТ СН'!$F$6-'СЕТ СН'!$F$23</f>
        <v>1104.7457326699998</v>
      </c>
      <c r="R16" s="36">
        <f>SUMIFS(СВЦЭМ!$D$33:$D$776,СВЦЭМ!$A$33:$A$776,$A16,СВЦЭМ!$B$33:$B$776,R$11)+'СЕТ СН'!$F$11+СВЦЭМ!$D$10+'СЕТ СН'!$F$6-'СЕТ СН'!$F$23</f>
        <v>1052.77861452</v>
      </c>
      <c r="S16" s="36">
        <f>SUMIFS(СВЦЭМ!$D$33:$D$776,СВЦЭМ!$A$33:$A$776,$A16,СВЦЭМ!$B$33:$B$776,S$11)+'СЕТ СН'!$F$11+СВЦЭМ!$D$10+'СЕТ СН'!$F$6-'СЕТ СН'!$F$23</f>
        <v>978.30713574000004</v>
      </c>
      <c r="T16" s="36">
        <f>SUMIFS(СВЦЭМ!$D$33:$D$776,СВЦЭМ!$A$33:$A$776,$A16,СВЦЭМ!$B$33:$B$776,T$11)+'СЕТ СН'!$F$11+СВЦЭМ!$D$10+'СЕТ СН'!$F$6-'СЕТ СН'!$F$23</f>
        <v>938.58055692000005</v>
      </c>
      <c r="U16" s="36">
        <f>SUMIFS(СВЦЭМ!$D$33:$D$776,СВЦЭМ!$A$33:$A$776,$A16,СВЦЭМ!$B$33:$B$776,U$11)+'СЕТ СН'!$F$11+СВЦЭМ!$D$10+'СЕТ СН'!$F$6-'СЕТ СН'!$F$23</f>
        <v>937.95681853000008</v>
      </c>
      <c r="V16" s="36">
        <f>SUMIFS(СВЦЭМ!$D$33:$D$776,СВЦЭМ!$A$33:$A$776,$A16,СВЦЭМ!$B$33:$B$776,V$11)+'СЕТ СН'!$F$11+СВЦЭМ!$D$10+'СЕТ СН'!$F$6-'СЕТ СН'!$F$23</f>
        <v>957.99810869000009</v>
      </c>
      <c r="W16" s="36">
        <f>SUMIFS(СВЦЭМ!$D$33:$D$776,СВЦЭМ!$A$33:$A$776,$A16,СВЦЭМ!$B$33:$B$776,W$11)+'СЕТ СН'!$F$11+СВЦЭМ!$D$10+'СЕТ СН'!$F$6-'СЕТ СН'!$F$23</f>
        <v>1025.8419529499999</v>
      </c>
      <c r="X16" s="36">
        <f>SUMIFS(СВЦЭМ!$D$33:$D$776,СВЦЭМ!$A$33:$A$776,$A16,СВЦЭМ!$B$33:$B$776,X$11)+'СЕТ СН'!$F$11+СВЦЭМ!$D$10+'СЕТ СН'!$F$6-'СЕТ СН'!$F$23</f>
        <v>1081.25021784</v>
      </c>
      <c r="Y16" s="36">
        <f>SUMIFS(СВЦЭМ!$D$33:$D$776,СВЦЭМ!$A$33:$A$776,$A16,СВЦЭМ!$B$33:$B$776,Y$11)+'СЕТ СН'!$F$11+СВЦЭМ!$D$10+'СЕТ СН'!$F$6-'СЕТ СН'!$F$23</f>
        <v>1138.1010557799998</v>
      </c>
    </row>
    <row r="17" spans="1:25" ht="15.75" x14ac:dyDescent="0.2">
      <c r="A17" s="35">
        <f t="shared" si="0"/>
        <v>43471</v>
      </c>
      <c r="B17" s="36">
        <f>SUMIFS(СВЦЭМ!$D$33:$D$776,СВЦЭМ!$A$33:$A$776,$A17,СВЦЭМ!$B$33:$B$776,B$11)+'СЕТ СН'!$F$11+СВЦЭМ!$D$10+'СЕТ СН'!$F$6-'СЕТ СН'!$F$23</f>
        <v>1145.7080231399998</v>
      </c>
      <c r="C17" s="36">
        <f>SUMIFS(СВЦЭМ!$D$33:$D$776,СВЦЭМ!$A$33:$A$776,$A17,СВЦЭМ!$B$33:$B$776,C$11)+'СЕТ СН'!$F$11+СВЦЭМ!$D$10+'СЕТ СН'!$F$6-'СЕТ СН'!$F$23</f>
        <v>1170.8956501399998</v>
      </c>
      <c r="D17" s="36">
        <f>SUMIFS(СВЦЭМ!$D$33:$D$776,СВЦЭМ!$A$33:$A$776,$A17,СВЦЭМ!$B$33:$B$776,D$11)+'СЕТ СН'!$F$11+СВЦЭМ!$D$10+'СЕТ СН'!$F$6-'СЕТ СН'!$F$23</f>
        <v>1180.9503167599999</v>
      </c>
      <c r="E17" s="36">
        <f>SUMIFS(СВЦЭМ!$D$33:$D$776,СВЦЭМ!$A$33:$A$776,$A17,СВЦЭМ!$B$33:$B$776,E$11)+'СЕТ СН'!$F$11+СВЦЭМ!$D$10+'СЕТ СН'!$F$6-'СЕТ СН'!$F$23</f>
        <v>1183.0346758999999</v>
      </c>
      <c r="F17" s="36">
        <f>SUMIFS(СВЦЭМ!$D$33:$D$776,СВЦЭМ!$A$33:$A$776,$A17,СВЦЭМ!$B$33:$B$776,F$11)+'СЕТ СН'!$F$11+СВЦЭМ!$D$10+'СЕТ СН'!$F$6-'СЕТ СН'!$F$23</f>
        <v>1185.4213708599998</v>
      </c>
      <c r="G17" s="36">
        <f>SUMIFS(СВЦЭМ!$D$33:$D$776,СВЦЭМ!$A$33:$A$776,$A17,СВЦЭМ!$B$33:$B$776,G$11)+'СЕТ СН'!$F$11+СВЦЭМ!$D$10+'СЕТ СН'!$F$6-'СЕТ СН'!$F$23</f>
        <v>1182.0266645699999</v>
      </c>
      <c r="H17" s="36">
        <f>SUMIFS(СВЦЭМ!$D$33:$D$776,СВЦЭМ!$A$33:$A$776,$A17,СВЦЭМ!$B$33:$B$776,H$11)+'СЕТ СН'!$F$11+СВЦЭМ!$D$10+'СЕТ СН'!$F$6-'СЕТ СН'!$F$23</f>
        <v>1169.8545985999999</v>
      </c>
      <c r="I17" s="36">
        <f>SUMIFS(СВЦЭМ!$D$33:$D$776,СВЦЭМ!$A$33:$A$776,$A17,СВЦЭМ!$B$33:$B$776,I$11)+'СЕТ СН'!$F$11+СВЦЭМ!$D$10+'СЕТ СН'!$F$6-'СЕТ СН'!$F$23</f>
        <v>1132.4378771799998</v>
      </c>
      <c r="J17" s="36">
        <f>SUMIFS(СВЦЭМ!$D$33:$D$776,СВЦЭМ!$A$33:$A$776,$A17,СВЦЭМ!$B$33:$B$776,J$11)+'СЕТ СН'!$F$11+СВЦЭМ!$D$10+'СЕТ СН'!$F$6-'СЕТ СН'!$F$23</f>
        <v>1107.1189250299999</v>
      </c>
      <c r="K17" s="36">
        <f>SUMIFS(СВЦЭМ!$D$33:$D$776,СВЦЭМ!$A$33:$A$776,$A17,СВЦЭМ!$B$33:$B$776,K$11)+'СЕТ СН'!$F$11+СВЦЭМ!$D$10+'СЕТ СН'!$F$6-'СЕТ СН'!$F$23</f>
        <v>1080.4955299000001</v>
      </c>
      <c r="L17" s="36">
        <f>SUMIFS(СВЦЭМ!$D$33:$D$776,СВЦЭМ!$A$33:$A$776,$A17,СВЦЭМ!$B$33:$B$776,L$11)+'СЕТ СН'!$F$11+СВЦЭМ!$D$10+'СЕТ СН'!$F$6-'СЕТ СН'!$F$23</f>
        <v>1066.3314189299999</v>
      </c>
      <c r="M17" s="36">
        <f>SUMIFS(СВЦЭМ!$D$33:$D$776,СВЦЭМ!$A$33:$A$776,$A17,СВЦЭМ!$B$33:$B$776,M$11)+'СЕТ СН'!$F$11+СВЦЭМ!$D$10+'СЕТ СН'!$F$6-'СЕТ СН'!$F$23</f>
        <v>1065.06381229</v>
      </c>
      <c r="N17" s="36">
        <f>SUMIFS(СВЦЭМ!$D$33:$D$776,СВЦЭМ!$A$33:$A$776,$A17,СВЦЭМ!$B$33:$B$776,N$11)+'СЕТ СН'!$F$11+СВЦЭМ!$D$10+'СЕТ СН'!$F$6-'СЕТ СН'!$F$23</f>
        <v>1077.54469995</v>
      </c>
      <c r="O17" s="36">
        <f>SUMIFS(СВЦЭМ!$D$33:$D$776,СВЦЭМ!$A$33:$A$776,$A17,СВЦЭМ!$B$33:$B$776,O$11)+'СЕТ СН'!$F$11+СВЦЭМ!$D$10+'СЕТ СН'!$F$6-'СЕТ СН'!$F$23</f>
        <v>1088.8638841899997</v>
      </c>
      <c r="P17" s="36">
        <f>SUMIFS(СВЦЭМ!$D$33:$D$776,СВЦЭМ!$A$33:$A$776,$A17,СВЦЭМ!$B$33:$B$776,P$11)+'СЕТ СН'!$F$11+СВЦЭМ!$D$10+'СЕТ СН'!$F$6-'СЕТ СН'!$F$23</f>
        <v>1107.8763712499999</v>
      </c>
      <c r="Q17" s="36">
        <f>SUMIFS(СВЦЭМ!$D$33:$D$776,СВЦЭМ!$A$33:$A$776,$A17,СВЦЭМ!$B$33:$B$776,Q$11)+'СЕТ СН'!$F$11+СВЦЭМ!$D$10+'СЕТ СН'!$F$6-'СЕТ СН'!$F$23</f>
        <v>1073.56357972</v>
      </c>
      <c r="R17" s="36">
        <f>SUMIFS(СВЦЭМ!$D$33:$D$776,СВЦЭМ!$A$33:$A$776,$A17,СВЦЭМ!$B$33:$B$776,R$11)+'СЕТ СН'!$F$11+СВЦЭМ!$D$10+'СЕТ СН'!$F$6-'СЕТ СН'!$F$23</f>
        <v>1022.7911574100001</v>
      </c>
      <c r="S17" s="36">
        <f>SUMIFS(СВЦЭМ!$D$33:$D$776,СВЦЭМ!$A$33:$A$776,$A17,СВЦЭМ!$B$33:$B$776,S$11)+'СЕТ СН'!$F$11+СВЦЭМ!$D$10+'СЕТ СН'!$F$6-'СЕТ СН'!$F$23</f>
        <v>957.20823322000001</v>
      </c>
      <c r="T17" s="36">
        <f>SUMIFS(СВЦЭМ!$D$33:$D$776,СВЦЭМ!$A$33:$A$776,$A17,СВЦЭМ!$B$33:$B$776,T$11)+'СЕТ СН'!$F$11+СВЦЭМ!$D$10+'СЕТ СН'!$F$6-'СЕТ СН'!$F$23</f>
        <v>947.34644787000002</v>
      </c>
      <c r="U17" s="36">
        <f>SUMIFS(СВЦЭМ!$D$33:$D$776,СВЦЭМ!$A$33:$A$776,$A17,СВЦЭМ!$B$33:$B$776,U$11)+'СЕТ СН'!$F$11+СВЦЭМ!$D$10+'СЕТ СН'!$F$6-'СЕТ СН'!$F$23</f>
        <v>952.60484691000011</v>
      </c>
      <c r="V17" s="36">
        <f>SUMIFS(СВЦЭМ!$D$33:$D$776,СВЦЭМ!$A$33:$A$776,$A17,СВЦЭМ!$B$33:$B$776,V$11)+'СЕТ СН'!$F$11+СВЦЭМ!$D$10+'СЕТ СН'!$F$6-'СЕТ СН'!$F$23</f>
        <v>979.41748691000009</v>
      </c>
      <c r="W17" s="36">
        <f>SUMIFS(СВЦЭМ!$D$33:$D$776,СВЦЭМ!$A$33:$A$776,$A17,СВЦЭМ!$B$33:$B$776,W$11)+'СЕТ СН'!$F$11+СВЦЭМ!$D$10+'СЕТ СН'!$F$6-'СЕТ СН'!$F$23</f>
        <v>1031.5558365100001</v>
      </c>
      <c r="X17" s="36">
        <f>SUMIFS(СВЦЭМ!$D$33:$D$776,СВЦЭМ!$A$33:$A$776,$A17,СВЦЭМ!$B$33:$B$776,X$11)+'СЕТ СН'!$F$11+СВЦЭМ!$D$10+'СЕТ СН'!$F$6-'СЕТ СН'!$F$23</f>
        <v>1081.08303695</v>
      </c>
      <c r="Y17" s="36">
        <f>SUMIFS(СВЦЭМ!$D$33:$D$776,СВЦЭМ!$A$33:$A$776,$A17,СВЦЭМ!$B$33:$B$776,Y$11)+'СЕТ СН'!$F$11+СВЦЭМ!$D$10+'СЕТ СН'!$F$6-'СЕТ СН'!$F$23</f>
        <v>1131.87797611</v>
      </c>
    </row>
    <row r="18" spans="1:25" ht="15.75" x14ac:dyDescent="0.2">
      <c r="A18" s="35">
        <f t="shared" si="0"/>
        <v>43472</v>
      </c>
      <c r="B18" s="36">
        <f>SUMIFS(СВЦЭМ!$D$33:$D$776,СВЦЭМ!$A$33:$A$776,$A18,СВЦЭМ!$B$33:$B$776,B$11)+'СЕТ СН'!$F$11+СВЦЭМ!$D$10+'СЕТ СН'!$F$6-'СЕТ СН'!$F$23</f>
        <v>1143.0047642899999</v>
      </c>
      <c r="C18" s="36">
        <f>SUMIFS(СВЦЭМ!$D$33:$D$776,СВЦЭМ!$A$33:$A$776,$A18,СВЦЭМ!$B$33:$B$776,C$11)+'СЕТ СН'!$F$11+СВЦЭМ!$D$10+'СЕТ СН'!$F$6-'СЕТ СН'!$F$23</f>
        <v>1148.3500744799999</v>
      </c>
      <c r="D18" s="36">
        <f>SUMIFS(СВЦЭМ!$D$33:$D$776,СВЦЭМ!$A$33:$A$776,$A18,СВЦЭМ!$B$33:$B$776,D$11)+'СЕТ СН'!$F$11+СВЦЭМ!$D$10+'СЕТ СН'!$F$6-'СЕТ СН'!$F$23</f>
        <v>1165.3983158999999</v>
      </c>
      <c r="E18" s="36">
        <f>SUMIFS(СВЦЭМ!$D$33:$D$776,СВЦЭМ!$A$33:$A$776,$A18,СВЦЭМ!$B$33:$B$776,E$11)+'СЕТ СН'!$F$11+СВЦЭМ!$D$10+'СЕТ СН'!$F$6-'СЕТ СН'!$F$23</f>
        <v>1174.4276783299999</v>
      </c>
      <c r="F18" s="36">
        <f>SUMIFS(СВЦЭМ!$D$33:$D$776,СВЦЭМ!$A$33:$A$776,$A18,СВЦЭМ!$B$33:$B$776,F$11)+'СЕТ СН'!$F$11+СВЦЭМ!$D$10+'СЕТ СН'!$F$6-'СЕТ СН'!$F$23</f>
        <v>1177.0282351799999</v>
      </c>
      <c r="G18" s="36">
        <f>SUMIFS(СВЦЭМ!$D$33:$D$776,СВЦЭМ!$A$33:$A$776,$A18,СВЦЭМ!$B$33:$B$776,G$11)+'СЕТ СН'!$F$11+СВЦЭМ!$D$10+'СЕТ СН'!$F$6-'СЕТ СН'!$F$23</f>
        <v>1168.1738643599999</v>
      </c>
      <c r="H18" s="36">
        <f>SUMIFS(СВЦЭМ!$D$33:$D$776,СВЦЭМ!$A$33:$A$776,$A18,СВЦЭМ!$B$33:$B$776,H$11)+'СЕТ СН'!$F$11+СВЦЭМ!$D$10+'СЕТ СН'!$F$6-'СЕТ СН'!$F$23</f>
        <v>1154.4193440699999</v>
      </c>
      <c r="I18" s="36">
        <f>SUMIFS(СВЦЭМ!$D$33:$D$776,СВЦЭМ!$A$33:$A$776,$A18,СВЦЭМ!$B$33:$B$776,I$11)+'СЕТ СН'!$F$11+СВЦЭМ!$D$10+'СЕТ СН'!$F$6-'СЕТ СН'!$F$23</f>
        <v>1150.1885860799998</v>
      </c>
      <c r="J18" s="36">
        <f>SUMIFS(СВЦЭМ!$D$33:$D$776,СВЦЭМ!$A$33:$A$776,$A18,СВЦЭМ!$B$33:$B$776,J$11)+'СЕТ СН'!$F$11+СВЦЭМ!$D$10+'СЕТ СН'!$F$6-'СЕТ СН'!$F$23</f>
        <v>1129.2445012599999</v>
      </c>
      <c r="K18" s="36">
        <f>SUMIFS(СВЦЭМ!$D$33:$D$776,СВЦЭМ!$A$33:$A$776,$A18,СВЦЭМ!$B$33:$B$776,K$11)+'СЕТ СН'!$F$11+СВЦЭМ!$D$10+'СЕТ СН'!$F$6-'СЕТ СН'!$F$23</f>
        <v>1094.3707930899998</v>
      </c>
      <c r="L18" s="36">
        <f>SUMIFS(СВЦЭМ!$D$33:$D$776,СВЦЭМ!$A$33:$A$776,$A18,СВЦЭМ!$B$33:$B$776,L$11)+'СЕТ СН'!$F$11+СВЦЭМ!$D$10+'СЕТ СН'!$F$6-'СЕТ СН'!$F$23</f>
        <v>1074.81240744</v>
      </c>
      <c r="M18" s="36">
        <f>SUMIFS(СВЦЭМ!$D$33:$D$776,СВЦЭМ!$A$33:$A$776,$A18,СВЦЭМ!$B$33:$B$776,M$11)+'СЕТ СН'!$F$11+СВЦЭМ!$D$10+'СЕТ СН'!$F$6-'СЕТ СН'!$F$23</f>
        <v>1060.01965445</v>
      </c>
      <c r="N18" s="36">
        <f>SUMIFS(СВЦЭМ!$D$33:$D$776,СВЦЭМ!$A$33:$A$776,$A18,СВЦЭМ!$B$33:$B$776,N$11)+'СЕТ СН'!$F$11+СВЦЭМ!$D$10+'СЕТ СН'!$F$6-'СЕТ СН'!$F$23</f>
        <v>1060.8595944000001</v>
      </c>
      <c r="O18" s="36">
        <f>SUMIFS(СВЦЭМ!$D$33:$D$776,СВЦЭМ!$A$33:$A$776,$A18,СВЦЭМ!$B$33:$B$776,O$11)+'СЕТ СН'!$F$11+СВЦЭМ!$D$10+'СЕТ СН'!$F$6-'СЕТ СН'!$F$23</f>
        <v>1069.80517932</v>
      </c>
      <c r="P18" s="36">
        <f>SUMIFS(СВЦЭМ!$D$33:$D$776,СВЦЭМ!$A$33:$A$776,$A18,СВЦЭМ!$B$33:$B$776,P$11)+'СЕТ СН'!$F$11+СВЦЭМ!$D$10+'СЕТ СН'!$F$6-'СЕТ СН'!$F$23</f>
        <v>1091.0484625299998</v>
      </c>
      <c r="Q18" s="36">
        <f>SUMIFS(СВЦЭМ!$D$33:$D$776,СВЦЭМ!$A$33:$A$776,$A18,СВЦЭМ!$B$33:$B$776,Q$11)+'СЕТ СН'!$F$11+СВЦЭМ!$D$10+'СЕТ СН'!$F$6-'СЕТ СН'!$F$23</f>
        <v>1064.86381162</v>
      </c>
      <c r="R18" s="36">
        <f>SUMIFS(СВЦЭМ!$D$33:$D$776,СВЦЭМ!$A$33:$A$776,$A18,СВЦЭМ!$B$33:$B$776,R$11)+'СЕТ СН'!$F$11+СВЦЭМ!$D$10+'СЕТ СН'!$F$6-'СЕТ СН'!$F$23</f>
        <v>1025.08006574</v>
      </c>
      <c r="S18" s="36">
        <f>SUMIFS(СВЦЭМ!$D$33:$D$776,СВЦЭМ!$A$33:$A$776,$A18,СВЦЭМ!$B$33:$B$776,S$11)+'СЕТ СН'!$F$11+СВЦЭМ!$D$10+'СЕТ СН'!$F$6-'СЕТ СН'!$F$23</f>
        <v>956.0392082300001</v>
      </c>
      <c r="T18" s="36">
        <f>SUMIFS(СВЦЭМ!$D$33:$D$776,СВЦЭМ!$A$33:$A$776,$A18,СВЦЭМ!$B$33:$B$776,T$11)+'СЕТ СН'!$F$11+СВЦЭМ!$D$10+'СЕТ СН'!$F$6-'СЕТ СН'!$F$23</f>
        <v>919.40684117000001</v>
      </c>
      <c r="U18" s="36">
        <f>SUMIFS(СВЦЭМ!$D$33:$D$776,СВЦЭМ!$A$33:$A$776,$A18,СВЦЭМ!$B$33:$B$776,U$11)+'СЕТ СН'!$F$11+СВЦЭМ!$D$10+'СЕТ СН'!$F$6-'СЕТ СН'!$F$23</f>
        <v>921.89770066000005</v>
      </c>
      <c r="V18" s="36">
        <f>SUMIFS(СВЦЭМ!$D$33:$D$776,СВЦЭМ!$A$33:$A$776,$A18,СВЦЭМ!$B$33:$B$776,V$11)+'СЕТ СН'!$F$11+СВЦЭМ!$D$10+'СЕТ СН'!$F$6-'СЕТ СН'!$F$23</f>
        <v>960.28946486000007</v>
      </c>
      <c r="W18" s="36">
        <f>SUMIFS(СВЦЭМ!$D$33:$D$776,СВЦЭМ!$A$33:$A$776,$A18,СВЦЭМ!$B$33:$B$776,W$11)+'СЕТ СН'!$F$11+СВЦЭМ!$D$10+'СЕТ СН'!$F$6-'СЕТ СН'!$F$23</f>
        <v>990.54892132000009</v>
      </c>
      <c r="X18" s="36">
        <f>SUMIFS(СВЦЭМ!$D$33:$D$776,СВЦЭМ!$A$33:$A$776,$A18,СВЦЭМ!$B$33:$B$776,X$11)+'СЕТ СН'!$F$11+СВЦЭМ!$D$10+'СЕТ СН'!$F$6-'СЕТ СН'!$F$23</f>
        <v>1042.3493005</v>
      </c>
      <c r="Y18" s="36">
        <f>SUMIFS(СВЦЭМ!$D$33:$D$776,СВЦЭМ!$A$33:$A$776,$A18,СВЦЭМ!$B$33:$B$776,Y$11)+'СЕТ СН'!$F$11+СВЦЭМ!$D$10+'СЕТ СН'!$F$6-'СЕТ СН'!$F$23</f>
        <v>1089.6196157299999</v>
      </c>
    </row>
    <row r="19" spans="1:25" ht="15.75" x14ac:dyDescent="0.2">
      <c r="A19" s="35">
        <f t="shared" si="0"/>
        <v>43473</v>
      </c>
      <c r="B19" s="36">
        <f>SUMIFS(СВЦЭМ!$D$33:$D$776,СВЦЭМ!$A$33:$A$776,$A19,СВЦЭМ!$B$33:$B$776,B$11)+'СЕТ СН'!$F$11+СВЦЭМ!$D$10+'СЕТ СН'!$F$6-'СЕТ СН'!$F$23</f>
        <v>1113.14554598</v>
      </c>
      <c r="C19" s="36">
        <f>SUMIFS(СВЦЭМ!$D$33:$D$776,СВЦЭМ!$A$33:$A$776,$A19,СВЦЭМ!$B$33:$B$776,C$11)+'СЕТ СН'!$F$11+СВЦЭМ!$D$10+'СЕТ СН'!$F$6-'СЕТ СН'!$F$23</f>
        <v>1137.7110577299998</v>
      </c>
      <c r="D19" s="36">
        <f>SUMIFS(СВЦЭМ!$D$33:$D$776,СВЦЭМ!$A$33:$A$776,$A19,СВЦЭМ!$B$33:$B$776,D$11)+'СЕТ СН'!$F$11+СВЦЭМ!$D$10+'СЕТ СН'!$F$6-'СЕТ СН'!$F$23</f>
        <v>1144.5996472999998</v>
      </c>
      <c r="E19" s="36">
        <f>SUMIFS(СВЦЭМ!$D$33:$D$776,СВЦЭМ!$A$33:$A$776,$A19,СВЦЭМ!$B$33:$B$776,E$11)+'СЕТ СН'!$F$11+СВЦЭМ!$D$10+'СЕТ СН'!$F$6-'СЕТ СН'!$F$23</f>
        <v>1154.5169409599998</v>
      </c>
      <c r="F19" s="36">
        <f>SUMIFS(СВЦЭМ!$D$33:$D$776,СВЦЭМ!$A$33:$A$776,$A19,СВЦЭМ!$B$33:$B$776,F$11)+'СЕТ СН'!$F$11+СВЦЭМ!$D$10+'СЕТ СН'!$F$6-'СЕТ СН'!$F$23</f>
        <v>1155.8661389799997</v>
      </c>
      <c r="G19" s="36">
        <f>SUMIFS(СВЦЭМ!$D$33:$D$776,СВЦЭМ!$A$33:$A$776,$A19,СВЦЭМ!$B$33:$B$776,G$11)+'СЕТ СН'!$F$11+СВЦЭМ!$D$10+'СЕТ СН'!$F$6-'СЕТ СН'!$F$23</f>
        <v>1153.6710619399998</v>
      </c>
      <c r="H19" s="36">
        <f>SUMIFS(СВЦЭМ!$D$33:$D$776,СВЦЭМ!$A$33:$A$776,$A19,СВЦЭМ!$B$33:$B$776,H$11)+'СЕТ СН'!$F$11+СВЦЭМ!$D$10+'СЕТ СН'!$F$6-'СЕТ СН'!$F$23</f>
        <v>1144.6366458399998</v>
      </c>
      <c r="I19" s="36">
        <f>SUMIFS(СВЦЭМ!$D$33:$D$776,СВЦЭМ!$A$33:$A$776,$A19,СВЦЭМ!$B$33:$B$776,I$11)+'СЕТ СН'!$F$11+СВЦЭМ!$D$10+'СЕТ СН'!$F$6-'СЕТ СН'!$F$23</f>
        <v>1135.7227752599997</v>
      </c>
      <c r="J19" s="36">
        <f>SUMIFS(СВЦЭМ!$D$33:$D$776,СВЦЭМ!$A$33:$A$776,$A19,СВЦЭМ!$B$33:$B$776,J$11)+'СЕТ СН'!$F$11+СВЦЭМ!$D$10+'СЕТ СН'!$F$6-'СЕТ СН'!$F$23</f>
        <v>1106.4474253599997</v>
      </c>
      <c r="K19" s="36">
        <f>SUMIFS(СВЦЭМ!$D$33:$D$776,СВЦЭМ!$A$33:$A$776,$A19,СВЦЭМ!$B$33:$B$776,K$11)+'СЕТ СН'!$F$11+СВЦЭМ!$D$10+'СЕТ СН'!$F$6-'СЕТ СН'!$F$23</f>
        <v>1075.9045969000001</v>
      </c>
      <c r="L19" s="36">
        <f>SUMIFS(СВЦЭМ!$D$33:$D$776,СВЦЭМ!$A$33:$A$776,$A19,СВЦЭМ!$B$33:$B$776,L$11)+'СЕТ СН'!$F$11+СВЦЭМ!$D$10+'СЕТ СН'!$F$6-'СЕТ СН'!$F$23</f>
        <v>1056.86084353</v>
      </c>
      <c r="M19" s="36">
        <f>SUMIFS(СВЦЭМ!$D$33:$D$776,СВЦЭМ!$A$33:$A$776,$A19,СВЦЭМ!$B$33:$B$776,M$11)+'СЕТ СН'!$F$11+СВЦЭМ!$D$10+'СЕТ СН'!$F$6-'СЕТ СН'!$F$23</f>
        <v>1054.7956019999999</v>
      </c>
      <c r="N19" s="36">
        <f>SUMIFS(СВЦЭМ!$D$33:$D$776,СВЦЭМ!$A$33:$A$776,$A19,СВЦЭМ!$B$33:$B$776,N$11)+'СЕТ СН'!$F$11+СВЦЭМ!$D$10+'СЕТ СН'!$F$6-'СЕТ СН'!$F$23</f>
        <v>1065.5888143</v>
      </c>
      <c r="O19" s="36">
        <f>SUMIFS(СВЦЭМ!$D$33:$D$776,СВЦЭМ!$A$33:$A$776,$A19,СВЦЭМ!$B$33:$B$776,O$11)+'СЕТ СН'!$F$11+СВЦЭМ!$D$10+'СЕТ СН'!$F$6-'СЕТ СН'!$F$23</f>
        <v>1079.4664158800001</v>
      </c>
      <c r="P19" s="36">
        <f>SUMIFS(СВЦЭМ!$D$33:$D$776,СВЦЭМ!$A$33:$A$776,$A19,СВЦЭМ!$B$33:$B$776,P$11)+'СЕТ СН'!$F$11+СВЦЭМ!$D$10+'СЕТ СН'!$F$6-'СЕТ СН'!$F$23</f>
        <v>1113.46325312</v>
      </c>
      <c r="Q19" s="36">
        <f>SUMIFS(СВЦЭМ!$D$33:$D$776,СВЦЭМ!$A$33:$A$776,$A19,СВЦЭМ!$B$33:$B$776,Q$11)+'СЕТ СН'!$F$11+СВЦЭМ!$D$10+'СЕТ СН'!$F$6-'СЕТ СН'!$F$23</f>
        <v>1081.6888529</v>
      </c>
      <c r="R19" s="36">
        <f>SUMIFS(СВЦЭМ!$D$33:$D$776,СВЦЭМ!$A$33:$A$776,$A19,СВЦЭМ!$B$33:$B$776,R$11)+'СЕТ СН'!$F$11+СВЦЭМ!$D$10+'СЕТ СН'!$F$6-'СЕТ СН'!$F$23</f>
        <v>1041.2083882700001</v>
      </c>
      <c r="S19" s="36">
        <f>SUMIFS(СВЦЭМ!$D$33:$D$776,СВЦЭМ!$A$33:$A$776,$A19,СВЦЭМ!$B$33:$B$776,S$11)+'СЕТ СН'!$F$11+СВЦЭМ!$D$10+'СЕТ СН'!$F$6-'СЕТ СН'!$F$23</f>
        <v>996.49051292000001</v>
      </c>
      <c r="T19" s="36">
        <f>SUMIFS(СВЦЭМ!$D$33:$D$776,СВЦЭМ!$A$33:$A$776,$A19,СВЦЭМ!$B$33:$B$776,T$11)+'СЕТ СН'!$F$11+СВЦЭМ!$D$10+'СЕТ СН'!$F$6-'СЕТ СН'!$F$23</f>
        <v>986.28361381000002</v>
      </c>
      <c r="U19" s="36">
        <f>SUMIFS(СВЦЭМ!$D$33:$D$776,СВЦЭМ!$A$33:$A$776,$A19,СВЦЭМ!$B$33:$B$776,U$11)+'СЕТ СН'!$F$11+СВЦЭМ!$D$10+'СЕТ СН'!$F$6-'СЕТ СН'!$F$23</f>
        <v>988.37751194000009</v>
      </c>
      <c r="V19" s="36">
        <f>SUMIFS(СВЦЭМ!$D$33:$D$776,СВЦЭМ!$A$33:$A$776,$A19,СВЦЭМ!$B$33:$B$776,V$11)+'СЕТ СН'!$F$11+СВЦЭМ!$D$10+'СЕТ СН'!$F$6-'СЕТ СН'!$F$23</f>
        <v>1000.8999391900001</v>
      </c>
      <c r="W19" s="36">
        <f>SUMIFS(СВЦЭМ!$D$33:$D$776,СВЦЭМ!$A$33:$A$776,$A19,СВЦЭМ!$B$33:$B$776,W$11)+'СЕТ СН'!$F$11+СВЦЭМ!$D$10+'СЕТ СН'!$F$6-'СЕТ СН'!$F$23</f>
        <v>1058.3091326399999</v>
      </c>
      <c r="X19" s="36">
        <f>SUMIFS(СВЦЭМ!$D$33:$D$776,СВЦЭМ!$A$33:$A$776,$A19,СВЦЭМ!$B$33:$B$776,X$11)+'СЕТ СН'!$F$11+СВЦЭМ!$D$10+'СЕТ СН'!$F$6-'СЕТ СН'!$F$23</f>
        <v>1119.5031703099999</v>
      </c>
      <c r="Y19" s="36">
        <f>SUMIFS(СВЦЭМ!$D$33:$D$776,СВЦЭМ!$A$33:$A$776,$A19,СВЦЭМ!$B$33:$B$776,Y$11)+'СЕТ СН'!$F$11+СВЦЭМ!$D$10+'СЕТ СН'!$F$6-'СЕТ СН'!$F$23</f>
        <v>1173.4169013899998</v>
      </c>
    </row>
    <row r="20" spans="1:25" ht="15.75" x14ac:dyDescent="0.2">
      <c r="A20" s="35">
        <f t="shared" si="0"/>
        <v>43474</v>
      </c>
      <c r="B20" s="36">
        <f>SUMIFS(СВЦЭМ!$D$33:$D$776,СВЦЭМ!$A$33:$A$776,$A20,СВЦЭМ!$B$33:$B$776,B$11)+'СЕТ СН'!$F$11+СВЦЭМ!$D$10+'СЕТ СН'!$F$6-'СЕТ СН'!$F$23</f>
        <v>1142.9932650999999</v>
      </c>
      <c r="C20" s="36">
        <f>SUMIFS(СВЦЭМ!$D$33:$D$776,СВЦЭМ!$A$33:$A$776,$A20,СВЦЭМ!$B$33:$B$776,C$11)+'СЕТ СН'!$F$11+СВЦЭМ!$D$10+'СЕТ СН'!$F$6-'СЕТ СН'!$F$23</f>
        <v>1164.0084360799999</v>
      </c>
      <c r="D20" s="36">
        <f>SUMIFS(СВЦЭМ!$D$33:$D$776,СВЦЭМ!$A$33:$A$776,$A20,СВЦЭМ!$B$33:$B$776,D$11)+'СЕТ СН'!$F$11+СВЦЭМ!$D$10+'СЕТ СН'!$F$6-'СЕТ СН'!$F$23</f>
        <v>1166.1401222099998</v>
      </c>
      <c r="E20" s="36">
        <f>SUMIFS(СВЦЭМ!$D$33:$D$776,СВЦЭМ!$A$33:$A$776,$A20,СВЦЭМ!$B$33:$B$776,E$11)+'СЕТ СН'!$F$11+СВЦЭМ!$D$10+'СЕТ СН'!$F$6-'СЕТ СН'!$F$23</f>
        <v>1173.9684871199997</v>
      </c>
      <c r="F20" s="36">
        <f>SUMIFS(СВЦЭМ!$D$33:$D$776,СВЦЭМ!$A$33:$A$776,$A20,СВЦЭМ!$B$33:$B$776,F$11)+'СЕТ СН'!$F$11+СВЦЭМ!$D$10+'СЕТ СН'!$F$6-'СЕТ СН'!$F$23</f>
        <v>1176.4497154399999</v>
      </c>
      <c r="G20" s="36">
        <f>SUMIFS(СВЦЭМ!$D$33:$D$776,СВЦЭМ!$A$33:$A$776,$A20,СВЦЭМ!$B$33:$B$776,G$11)+'СЕТ СН'!$F$11+СВЦЭМ!$D$10+'СЕТ СН'!$F$6-'СЕТ СН'!$F$23</f>
        <v>1178.7878612399998</v>
      </c>
      <c r="H20" s="36">
        <f>SUMIFS(СВЦЭМ!$D$33:$D$776,СВЦЭМ!$A$33:$A$776,$A20,СВЦЭМ!$B$33:$B$776,H$11)+'СЕТ СН'!$F$11+СВЦЭМ!$D$10+'СЕТ СН'!$F$6-'СЕТ СН'!$F$23</f>
        <v>1190.9244277699997</v>
      </c>
      <c r="I20" s="36">
        <f>SUMIFS(СВЦЭМ!$D$33:$D$776,СВЦЭМ!$A$33:$A$776,$A20,СВЦЭМ!$B$33:$B$776,I$11)+'СЕТ СН'!$F$11+СВЦЭМ!$D$10+'СЕТ СН'!$F$6-'СЕТ СН'!$F$23</f>
        <v>1138.6674552799998</v>
      </c>
      <c r="J20" s="36">
        <f>SUMIFS(СВЦЭМ!$D$33:$D$776,СВЦЭМ!$A$33:$A$776,$A20,СВЦЭМ!$B$33:$B$776,J$11)+'СЕТ СН'!$F$11+СВЦЭМ!$D$10+'СЕТ СН'!$F$6-'СЕТ СН'!$F$23</f>
        <v>1070.4521454200001</v>
      </c>
      <c r="K20" s="36">
        <f>SUMIFS(СВЦЭМ!$D$33:$D$776,СВЦЭМ!$A$33:$A$776,$A20,СВЦЭМ!$B$33:$B$776,K$11)+'СЕТ СН'!$F$11+СВЦЭМ!$D$10+'СЕТ СН'!$F$6-'СЕТ СН'!$F$23</f>
        <v>1063.13766184</v>
      </c>
      <c r="L20" s="36">
        <f>SUMIFS(СВЦЭМ!$D$33:$D$776,СВЦЭМ!$A$33:$A$776,$A20,СВЦЭМ!$B$33:$B$776,L$11)+'СЕТ СН'!$F$11+СВЦЭМ!$D$10+'СЕТ СН'!$F$6-'СЕТ СН'!$F$23</f>
        <v>1061.6513957</v>
      </c>
      <c r="M20" s="36">
        <f>SUMIFS(СВЦЭМ!$D$33:$D$776,СВЦЭМ!$A$33:$A$776,$A20,СВЦЭМ!$B$33:$B$776,M$11)+'СЕТ СН'!$F$11+СВЦЭМ!$D$10+'СЕТ СН'!$F$6-'СЕТ СН'!$F$23</f>
        <v>1063.3977975600001</v>
      </c>
      <c r="N20" s="36">
        <f>SUMIFS(СВЦЭМ!$D$33:$D$776,СВЦЭМ!$A$33:$A$776,$A20,СВЦЭМ!$B$33:$B$776,N$11)+'СЕТ СН'!$F$11+СВЦЭМ!$D$10+'СЕТ СН'!$F$6-'СЕТ СН'!$F$23</f>
        <v>1080.38930725</v>
      </c>
      <c r="O20" s="36">
        <f>SUMIFS(СВЦЭМ!$D$33:$D$776,СВЦЭМ!$A$33:$A$776,$A20,СВЦЭМ!$B$33:$B$776,O$11)+'СЕТ СН'!$F$11+СВЦЭМ!$D$10+'СЕТ СН'!$F$6-'СЕТ СН'!$F$23</f>
        <v>1077.08759637</v>
      </c>
      <c r="P20" s="36">
        <f>SUMIFS(СВЦЭМ!$D$33:$D$776,СВЦЭМ!$A$33:$A$776,$A20,СВЦЭМ!$B$33:$B$776,P$11)+'СЕТ СН'!$F$11+СВЦЭМ!$D$10+'СЕТ СН'!$F$6-'СЕТ СН'!$F$23</f>
        <v>1087.8041802799999</v>
      </c>
      <c r="Q20" s="36">
        <f>SUMIFS(СВЦЭМ!$D$33:$D$776,СВЦЭМ!$A$33:$A$776,$A20,СВЦЭМ!$B$33:$B$776,Q$11)+'СЕТ СН'!$F$11+СВЦЭМ!$D$10+'СЕТ СН'!$F$6-'СЕТ СН'!$F$23</f>
        <v>1092.0041958199999</v>
      </c>
      <c r="R20" s="36">
        <f>SUMIFS(СВЦЭМ!$D$33:$D$776,СВЦЭМ!$A$33:$A$776,$A20,СВЦЭМ!$B$33:$B$776,R$11)+'СЕТ СН'!$F$11+СВЦЭМ!$D$10+'СЕТ СН'!$F$6-'СЕТ СН'!$F$23</f>
        <v>1090.4699155099997</v>
      </c>
      <c r="S20" s="36">
        <f>SUMIFS(СВЦЭМ!$D$33:$D$776,СВЦЭМ!$A$33:$A$776,$A20,СВЦЭМ!$B$33:$B$776,S$11)+'СЕТ СН'!$F$11+СВЦЭМ!$D$10+'СЕТ СН'!$F$6-'СЕТ СН'!$F$23</f>
        <v>1068.1182071400001</v>
      </c>
      <c r="T20" s="36">
        <f>SUMIFS(СВЦЭМ!$D$33:$D$776,СВЦЭМ!$A$33:$A$776,$A20,СВЦЭМ!$B$33:$B$776,T$11)+'СЕТ СН'!$F$11+СВЦЭМ!$D$10+'СЕТ СН'!$F$6-'СЕТ СН'!$F$23</f>
        <v>1047.38009612</v>
      </c>
      <c r="U20" s="36">
        <f>SUMIFS(СВЦЭМ!$D$33:$D$776,СВЦЭМ!$A$33:$A$776,$A20,СВЦЭМ!$B$33:$B$776,U$11)+'СЕТ СН'!$F$11+СВЦЭМ!$D$10+'СЕТ СН'!$F$6-'СЕТ СН'!$F$23</f>
        <v>1046.05213093</v>
      </c>
      <c r="V20" s="36">
        <f>SUMIFS(СВЦЭМ!$D$33:$D$776,СВЦЭМ!$A$33:$A$776,$A20,СВЦЭМ!$B$33:$B$776,V$11)+'СЕТ СН'!$F$11+СВЦЭМ!$D$10+'СЕТ СН'!$F$6-'СЕТ СН'!$F$23</f>
        <v>1055.05519147</v>
      </c>
      <c r="W20" s="36">
        <f>SUMIFS(СВЦЭМ!$D$33:$D$776,СВЦЭМ!$A$33:$A$776,$A20,СВЦЭМ!$B$33:$B$776,W$11)+'СЕТ СН'!$F$11+СВЦЭМ!$D$10+'СЕТ СН'!$F$6-'СЕТ СН'!$F$23</f>
        <v>1074.0746023300001</v>
      </c>
      <c r="X20" s="36">
        <f>SUMIFS(СВЦЭМ!$D$33:$D$776,СВЦЭМ!$A$33:$A$776,$A20,СВЦЭМ!$B$33:$B$776,X$11)+'СЕТ СН'!$F$11+СВЦЭМ!$D$10+'СЕТ СН'!$F$6-'СЕТ СН'!$F$23</f>
        <v>1086.0187284399999</v>
      </c>
      <c r="Y20" s="36">
        <f>SUMIFS(СВЦЭМ!$D$33:$D$776,СВЦЭМ!$A$33:$A$776,$A20,СВЦЭМ!$B$33:$B$776,Y$11)+'СЕТ СН'!$F$11+СВЦЭМ!$D$10+'СЕТ СН'!$F$6-'СЕТ СН'!$F$23</f>
        <v>1138.3203510099997</v>
      </c>
    </row>
    <row r="21" spans="1:25" ht="15.75" x14ac:dyDescent="0.2">
      <c r="A21" s="35">
        <f t="shared" si="0"/>
        <v>43475</v>
      </c>
      <c r="B21" s="36">
        <f>SUMIFS(СВЦЭМ!$D$33:$D$776,СВЦЭМ!$A$33:$A$776,$A21,СВЦЭМ!$B$33:$B$776,B$11)+'СЕТ СН'!$F$11+СВЦЭМ!$D$10+'СЕТ СН'!$F$6-'СЕТ СН'!$F$23</f>
        <v>1173.2464143099999</v>
      </c>
      <c r="C21" s="36">
        <f>SUMIFS(СВЦЭМ!$D$33:$D$776,СВЦЭМ!$A$33:$A$776,$A21,СВЦЭМ!$B$33:$B$776,C$11)+'СЕТ СН'!$F$11+СВЦЭМ!$D$10+'СЕТ СН'!$F$6-'СЕТ СН'!$F$23</f>
        <v>1202.0864964799998</v>
      </c>
      <c r="D21" s="36">
        <f>SUMIFS(СВЦЭМ!$D$33:$D$776,СВЦЭМ!$A$33:$A$776,$A21,СВЦЭМ!$B$33:$B$776,D$11)+'СЕТ СН'!$F$11+СВЦЭМ!$D$10+'СЕТ СН'!$F$6-'СЕТ СН'!$F$23</f>
        <v>1249.4125963999998</v>
      </c>
      <c r="E21" s="36">
        <f>SUMIFS(СВЦЭМ!$D$33:$D$776,СВЦЭМ!$A$33:$A$776,$A21,СВЦЭМ!$B$33:$B$776,E$11)+'СЕТ СН'!$F$11+СВЦЭМ!$D$10+'СЕТ СН'!$F$6-'СЕТ СН'!$F$23</f>
        <v>1207.6915850599999</v>
      </c>
      <c r="F21" s="36">
        <f>SUMIFS(СВЦЭМ!$D$33:$D$776,СВЦЭМ!$A$33:$A$776,$A21,СВЦЭМ!$B$33:$B$776,F$11)+'СЕТ СН'!$F$11+СВЦЭМ!$D$10+'СЕТ СН'!$F$6-'СЕТ СН'!$F$23</f>
        <v>1175.9597974899998</v>
      </c>
      <c r="G21" s="36">
        <f>SUMIFS(СВЦЭМ!$D$33:$D$776,СВЦЭМ!$A$33:$A$776,$A21,СВЦЭМ!$B$33:$B$776,G$11)+'СЕТ СН'!$F$11+СВЦЭМ!$D$10+'СЕТ СН'!$F$6-'СЕТ СН'!$F$23</f>
        <v>1182.4796350399997</v>
      </c>
      <c r="H21" s="36">
        <f>SUMIFS(СВЦЭМ!$D$33:$D$776,СВЦЭМ!$A$33:$A$776,$A21,СВЦЭМ!$B$33:$B$776,H$11)+'СЕТ СН'!$F$11+СВЦЭМ!$D$10+'СЕТ СН'!$F$6-'СЕТ СН'!$F$23</f>
        <v>1179.2291827199999</v>
      </c>
      <c r="I21" s="36">
        <f>SUMIFS(СВЦЭМ!$D$33:$D$776,СВЦЭМ!$A$33:$A$776,$A21,СВЦЭМ!$B$33:$B$776,I$11)+'СЕТ СН'!$F$11+СВЦЭМ!$D$10+'СЕТ СН'!$F$6-'СЕТ СН'!$F$23</f>
        <v>1095.4103514499998</v>
      </c>
      <c r="J21" s="36">
        <f>SUMIFS(СВЦЭМ!$D$33:$D$776,СВЦЭМ!$A$33:$A$776,$A21,СВЦЭМ!$B$33:$B$776,J$11)+'СЕТ СН'!$F$11+СВЦЭМ!$D$10+'СЕТ СН'!$F$6-'СЕТ СН'!$F$23</f>
        <v>1052.67231386</v>
      </c>
      <c r="K21" s="36">
        <f>SUMIFS(СВЦЭМ!$D$33:$D$776,СВЦЭМ!$A$33:$A$776,$A21,СВЦЭМ!$B$33:$B$776,K$11)+'СЕТ СН'!$F$11+СВЦЭМ!$D$10+'СЕТ СН'!$F$6-'СЕТ СН'!$F$23</f>
        <v>1039.76071035</v>
      </c>
      <c r="L21" s="36">
        <f>SUMIFS(СВЦЭМ!$D$33:$D$776,СВЦЭМ!$A$33:$A$776,$A21,СВЦЭМ!$B$33:$B$776,L$11)+'СЕТ СН'!$F$11+СВЦЭМ!$D$10+'СЕТ СН'!$F$6-'СЕТ СН'!$F$23</f>
        <v>1029.6648948500001</v>
      </c>
      <c r="M21" s="36">
        <f>SUMIFS(СВЦЭМ!$D$33:$D$776,СВЦЭМ!$A$33:$A$776,$A21,СВЦЭМ!$B$33:$B$776,M$11)+'СЕТ СН'!$F$11+СВЦЭМ!$D$10+'СЕТ СН'!$F$6-'СЕТ СН'!$F$23</f>
        <v>1036.3434095499999</v>
      </c>
      <c r="N21" s="36">
        <f>SUMIFS(СВЦЭМ!$D$33:$D$776,СВЦЭМ!$A$33:$A$776,$A21,СВЦЭМ!$B$33:$B$776,N$11)+'СЕТ СН'!$F$11+СВЦЭМ!$D$10+'СЕТ СН'!$F$6-'СЕТ СН'!$F$23</f>
        <v>1044.2850330900001</v>
      </c>
      <c r="O21" s="36">
        <f>SUMIFS(СВЦЭМ!$D$33:$D$776,СВЦЭМ!$A$33:$A$776,$A21,СВЦЭМ!$B$33:$B$776,O$11)+'СЕТ СН'!$F$11+СВЦЭМ!$D$10+'СЕТ СН'!$F$6-'СЕТ СН'!$F$23</f>
        <v>1033.6281589</v>
      </c>
      <c r="P21" s="36">
        <f>SUMIFS(СВЦЭМ!$D$33:$D$776,СВЦЭМ!$A$33:$A$776,$A21,СВЦЭМ!$B$33:$B$776,P$11)+'СЕТ СН'!$F$11+СВЦЭМ!$D$10+'СЕТ СН'!$F$6-'СЕТ СН'!$F$23</f>
        <v>1045.91708782</v>
      </c>
      <c r="Q21" s="36">
        <f>SUMIFS(СВЦЭМ!$D$33:$D$776,СВЦЭМ!$A$33:$A$776,$A21,СВЦЭМ!$B$33:$B$776,Q$11)+'СЕТ СН'!$F$11+СВЦЭМ!$D$10+'СЕТ СН'!$F$6-'СЕТ СН'!$F$23</f>
        <v>1049.5110975800001</v>
      </c>
      <c r="R21" s="36">
        <f>SUMIFS(СВЦЭМ!$D$33:$D$776,СВЦЭМ!$A$33:$A$776,$A21,СВЦЭМ!$B$33:$B$776,R$11)+'СЕТ СН'!$F$11+СВЦЭМ!$D$10+'СЕТ СН'!$F$6-'СЕТ СН'!$F$23</f>
        <v>1053.29811602</v>
      </c>
      <c r="S21" s="36">
        <f>SUMIFS(СВЦЭМ!$D$33:$D$776,СВЦЭМ!$A$33:$A$776,$A21,СВЦЭМ!$B$33:$B$776,S$11)+'СЕТ СН'!$F$11+СВЦЭМ!$D$10+'СЕТ СН'!$F$6-'СЕТ СН'!$F$23</f>
        <v>1033.6480891799999</v>
      </c>
      <c r="T21" s="36">
        <f>SUMIFS(СВЦЭМ!$D$33:$D$776,СВЦЭМ!$A$33:$A$776,$A21,СВЦЭМ!$B$33:$B$776,T$11)+'СЕТ СН'!$F$11+СВЦЭМ!$D$10+'СЕТ СН'!$F$6-'СЕТ СН'!$F$23</f>
        <v>1014.4899042300001</v>
      </c>
      <c r="U21" s="36">
        <f>SUMIFS(СВЦЭМ!$D$33:$D$776,СВЦЭМ!$A$33:$A$776,$A21,СВЦЭМ!$B$33:$B$776,U$11)+'СЕТ СН'!$F$11+СВЦЭМ!$D$10+'СЕТ СН'!$F$6-'СЕТ СН'!$F$23</f>
        <v>1021.4650121200001</v>
      </c>
      <c r="V21" s="36">
        <f>SUMIFS(СВЦЭМ!$D$33:$D$776,СВЦЭМ!$A$33:$A$776,$A21,СВЦЭМ!$B$33:$B$776,V$11)+'СЕТ СН'!$F$11+СВЦЭМ!$D$10+'СЕТ СН'!$F$6-'СЕТ СН'!$F$23</f>
        <v>1032.5686613299999</v>
      </c>
      <c r="W21" s="36">
        <f>SUMIFS(СВЦЭМ!$D$33:$D$776,СВЦЭМ!$A$33:$A$776,$A21,СВЦЭМ!$B$33:$B$776,W$11)+'СЕТ СН'!$F$11+СВЦЭМ!$D$10+'СЕТ СН'!$F$6-'СЕТ СН'!$F$23</f>
        <v>1041.89329735</v>
      </c>
      <c r="X21" s="36">
        <f>SUMIFS(СВЦЭМ!$D$33:$D$776,СВЦЭМ!$A$33:$A$776,$A21,СВЦЭМ!$B$33:$B$776,X$11)+'СЕТ СН'!$F$11+СВЦЭМ!$D$10+'СЕТ СН'!$F$6-'СЕТ СН'!$F$23</f>
        <v>1042.8884366300001</v>
      </c>
      <c r="Y21" s="36">
        <f>SUMIFS(СВЦЭМ!$D$33:$D$776,СВЦЭМ!$A$33:$A$776,$A21,СВЦЭМ!$B$33:$B$776,Y$11)+'СЕТ СН'!$F$11+СВЦЭМ!$D$10+'СЕТ СН'!$F$6-'СЕТ СН'!$F$23</f>
        <v>1100.5039123099998</v>
      </c>
    </row>
    <row r="22" spans="1:25" ht="15.75" x14ac:dyDescent="0.2">
      <c r="A22" s="35">
        <f t="shared" si="0"/>
        <v>43476</v>
      </c>
      <c r="B22" s="36">
        <f>SUMIFS(СВЦЭМ!$D$33:$D$776,СВЦЭМ!$A$33:$A$776,$A22,СВЦЭМ!$B$33:$B$776,B$11)+'СЕТ СН'!$F$11+СВЦЭМ!$D$10+'СЕТ СН'!$F$6-'СЕТ СН'!$F$23</f>
        <v>1180.6396116199999</v>
      </c>
      <c r="C22" s="36">
        <f>SUMIFS(СВЦЭМ!$D$33:$D$776,СВЦЭМ!$A$33:$A$776,$A22,СВЦЭМ!$B$33:$B$776,C$11)+'СЕТ СН'!$F$11+СВЦЭМ!$D$10+'СЕТ СН'!$F$6-'СЕТ СН'!$F$23</f>
        <v>1191.4469280499998</v>
      </c>
      <c r="D22" s="36">
        <f>SUMIFS(СВЦЭМ!$D$33:$D$776,СВЦЭМ!$A$33:$A$776,$A22,СВЦЭМ!$B$33:$B$776,D$11)+'СЕТ СН'!$F$11+СВЦЭМ!$D$10+'СЕТ СН'!$F$6-'СЕТ СН'!$F$23</f>
        <v>1219.6283977499997</v>
      </c>
      <c r="E22" s="36">
        <f>SUMIFS(СВЦЭМ!$D$33:$D$776,СВЦЭМ!$A$33:$A$776,$A22,СВЦЭМ!$B$33:$B$776,E$11)+'СЕТ СН'!$F$11+СВЦЭМ!$D$10+'СЕТ СН'!$F$6-'СЕТ СН'!$F$23</f>
        <v>1221.4584327899997</v>
      </c>
      <c r="F22" s="36">
        <f>SUMIFS(СВЦЭМ!$D$33:$D$776,СВЦЭМ!$A$33:$A$776,$A22,СВЦЭМ!$B$33:$B$776,F$11)+'СЕТ СН'!$F$11+СВЦЭМ!$D$10+'СЕТ СН'!$F$6-'СЕТ СН'!$F$23</f>
        <v>1221.1302142199997</v>
      </c>
      <c r="G22" s="36">
        <f>SUMIFS(СВЦЭМ!$D$33:$D$776,СВЦЭМ!$A$33:$A$776,$A22,СВЦЭМ!$B$33:$B$776,G$11)+'СЕТ СН'!$F$11+СВЦЭМ!$D$10+'СЕТ СН'!$F$6-'СЕТ СН'!$F$23</f>
        <v>1204.4670412299997</v>
      </c>
      <c r="H22" s="36">
        <f>SUMIFS(СВЦЭМ!$D$33:$D$776,СВЦЭМ!$A$33:$A$776,$A22,СВЦЭМ!$B$33:$B$776,H$11)+'СЕТ СН'!$F$11+СВЦЭМ!$D$10+'СЕТ СН'!$F$6-'СЕТ СН'!$F$23</f>
        <v>1172.8109236899998</v>
      </c>
      <c r="I22" s="36">
        <f>SUMIFS(СВЦЭМ!$D$33:$D$776,СВЦЭМ!$A$33:$A$776,$A22,СВЦЭМ!$B$33:$B$776,I$11)+'СЕТ СН'!$F$11+СВЦЭМ!$D$10+'СЕТ СН'!$F$6-'СЕТ СН'!$F$23</f>
        <v>1098.3634721799999</v>
      </c>
      <c r="J22" s="36">
        <f>SUMIFS(СВЦЭМ!$D$33:$D$776,СВЦЭМ!$A$33:$A$776,$A22,СВЦЭМ!$B$33:$B$776,J$11)+'СЕТ СН'!$F$11+СВЦЭМ!$D$10+'СЕТ СН'!$F$6-'СЕТ СН'!$F$23</f>
        <v>1046.56981909</v>
      </c>
      <c r="K22" s="36">
        <f>SUMIFS(СВЦЭМ!$D$33:$D$776,СВЦЭМ!$A$33:$A$776,$A22,СВЦЭМ!$B$33:$B$776,K$11)+'СЕТ СН'!$F$11+СВЦЭМ!$D$10+'СЕТ СН'!$F$6-'СЕТ СН'!$F$23</f>
        <v>1038.07050822</v>
      </c>
      <c r="L22" s="36">
        <f>SUMIFS(СВЦЭМ!$D$33:$D$776,СВЦЭМ!$A$33:$A$776,$A22,СВЦЭМ!$B$33:$B$776,L$11)+'СЕТ СН'!$F$11+СВЦЭМ!$D$10+'СЕТ СН'!$F$6-'СЕТ СН'!$F$23</f>
        <v>1033.8962074900001</v>
      </c>
      <c r="M22" s="36">
        <f>SUMIFS(СВЦЭМ!$D$33:$D$776,СВЦЭМ!$A$33:$A$776,$A22,СВЦЭМ!$B$33:$B$776,M$11)+'СЕТ СН'!$F$11+СВЦЭМ!$D$10+'СЕТ СН'!$F$6-'СЕТ СН'!$F$23</f>
        <v>1036.3741394900001</v>
      </c>
      <c r="N22" s="36">
        <f>SUMIFS(СВЦЭМ!$D$33:$D$776,СВЦЭМ!$A$33:$A$776,$A22,СВЦЭМ!$B$33:$B$776,N$11)+'СЕТ СН'!$F$11+СВЦЭМ!$D$10+'СЕТ СН'!$F$6-'СЕТ СН'!$F$23</f>
        <v>1050.81117154</v>
      </c>
      <c r="O22" s="36">
        <f>SUMIFS(СВЦЭМ!$D$33:$D$776,СВЦЭМ!$A$33:$A$776,$A22,СВЦЭМ!$B$33:$B$776,O$11)+'СЕТ СН'!$F$11+СВЦЭМ!$D$10+'СЕТ СН'!$F$6-'СЕТ СН'!$F$23</f>
        <v>1054.5603487200001</v>
      </c>
      <c r="P22" s="36">
        <f>SUMIFS(СВЦЭМ!$D$33:$D$776,СВЦЭМ!$A$33:$A$776,$A22,СВЦЭМ!$B$33:$B$776,P$11)+'СЕТ СН'!$F$11+СВЦЭМ!$D$10+'СЕТ СН'!$F$6-'СЕТ СН'!$F$23</f>
        <v>1039.53336577</v>
      </c>
      <c r="Q22" s="36">
        <f>SUMIFS(СВЦЭМ!$D$33:$D$776,СВЦЭМ!$A$33:$A$776,$A22,СВЦЭМ!$B$33:$B$776,Q$11)+'СЕТ СН'!$F$11+СВЦЭМ!$D$10+'СЕТ СН'!$F$6-'СЕТ СН'!$F$23</f>
        <v>1041.5080365599999</v>
      </c>
      <c r="R22" s="36">
        <f>SUMIFS(СВЦЭМ!$D$33:$D$776,СВЦЭМ!$A$33:$A$776,$A22,СВЦЭМ!$B$33:$B$776,R$11)+'СЕТ СН'!$F$11+СВЦЭМ!$D$10+'СЕТ СН'!$F$6-'СЕТ СН'!$F$23</f>
        <v>1065.83903992</v>
      </c>
      <c r="S22" s="36">
        <f>SUMIFS(СВЦЭМ!$D$33:$D$776,СВЦЭМ!$A$33:$A$776,$A22,СВЦЭМ!$B$33:$B$776,S$11)+'СЕТ СН'!$F$11+СВЦЭМ!$D$10+'СЕТ СН'!$F$6-'СЕТ СН'!$F$23</f>
        <v>1042.97200129</v>
      </c>
      <c r="T22" s="36">
        <f>SUMIFS(СВЦЭМ!$D$33:$D$776,СВЦЭМ!$A$33:$A$776,$A22,СВЦЭМ!$B$33:$B$776,T$11)+'СЕТ СН'!$F$11+СВЦЭМ!$D$10+'СЕТ СН'!$F$6-'СЕТ СН'!$F$23</f>
        <v>1008.0973508500001</v>
      </c>
      <c r="U22" s="36">
        <f>SUMIFS(СВЦЭМ!$D$33:$D$776,СВЦЭМ!$A$33:$A$776,$A22,СВЦЭМ!$B$33:$B$776,U$11)+'СЕТ СН'!$F$11+СВЦЭМ!$D$10+'СЕТ СН'!$F$6-'СЕТ СН'!$F$23</f>
        <v>1009.68982786</v>
      </c>
      <c r="V22" s="36">
        <f>SUMIFS(СВЦЭМ!$D$33:$D$776,СВЦЭМ!$A$33:$A$776,$A22,СВЦЭМ!$B$33:$B$776,V$11)+'СЕТ СН'!$F$11+СВЦЭМ!$D$10+'СЕТ СН'!$F$6-'СЕТ СН'!$F$23</f>
        <v>1026.3098822300001</v>
      </c>
      <c r="W22" s="36">
        <f>SUMIFS(СВЦЭМ!$D$33:$D$776,СВЦЭМ!$A$33:$A$776,$A22,СВЦЭМ!$B$33:$B$776,W$11)+'СЕТ СН'!$F$11+СВЦЭМ!$D$10+'СЕТ СН'!$F$6-'СЕТ СН'!$F$23</f>
        <v>1045.3206821700001</v>
      </c>
      <c r="X22" s="36">
        <f>SUMIFS(СВЦЭМ!$D$33:$D$776,СВЦЭМ!$A$33:$A$776,$A22,СВЦЭМ!$B$33:$B$776,X$11)+'СЕТ СН'!$F$11+СВЦЭМ!$D$10+'СЕТ СН'!$F$6-'СЕТ СН'!$F$23</f>
        <v>1054.6499401599999</v>
      </c>
      <c r="Y22" s="36">
        <f>SUMIFS(СВЦЭМ!$D$33:$D$776,СВЦЭМ!$A$33:$A$776,$A22,СВЦЭМ!$B$33:$B$776,Y$11)+'СЕТ СН'!$F$11+СВЦЭМ!$D$10+'СЕТ СН'!$F$6-'СЕТ СН'!$F$23</f>
        <v>1108.3936421799999</v>
      </c>
    </row>
    <row r="23" spans="1:25" ht="15.75" x14ac:dyDescent="0.2">
      <c r="A23" s="35">
        <f t="shared" si="0"/>
        <v>43477</v>
      </c>
      <c r="B23" s="36">
        <f>SUMIFS(СВЦЭМ!$D$33:$D$776,СВЦЭМ!$A$33:$A$776,$A23,СВЦЭМ!$B$33:$B$776,B$11)+'СЕТ СН'!$F$11+СВЦЭМ!$D$10+'СЕТ СН'!$F$6-'СЕТ СН'!$F$23</f>
        <v>1180.1586532099998</v>
      </c>
      <c r="C23" s="36">
        <f>SUMIFS(СВЦЭМ!$D$33:$D$776,СВЦЭМ!$A$33:$A$776,$A23,СВЦЭМ!$B$33:$B$776,C$11)+'СЕТ СН'!$F$11+СВЦЭМ!$D$10+'СЕТ СН'!$F$6-'СЕТ СН'!$F$23</f>
        <v>1201.1987729499999</v>
      </c>
      <c r="D23" s="36">
        <f>SUMIFS(СВЦЭМ!$D$33:$D$776,СВЦЭМ!$A$33:$A$776,$A23,СВЦЭМ!$B$33:$B$776,D$11)+'СЕТ СН'!$F$11+СВЦЭМ!$D$10+'СЕТ СН'!$F$6-'СЕТ СН'!$F$23</f>
        <v>1223.3836425899999</v>
      </c>
      <c r="E23" s="36">
        <f>SUMIFS(СВЦЭМ!$D$33:$D$776,СВЦЭМ!$A$33:$A$776,$A23,СВЦЭМ!$B$33:$B$776,E$11)+'СЕТ СН'!$F$11+СВЦЭМ!$D$10+'СЕТ СН'!$F$6-'СЕТ СН'!$F$23</f>
        <v>1235.0713423999998</v>
      </c>
      <c r="F23" s="36">
        <f>SUMIFS(СВЦЭМ!$D$33:$D$776,СВЦЭМ!$A$33:$A$776,$A23,СВЦЭМ!$B$33:$B$776,F$11)+'СЕТ СН'!$F$11+СВЦЭМ!$D$10+'СЕТ СН'!$F$6-'СЕТ СН'!$F$23</f>
        <v>1233.0494037899998</v>
      </c>
      <c r="G23" s="36">
        <f>SUMIFS(СВЦЭМ!$D$33:$D$776,СВЦЭМ!$A$33:$A$776,$A23,СВЦЭМ!$B$33:$B$776,G$11)+'СЕТ СН'!$F$11+СВЦЭМ!$D$10+'СЕТ СН'!$F$6-'СЕТ СН'!$F$23</f>
        <v>1232.5421595899998</v>
      </c>
      <c r="H23" s="36">
        <f>SUMIFS(СВЦЭМ!$D$33:$D$776,СВЦЭМ!$A$33:$A$776,$A23,СВЦЭМ!$B$33:$B$776,H$11)+'СЕТ СН'!$F$11+СВЦЭМ!$D$10+'СЕТ СН'!$F$6-'СЕТ СН'!$F$23</f>
        <v>1207.1687858899998</v>
      </c>
      <c r="I23" s="36">
        <f>SUMIFS(СВЦЭМ!$D$33:$D$776,СВЦЭМ!$A$33:$A$776,$A23,СВЦЭМ!$B$33:$B$776,I$11)+'СЕТ СН'!$F$11+СВЦЭМ!$D$10+'СЕТ СН'!$F$6-'СЕТ СН'!$F$23</f>
        <v>1130.9954083599998</v>
      </c>
      <c r="J23" s="36">
        <f>SUMIFS(СВЦЭМ!$D$33:$D$776,СВЦЭМ!$A$33:$A$776,$A23,СВЦЭМ!$B$33:$B$776,J$11)+'СЕТ СН'!$F$11+СВЦЭМ!$D$10+'СЕТ СН'!$F$6-'СЕТ СН'!$F$23</f>
        <v>1061.4984607199999</v>
      </c>
      <c r="K23" s="36">
        <f>SUMIFS(СВЦЭМ!$D$33:$D$776,СВЦЭМ!$A$33:$A$776,$A23,СВЦЭМ!$B$33:$B$776,K$11)+'СЕТ СН'!$F$11+СВЦЭМ!$D$10+'СЕТ СН'!$F$6-'СЕТ СН'!$F$23</f>
        <v>1029.67792706</v>
      </c>
      <c r="L23" s="36">
        <f>SUMIFS(СВЦЭМ!$D$33:$D$776,СВЦЭМ!$A$33:$A$776,$A23,СВЦЭМ!$B$33:$B$776,L$11)+'СЕТ СН'!$F$11+СВЦЭМ!$D$10+'СЕТ СН'!$F$6-'СЕТ СН'!$F$23</f>
        <v>1006.3185205300001</v>
      </c>
      <c r="M23" s="36">
        <f>SUMIFS(СВЦЭМ!$D$33:$D$776,СВЦЭМ!$A$33:$A$776,$A23,СВЦЭМ!$B$33:$B$776,M$11)+'СЕТ СН'!$F$11+СВЦЭМ!$D$10+'СЕТ СН'!$F$6-'СЕТ СН'!$F$23</f>
        <v>1011.9343741600001</v>
      </c>
      <c r="N23" s="36">
        <f>SUMIFS(СВЦЭМ!$D$33:$D$776,СВЦЭМ!$A$33:$A$776,$A23,СВЦЭМ!$B$33:$B$776,N$11)+'СЕТ СН'!$F$11+СВЦЭМ!$D$10+'СЕТ СН'!$F$6-'СЕТ СН'!$F$23</f>
        <v>1031.6472645599999</v>
      </c>
      <c r="O23" s="36">
        <f>SUMIFS(СВЦЭМ!$D$33:$D$776,СВЦЭМ!$A$33:$A$776,$A23,СВЦЭМ!$B$33:$B$776,O$11)+'СЕТ СН'!$F$11+СВЦЭМ!$D$10+'СЕТ СН'!$F$6-'СЕТ СН'!$F$23</f>
        <v>1040.1000377600001</v>
      </c>
      <c r="P23" s="36">
        <f>SUMIFS(СВЦЭМ!$D$33:$D$776,СВЦЭМ!$A$33:$A$776,$A23,СВЦЭМ!$B$33:$B$776,P$11)+'СЕТ СН'!$F$11+СВЦЭМ!$D$10+'СЕТ СН'!$F$6-'СЕТ СН'!$F$23</f>
        <v>1058.9382756699999</v>
      </c>
      <c r="Q23" s="36">
        <f>SUMIFS(СВЦЭМ!$D$33:$D$776,СВЦЭМ!$A$33:$A$776,$A23,СВЦЭМ!$B$33:$B$776,Q$11)+'СЕТ СН'!$F$11+СВЦЭМ!$D$10+'СЕТ СН'!$F$6-'СЕТ СН'!$F$23</f>
        <v>1072.88209198</v>
      </c>
      <c r="R23" s="36">
        <f>SUMIFS(СВЦЭМ!$D$33:$D$776,СВЦЭМ!$A$33:$A$776,$A23,СВЦЭМ!$B$33:$B$776,R$11)+'СЕТ СН'!$F$11+СВЦЭМ!$D$10+'СЕТ СН'!$F$6-'СЕТ СН'!$F$23</f>
        <v>1063.5964057000001</v>
      </c>
      <c r="S23" s="36">
        <f>SUMIFS(СВЦЭМ!$D$33:$D$776,СВЦЭМ!$A$33:$A$776,$A23,СВЦЭМ!$B$33:$B$776,S$11)+'СЕТ СН'!$F$11+СВЦЭМ!$D$10+'СЕТ СН'!$F$6-'СЕТ СН'!$F$23</f>
        <v>1022.63564981</v>
      </c>
      <c r="T23" s="36">
        <f>SUMIFS(СВЦЭМ!$D$33:$D$776,СВЦЭМ!$A$33:$A$776,$A23,СВЦЭМ!$B$33:$B$776,T$11)+'СЕТ СН'!$F$11+СВЦЭМ!$D$10+'СЕТ СН'!$F$6-'СЕТ СН'!$F$23</f>
        <v>990.01799351000011</v>
      </c>
      <c r="U23" s="36">
        <f>SUMIFS(СВЦЭМ!$D$33:$D$776,СВЦЭМ!$A$33:$A$776,$A23,СВЦЭМ!$B$33:$B$776,U$11)+'СЕТ СН'!$F$11+СВЦЭМ!$D$10+'СЕТ СН'!$F$6-'СЕТ СН'!$F$23</f>
        <v>991.20452157000011</v>
      </c>
      <c r="V23" s="36">
        <f>SUMIFS(СВЦЭМ!$D$33:$D$776,СВЦЭМ!$A$33:$A$776,$A23,СВЦЭМ!$B$33:$B$776,V$11)+'СЕТ СН'!$F$11+СВЦЭМ!$D$10+'СЕТ СН'!$F$6-'СЕТ СН'!$F$23</f>
        <v>1014.7156224900001</v>
      </c>
      <c r="W23" s="36">
        <f>SUMIFS(СВЦЭМ!$D$33:$D$776,СВЦЭМ!$A$33:$A$776,$A23,СВЦЭМ!$B$33:$B$776,W$11)+'СЕТ СН'!$F$11+СВЦЭМ!$D$10+'СЕТ СН'!$F$6-'СЕТ СН'!$F$23</f>
        <v>1036.4934346</v>
      </c>
      <c r="X23" s="36">
        <f>SUMIFS(СВЦЭМ!$D$33:$D$776,СВЦЭМ!$A$33:$A$776,$A23,СВЦЭМ!$B$33:$B$776,X$11)+'СЕТ СН'!$F$11+СВЦЭМ!$D$10+'СЕТ СН'!$F$6-'СЕТ СН'!$F$23</f>
        <v>1044.55452345</v>
      </c>
      <c r="Y23" s="36">
        <f>SUMIFS(СВЦЭМ!$D$33:$D$776,СВЦЭМ!$A$33:$A$776,$A23,СВЦЭМ!$B$33:$B$776,Y$11)+'СЕТ СН'!$F$11+СВЦЭМ!$D$10+'СЕТ СН'!$F$6-'СЕТ СН'!$F$23</f>
        <v>1107.18884011</v>
      </c>
    </row>
    <row r="24" spans="1:25" ht="15.75" x14ac:dyDescent="0.2">
      <c r="A24" s="35">
        <f t="shared" si="0"/>
        <v>43478</v>
      </c>
      <c r="B24" s="36">
        <f>SUMIFS(СВЦЭМ!$D$33:$D$776,СВЦЭМ!$A$33:$A$776,$A24,СВЦЭМ!$B$33:$B$776,B$11)+'СЕТ СН'!$F$11+СВЦЭМ!$D$10+'СЕТ СН'!$F$6-'СЕТ СН'!$F$23</f>
        <v>1155.1980086299998</v>
      </c>
      <c r="C24" s="36">
        <f>SUMIFS(СВЦЭМ!$D$33:$D$776,СВЦЭМ!$A$33:$A$776,$A24,СВЦЭМ!$B$33:$B$776,C$11)+'СЕТ СН'!$F$11+СВЦЭМ!$D$10+'СЕТ СН'!$F$6-'СЕТ СН'!$F$23</f>
        <v>1181.1992167399999</v>
      </c>
      <c r="D24" s="36">
        <f>SUMIFS(СВЦЭМ!$D$33:$D$776,СВЦЭМ!$A$33:$A$776,$A24,СВЦЭМ!$B$33:$B$776,D$11)+'СЕТ СН'!$F$11+СВЦЭМ!$D$10+'СЕТ СН'!$F$6-'СЕТ СН'!$F$23</f>
        <v>1214.0774783499999</v>
      </c>
      <c r="E24" s="36">
        <f>SUMIFS(СВЦЭМ!$D$33:$D$776,СВЦЭМ!$A$33:$A$776,$A24,СВЦЭМ!$B$33:$B$776,E$11)+'СЕТ СН'!$F$11+СВЦЭМ!$D$10+'СЕТ СН'!$F$6-'СЕТ СН'!$F$23</f>
        <v>1232.7494927599998</v>
      </c>
      <c r="F24" s="36">
        <f>SUMIFS(СВЦЭМ!$D$33:$D$776,СВЦЭМ!$A$33:$A$776,$A24,СВЦЭМ!$B$33:$B$776,F$11)+'СЕТ СН'!$F$11+СВЦЭМ!$D$10+'СЕТ СН'!$F$6-'СЕТ СН'!$F$23</f>
        <v>1231.4935294199997</v>
      </c>
      <c r="G24" s="36">
        <f>SUMIFS(СВЦЭМ!$D$33:$D$776,СВЦЭМ!$A$33:$A$776,$A24,СВЦЭМ!$B$33:$B$776,G$11)+'СЕТ СН'!$F$11+СВЦЭМ!$D$10+'СЕТ СН'!$F$6-'СЕТ СН'!$F$23</f>
        <v>1240.5206286099999</v>
      </c>
      <c r="H24" s="36">
        <f>SUMIFS(СВЦЭМ!$D$33:$D$776,СВЦЭМ!$A$33:$A$776,$A24,СВЦЭМ!$B$33:$B$776,H$11)+'СЕТ СН'!$F$11+СВЦЭМ!$D$10+'СЕТ СН'!$F$6-'СЕТ СН'!$F$23</f>
        <v>1194.1462775399998</v>
      </c>
      <c r="I24" s="36">
        <f>SUMIFS(СВЦЭМ!$D$33:$D$776,СВЦЭМ!$A$33:$A$776,$A24,СВЦЭМ!$B$33:$B$776,I$11)+'СЕТ СН'!$F$11+СВЦЭМ!$D$10+'СЕТ СН'!$F$6-'СЕТ СН'!$F$23</f>
        <v>1126.9128664099999</v>
      </c>
      <c r="J24" s="36">
        <f>SUMIFS(СВЦЭМ!$D$33:$D$776,СВЦЭМ!$A$33:$A$776,$A24,СВЦЭМ!$B$33:$B$776,J$11)+'СЕТ СН'!$F$11+СВЦЭМ!$D$10+'СЕТ СН'!$F$6-'СЕТ СН'!$F$23</f>
        <v>1078.21925781</v>
      </c>
      <c r="K24" s="36">
        <f>SUMIFS(СВЦЭМ!$D$33:$D$776,СВЦЭМ!$A$33:$A$776,$A24,СВЦЭМ!$B$33:$B$776,K$11)+'СЕТ СН'!$F$11+СВЦЭМ!$D$10+'СЕТ СН'!$F$6-'СЕТ СН'!$F$23</f>
        <v>1044.06312682</v>
      </c>
      <c r="L24" s="36">
        <f>SUMIFS(СВЦЭМ!$D$33:$D$776,СВЦЭМ!$A$33:$A$776,$A24,СВЦЭМ!$B$33:$B$776,L$11)+'СЕТ СН'!$F$11+СВЦЭМ!$D$10+'СЕТ СН'!$F$6-'СЕТ СН'!$F$23</f>
        <v>1023.31971623</v>
      </c>
      <c r="M24" s="36">
        <f>SUMIFS(СВЦЭМ!$D$33:$D$776,СВЦЭМ!$A$33:$A$776,$A24,СВЦЭМ!$B$33:$B$776,M$11)+'СЕТ СН'!$F$11+СВЦЭМ!$D$10+'СЕТ СН'!$F$6-'СЕТ СН'!$F$23</f>
        <v>1026.66896746</v>
      </c>
      <c r="N24" s="36">
        <f>SUMIFS(СВЦЭМ!$D$33:$D$776,СВЦЭМ!$A$33:$A$776,$A24,СВЦЭМ!$B$33:$B$776,N$11)+'СЕТ СН'!$F$11+СВЦЭМ!$D$10+'СЕТ СН'!$F$6-'СЕТ СН'!$F$23</f>
        <v>1047.1623784400001</v>
      </c>
      <c r="O24" s="36">
        <f>SUMIFS(СВЦЭМ!$D$33:$D$776,СВЦЭМ!$A$33:$A$776,$A24,СВЦЭМ!$B$33:$B$776,O$11)+'СЕТ СН'!$F$11+СВЦЭМ!$D$10+'СЕТ СН'!$F$6-'СЕТ СН'!$F$23</f>
        <v>1080.0310445600001</v>
      </c>
      <c r="P24" s="36">
        <f>SUMIFS(СВЦЭМ!$D$33:$D$776,СВЦЭМ!$A$33:$A$776,$A24,СВЦЭМ!$B$33:$B$776,P$11)+'СЕТ СН'!$F$11+СВЦЭМ!$D$10+'СЕТ СН'!$F$6-'СЕТ СН'!$F$23</f>
        <v>1095.6398038599998</v>
      </c>
      <c r="Q24" s="36">
        <f>SUMIFS(СВЦЭМ!$D$33:$D$776,СВЦЭМ!$A$33:$A$776,$A24,СВЦЭМ!$B$33:$B$776,Q$11)+'СЕТ СН'!$F$11+СВЦЭМ!$D$10+'СЕТ СН'!$F$6-'СЕТ СН'!$F$23</f>
        <v>1096.9406880199999</v>
      </c>
      <c r="R24" s="36">
        <f>SUMIFS(СВЦЭМ!$D$33:$D$776,СВЦЭМ!$A$33:$A$776,$A24,СВЦЭМ!$B$33:$B$776,R$11)+'СЕТ СН'!$F$11+СВЦЭМ!$D$10+'СЕТ СН'!$F$6-'СЕТ СН'!$F$23</f>
        <v>1088.4081226699998</v>
      </c>
      <c r="S24" s="36">
        <f>SUMIFS(СВЦЭМ!$D$33:$D$776,СВЦЭМ!$A$33:$A$776,$A24,СВЦЭМ!$B$33:$B$776,S$11)+'СЕТ СН'!$F$11+СВЦЭМ!$D$10+'СЕТ СН'!$F$6-'СЕТ СН'!$F$23</f>
        <v>1062.9805410500001</v>
      </c>
      <c r="T24" s="36">
        <f>SUMIFS(СВЦЭМ!$D$33:$D$776,СВЦЭМ!$A$33:$A$776,$A24,СВЦЭМ!$B$33:$B$776,T$11)+'СЕТ СН'!$F$11+СВЦЭМ!$D$10+'СЕТ СН'!$F$6-'СЕТ СН'!$F$23</f>
        <v>1021.36635819</v>
      </c>
      <c r="U24" s="36">
        <f>SUMIFS(СВЦЭМ!$D$33:$D$776,СВЦЭМ!$A$33:$A$776,$A24,СВЦЭМ!$B$33:$B$776,U$11)+'СЕТ СН'!$F$11+СВЦЭМ!$D$10+'СЕТ СН'!$F$6-'СЕТ СН'!$F$23</f>
        <v>1019.87018447</v>
      </c>
      <c r="V24" s="36">
        <f>SUMIFS(СВЦЭМ!$D$33:$D$776,СВЦЭМ!$A$33:$A$776,$A24,СВЦЭМ!$B$33:$B$776,V$11)+'СЕТ СН'!$F$11+СВЦЭМ!$D$10+'СЕТ СН'!$F$6-'СЕТ СН'!$F$23</f>
        <v>1021.5775369900001</v>
      </c>
      <c r="W24" s="36">
        <f>SUMIFS(СВЦЭМ!$D$33:$D$776,СВЦЭМ!$A$33:$A$776,$A24,СВЦЭМ!$B$33:$B$776,W$11)+'СЕТ СН'!$F$11+СВЦЭМ!$D$10+'СЕТ СН'!$F$6-'СЕТ СН'!$F$23</f>
        <v>1033.0876965499999</v>
      </c>
      <c r="X24" s="36">
        <f>SUMIFS(СВЦЭМ!$D$33:$D$776,СВЦЭМ!$A$33:$A$776,$A24,СВЦЭМ!$B$33:$B$776,X$11)+'СЕТ СН'!$F$11+СВЦЭМ!$D$10+'СЕТ СН'!$F$6-'СЕТ СН'!$F$23</f>
        <v>1046.9991422800001</v>
      </c>
      <c r="Y24" s="36">
        <f>SUMIFS(СВЦЭМ!$D$33:$D$776,СВЦЭМ!$A$33:$A$776,$A24,СВЦЭМ!$B$33:$B$776,Y$11)+'СЕТ СН'!$F$11+СВЦЭМ!$D$10+'СЕТ СН'!$F$6-'СЕТ СН'!$F$23</f>
        <v>1099.7481082599998</v>
      </c>
    </row>
    <row r="25" spans="1:25" ht="15.75" x14ac:dyDescent="0.2">
      <c r="A25" s="35">
        <f t="shared" si="0"/>
        <v>43479</v>
      </c>
      <c r="B25" s="36">
        <f>SUMIFS(СВЦЭМ!$D$33:$D$776,СВЦЭМ!$A$33:$A$776,$A25,СВЦЭМ!$B$33:$B$776,B$11)+'СЕТ СН'!$F$11+СВЦЭМ!$D$10+'СЕТ СН'!$F$6-'СЕТ СН'!$F$23</f>
        <v>1185.6384764099998</v>
      </c>
      <c r="C25" s="36">
        <f>SUMIFS(СВЦЭМ!$D$33:$D$776,СВЦЭМ!$A$33:$A$776,$A25,СВЦЭМ!$B$33:$B$776,C$11)+'СЕТ СН'!$F$11+СВЦЭМ!$D$10+'СЕТ СН'!$F$6-'СЕТ СН'!$F$23</f>
        <v>1215.9908506999998</v>
      </c>
      <c r="D25" s="36">
        <f>SUMIFS(СВЦЭМ!$D$33:$D$776,СВЦЭМ!$A$33:$A$776,$A25,СВЦЭМ!$B$33:$B$776,D$11)+'СЕТ СН'!$F$11+СВЦЭМ!$D$10+'СЕТ СН'!$F$6-'СЕТ СН'!$F$23</f>
        <v>1235.6254061299999</v>
      </c>
      <c r="E25" s="36">
        <f>SUMIFS(СВЦЭМ!$D$33:$D$776,СВЦЭМ!$A$33:$A$776,$A25,СВЦЭМ!$B$33:$B$776,E$11)+'СЕТ СН'!$F$11+СВЦЭМ!$D$10+'СЕТ СН'!$F$6-'СЕТ СН'!$F$23</f>
        <v>1239.2481737699998</v>
      </c>
      <c r="F25" s="36">
        <f>SUMIFS(СВЦЭМ!$D$33:$D$776,СВЦЭМ!$A$33:$A$776,$A25,СВЦЭМ!$B$33:$B$776,F$11)+'СЕТ СН'!$F$11+СВЦЭМ!$D$10+'СЕТ СН'!$F$6-'СЕТ СН'!$F$23</f>
        <v>1239.0020503399999</v>
      </c>
      <c r="G25" s="36">
        <f>SUMIFS(СВЦЭМ!$D$33:$D$776,СВЦЭМ!$A$33:$A$776,$A25,СВЦЭМ!$B$33:$B$776,G$11)+'СЕТ СН'!$F$11+СВЦЭМ!$D$10+'СЕТ СН'!$F$6-'СЕТ СН'!$F$23</f>
        <v>1228.2233050399998</v>
      </c>
      <c r="H25" s="36">
        <f>SUMIFS(СВЦЭМ!$D$33:$D$776,СВЦЭМ!$A$33:$A$776,$A25,СВЦЭМ!$B$33:$B$776,H$11)+'СЕТ СН'!$F$11+СВЦЭМ!$D$10+'СЕТ СН'!$F$6-'СЕТ СН'!$F$23</f>
        <v>1188.4079055399998</v>
      </c>
      <c r="I25" s="36">
        <f>SUMIFS(СВЦЭМ!$D$33:$D$776,СВЦЭМ!$A$33:$A$776,$A25,СВЦЭМ!$B$33:$B$776,I$11)+'СЕТ СН'!$F$11+СВЦЭМ!$D$10+'СЕТ СН'!$F$6-'СЕТ СН'!$F$23</f>
        <v>1112.6904484299998</v>
      </c>
      <c r="J25" s="36">
        <f>SUMIFS(СВЦЭМ!$D$33:$D$776,СВЦЭМ!$A$33:$A$776,$A25,СВЦЭМ!$B$33:$B$776,J$11)+'СЕТ СН'!$F$11+СВЦЭМ!$D$10+'СЕТ СН'!$F$6-'СЕТ СН'!$F$23</f>
        <v>1074.0464943100001</v>
      </c>
      <c r="K25" s="36">
        <f>SUMIFS(СВЦЭМ!$D$33:$D$776,СВЦЭМ!$A$33:$A$776,$A25,СВЦЭМ!$B$33:$B$776,K$11)+'СЕТ СН'!$F$11+СВЦЭМ!$D$10+'СЕТ СН'!$F$6-'СЕТ СН'!$F$23</f>
        <v>1045.03344715</v>
      </c>
      <c r="L25" s="36">
        <f>SUMIFS(СВЦЭМ!$D$33:$D$776,СВЦЭМ!$A$33:$A$776,$A25,СВЦЭМ!$B$33:$B$776,L$11)+'СЕТ СН'!$F$11+СВЦЭМ!$D$10+'СЕТ СН'!$F$6-'СЕТ СН'!$F$23</f>
        <v>1036.23372122</v>
      </c>
      <c r="M25" s="36">
        <f>SUMIFS(СВЦЭМ!$D$33:$D$776,СВЦЭМ!$A$33:$A$776,$A25,СВЦЭМ!$B$33:$B$776,M$11)+'СЕТ СН'!$F$11+СВЦЭМ!$D$10+'СЕТ СН'!$F$6-'СЕТ СН'!$F$23</f>
        <v>1046.8306242599999</v>
      </c>
      <c r="N25" s="36">
        <f>SUMIFS(СВЦЭМ!$D$33:$D$776,СВЦЭМ!$A$33:$A$776,$A25,СВЦЭМ!$B$33:$B$776,N$11)+'СЕТ СН'!$F$11+СВЦЭМ!$D$10+'СЕТ СН'!$F$6-'СЕТ СН'!$F$23</f>
        <v>1060.38664384</v>
      </c>
      <c r="O25" s="36">
        <f>SUMIFS(СВЦЭМ!$D$33:$D$776,СВЦЭМ!$A$33:$A$776,$A25,СВЦЭМ!$B$33:$B$776,O$11)+'СЕТ СН'!$F$11+СВЦЭМ!$D$10+'СЕТ СН'!$F$6-'СЕТ СН'!$F$23</f>
        <v>1065.5154495500001</v>
      </c>
      <c r="P25" s="36">
        <f>SUMIFS(СВЦЭМ!$D$33:$D$776,СВЦЭМ!$A$33:$A$776,$A25,СВЦЭМ!$B$33:$B$776,P$11)+'СЕТ СН'!$F$11+СВЦЭМ!$D$10+'СЕТ СН'!$F$6-'СЕТ СН'!$F$23</f>
        <v>1072.7651883000001</v>
      </c>
      <c r="Q25" s="36">
        <f>SUMIFS(СВЦЭМ!$D$33:$D$776,СВЦЭМ!$A$33:$A$776,$A25,СВЦЭМ!$B$33:$B$776,Q$11)+'СЕТ СН'!$F$11+СВЦЭМ!$D$10+'СЕТ СН'!$F$6-'СЕТ СН'!$F$23</f>
        <v>1081.3565883000001</v>
      </c>
      <c r="R25" s="36">
        <f>SUMIFS(СВЦЭМ!$D$33:$D$776,СВЦЭМ!$A$33:$A$776,$A25,СВЦЭМ!$B$33:$B$776,R$11)+'СЕТ СН'!$F$11+СВЦЭМ!$D$10+'СЕТ СН'!$F$6-'СЕТ СН'!$F$23</f>
        <v>1079.8967193200001</v>
      </c>
      <c r="S25" s="36">
        <f>SUMIFS(СВЦЭМ!$D$33:$D$776,СВЦЭМ!$A$33:$A$776,$A25,СВЦЭМ!$B$33:$B$776,S$11)+'СЕТ СН'!$F$11+СВЦЭМ!$D$10+'СЕТ СН'!$F$6-'СЕТ СН'!$F$23</f>
        <v>1063.73596247</v>
      </c>
      <c r="T25" s="36">
        <f>SUMIFS(СВЦЭМ!$D$33:$D$776,СВЦЭМ!$A$33:$A$776,$A25,СВЦЭМ!$B$33:$B$776,T$11)+'СЕТ СН'!$F$11+СВЦЭМ!$D$10+'СЕТ СН'!$F$6-'СЕТ СН'!$F$23</f>
        <v>1035.14977079</v>
      </c>
      <c r="U25" s="36">
        <f>SUMIFS(СВЦЭМ!$D$33:$D$776,СВЦЭМ!$A$33:$A$776,$A25,СВЦЭМ!$B$33:$B$776,U$11)+'СЕТ СН'!$F$11+СВЦЭМ!$D$10+'СЕТ СН'!$F$6-'СЕТ СН'!$F$23</f>
        <v>1035.51189755</v>
      </c>
      <c r="V25" s="36">
        <f>SUMIFS(СВЦЭМ!$D$33:$D$776,СВЦЭМ!$A$33:$A$776,$A25,СВЦЭМ!$B$33:$B$776,V$11)+'СЕТ СН'!$F$11+СВЦЭМ!$D$10+'СЕТ СН'!$F$6-'СЕТ СН'!$F$23</f>
        <v>1051.49793062</v>
      </c>
      <c r="W25" s="36">
        <f>SUMIFS(СВЦЭМ!$D$33:$D$776,СВЦЭМ!$A$33:$A$776,$A25,СВЦЭМ!$B$33:$B$776,W$11)+'СЕТ СН'!$F$11+СВЦЭМ!$D$10+'СЕТ СН'!$F$6-'СЕТ СН'!$F$23</f>
        <v>1067.2844908899999</v>
      </c>
      <c r="X25" s="36">
        <f>SUMIFS(СВЦЭМ!$D$33:$D$776,СВЦЭМ!$A$33:$A$776,$A25,СВЦЭМ!$B$33:$B$776,X$11)+'СЕТ СН'!$F$11+СВЦЭМ!$D$10+'СЕТ СН'!$F$6-'СЕТ СН'!$F$23</f>
        <v>1068.88856691</v>
      </c>
      <c r="Y25" s="36">
        <f>SUMIFS(СВЦЭМ!$D$33:$D$776,СВЦЭМ!$A$33:$A$776,$A25,СВЦЭМ!$B$33:$B$776,Y$11)+'СЕТ СН'!$F$11+СВЦЭМ!$D$10+'СЕТ СН'!$F$6-'СЕТ СН'!$F$23</f>
        <v>1119.8102866299998</v>
      </c>
    </row>
    <row r="26" spans="1:25" ht="15.75" x14ac:dyDescent="0.2">
      <c r="A26" s="35">
        <f t="shared" si="0"/>
        <v>43480</v>
      </c>
      <c r="B26" s="36">
        <f>SUMIFS(СВЦЭМ!$D$33:$D$776,СВЦЭМ!$A$33:$A$776,$A26,СВЦЭМ!$B$33:$B$776,B$11)+'СЕТ СН'!$F$11+СВЦЭМ!$D$10+'СЕТ СН'!$F$6-'СЕТ СН'!$F$23</f>
        <v>1201.3775783999999</v>
      </c>
      <c r="C26" s="36">
        <f>SUMIFS(СВЦЭМ!$D$33:$D$776,СВЦЭМ!$A$33:$A$776,$A26,СВЦЭМ!$B$33:$B$776,C$11)+'СЕТ СН'!$F$11+СВЦЭМ!$D$10+'СЕТ СН'!$F$6-'СЕТ СН'!$F$23</f>
        <v>1234.0237384199997</v>
      </c>
      <c r="D26" s="36">
        <f>SUMIFS(СВЦЭМ!$D$33:$D$776,СВЦЭМ!$A$33:$A$776,$A26,СВЦЭМ!$B$33:$B$776,D$11)+'СЕТ СН'!$F$11+СВЦЭМ!$D$10+'СЕТ СН'!$F$6-'СЕТ СН'!$F$23</f>
        <v>1247.6659188099998</v>
      </c>
      <c r="E26" s="36">
        <f>SUMIFS(СВЦЭМ!$D$33:$D$776,СВЦЭМ!$A$33:$A$776,$A26,СВЦЭМ!$B$33:$B$776,E$11)+'СЕТ СН'!$F$11+СВЦЭМ!$D$10+'СЕТ СН'!$F$6-'СЕТ СН'!$F$23</f>
        <v>1248.3604768999999</v>
      </c>
      <c r="F26" s="36">
        <f>SUMIFS(СВЦЭМ!$D$33:$D$776,СВЦЭМ!$A$33:$A$776,$A26,СВЦЭМ!$B$33:$B$776,F$11)+'СЕТ СН'!$F$11+СВЦЭМ!$D$10+'СЕТ СН'!$F$6-'СЕТ СН'!$F$23</f>
        <v>1248.3776097999998</v>
      </c>
      <c r="G26" s="36">
        <f>SUMIFS(СВЦЭМ!$D$33:$D$776,СВЦЭМ!$A$33:$A$776,$A26,СВЦЭМ!$B$33:$B$776,G$11)+'СЕТ СН'!$F$11+СВЦЭМ!$D$10+'СЕТ СН'!$F$6-'СЕТ СН'!$F$23</f>
        <v>1228.8430970699999</v>
      </c>
      <c r="H26" s="36">
        <f>SUMIFS(СВЦЭМ!$D$33:$D$776,СВЦЭМ!$A$33:$A$776,$A26,СВЦЭМ!$B$33:$B$776,H$11)+'СЕТ СН'!$F$11+СВЦЭМ!$D$10+'СЕТ СН'!$F$6-'СЕТ СН'!$F$23</f>
        <v>1186.6119229199999</v>
      </c>
      <c r="I26" s="36">
        <f>SUMIFS(СВЦЭМ!$D$33:$D$776,СВЦЭМ!$A$33:$A$776,$A26,СВЦЭМ!$B$33:$B$776,I$11)+'СЕТ СН'!$F$11+СВЦЭМ!$D$10+'СЕТ СН'!$F$6-'СЕТ СН'!$F$23</f>
        <v>1111.4176655699998</v>
      </c>
      <c r="J26" s="36">
        <f>SUMIFS(СВЦЭМ!$D$33:$D$776,СВЦЭМ!$A$33:$A$776,$A26,СВЦЭМ!$B$33:$B$776,J$11)+'СЕТ СН'!$F$11+СВЦЭМ!$D$10+'СЕТ СН'!$F$6-'СЕТ СН'!$F$23</f>
        <v>1061.1515954700001</v>
      </c>
      <c r="K26" s="36">
        <f>SUMIFS(СВЦЭМ!$D$33:$D$776,СВЦЭМ!$A$33:$A$776,$A26,СВЦЭМ!$B$33:$B$776,K$11)+'СЕТ СН'!$F$11+СВЦЭМ!$D$10+'СЕТ СН'!$F$6-'СЕТ СН'!$F$23</f>
        <v>1047.7468023199999</v>
      </c>
      <c r="L26" s="36">
        <f>SUMIFS(СВЦЭМ!$D$33:$D$776,СВЦЭМ!$A$33:$A$776,$A26,СВЦЭМ!$B$33:$B$776,L$11)+'СЕТ СН'!$F$11+СВЦЭМ!$D$10+'СЕТ СН'!$F$6-'СЕТ СН'!$F$23</f>
        <v>1045.80912586</v>
      </c>
      <c r="M26" s="36">
        <f>SUMIFS(СВЦЭМ!$D$33:$D$776,СВЦЭМ!$A$33:$A$776,$A26,СВЦЭМ!$B$33:$B$776,M$11)+'СЕТ СН'!$F$11+СВЦЭМ!$D$10+'СЕТ СН'!$F$6-'СЕТ СН'!$F$23</f>
        <v>1054.7597396399999</v>
      </c>
      <c r="N26" s="36">
        <f>SUMIFS(СВЦЭМ!$D$33:$D$776,СВЦЭМ!$A$33:$A$776,$A26,СВЦЭМ!$B$33:$B$776,N$11)+'СЕТ СН'!$F$11+СВЦЭМ!$D$10+'СЕТ СН'!$F$6-'СЕТ СН'!$F$23</f>
        <v>1068.6628724699999</v>
      </c>
      <c r="O26" s="36">
        <f>SUMIFS(СВЦЭМ!$D$33:$D$776,СВЦЭМ!$A$33:$A$776,$A26,СВЦЭМ!$B$33:$B$776,O$11)+'СЕТ СН'!$F$11+СВЦЭМ!$D$10+'СЕТ СН'!$F$6-'СЕТ СН'!$F$23</f>
        <v>1067.07089354</v>
      </c>
      <c r="P26" s="36">
        <f>SUMIFS(СВЦЭМ!$D$33:$D$776,СВЦЭМ!$A$33:$A$776,$A26,СВЦЭМ!$B$33:$B$776,P$11)+'СЕТ СН'!$F$11+СВЦЭМ!$D$10+'СЕТ СН'!$F$6-'СЕТ СН'!$F$23</f>
        <v>1076.73136705</v>
      </c>
      <c r="Q26" s="36">
        <f>SUMIFS(СВЦЭМ!$D$33:$D$776,СВЦЭМ!$A$33:$A$776,$A26,СВЦЭМ!$B$33:$B$776,Q$11)+'СЕТ СН'!$F$11+СВЦЭМ!$D$10+'СЕТ СН'!$F$6-'СЕТ СН'!$F$23</f>
        <v>1085.8397327999999</v>
      </c>
      <c r="R26" s="36">
        <f>SUMIFS(СВЦЭМ!$D$33:$D$776,СВЦЭМ!$A$33:$A$776,$A26,СВЦЭМ!$B$33:$B$776,R$11)+'СЕТ СН'!$F$11+СВЦЭМ!$D$10+'СЕТ СН'!$F$6-'СЕТ СН'!$F$23</f>
        <v>1093.2776141599998</v>
      </c>
      <c r="S26" s="36">
        <f>SUMIFS(СВЦЭМ!$D$33:$D$776,СВЦЭМ!$A$33:$A$776,$A26,СВЦЭМ!$B$33:$B$776,S$11)+'СЕТ СН'!$F$11+СВЦЭМ!$D$10+'СЕТ СН'!$F$6-'СЕТ СН'!$F$23</f>
        <v>1071.4375075</v>
      </c>
      <c r="T26" s="36">
        <f>SUMIFS(СВЦЭМ!$D$33:$D$776,СВЦЭМ!$A$33:$A$776,$A26,СВЦЭМ!$B$33:$B$776,T$11)+'СЕТ СН'!$F$11+СВЦЭМ!$D$10+'СЕТ СН'!$F$6-'СЕТ СН'!$F$23</f>
        <v>1041.2572205900001</v>
      </c>
      <c r="U26" s="36">
        <f>SUMIFS(СВЦЭМ!$D$33:$D$776,СВЦЭМ!$A$33:$A$776,$A26,СВЦЭМ!$B$33:$B$776,U$11)+'СЕТ СН'!$F$11+СВЦЭМ!$D$10+'СЕТ СН'!$F$6-'СЕТ СН'!$F$23</f>
        <v>1046.8060411399999</v>
      </c>
      <c r="V26" s="36">
        <f>SUMIFS(СВЦЭМ!$D$33:$D$776,СВЦЭМ!$A$33:$A$776,$A26,СВЦЭМ!$B$33:$B$776,V$11)+'СЕТ СН'!$F$11+СВЦЭМ!$D$10+'СЕТ СН'!$F$6-'СЕТ СН'!$F$23</f>
        <v>1062.57384931</v>
      </c>
      <c r="W26" s="36">
        <f>SUMIFS(СВЦЭМ!$D$33:$D$776,СВЦЭМ!$A$33:$A$776,$A26,СВЦЭМ!$B$33:$B$776,W$11)+'СЕТ СН'!$F$11+СВЦЭМ!$D$10+'СЕТ СН'!$F$6-'СЕТ СН'!$F$23</f>
        <v>1083.89025083</v>
      </c>
      <c r="X26" s="36">
        <f>SUMIFS(СВЦЭМ!$D$33:$D$776,СВЦЭМ!$A$33:$A$776,$A26,СВЦЭМ!$B$33:$B$776,X$11)+'СЕТ СН'!$F$11+СВЦЭМ!$D$10+'СЕТ СН'!$F$6-'СЕТ СН'!$F$23</f>
        <v>1089.3683910799998</v>
      </c>
      <c r="Y26" s="36">
        <f>SUMIFS(СВЦЭМ!$D$33:$D$776,СВЦЭМ!$A$33:$A$776,$A26,СВЦЭМ!$B$33:$B$776,Y$11)+'СЕТ СН'!$F$11+СВЦЭМ!$D$10+'СЕТ СН'!$F$6-'СЕТ СН'!$F$23</f>
        <v>1130.64694745</v>
      </c>
    </row>
    <row r="27" spans="1:25" ht="15.75" x14ac:dyDescent="0.2">
      <c r="A27" s="35">
        <f t="shared" si="0"/>
        <v>43481</v>
      </c>
      <c r="B27" s="36">
        <f>SUMIFS(СВЦЭМ!$D$33:$D$776,СВЦЭМ!$A$33:$A$776,$A27,СВЦЭМ!$B$33:$B$776,B$11)+'СЕТ СН'!$F$11+СВЦЭМ!$D$10+'СЕТ СН'!$F$6-'СЕТ СН'!$F$23</f>
        <v>1206.5380290399999</v>
      </c>
      <c r="C27" s="36">
        <f>SUMIFS(СВЦЭМ!$D$33:$D$776,СВЦЭМ!$A$33:$A$776,$A27,СВЦЭМ!$B$33:$B$776,C$11)+'СЕТ СН'!$F$11+СВЦЭМ!$D$10+'СЕТ СН'!$F$6-'СЕТ СН'!$F$23</f>
        <v>1232.9836700799999</v>
      </c>
      <c r="D27" s="36">
        <f>SUMIFS(СВЦЭМ!$D$33:$D$776,СВЦЭМ!$A$33:$A$776,$A27,СВЦЭМ!$B$33:$B$776,D$11)+'СЕТ СН'!$F$11+СВЦЭМ!$D$10+'СЕТ СН'!$F$6-'СЕТ СН'!$F$23</f>
        <v>1245.7994683999998</v>
      </c>
      <c r="E27" s="36">
        <f>SUMIFS(СВЦЭМ!$D$33:$D$776,СВЦЭМ!$A$33:$A$776,$A27,СВЦЭМ!$B$33:$B$776,E$11)+'СЕТ СН'!$F$11+СВЦЭМ!$D$10+'СЕТ СН'!$F$6-'СЕТ СН'!$F$23</f>
        <v>1257.8404123899998</v>
      </c>
      <c r="F27" s="36">
        <f>SUMIFS(СВЦЭМ!$D$33:$D$776,СВЦЭМ!$A$33:$A$776,$A27,СВЦЭМ!$B$33:$B$776,F$11)+'СЕТ СН'!$F$11+СВЦЭМ!$D$10+'СЕТ СН'!$F$6-'СЕТ СН'!$F$23</f>
        <v>1249.4035219299999</v>
      </c>
      <c r="G27" s="36">
        <f>SUMIFS(СВЦЭМ!$D$33:$D$776,СВЦЭМ!$A$33:$A$776,$A27,СВЦЭМ!$B$33:$B$776,G$11)+'СЕТ СН'!$F$11+СВЦЭМ!$D$10+'СЕТ СН'!$F$6-'СЕТ СН'!$F$23</f>
        <v>1224.6042652399999</v>
      </c>
      <c r="H27" s="36">
        <f>SUMIFS(СВЦЭМ!$D$33:$D$776,СВЦЭМ!$A$33:$A$776,$A27,СВЦЭМ!$B$33:$B$776,H$11)+'СЕТ СН'!$F$11+СВЦЭМ!$D$10+'СЕТ СН'!$F$6-'СЕТ СН'!$F$23</f>
        <v>1176.7529637199998</v>
      </c>
      <c r="I27" s="36">
        <f>SUMIFS(СВЦЭМ!$D$33:$D$776,СВЦЭМ!$A$33:$A$776,$A27,СВЦЭМ!$B$33:$B$776,I$11)+'СЕТ СН'!$F$11+СВЦЭМ!$D$10+'СЕТ СН'!$F$6-'СЕТ СН'!$F$23</f>
        <v>1087.9788996999998</v>
      </c>
      <c r="J27" s="36">
        <f>SUMIFS(СВЦЭМ!$D$33:$D$776,СВЦЭМ!$A$33:$A$776,$A27,СВЦЭМ!$B$33:$B$776,J$11)+'СЕТ СН'!$F$11+СВЦЭМ!$D$10+'СЕТ СН'!$F$6-'СЕТ СН'!$F$23</f>
        <v>1062.72792086</v>
      </c>
      <c r="K27" s="36">
        <f>SUMIFS(СВЦЭМ!$D$33:$D$776,СВЦЭМ!$A$33:$A$776,$A27,СВЦЭМ!$B$33:$B$776,K$11)+'СЕТ СН'!$F$11+СВЦЭМ!$D$10+'СЕТ СН'!$F$6-'СЕТ СН'!$F$23</f>
        <v>1052.3640588000001</v>
      </c>
      <c r="L27" s="36">
        <f>SUMIFS(СВЦЭМ!$D$33:$D$776,СВЦЭМ!$A$33:$A$776,$A27,СВЦЭМ!$B$33:$B$776,L$11)+'СЕТ СН'!$F$11+СВЦЭМ!$D$10+'СЕТ СН'!$F$6-'СЕТ СН'!$F$23</f>
        <v>1048.7132150699999</v>
      </c>
      <c r="M27" s="36">
        <f>SUMIFS(СВЦЭМ!$D$33:$D$776,СВЦЭМ!$A$33:$A$776,$A27,СВЦЭМ!$B$33:$B$776,M$11)+'СЕТ СН'!$F$11+СВЦЭМ!$D$10+'СЕТ СН'!$F$6-'СЕТ СН'!$F$23</f>
        <v>1055.31569517</v>
      </c>
      <c r="N27" s="36">
        <f>SUMIFS(СВЦЭМ!$D$33:$D$776,СВЦЭМ!$A$33:$A$776,$A27,СВЦЭМ!$B$33:$B$776,N$11)+'СЕТ СН'!$F$11+СВЦЭМ!$D$10+'СЕТ СН'!$F$6-'СЕТ СН'!$F$23</f>
        <v>1073.06001221</v>
      </c>
      <c r="O27" s="36">
        <f>SUMIFS(СВЦЭМ!$D$33:$D$776,СВЦЭМ!$A$33:$A$776,$A27,СВЦЭМ!$B$33:$B$776,O$11)+'СЕТ СН'!$F$11+СВЦЭМ!$D$10+'СЕТ СН'!$F$6-'СЕТ СН'!$F$23</f>
        <v>1066.72459061</v>
      </c>
      <c r="P27" s="36">
        <f>SUMIFS(СВЦЭМ!$D$33:$D$776,СВЦЭМ!$A$33:$A$776,$A27,СВЦЭМ!$B$33:$B$776,P$11)+'СЕТ СН'!$F$11+СВЦЭМ!$D$10+'СЕТ СН'!$F$6-'СЕТ СН'!$F$23</f>
        <v>1075.01317855</v>
      </c>
      <c r="Q27" s="36">
        <f>SUMIFS(СВЦЭМ!$D$33:$D$776,СВЦЭМ!$A$33:$A$776,$A27,СВЦЭМ!$B$33:$B$776,Q$11)+'СЕТ СН'!$F$11+СВЦЭМ!$D$10+'СЕТ СН'!$F$6-'СЕТ СН'!$F$23</f>
        <v>1076.9969649</v>
      </c>
      <c r="R27" s="36">
        <f>SUMIFS(СВЦЭМ!$D$33:$D$776,СВЦЭМ!$A$33:$A$776,$A27,СВЦЭМ!$B$33:$B$776,R$11)+'СЕТ СН'!$F$11+СВЦЭМ!$D$10+'СЕТ СН'!$F$6-'СЕТ СН'!$F$23</f>
        <v>1081.2099494700001</v>
      </c>
      <c r="S27" s="36">
        <f>SUMIFS(СВЦЭМ!$D$33:$D$776,СВЦЭМ!$A$33:$A$776,$A27,СВЦЭМ!$B$33:$B$776,S$11)+'СЕТ СН'!$F$11+СВЦЭМ!$D$10+'СЕТ СН'!$F$6-'СЕТ СН'!$F$23</f>
        <v>1067.9417754200001</v>
      </c>
      <c r="T27" s="36">
        <f>SUMIFS(СВЦЭМ!$D$33:$D$776,СВЦЭМ!$A$33:$A$776,$A27,СВЦЭМ!$B$33:$B$776,T$11)+'СЕТ СН'!$F$11+СВЦЭМ!$D$10+'СЕТ СН'!$F$6-'СЕТ СН'!$F$23</f>
        <v>1058.80862697</v>
      </c>
      <c r="U27" s="36">
        <f>SUMIFS(СВЦЭМ!$D$33:$D$776,СВЦЭМ!$A$33:$A$776,$A27,СВЦЭМ!$B$33:$B$776,U$11)+'СЕТ СН'!$F$11+СВЦЭМ!$D$10+'СЕТ СН'!$F$6-'СЕТ СН'!$F$23</f>
        <v>1060.72987552</v>
      </c>
      <c r="V27" s="36">
        <f>SUMIFS(СВЦЭМ!$D$33:$D$776,СВЦЭМ!$A$33:$A$776,$A27,СВЦЭМ!$B$33:$B$776,V$11)+'СЕТ СН'!$F$11+СВЦЭМ!$D$10+'СЕТ СН'!$F$6-'СЕТ СН'!$F$23</f>
        <v>1077.59031471</v>
      </c>
      <c r="W27" s="36">
        <f>SUMIFS(СВЦЭМ!$D$33:$D$776,СВЦЭМ!$A$33:$A$776,$A27,СВЦЭМ!$B$33:$B$776,W$11)+'СЕТ СН'!$F$11+СВЦЭМ!$D$10+'СЕТ СН'!$F$6-'СЕТ СН'!$F$23</f>
        <v>1098.2510437999999</v>
      </c>
      <c r="X27" s="36">
        <f>SUMIFS(СВЦЭМ!$D$33:$D$776,СВЦЭМ!$A$33:$A$776,$A27,СВЦЭМ!$B$33:$B$776,X$11)+'СЕТ СН'!$F$11+СВЦЭМ!$D$10+'СЕТ СН'!$F$6-'СЕТ СН'!$F$23</f>
        <v>1103.0963489299997</v>
      </c>
      <c r="Y27" s="36">
        <f>SUMIFS(СВЦЭМ!$D$33:$D$776,СВЦЭМ!$A$33:$A$776,$A27,СВЦЭМ!$B$33:$B$776,Y$11)+'СЕТ СН'!$F$11+СВЦЭМ!$D$10+'СЕТ СН'!$F$6-'СЕТ СН'!$F$23</f>
        <v>1151.2493811299998</v>
      </c>
    </row>
    <row r="28" spans="1:25" ht="15.75" x14ac:dyDescent="0.2">
      <c r="A28" s="35">
        <f t="shared" si="0"/>
        <v>43482</v>
      </c>
      <c r="B28" s="36">
        <f>SUMIFS(СВЦЭМ!$D$33:$D$776,СВЦЭМ!$A$33:$A$776,$A28,СВЦЭМ!$B$33:$B$776,B$11)+'СЕТ СН'!$F$11+СВЦЭМ!$D$10+'СЕТ СН'!$F$6-'СЕТ СН'!$F$23</f>
        <v>1177.8586233699998</v>
      </c>
      <c r="C28" s="36">
        <f>SUMIFS(СВЦЭМ!$D$33:$D$776,СВЦЭМ!$A$33:$A$776,$A28,СВЦЭМ!$B$33:$B$776,C$11)+'СЕТ СН'!$F$11+СВЦЭМ!$D$10+'СЕТ СН'!$F$6-'СЕТ СН'!$F$23</f>
        <v>1211.8102897699998</v>
      </c>
      <c r="D28" s="36">
        <f>SUMIFS(СВЦЭМ!$D$33:$D$776,СВЦЭМ!$A$33:$A$776,$A28,СВЦЭМ!$B$33:$B$776,D$11)+'СЕТ СН'!$F$11+СВЦЭМ!$D$10+'СЕТ СН'!$F$6-'СЕТ СН'!$F$23</f>
        <v>1227.8657163699997</v>
      </c>
      <c r="E28" s="36">
        <f>SUMIFS(СВЦЭМ!$D$33:$D$776,СВЦЭМ!$A$33:$A$776,$A28,СВЦЭМ!$B$33:$B$776,E$11)+'СЕТ СН'!$F$11+СВЦЭМ!$D$10+'СЕТ СН'!$F$6-'СЕТ СН'!$F$23</f>
        <v>1229.8938087199999</v>
      </c>
      <c r="F28" s="36">
        <f>SUMIFS(СВЦЭМ!$D$33:$D$776,СВЦЭМ!$A$33:$A$776,$A28,СВЦЭМ!$B$33:$B$776,F$11)+'СЕТ СН'!$F$11+СВЦЭМ!$D$10+'СЕТ СН'!$F$6-'СЕТ СН'!$F$23</f>
        <v>1222.4012733899999</v>
      </c>
      <c r="G28" s="36">
        <f>SUMIFS(СВЦЭМ!$D$33:$D$776,СВЦЭМ!$A$33:$A$776,$A28,СВЦЭМ!$B$33:$B$776,G$11)+'СЕТ СН'!$F$11+СВЦЭМ!$D$10+'СЕТ СН'!$F$6-'СЕТ СН'!$F$23</f>
        <v>1191.1930113399999</v>
      </c>
      <c r="H28" s="36">
        <f>SUMIFS(СВЦЭМ!$D$33:$D$776,СВЦЭМ!$A$33:$A$776,$A28,СВЦЭМ!$B$33:$B$776,H$11)+'СЕТ СН'!$F$11+СВЦЭМ!$D$10+'СЕТ СН'!$F$6-'СЕТ СН'!$F$23</f>
        <v>1137.2507259399999</v>
      </c>
      <c r="I28" s="36">
        <f>SUMIFS(СВЦЭМ!$D$33:$D$776,СВЦЭМ!$A$33:$A$776,$A28,СВЦЭМ!$B$33:$B$776,I$11)+'СЕТ СН'!$F$11+СВЦЭМ!$D$10+'СЕТ СН'!$F$6-'СЕТ СН'!$F$23</f>
        <v>1061.2678989000001</v>
      </c>
      <c r="J28" s="36">
        <f>SUMIFS(СВЦЭМ!$D$33:$D$776,СВЦЭМ!$A$33:$A$776,$A28,СВЦЭМ!$B$33:$B$776,J$11)+'СЕТ СН'!$F$11+СВЦЭМ!$D$10+'СЕТ СН'!$F$6-'СЕТ СН'!$F$23</f>
        <v>1050.8013969599999</v>
      </c>
      <c r="K28" s="36">
        <f>SUMIFS(СВЦЭМ!$D$33:$D$776,СВЦЭМ!$A$33:$A$776,$A28,СВЦЭМ!$B$33:$B$776,K$11)+'СЕТ СН'!$F$11+СВЦЭМ!$D$10+'СЕТ СН'!$F$6-'СЕТ СН'!$F$23</f>
        <v>1041.2235431399999</v>
      </c>
      <c r="L28" s="36">
        <f>SUMIFS(СВЦЭМ!$D$33:$D$776,СВЦЭМ!$A$33:$A$776,$A28,СВЦЭМ!$B$33:$B$776,L$11)+'СЕТ СН'!$F$11+СВЦЭМ!$D$10+'СЕТ СН'!$F$6-'СЕТ СН'!$F$23</f>
        <v>1040.4159924999999</v>
      </c>
      <c r="M28" s="36">
        <f>SUMIFS(СВЦЭМ!$D$33:$D$776,СВЦЭМ!$A$33:$A$776,$A28,СВЦЭМ!$B$33:$B$776,M$11)+'СЕТ СН'!$F$11+СВЦЭМ!$D$10+'СЕТ СН'!$F$6-'СЕТ СН'!$F$23</f>
        <v>1053.97112259</v>
      </c>
      <c r="N28" s="36">
        <f>SUMIFS(СВЦЭМ!$D$33:$D$776,СВЦЭМ!$A$33:$A$776,$A28,СВЦЭМ!$B$33:$B$776,N$11)+'СЕТ СН'!$F$11+СВЦЭМ!$D$10+'СЕТ СН'!$F$6-'СЕТ СН'!$F$23</f>
        <v>1065.4064302100001</v>
      </c>
      <c r="O28" s="36">
        <f>SUMIFS(СВЦЭМ!$D$33:$D$776,СВЦЭМ!$A$33:$A$776,$A28,СВЦЭМ!$B$33:$B$776,O$11)+'СЕТ СН'!$F$11+СВЦЭМ!$D$10+'СЕТ СН'!$F$6-'СЕТ СН'!$F$23</f>
        <v>1058.41119106</v>
      </c>
      <c r="P28" s="36">
        <f>SUMIFS(СВЦЭМ!$D$33:$D$776,СВЦЭМ!$A$33:$A$776,$A28,СВЦЭМ!$B$33:$B$776,P$11)+'СЕТ СН'!$F$11+СВЦЭМ!$D$10+'СЕТ СН'!$F$6-'СЕТ СН'!$F$23</f>
        <v>1061.4651516700001</v>
      </c>
      <c r="Q28" s="36">
        <f>SUMIFS(СВЦЭМ!$D$33:$D$776,СВЦЭМ!$A$33:$A$776,$A28,СВЦЭМ!$B$33:$B$776,Q$11)+'СЕТ СН'!$F$11+СВЦЭМ!$D$10+'СЕТ СН'!$F$6-'СЕТ СН'!$F$23</f>
        <v>1063.50731423</v>
      </c>
      <c r="R28" s="36">
        <f>SUMIFS(СВЦЭМ!$D$33:$D$776,СВЦЭМ!$A$33:$A$776,$A28,СВЦЭМ!$B$33:$B$776,R$11)+'СЕТ СН'!$F$11+СВЦЭМ!$D$10+'СЕТ СН'!$F$6-'СЕТ СН'!$F$23</f>
        <v>1067.36856038</v>
      </c>
      <c r="S28" s="36">
        <f>SUMIFS(СВЦЭМ!$D$33:$D$776,СВЦЭМ!$A$33:$A$776,$A28,СВЦЭМ!$B$33:$B$776,S$11)+'СЕТ СН'!$F$11+СВЦЭМ!$D$10+'СЕТ СН'!$F$6-'СЕТ СН'!$F$23</f>
        <v>1056.2951247799999</v>
      </c>
      <c r="T28" s="36">
        <f>SUMIFS(СВЦЭМ!$D$33:$D$776,СВЦЭМ!$A$33:$A$776,$A28,СВЦЭМ!$B$33:$B$776,T$11)+'СЕТ СН'!$F$11+СВЦЭМ!$D$10+'СЕТ СН'!$F$6-'СЕТ СН'!$F$23</f>
        <v>1044.3505826800001</v>
      </c>
      <c r="U28" s="36">
        <f>SUMIFS(СВЦЭМ!$D$33:$D$776,СВЦЭМ!$A$33:$A$776,$A28,СВЦЭМ!$B$33:$B$776,U$11)+'СЕТ СН'!$F$11+СВЦЭМ!$D$10+'СЕТ СН'!$F$6-'СЕТ СН'!$F$23</f>
        <v>1045.63493382</v>
      </c>
      <c r="V28" s="36">
        <f>SUMIFS(СВЦЭМ!$D$33:$D$776,СВЦЭМ!$A$33:$A$776,$A28,СВЦЭМ!$B$33:$B$776,V$11)+'СЕТ СН'!$F$11+СВЦЭМ!$D$10+'СЕТ СН'!$F$6-'СЕТ СН'!$F$23</f>
        <v>1066.16983304</v>
      </c>
      <c r="W28" s="36">
        <f>SUMIFS(СВЦЭМ!$D$33:$D$776,СВЦЭМ!$A$33:$A$776,$A28,СВЦЭМ!$B$33:$B$776,W$11)+'СЕТ СН'!$F$11+СВЦЭМ!$D$10+'СЕТ СН'!$F$6-'СЕТ СН'!$F$23</f>
        <v>1078.4633843199999</v>
      </c>
      <c r="X28" s="36">
        <f>SUMIFS(СВЦЭМ!$D$33:$D$776,СВЦЭМ!$A$33:$A$776,$A28,СВЦЭМ!$B$33:$B$776,X$11)+'СЕТ СН'!$F$11+СВЦЭМ!$D$10+'СЕТ СН'!$F$6-'СЕТ СН'!$F$23</f>
        <v>1083.15228798</v>
      </c>
      <c r="Y28" s="36">
        <f>SUMIFS(СВЦЭМ!$D$33:$D$776,СВЦЭМ!$A$33:$A$776,$A28,СВЦЭМ!$B$33:$B$776,Y$11)+'СЕТ СН'!$F$11+СВЦЭМ!$D$10+'СЕТ СН'!$F$6-'СЕТ СН'!$F$23</f>
        <v>1138.0002877599998</v>
      </c>
    </row>
    <row r="29" spans="1:25" ht="15.75" x14ac:dyDescent="0.2">
      <c r="A29" s="35">
        <f t="shared" si="0"/>
        <v>43483</v>
      </c>
      <c r="B29" s="36">
        <f>SUMIFS(СВЦЭМ!$D$33:$D$776,СВЦЭМ!$A$33:$A$776,$A29,СВЦЭМ!$B$33:$B$776,B$11)+'СЕТ СН'!$F$11+СВЦЭМ!$D$10+'СЕТ СН'!$F$6-'СЕТ СН'!$F$23</f>
        <v>1169.2387478999999</v>
      </c>
      <c r="C29" s="36">
        <f>SUMIFS(СВЦЭМ!$D$33:$D$776,СВЦЭМ!$A$33:$A$776,$A29,СВЦЭМ!$B$33:$B$776,C$11)+'СЕТ СН'!$F$11+СВЦЭМ!$D$10+'СЕТ СН'!$F$6-'СЕТ СН'!$F$23</f>
        <v>1193.1355419099998</v>
      </c>
      <c r="D29" s="36">
        <f>SUMIFS(СВЦЭМ!$D$33:$D$776,СВЦЭМ!$A$33:$A$776,$A29,СВЦЭМ!$B$33:$B$776,D$11)+'СЕТ СН'!$F$11+СВЦЭМ!$D$10+'СЕТ СН'!$F$6-'СЕТ СН'!$F$23</f>
        <v>1214.2010115599999</v>
      </c>
      <c r="E29" s="36">
        <f>SUMIFS(СВЦЭМ!$D$33:$D$776,СВЦЭМ!$A$33:$A$776,$A29,СВЦЭМ!$B$33:$B$776,E$11)+'СЕТ СН'!$F$11+СВЦЭМ!$D$10+'СЕТ СН'!$F$6-'СЕТ СН'!$F$23</f>
        <v>1213.3743911199999</v>
      </c>
      <c r="F29" s="36">
        <f>SUMIFS(СВЦЭМ!$D$33:$D$776,СВЦЭМ!$A$33:$A$776,$A29,СВЦЭМ!$B$33:$B$776,F$11)+'СЕТ СН'!$F$11+СВЦЭМ!$D$10+'СЕТ СН'!$F$6-'СЕТ СН'!$F$23</f>
        <v>1207.6689425399998</v>
      </c>
      <c r="G29" s="36">
        <f>SUMIFS(СВЦЭМ!$D$33:$D$776,СВЦЭМ!$A$33:$A$776,$A29,СВЦЭМ!$B$33:$B$776,G$11)+'СЕТ СН'!$F$11+СВЦЭМ!$D$10+'СЕТ СН'!$F$6-'СЕТ СН'!$F$23</f>
        <v>1190.1327562699998</v>
      </c>
      <c r="H29" s="36">
        <f>SUMIFS(СВЦЭМ!$D$33:$D$776,СВЦЭМ!$A$33:$A$776,$A29,СВЦЭМ!$B$33:$B$776,H$11)+'СЕТ СН'!$F$11+СВЦЭМ!$D$10+'СЕТ СН'!$F$6-'СЕТ СН'!$F$23</f>
        <v>1156.7395364699998</v>
      </c>
      <c r="I29" s="36">
        <f>SUMIFS(СВЦЭМ!$D$33:$D$776,СВЦЭМ!$A$33:$A$776,$A29,СВЦЭМ!$B$33:$B$776,I$11)+'СЕТ СН'!$F$11+СВЦЭМ!$D$10+'СЕТ СН'!$F$6-'СЕТ СН'!$F$23</f>
        <v>1090.6763458399998</v>
      </c>
      <c r="J29" s="36">
        <f>SUMIFS(СВЦЭМ!$D$33:$D$776,СВЦЭМ!$A$33:$A$776,$A29,СВЦЭМ!$B$33:$B$776,J$11)+'СЕТ СН'!$F$11+СВЦЭМ!$D$10+'СЕТ СН'!$F$6-'СЕТ СН'!$F$23</f>
        <v>1042.03403297</v>
      </c>
      <c r="K29" s="36">
        <f>SUMIFS(СВЦЭМ!$D$33:$D$776,СВЦЭМ!$A$33:$A$776,$A29,СВЦЭМ!$B$33:$B$776,K$11)+'СЕТ СН'!$F$11+СВЦЭМ!$D$10+'СЕТ СН'!$F$6-'СЕТ СН'!$F$23</f>
        <v>1040.7053204900001</v>
      </c>
      <c r="L29" s="36">
        <f>SUMIFS(СВЦЭМ!$D$33:$D$776,СВЦЭМ!$A$33:$A$776,$A29,СВЦЭМ!$B$33:$B$776,L$11)+'СЕТ СН'!$F$11+СВЦЭМ!$D$10+'СЕТ СН'!$F$6-'СЕТ СН'!$F$23</f>
        <v>1038.7730424199999</v>
      </c>
      <c r="M29" s="36">
        <f>SUMIFS(СВЦЭМ!$D$33:$D$776,СВЦЭМ!$A$33:$A$776,$A29,СВЦЭМ!$B$33:$B$776,M$11)+'СЕТ СН'!$F$11+СВЦЭМ!$D$10+'СЕТ СН'!$F$6-'СЕТ СН'!$F$23</f>
        <v>1052.19371548</v>
      </c>
      <c r="N29" s="36">
        <f>SUMIFS(СВЦЭМ!$D$33:$D$776,СВЦЭМ!$A$33:$A$776,$A29,СВЦЭМ!$B$33:$B$776,N$11)+'СЕТ СН'!$F$11+СВЦЭМ!$D$10+'СЕТ СН'!$F$6-'СЕТ СН'!$F$23</f>
        <v>1074.5771951300001</v>
      </c>
      <c r="O29" s="36">
        <f>SUMIFS(СВЦЭМ!$D$33:$D$776,СВЦЭМ!$A$33:$A$776,$A29,СВЦЭМ!$B$33:$B$776,O$11)+'СЕТ СН'!$F$11+СВЦЭМ!$D$10+'СЕТ СН'!$F$6-'СЕТ СН'!$F$23</f>
        <v>1072.82565071</v>
      </c>
      <c r="P29" s="36">
        <f>SUMIFS(СВЦЭМ!$D$33:$D$776,СВЦЭМ!$A$33:$A$776,$A29,СВЦЭМ!$B$33:$B$776,P$11)+'СЕТ СН'!$F$11+СВЦЭМ!$D$10+'СЕТ СН'!$F$6-'СЕТ СН'!$F$23</f>
        <v>1079.98756568</v>
      </c>
      <c r="Q29" s="36">
        <f>SUMIFS(СВЦЭМ!$D$33:$D$776,СВЦЭМ!$A$33:$A$776,$A29,СВЦЭМ!$B$33:$B$776,Q$11)+'СЕТ СН'!$F$11+СВЦЭМ!$D$10+'СЕТ СН'!$F$6-'СЕТ СН'!$F$23</f>
        <v>1082.8186914</v>
      </c>
      <c r="R29" s="36">
        <f>SUMIFS(СВЦЭМ!$D$33:$D$776,СВЦЭМ!$A$33:$A$776,$A29,СВЦЭМ!$B$33:$B$776,R$11)+'СЕТ СН'!$F$11+СВЦЭМ!$D$10+'СЕТ СН'!$F$6-'СЕТ СН'!$F$23</f>
        <v>1085.8555315399999</v>
      </c>
      <c r="S29" s="36">
        <f>SUMIFS(СВЦЭМ!$D$33:$D$776,СВЦЭМ!$A$33:$A$776,$A29,СВЦЭМ!$B$33:$B$776,S$11)+'СЕТ СН'!$F$11+СВЦЭМ!$D$10+'СЕТ СН'!$F$6-'СЕТ СН'!$F$23</f>
        <v>1089.3075811099998</v>
      </c>
      <c r="T29" s="36">
        <f>SUMIFS(СВЦЭМ!$D$33:$D$776,СВЦЭМ!$A$33:$A$776,$A29,СВЦЭМ!$B$33:$B$776,T$11)+'СЕТ СН'!$F$11+СВЦЭМ!$D$10+'СЕТ СН'!$F$6-'СЕТ СН'!$F$23</f>
        <v>1077.4871947199999</v>
      </c>
      <c r="U29" s="36">
        <f>SUMIFS(СВЦЭМ!$D$33:$D$776,СВЦЭМ!$A$33:$A$776,$A29,СВЦЭМ!$B$33:$B$776,U$11)+'СЕТ СН'!$F$11+СВЦЭМ!$D$10+'СЕТ СН'!$F$6-'СЕТ СН'!$F$23</f>
        <v>1082.5495896899999</v>
      </c>
      <c r="V29" s="36">
        <f>SUMIFS(СВЦЭМ!$D$33:$D$776,СВЦЭМ!$A$33:$A$776,$A29,СВЦЭМ!$B$33:$B$776,V$11)+'СЕТ СН'!$F$11+СВЦЭМ!$D$10+'СЕТ СН'!$F$6-'СЕТ СН'!$F$23</f>
        <v>1104.2295677599998</v>
      </c>
      <c r="W29" s="36">
        <f>SUMIFS(СВЦЭМ!$D$33:$D$776,СВЦЭМ!$A$33:$A$776,$A29,СВЦЭМ!$B$33:$B$776,W$11)+'СЕТ СН'!$F$11+СВЦЭМ!$D$10+'СЕТ СН'!$F$6-'СЕТ СН'!$F$23</f>
        <v>1119.6710945599998</v>
      </c>
      <c r="X29" s="36">
        <f>SUMIFS(СВЦЭМ!$D$33:$D$776,СВЦЭМ!$A$33:$A$776,$A29,СВЦЭМ!$B$33:$B$776,X$11)+'СЕТ СН'!$F$11+СВЦЭМ!$D$10+'СЕТ СН'!$F$6-'СЕТ СН'!$F$23</f>
        <v>1112.9537894499999</v>
      </c>
      <c r="Y29" s="36">
        <f>SUMIFS(СВЦЭМ!$D$33:$D$776,СВЦЭМ!$A$33:$A$776,$A29,СВЦЭМ!$B$33:$B$776,Y$11)+'СЕТ СН'!$F$11+СВЦЭМ!$D$10+'СЕТ СН'!$F$6-'СЕТ СН'!$F$23</f>
        <v>1146.4401972199998</v>
      </c>
    </row>
    <row r="30" spans="1:25" ht="15.75" x14ac:dyDescent="0.2">
      <c r="A30" s="35">
        <f t="shared" si="0"/>
        <v>43484</v>
      </c>
      <c r="B30" s="36">
        <f>SUMIFS(СВЦЭМ!$D$33:$D$776,СВЦЭМ!$A$33:$A$776,$A30,СВЦЭМ!$B$33:$B$776,B$11)+'СЕТ СН'!$F$11+СВЦЭМ!$D$10+'СЕТ СН'!$F$6-'СЕТ СН'!$F$23</f>
        <v>1214.9756329599998</v>
      </c>
      <c r="C30" s="36">
        <f>SUMIFS(СВЦЭМ!$D$33:$D$776,СВЦЭМ!$A$33:$A$776,$A30,СВЦЭМ!$B$33:$B$776,C$11)+'СЕТ СН'!$F$11+СВЦЭМ!$D$10+'СЕТ СН'!$F$6-'СЕТ СН'!$F$23</f>
        <v>1221.8561991399999</v>
      </c>
      <c r="D30" s="36">
        <f>SUMIFS(СВЦЭМ!$D$33:$D$776,СВЦЭМ!$A$33:$A$776,$A30,СВЦЭМ!$B$33:$B$776,D$11)+'СЕТ СН'!$F$11+СВЦЭМ!$D$10+'СЕТ СН'!$F$6-'СЕТ СН'!$F$23</f>
        <v>1218.2239942399999</v>
      </c>
      <c r="E30" s="36">
        <f>SUMIFS(СВЦЭМ!$D$33:$D$776,СВЦЭМ!$A$33:$A$776,$A30,СВЦЭМ!$B$33:$B$776,E$11)+'СЕТ СН'!$F$11+СВЦЭМ!$D$10+'СЕТ СН'!$F$6-'СЕТ СН'!$F$23</f>
        <v>1229.4738363199999</v>
      </c>
      <c r="F30" s="36">
        <f>SUMIFS(СВЦЭМ!$D$33:$D$776,СВЦЭМ!$A$33:$A$776,$A30,СВЦЭМ!$B$33:$B$776,F$11)+'СЕТ СН'!$F$11+СВЦЭМ!$D$10+'СЕТ СН'!$F$6-'СЕТ СН'!$F$23</f>
        <v>1224.4569701599999</v>
      </c>
      <c r="G30" s="36">
        <f>SUMIFS(СВЦЭМ!$D$33:$D$776,СВЦЭМ!$A$33:$A$776,$A30,СВЦЭМ!$B$33:$B$776,G$11)+'СЕТ СН'!$F$11+СВЦЭМ!$D$10+'СЕТ СН'!$F$6-'СЕТ СН'!$F$23</f>
        <v>1222.2234944599998</v>
      </c>
      <c r="H30" s="36">
        <f>SUMIFS(СВЦЭМ!$D$33:$D$776,СВЦЭМ!$A$33:$A$776,$A30,СВЦЭМ!$B$33:$B$776,H$11)+'СЕТ СН'!$F$11+СВЦЭМ!$D$10+'СЕТ СН'!$F$6-'СЕТ СН'!$F$23</f>
        <v>1198.1622954099998</v>
      </c>
      <c r="I30" s="36">
        <f>SUMIFS(СВЦЭМ!$D$33:$D$776,СВЦЭМ!$A$33:$A$776,$A30,СВЦЭМ!$B$33:$B$776,I$11)+'СЕТ СН'!$F$11+СВЦЭМ!$D$10+'СЕТ СН'!$F$6-'СЕТ СН'!$F$23</f>
        <v>1125.1821790699998</v>
      </c>
      <c r="J30" s="36">
        <f>SUMIFS(СВЦЭМ!$D$33:$D$776,СВЦЭМ!$A$33:$A$776,$A30,СВЦЭМ!$B$33:$B$776,J$11)+'СЕТ СН'!$F$11+СВЦЭМ!$D$10+'СЕТ СН'!$F$6-'СЕТ СН'!$F$23</f>
        <v>1093.6612945699999</v>
      </c>
      <c r="K30" s="36">
        <f>SUMIFS(СВЦЭМ!$D$33:$D$776,СВЦЭМ!$A$33:$A$776,$A30,СВЦЭМ!$B$33:$B$776,K$11)+'СЕТ СН'!$F$11+СВЦЭМ!$D$10+'СЕТ СН'!$F$6-'СЕТ СН'!$F$23</f>
        <v>1055.1904061499999</v>
      </c>
      <c r="L30" s="36">
        <f>SUMIFS(СВЦЭМ!$D$33:$D$776,СВЦЭМ!$A$33:$A$776,$A30,СВЦЭМ!$B$33:$B$776,L$11)+'СЕТ СН'!$F$11+СВЦЭМ!$D$10+'СЕТ СН'!$F$6-'СЕТ СН'!$F$23</f>
        <v>1037.7773176400001</v>
      </c>
      <c r="M30" s="36">
        <f>SUMIFS(СВЦЭМ!$D$33:$D$776,СВЦЭМ!$A$33:$A$776,$A30,СВЦЭМ!$B$33:$B$776,M$11)+'СЕТ СН'!$F$11+СВЦЭМ!$D$10+'СЕТ СН'!$F$6-'СЕТ СН'!$F$23</f>
        <v>1041.9921064299999</v>
      </c>
      <c r="N30" s="36">
        <f>SUMIFS(СВЦЭМ!$D$33:$D$776,СВЦЭМ!$A$33:$A$776,$A30,СВЦЭМ!$B$33:$B$776,N$11)+'СЕТ СН'!$F$11+СВЦЭМ!$D$10+'СЕТ СН'!$F$6-'СЕТ СН'!$F$23</f>
        <v>1057.96437657</v>
      </c>
      <c r="O30" s="36">
        <f>SUMIFS(СВЦЭМ!$D$33:$D$776,СВЦЭМ!$A$33:$A$776,$A30,СВЦЭМ!$B$33:$B$776,O$11)+'СЕТ СН'!$F$11+СВЦЭМ!$D$10+'СЕТ СН'!$F$6-'СЕТ СН'!$F$23</f>
        <v>1068.360592</v>
      </c>
      <c r="P30" s="36">
        <f>SUMIFS(СВЦЭМ!$D$33:$D$776,СВЦЭМ!$A$33:$A$776,$A30,СВЦЭМ!$B$33:$B$776,P$11)+'СЕТ СН'!$F$11+СВЦЭМ!$D$10+'СЕТ СН'!$F$6-'СЕТ СН'!$F$23</f>
        <v>1092.9919406999998</v>
      </c>
      <c r="Q30" s="36">
        <f>SUMIFS(СВЦЭМ!$D$33:$D$776,СВЦЭМ!$A$33:$A$776,$A30,СВЦЭМ!$B$33:$B$776,Q$11)+'СЕТ СН'!$F$11+СВЦЭМ!$D$10+'СЕТ СН'!$F$6-'СЕТ СН'!$F$23</f>
        <v>1100.6959809499999</v>
      </c>
      <c r="R30" s="36">
        <f>SUMIFS(СВЦЭМ!$D$33:$D$776,СВЦЭМ!$A$33:$A$776,$A30,СВЦЭМ!$B$33:$B$776,R$11)+'СЕТ СН'!$F$11+СВЦЭМ!$D$10+'СЕТ СН'!$F$6-'СЕТ СН'!$F$23</f>
        <v>1101.5489916399997</v>
      </c>
      <c r="S30" s="36">
        <f>SUMIFS(СВЦЭМ!$D$33:$D$776,СВЦЭМ!$A$33:$A$776,$A30,СВЦЭМ!$B$33:$B$776,S$11)+'СЕТ СН'!$F$11+СВЦЭМ!$D$10+'СЕТ СН'!$F$6-'СЕТ СН'!$F$23</f>
        <v>1068.51321545</v>
      </c>
      <c r="T30" s="36">
        <f>SUMIFS(СВЦЭМ!$D$33:$D$776,СВЦЭМ!$A$33:$A$776,$A30,СВЦЭМ!$B$33:$B$776,T$11)+'СЕТ СН'!$F$11+СВЦЭМ!$D$10+'СЕТ СН'!$F$6-'СЕТ СН'!$F$23</f>
        <v>1038.70380673</v>
      </c>
      <c r="U30" s="36">
        <f>SUMIFS(СВЦЭМ!$D$33:$D$776,СВЦЭМ!$A$33:$A$776,$A30,СВЦЭМ!$B$33:$B$776,U$11)+'СЕТ СН'!$F$11+СВЦЭМ!$D$10+'СЕТ СН'!$F$6-'СЕТ СН'!$F$23</f>
        <v>1032.2146090599999</v>
      </c>
      <c r="V30" s="36">
        <f>SUMIFS(СВЦЭМ!$D$33:$D$776,СВЦЭМ!$A$33:$A$776,$A30,СВЦЭМ!$B$33:$B$776,V$11)+'СЕТ СН'!$F$11+СВЦЭМ!$D$10+'СЕТ СН'!$F$6-'СЕТ СН'!$F$23</f>
        <v>1052.77450509</v>
      </c>
      <c r="W30" s="36">
        <f>SUMIFS(СВЦЭМ!$D$33:$D$776,СВЦЭМ!$A$33:$A$776,$A30,СВЦЭМ!$B$33:$B$776,W$11)+'СЕТ СН'!$F$11+СВЦЭМ!$D$10+'СЕТ СН'!$F$6-'СЕТ СН'!$F$23</f>
        <v>1077.07690256</v>
      </c>
      <c r="X30" s="36">
        <f>SUMIFS(СВЦЭМ!$D$33:$D$776,СВЦЭМ!$A$33:$A$776,$A30,СВЦЭМ!$B$33:$B$776,X$11)+'СЕТ СН'!$F$11+СВЦЭМ!$D$10+'СЕТ СН'!$F$6-'СЕТ СН'!$F$23</f>
        <v>1085.6595333199998</v>
      </c>
      <c r="Y30" s="36">
        <f>SUMIFS(СВЦЭМ!$D$33:$D$776,СВЦЭМ!$A$33:$A$776,$A30,СВЦЭМ!$B$33:$B$776,Y$11)+'СЕТ СН'!$F$11+СВЦЭМ!$D$10+'СЕТ СН'!$F$6-'СЕТ СН'!$F$23</f>
        <v>1134.2223867499997</v>
      </c>
    </row>
    <row r="31" spans="1:25" ht="15.75" x14ac:dyDescent="0.2">
      <c r="A31" s="35">
        <f t="shared" si="0"/>
        <v>43485</v>
      </c>
      <c r="B31" s="36">
        <f>SUMIFS(СВЦЭМ!$D$33:$D$776,СВЦЭМ!$A$33:$A$776,$A31,СВЦЭМ!$B$33:$B$776,B$11)+'СЕТ СН'!$F$11+СВЦЭМ!$D$10+'СЕТ СН'!$F$6-'СЕТ СН'!$F$23</f>
        <v>1197.2352090999998</v>
      </c>
      <c r="C31" s="36">
        <f>SUMIFS(СВЦЭМ!$D$33:$D$776,СВЦЭМ!$A$33:$A$776,$A31,СВЦЭМ!$B$33:$B$776,C$11)+'СЕТ СН'!$F$11+СВЦЭМ!$D$10+'СЕТ СН'!$F$6-'СЕТ СН'!$F$23</f>
        <v>1219.4479743999998</v>
      </c>
      <c r="D31" s="36">
        <f>SUMIFS(СВЦЭМ!$D$33:$D$776,СВЦЭМ!$A$33:$A$776,$A31,СВЦЭМ!$B$33:$B$776,D$11)+'СЕТ СН'!$F$11+СВЦЭМ!$D$10+'СЕТ СН'!$F$6-'СЕТ СН'!$F$23</f>
        <v>1250.9260590899999</v>
      </c>
      <c r="E31" s="36">
        <f>SUMIFS(СВЦЭМ!$D$33:$D$776,СВЦЭМ!$A$33:$A$776,$A31,СВЦЭМ!$B$33:$B$776,E$11)+'СЕТ СН'!$F$11+СВЦЭМ!$D$10+'СЕТ СН'!$F$6-'СЕТ СН'!$F$23</f>
        <v>1270.2400231799998</v>
      </c>
      <c r="F31" s="36">
        <f>SUMIFS(СВЦЭМ!$D$33:$D$776,СВЦЭМ!$A$33:$A$776,$A31,СВЦЭМ!$B$33:$B$776,F$11)+'СЕТ СН'!$F$11+СВЦЭМ!$D$10+'СЕТ СН'!$F$6-'СЕТ СН'!$F$23</f>
        <v>1259.6583104499998</v>
      </c>
      <c r="G31" s="36">
        <f>SUMIFS(СВЦЭМ!$D$33:$D$776,СВЦЭМ!$A$33:$A$776,$A31,СВЦЭМ!$B$33:$B$776,G$11)+'СЕТ СН'!$F$11+СВЦЭМ!$D$10+'СЕТ СН'!$F$6-'СЕТ СН'!$F$23</f>
        <v>1241.5730345099998</v>
      </c>
      <c r="H31" s="36">
        <f>SUMIFS(СВЦЭМ!$D$33:$D$776,СВЦЭМ!$A$33:$A$776,$A31,СВЦЭМ!$B$33:$B$776,H$11)+'СЕТ СН'!$F$11+СВЦЭМ!$D$10+'СЕТ СН'!$F$6-'СЕТ СН'!$F$23</f>
        <v>1220.4974754499999</v>
      </c>
      <c r="I31" s="36">
        <f>SUMIFS(СВЦЭМ!$D$33:$D$776,СВЦЭМ!$A$33:$A$776,$A31,СВЦЭМ!$B$33:$B$776,I$11)+'СЕТ СН'!$F$11+СВЦЭМ!$D$10+'СЕТ СН'!$F$6-'СЕТ СН'!$F$23</f>
        <v>1153.5986738299998</v>
      </c>
      <c r="J31" s="36">
        <f>SUMIFS(СВЦЭМ!$D$33:$D$776,СВЦЭМ!$A$33:$A$776,$A31,СВЦЭМ!$B$33:$B$776,J$11)+'СЕТ СН'!$F$11+СВЦЭМ!$D$10+'СЕТ СН'!$F$6-'СЕТ СН'!$F$23</f>
        <v>1102.3558201899998</v>
      </c>
      <c r="K31" s="36">
        <f>SUMIFS(СВЦЭМ!$D$33:$D$776,СВЦЭМ!$A$33:$A$776,$A31,СВЦЭМ!$B$33:$B$776,K$11)+'СЕТ СН'!$F$11+СВЦЭМ!$D$10+'СЕТ СН'!$F$6-'СЕТ СН'!$F$23</f>
        <v>1067.7191989200001</v>
      </c>
      <c r="L31" s="36">
        <f>SUMIFS(СВЦЭМ!$D$33:$D$776,СВЦЭМ!$A$33:$A$776,$A31,СВЦЭМ!$B$33:$B$776,L$11)+'СЕТ СН'!$F$11+СВЦЭМ!$D$10+'СЕТ СН'!$F$6-'СЕТ СН'!$F$23</f>
        <v>1044.1601840599999</v>
      </c>
      <c r="M31" s="36">
        <f>SUMIFS(СВЦЭМ!$D$33:$D$776,СВЦЭМ!$A$33:$A$776,$A31,СВЦЭМ!$B$33:$B$776,M$11)+'СЕТ СН'!$F$11+СВЦЭМ!$D$10+'СЕТ СН'!$F$6-'СЕТ СН'!$F$23</f>
        <v>1047.2712728399999</v>
      </c>
      <c r="N31" s="36">
        <f>SUMIFS(СВЦЭМ!$D$33:$D$776,СВЦЭМ!$A$33:$A$776,$A31,СВЦЭМ!$B$33:$B$776,N$11)+'СЕТ СН'!$F$11+СВЦЭМ!$D$10+'СЕТ СН'!$F$6-'СЕТ СН'!$F$23</f>
        <v>1073.2168997900001</v>
      </c>
      <c r="O31" s="36">
        <f>SUMIFS(СВЦЭМ!$D$33:$D$776,СВЦЭМ!$A$33:$A$776,$A31,СВЦЭМ!$B$33:$B$776,O$11)+'СЕТ СН'!$F$11+СВЦЭМ!$D$10+'СЕТ СН'!$F$6-'СЕТ СН'!$F$23</f>
        <v>1099.3085778799998</v>
      </c>
      <c r="P31" s="36">
        <f>SUMIFS(СВЦЭМ!$D$33:$D$776,СВЦЭМ!$A$33:$A$776,$A31,СВЦЭМ!$B$33:$B$776,P$11)+'СЕТ СН'!$F$11+СВЦЭМ!$D$10+'СЕТ СН'!$F$6-'СЕТ СН'!$F$23</f>
        <v>1123.2144624399998</v>
      </c>
      <c r="Q31" s="36">
        <f>SUMIFS(СВЦЭМ!$D$33:$D$776,СВЦЭМ!$A$33:$A$776,$A31,СВЦЭМ!$B$33:$B$776,Q$11)+'СЕТ СН'!$F$11+СВЦЭМ!$D$10+'СЕТ СН'!$F$6-'СЕТ СН'!$F$23</f>
        <v>1113.9146120399998</v>
      </c>
      <c r="R31" s="36">
        <f>SUMIFS(СВЦЭМ!$D$33:$D$776,СВЦЭМ!$A$33:$A$776,$A31,СВЦЭМ!$B$33:$B$776,R$11)+'СЕТ СН'!$F$11+СВЦЭМ!$D$10+'СЕТ СН'!$F$6-'СЕТ СН'!$F$23</f>
        <v>1104.84650143</v>
      </c>
      <c r="S31" s="36">
        <f>SUMIFS(СВЦЭМ!$D$33:$D$776,СВЦЭМ!$A$33:$A$776,$A31,СВЦЭМ!$B$33:$B$776,S$11)+'СЕТ СН'!$F$11+СВЦЭМ!$D$10+'СЕТ СН'!$F$6-'СЕТ СН'!$F$23</f>
        <v>1073.1508943000001</v>
      </c>
      <c r="T31" s="36">
        <f>SUMIFS(СВЦЭМ!$D$33:$D$776,СВЦЭМ!$A$33:$A$776,$A31,СВЦЭМ!$B$33:$B$776,T$11)+'СЕТ СН'!$F$11+СВЦЭМ!$D$10+'СЕТ СН'!$F$6-'СЕТ СН'!$F$23</f>
        <v>1035.3704941399999</v>
      </c>
      <c r="U31" s="36">
        <f>SUMIFS(СВЦЭМ!$D$33:$D$776,СВЦЭМ!$A$33:$A$776,$A31,СВЦЭМ!$B$33:$B$776,U$11)+'СЕТ СН'!$F$11+СВЦЭМ!$D$10+'СЕТ СН'!$F$6-'СЕТ СН'!$F$23</f>
        <v>1030.5492947299999</v>
      </c>
      <c r="V31" s="36">
        <f>SUMIFS(СВЦЭМ!$D$33:$D$776,СВЦЭМ!$A$33:$A$776,$A31,СВЦЭМ!$B$33:$B$776,V$11)+'СЕТ СН'!$F$11+СВЦЭМ!$D$10+'СЕТ СН'!$F$6-'СЕТ СН'!$F$23</f>
        <v>1044.6335779200001</v>
      </c>
      <c r="W31" s="36">
        <f>SUMIFS(СВЦЭМ!$D$33:$D$776,СВЦЭМ!$A$33:$A$776,$A31,СВЦЭМ!$B$33:$B$776,W$11)+'СЕТ СН'!$F$11+СВЦЭМ!$D$10+'СЕТ СН'!$F$6-'СЕТ СН'!$F$23</f>
        <v>1057.8785321800001</v>
      </c>
      <c r="X31" s="36">
        <f>SUMIFS(СВЦЭМ!$D$33:$D$776,СВЦЭМ!$A$33:$A$776,$A31,СВЦЭМ!$B$33:$B$776,X$11)+'СЕТ СН'!$F$11+СВЦЭМ!$D$10+'СЕТ СН'!$F$6-'СЕТ СН'!$F$23</f>
        <v>1076.60113344</v>
      </c>
      <c r="Y31" s="36">
        <f>SUMIFS(СВЦЭМ!$D$33:$D$776,СВЦЭМ!$A$33:$A$776,$A31,СВЦЭМ!$B$33:$B$776,Y$11)+'СЕТ СН'!$F$11+СВЦЭМ!$D$10+'СЕТ СН'!$F$6-'СЕТ СН'!$F$23</f>
        <v>1140.7259235199999</v>
      </c>
    </row>
    <row r="32" spans="1:25" ht="15.75" x14ac:dyDescent="0.2">
      <c r="A32" s="35">
        <f t="shared" si="0"/>
        <v>43486</v>
      </c>
      <c r="B32" s="36">
        <f>SUMIFS(СВЦЭМ!$D$33:$D$776,СВЦЭМ!$A$33:$A$776,$A32,СВЦЭМ!$B$33:$B$776,B$11)+'СЕТ СН'!$F$11+СВЦЭМ!$D$10+'СЕТ СН'!$F$6-'СЕТ СН'!$F$23</f>
        <v>1200.5536615899998</v>
      </c>
      <c r="C32" s="36">
        <f>SUMIFS(СВЦЭМ!$D$33:$D$776,СВЦЭМ!$A$33:$A$776,$A32,СВЦЭМ!$B$33:$B$776,C$11)+'СЕТ СН'!$F$11+СВЦЭМ!$D$10+'СЕТ СН'!$F$6-'СЕТ СН'!$F$23</f>
        <v>1229.5590393299999</v>
      </c>
      <c r="D32" s="36">
        <f>SUMIFS(СВЦЭМ!$D$33:$D$776,СВЦЭМ!$A$33:$A$776,$A32,СВЦЭМ!$B$33:$B$776,D$11)+'СЕТ СН'!$F$11+СВЦЭМ!$D$10+'СЕТ СН'!$F$6-'СЕТ СН'!$F$23</f>
        <v>1246.7125759199998</v>
      </c>
      <c r="E32" s="36">
        <f>SUMIFS(СВЦЭМ!$D$33:$D$776,СВЦЭМ!$A$33:$A$776,$A32,СВЦЭМ!$B$33:$B$776,E$11)+'СЕТ СН'!$F$11+СВЦЭМ!$D$10+'СЕТ СН'!$F$6-'СЕТ СН'!$F$23</f>
        <v>1264.6485985799998</v>
      </c>
      <c r="F32" s="36">
        <f>SUMIFS(СВЦЭМ!$D$33:$D$776,СВЦЭМ!$A$33:$A$776,$A32,СВЦЭМ!$B$33:$B$776,F$11)+'СЕТ СН'!$F$11+СВЦЭМ!$D$10+'СЕТ СН'!$F$6-'СЕТ СН'!$F$23</f>
        <v>1254.2367220799999</v>
      </c>
      <c r="G32" s="36">
        <f>SUMIFS(СВЦЭМ!$D$33:$D$776,СВЦЭМ!$A$33:$A$776,$A32,СВЦЭМ!$B$33:$B$776,G$11)+'СЕТ СН'!$F$11+СВЦЭМ!$D$10+'СЕТ СН'!$F$6-'СЕТ СН'!$F$23</f>
        <v>1248.7407334699999</v>
      </c>
      <c r="H32" s="36">
        <f>SUMIFS(СВЦЭМ!$D$33:$D$776,СВЦЭМ!$A$33:$A$776,$A32,СВЦЭМ!$B$33:$B$776,H$11)+'СЕТ СН'!$F$11+СВЦЭМ!$D$10+'СЕТ СН'!$F$6-'СЕТ СН'!$F$23</f>
        <v>1197.7197381399999</v>
      </c>
      <c r="I32" s="36">
        <f>SUMIFS(СВЦЭМ!$D$33:$D$776,СВЦЭМ!$A$33:$A$776,$A32,СВЦЭМ!$B$33:$B$776,I$11)+'СЕТ СН'!$F$11+СВЦЭМ!$D$10+'СЕТ СН'!$F$6-'СЕТ СН'!$F$23</f>
        <v>1118.9351988899998</v>
      </c>
      <c r="J32" s="36">
        <f>SUMIFS(СВЦЭМ!$D$33:$D$776,СВЦЭМ!$A$33:$A$776,$A32,СВЦЭМ!$B$33:$B$776,J$11)+'СЕТ СН'!$F$11+СВЦЭМ!$D$10+'СЕТ СН'!$F$6-'СЕТ СН'!$F$23</f>
        <v>1083.9737822100001</v>
      </c>
      <c r="K32" s="36">
        <f>SUMIFS(СВЦЭМ!$D$33:$D$776,СВЦЭМ!$A$33:$A$776,$A32,СВЦЭМ!$B$33:$B$776,K$11)+'СЕТ СН'!$F$11+СВЦЭМ!$D$10+'СЕТ СН'!$F$6-'СЕТ СН'!$F$23</f>
        <v>1079.46472958</v>
      </c>
      <c r="L32" s="36">
        <f>SUMIFS(СВЦЭМ!$D$33:$D$776,СВЦЭМ!$A$33:$A$776,$A32,СВЦЭМ!$B$33:$B$776,L$11)+'СЕТ СН'!$F$11+СВЦЭМ!$D$10+'СЕТ СН'!$F$6-'СЕТ СН'!$F$23</f>
        <v>1071.7573812200001</v>
      </c>
      <c r="M32" s="36">
        <f>SUMIFS(СВЦЭМ!$D$33:$D$776,СВЦЭМ!$A$33:$A$776,$A32,СВЦЭМ!$B$33:$B$776,M$11)+'СЕТ СН'!$F$11+СВЦЭМ!$D$10+'СЕТ СН'!$F$6-'СЕТ СН'!$F$23</f>
        <v>1077.30235206</v>
      </c>
      <c r="N32" s="36">
        <f>SUMIFS(СВЦЭМ!$D$33:$D$776,СВЦЭМ!$A$33:$A$776,$A32,СВЦЭМ!$B$33:$B$776,N$11)+'СЕТ СН'!$F$11+СВЦЭМ!$D$10+'СЕТ СН'!$F$6-'СЕТ СН'!$F$23</f>
        <v>1080.5375685700001</v>
      </c>
      <c r="O32" s="36">
        <f>SUMIFS(СВЦЭМ!$D$33:$D$776,СВЦЭМ!$A$33:$A$776,$A32,СВЦЭМ!$B$33:$B$776,O$11)+'СЕТ СН'!$F$11+СВЦЭМ!$D$10+'СЕТ СН'!$F$6-'СЕТ СН'!$F$23</f>
        <v>1071.3314117800001</v>
      </c>
      <c r="P32" s="36">
        <f>SUMIFS(СВЦЭМ!$D$33:$D$776,СВЦЭМ!$A$33:$A$776,$A32,СВЦЭМ!$B$33:$B$776,P$11)+'СЕТ СН'!$F$11+СВЦЭМ!$D$10+'СЕТ СН'!$F$6-'СЕТ СН'!$F$23</f>
        <v>1072.3165353899999</v>
      </c>
      <c r="Q32" s="36">
        <f>SUMIFS(СВЦЭМ!$D$33:$D$776,СВЦЭМ!$A$33:$A$776,$A32,СВЦЭМ!$B$33:$B$776,Q$11)+'СЕТ СН'!$F$11+СВЦЭМ!$D$10+'СЕТ СН'!$F$6-'СЕТ СН'!$F$23</f>
        <v>1079.3994268199999</v>
      </c>
      <c r="R32" s="36">
        <f>SUMIFS(СВЦЭМ!$D$33:$D$776,СВЦЭМ!$A$33:$A$776,$A32,СВЦЭМ!$B$33:$B$776,R$11)+'СЕТ СН'!$F$11+СВЦЭМ!$D$10+'СЕТ СН'!$F$6-'СЕТ СН'!$F$23</f>
        <v>1083.0811875700001</v>
      </c>
      <c r="S32" s="36">
        <f>SUMIFS(СВЦЭМ!$D$33:$D$776,СВЦЭМ!$A$33:$A$776,$A32,СВЦЭМ!$B$33:$B$776,S$11)+'СЕТ СН'!$F$11+СВЦЭМ!$D$10+'СЕТ СН'!$F$6-'СЕТ СН'!$F$23</f>
        <v>1081.57787166</v>
      </c>
      <c r="T32" s="36">
        <f>SUMIFS(СВЦЭМ!$D$33:$D$776,СВЦЭМ!$A$33:$A$776,$A32,СВЦЭМ!$B$33:$B$776,T$11)+'СЕТ СН'!$F$11+СВЦЭМ!$D$10+'СЕТ СН'!$F$6-'СЕТ СН'!$F$23</f>
        <v>1067.9405707400001</v>
      </c>
      <c r="U32" s="36">
        <f>SUMIFS(СВЦЭМ!$D$33:$D$776,СВЦЭМ!$A$33:$A$776,$A32,СВЦЭМ!$B$33:$B$776,U$11)+'СЕТ СН'!$F$11+СВЦЭМ!$D$10+'СЕТ СН'!$F$6-'СЕТ СН'!$F$23</f>
        <v>1073.1279233400001</v>
      </c>
      <c r="V32" s="36">
        <f>SUMIFS(СВЦЭМ!$D$33:$D$776,СВЦЭМ!$A$33:$A$776,$A32,СВЦЭМ!$B$33:$B$776,V$11)+'СЕТ СН'!$F$11+СВЦЭМ!$D$10+'СЕТ СН'!$F$6-'СЕТ СН'!$F$23</f>
        <v>1081.3621560300001</v>
      </c>
      <c r="W32" s="36">
        <f>SUMIFS(СВЦЭМ!$D$33:$D$776,СВЦЭМ!$A$33:$A$776,$A32,СВЦЭМ!$B$33:$B$776,W$11)+'СЕТ СН'!$F$11+СВЦЭМ!$D$10+'СЕТ СН'!$F$6-'СЕТ СН'!$F$23</f>
        <v>1090.1516203799997</v>
      </c>
      <c r="X32" s="36">
        <f>SUMIFS(СВЦЭМ!$D$33:$D$776,СВЦЭМ!$A$33:$A$776,$A32,СВЦЭМ!$B$33:$B$776,X$11)+'СЕТ СН'!$F$11+СВЦЭМ!$D$10+'СЕТ СН'!$F$6-'СЕТ СН'!$F$23</f>
        <v>1084.36103602</v>
      </c>
      <c r="Y32" s="36">
        <f>SUMIFS(СВЦЭМ!$D$33:$D$776,СВЦЭМ!$A$33:$A$776,$A32,СВЦЭМ!$B$33:$B$776,Y$11)+'СЕТ СН'!$F$11+СВЦЭМ!$D$10+'СЕТ СН'!$F$6-'СЕТ СН'!$F$23</f>
        <v>1130.2215113099999</v>
      </c>
    </row>
    <row r="33" spans="1:27" ht="15.75" x14ac:dyDescent="0.2">
      <c r="A33" s="35">
        <f t="shared" si="0"/>
        <v>43487</v>
      </c>
      <c r="B33" s="36">
        <f>SUMIFS(СВЦЭМ!$D$33:$D$776,СВЦЭМ!$A$33:$A$776,$A33,СВЦЭМ!$B$33:$B$776,B$11)+'СЕТ СН'!$F$11+СВЦЭМ!$D$10+'СЕТ СН'!$F$6-'СЕТ СН'!$F$23</f>
        <v>1198.8923463299998</v>
      </c>
      <c r="C33" s="36">
        <f>SUMIFS(СВЦЭМ!$D$33:$D$776,СВЦЭМ!$A$33:$A$776,$A33,СВЦЭМ!$B$33:$B$776,C$11)+'СЕТ СН'!$F$11+СВЦЭМ!$D$10+'СЕТ СН'!$F$6-'СЕТ СН'!$F$23</f>
        <v>1231.5265469199999</v>
      </c>
      <c r="D33" s="36">
        <f>SUMIFS(СВЦЭМ!$D$33:$D$776,СВЦЭМ!$A$33:$A$776,$A33,СВЦЭМ!$B$33:$B$776,D$11)+'СЕТ СН'!$F$11+СВЦЭМ!$D$10+'СЕТ СН'!$F$6-'СЕТ СН'!$F$23</f>
        <v>1243.7517375699999</v>
      </c>
      <c r="E33" s="36">
        <f>SUMIFS(СВЦЭМ!$D$33:$D$776,СВЦЭМ!$A$33:$A$776,$A33,СВЦЭМ!$B$33:$B$776,E$11)+'СЕТ СН'!$F$11+СВЦЭМ!$D$10+'СЕТ СН'!$F$6-'СЕТ СН'!$F$23</f>
        <v>1246.6269185399999</v>
      </c>
      <c r="F33" s="36">
        <f>SUMIFS(СВЦЭМ!$D$33:$D$776,СВЦЭМ!$A$33:$A$776,$A33,СВЦЭМ!$B$33:$B$776,F$11)+'СЕТ СН'!$F$11+СВЦЭМ!$D$10+'СЕТ СН'!$F$6-'СЕТ СН'!$F$23</f>
        <v>1233.4429902199997</v>
      </c>
      <c r="G33" s="36">
        <f>SUMIFS(СВЦЭМ!$D$33:$D$776,СВЦЭМ!$A$33:$A$776,$A33,СВЦЭМ!$B$33:$B$776,G$11)+'СЕТ СН'!$F$11+СВЦЭМ!$D$10+'СЕТ СН'!$F$6-'СЕТ СН'!$F$23</f>
        <v>1211.9847075099999</v>
      </c>
      <c r="H33" s="36">
        <f>SUMIFS(СВЦЭМ!$D$33:$D$776,СВЦЭМ!$A$33:$A$776,$A33,СВЦЭМ!$B$33:$B$776,H$11)+'СЕТ СН'!$F$11+СВЦЭМ!$D$10+'СЕТ СН'!$F$6-'СЕТ СН'!$F$23</f>
        <v>1161.8748961499998</v>
      </c>
      <c r="I33" s="36">
        <f>SUMIFS(СВЦЭМ!$D$33:$D$776,СВЦЭМ!$A$33:$A$776,$A33,СВЦЭМ!$B$33:$B$776,I$11)+'СЕТ СН'!$F$11+СВЦЭМ!$D$10+'СЕТ СН'!$F$6-'СЕТ СН'!$F$23</f>
        <v>1098.9956084099999</v>
      </c>
      <c r="J33" s="36">
        <f>SUMIFS(СВЦЭМ!$D$33:$D$776,СВЦЭМ!$A$33:$A$776,$A33,СВЦЭМ!$B$33:$B$776,J$11)+'СЕТ СН'!$F$11+СВЦЭМ!$D$10+'СЕТ СН'!$F$6-'СЕТ СН'!$F$23</f>
        <v>1069.7415804899999</v>
      </c>
      <c r="K33" s="36">
        <f>SUMIFS(СВЦЭМ!$D$33:$D$776,СВЦЭМ!$A$33:$A$776,$A33,СВЦЭМ!$B$33:$B$776,K$11)+'СЕТ СН'!$F$11+СВЦЭМ!$D$10+'СЕТ СН'!$F$6-'СЕТ СН'!$F$23</f>
        <v>1063.3001033600001</v>
      </c>
      <c r="L33" s="36">
        <f>SUMIFS(СВЦЭМ!$D$33:$D$776,СВЦЭМ!$A$33:$A$776,$A33,СВЦЭМ!$B$33:$B$776,L$11)+'СЕТ СН'!$F$11+СВЦЭМ!$D$10+'СЕТ СН'!$F$6-'СЕТ СН'!$F$23</f>
        <v>1067.61368318</v>
      </c>
      <c r="M33" s="36">
        <f>SUMIFS(СВЦЭМ!$D$33:$D$776,СВЦЭМ!$A$33:$A$776,$A33,СВЦЭМ!$B$33:$B$776,M$11)+'СЕТ СН'!$F$11+СВЦЭМ!$D$10+'СЕТ СН'!$F$6-'СЕТ СН'!$F$23</f>
        <v>1077.75133106</v>
      </c>
      <c r="N33" s="36">
        <f>SUMIFS(СВЦЭМ!$D$33:$D$776,СВЦЭМ!$A$33:$A$776,$A33,СВЦЭМ!$B$33:$B$776,N$11)+'СЕТ СН'!$F$11+СВЦЭМ!$D$10+'СЕТ СН'!$F$6-'СЕТ СН'!$F$23</f>
        <v>1079.1276149800001</v>
      </c>
      <c r="O33" s="36">
        <f>SUMIFS(СВЦЭМ!$D$33:$D$776,СВЦЭМ!$A$33:$A$776,$A33,СВЦЭМ!$B$33:$B$776,O$11)+'СЕТ СН'!$F$11+СВЦЭМ!$D$10+'СЕТ СН'!$F$6-'СЕТ СН'!$F$23</f>
        <v>1072.5599578599999</v>
      </c>
      <c r="P33" s="36">
        <f>SUMIFS(СВЦЭМ!$D$33:$D$776,СВЦЭМ!$A$33:$A$776,$A33,СВЦЭМ!$B$33:$B$776,P$11)+'СЕТ СН'!$F$11+СВЦЭМ!$D$10+'СЕТ СН'!$F$6-'СЕТ СН'!$F$23</f>
        <v>1076.36316526</v>
      </c>
      <c r="Q33" s="36">
        <f>SUMIFS(СВЦЭМ!$D$33:$D$776,СВЦЭМ!$A$33:$A$776,$A33,СВЦЭМ!$B$33:$B$776,Q$11)+'СЕТ СН'!$F$11+СВЦЭМ!$D$10+'СЕТ СН'!$F$6-'СЕТ СН'!$F$23</f>
        <v>1082.39171579</v>
      </c>
      <c r="R33" s="36">
        <f>SUMIFS(СВЦЭМ!$D$33:$D$776,СВЦЭМ!$A$33:$A$776,$A33,СВЦЭМ!$B$33:$B$776,R$11)+'СЕТ СН'!$F$11+СВЦЭМ!$D$10+'СЕТ СН'!$F$6-'СЕТ СН'!$F$23</f>
        <v>1086.76771304</v>
      </c>
      <c r="S33" s="36">
        <f>SUMIFS(СВЦЭМ!$D$33:$D$776,СВЦЭМ!$A$33:$A$776,$A33,СВЦЭМ!$B$33:$B$776,S$11)+'СЕТ СН'!$F$11+СВЦЭМ!$D$10+'СЕТ СН'!$F$6-'СЕТ СН'!$F$23</f>
        <v>1081.9817534199999</v>
      </c>
      <c r="T33" s="36">
        <f>SUMIFS(СВЦЭМ!$D$33:$D$776,СВЦЭМ!$A$33:$A$776,$A33,СВЦЭМ!$B$33:$B$776,T$11)+'СЕТ СН'!$F$11+СВЦЭМ!$D$10+'СЕТ СН'!$F$6-'СЕТ СН'!$F$23</f>
        <v>1067.9495583299999</v>
      </c>
      <c r="U33" s="36">
        <f>SUMIFS(СВЦЭМ!$D$33:$D$776,СВЦЭМ!$A$33:$A$776,$A33,СВЦЭМ!$B$33:$B$776,U$11)+'СЕТ СН'!$F$11+СВЦЭМ!$D$10+'СЕТ СН'!$F$6-'СЕТ СН'!$F$23</f>
        <v>1065.58948358</v>
      </c>
      <c r="V33" s="36">
        <f>SUMIFS(СВЦЭМ!$D$33:$D$776,СВЦЭМ!$A$33:$A$776,$A33,СВЦЭМ!$B$33:$B$776,V$11)+'СЕТ СН'!$F$11+СВЦЭМ!$D$10+'СЕТ СН'!$F$6-'СЕТ СН'!$F$23</f>
        <v>1080.1961695499999</v>
      </c>
      <c r="W33" s="36">
        <f>SUMIFS(СВЦЭМ!$D$33:$D$776,СВЦЭМ!$A$33:$A$776,$A33,СВЦЭМ!$B$33:$B$776,W$11)+'СЕТ СН'!$F$11+СВЦЭМ!$D$10+'СЕТ СН'!$F$6-'СЕТ СН'!$F$23</f>
        <v>1091.8047499099998</v>
      </c>
      <c r="X33" s="36">
        <f>SUMIFS(СВЦЭМ!$D$33:$D$776,СВЦЭМ!$A$33:$A$776,$A33,СВЦЭМ!$B$33:$B$776,X$11)+'СЕТ СН'!$F$11+СВЦЭМ!$D$10+'СЕТ СН'!$F$6-'СЕТ СН'!$F$23</f>
        <v>1062.5315981000001</v>
      </c>
      <c r="Y33" s="36">
        <f>SUMIFS(СВЦЭМ!$D$33:$D$776,СВЦЭМ!$A$33:$A$776,$A33,СВЦЭМ!$B$33:$B$776,Y$11)+'СЕТ СН'!$F$11+СВЦЭМ!$D$10+'СЕТ СН'!$F$6-'СЕТ СН'!$F$23</f>
        <v>1110.5270058699998</v>
      </c>
    </row>
    <row r="34" spans="1:27" ht="15.75" x14ac:dyDescent="0.2">
      <c r="A34" s="35">
        <f t="shared" si="0"/>
        <v>43488</v>
      </c>
      <c r="B34" s="36">
        <f>SUMIFS(СВЦЭМ!$D$33:$D$776,СВЦЭМ!$A$33:$A$776,$A34,СВЦЭМ!$B$33:$B$776,B$11)+'СЕТ СН'!$F$11+СВЦЭМ!$D$10+'СЕТ СН'!$F$6-'СЕТ СН'!$F$23</f>
        <v>1201.4098275499998</v>
      </c>
      <c r="C34" s="36">
        <f>SUMIFS(СВЦЭМ!$D$33:$D$776,СВЦЭМ!$A$33:$A$776,$A34,СВЦЭМ!$B$33:$B$776,C$11)+'СЕТ СН'!$F$11+СВЦЭМ!$D$10+'СЕТ СН'!$F$6-'СЕТ СН'!$F$23</f>
        <v>1231.3537296099998</v>
      </c>
      <c r="D34" s="36">
        <f>SUMIFS(СВЦЭМ!$D$33:$D$776,СВЦЭМ!$A$33:$A$776,$A34,СВЦЭМ!$B$33:$B$776,D$11)+'СЕТ СН'!$F$11+СВЦЭМ!$D$10+'СЕТ СН'!$F$6-'СЕТ СН'!$F$23</f>
        <v>1249.9065930199999</v>
      </c>
      <c r="E34" s="36">
        <f>SUMIFS(СВЦЭМ!$D$33:$D$776,СВЦЭМ!$A$33:$A$776,$A34,СВЦЭМ!$B$33:$B$776,E$11)+'СЕТ СН'!$F$11+СВЦЭМ!$D$10+'СЕТ СН'!$F$6-'СЕТ СН'!$F$23</f>
        <v>1255.7717550499999</v>
      </c>
      <c r="F34" s="36">
        <f>SUMIFS(СВЦЭМ!$D$33:$D$776,СВЦЭМ!$A$33:$A$776,$A34,СВЦЭМ!$B$33:$B$776,F$11)+'СЕТ СН'!$F$11+СВЦЭМ!$D$10+'СЕТ СН'!$F$6-'СЕТ СН'!$F$23</f>
        <v>1248.8112559199999</v>
      </c>
      <c r="G34" s="36">
        <f>SUMIFS(СВЦЭМ!$D$33:$D$776,СВЦЭМ!$A$33:$A$776,$A34,СВЦЭМ!$B$33:$B$776,G$11)+'СЕТ СН'!$F$11+СВЦЭМ!$D$10+'СЕТ СН'!$F$6-'СЕТ СН'!$F$23</f>
        <v>1228.4560177299998</v>
      </c>
      <c r="H34" s="36">
        <f>SUMIFS(СВЦЭМ!$D$33:$D$776,СВЦЭМ!$A$33:$A$776,$A34,СВЦЭМ!$B$33:$B$776,H$11)+'СЕТ СН'!$F$11+СВЦЭМ!$D$10+'СЕТ СН'!$F$6-'СЕТ СН'!$F$23</f>
        <v>1177.2604910899997</v>
      </c>
      <c r="I34" s="36">
        <f>SUMIFS(СВЦЭМ!$D$33:$D$776,СВЦЭМ!$A$33:$A$776,$A34,СВЦЭМ!$B$33:$B$776,I$11)+'СЕТ СН'!$F$11+СВЦЭМ!$D$10+'СЕТ СН'!$F$6-'СЕТ СН'!$F$23</f>
        <v>1104.5307012599999</v>
      </c>
      <c r="J34" s="36">
        <f>SUMIFS(СВЦЭМ!$D$33:$D$776,СВЦЭМ!$A$33:$A$776,$A34,СВЦЭМ!$B$33:$B$776,J$11)+'СЕТ СН'!$F$11+СВЦЭМ!$D$10+'СЕТ СН'!$F$6-'СЕТ СН'!$F$23</f>
        <v>1067.9736309299999</v>
      </c>
      <c r="K34" s="36">
        <f>SUMIFS(СВЦЭМ!$D$33:$D$776,СВЦЭМ!$A$33:$A$776,$A34,СВЦЭМ!$B$33:$B$776,K$11)+'СЕТ СН'!$F$11+СВЦЭМ!$D$10+'СЕТ СН'!$F$6-'СЕТ СН'!$F$23</f>
        <v>1059.2941429800001</v>
      </c>
      <c r="L34" s="36">
        <f>SUMIFS(СВЦЭМ!$D$33:$D$776,СВЦЭМ!$A$33:$A$776,$A34,СВЦЭМ!$B$33:$B$776,L$11)+'СЕТ СН'!$F$11+СВЦЭМ!$D$10+'СЕТ СН'!$F$6-'СЕТ СН'!$F$23</f>
        <v>1054.5316978999999</v>
      </c>
      <c r="M34" s="36">
        <f>SUMIFS(СВЦЭМ!$D$33:$D$776,СВЦЭМ!$A$33:$A$776,$A34,СВЦЭМ!$B$33:$B$776,M$11)+'СЕТ СН'!$F$11+СВЦЭМ!$D$10+'СЕТ СН'!$F$6-'СЕТ СН'!$F$23</f>
        <v>1068.1484466700001</v>
      </c>
      <c r="N34" s="36">
        <f>SUMIFS(СВЦЭМ!$D$33:$D$776,СВЦЭМ!$A$33:$A$776,$A34,СВЦЭМ!$B$33:$B$776,N$11)+'СЕТ СН'!$F$11+СВЦЭМ!$D$10+'СЕТ СН'!$F$6-'СЕТ СН'!$F$23</f>
        <v>1066.11759714</v>
      </c>
      <c r="O34" s="36">
        <f>SUMIFS(СВЦЭМ!$D$33:$D$776,СВЦЭМ!$A$33:$A$776,$A34,СВЦЭМ!$B$33:$B$776,O$11)+'СЕТ СН'!$F$11+СВЦЭМ!$D$10+'СЕТ СН'!$F$6-'СЕТ СН'!$F$23</f>
        <v>1078.86762935</v>
      </c>
      <c r="P34" s="36">
        <f>SUMIFS(СВЦЭМ!$D$33:$D$776,СВЦЭМ!$A$33:$A$776,$A34,СВЦЭМ!$B$33:$B$776,P$11)+'СЕТ СН'!$F$11+СВЦЭМ!$D$10+'СЕТ СН'!$F$6-'СЕТ СН'!$F$23</f>
        <v>1090.8919744699997</v>
      </c>
      <c r="Q34" s="36">
        <f>SUMIFS(СВЦЭМ!$D$33:$D$776,СВЦЭМ!$A$33:$A$776,$A34,СВЦЭМ!$B$33:$B$776,Q$11)+'СЕТ СН'!$F$11+СВЦЭМ!$D$10+'СЕТ СН'!$F$6-'СЕТ СН'!$F$23</f>
        <v>1097.4070613499998</v>
      </c>
      <c r="R34" s="36">
        <f>SUMIFS(СВЦЭМ!$D$33:$D$776,СВЦЭМ!$A$33:$A$776,$A34,СВЦЭМ!$B$33:$B$776,R$11)+'СЕТ СН'!$F$11+СВЦЭМ!$D$10+'СЕТ СН'!$F$6-'СЕТ СН'!$F$23</f>
        <v>1103.5053841199997</v>
      </c>
      <c r="S34" s="36">
        <f>SUMIFS(СВЦЭМ!$D$33:$D$776,СВЦЭМ!$A$33:$A$776,$A34,СВЦЭМ!$B$33:$B$776,S$11)+'СЕТ СН'!$F$11+СВЦЭМ!$D$10+'СЕТ СН'!$F$6-'СЕТ СН'!$F$23</f>
        <v>1103.6745928599998</v>
      </c>
      <c r="T34" s="36">
        <f>SUMIFS(СВЦЭМ!$D$33:$D$776,СВЦЭМ!$A$33:$A$776,$A34,СВЦЭМ!$B$33:$B$776,T$11)+'СЕТ СН'!$F$11+СВЦЭМ!$D$10+'СЕТ СН'!$F$6-'СЕТ СН'!$F$23</f>
        <v>1063.67747811</v>
      </c>
      <c r="U34" s="36">
        <f>SUMIFS(СВЦЭМ!$D$33:$D$776,СВЦЭМ!$A$33:$A$776,$A34,СВЦЭМ!$B$33:$B$776,U$11)+'СЕТ СН'!$F$11+СВЦЭМ!$D$10+'СЕТ СН'!$F$6-'СЕТ СН'!$F$23</f>
        <v>1064.2809015</v>
      </c>
      <c r="V34" s="36">
        <f>SUMIFS(СВЦЭМ!$D$33:$D$776,СВЦЭМ!$A$33:$A$776,$A34,СВЦЭМ!$B$33:$B$776,V$11)+'СЕТ СН'!$F$11+СВЦЭМ!$D$10+'СЕТ СН'!$F$6-'СЕТ СН'!$F$23</f>
        <v>1080.6244956200001</v>
      </c>
      <c r="W34" s="36">
        <f>SUMIFS(СВЦЭМ!$D$33:$D$776,СВЦЭМ!$A$33:$A$776,$A34,СВЦЭМ!$B$33:$B$776,W$11)+'СЕТ СН'!$F$11+СВЦЭМ!$D$10+'СЕТ СН'!$F$6-'СЕТ СН'!$F$23</f>
        <v>1092.7875348599998</v>
      </c>
      <c r="X34" s="36">
        <f>SUMIFS(СВЦЭМ!$D$33:$D$776,СВЦЭМ!$A$33:$A$776,$A34,СВЦЭМ!$B$33:$B$776,X$11)+'СЕТ СН'!$F$11+СВЦЭМ!$D$10+'СЕТ СН'!$F$6-'СЕТ СН'!$F$23</f>
        <v>1077.87237792</v>
      </c>
      <c r="Y34" s="36">
        <f>SUMIFS(СВЦЭМ!$D$33:$D$776,СВЦЭМ!$A$33:$A$776,$A34,СВЦЭМ!$B$33:$B$776,Y$11)+'СЕТ СН'!$F$11+СВЦЭМ!$D$10+'СЕТ СН'!$F$6-'СЕТ СН'!$F$23</f>
        <v>1138.7510212299999</v>
      </c>
    </row>
    <row r="35" spans="1:27" ht="15.75" x14ac:dyDescent="0.2">
      <c r="A35" s="35">
        <f t="shared" si="0"/>
        <v>43489</v>
      </c>
      <c r="B35" s="36">
        <f>SUMIFS(СВЦЭМ!$D$33:$D$776,СВЦЭМ!$A$33:$A$776,$A35,СВЦЭМ!$B$33:$B$776,B$11)+'СЕТ СН'!$F$11+СВЦЭМ!$D$10+'СЕТ СН'!$F$6-'СЕТ СН'!$F$23</f>
        <v>1191.3899522799998</v>
      </c>
      <c r="C35" s="36">
        <f>SUMIFS(СВЦЭМ!$D$33:$D$776,СВЦЭМ!$A$33:$A$776,$A35,СВЦЭМ!$B$33:$B$776,C$11)+'СЕТ СН'!$F$11+СВЦЭМ!$D$10+'СЕТ СН'!$F$6-'СЕТ СН'!$F$23</f>
        <v>1232.8764616199999</v>
      </c>
      <c r="D35" s="36">
        <f>SUMIFS(СВЦЭМ!$D$33:$D$776,СВЦЭМ!$A$33:$A$776,$A35,СВЦЭМ!$B$33:$B$776,D$11)+'СЕТ СН'!$F$11+СВЦЭМ!$D$10+'СЕТ СН'!$F$6-'СЕТ СН'!$F$23</f>
        <v>1250.0893195299998</v>
      </c>
      <c r="E35" s="36">
        <f>SUMIFS(СВЦЭМ!$D$33:$D$776,СВЦЭМ!$A$33:$A$776,$A35,СВЦЭМ!$B$33:$B$776,E$11)+'СЕТ СН'!$F$11+СВЦЭМ!$D$10+'СЕТ СН'!$F$6-'СЕТ СН'!$F$23</f>
        <v>1248.9344527199999</v>
      </c>
      <c r="F35" s="36">
        <f>SUMIFS(СВЦЭМ!$D$33:$D$776,СВЦЭМ!$A$33:$A$776,$A35,СВЦЭМ!$B$33:$B$776,F$11)+'СЕТ СН'!$F$11+СВЦЭМ!$D$10+'СЕТ СН'!$F$6-'СЕТ СН'!$F$23</f>
        <v>1243.9532547899998</v>
      </c>
      <c r="G35" s="36">
        <f>SUMIFS(СВЦЭМ!$D$33:$D$776,СВЦЭМ!$A$33:$A$776,$A35,СВЦЭМ!$B$33:$B$776,G$11)+'СЕТ СН'!$F$11+СВЦЭМ!$D$10+'СЕТ СН'!$F$6-'СЕТ СН'!$F$23</f>
        <v>1215.2815567399998</v>
      </c>
      <c r="H35" s="36">
        <f>SUMIFS(СВЦЭМ!$D$33:$D$776,СВЦЭМ!$A$33:$A$776,$A35,СВЦЭМ!$B$33:$B$776,H$11)+'СЕТ СН'!$F$11+СВЦЭМ!$D$10+'СЕТ СН'!$F$6-'СЕТ СН'!$F$23</f>
        <v>1154.1452429399999</v>
      </c>
      <c r="I35" s="36">
        <f>SUMIFS(СВЦЭМ!$D$33:$D$776,СВЦЭМ!$A$33:$A$776,$A35,СВЦЭМ!$B$33:$B$776,I$11)+'СЕТ СН'!$F$11+СВЦЭМ!$D$10+'СЕТ СН'!$F$6-'СЕТ СН'!$F$23</f>
        <v>1090.42085834</v>
      </c>
      <c r="J35" s="36">
        <f>SUMIFS(СВЦЭМ!$D$33:$D$776,СВЦЭМ!$A$33:$A$776,$A35,СВЦЭМ!$B$33:$B$776,J$11)+'СЕТ СН'!$F$11+СВЦЭМ!$D$10+'СЕТ СН'!$F$6-'СЕТ СН'!$F$23</f>
        <v>1055.2033499500001</v>
      </c>
      <c r="K35" s="36">
        <f>SUMIFS(СВЦЭМ!$D$33:$D$776,СВЦЭМ!$A$33:$A$776,$A35,СВЦЭМ!$B$33:$B$776,K$11)+'СЕТ СН'!$F$11+СВЦЭМ!$D$10+'СЕТ СН'!$F$6-'СЕТ СН'!$F$23</f>
        <v>1059.67131939</v>
      </c>
      <c r="L35" s="36">
        <f>SUMIFS(СВЦЭМ!$D$33:$D$776,СВЦЭМ!$A$33:$A$776,$A35,СВЦЭМ!$B$33:$B$776,L$11)+'СЕТ СН'!$F$11+СВЦЭМ!$D$10+'СЕТ СН'!$F$6-'СЕТ СН'!$F$23</f>
        <v>1054.6504206</v>
      </c>
      <c r="M35" s="36">
        <f>SUMIFS(СВЦЭМ!$D$33:$D$776,СВЦЭМ!$A$33:$A$776,$A35,СВЦЭМ!$B$33:$B$776,M$11)+'СЕТ СН'!$F$11+СВЦЭМ!$D$10+'СЕТ СН'!$F$6-'СЕТ СН'!$F$23</f>
        <v>1054.63304062</v>
      </c>
      <c r="N35" s="36">
        <f>SUMIFS(СВЦЭМ!$D$33:$D$776,СВЦЭМ!$A$33:$A$776,$A35,СВЦЭМ!$B$33:$B$776,N$11)+'СЕТ СН'!$F$11+СВЦЭМ!$D$10+'СЕТ СН'!$F$6-'СЕТ СН'!$F$23</f>
        <v>1066.2046509500001</v>
      </c>
      <c r="O35" s="36">
        <f>SUMIFS(СВЦЭМ!$D$33:$D$776,СВЦЭМ!$A$33:$A$776,$A35,СВЦЭМ!$B$33:$B$776,O$11)+'СЕТ СН'!$F$11+СВЦЭМ!$D$10+'СЕТ СН'!$F$6-'СЕТ СН'!$F$23</f>
        <v>1067.48144372</v>
      </c>
      <c r="P35" s="36">
        <f>SUMIFS(СВЦЭМ!$D$33:$D$776,СВЦЭМ!$A$33:$A$776,$A35,СВЦЭМ!$B$33:$B$776,P$11)+'СЕТ СН'!$F$11+СВЦЭМ!$D$10+'СЕТ СН'!$F$6-'СЕТ СН'!$F$23</f>
        <v>1077.54863361</v>
      </c>
      <c r="Q35" s="36">
        <f>SUMIFS(СВЦЭМ!$D$33:$D$776,СВЦЭМ!$A$33:$A$776,$A35,СВЦЭМ!$B$33:$B$776,Q$11)+'СЕТ СН'!$F$11+СВЦЭМ!$D$10+'СЕТ СН'!$F$6-'СЕТ СН'!$F$23</f>
        <v>1090.4589781499999</v>
      </c>
      <c r="R35" s="36">
        <f>SUMIFS(СВЦЭМ!$D$33:$D$776,СВЦЭМ!$A$33:$A$776,$A35,СВЦЭМ!$B$33:$B$776,R$11)+'СЕТ СН'!$F$11+СВЦЭМ!$D$10+'СЕТ СН'!$F$6-'СЕТ СН'!$F$23</f>
        <v>1087.1997965699998</v>
      </c>
      <c r="S35" s="36">
        <f>SUMIFS(СВЦЭМ!$D$33:$D$776,СВЦЭМ!$A$33:$A$776,$A35,СВЦЭМ!$B$33:$B$776,S$11)+'СЕТ СН'!$F$11+СВЦЭМ!$D$10+'СЕТ СН'!$F$6-'СЕТ СН'!$F$23</f>
        <v>1089.8986772199999</v>
      </c>
      <c r="T35" s="36">
        <f>SUMIFS(СВЦЭМ!$D$33:$D$776,СВЦЭМ!$A$33:$A$776,$A35,СВЦЭМ!$B$33:$B$776,T$11)+'СЕТ СН'!$F$11+СВЦЭМ!$D$10+'СЕТ СН'!$F$6-'СЕТ СН'!$F$23</f>
        <v>1070.4813387500001</v>
      </c>
      <c r="U35" s="36">
        <f>SUMIFS(СВЦЭМ!$D$33:$D$776,СВЦЭМ!$A$33:$A$776,$A35,СВЦЭМ!$B$33:$B$776,U$11)+'СЕТ СН'!$F$11+СВЦЭМ!$D$10+'СЕТ СН'!$F$6-'СЕТ СН'!$F$23</f>
        <v>1075.4524459300001</v>
      </c>
      <c r="V35" s="36">
        <f>SUMIFS(СВЦЭМ!$D$33:$D$776,СВЦЭМ!$A$33:$A$776,$A35,СВЦЭМ!$B$33:$B$776,V$11)+'СЕТ СН'!$F$11+СВЦЭМ!$D$10+'СЕТ СН'!$F$6-'СЕТ СН'!$F$23</f>
        <v>1102.9495749199998</v>
      </c>
      <c r="W35" s="36">
        <f>SUMIFS(СВЦЭМ!$D$33:$D$776,СВЦЭМ!$A$33:$A$776,$A35,СВЦЭМ!$B$33:$B$776,W$11)+'СЕТ СН'!$F$11+СВЦЭМ!$D$10+'СЕТ СН'!$F$6-'СЕТ СН'!$F$23</f>
        <v>1127.1465257199998</v>
      </c>
      <c r="X35" s="36">
        <f>SUMIFS(СВЦЭМ!$D$33:$D$776,СВЦЭМ!$A$33:$A$776,$A35,СВЦЭМ!$B$33:$B$776,X$11)+'СЕТ СН'!$F$11+СВЦЭМ!$D$10+'СЕТ СН'!$F$6-'СЕТ СН'!$F$23</f>
        <v>1134.4447422899998</v>
      </c>
      <c r="Y35" s="36">
        <f>SUMIFS(СВЦЭМ!$D$33:$D$776,СВЦЭМ!$A$33:$A$776,$A35,СВЦЭМ!$B$33:$B$776,Y$11)+'СЕТ СН'!$F$11+СВЦЭМ!$D$10+'СЕТ СН'!$F$6-'СЕТ СН'!$F$23</f>
        <v>1170.0302626999999</v>
      </c>
    </row>
    <row r="36" spans="1:27" ht="15.75" x14ac:dyDescent="0.2">
      <c r="A36" s="35">
        <f t="shared" si="0"/>
        <v>43490</v>
      </c>
      <c r="B36" s="36">
        <f>SUMIFS(СВЦЭМ!$D$33:$D$776,СВЦЭМ!$A$33:$A$776,$A36,СВЦЭМ!$B$33:$B$776,B$11)+'СЕТ СН'!$F$11+СВЦЭМ!$D$10+'СЕТ СН'!$F$6-'СЕТ СН'!$F$23</f>
        <v>1205.2220840699999</v>
      </c>
      <c r="C36" s="36">
        <f>SUMIFS(СВЦЭМ!$D$33:$D$776,СВЦЭМ!$A$33:$A$776,$A36,СВЦЭМ!$B$33:$B$776,C$11)+'СЕТ СН'!$F$11+СВЦЭМ!$D$10+'СЕТ СН'!$F$6-'СЕТ СН'!$F$23</f>
        <v>1236.2989171299998</v>
      </c>
      <c r="D36" s="36">
        <f>SUMIFS(СВЦЭМ!$D$33:$D$776,СВЦЭМ!$A$33:$A$776,$A36,СВЦЭМ!$B$33:$B$776,D$11)+'СЕТ СН'!$F$11+СВЦЭМ!$D$10+'СЕТ СН'!$F$6-'СЕТ СН'!$F$23</f>
        <v>1251.1473916099999</v>
      </c>
      <c r="E36" s="36">
        <f>SUMIFS(СВЦЭМ!$D$33:$D$776,СВЦЭМ!$A$33:$A$776,$A36,СВЦЭМ!$B$33:$B$776,E$11)+'СЕТ СН'!$F$11+СВЦЭМ!$D$10+'СЕТ СН'!$F$6-'СЕТ СН'!$F$23</f>
        <v>1254.1159462499998</v>
      </c>
      <c r="F36" s="36">
        <f>SUMIFS(СВЦЭМ!$D$33:$D$776,СВЦЭМ!$A$33:$A$776,$A36,СВЦЭМ!$B$33:$B$776,F$11)+'СЕТ СН'!$F$11+СВЦЭМ!$D$10+'СЕТ СН'!$F$6-'СЕТ СН'!$F$23</f>
        <v>1252.7431466299997</v>
      </c>
      <c r="G36" s="36">
        <f>SUMIFS(СВЦЭМ!$D$33:$D$776,СВЦЭМ!$A$33:$A$776,$A36,СВЦЭМ!$B$33:$B$776,G$11)+'СЕТ СН'!$F$11+СВЦЭМ!$D$10+'СЕТ СН'!$F$6-'СЕТ СН'!$F$23</f>
        <v>1225.1110591399997</v>
      </c>
      <c r="H36" s="36">
        <f>SUMIFS(СВЦЭМ!$D$33:$D$776,СВЦЭМ!$A$33:$A$776,$A36,СВЦЭМ!$B$33:$B$776,H$11)+'СЕТ СН'!$F$11+СВЦЭМ!$D$10+'СЕТ СН'!$F$6-'СЕТ СН'!$F$23</f>
        <v>1163.7300587299999</v>
      </c>
      <c r="I36" s="36">
        <f>SUMIFS(СВЦЭМ!$D$33:$D$776,СВЦЭМ!$A$33:$A$776,$A36,СВЦЭМ!$B$33:$B$776,I$11)+'СЕТ СН'!$F$11+СВЦЭМ!$D$10+'СЕТ СН'!$F$6-'СЕТ СН'!$F$23</f>
        <v>1073.7062551500001</v>
      </c>
      <c r="J36" s="36">
        <f>SUMIFS(СВЦЭМ!$D$33:$D$776,СВЦЭМ!$A$33:$A$776,$A36,СВЦЭМ!$B$33:$B$776,J$11)+'СЕТ СН'!$F$11+СВЦЭМ!$D$10+'СЕТ СН'!$F$6-'СЕТ СН'!$F$23</f>
        <v>1041.14710261</v>
      </c>
      <c r="K36" s="36">
        <f>SUMIFS(СВЦЭМ!$D$33:$D$776,СВЦЭМ!$A$33:$A$776,$A36,СВЦЭМ!$B$33:$B$776,K$11)+'СЕТ СН'!$F$11+СВЦЭМ!$D$10+'СЕТ СН'!$F$6-'СЕТ СН'!$F$23</f>
        <v>1041.82302768</v>
      </c>
      <c r="L36" s="36">
        <f>SUMIFS(СВЦЭМ!$D$33:$D$776,СВЦЭМ!$A$33:$A$776,$A36,СВЦЭМ!$B$33:$B$776,L$11)+'СЕТ СН'!$F$11+СВЦЭМ!$D$10+'СЕТ СН'!$F$6-'СЕТ СН'!$F$23</f>
        <v>1047.54569111</v>
      </c>
      <c r="M36" s="36">
        <f>SUMIFS(СВЦЭМ!$D$33:$D$776,СВЦЭМ!$A$33:$A$776,$A36,СВЦЭМ!$B$33:$B$776,M$11)+'СЕТ СН'!$F$11+СВЦЭМ!$D$10+'СЕТ СН'!$F$6-'СЕТ СН'!$F$23</f>
        <v>1066.2626549399999</v>
      </c>
      <c r="N36" s="36">
        <f>SUMIFS(СВЦЭМ!$D$33:$D$776,СВЦЭМ!$A$33:$A$776,$A36,СВЦЭМ!$B$33:$B$776,N$11)+'СЕТ СН'!$F$11+СВЦЭМ!$D$10+'СЕТ СН'!$F$6-'СЕТ СН'!$F$23</f>
        <v>1084.6504988699999</v>
      </c>
      <c r="O36" s="36">
        <f>SUMIFS(СВЦЭМ!$D$33:$D$776,СВЦЭМ!$A$33:$A$776,$A36,СВЦЭМ!$B$33:$B$776,O$11)+'СЕТ СН'!$F$11+СВЦЭМ!$D$10+'СЕТ СН'!$F$6-'СЕТ СН'!$F$23</f>
        <v>1084.3560108500001</v>
      </c>
      <c r="P36" s="36">
        <f>SUMIFS(СВЦЭМ!$D$33:$D$776,СВЦЭМ!$A$33:$A$776,$A36,СВЦЭМ!$B$33:$B$776,P$11)+'СЕТ СН'!$F$11+СВЦЭМ!$D$10+'СЕТ СН'!$F$6-'СЕТ СН'!$F$23</f>
        <v>1090.6427485499999</v>
      </c>
      <c r="Q36" s="36">
        <f>SUMIFS(СВЦЭМ!$D$33:$D$776,СВЦЭМ!$A$33:$A$776,$A36,СВЦЭМ!$B$33:$B$776,Q$11)+'СЕТ СН'!$F$11+СВЦЭМ!$D$10+'СЕТ СН'!$F$6-'СЕТ СН'!$F$23</f>
        <v>1095.7767269499998</v>
      </c>
      <c r="R36" s="36">
        <f>SUMIFS(СВЦЭМ!$D$33:$D$776,СВЦЭМ!$A$33:$A$776,$A36,СВЦЭМ!$B$33:$B$776,R$11)+'СЕТ СН'!$F$11+СВЦЭМ!$D$10+'СЕТ СН'!$F$6-'СЕТ СН'!$F$23</f>
        <v>1103.8023181599997</v>
      </c>
      <c r="S36" s="36">
        <f>SUMIFS(СВЦЭМ!$D$33:$D$776,СВЦЭМ!$A$33:$A$776,$A36,СВЦЭМ!$B$33:$B$776,S$11)+'СЕТ СН'!$F$11+СВЦЭМ!$D$10+'СЕТ СН'!$F$6-'СЕТ СН'!$F$23</f>
        <v>1103.4589301399997</v>
      </c>
      <c r="T36" s="36">
        <f>SUMIFS(СВЦЭМ!$D$33:$D$776,СВЦЭМ!$A$33:$A$776,$A36,СВЦЭМ!$B$33:$B$776,T$11)+'СЕТ СН'!$F$11+СВЦЭМ!$D$10+'СЕТ СН'!$F$6-'СЕТ СН'!$F$23</f>
        <v>1068.60586564</v>
      </c>
      <c r="U36" s="36">
        <f>SUMIFS(СВЦЭМ!$D$33:$D$776,СВЦЭМ!$A$33:$A$776,$A36,СВЦЭМ!$B$33:$B$776,U$11)+'СЕТ СН'!$F$11+СВЦЭМ!$D$10+'СЕТ СН'!$F$6-'СЕТ СН'!$F$23</f>
        <v>1076.07756786</v>
      </c>
      <c r="V36" s="36">
        <f>SUMIFS(СВЦЭМ!$D$33:$D$776,СВЦЭМ!$A$33:$A$776,$A36,СВЦЭМ!$B$33:$B$776,V$11)+'СЕТ СН'!$F$11+СВЦЭМ!$D$10+'СЕТ СН'!$F$6-'СЕТ СН'!$F$23</f>
        <v>1078.0896458100001</v>
      </c>
      <c r="W36" s="36">
        <f>SUMIFS(СВЦЭМ!$D$33:$D$776,СВЦЭМ!$A$33:$A$776,$A36,СВЦЭМ!$B$33:$B$776,W$11)+'СЕТ СН'!$F$11+СВЦЭМ!$D$10+'СЕТ СН'!$F$6-'СЕТ СН'!$F$23</f>
        <v>1071.04421056</v>
      </c>
      <c r="X36" s="36">
        <f>SUMIFS(СВЦЭМ!$D$33:$D$776,СВЦЭМ!$A$33:$A$776,$A36,СВЦЭМ!$B$33:$B$776,X$11)+'СЕТ СН'!$F$11+СВЦЭМ!$D$10+'СЕТ СН'!$F$6-'СЕТ СН'!$F$23</f>
        <v>1078.9577019000001</v>
      </c>
      <c r="Y36" s="36">
        <f>SUMIFS(СВЦЭМ!$D$33:$D$776,СВЦЭМ!$A$33:$A$776,$A36,СВЦЭМ!$B$33:$B$776,Y$11)+'СЕТ СН'!$F$11+СВЦЭМ!$D$10+'СЕТ СН'!$F$6-'СЕТ СН'!$F$23</f>
        <v>1130.458944</v>
      </c>
    </row>
    <row r="37" spans="1:27" ht="15.75" x14ac:dyDescent="0.2">
      <c r="A37" s="35">
        <f t="shared" si="0"/>
        <v>43491</v>
      </c>
      <c r="B37" s="36">
        <f>SUMIFS(СВЦЭМ!$D$33:$D$776,СВЦЭМ!$A$33:$A$776,$A37,СВЦЭМ!$B$33:$B$776,B$11)+'СЕТ СН'!$F$11+СВЦЭМ!$D$10+'СЕТ СН'!$F$6-'СЕТ СН'!$F$23</f>
        <v>1186.7288776499997</v>
      </c>
      <c r="C37" s="36">
        <f>SUMIFS(СВЦЭМ!$D$33:$D$776,СВЦЭМ!$A$33:$A$776,$A37,СВЦЭМ!$B$33:$B$776,C$11)+'СЕТ СН'!$F$11+СВЦЭМ!$D$10+'СЕТ СН'!$F$6-'СЕТ СН'!$F$23</f>
        <v>1215.4612580199998</v>
      </c>
      <c r="D37" s="36">
        <f>SUMIFS(СВЦЭМ!$D$33:$D$776,СВЦЭМ!$A$33:$A$776,$A37,СВЦЭМ!$B$33:$B$776,D$11)+'СЕТ СН'!$F$11+СВЦЭМ!$D$10+'СЕТ СН'!$F$6-'СЕТ СН'!$F$23</f>
        <v>1224.0308717099999</v>
      </c>
      <c r="E37" s="36">
        <f>SUMIFS(СВЦЭМ!$D$33:$D$776,СВЦЭМ!$A$33:$A$776,$A37,СВЦЭМ!$B$33:$B$776,E$11)+'СЕТ СН'!$F$11+СВЦЭМ!$D$10+'СЕТ СН'!$F$6-'СЕТ СН'!$F$23</f>
        <v>1229.9570018499999</v>
      </c>
      <c r="F37" s="36">
        <f>SUMIFS(СВЦЭМ!$D$33:$D$776,СВЦЭМ!$A$33:$A$776,$A37,СВЦЭМ!$B$33:$B$776,F$11)+'СЕТ СН'!$F$11+СВЦЭМ!$D$10+'СЕТ СН'!$F$6-'СЕТ СН'!$F$23</f>
        <v>1227.3343272199998</v>
      </c>
      <c r="G37" s="36">
        <f>SUMIFS(СВЦЭМ!$D$33:$D$776,СВЦЭМ!$A$33:$A$776,$A37,СВЦЭМ!$B$33:$B$776,G$11)+'СЕТ СН'!$F$11+СВЦЭМ!$D$10+'СЕТ СН'!$F$6-'СЕТ СН'!$F$23</f>
        <v>1220.8170445999999</v>
      </c>
      <c r="H37" s="36">
        <f>SUMIFS(СВЦЭМ!$D$33:$D$776,СВЦЭМ!$A$33:$A$776,$A37,СВЦЭМ!$B$33:$B$776,H$11)+'СЕТ СН'!$F$11+СВЦЭМ!$D$10+'СЕТ СН'!$F$6-'СЕТ СН'!$F$23</f>
        <v>1186.0843155399998</v>
      </c>
      <c r="I37" s="36">
        <f>SUMIFS(СВЦЭМ!$D$33:$D$776,СВЦЭМ!$A$33:$A$776,$A37,СВЦЭМ!$B$33:$B$776,I$11)+'СЕТ СН'!$F$11+СВЦЭМ!$D$10+'СЕТ СН'!$F$6-'СЕТ СН'!$F$23</f>
        <v>1129.9124841899998</v>
      </c>
      <c r="J37" s="36">
        <f>SUMIFS(СВЦЭМ!$D$33:$D$776,СВЦЭМ!$A$33:$A$776,$A37,СВЦЭМ!$B$33:$B$776,J$11)+'СЕТ СН'!$F$11+СВЦЭМ!$D$10+'СЕТ СН'!$F$6-'СЕТ СН'!$F$23</f>
        <v>1084.6683908599998</v>
      </c>
      <c r="K37" s="36">
        <f>SUMIFS(СВЦЭМ!$D$33:$D$776,СВЦЭМ!$A$33:$A$776,$A37,СВЦЭМ!$B$33:$B$776,K$11)+'СЕТ СН'!$F$11+СВЦЭМ!$D$10+'СЕТ СН'!$F$6-'СЕТ СН'!$F$23</f>
        <v>1055.8001276299999</v>
      </c>
      <c r="L37" s="36">
        <f>SUMIFS(СВЦЭМ!$D$33:$D$776,СВЦЭМ!$A$33:$A$776,$A37,СВЦЭМ!$B$33:$B$776,L$11)+'СЕТ СН'!$F$11+СВЦЭМ!$D$10+'СЕТ СН'!$F$6-'СЕТ СН'!$F$23</f>
        <v>1041.1815532800001</v>
      </c>
      <c r="M37" s="36">
        <f>SUMIFS(СВЦЭМ!$D$33:$D$776,СВЦЭМ!$A$33:$A$776,$A37,СВЦЭМ!$B$33:$B$776,M$11)+'СЕТ СН'!$F$11+СВЦЭМ!$D$10+'СЕТ СН'!$F$6-'СЕТ СН'!$F$23</f>
        <v>1043.6689059099999</v>
      </c>
      <c r="N37" s="36">
        <f>SUMIFS(СВЦЭМ!$D$33:$D$776,СВЦЭМ!$A$33:$A$776,$A37,СВЦЭМ!$B$33:$B$776,N$11)+'СЕТ СН'!$F$11+СВЦЭМ!$D$10+'СЕТ СН'!$F$6-'СЕТ СН'!$F$23</f>
        <v>1056.5893645900001</v>
      </c>
      <c r="O37" s="36">
        <f>SUMIFS(СВЦЭМ!$D$33:$D$776,СВЦЭМ!$A$33:$A$776,$A37,СВЦЭМ!$B$33:$B$776,O$11)+'СЕТ СН'!$F$11+СВЦЭМ!$D$10+'СЕТ СН'!$F$6-'СЕТ СН'!$F$23</f>
        <v>1068.3241171699999</v>
      </c>
      <c r="P37" s="36">
        <f>SUMIFS(СВЦЭМ!$D$33:$D$776,СВЦЭМ!$A$33:$A$776,$A37,СВЦЭМ!$B$33:$B$776,P$11)+'СЕТ СН'!$F$11+СВЦЭМ!$D$10+'СЕТ СН'!$F$6-'СЕТ СН'!$F$23</f>
        <v>1085.0745117399999</v>
      </c>
      <c r="Q37" s="36">
        <f>SUMIFS(СВЦЭМ!$D$33:$D$776,СВЦЭМ!$A$33:$A$776,$A37,СВЦЭМ!$B$33:$B$776,Q$11)+'СЕТ СН'!$F$11+СВЦЭМ!$D$10+'СЕТ СН'!$F$6-'СЕТ СН'!$F$23</f>
        <v>1100.7120217799998</v>
      </c>
      <c r="R37" s="36">
        <f>SUMIFS(СВЦЭМ!$D$33:$D$776,СВЦЭМ!$A$33:$A$776,$A37,СВЦЭМ!$B$33:$B$776,R$11)+'СЕТ СН'!$F$11+СВЦЭМ!$D$10+'СЕТ СН'!$F$6-'СЕТ СН'!$F$23</f>
        <v>1104.56418231</v>
      </c>
      <c r="S37" s="36">
        <f>SUMIFS(СВЦЭМ!$D$33:$D$776,СВЦЭМ!$A$33:$A$776,$A37,СВЦЭМ!$B$33:$B$776,S$11)+'СЕТ СН'!$F$11+СВЦЭМ!$D$10+'СЕТ СН'!$F$6-'СЕТ СН'!$F$23</f>
        <v>1082.22074208</v>
      </c>
      <c r="T37" s="36">
        <f>SUMIFS(СВЦЭМ!$D$33:$D$776,СВЦЭМ!$A$33:$A$776,$A37,СВЦЭМ!$B$33:$B$776,T$11)+'СЕТ СН'!$F$11+СВЦЭМ!$D$10+'СЕТ СН'!$F$6-'СЕТ СН'!$F$23</f>
        <v>1037.7961402799999</v>
      </c>
      <c r="U37" s="36">
        <f>SUMIFS(СВЦЭМ!$D$33:$D$776,СВЦЭМ!$A$33:$A$776,$A37,СВЦЭМ!$B$33:$B$776,U$11)+'СЕТ СН'!$F$11+СВЦЭМ!$D$10+'СЕТ СН'!$F$6-'СЕТ СН'!$F$23</f>
        <v>1035.22998315</v>
      </c>
      <c r="V37" s="36">
        <f>SUMIFS(СВЦЭМ!$D$33:$D$776,СВЦЭМ!$A$33:$A$776,$A37,СВЦЭМ!$B$33:$B$776,V$11)+'СЕТ СН'!$F$11+СВЦЭМ!$D$10+'СЕТ СН'!$F$6-'СЕТ СН'!$F$23</f>
        <v>1035.2533114600001</v>
      </c>
      <c r="W37" s="36">
        <f>SUMIFS(СВЦЭМ!$D$33:$D$776,СВЦЭМ!$A$33:$A$776,$A37,СВЦЭМ!$B$33:$B$776,W$11)+'СЕТ СН'!$F$11+СВЦЭМ!$D$10+'СЕТ СН'!$F$6-'СЕТ СН'!$F$23</f>
        <v>1044.79490405</v>
      </c>
      <c r="X37" s="36">
        <f>SUMIFS(СВЦЭМ!$D$33:$D$776,СВЦЭМ!$A$33:$A$776,$A37,СВЦЭМ!$B$33:$B$776,X$11)+'СЕТ СН'!$F$11+СВЦЭМ!$D$10+'СЕТ СН'!$F$6-'СЕТ СН'!$F$23</f>
        <v>1061.7377974200001</v>
      </c>
      <c r="Y37" s="36">
        <f>SUMIFS(СВЦЭМ!$D$33:$D$776,СВЦЭМ!$A$33:$A$776,$A37,СВЦЭМ!$B$33:$B$776,Y$11)+'СЕТ СН'!$F$11+СВЦЭМ!$D$10+'СЕТ СН'!$F$6-'СЕТ СН'!$F$23</f>
        <v>1120.5236023799998</v>
      </c>
    </row>
    <row r="38" spans="1:27" ht="15.75" x14ac:dyDescent="0.2">
      <c r="A38" s="35">
        <f t="shared" si="0"/>
        <v>43492</v>
      </c>
      <c r="B38" s="36">
        <f>SUMIFS(СВЦЭМ!$D$33:$D$776,СВЦЭМ!$A$33:$A$776,$A38,СВЦЭМ!$B$33:$B$776,B$11)+'СЕТ СН'!$F$11+СВЦЭМ!$D$10+'СЕТ СН'!$F$6-'СЕТ СН'!$F$23</f>
        <v>1169.1640994699999</v>
      </c>
      <c r="C38" s="36">
        <f>SUMIFS(СВЦЭМ!$D$33:$D$776,СВЦЭМ!$A$33:$A$776,$A38,СВЦЭМ!$B$33:$B$776,C$11)+'СЕТ СН'!$F$11+СВЦЭМ!$D$10+'СЕТ СН'!$F$6-'СЕТ СН'!$F$23</f>
        <v>1197.8979685899999</v>
      </c>
      <c r="D38" s="36">
        <f>SUMIFS(СВЦЭМ!$D$33:$D$776,СВЦЭМ!$A$33:$A$776,$A38,СВЦЭМ!$B$33:$B$776,D$11)+'СЕТ СН'!$F$11+СВЦЭМ!$D$10+'СЕТ СН'!$F$6-'СЕТ СН'!$F$23</f>
        <v>1213.7872168499998</v>
      </c>
      <c r="E38" s="36">
        <f>SUMIFS(СВЦЭМ!$D$33:$D$776,СВЦЭМ!$A$33:$A$776,$A38,СВЦЭМ!$B$33:$B$776,E$11)+'СЕТ СН'!$F$11+СВЦЭМ!$D$10+'СЕТ СН'!$F$6-'СЕТ СН'!$F$23</f>
        <v>1224.7460445499999</v>
      </c>
      <c r="F38" s="36">
        <f>SUMIFS(СВЦЭМ!$D$33:$D$776,СВЦЭМ!$A$33:$A$776,$A38,СВЦЭМ!$B$33:$B$776,F$11)+'СЕТ СН'!$F$11+СВЦЭМ!$D$10+'СЕТ СН'!$F$6-'СЕТ СН'!$F$23</f>
        <v>1227.7565823399998</v>
      </c>
      <c r="G38" s="36">
        <f>SUMIFS(СВЦЭМ!$D$33:$D$776,СВЦЭМ!$A$33:$A$776,$A38,СВЦЭМ!$B$33:$B$776,G$11)+'СЕТ СН'!$F$11+СВЦЭМ!$D$10+'СЕТ СН'!$F$6-'СЕТ СН'!$F$23</f>
        <v>1223.9695320299998</v>
      </c>
      <c r="H38" s="36">
        <f>SUMIFS(СВЦЭМ!$D$33:$D$776,СВЦЭМ!$A$33:$A$776,$A38,СВЦЭМ!$B$33:$B$776,H$11)+'СЕТ СН'!$F$11+СВЦЭМ!$D$10+'СЕТ СН'!$F$6-'СЕТ СН'!$F$23</f>
        <v>1210.6178157399997</v>
      </c>
      <c r="I38" s="36">
        <f>SUMIFS(СВЦЭМ!$D$33:$D$776,СВЦЭМ!$A$33:$A$776,$A38,СВЦЭМ!$B$33:$B$776,I$11)+'СЕТ СН'!$F$11+СВЦЭМ!$D$10+'СЕТ СН'!$F$6-'СЕТ СН'!$F$23</f>
        <v>1151.2785849599998</v>
      </c>
      <c r="J38" s="36">
        <f>SUMIFS(СВЦЭМ!$D$33:$D$776,СВЦЭМ!$A$33:$A$776,$A38,СВЦЭМ!$B$33:$B$776,J$11)+'СЕТ СН'!$F$11+СВЦЭМ!$D$10+'СЕТ СН'!$F$6-'СЕТ СН'!$F$23</f>
        <v>1093.4094301299997</v>
      </c>
      <c r="K38" s="36">
        <f>SUMIFS(СВЦЭМ!$D$33:$D$776,СВЦЭМ!$A$33:$A$776,$A38,СВЦЭМ!$B$33:$B$776,K$11)+'СЕТ СН'!$F$11+СВЦЭМ!$D$10+'СЕТ СН'!$F$6-'СЕТ СН'!$F$23</f>
        <v>1080.17630936</v>
      </c>
      <c r="L38" s="36">
        <f>SUMIFS(СВЦЭМ!$D$33:$D$776,СВЦЭМ!$A$33:$A$776,$A38,СВЦЭМ!$B$33:$B$776,L$11)+'СЕТ СН'!$F$11+СВЦЭМ!$D$10+'СЕТ СН'!$F$6-'СЕТ СН'!$F$23</f>
        <v>1059.8918097400001</v>
      </c>
      <c r="M38" s="36">
        <f>SUMIFS(СВЦЭМ!$D$33:$D$776,СВЦЭМ!$A$33:$A$776,$A38,СВЦЭМ!$B$33:$B$776,M$11)+'СЕТ СН'!$F$11+СВЦЭМ!$D$10+'СЕТ СН'!$F$6-'СЕТ СН'!$F$23</f>
        <v>1055.54182743</v>
      </c>
      <c r="N38" s="36">
        <f>SUMIFS(СВЦЭМ!$D$33:$D$776,СВЦЭМ!$A$33:$A$776,$A38,СВЦЭМ!$B$33:$B$776,N$11)+'СЕТ СН'!$F$11+СВЦЭМ!$D$10+'СЕТ СН'!$F$6-'СЕТ СН'!$F$23</f>
        <v>1067.71896055</v>
      </c>
      <c r="O38" s="36">
        <f>SUMIFS(СВЦЭМ!$D$33:$D$776,СВЦЭМ!$A$33:$A$776,$A38,СВЦЭМ!$B$33:$B$776,O$11)+'СЕТ СН'!$F$11+СВЦЭМ!$D$10+'СЕТ СН'!$F$6-'СЕТ СН'!$F$23</f>
        <v>1078.62022682</v>
      </c>
      <c r="P38" s="36">
        <f>SUMIFS(СВЦЭМ!$D$33:$D$776,СВЦЭМ!$A$33:$A$776,$A38,СВЦЭМ!$B$33:$B$776,P$11)+'СЕТ СН'!$F$11+СВЦЭМ!$D$10+'СЕТ СН'!$F$6-'СЕТ СН'!$F$23</f>
        <v>1088.5505314399998</v>
      </c>
      <c r="Q38" s="36">
        <f>SUMIFS(СВЦЭМ!$D$33:$D$776,СВЦЭМ!$A$33:$A$776,$A38,СВЦЭМ!$B$33:$B$776,Q$11)+'СЕТ СН'!$F$11+СВЦЭМ!$D$10+'СЕТ СН'!$F$6-'СЕТ СН'!$F$23</f>
        <v>1095.3483789899997</v>
      </c>
      <c r="R38" s="36">
        <f>SUMIFS(СВЦЭМ!$D$33:$D$776,СВЦЭМ!$A$33:$A$776,$A38,СВЦЭМ!$B$33:$B$776,R$11)+'СЕТ СН'!$F$11+СВЦЭМ!$D$10+'СЕТ СН'!$F$6-'СЕТ СН'!$F$23</f>
        <v>1097.6037877199997</v>
      </c>
      <c r="S38" s="36">
        <f>SUMIFS(СВЦЭМ!$D$33:$D$776,СВЦЭМ!$A$33:$A$776,$A38,СВЦЭМ!$B$33:$B$776,S$11)+'СЕТ СН'!$F$11+СВЦЭМ!$D$10+'СЕТ СН'!$F$6-'СЕТ СН'!$F$23</f>
        <v>1082.05353711</v>
      </c>
      <c r="T38" s="36">
        <f>SUMIFS(СВЦЭМ!$D$33:$D$776,СВЦЭМ!$A$33:$A$776,$A38,СВЦЭМ!$B$33:$B$776,T$11)+'СЕТ СН'!$F$11+СВЦЭМ!$D$10+'СЕТ СН'!$F$6-'СЕТ СН'!$F$23</f>
        <v>1038.6901747899999</v>
      </c>
      <c r="U38" s="36">
        <f>SUMIFS(СВЦЭМ!$D$33:$D$776,СВЦЭМ!$A$33:$A$776,$A38,СВЦЭМ!$B$33:$B$776,U$11)+'СЕТ СН'!$F$11+СВЦЭМ!$D$10+'СЕТ СН'!$F$6-'СЕТ СН'!$F$23</f>
        <v>1032.50745246</v>
      </c>
      <c r="V38" s="36">
        <f>SUMIFS(СВЦЭМ!$D$33:$D$776,СВЦЭМ!$A$33:$A$776,$A38,СВЦЭМ!$B$33:$B$776,V$11)+'СЕТ СН'!$F$11+СВЦЭМ!$D$10+'СЕТ СН'!$F$6-'СЕТ СН'!$F$23</f>
        <v>1032.2295139800001</v>
      </c>
      <c r="W38" s="36">
        <f>SUMIFS(СВЦЭМ!$D$33:$D$776,СВЦЭМ!$A$33:$A$776,$A38,СВЦЭМ!$B$33:$B$776,W$11)+'СЕТ СН'!$F$11+СВЦЭМ!$D$10+'СЕТ СН'!$F$6-'СЕТ СН'!$F$23</f>
        <v>1044.48314046</v>
      </c>
      <c r="X38" s="36">
        <f>SUMIFS(СВЦЭМ!$D$33:$D$776,СВЦЭМ!$A$33:$A$776,$A38,СВЦЭМ!$B$33:$B$776,X$11)+'СЕТ СН'!$F$11+СВЦЭМ!$D$10+'СЕТ СН'!$F$6-'СЕТ СН'!$F$23</f>
        <v>1063.5228028399999</v>
      </c>
      <c r="Y38" s="36">
        <f>SUMIFS(СВЦЭМ!$D$33:$D$776,СВЦЭМ!$A$33:$A$776,$A38,СВЦЭМ!$B$33:$B$776,Y$11)+'СЕТ СН'!$F$11+СВЦЭМ!$D$10+'СЕТ СН'!$F$6-'СЕТ СН'!$F$23</f>
        <v>1111.5745437799999</v>
      </c>
    </row>
    <row r="39" spans="1:27" ht="15.75" x14ac:dyDescent="0.2">
      <c r="A39" s="35">
        <f t="shared" si="0"/>
        <v>43493</v>
      </c>
      <c r="B39" s="36">
        <f>SUMIFS(СВЦЭМ!$D$33:$D$776,СВЦЭМ!$A$33:$A$776,$A39,СВЦЭМ!$B$33:$B$776,B$11)+'СЕТ СН'!$F$11+СВЦЭМ!$D$10+'СЕТ СН'!$F$6-'СЕТ СН'!$F$23</f>
        <v>1195.5900081999998</v>
      </c>
      <c r="C39" s="36">
        <f>SUMIFS(СВЦЭМ!$D$33:$D$776,СВЦЭМ!$A$33:$A$776,$A39,СВЦЭМ!$B$33:$B$776,C$11)+'СЕТ СН'!$F$11+СВЦЭМ!$D$10+'СЕТ СН'!$F$6-'СЕТ СН'!$F$23</f>
        <v>1222.4716745199999</v>
      </c>
      <c r="D39" s="36">
        <f>SUMIFS(СВЦЭМ!$D$33:$D$776,СВЦЭМ!$A$33:$A$776,$A39,СВЦЭМ!$B$33:$B$776,D$11)+'СЕТ СН'!$F$11+СВЦЭМ!$D$10+'СЕТ СН'!$F$6-'СЕТ СН'!$F$23</f>
        <v>1238.3199240299998</v>
      </c>
      <c r="E39" s="36">
        <f>SUMIFS(СВЦЭМ!$D$33:$D$776,СВЦЭМ!$A$33:$A$776,$A39,СВЦЭМ!$B$33:$B$776,E$11)+'СЕТ СН'!$F$11+СВЦЭМ!$D$10+'СЕТ СН'!$F$6-'СЕТ СН'!$F$23</f>
        <v>1246.4505452799999</v>
      </c>
      <c r="F39" s="36">
        <f>SUMIFS(СВЦЭМ!$D$33:$D$776,СВЦЭМ!$A$33:$A$776,$A39,СВЦЭМ!$B$33:$B$776,F$11)+'СЕТ СН'!$F$11+СВЦЭМ!$D$10+'СЕТ СН'!$F$6-'СЕТ СН'!$F$23</f>
        <v>1245.1042371899998</v>
      </c>
      <c r="G39" s="36">
        <f>SUMIFS(СВЦЭМ!$D$33:$D$776,СВЦЭМ!$A$33:$A$776,$A39,СВЦЭМ!$B$33:$B$776,G$11)+'СЕТ СН'!$F$11+СВЦЭМ!$D$10+'СЕТ СН'!$F$6-'СЕТ СН'!$F$23</f>
        <v>1226.1692831799999</v>
      </c>
      <c r="H39" s="36">
        <f>SUMIFS(СВЦЭМ!$D$33:$D$776,СВЦЭМ!$A$33:$A$776,$A39,СВЦЭМ!$B$33:$B$776,H$11)+'СЕТ СН'!$F$11+СВЦЭМ!$D$10+'СЕТ СН'!$F$6-'СЕТ СН'!$F$23</f>
        <v>1179.1336220399999</v>
      </c>
      <c r="I39" s="36">
        <f>SUMIFS(СВЦЭМ!$D$33:$D$776,СВЦЭМ!$A$33:$A$776,$A39,СВЦЭМ!$B$33:$B$776,I$11)+'СЕТ СН'!$F$11+СВЦЭМ!$D$10+'СЕТ СН'!$F$6-'СЕТ СН'!$F$23</f>
        <v>1106.3991345499999</v>
      </c>
      <c r="J39" s="36">
        <f>SUMIFS(СВЦЭМ!$D$33:$D$776,СВЦЭМ!$A$33:$A$776,$A39,СВЦЭМ!$B$33:$B$776,J$11)+'СЕТ СН'!$F$11+СВЦЭМ!$D$10+'СЕТ СН'!$F$6-'СЕТ СН'!$F$23</f>
        <v>1070.8821846200001</v>
      </c>
      <c r="K39" s="36">
        <f>SUMIFS(СВЦЭМ!$D$33:$D$776,СВЦЭМ!$A$33:$A$776,$A39,СВЦЭМ!$B$33:$B$776,K$11)+'СЕТ СН'!$F$11+СВЦЭМ!$D$10+'СЕТ СН'!$F$6-'СЕТ СН'!$F$23</f>
        <v>1073.5645371099999</v>
      </c>
      <c r="L39" s="36">
        <f>SUMIFS(СВЦЭМ!$D$33:$D$776,СВЦЭМ!$A$33:$A$776,$A39,СВЦЭМ!$B$33:$B$776,L$11)+'СЕТ СН'!$F$11+СВЦЭМ!$D$10+'СЕТ СН'!$F$6-'СЕТ СН'!$F$23</f>
        <v>1066.38485283</v>
      </c>
      <c r="M39" s="36">
        <f>SUMIFS(СВЦЭМ!$D$33:$D$776,СВЦЭМ!$A$33:$A$776,$A39,СВЦЭМ!$B$33:$B$776,M$11)+'СЕТ СН'!$F$11+СВЦЭМ!$D$10+'СЕТ СН'!$F$6-'СЕТ СН'!$F$23</f>
        <v>1060.16066675</v>
      </c>
      <c r="N39" s="36">
        <f>SUMIFS(СВЦЭМ!$D$33:$D$776,СВЦЭМ!$A$33:$A$776,$A39,СВЦЭМ!$B$33:$B$776,N$11)+'СЕТ СН'!$F$11+СВЦЭМ!$D$10+'СЕТ СН'!$F$6-'СЕТ СН'!$F$23</f>
        <v>1067.4158411200001</v>
      </c>
      <c r="O39" s="36">
        <f>SUMIFS(СВЦЭМ!$D$33:$D$776,СВЦЭМ!$A$33:$A$776,$A39,СВЦЭМ!$B$33:$B$776,O$11)+'СЕТ СН'!$F$11+СВЦЭМ!$D$10+'СЕТ СН'!$F$6-'СЕТ СН'!$F$23</f>
        <v>1065.17773668</v>
      </c>
      <c r="P39" s="36">
        <f>SUMIFS(СВЦЭМ!$D$33:$D$776,СВЦЭМ!$A$33:$A$776,$A39,СВЦЭМ!$B$33:$B$776,P$11)+'СЕТ СН'!$F$11+СВЦЭМ!$D$10+'СЕТ СН'!$F$6-'СЕТ СН'!$F$23</f>
        <v>1072.7625643900001</v>
      </c>
      <c r="Q39" s="36">
        <f>SUMIFS(СВЦЭМ!$D$33:$D$776,СВЦЭМ!$A$33:$A$776,$A39,СВЦЭМ!$B$33:$B$776,Q$11)+'СЕТ СН'!$F$11+СВЦЭМ!$D$10+'СЕТ СН'!$F$6-'СЕТ СН'!$F$23</f>
        <v>1082.1035577600001</v>
      </c>
      <c r="R39" s="36">
        <f>SUMIFS(СВЦЭМ!$D$33:$D$776,СВЦЭМ!$A$33:$A$776,$A39,СВЦЭМ!$B$33:$B$776,R$11)+'СЕТ СН'!$F$11+СВЦЭМ!$D$10+'СЕТ СН'!$F$6-'СЕТ СН'!$F$23</f>
        <v>1092.6573169799999</v>
      </c>
      <c r="S39" s="36">
        <f>SUMIFS(СВЦЭМ!$D$33:$D$776,СВЦЭМ!$A$33:$A$776,$A39,СВЦЭМ!$B$33:$B$776,S$11)+'СЕТ СН'!$F$11+СВЦЭМ!$D$10+'СЕТ СН'!$F$6-'СЕТ СН'!$F$23</f>
        <v>1084.9468850799999</v>
      </c>
      <c r="T39" s="36">
        <f>SUMIFS(СВЦЭМ!$D$33:$D$776,СВЦЭМ!$A$33:$A$776,$A39,СВЦЭМ!$B$33:$B$776,T$11)+'СЕТ СН'!$F$11+СВЦЭМ!$D$10+'СЕТ СН'!$F$6-'СЕТ СН'!$F$23</f>
        <v>1062.2187806300001</v>
      </c>
      <c r="U39" s="36">
        <f>SUMIFS(СВЦЭМ!$D$33:$D$776,СВЦЭМ!$A$33:$A$776,$A39,СВЦЭМ!$B$33:$B$776,U$11)+'СЕТ СН'!$F$11+СВЦЭМ!$D$10+'СЕТ СН'!$F$6-'СЕТ СН'!$F$23</f>
        <v>1059.1560184800001</v>
      </c>
      <c r="V39" s="36">
        <f>SUMIFS(СВЦЭМ!$D$33:$D$776,СВЦЭМ!$A$33:$A$776,$A39,СВЦЭМ!$B$33:$B$776,V$11)+'СЕТ СН'!$F$11+СВЦЭМ!$D$10+'СЕТ СН'!$F$6-'СЕТ СН'!$F$23</f>
        <v>1063.4714822599999</v>
      </c>
      <c r="W39" s="36">
        <f>SUMIFS(СВЦЭМ!$D$33:$D$776,СВЦЭМ!$A$33:$A$776,$A39,СВЦЭМ!$B$33:$B$776,W$11)+'СЕТ СН'!$F$11+СВЦЭМ!$D$10+'СЕТ СН'!$F$6-'СЕТ СН'!$F$23</f>
        <v>1065.05786141</v>
      </c>
      <c r="X39" s="36">
        <f>SUMIFS(СВЦЭМ!$D$33:$D$776,СВЦЭМ!$A$33:$A$776,$A39,СВЦЭМ!$B$33:$B$776,X$11)+'СЕТ СН'!$F$11+СВЦЭМ!$D$10+'СЕТ СН'!$F$6-'СЕТ СН'!$F$23</f>
        <v>1064.4790931</v>
      </c>
      <c r="Y39" s="36">
        <f>SUMIFS(СВЦЭМ!$D$33:$D$776,СВЦЭМ!$A$33:$A$776,$A39,СВЦЭМ!$B$33:$B$776,Y$11)+'СЕТ СН'!$F$11+СВЦЭМ!$D$10+'СЕТ СН'!$F$6-'СЕТ СН'!$F$23</f>
        <v>1111.6105592899999</v>
      </c>
    </row>
    <row r="40" spans="1:27" ht="15.75" x14ac:dyDescent="0.2">
      <c r="A40" s="35">
        <f t="shared" si="0"/>
        <v>43494</v>
      </c>
      <c r="B40" s="36">
        <f>SUMIFS(СВЦЭМ!$D$33:$D$776,СВЦЭМ!$A$33:$A$776,$A40,СВЦЭМ!$B$33:$B$776,B$11)+'СЕТ СН'!$F$11+СВЦЭМ!$D$10+'СЕТ СН'!$F$6-'СЕТ СН'!$F$23</f>
        <v>1201.0190788599998</v>
      </c>
      <c r="C40" s="36">
        <f>SUMIFS(СВЦЭМ!$D$33:$D$776,СВЦЭМ!$A$33:$A$776,$A40,СВЦЭМ!$B$33:$B$776,C$11)+'СЕТ СН'!$F$11+СВЦЭМ!$D$10+'СЕТ СН'!$F$6-'СЕТ СН'!$F$23</f>
        <v>1231.3533548099999</v>
      </c>
      <c r="D40" s="36">
        <f>SUMIFS(СВЦЭМ!$D$33:$D$776,СВЦЭМ!$A$33:$A$776,$A40,СВЦЭМ!$B$33:$B$776,D$11)+'СЕТ СН'!$F$11+СВЦЭМ!$D$10+'СЕТ СН'!$F$6-'СЕТ СН'!$F$23</f>
        <v>1238.9001701699999</v>
      </c>
      <c r="E40" s="36">
        <f>SUMIFS(СВЦЭМ!$D$33:$D$776,СВЦЭМ!$A$33:$A$776,$A40,СВЦЭМ!$B$33:$B$776,E$11)+'СЕТ СН'!$F$11+СВЦЭМ!$D$10+'СЕТ СН'!$F$6-'СЕТ СН'!$F$23</f>
        <v>1234.7372378799998</v>
      </c>
      <c r="F40" s="36">
        <f>SUMIFS(СВЦЭМ!$D$33:$D$776,СВЦЭМ!$A$33:$A$776,$A40,СВЦЭМ!$B$33:$B$776,F$11)+'СЕТ СН'!$F$11+СВЦЭМ!$D$10+'СЕТ СН'!$F$6-'СЕТ СН'!$F$23</f>
        <v>1233.0643734299999</v>
      </c>
      <c r="G40" s="36">
        <f>SUMIFS(СВЦЭМ!$D$33:$D$776,СВЦЭМ!$A$33:$A$776,$A40,СВЦЭМ!$B$33:$B$776,G$11)+'СЕТ СН'!$F$11+СВЦЭМ!$D$10+'СЕТ СН'!$F$6-'СЕТ СН'!$F$23</f>
        <v>1216.4710000799998</v>
      </c>
      <c r="H40" s="36">
        <f>SUMIFS(СВЦЭМ!$D$33:$D$776,СВЦЭМ!$A$33:$A$776,$A40,СВЦЭМ!$B$33:$B$776,H$11)+'СЕТ СН'!$F$11+СВЦЭМ!$D$10+'СЕТ СН'!$F$6-'СЕТ СН'!$F$23</f>
        <v>1175.3389865299998</v>
      </c>
      <c r="I40" s="36">
        <f>SUMIFS(СВЦЭМ!$D$33:$D$776,СВЦЭМ!$A$33:$A$776,$A40,СВЦЭМ!$B$33:$B$776,I$11)+'СЕТ СН'!$F$11+СВЦЭМ!$D$10+'СЕТ СН'!$F$6-'СЕТ СН'!$F$23</f>
        <v>1107.9890839599998</v>
      </c>
      <c r="J40" s="36">
        <f>SUMIFS(СВЦЭМ!$D$33:$D$776,СВЦЭМ!$A$33:$A$776,$A40,СВЦЭМ!$B$33:$B$776,J$11)+'СЕТ СН'!$F$11+СВЦЭМ!$D$10+'СЕТ СН'!$F$6-'СЕТ СН'!$F$23</f>
        <v>1044.4426307900001</v>
      </c>
      <c r="K40" s="36">
        <f>SUMIFS(СВЦЭМ!$D$33:$D$776,СВЦЭМ!$A$33:$A$776,$A40,СВЦЭМ!$B$33:$B$776,K$11)+'СЕТ СН'!$F$11+СВЦЭМ!$D$10+'СЕТ СН'!$F$6-'СЕТ СН'!$F$23</f>
        <v>1035.4819923499999</v>
      </c>
      <c r="L40" s="36">
        <f>SUMIFS(СВЦЭМ!$D$33:$D$776,СВЦЭМ!$A$33:$A$776,$A40,СВЦЭМ!$B$33:$B$776,L$11)+'СЕТ СН'!$F$11+СВЦЭМ!$D$10+'СЕТ СН'!$F$6-'СЕТ СН'!$F$23</f>
        <v>1037.68365722</v>
      </c>
      <c r="M40" s="36">
        <f>SUMIFS(СВЦЭМ!$D$33:$D$776,СВЦЭМ!$A$33:$A$776,$A40,СВЦЭМ!$B$33:$B$776,M$11)+'СЕТ СН'!$F$11+СВЦЭМ!$D$10+'СЕТ СН'!$F$6-'СЕТ СН'!$F$23</f>
        <v>1046.69735812</v>
      </c>
      <c r="N40" s="36">
        <f>SUMIFS(СВЦЭМ!$D$33:$D$776,СВЦЭМ!$A$33:$A$776,$A40,СВЦЭМ!$B$33:$B$776,N$11)+'СЕТ СН'!$F$11+СВЦЭМ!$D$10+'СЕТ СН'!$F$6-'СЕТ СН'!$F$23</f>
        <v>1057.6387163100001</v>
      </c>
      <c r="O40" s="36">
        <f>SUMIFS(СВЦЭМ!$D$33:$D$776,СВЦЭМ!$A$33:$A$776,$A40,СВЦЭМ!$B$33:$B$776,O$11)+'СЕТ СН'!$F$11+СВЦЭМ!$D$10+'СЕТ СН'!$F$6-'СЕТ СН'!$F$23</f>
        <v>1064.0842836300001</v>
      </c>
      <c r="P40" s="36">
        <f>SUMIFS(СВЦЭМ!$D$33:$D$776,СВЦЭМ!$A$33:$A$776,$A40,СВЦЭМ!$B$33:$B$776,P$11)+'СЕТ СН'!$F$11+СВЦЭМ!$D$10+'СЕТ СН'!$F$6-'СЕТ СН'!$F$23</f>
        <v>1073.3426899200001</v>
      </c>
      <c r="Q40" s="36">
        <f>SUMIFS(СВЦЭМ!$D$33:$D$776,СВЦЭМ!$A$33:$A$776,$A40,СВЦЭМ!$B$33:$B$776,Q$11)+'СЕТ СН'!$F$11+СВЦЭМ!$D$10+'СЕТ СН'!$F$6-'СЕТ СН'!$F$23</f>
        <v>1093.1784776499999</v>
      </c>
      <c r="R40" s="36">
        <f>SUMIFS(СВЦЭМ!$D$33:$D$776,СВЦЭМ!$A$33:$A$776,$A40,СВЦЭМ!$B$33:$B$776,R$11)+'СЕТ СН'!$F$11+СВЦЭМ!$D$10+'СЕТ СН'!$F$6-'СЕТ СН'!$F$23</f>
        <v>1091.74070334</v>
      </c>
      <c r="S40" s="36">
        <f>SUMIFS(СВЦЭМ!$D$33:$D$776,СВЦЭМ!$A$33:$A$776,$A40,СВЦЭМ!$B$33:$B$776,S$11)+'СЕТ СН'!$F$11+СВЦЭМ!$D$10+'СЕТ СН'!$F$6-'СЕТ СН'!$F$23</f>
        <v>1073.04093547</v>
      </c>
      <c r="T40" s="36">
        <f>SUMIFS(СВЦЭМ!$D$33:$D$776,СВЦЭМ!$A$33:$A$776,$A40,СВЦЭМ!$B$33:$B$776,T$11)+'СЕТ СН'!$F$11+СВЦЭМ!$D$10+'СЕТ СН'!$F$6-'СЕТ СН'!$F$23</f>
        <v>1051.74523656</v>
      </c>
      <c r="U40" s="36">
        <f>SUMIFS(СВЦЭМ!$D$33:$D$776,СВЦЭМ!$A$33:$A$776,$A40,СВЦЭМ!$B$33:$B$776,U$11)+'СЕТ СН'!$F$11+СВЦЭМ!$D$10+'СЕТ СН'!$F$6-'СЕТ СН'!$F$23</f>
        <v>1053.4745171100001</v>
      </c>
      <c r="V40" s="36">
        <f>SUMIFS(СВЦЭМ!$D$33:$D$776,СВЦЭМ!$A$33:$A$776,$A40,СВЦЭМ!$B$33:$B$776,V$11)+'СЕТ СН'!$F$11+СВЦЭМ!$D$10+'СЕТ СН'!$F$6-'СЕТ СН'!$F$23</f>
        <v>1073.3122306099999</v>
      </c>
      <c r="W40" s="36">
        <f>SUMIFS(СВЦЭМ!$D$33:$D$776,СВЦЭМ!$A$33:$A$776,$A40,СВЦЭМ!$B$33:$B$776,W$11)+'СЕТ СН'!$F$11+СВЦЭМ!$D$10+'СЕТ СН'!$F$6-'СЕТ СН'!$F$23</f>
        <v>1073.3948708200001</v>
      </c>
      <c r="X40" s="36">
        <f>SUMIFS(СВЦЭМ!$D$33:$D$776,СВЦЭМ!$A$33:$A$776,$A40,СВЦЭМ!$B$33:$B$776,X$11)+'СЕТ СН'!$F$11+СВЦЭМ!$D$10+'СЕТ СН'!$F$6-'СЕТ СН'!$F$23</f>
        <v>1070.6508101700001</v>
      </c>
      <c r="Y40" s="36">
        <f>SUMIFS(СВЦЭМ!$D$33:$D$776,СВЦЭМ!$A$33:$A$776,$A40,СВЦЭМ!$B$33:$B$776,Y$11)+'СЕТ СН'!$F$11+СВЦЭМ!$D$10+'СЕТ СН'!$F$6-'СЕТ СН'!$F$23</f>
        <v>1116.87216227</v>
      </c>
    </row>
    <row r="41" spans="1:27" ht="15.75" x14ac:dyDescent="0.2">
      <c r="A41" s="35">
        <f t="shared" si="0"/>
        <v>43495</v>
      </c>
      <c r="B41" s="36">
        <f>SUMIFS(СВЦЭМ!$D$33:$D$776,СВЦЭМ!$A$33:$A$776,$A41,СВЦЭМ!$B$33:$B$776,B$11)+'СЕТ СН'!$F$11+СВЦЭМ!$D$10+'СЕТ СН'!$F$6-'СЕТ СН'!$F$23</f>
        <v>1182.1379925499998</v>
      </c>
      <c r="C41" s="36">
        <f>SUMIFS(СВЦЭМ!$D$33:$D$776,СВЦЭМ!$A$33:$A$776,$A41,СВЦЭМ!$B$33:$B$776,C$11)+'СЕТ СН'!$F$11+СВЦЭМ!$D$10+'СЕТ СН'!$F$6-'СЕТ СН'!$F$23</f>
        <v>1198.4729858299997</v>
      </c>
      <c r="D41" s="36">
        <f>SUMIFS(СВЦЭМ!$D$33:$D$776,СВЦЭМ!$A$33:$A$776,$A41,СВЦЭМ!$B$33:$B$776,D$11)+'СЕТ СН'!$F$11+СВЦЭМ!$D$10+'СЕТ СН'!$F$6-'СЕТ СН'!$F$23</f>
        <v>1213.2739051799999</v>
      </c>
      <c r="E41" s="36">
        <f>SUMIFS(СВЦЭМ!$D$33:$D$776,СВЦЭМ!$A$33:$A$776,$A41,СВЦЭМ!$B$33:$B$776,E$11)+'СЕТ СН'!$F$11+СВЦЭМ!$D$10+'СЕТ СН'!$F$6-'СЕТ СН'!$F$23</f>
        <v>1210.9401865699999</v>
      </c>
      <c r="F41" s="36">
        <f>SUMIFS(СВЦЭМ!$D$33:$D$776,СВЦЭМ!$A$33:$A$776,$A41,СВЦЭМ!$B$33:$B$776,F$11)+'СЕТ СН'!$F$11+СВЦЭМ!$D$10+'СЕТ СН'!$F$6-'СЕТ СН'!$F$23</f>
        <v>1202.3036960999998</v>
      </c>
      <c r="G41" s="36">
        <f>SUMIFS(СВЦЭМ!$D$33:$D$776,СВЦЭМ!$A$33:$A$776,$A41,СВЦЭМ!$B$33:$B$776,G$11)+'СЕТ СН'!$F$11+СВЦЭМ!$D$10+'СЕТ СН'!$F$6-'СЕТ СН'!$F$23</f>
        <v>1194.3079514199999</v>
      </c>
      <c r="H41" s="36">
        <f>SUMIFS(СВЦЭМ!$D$33:$D$776,СВЦЭМ!$A$33:$A$776,$A41,СВЦЭМ!$B$33:$B$776,H$11)+'СЕТ СН'!$F$11+СВЦЭМ!$D$10+'СЕТ СН'!$F$6-'СЕТ СН'!$F$23</f>
        <v>1158.3670256699997</v>
      </c>
      <c r="I41" s="36">
        <f>SUMIFS(СВЦЭМ!$D$33:$D$776,СВЦЭМ!$A$33:$A$776,$A41,СВЦЭМ!$B$33:$B$776,I$11)+'СЕТ СН'!$F$11+СВЦЭМ!$D$10+'СЕТ СН'!$F$6-'СЕТ СН'!$F$23</f>
        <v>1096.8631058199999</v>
      </c>
      <c r="J41" s="36">
        <f>SUMIFS(СВЦЭМ!$D$33:$D$776,СВЦЭМ!$A$33:$A$776,$A41,СВЦЭМ!$B$33:$B$776,J$11)+'СЕТ СН'!$F$11+СВЦЭМ!$D$10+'СЕТ СН'!$F$6-'СЕТ СН'!$F$23</f>
        <v>1044.2853581300001</v>
      </c>
      <c r="K41" s="36">
        <f>SUMIFS(СВЦЭМ!$D$33:$D$776,СВЦЭМ!$A$33:$A$776,$A41,СВЦЭМ!$B$33:$B$776,K$11)+'СЕТ СН'!$F$11+СВЦЭМ!$D$10+'СЕТ СН'!$F$6-'СЕТ СН'!$F$23</f>
        <v>1046.28952499</v>
      </c>
      <c r="L41" s="36">
        <f>SUMIFS(СВЦЭМ!$D$33:$D$776,СВЦЭМ!$A$33:$A$776,$A41,СВЦЭМ!$B$33:$B$776,L$11)+'СЕТ СН'!$F$11+СВЦЭМ!$D$10+'СЕТ СН'!$F$6-'СЕТ СН'!$F$23</f>
        <v>1057.5671646799999</v>
      </c>
      <c r="M41" s="36">
        <f>SUMIFS(СВЦЭМ!$D$33:$D$776,СВЦЭМ!$A$33:$A$776,$A41,СВЦЭМ!$B$33:$B$776,M$11)+'СЕТ СН'!$F$11+СВЦЭМ!$D$10+'СЕТ СН'!$F$6-'СЕТ СН'!$F$23</f>
        <v>1070.37984953</v>
      </c>
      <c r="N41" s="36">
        <f>SUMIFS(СВЦЭМ!$D$33:$D$776,СВЦЭМ!$A$33:$A$776,$A41,СВЦЭМ!$B$33:$B$776,N$11)+'СЕТ СН'!$F$11+СВЦЭМ!$D$10+'СЕТ СН'!$F$6-'СЕТ СН'!$F$23</f>
        <v>1080.5823491200001</v>
      </c>
      <c r="O41" s="36">
        <f>SUMIFS(СВЦЭМ!$D$33:$D$776,СВЦЭМ!$A$33:$A$776,$A41,СВЦЭМ!$B$33:$B$776,O$11)+'СЕТ СН'!$F$11+СВЦЭМ!$D$10+'СЕТ СН'!$F$6-'СЕТ СН'!$F$23</f>
        <v>1065.6516932500001</v>
      </c>
      <c r="P41" s="36">
        <f>SUMIFS(СВЦЭМ!$D$33:$D$776,СВЦЭМ!$A$33:$A$776,$A41,СВЦЭМ!$B$33:$B$776,P$11)+'СЕТ СН'!$F$11+СВЦЭМ!$D$10+'СЕТ СН'!$F$6-'СЕТ СН'!$F$23</f>
        <v>1065.4082586100001</v>
      </c>
      <c r="Q41" s="36">
        <f>SUMIFS(СВЦЭМ!$D$33:$D$776,СВЦЭМ!$A$33:$A$776,$A41,СВЦЭМ!$B$33:$B$776,Q$11)+'СЕТ СН'!$F$11+СВЦЭМ!$D$10+'СЕТ СН'!$F$6-'СЕТ СН'!$F$23</f>
        <v>1072.5921738500001</v>
      </c>
      <c r="R41" s="36">
        <f>SUMIFS(СВЦЭМ!$D$33:$D$776,СВЦЭМ!$A$33:$A$776,$A41,СВЦЭМ!$B$33:$B$776,R$11)+'СЕТ СН'!$F$11+СВЦЭМ!$D$10+'СЕТ СН'!$F$6-'СЕТ СН'!$F$23</f>
        <v>1076.3601703899999</v>
      </c>
      <c r="S41" s="36">
        <f>SUMIFS(СВЦЭМ!$D$33:$D$776,СВЦЭМ!$A$33:$A$776,$A41,СВЦЭМ!$B$33:$B$776,S$11)+'СЕТ СН'!$F$11+СВЦЭМ!$D$10+'СЕТ СН'!$F$6-'СЕТ СН'!$F$23</f>
        <v>1061.34627772</v>
      </c>
      <c r="T41" s="36">
        <f>SUMIFS(СВЦЭМ!$D$33:$D$776,СВЦЭМ!$A$33:$A$776,$A41,СВЦЭМ!$B$33:$B$776,T$11)+'СЕТ СН'!$F$11+СВЦЭМ!$D$10+'СЕТ СН'!$F$6-'СЕТ СН'!$F$23</f>
        <v>1043.77347366</v>
      </c>
      <c r="U41" s="36">
        <f>SUMIFS(СВЦЭМ!$D$33:$D$776,СВЦЭМ!$A$33:$A$776,$A41,СВЦЭМ!$B$33:$B$776,U$11)+'СЕТ СН'!$F$11+СВЦЭМ!$D$10+'СЕТ СН'!$F$6-'СЕТ СН'!$F$23</f>
        <v>1040.6474715100001</v>
      </c>
      <c r="V41" s="36">
        <f>SUMIFS(СВЦЭМ!$D$33:$D$776,СВЦЭМ!$A$33:$A$776,$A41,СВЦЭМ!$B$33:$B$776,V$11)+'СЕТ СН'!$F$11+СВЦЭМ!$D$10+'СЕТ СН'!$F$6-'СЕТ СН'!$F$23</f>
        <v>1050.20367934</v>
      </c>
      <c r="W41" s="36">
        <f>SUMIFS(СВЦЭМ!$D$33:$D$776,СВЦЭМ!$A$33:$A$776,$A41,СВЦЭМ!$B$33:$B$776,W$11)+'СЕТ СН'!$F$11+СВЦЭМ!$D$10+'СЕТ СН'!$F$6-'СЕТ СН'!$F$23</f>
        <v>1058.0940315299999</v>
      </c>
      <c r="X41" s="36">
        <f>SUMIFS(СВЦЭМ!$D$33:$D$776,СВЦЭМ!$A$33:$A$776,$A41,СВЦЭМ!$B$33:$B$776,X$11)+'СЕТ СН'!$F$11+СВЦЭМ!$D$10+'СЕТ СН'!$F$6-'СЕТ СН'!$F$23</f>
        <v>1057.1422488799999</v>
      </c>
      <c r="Y41" s="36">
        <f>SUMIFS(СВЦЭМ!$D$33:$D$776,СВЦЭМ!$A$33:$A$776,$A41,СВЦЭМ!$B$33:$B$776,Y$11)+'СЕТ СН'!$F$11+СВЦЭМ!$D$10+'СЕТ СН'!$F$6-'СЕТ СН'!$F$23</f>
        <v>1105.4634291299999</v>
      </c>
    </row>
    <row r="42" spans="1:27" ht="15.75" x14ac:dyDescent="0.2">
      <c r="A42" s="35">
        <f t="shared" si="0"/>
        <v>43496</v>
      </c>
      <c r="B42" s="36">
        <f>SUMIFS(СВЦЭМ!$D$33:$D$776,СВЦЭМ!$A$33:$A$776,$A42,СВЦЭМ!$B$33:$B$776,B$11)+'СЕТ СН'!$F$11+СВЦЭМ!$D$10+'СЕТ СН'!$F$6-'СЕТ СН'!$F$23</f>
        <v>1186.9639202499998</v>
      </c>
      <c r="C42" s="36">
        <f>SUMIFS(СВЦЭМ!$D$33:$D$776,СВЦЭМ!$A$33:$A$776,$A42,СВЦЭМ!$B$33:$B$776,C$11)+'СЕТ СН'!$F$11+СВЦЭМ!$D$10+'СЕТ СН'!$F$6-'СЕТ СН'!$F$23</f>
        <v>1229.2748150899999</v>
      </c>
      <c r="D42" s="36">
        <f>SUMIFS(СВЦЭМ!$D$33:$D$776,СВЦЭМ!$A$33:$A$776,$A42,СВЦЭМ!$B$33:$B$776,D$11)+'СЕТ СН'!$F$11+СВЦЭМ!$D$10+'СЕТ СН'!$F$6-'СЕТ СН'!$F$23</f>
        <v>1230.6797113599998</v>
      </c>
      <c r="E42" s="36">
        <f>SUMIFS(СВЦЭМ!$D$33:$D$776,СВЦЭМ!$A$33:$A$776,$A42,СВЦЭМ!$B$33:$B$776,E$11)+'СЕТ СН'!$F$11+СВЦЭМ!$D$10+'СЕТ СН'!$F$6-'СЕТ СН'!$F$23</f>
        <v>1231.1347807199998</v>
      </c>
      <c r="F42" s="36">
        <f>SUMIFS(СВЦЭМ!$D$33:$D$776,СВЦЭМ!$A$33:$A$776,$A42,СВЦЭМ!$B$33:$B$776,F$11)+'СЕТ СН'!$F$11+СВЦЭМ!$D$10+'СЕТ СН'!$F$6-'СЕТ СН'!$F$23</f>
        <v>1226.6017921499999</v>
      </c>
      <c r="G42" s="36">
        <f>SUMIFS(СВЦЭМ!$D$33:$D$776,СВЦЭМ!$A$33:$A$776,$A42,СВЦЭМ!$B$33:$B$776,G$11)+'СЕТ СН'!$F$11+СВЦЭМ!$D$10+'СЕТ СН'!$F$6-'СЕТ СН'!$F$23</f>
        <v>1205.3706027999999</v>
      </c>
      <c r="H42" s="36">
        <f>SUMIFS(СВЦЭМ!$D$33:$D$776,СВЦЭМ!$A$33:$A$776,$A42,СВЦЭМ!$B$33:$B$776,H$11)+'СЕТ СН'!$F$11+СВЦЭМ!$D$10+'СЕТ СН'!$F$6-'СЕТ СН'!$F$23</f>
        <v>1153.6684673299999</v>
      </c>
      <c r="I42" s="36">
        <f>SUMIFS(СВЦЭМ!$D$33:$D$776,СВЦЭМ!$A$33:$A$776,$A42,СВЦЭМ!$B$33:$B$776,I$11)+'СЕТ СН'!$F$11+СВЦЭМ!$D$10+'СЕТ СН'!$F$6-'СЕТ СН'!$F$23</f>
        <v>1108.9595035799998</v>
      </c>
      <c r="J42" s="36">
        <f>SUMIFS(СВЦЭМ!$D$33:$D$776,СВЦЭМ!$A$33:$A$776,$A42,СВЦЭМ!$B$33:$B$776,J$11)+'СЕТ СН'!$F$11+СВЦЭМ!$D$10+'СЕТ СН'!$F$6-'СЕТ СН'!$F$23</f>
        <v>1050.05714665</v>
      </c>
      <c r="K42" s="36">
        <f>SUMIFS(СВЦЭМ!$D$33:$D$776,СВЦЭМ!$A$33:$A$776,$A42,СВЦЭМ!$B$33:$B$776,K$11)+'СЕТ СН'!$F$11+СВЦЭМ!$D$10+'СЕТ СН'!$F$6-'СЕТ СН'!$F$23</f>
        <v>1044.1642675200001</v>
      </c>
      <c r="L42" s="36">
        <f>SUMIFS(СВЦЭМ!$D$33:$D$776,СВЦЭМ!$A$33:$A$776,$A42,СВЦЭМ!$B$33:$B$776,L$11)+'СЕТ СН'!$F$11+СВЦЭМ!$D$10+'СЕТ СН'!$F$6-'СЕТ СН'!$F$23</f>
        <v>1043.83728888</v>
      </c>
      <c r="M42" s="36">
        <f>SUMIFS(СВЦЭМ!$D$33:$D$776,СВЦЭМ!$A$33:$A$776,$A42,СВЦЭМ!$B$33:$B$776,M$11)+'СЕТ СН'!$F$11+СВЦЭМ!$D$10+'СЕТ СН'!$F$6-'СЕТ СН'!$F$23</f>
        <v>1060.7674917100001</v>
      </c>
      <c r="N42" s="36">
        <f>SUMIFS(СВЦЭМ!$D$33:$D$776,СВЦЭМ!$A$33:$A$776,$A42,СВЦЭМ!$B$33:$B$776,N$11)+'СЕТ СН'!$F$11+СВЦЭМ!$D$10+'СЕТ СН'!$F$6-'СЕТ СН'!$F$23</f>
        <v>1068.7905823200001</v>
      </c>
      <c r="O42" s="36">
        <f>SUMIFS(СВЦЭМ!$D$33:$D$776,СВЦЭМ!$A$33:$A$776,$A42,СВЦЭМ!$B$33:$B$776,O$11)+'СЕТ СН'!$F$11+СВЦЭМ!$D$10+'СЕТ СН'!$F$6-'СЕТ СН'!$F$23</f>
        <v>1056.1809943999999</v>
      </c>
      <c r="P42" s="36">
        <f>SUMIFS(СВЦЭМ!$D$33:$D$776,СВЦЭМ!$A$33:$A$776,$A42,СВЦЭМ!$B$33:$B$776,P$11)+'СЕТ СН'!$F$11+СВЦЭМ!$D$10+'СЕТ СН'!$F$6-'СЕТ СН'!$F$23</f>
        <v>1063.2930190300001</v>
      </c>
      <c r="Q42" s="36">
        <f>SUMIFS(СВЦЭМ!$D$33:$D$776,СВЦЭМ!$A$33:$A$776,$A42,СВЦЭМ!$B$33:$B$776,Q$11)+'СЕТ СН'!$F$11+СВЦЭМ!$D$10+'СЕТ СН'!$F$6-'СЕТ СН'!$F$23</f>
        <v>1075.3645227500001</v>
      </c>
      <c r="R42" s="36">
        <f>SUMIFS(СВЦЭМ!$D$33:$D$776,СВЦЭМ!$A$33:$A$776,$A42,СВЦЭМ!$B$33:$B$776,R$11)+'СЕТ СН'!$F$11+СВЦЭМ!$D$10+'СЕТ СН'!$F$6-'СЕТ СН'!$F$23</f>
        <v>1076.26710136</v>
      </c>
      <c r="S42" s="36">
        <f>SUMIFS(СВЦЭМ!$D$33:$D$776,СВЦЭМ!$A$33:$A$776,$A42,СВЦЭМ!$B$33:$B$776,S$11)+'СЕТ СН'!$F$11+СВЦЭМ!$D$10+'СЕТ СН'!$F$6-'СЕТ СН'!$F$23</f>
        <v>1066.03595303</v>
      </c>
      <c r="T42" s="36">
        <f>SUMIFS(СВЦЭМ!$D$33:$D$776,СВЦЭМ!$A$33:$A$776,$A42,СВЦЭМ!$B$33:$B$776,T$11)+'СЕТ СН'!$F$11+СВЦЭМ!$D$10+'СЕТ СН'!$F$6-'СЕТ СН'!$F$23</f>
        <v>1052.87078382</v>
      </c>
      <c r="U42" s="36">
        <f>SUMIFS(СВЦЭМ!$D$33:$D$776,СВЦЭМ!$A$33:$A$776,$A42,СВЦЭМ!$B$33:$B$776,U$11)+'СЕТ СН'!$F$11+СВЦЭМ!$D$10+'СЕТ СН'!$F$6-'СЕТ СН'!$F$23</f>
        <v>1050.23867008</v>
      </c>
      <c r="V42" s="36">
        <f>SUMIFS(СВЦЭМ!$D$33:$D$776,СВЦЭМ!$A$33:$A$776,$A42,СВЦЭМ!$B$33:$B$776,V$11)+'СЕТ СН'!$F$11+СВЦЭМ!$D$10+'СЕТ СН'!$F$6-'СЕТ СН'!$F$23</f>
        <v>1068.43679219</v>
      </c>
      <c r="W42" s="36">
        <f>SUMIFS(СВЦЭМ!$D$33:$D$776,СВЦЭМ!$A$33:$A$776,$A42,СВЦЭМ!$B$33:$B$776,W$11)+'СЕТ СН'!$F$11+СВЦЭМ!$D$10+'СЕТ СН'!$F$6-'СЕТ СН'!$F$23</f>
        <v>1090.2202691399998</v>
      </c>
      <c r="X42" s="36">
        <f>SUMIFS(СВЦЭМ!$D$33:$D$776,СВЦЭМ!$A$33:$A$776,$A42,СВЦЭМ!$B$33:$B$776,X$11)+'СЕТ СН'!$F$11+СВЦЭМ!$D$10+'СЕТ СН'!$F$6-'СЕТ СН'!$F$23</f>
        <v>1094.3154673599997</v>
      </c>
      <c r="Y42" s="36">
        <f>SUMIFS(СВЦЭМ!$D$33:$D$776,СВЦЭМ!$A$33:$A$776,$A42,СВЦЭМ!$B$33:$B$776,Y$11)+'СЕТ СН'!$F$11+СВЦЭМ!$D$10+'СЕТ СН'!$F$6-'СЕТ СН'!$F$23</f>
        <v>1125.1296100199997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01.01.2019</v>
      </c>
      <c r="B48" s="36">
        <f>SUMIFS(СВЦЭМ!$D$33:$D$776,СВЦЭМ!$A$33:$A$776,$A48,СВЦЭМ!$B$33:$B$776,B$47)+'СЕТ СН'!$G$11+СВЦЭМ!$D$10+'СЕТ СН'!$G$6-'СЕТ СН'!$G$23</f>
        <v>1113.77726155</v>
      </c>
      <c r="C48" s="36">
        <f>SUMIFS(СВЦЭМ!$D$33:$D$776,СВЦЭМ!$A$33:$A$776,$A48,СВЦЭМ!$B$33:$B$776,C$47)+'СЕТ СН'!$G$11+СВЦЭМ!$D$10+'СЕТ СН'!$G$6-'СЕТ СН'!$G$23</f>
        <v>1183.67706077</v>
      </c>
      <c r="D48" s="36">
        <f>SUMIFS(СВЦЭМ!$D$33:$D$776,СВЦЭМ!$A$33:$A$776,$A48,СВЦЭМ!$B$33:$B$776,D$47)+'СЕТ СН'!$G$11+СВЦЭМ!$D$10+'СЕТ СН'!$G$6-'СЕТ СН'!$G$23</f>
        <v>1244.8327628399998</v>
      </c>
      <c r="E48" s="36">
        <f>SUMIFS(СВЦЭМ!$D$33:$D$776,СВЦЭМ!$A$33:$A$776,$A48,СВЦЭМ!$B$33:$B$776,E$47)+'СЕТ СН'!$G$11+СВЦЭМ!$D$10+'СЕТ СН'!$G$6-'СЕТ СН'!$G$23</f>
        <v>1258.7613680499999</v>
      </c>
      <c r="F48" s="36">
        <f>SUMIFS(СВЦЭМ!$D$33:$D$776,СВЦЭМ!$A$33:$A$776,$A48,СВЦЭМ!$B$33:$B$776,F$47)+'СЕТ СН'!$G$11+СВЦЭМ!$D$10+'СЕТ СН'!$G$6-'СЕТ СН'!$G$23</f>
        <v>1265.3639109299997</v>
      </c>
      <c r="G48" s="36">
        <f>SUMIFS(СВЦЭМ!$D$33:$D$776,СВЦЭМ!$A$33:$A$776,$A48,СВЦЭМ!$B$33:$B$776,G$47)+'СЕТ СН'!$G$11+СВЦЭМ!$D$10+'СЕТ СН'!$G$6-'СЕТ СН'!$G$23</f>
        <v>1265.8133728099997</v>
      </c>
      <c r="H48" s="36">
        <f>SUMIFS(СВЦЭМ!$D$33:$D$776,СВЦЭМ!$A$33:$A$776,$A48,СВЦЭМ!$B$33:$B$776,H$47)+'СЕТ СН'!$G$11+СВЦЭМ!$D$10+'СЕТ СН'!$G$6-'СЕТ СН'!$G$23</f>
        <v>1273.2949845999997</v>
      </c>
      <c r="I48" s="36">
        <f>SUMIFS(СВЦЭМ!$D$33:$D$776,СВЦЭМ!$A$33:$A$776,$A48,СВЦЭМ!$B$33:$B$776,I$47)+'СЕТ СН'!$G$11+СВЦЭМ!$D$10+'СЕТ СН'!$G$6-'СЕТ СН'!$G$23</f>
        <v>1264.3144371999997</v>
      </c>
      <c r="J48" s="36">
        <f>SUMIFS(СВЦЭМ!$D$33:$D$776,СВЦЭМ!$A$33:$A$776,$A48,СВЦЭМ!$B$33:$B$776,J$47)+'СЕТ СН'!$G$11+СВЦЭМ!$D$10+'СЕТ СН'!$G$6-'СЕТ СН'!$G$23</f>
        <v>1265.6716275799999</v>
      </c>
      <c r="K48" s="36">
        <f>SUMIFS(СВЦЭМ!$D$33:$D$776,СВЦЭМ!$A$33:$A$776,$A48,СВЦЭМ!$B$33:$B$776,K$47)+'СЕТ СН'!$G$11+СВЦЭМ!$D$10+'СЕТ СН'!$G$6-'СЕТ СН'!$G$23</f>
        <v>1249.8511218999997</v>
      </c>
      <c r="L48" s="36">
        <f>SUMIFS(СВЦЭМ!$D$33:$D$776,СВЦЭМ!$A$33:$A$776,$A48,СВЦЭМ!$B$33:$B$776,L$47)+'СЕТ СН'!$G$11+СВЦЭМ!$D$10+'СЕТ СН'!$G$6-'СЕТ СН'!$G$23</f>
        <v>1220.6230492899999</v>
      </c>
      <c r="M48" s="36">
        <f>SUMIFS(СВЦЭМ!$D$33:$D$776,СВЦЭМ!$A$33:$A$776,$A48,СВЦЭМ!$B$33:$B$776,M$47)+'СЕТ СН'!$G$11+СВЦЭМ!$D$10+'СЕТ СН'!$G$6-'СЕТ СН'!$G$23</f>
        <v>1213.1743940399997</v>
      </c>
      <c r="N48" s="36">
        <f>SUMIFS(СВЦЭМ!$D$33:$D$776,СВЦЭМ!$A$33:$A$776,$A48,СВЦЭМ!$B$33:$B$776,N$47)+'СЕТ СН'!$G$11+СВЦЭМ!$D$10+'СЕТ СН'!$G$6-'СЕТ СН'!$G$23</f>
        <v>1195.7533221799999</v>
      </c>
      <c r="O48" s="36">
        <f>SUMIFS(СВЦЭМ!$D$33:$D$776,СВЦЭМ!$A$33:$A$776,$A48,СВЦЭМ!$B$33:$B$776,O$47)+'СЕТ СН'!$G$11+СВЦЭМ!$D$10+'СЕТ СН'!$G$6-'СЕТ СН'!$G$23</f>
        <v>1195.9991099099998</v>
      </c>
      <c r="P48" s="36">
        <f>SUMIFS(СВЦЭМ!$D$33:$D$776,СВЦЭМ!$A$33:$A$776,$A48,СВЦЭМ!$B$33:$B$776,P$47)+'СЕТ СН'!$G$11+СВЦЭМ!$D$10+'СЕТ СН'!$G$6-'СЕТ СН'!$G$23</f>
        <v>1204.5690405099999</v>
      </c>
      <c r="Q48" s="36">
        <f>SUMIFS(СВЦЭМ!$D$33:$D$776,СВЦЭМ!$A$33:$A$776,$A48,СВЦЭМ!$B$33:$B$776,Q$47)+'СЕТ СН'!$G$11+СВЦЭМ!$D$10+'СЕТ СН'!$G$6-'СЕТ СН'!$G$23</f>
        <v>1172.4566631899997</v>
      </c>
      <c r="R48" s="36">
        <f>SUMIFS(СВЦЭМ!$D$33:$D$776,СВЦЭМ!$A$33:$A$776,$A48,СВЦЭМ!$B$33:$B$776,R$47)+'СЕТ СН'!$G$11+СВЦЭМ!$D$10+'СЕТ СН'!$G$6-'СЕТ СН'!$G$23</f>
        <v>1118.3361792000001</v>
      </c>
      <c r="S48" s="36">
        <f>SUMIFS(СВЦЭМ!$D$33:$D$776,СВЦЭМ!$A$33:$A$776,$A48,СВЦЭМ!$B$33:$B$776,S$47)+'СЕТ СН'!$G$11+СВЦЭМ!$D$10+'СЕТ СН'!$G$6-'СЕТ СН'!$G$23</f>
        <v>1049.4913529</v>
      </c>
      <c r="T48" s="36">
        <f>SUMIFS(СВЦЭМ!$D$33:$D$776,СВЦЭМ!$A$33:$A$776,$A48,СВЦЭМ!$B$33:$B$776,T$47)+'СЕТ СН'!$G$11+СВЦЭМ!$D$10+'СЕТ СН'!$G$6-'СЕТ СН'!$G$23</f>
        <v>1013.91764617</v>
      </c>
      <c r="U48" s="36">
        <f>SUMIFS(СВЦЭМ!$D$33:$D$776,СВЦЭМ!$A$33:$A$776,$A48,СВЦЭМ!$B$33:$B$776,U$47)+'СЕТ СН'!$G$11+СВЦЭМ!$D$10+'СЕТ СН'!$G$6-'СЕТ СН'!$G$23</f>
        <v>1009.0411658100001</v>
      </c>
      <c r="V48" s="36">
        <f>SUMIFS(СВЦЭМ!$D$33:$D$776,СВЦЭМ!$A$33:$A$776,$A48,СВЦЭМ!$B$33:$B$776,V$47)+'СЕТ СН'!$G$11+СВЦЭМ!$D$10+'СЕТ СН'!$G$6-'СЕТ СН'!$G$23</f>
        <v>1025.24555872</v>
      </c>
      <c r="W48" s="36">
        <f>SUMIFS(СВЦЭМ!$D$33:$D$776,СВЦЭМ!$A$33:$A$776,$A48,СВЦЭМ!$B$33:$B$776,W$47)+'СЕТ СН'!$G$11+СВЦЭМ!$D$10+'СЕТ СН'!$G$6-'СЕТ СН'!$G$23</f>
        <v>1067.89262616</v>
      </c>
      <c r="X48" s="36">
        <f>SUMIFS(СВЦЭМ!$D$33:$D$776,СВЦЭМ!$A$33:$A$776,$A48,СВЦЭМ!$B$33:$B$776,X$47)+'СЕТ СН'!$G$11+СВЦЭМ!$D$10+'СЕТ СН'!$G$6-'СЕТ СН'!$G$23</f>
        <v>1123.2726124999999</v>
      </c>
      <c r="Y48" s="36">
        <f>SUMIFS(СВЦЭМ!$D$33:$D$776,СВЦЭМ!$A$33:$A$776,$A48,СВЦЭМ!$B$33:$B$776,Y$47)+'СЕТ СН'!$G$11+СВЦЭМ!$D$10+'СЕТ СН'!$G$6-'СЕТ СН'!$G$23</f>
        <v>1171.6110280899998</v>
      </c>
      <c r="AA48" s="45"/>
    </row>
    <row r="49" spans="1:25" ht="15.75" x14ac:dyDescent="0.2">
      <c r="A49" s="35">
        <f>A48+1</f>
        <v>43467</v>
      </c>
      <c r="B49" s="36">
        <f>SUMIFS(СВЦЭМ!$D$33:$D$776,СВЦЭМ!$A$33:$A$776,$A49,СВЦЭМ!$B$33:$B$776,B$47)+'СЕТ СН'!$G$11+СВЦЭМ!$D$10+'СЕТ СН'!$G$6-'СЕТ СН'!$G$23</f>
        <v>1229.7440128899998</v>
      </c>
      <c r="C49" s="36">
        <f>SUMIFS(СВЦЭМ!$D$33:$D$776,СВЦЭМ!$A$33:$A$776,$A49,СВЦЭМ!$B$33:$B$776,C$47)+'СЕТ СН'!$G$11+СВЦЭМ!$D$10+'СЕТ СН'!$G$6-'СЕТ СН'!$G$23</f>
        <v>1216.9173673800001</v>
      </c>
      <c r="D49" s="36">
        <f>SUMIFS(СВЦЭМ!$D$33:$D$776,СВЦЭМ!$A$33:$A$776,$A49,СВЦЭМ!$B$33:$B$776,D$47)+'СЕТ СН'!$G$11+СВЦЭМ!$D$10+'СЕТ СН'!$G$6-'СЕТ СН'!$G$23</f>
        <v>1217.0330949700001</v>
      </c>
      <c r="E49" s="36">
        <f>SUMIFS(СВЦЭМ!$D$33:$D$776,СВЦЭМ!$A$33:$A$776,$A49,СВЦЭМ!$B$33:$B$776,E$47)+'СЕТ СН'!$G$11+СВЦЭМ!$D$10+'СЕТ СН'!$G$6-'СЕТ СН'!$G$23</f>
        <v>1229.7025626699997</v>
      </c>
      <c r="F49" s="36">
        <f>SUMIFS(СВЦЭМ!$D$33:$D$776,СВЦЭМ!$A$33:$A$776,$A49,СВЦЭМ!$B$33:$B$776,F$47)+'СЕТ СН'!$G$11+СВЦЭМ!$D$10+'СЕТ СН'!$G$6-'СЕТ СН'!$G$23</f>
        <v>1229.9441768199999</v>
      </c>
      <c r="G49" s="36">
        <f>SUMIFS(СВЦЭМ!$D$33:$D$776,СВЦЭМ!$A$33:$A$776,$A49,СВЦЭМ!$B$33:$B$776,G$47)+'СЕТ СН'!$G$11+СВЦЭМ!$D$10+'СЕТ СН'!$G$6-'СЕТ СН'!$G$23</f>
        <v>1230.4884808399997</v>
      </c>
      <c r="H49" s="36">
        <f>SUMIFS(СВЦЭМ!$D$33:$D$776,СВЦЭМ!$A$33:$A$776,$A49,СВЦЭМ!$B$33:$B$776,H$47)+'СЕТ СН'!$G$11+СВЦЭМ!$D$10+'СЕТ СН'!$G$6-'СЕТ СН'!$G$23</f>
        <v>1226.6757699999998</v>
      </c>
      <c r="I49" s="36">
        <f>SUMIFS(СВЦЭМ!$D$33:$D$776,СВЦЭМ!$A$33:$A$776,$A49,СВЦЭМ!$B$33:$B$776,I$47)+'СЕТ СН'!$G$11+СВЦЭМ!$D$10+'СЕТ СН'!$G$6-'СЕТ СН'!$G$23</f>
        <v>1209.07354162</v>
      </c>
      <c r="J49" s="36">
        <f>SUMIFS(СВЦЭМ!$D$33:$D$776,СВЦЭМ!$A$33:$A$776,$A49,СВЦЭМ!$B$33:$B$776,J$47)+'СЕТ СН'!$G$11+СВЦЭМ!$D$10+'СЕТ СН'!$G$6-'СЕТ СН'!$G$23</f>
        <v>1196.0934105699998</v>
      </c>
      <c r="K49" s="36">
        <f>SUMIFS(СВЦЭМ!$D$33:$D$776,СВЦЭМ!$A$33:$A$776,$A49,СВЦЭМ!$B$33:$B$776,K$47)+'СЕТ СН'!$G$11+СВЦЭМ!$D$10+'СЕТ СН'!$G$6-'СЕТ СН'!$G$23</f>
        <v>1161.92809773</v>
      </c>
      <c r="L49" s="36">
        <f>SUMIFS(СВЦЭМ!$D$33:$D$776,СВЦЭМ!$A$33:$A$776,$A49,СВЦЭМ!$B$33:$B$776,L$47)+'СЕТ СН'!$G$11+СВЦЭМ!$D$10+'СЕТ СН'!$G$6-'СЕТ СН'!$G$23</f>
        <v>1135.7961281799999</v>
      </c>
      <c r="M49" s="36">
        <f>SUMIFS(СВЦЭМ!$D$33:$D$776,СВЦЭМ!$A$33:$A$776,$A49,СВЦЭМ!$B$33:$B$776,M$47)+'СЕТ СН'!$G$11+СВЦЭМ!$D$10+'СЕТ СН'!$G$6-'СЕТ СН'!$G$23</f>
        <v>1136.51053561</v>
      </c>
      <c r="N49" s="36">
        <f>SUMIFS(СВЦЭМ!$D$33:$D$776,СВЦЭМ!$A$33:$A$776,$A49,СВЦЭМ!$B$33:$B$776,N$47)+'СЕТ СН'!$G$11+СВЦЭМ!$D$10+'СЕТ СН'!$G$6-'СЕТ СН'!$G$23</f>
        <v>1141.3576905700002</v>
      </c>
      <c r="O49" s="36">
        <f>SUMIFS(СВЦЭМ!$D$33:$D$776,СВЦЭМ!$A$33:$A$776,$A49,СВЦЭМ!$B$33:$B$776,O$47)+'СЕТ СН'!$G$11+СВЦЭМ!$D$10+'СЕТ СН'!$G$6-'СЕТ СН'!$G$23</f>
        <v>1167.1802216900001</v>
      </c>
      <c r="P49" s="36">
        <f>SUMIFS(СВЦЭМ!$D$33:$D$776,СВЦЭМ!$A$33:$A$776,$A49,СВЦЭМ!$B$33:$B$776,P$47)+'СЕТ СН'!$G$11+СВЦЭМ!$D$10+'СЕТ СН'!$G$6-'СЕТ СН'!$G$23</f>
        <v>1201.4615699399997</v>
      </c>
      <c r="Q49" s="36">
        <f>SUMIFS(СВЦЭМ!$D$33:$D$776,СВЦЭМ!$A$33:$A$776,$A49,СВЦЭМ!$B$33:$B$776,Q$47)+'СЕТ СН'!$G$11+СВЦЭМ!$D$10+'СЕТ СН'!$G$6-'СЕТ СН'!$G$23</f>
        <v>1184.1468875699998</v>
      </c>
      <c r="R49" s="36">
        <f>SUMIFS(СВЦЭМ!$D$33:$D$776,СВЦЭМ!$A$33:$A$776,$A49,СВЦЭМ!$B$33:$B$776,R$47)+'СЕТ СН'!$G$11+СВЦЭМ!$D$10+'СЕТ СН'!$G$6-'СЕТ СН'!$G$23</f>
        <v>1125.86646993</v>
      </c>
      <c r="S49" s="36">
        <f>SUMIFS(СВЦЭМ!$D$33:$D$776,СВЦЭМ!$A$33:$A$776,$A49,СВЦЭМ!$B$33:$B$776,S$47)+'СЕТ СН'!$G$11+СВЦЭМ!$D$10+'СЕТ СН'!$G$6-'СЕТ СН'!$G$23</f>
        <v>1067.6855138199999</v>
      </c>
      <c r="T49" s="36">
        <f>SUMIFS(СВЦЭМ!$D$33:$D$776,СВЦЭМ!$A$33:$A$776,$A49,СВЦЭМ!$B$33:$B$776,T$47)+'СЕТ СН'!$G$11+СВЦЭМ!$D$10+'СЕТ СН'!$G$6-'СЕТ СН'!$G$23</f>
        <v>1062.09502991</v>
      </c>
      <c r="U49" s="36">
        <f>SUMIFS(СВЦЭМ!$D$33:$D$776,СВЦЭМ!$A$33:$A$776,$A49,СВЦЭМ!$B$33:$B$776,U$47)+'СЕТ СН'!$G$11+СВЦЭМ!$D$10+'СЕТ СН'!$G$6-'СЕТ СН'!$G$23</f>
        <v>1055.1426845599999</v>
      </c>
      <c r="V49" s="36">
        <f>SUMIFS(СВЦЭМ!$D$33:$D$776,СВЦЭМ!$A$33:$A$776,$A49,СВЦЭМ!$B$33:$B$776,V$47)+'СЕТ СН'!$G$11+СВЦЭМ!$D$10+'СЕТ СН'!$G$6-'СЕТ СН'!$G$23</f>
        <v>1026.4421838399999</v>
      </c>
      <c r="W49" s="36">
        <f>SUMIFS(СВЦЭМ!$D$33:$D$776,СВЦЭМ!$A$33:$A$776,$A49,СВЦЭМ!$B$33:$B$776,W$47)+'СЕТ СН'!$G$11+СВЦЭМ!$D$10+'СЕТ СН'!$G$6-'СЕТ СН'!$G$23</f>
        <v>1068.33912603</v>
      </c>
      <c r="X49" s="36">
        <f>SUMIFS(СВЦЭМ!$D$33:$D$776,СВЦЭМ!$A$33:$A$776,$A49,СВЦЭМ!$B$33:$B$776,X$47)+'СЕТ СН'!$G$11+СВЦЭМ!$D$10+'СЕТ СН'!$G$6-'СЕТ СН'!$G$23</f>
        <v>1126.12001435</v>
      </c>
      <c r="Y49" s="36">
        <f>SUMIFS(СВЦЭМ!$D$33:$D$776,СВЦЭМ!$A$33:$A$776,$A49,СВЦЭМ!$B$33:$B$776,Y$47)+'СЕТ СН'!$G$11+СВЦЭМ!$D$10+'СЕТ СН'!$G$6-'СЕТ СН'!$G$23</f>
        <v>1175.6577966999998</v>
      </c>
    </row>
    <row r="50" spans="1:25" ht="15.75" x14ac:dyDescent="0.2">
      <c r="A50" s="35">
        <f t="shared" ref="A50:A78" si="1">A49+1</f>
        <v>43468</v>
      </c>
      <c r="B50" s="36">
        <f>SUMIFS(СВЦЭМ!$D$33:$D$776,СВЦЭМ!$A$33:$A$776,$A50,СВЦЭМ!$B$33:$B$776,B$47)+'СЕТ СН'!$G$11+СВЦЭМ!$D$10+'СЕТ СН'!$G$6-'СЕТ СН'!$G$23</f>
        <v>1193.7248440999997</v>
      </c>
      <c r="C50" s="36">
        <f>SUMIFS(СВЦЭМ!$D$33:$D$776,СВЦЭМ!$A$33:$A$776,$A50,СВЦЭМ!$B$33:$B$776,C$47)+'СЕТ СН'!$G$11+СВЦЭМ!$D$10+'СЕТ СН'!$G$6-'СЕТ СН'!$G$23</f>
        <v>1214.6856229599998</v>
      </c>
      <c r="D50" s="36">
        <f>SUMIFS(СВЦЭМ!$D$33:$D$776,СВЦЭМ!$A$33:$A$776,$A50,СВЦЭМ!$B$33:$B$776,D$47)+'СЕТ СН'!$G$11+СВЦЭМ!$D$10+'СЕТ СН'!$G$6-'СЕТ СН'!$G$23</f>
        <v>1230.40742808</v>
      </c>
      <c r="E50" s="36">
        <f>SUMIFS(СВЦЭМ!$D$33:$D$776,СВЦЭМ!$A$33:$A$776,$A50,СВЦЭМ!$B$33:$B$776,E$47)+'СЕТ СН'!$G$11+СВЦЭМ!$D$10+'СЕТ СН'!$G$6-'СЕТ СН'!$G$23</f>
        <v>1239.1924602399999</v>
      </c>
      <c r="F50" s="36">
        <f>SUMIFS(СВЦЭМ!$D$33:$D$776,СВЦЭМ!$A$33:$A$776,$A50,СВЦЭМ!$B$33:$B$776,F$47)+'СЕТ СН'!$G$11+СВЦЭМ!$D$10+'СЕТ СН'!$G$6-'СЕТ СН'!$G$23</f>
        <v>1242.9396299699997</v>
      </c>
      <c r="G50" s="36">
        <f>SUMIFS(СВЦЭМ!$D$33:$D$776,СВЦЭМ!$A$33:$A$776,$A50,СВЦЭМ!$B$33:$B$776,G$47)+'СЕТ СН'!$G$11+СВЦЭМ!$D$10+'СЕТ СН'!$G$6-'СЕТ СН'!$G$23</f>
        <v>1250.9431683099997</v>
      </c>
      <c r="H50" s="36">
        <f>SUMIFS(СВЦЭМ!$D$33:$D$776,СВЦЭМ!$A$33:$A$776,$A50,СВЦЭМ!$B$33:$B$776,H$47)+'СЕТ СН'!$G$11+СВЦЭМ!$D$10+'СЕТ СН'!$G$6-'СЕТ СН'!$G$23</f>
        <v>1226.8781768899998</v>
      </c>
      <c r="I50" s="36">
        <f>SUMIFS(СВЦЭМ!$D$33:$D$776,СВЦЭМ!$A$33:$A$776,$A50,СВЦЭМ!$B$33:$B$776,I$47)+'СЕТ СН'!$G$11+СВЦЭМ!$D$10+'СЕТ СН'!$G$6-'СЕТ СН'!$G$23</f>
        <v>1214.96609128</v>
      </c>
      <c r="J50" s="36">
        <f>SUMIFS(СВЦЭМ!$D$33:$D$776,СВЦЭМ!$A$33:$A$776,$A50,СВЦЭМ!$B$33:$B$776,J$47)+'СЕТ СН'!$G$11+СВЦЭМ!$D$10+'СЕТ СН'!$G$6-'СЕТ СН'!$G$23</f>
        <v>1193.7524803799997</v>
      </c>
      <c r="K50" s="36">
        <f>SUMIFS(СВЦЭМ!$D$33:$D$776,СВЦЭМ!$A$33:$A$776,$A50,СВЦЭМ!$B$33:$B$776,K$47)+'СЕТ СН'!$G$11+СВЦЭМ!$D$10+'СЕТ СН'!$G$6-'СЕТ СН'!$G$23</f>
        <v>1168.3210501599997</v>
      </c>
      <c r="L50" s="36">
        <f>SUMIFS(СВЦЭМ!$D$33:$D$776,СВЦЭМ!$A$33:$A$776,$A50,СВЦЭМ!$B$33:$B$776,L$47)+'СЕТ СН'!$G$11+СВЦЭМ!$D$10+'СЕТ СН'!$G$6-'СЕТ СН'!$G$23</f>
        <v>1146.2155948300001</v>
      </c>
      <c r="M50" s="36">
        <f>SUMIFS(СВЦЭМ!$D$33:$D$776,СВЦЭМ!$A$33:$A$776,$A50,СВЦЭМ!$B$33:$B$776,M$47)+'СЕТ СН'!$G$11+СВЦЭМ!$D$10+'СЕТ СН'!$G$6-'СЕТ СН'!$G$23</f>
        <v>1141.4201170000001</v>
      </c>
      <c r="N50" s="36">
        <f>SUMIFS(СВЦЭМ!$D$33:$D$776,СВЦЭМ!$A$33:$A$776,$A50,СВЦЭМ!$B$33:$B$776,N$47)+'СЕТ СН'!$G$11+СВЦЭМ!$D$10+'СЕТ СН'!$G$6-'СЕТ СН'!$G$23</f>
        <v>1144.9090497</v>
      </c>
      <c r="O50" s="36">
        <f>SUMIFS(СВЦЭМ!$D$33:$D$776,СВЦЭМ!$A$33:$A$776,$A50,СВЦЭМ!$B$33:$B$776,O$47)+'СЕТ СН'!$G$11+СВЦЭМ!$D$10+'СЕТ СН'!$G$6-'СЕТ СН'!$G$23</f>
        <v>1171.9220136499998</v>
      </c>
      <c r="P50" s="36">
        <f>SUMIFS(СВЦЭМ!$D$33:$D$776,СВЦЭМ!$A$33:$A$776,$A50,СВЦЭМ!$B$33:$B$776,P$47)+'СЕТ СН'!$G$11+СВЦЭМ!$D$10+'СЕТ СН'!$G$6-'СЕТ СН'!$G$23</f>
        <v>1192.07531182</v>
      </c>
      <c r="Q50" s="36">
        <f>SUMIFS(СВЦЭМ!$D$33:$D$776,СВЦЭМ!$A$33:$A$776,$A50,СВЦЭМ!$B$33:$B$776,Q$47)+'СЕТ СН'!$G$11+СВЦЭМ!$D$10+'СЕТ СН'!$G$6-'СЕТ СН'!$G$23</f>
        <v>1166.7155858699998</v>
      </c>
      <c r="R50" s="36">
        <f>SUMIFS(СВЦЭМ!$D$33:$D$776,СВЦЭМ!$A$33:$A$776,$A50,СВЦЭМ!$B$33:$B$776,R$47)+'СЕТ СН'!$G$11+СВЦЭМ!$D$10+'СЕТ СН'!$G$6-'СЕТ СН'!$G$23</f>
        <v>1121.01776698</v>
      </c>
      <c r="S50" s="36">
        <f>SUMIFS(СВЦЭМ!$D$33:$D$776,СВЦЭМ!$A$33:$A$776,$A50,СВЦЭМ!$B$33:$B$776,S$47)+'СЕТ СН'!$G$11+СВЦЭМ!$D$10+'СЕТ СН'!$G$6-'СЕТ СН'!$G$23</f>
        <v>1060.7350601100002</v>
      </c>
      <c r="T50" s="36">
        <f>SUMIFS(СВЦЭМ!$D$33:$D$776,СВЦЭМ!$A$33:$A$776,$A50,СВЦЭМ!$B$33:$B$776,T$47)+'СЕТ СН'!$G$11+СВЦЭМ!$D$10+'СЕТ СН'!$G$6-'СЕТ СН'!$G$23</f>
        <v>1029.7543750499999</v>
      </c>
      <c r="U50" s="36">
        <f>SUMIFS(СВЦЭМ!$D$33:$D$776,СВЦЭМ!$A$33:$A$776,$A50,СВЦЭМ!$B$33:$B$776,U$47)+'СЕТ СН'!$G$11+СВЦЭМ!$D$10+'СЕТ СН'!$G$6-'СЕТ СН'!$G$23</f>
        <v>1033.35461541</v>
      </c>
      <c r="V50" s="36">
        <f>SUMIFS(СВЦЭМ!$D$33:$D$776,СВЦЭМ!$A$33:$A$776,$A50,СВЦЭМ!$B$33:$B$776,V$47)+'СЕТ СН'!$G$11+СВЦЭМ!$D$10+'СЕТ СН'!$G$6-'СЕТ СН'!$G$23</f>
        <v>1041.96615043</v>
      </c>
      <c r="W50" s="36">
        <f>SUMIFS(СВЦЭМ!$D$33:$D$776,СВЦЭМ!$A$33:$A$776,$A50,СВЦЭМ!$B$33:$B$776,W$47)+'СЕТ СН'!$G$11+СВЦЭМ!$D$10+'СЕТ СН'!$G$6-'СЕТ СН'!$G$23</f>
        <v>1100.4085870200001</v>
      </c>
      <c r="X50" s="36">
        <f>SUMIFS(СВЦЭМ!$D$33:$D$776,СВЦЭМ!$A$33:$A$776,$A50,СВЦЭМ!$B$33:$B$776,X$47)+'СЕТ СН'!$G$11+СВЦЭМ!$D$10+'СЕТ СН'!$G$6-'СЕТ СН'!$G$23</f>
        <v>1158.47110058</v>
      </c>
      <c r="Y50" s="36">
        <f>SUMIFS(СВЦЭМ!$D$33:$D$776,СВЦЭМ!$A$33:$A$776,$A50,СВЦЭМ!$B$33:$B$776,Y$47)+'СЕТ СН'!$G$11+СВЦЭМ!$D$10+'СЕТ СН'!$G$6-'СЕТ СН'!$G$23</f>
        <v>1209.4101345199997</v>
      </c>
    </row>
    <row r="51" spans="1:25" ht="15.75" x14ac:dyDescent="0.2">
      <c r="A51" s="35">
        <f t="shared" si="1"/>
        <v>43469</v>
      </c>
      <c r="B51" s="36">
        <f>SUMIFS(СВЦЭМ!$D$33:$D$776,СВЦЭМ!$A$33:$A$776,$A51,СВЦЭМ!$B$33:$B$776,B$47)+'СЕТ СН'!$G$11+СВЦЭМ!$D$10+'СЕТ СН'!$G$6-'СЕТ СН'!$G$23</f>
        <v>1183.4934231699999</v>
      </c>
      <c r="C51" s="36">
        <f>SUMIFS(СВЦЭМ!$D$33:$D$776,СВЦЭМ!$A$33:$A$776,$A51,СВЦЭМ!$B$33:$B$776,C$47)+'СЕТ СН'!$G$11+СВЦЭМ!$D$10+'СЕТ СН'!$G$6-'СЕТ СН'!$G$23</f>
        <v>1206.4701012799997</v>
      </c>
      <c r="D51" s="36">
        <f>SUMIFS(СВЦЭМ!$D$33:$D$776,СВЦЭМ!$A$33:$A$776,$A51,СВЦЭМ!$B$33:$B$776,D$47)+'СЕТ СН'!$G$11+СВЦЭМ!$D$10+'СЕТ СН'!$G$6-'СЕТ СН'!$G$23</f>
        <v>1221.06738236</v>
      </c>
      <c r="E51" s="36">
        <f>SUMIFS(СВЦЭМ!$D$33:$D$776,СВЦЭМ!$A$33:$A$776,$A51,СВЦЭМ!$B$33:$B$776,E$47)+'СЕТ СН'!$G$11+СВЦЭМ!$D$10+'СЕТ СН'!$G$6-'СЕТ СН'!$G$23</f>
        <v>1233.12210564</v>
      </c>
      <c r="F51" s="36">
        <f>SUMIFS(СВЦЭМ!$D$33:$D$776,СВЦЭМ!$A$33:$A$776,$A51,СВЦЭМ!$B$33:$B$776,F$47)+'СЕТ СН'!$G$11+СВЦЭМ!$D$10+'СЕТ СН'!$G$6-'СЕТ СН'!$G$23</f>
        <v>1237.1725327300001</v>
      </c>
      <c r="G51" s="36">
        <f>SUMIFS(СВЦЭМ!$D$33:$D$776,СВЦЭМ!$A$33:$A$776,$A51,СВЦЭМ!$B$33:$B$776,G$47)+'СЕТ СН'!$G$11+СВЦЭМ!$D$10+'СЕТ СН'!$G$6-'СЕТ СН'!$G$23</f>
        <v>1234.96938168</v>
      </c>
      <c r="H51" s="36">
        <f>SUMIFS(СВЦЭМ!$D$33:$D$776,СВЦЭМ!$A$33:$A$776,$A51,СВЦЭМ!$B$33:$B$776,H$47)+'СЕТ СН'!$G$11+СВЦЭМ!$D$10+'СЕТ СН'!$G$6-'СЕТ СН'!$G$23</f>
        <v>1249.5756361399999</v>
      </c>
      <c r="I51" s="36">
        <f>SUMIFS(СВЦЭМ!$D$33:$D$776,СВЦЭМ!$A$33:$A$776,$A51,СВЦЭМ!$B$33:$B$776,I$47)+'СЕТ СН'!$G$11+СВЦЭМ!$D$10+'СЕТ СН'!$G$6-'СЕТ СН'!$G$23</f>
        <v>1238.0313887699999</v>
      </c>
      <c r="J51" s="36">
        <f>SUMIFS(СВЦЭМ!$D$33:$D$776,СВЦЭМ!$A$33:$A$776,$A51,СВЦЭМ!$B$33:$B$776,J$47)+'СЕТ СН'!$G$11+СВЦЭМ!$D$10+'СЕТ СН'!$G$6-'СЕТ СН'!$G$23</f>
        <v>1208.14999799</v>
      </c>
      <c r="K51" s="36">
        <f>SUMIFS(СВЦЭМ!$D$33:$D$776,СВЦЭМ!$A$33:$A$776,$A51,СВЦЭМ!$B$33:$B$776,K$47)+'СЕТ СН'!$G$11+СВЦЭМ!$D$10+'СЕТ СН'!$G$6-'СЕТ СН'!$G$23</f>
        <v>1178.4941638299997</v>
      </c>
      <c r="L51" s="36">
        <f>SUMIFS(СВЦЭМ!$D$33:$D$776,СВЦЭМ!$A$33:$A$776,$A51,СВЦЭМ!$B$33:$B$776,L$47)+'СЕТ СН'!$G$11+СВЦЭМ!$D$10+'СЕТ СН'!$G$6-'СЕТ СН'!$G$23</f>
        <v>1162.2339979899998</v>
      </c>
      <c r="M51" s="36">
        <f>SUMIFS(СВЦЭМ!$D$33:$D$776,СВЦЭМ!$A$33:$A$776,$A51,СВЦЭМ!$B$33:$B$776,M$47)+'СЕТ СН'!$G$11+СВЦЭМ!$D$10+'СЕТ СН'!$G$6-'СЕТ СН'!$G$23</f>
        <v>1148.7202106</v>
      </c>
      <c r="N51" s="36">
        <f>SUMIFS(СВЦЭМ!$D$33:$D$776,СВЦЭМ!$A$33:$A$776,$A51,СВЦЭМ!$B$33:$B$776,N$47)+'СЕТ СН'!$G$11+СВЦЭМ!$D$10+'СЕТ СН'!$G$6-'СЕТ СН'!$G$23</f>
        <v>1163.6522818999997</v>
      </c>
      <c r="O51" s="36">
        <f>SUMIFS(СВЦЭМ!$D$33:$D$776,СВЦЭМ!$A$33:$A$776,$A51,СВЦЭМ!$B$33:$B$776,O$47)+'СЕТ СН'!$G$11+СВЦЭМ!$D$10+'СЕТ СН'!$G$6-'СЕТ СН'!$G$23</f>
        <v>1180.0284097700001</v>
      </c>
      <c r="P51" s="36">
        <f>SUMIFS(СВЦЭМ!$D$33:$D$776,СВЦЭМ!$A$33:$A$776,$A51,СВЦЭМ!$B$33:$B$776,P$47)+'СЕТ СН'!$G$11+СВЦЭМ!$D$10+'СЕТ СН'!$G$6-'СЕТ СН'!$G$23</f>
        <v>1206.0835905699996</v>
      </c>
      <c r="Q51" s="36">
        <f>SUMIFS(СВЦЭМ!$D$33:$D$776,СВЦЭМ!$A$33:$A$776,$A51,СВЦЭМ!$B$33:$B$776,Q$47)+'СЕТ СН'!$G$11+СВЦЭМ!$D$10+'СЕТ СН'!$G$6-'СЕТ СН'!$G$23</f>
        <v>1175.73140582</v>
      </c>
      <c r="R51" s="36">
        <f>SUMIFS(СВЦЭМ!$D$33:$D$776,СВЦЭМ!$A$33:$A$776,$A51,СВЦЭМ!$B$33:$B$776,R$47)+'СЕТ СН'!$G$11+СВЦЭМ!$D$10+'СЕТ СН'!$G$6-'СЕТ СН'!$G$23</f>
        <v>1129.0684126000001</v>
      </c>
      <c r="S51" s="36">
        <f>SUMIFS(СВЦЭМ!$D$33:$D$776,СВЦЭМ!$A$33:$A$776,$A51,СВЦЭМ!$B$33:$B$776,S$47)+'СЕТ СН'!$G$11+СВЦЭМ!$D$10+'СЕТ СН'!$G$6-'СЕТ СН'!$G$23</f>
        <v>1043.9145707500002</v>
      </c>
      <c r="T51" s="36">
        <f>SUMIFS(СВЦЭМ!$D$33:$D$776,СВЦЭМ!$A$33:$A$776,$A51,СВЦЭМ!$B$33:$B$776,T$47)+'СЕТ СН'!$G$11+СВЦЭМ!$D$10+'СЕТ СН'!$G$6-'СЕТ СН'!$G$23</f>
        <v>1010.99685707</v>
      </c>
      <c r="U51" s="36">
        <f>SUMIFS(СВЦЭМ!$D$33:$D$776,СВЦЭМ!$A$33:$A$776,$A51,СВЦЭМ!$B$33:$B$776,U$47)+'СЕТ СН'!$G$11+СВЦЭМ!$D$10+'СЕТ СН'!$G$6-'СЕТ СН'!$G$23</f>
        <v>1017.6248383</v>
      </c>
      <c r="V51" s="36">
        <f>SUMIFS(СВЦЭМ!$D$33:$D$776,СВЦЭМ!$A$33:$A$776,$A51,СВЦЭМ!$B$33:$B$776,V$47)+'СЕТ СН'!$G$11+СВЦЭМ!$D$10+'СЕТ СН'!$G$6-'СЕТ СН'!$G$23</f>
        <v>1030.7543114800001</v>
      </c>
      <c r="W51" s="36">
        <f>SUMIFS(СВЦЭМ!$D$33:$D$776,СВЦЭМ!$A$33:$A$776,$A51,СВЦЭМ!$B$33:$B$776,W$47)+'СЕТ СН'!$G$11+СВЦЭМ!$D$10+'СЕТ СН'!$G$6-'СЕТ СН'!$G$23</f>
        <v>1089.4990869600001</v>
      </c>
      <c r="X51" s="36">
        <f>SUMIFS(СВЦЭМ!$D$33:$D$776,СВЦЭМ!$A$33:$A$776,$A51,СВЦЭМ!$B$33:$B$776,X$47)+'СЕТ СН'!$G$11+СВЦЭМ!$D$10+'СЕТ СН'!$G$6-'СЕТ СН'!$G$23</f>
        <v>1149.7965923000002</v>
      </c>
      <c r="Y51" s="36">
        <f>SUMIFS(СВЦЭМ!$D$33:$D$776,СВЦЭМ!$A$33:$A$776,$A51,СВЦЭМ!$B$33:$B$776,Y$47)+'СЕТ СН'!$G$11+СВЦЭМ!$D$10+'СЕТ СН'!$G$6-'СЕТ СН'!$G$23</f>
        <v>1212.5364414699998</v>
      </c>
    </row>
    <row r="52" spans="1:25" ht="15.75" x14ac:dyDescent="0.2">
      <c r="A52" s="35">
        <f t="shared" si="1"/>
        <v>43470</v>
      </c>
      <c r="B52" s="36">
        <f>SUMIFS(СВЦЭМ!$D$33:$D$776,СВЦЭМ!$A$33:$A$776,$A52,СВЦЭМ!$B$33:$B$776,B$47)+'СЕТ СН'!$G$11+СВЦЭМ!$D$10+'СЕТ СН'!$G$6-'СЕТ СН'!$G$23</f>
        <v>1196.67532428</v>
      </c>
      <c r="C52" s="36">
        <f>SUMIFS(СВЦЭМ!$D$33:$D$776,СВЦЭМ!$A$33:$A$776,$A52,СВЦЭМ!$B$33:$B$776,C$47)+'СЕТ СН'!$G$11+СВЦЭМ!$D$10+'СЕТ СН'!$G$6-'СЕТ СН'!$G$23</f>
        <v>1210.2548902999997</v>
      </c>
      <c r="D52" s="36">
        <f>SUMIFS(СВЦЭМ!$D$33:$D$776,СВЦЭМ!$A$33:$A$776,$A52,СВЦЭМ!$B$33:$B$776,D$47)+'СЕТ СН'!$G$11+СВЦЭМ!$D$10+'СЕТ СН'!$G$6-'СЕТ СН'!$G$23</f>
        <v>1228.6361196099997</v>
      </c>
      <c r="E52" s="36">
        <f>SUMIFS(СВЦЭМ!$D$33:$D$776,СВЦЭМ!$A$33:$A$776,$A52,СВЦЭМ!$B$33:$B$776,E$47)+'СЕТ СН'!$G$11+СВЦЭМ!$D$10+'СЕТ СН'!$G$6-'СЕТ СН'!$G$23</f>
        <v>1241.2004568699999</v>
      </c>
      <c r="F52" s="36">
        <f>SUMIFS(СВЦЭМ!$D$33:$D$776,СВЦЭМ!$A$33:$A$776,$A52,СВЦЭМ!$B$33:$B$776,F$47)+'СЕТ СН'!$G$11+СВЦЭМ!$D$10+'СЕТ СН'!$G$6-'СЕТ СН'!$G$23</f>
        <v>1247.29155171</v>
      </c>
      <c r="G52" s="36">
        <f>SUMIFS(СВЦЭМ!$D$33:$D$776,СВЦЭМ!$A$33:$A$776,$A52,СВЦЭМ!$B$33:$B$776,G$47)+'СЕТ СН'!$G$11+СВЦЭМ!$D$10+'СЕТ СН'!$G$6-'СЕТ СН'!$G$23</f>
        <v>1235.1611490099999</v>
      </c>
      <c r="H52" s="36">
        <f>SUMIFS(СВЦЭМ!$D$33:$D$776,СВЦЭМ!$A$33:$A$776,$A52,СВЦЭМ!$B$33:$B$776,H$47)+'СЕТ СН'!$G$11+СВЦЭМ!$D$10+'СЕТ СН'!$G$6-'СЕТ СН'!$G$23</f>
        <v>1243.1628262499999</v>
      </c>
      <c r="I52" s="36">
        <f>SUMIFS(СВЦЭМ!$D$33:$D$776,СВЦЭМ!$A$33:$A$776,$A52,СВЦЭМ!$B$33:$B$776,I$47)+'СЕТ СН'!$G$11+СВЦЭМ!$D$10+'СЕТ СН'!$G$6-'СЕТ СН'!$G$23</f>
        <v>1218.6448278899998</v>
      </c>
      <c r="J52" s="36">
        <f>SUMIFS(СВЦЭМ!$D$33:$D$776,СВЦЭМ!$A$33:$A$776,$A52,СВЦЭМ!$B$33:$B$776,J$47)+'СЕТ СН'!$G$11+СВЦЭМ!$D$10+'СЕТ СН'!$G$6-'СЕТ СН'!$G$23</f>
        <v>1199.8687434899998</v>
      </c>
      <c r="K52" s="36">
        <f>SUMIFS(СВЦЭМ!$D$33:$D$776,СВЦЭМ!$A$33:$A$776,$A52,СВЦЭМ!$B$33:$B$776,K$47)+'СЕТ СН'!$G$11+СВЦЭМ!$D$10+'СЕТ СН'!$G$6-'СЕТ СН'!$G$23</f>
        <v>1170.2352285399998</v>
      </c>
      <c r="L52" s="36">
        <f>SUMIFS(СВЦЭМ!$D$33:$D$776,СВЦЭМ!$A$33:$A$776,$A52,СВЦЭМ!$B$33:$B$776,L$47)+'СЕТ СН'!$G$11+СВЦЭМ!$D$10+'СЕТ СН'!$G$6-'СЕТ СН'!$G$23</f>
        <v>1155.8293544600001</v>
      </c>
      <c r="M52" s="36">
        <f>SUMIFS(СВЦЭМ!$D$33:$D$776,СВЦЭМ!$A$33:$A$776,$A52,СВЦЭМ!$B$33:$B$776,M$47)+'СЕТ СН'!$G$11+СВЦЭМ!$D$10+'СЕТ СН'!$G$6-'СЕТ СН'!$G$23</f>
        <v>1151.8787345199999</v>
      </c>
      <c r="N52" s="36">
        <f>SUMIFS(СВЦЭМ!$D$33:$D$776,СВЦЭМ!$A$33:$A$776,$A52,СВЦЭМ!$B$33:$B$776,N$47)+'СЕТ СН'!$G$11+СВЦЭМ!$D$10+'СЕТ СН'!$G$6-'СЕТ СН'!$G$23</f>
        <v>1166.5375330699999</v>
      </c>
      <c r="O52" s="36">
        <f>SUMIFS(СВЦЭМ!$D$33:$D$776,СВЦЭМ!$A$33:$A$776,$A52,СВЦЭМ!$B$33:$B$776,O$47)+'СЕТ СН'!$G$11+СВЦЭМ!$D$10+'СЕТ СН'!$G$6-'СЕТ СН'!$G$23</f>
        <v>1183.1917445999998</v>
      </c>
      <c r="P52" s="36">
        <f>SUMIFS(СВЦЭМ!$D$33:$D$776,СВЦЭМ!$A$33:$A$776,$A52,СВЦЭМ!$B$33:$B$776,P$47)+'СЕТ СН'!$G$11+СВЦЭМ!$D$10+'СЕТ СН'!$G$6-'СЕТ СН'!$G$23</f>
        <v>1212.4190039699997</v>
      </c>
      <c r="Q52" s="36">
        <f>SUMIFS(СВЦЭМ!$D$33:$D$776,СВЦЭМ!$A$33:$A$776,$A52,СВЦЭМ!$B$33:$B$776,Q$47)+'СЕТ СН'!$G$11+СВЦЭМ!$D$10+'СЕТ СН'!$G$6-'СЕТ СН'!$G$23</f>
        <v>1179.55573267</v>
      </c>
      <c r="R52" s="36">
        <f>SUMIFS(СВЦЭМ!$D$33:$D$776,СВЦЭМ!$A$33:$A$776,$A52,СВЦЭМ!$B$33:$B$776,R$47)+'СЕТ СН'!$G$11+СВЦЭМ!$D$10+'СЕТ СН'!$G$6-'СЕТ СН'!$G$23</f>
        <v>1127.58861452</v>
      </c>
      <c r="S52" s="36">
        <f>SUMIFS(СВЦЭМ!$D$33:$D$776,СВЦЭМ!$A$33:$A$776,$A52,СВЦЭМ!$B$33:$B$776,S$47)+'СЕТ СН'!$G$11+СВЦЭМ!$D$10+'СЕТ СН'!$G$6-'СЕТ СН'!$G$23</f>
        <v>1053.1171357399999</v>
      </c>
      <c r="T52" s="36">
        <f>SUMIFS(СВЦЭМ!$D$33:$D$776,СВЦЭМ!$A$33:$A$776,$A52,СВЦЭМ!$B$33:$B$776,T$47)+'СЕТ СН'!$G$11+СВЦЭМ!$D$10+'СЕТ СН'!$G$6-'СЕТ СН'!$G$23</f>
        <v>1013.39055692</v>
      </c>
      <c r="U52" s="36">
        <f>SUMIFS(СВЦЭМ!$D$33:$D$776,СВЦЭМ!$A$33:$A$776,$A52,СВЦЭМ!$B$33:$B$776,U$47)+'СЕТ СН'!$G$11+СВЦЭМ!$D$10+'СЕТ СН'!$G$6-'СЕТ СН'!$G$23</f>
        <v>1012.76681853</v>
      </c>
      <c r="V52" s="36">
        <f>SUMIFS(СВЦЭМ!$D$33:$D$776,СВЦЭМ!$A$33:$A$776,$A52,СВЦЭМ!$B$33:$B$776,V$47)+'СЕТ СН'!$G$11+СВЦЭМ!$D$10+'СЕТ СН'!$G$6-'СЕТ СН'!$G$23</f>
        <v>1032.8081086900002</v>
      </c>
      <c r="W52" s="36">
        <f>SUMIFS(СВЦЭМ!$D$33:$D$776,СВЦЭМ!$A$33:$A$776,$A52,СВЦЭМ!$B$33:$B$776,W$47)+'СЕТ СН'!$G$11+СВЦЭМ!$D$10+'СЕТ СН'!$G$6-'СЕТ СН'!$G$23</f>
        <v>1100.6519529500001</v>
      </c>
      <c r="X52" s="36">
        <f>SUMIFS(СВЦЭМ!$D$33:$D$776,СВЦЭМ!$A$33:$A$776,$A52,СВЦЭМ!$B$33:$B$776,X$47)+'СЕТ СН'!$G$11+СВЦЭМ!$D$10+'СЕТ СН'!$G$6-'СЕТ СН'!$G$23</f>
        <v>1156.06021784</v>
      </c>
      <c r="Y52" s="36">
        <f>SUMIFS(СВЦЭМ!$D$33:$D$776,СВЦЭМ!$A$33:$A$776,$A52,СВЦЭМ!$B$33:$B$776,Y$47)+'СЕТ СН'!$G$11+СВЦЭМ!$D$10+'СЕТ СН'!$G$6-'СЕТ СН'!$G$23</f>
        <v>1212.91105578</v>
      </c>
    </row>
    <row r="53" spans="1:25" ht="15.75" x14ac:dyDescent="0.2">
      <c r="A53" s="35">
        <f t="shared" si="1"/>
        <v>43471</v>
      </c>
      <c r="B53" s="36">
        <f>SUMIFS(СВЦЭМ!$D$33:$D$776,СВЦЭМ!$A$33:$A$776,$A53,СВЦЭМ!$B$33:$B$776,B$47)+'СЕТ СН'!$G$11+СВЦЭМ!$D$10+'СЕТ СН'!$G$6-'СЕТ СН'!$G$23</f>
        <v>1220.51802314</v>
      </c>
      <c r="C53" s="36">
        <f>SUMIFS(СВЦЭМ!$D$33:$D$776,СВЦЭМ!$A$33:$A$776,$A53,СВЦЭМ!$B$33:$B$776,C$47)+'СЕТ СН'!$G$11+СВЦЭМ!$D$10+'СЕТ СН'!$G$6-'СЕТ СН'!$G$23</f>
        <v>1245.7056501399998</v>
      </c>
      <c r="D53" s="36">
        <f>SUMIFS(СВЦЭМ!$D$33:$D$776,СВЦЭМ!$A$33:$A$776,$A53,СВЦЭМ!$B$33:$B$776,D$47)+'СЕТ СН'!$G$11+СВЦЭМ!$D$10+'СЕТ СН'!$G$6-'СЕТ СН'!$G$23</f>
        <v>1255.76031676</v>
      </c>
      <c r="E53" s="36">
        <f>SUMIFS(СВЦЭМ!$D$33:$D$776,СВЦЭМ!$A$33:$A$776,$A53,СВЦЭМ!$B$33:$B$776,E$47)+'СЕТ СН'!$G$11+СВЦЭМ!$D$10+'СЕТ СН'!$G$6-'СЕТ СН'!$G$23</f>
        <v>1257.8446758999999</v>
      </c>
      <c r="F53" s="36">
        <f>SUMIFS(СВЦЭМ!$D$33:$D$776,СВЦЭМ!$A$33:$A$776,$A53,СВЦЭМ!$B$33:$B$776,F$47)+'СЕТ СН'!$G$11+СВЦЭМ!$D$10+'СЕТ СН'!$G$6-'СЕТ СН'!$G$23</f>
        <v>1260.23137086</v>
      </c>
      <c r="G53" s="36">
        <f>SUMIFS(СВЦЭМ!$D$33:$D$776,СВЦЭМ!$A$33:$A$776,$A53,СВЦЭМ!$B$33:$B$776,G$47)+'СЕТ СН'!$G$11+СВЦЭМ!$D$10+'СЕТ СН'!$G$6-'СЕТ СН'!$G$23</f>
        <v>1256.8366645699998</v>
      </c>
      <c r="H53" s="36">
        <f>SUMIFS(СВЦЭМ!$D$33:$D$776,СВЦЭМ!$A$33:$A$776,$A53,СВЦЭМ!$B$33:$B$776,H$47)+'СЕТ СН'!$G$11+СВЦЭМ!$D$10+'СЕТ СН'!$G$6-'СЕТ СН'!$G$23</f>
        <v>1244.6645985999999</v>
      </c>
      <c r="I53" s="36">
        <f>SUMIFS(СВЦЭМ!$D$33:$D$776,СВЦЭМ!$A$33:$A$776,$A53,СВЦЭМ!$B$33:$B$776,I$47)+'СЕТ СН'!$G$11+СВЦЭМ!$D$10+'СЕТ СН'!$G$6-'СЕТ СН'!$G$23</f>
        <v>1207.2478771799997</v>
      </c>
      <c r="J53" s="36">
        <f>SUMIFS(СВЦЭМ!$D$33:$D$776,СВЦЭМ!$A$33:$A$776,$A53,СВЦЭМ!$B$33:$B$776,J$47)+'СЕТ СН'!$G$11+СВЦЭМ!$D$10+'СЕТ СН'!$G$6-'СЕТ СН'!$G$23</f>
        <v>1181.9289250299998</v>
      </c>
      <c r="K53" s="36">
        <f>SUMIFS(СВЦЭМ!$D$33:$D$776,СВЦЭМ!$A$33:$A$776,$A53,СВЦЭМ!$B$33:$B$776,K$47)+'СЕТ СН'!$G$11+СВЦЭМ!$D$10+'СЕТ СН'!$G$6-'СЕТ СН'!$G$23</f>
        <v>1155.3055299</v>
      </c>
      <c r="L53" s="36">
        <f>SUMIFS(СВЦЭМ!$D$33:$D$776,СВЦЭМ!$A$33:$A$776,$A53,СВЦЭМ!$B$33:$B$776,L$47)+'СЕТ СН'!$G$11+СВЦЭМ!$D$10+'СЕТ СН'!$G$6-'СЕТ СН'!$G$23</f>
        <v>1141.1414189299999</v>
      </c>
      <c r="M53" s="36">
        <f>SUMIFS(СВЦЭМ!$D$33:$D$776,СВЦЭМ!$A$33:$A$776,$A53,СВЦЭМ!$B$33:$B$776,M$47)+'СЕТ СН'!$G$11+СВЦЭМ!$D$10+'СЕТ СН'!$G$6-'СЕТ СН'!$G$23</f>
        <v>1139.8738122899999</v>
      </c>
      <c r="N53" s="36">
        <f>SUMIFS(СВЦЭМ!$D$33:$D$776,СВЦЭМ!$A$33:$A$776,$A53,СВЦЭМ!$B$33:$B$776,N$47)+'СЕТ СН'!$G$11+СВЦЭМ!$D$10+'СЕТ СН'!$G$6-'СЕТ СН'!$G$23</f>
        <v>1152.3546999499999</v>
      </c>
      <c r="O53" s="36">
        <f>SUMIFS(СВЦЭМ!$D$33:$D$776,СВЦЭМ!$A$33:$A$776,$A53,СВЦЭМ!$B$33:$B$776,O$47)+'СЕТ СН'!$G$11+СВЦЭМ!$D$10+'СЕТ СН'!$G$6-'СЕТ СН'!$G$23</f>
        <v>1163.6738841899996</v>
      </c>
      <c r="P53" s="36">
        <f>SUMIFS(СВЦЭМ!$D$33:$D$776,СВЦЭМ!$A$33:$A$776,$A53,СВЦЭМ!$B$33:$B$776,P$47)+'СЕТ СН'!$G$11+СВЦЭМ!$D$10+'СЕТ СН'!$G$6-'СЕТ СН'!$G$23</f>
        <v>1182.6863712499999</v>
      </c>
      <c r="Q53" s="36">
        <f>SUMIFS(СВЦЭМ!$D$33:$D$776,СВЦЭМ!$A$33:$A$776,$A53,СВЦЭМ!$B$33:$B$776,Q$47)+'СЕТ СН'!$G$11+СВЦЭМ!$D$10+'СЕТ СН'!$G$6-'СЕТ СН'!$G$23</f>
        <v>1148.37357972</v>
      </c>
      <c r="R53" s="36">
        <f>SUMIFS(СВЦЭМ!$D$33:$D$776,СВЦЭМ!$A$33:$A$776,$A53,СВЦЭМ!$B$33:$B$776,R$47)+'СЕТ СН'!$G$11+СВЦЭМ!$D$10+'СЕТ СН'!$G$6-'СЕТ СН'!$G$23</f>
        <v>1097.60115741</v>
      </c>
      <c r="S53" s="36">
        <f>SUMIFS(СВЦЭМ!$D$33:$D$776,СВЦЭМ!$A$33:$A$776,$A53,СВЦЭМ!$B$33:$B$776,S$47)+'СЕТ СН'!$G$11+СВЦЭМ!$D$10+'СЕТ СН'!$G$6-'СЕТ СН'!$G$23</f>
        <v>1032.01823322</v>
      </c>
      <c r="T53" s="36">
        <f>SUMIFS(СВЦЭМ!$D$33:$D$776,СВЦЭМ!$A$33:$A$776,$A53,СВЦЭМ!$B$33:$B$776,T$47)+'СЕТ СН'!$G$11+СВЦЭМ!$D$10+'СЕТ СН'!$G$6-'СЕТ СН'!$G$23</f>
        <v>1022.15644787</v>
      </c>
      <c r="U53" s="36">
        <f>SUMIFS(СВЦЭМ!$D$33:$D$776,СВЦЭМ!$A$33:$A$776,$A53,СВЦЭМ!$B$33:$B$776,U$47)+'СЕТ СН'!$G$11+СВЦЭМ!$D$10+'СЕТ СН'!$G$6-'СЕТ СН'!$G$23</f>
        <v>1027.4148469100001</v>
      </c>
      <c r="V53" s="36">
        <f>SUMIFS(СВЦЭМ!$D$33:$D$776,СВЦЭМ!$A$33:$A$776,$A53,СВЦЭМ!$B$33:$B$776,V$47)+'СЕТ СН'!$G$11+СВЦЭМ!$D$10+'СЕТ СН'!$G$6-'СЕТ СН'!$G$23</f>
        <v>1054.2274869100002</v>
      </c>
      <c r="W53" s="36">
        <f>SUMIFS(СВЦЭМ!$D$33:$D$776,СВЦЭМ!$A$33:$A$776,$A53,СВЦЭМ!$B$33:$B$776,W$47)+'СЕТ СН'!$G$11+СВЦЭМ!$D$10+'СЕТ СН'!$G$6-'СЕТ СН'!$G$23</f>
        <v>1106.36583651</v>
      </c>
      <c r="X53" s="36">
        <f>SUMIFS(СВЦЭМ!$D$33:$D$776,СВЦЭМ!$A$33:$A$776,$A53,СВЦЭМ!$B$33:$B$776,X$47)+'СЕТ СН'!$G$11+СВЦЭМ!$D$10+'СЕТ СН'!$G$6-'СЕТ СН'!$G$23</f>
        <v>1155.8930369499999</v>
      </c>
      <c r="Y53" s="36">
        <f>SUMIFS(СВЦЭМ!$D$33:$D$776,СВЦЭМ!$A$33:$A$776,$A53,СВЦЭМ!$B$33:$B$776,Y$47)+'СЕТ СН'!$G$11+СВЦЭМ!$D$10+'СЕТ СН'!$G$6-'СЕТ СН'!$G$23</f>
        <v>1206.6879761099999</v>
      </c>
    </row>
    <row r="54" spans="1:25" ht="15.75" x14ac:dyDescent="0.2">
      <c r="A54" s="35">
        <f t="shared" si="1"/>
        <v>43472</v>
      </c>
      <c r="B54" s="36">
        <f>SUMIFS(СВЦЭМ!$D$33:$D$776,СВЦЭМ!$A$33:$A$776,$A54,СВЦЭМ!$B$33:$B$776,B$47)+'СЕТ СН'!$G$11+СВЦЭМ!$D$10+'СЕТ СН'!$G$6-'СЕТ СН'!$G$23</f>
        <v>1217.8147642899999</v>
      </c>
      <c r="C54" s="36">
        <f>SUMIFS(СВЦЭМ!$D$33:$D$776,СВЦЭМ!$A$33:$A$776,$A54,СВЦЭМ!$B$33:$B$776,C$47)+'СЕТ СН'!$G$11+СВЦЭМ!$D$10+'СЕТ СН'!$G$6-'СЕТ СН'!$G$23</f>
        <v>1223.1600744799998</v>
      </c>
      <c r="D54" s="36">
        <f>SUMIFS(СВЦЭМ!$D$33:$D$776,СВЦЭМ!$A$33:$A$776,$A54,СВЦЭМ!$B$33:$B$776,D$47)+'СЕТ СН'!$G$11+СВЦЭМ!$D$10+'СЕТ СН'!$G$6-'СЕТ СН'!$G$23</f>
        <v>1240.2083158999999</v>
      </c>
      <c r="E54" s="36">
        <f>SUMIFS(СВЦЭМ!$D$33:$D$776,СВЦЭМ!$A$33:$A$776,$A54,СВЦЭМ!$B$33:$B$776,E$47)+'СЕТ СН'!$G$11+СВЦЭМ!$D$10+'СЕТ СН'!$G$6-'СЕТ СН'!$G$23</f>
        <v>1249.2376783300001</v>
      </c>
      <c r="F54" s="36">
        <f>SUMIFS(СВЦЭМ!$D$33:$D$776,СВЦЭМ!$A$33:$A$776,$A54,СВЦЭМ!$B$33:$B$776,F$47)+'СЕТ СН'!$G$11+СВЦЭМ!$D$10+'СЕТ СН'!$G$6-'СЕТ СН'!$G$23</f>
        <v>1251.8382351800001</v>
      </c>
      <c r="G54" s="36">
        <f>SUMIFS(СВЦЭМ!$D$33:$D$776,СВЦЭМ!$A$33:$A$776,$A54,СВЦЭМ!$B$33:$B$776,G$47)+'СЕТ СН'!$G$11+СВЦЭМ!$D$10+'СЕТ СН'!$G$6-'СЕТ СН'!$G$23</f>
        <v>1242.9838643600001</v>
      </c>
      <c r="H54" s="36">
        <f>SUMIFS(СВЦЭМ!$D$33:$D$776,СВЦЭМ!$A$33:$A$776,$A54,СВЦЭМ!$B$33:$B$776,H$47)+'СЕТ СН'!$G$11+СВЦЭМ!$D$10+'СЕТ СН'!$G$6-'СЕТ СН'!$G$23</f>
        <v>1229.22934407</v>
      </c>
      <c r="I54" s="36">
        <f>SUMIFS(СВЦЭМ!$D$33:$D$776,СВЦЭМ!$A$33:$A$776,$A54,СВЦЭМ!$B$33:$B$776,I$47)+'СЕТ СН'!$G$11+СВЦЭМ!$D$10+'СЕТ СН'!$G$6-'СЕТ СН'!$G$23</f>
        <v>1224.9985860799998</v>
      </c>
      <c r="J54" s="36">
        <f>SUMIFS(СВЦЭМ!$D$33:$D$776,СВЦЭМ!$A$33:$A$776,$A54,СВЦЭМ!$B$33:$B$776,J$47)+'СЕТ СН'!$G$11+СВЦЭМ!$D$10+'СЕТ СН'!$G$6-'СЕТ СН'!$G$23</f>
        <v>1204.0545012600001</v>
      </c>
      <c r="K54" s="36">
        <f>SUMIFS(СВЦЭМ!$D$33:$D$776,СВЦЭМ!$A$33:$A$776,$A54,СВЦЭМ!$B$33:$B$776,K$47)+'СЕТ СН'!$G$11+СВЦЭМ!$D$10+'СЕТ СН'!$G$6-'СЕТ СН'!$G$23</f>
        <v>1169.18079309</v>
      </c>
      <c r="L54" s="36">
        <f>SUMIFS(СВЦЭМ!$D$33:$D$776,СВЦЭМ!$A$33:$A$776,$A54,СВЦЭМ!$B$33:$B$776,L$47)+'СЕТ СН'!$G$11+СВЦЭМ!$D$10+'СЕТ СН'!$G$6-'СЕТ СН'!$G$23</f>
        <v>1149.62240744</v>
      </c>
      <c r="M54" s="36">
        <f>SUMIFS(СВЦЭМ!$D$33:$D$776,СВЦЭМ!$A$33:$A$776,$A54,СВЦЭМ!$B$33:$B$776,M$47)+'СЕТ СН'!$G$11+СВЦЭМ!$D$10+'СЕТ СН'!$G$6-'СЕТ СН'!$G$23</f>
        <v>1134.8296544499999</v>
      </c>
      <c r="N54" s="36">
        <f>SUMIFS(СВЦЭМ!$D$33:$D$776,СВЦЭМ!$A$33:$A$776,$A54,СВЦЭМ!$B$33:$B$776,N$47)+'СЕТ СН'!$G$11+СВЦЭМ!$D$10+'СЕТ СН'!$G$6-'СЕТ СН'!$G$23</f>
        <v>1135.6695944000001</v>
      </c>
      <c r="O54" s="36">
        <f>SUMIFS(СВЦЭМ!$D$33:$D$776,СВЦЭМ!$A$33:$A$776,$A54,СВЦЭМ!$B$33:$B$776,O$47)+'СЕТ СН'!$G$11+СВЦЭМ!$D$10+'СЕТ СН'!$G$6-'СЕТ СН'!$G$23</f>
        <v>1144.6151793200002</v>
      </c>
      <c r="P54" s="36">
        <f>SUMIFS(СВЦЭМ!$D$33:$D$776,СВЦЭМ!$A$33:$A$776,$A54,СВЦЭМ!$B$33:$B$776,P$47)+'СЕТ СН'!$G$11+СВЦЭМ!$D$10+'СЕТ СН'!$G$6-'СЕТ СН'!$G$23</f>
        <v>1165.85846253</v>
      </c>
      <c r="Q54" s="36">
        <f>SUMIFS(СВЦЭМ!$D$33:$D$776,СВЦЭМ!$A$33:$A$776,$A54,СВЦЭМ!$B$33:$B$776,Q$47)+'СЕТ СН'!$G$11+СВЦЭМ!$D$10+'СЕТ СН'!$G$6-'СЕТ СН'!$G$23</f>
        <v>1139.6738116199999</v>
      </c>
      <c r="R54" s="36">
        <f>SUMIFS(СВЦЭМ!$D$33:$D$776,СВЦЭМ!$A$33:$A$776,$A54,СВЦЭМ!$B$33:$B$776,R$47)+'СЕТ СН'!$G$11+СВЦЭМ!$D$10+'СЕТ СН'!$G$6-'СЕТ СН'!$G$23</f>
        <v>1099.89006574</v>
      </c>
      <c r="S54" s="36">
        <f>SUMIFS(СВЦЭМ!$D$33:$D$776,СВЦЭМ!$A$33:$A$776,$A54,СВЦЭМ!$B$33:$B$776,S$47)+'СЕТ СН'!$G$11+СВЦЭМ!$D$10+'СЕТ СН'!$G$6-'СЕТ СН'!$G$23</f>
        <v>1030.8492082299999</v>
      </c>
      <c r="T54" s="36">
        <f>SUMIFS(СВЦЭМ!$D$33:$D$776,СВЦЭМ!$A$33:$A$776,$A54,СВЦЭМ!$B$33:$B$776,T$47)+'СЕТ СН'!$G$11+СВЦЭМ!$D$10+'СЕТ СН'!$G$6-'СЕТ СН'!$G$23</f>
        <v>994.21684116999995</v>
      </c>
      <c r="U54" s="36">
        <f>SUMIFS(СВЦЭМ!$D$33:$D$776,СВЦЭМ!$A$33:$A$776,$A54,СВЦЭМ!$B$33:$B$776,U$47)+'СЕТ СН'!$G$11+СВЦЭМ!$D$10+'СЕТ СН'!$G$6-'СЕТ СН'!$G$23</f>
        <v>996.70770066</v>
      </c>
      <c r="V54" s="36">
        <f>SUMIFS(СВЦЭМ!$D$33:$D$776,СВЦЭМ!$A$33:$A$776,$A54,СВЦЭМ!$B$33:$B$776,V$47)+'СЕТ СН'!$G$11+СВЦЭМ!$D$10+'СЕТ СН'!$G$6-'СЕТ СН'!$G$23</f>
        <v>1035.0994648599999</v>
      </c>
      <c r="W54" s="36">
        <f>SUMIFS(СВЦЭМ!$D$33:$D$776,СВЦЭМ!$A$33:$A$776,$A54,СВЦЭМ!$B$33:$B$776,W$47)+'СЕТ СН'!$G$11+СВЦЭМ!$D$10+'СЕТ СН'!$G$6-'СЕТ СН'!$G$23</f>
        <v>1065.35892132</v>
      </c>
      <c r="X54" s="36">
        <f>SUMIFS(СВЦЭМ!$D$33:$D$776,СВЦЭМ!$A$33:$A$776,$A54,СВЦЭМ!$B$33:$B$776,X$47)+'СЕТ СН'!$G$11+СВЦЭМ!$D$10+'СЕТ СН'!$G$6-'СЕТ СН'!$G$23</f>
        <v>1117.1593005</v>
      </c>
      <c r="Y54" s="36">
        <f>SUMIFS(СВЦЭМ!$D$33:$D$776,СВЦЭМ!$A$33:$A$776,$A54,СВЦЭМ!$B$33:$B$776,Y$47)+'СЕТ СН'!$G$11+СВЦЭМ!$D$10+'СЕТ СН'!$G$6-'СЕТ СН'!$G$23</f>
        <v>1164.42961573</v>
      </c>
    </row>
    <row r="55" spans="1:25" ht="15.75" x14ac:dyDescent="0.2">
      <c r="A55" s="35">
        <f t="shared" si="1"/>
        <v>43473</v>
      </c>
      <c r="B55" s="36">
        <f>SUMIFS(СВЦЭМ!$D$33:$D$776,СВЦЭМ!$A$33:$A$776,$A55,СВЦЭМ!$B$33:$B$776,B$47)+'СЕТ СН'!$G$11+СВЦЭМ!$D$10+'СЕТ СН'!$G$6-'СЕТ СН'!$G$23</f>
        <v>1187.9555459799999</v>
      </c>
      <c r="C55" s="36">
        <f>SUMIFS(СВЦЭМ!$D$33:$D$776,СВЦЭМ!$A$33:$A$776,$A55,СВЦЭМ!$B$33:$B$776,C$47)+'СЕТ СН'!$G$11+СВЦЭМ!$D$10+'СЕТ СН'!$G$6-'СЕТ СН'!$G$23</f>
        <v>1212.5210577299999</v>
      </c>
      <c r="D55" s="36">
        <f>SUMIFS(СВЦЭМ!$D$33:$D$776,СВЦЭМ!$A$33:$A$776,$A55,СВЦЭМ!$B$33:$B$776,D$47)+'СЕТ СН'!$G$11+СВЦЭМ!$D$10+'СЕТ СН'!$G$6-'СЕТ СН'!$G$23</f>
        <v>1219.4096473</v>
      </c>
      <c r="E55" s="36">
        <f>SUMIFS(СВЦЭМ!$D$33:$D$776,СВЦЭМ!$A$33:$A$776,$A55,СВЦЭМ!$B$33:$B$776,E$47)+'СЕТ СН'!$G$11+СВЦЭМ!$D$10+'СЕТ СН'!$G$6-'СЕТ СН'!$G$23</f>
        <v>1229.3269409599998</v>
      </c>
      <c r="F55" s="36">
        <f>SUMIFS(СВЦЭМ!$D$33:$D$776,СВЦЭМ!$A$33:$A$776,$A55,СВЦЭМ!$B$33:$B$776,F$47)+'СЕТ СН'!$G$11+СВЦЭМ!$D$10+'СЕТ СН'!$G$6-'СЕТ СН'!$G$23</f>
        <v>1230.6761389799999</v>
      </c>
      <c r="G55" s="36">
        <f>SUMIFS(СВЦЭМ!$D$33:$D$776,СВЦЭМ!$A$33:$A$776,$A55,СВЦЭМ!$B$33:$B$776,G$47)+'СЕТ СН'!$G$11+СВЦЭМ!$D$10+'СЕТ СН'!$G$6-'СЕТ СН'!$G$23</f>
        <v>1228.48106194</v>
      </c>
      <c r="H55" s="36">
        <f>SUMIFS(СВЦЭМ!$D$33:$D$776,СВЦЭМ!$A$33:$A$776,$A55,СВЦЭМ!$B$33:$B$776,H$47)+'СЕТ СН'!$G$11+СВЦЭМ!$D$10+'СЕТ СН'!$G$6-'СЕТ СН'!$G$23</f>
        <v>1219.4466458399997</v>
      </c>
      <c r="I55" s="36">
        <f>SUMIFS(СВЦЭМ!$D$33:$D$776,СВЦЭМ!$A$33:$A$776,$A55,СВЦЭМ!$B$33:$B$776,I$47)+'СЕТ СН'!$G$11+СВЦЭМ!$D$10+'СЕТ СН'!$G$6-'СЕТ СН'!$G$23</f>
        <v>1210.5327752599997</v>
      </c>
      <c r="J55" s="36">
        <f>SUMIFS(СВЦЭМ!$D$33:$D$776,СВЦЭМ!$A$33:$A$776,$A55,СВЦЭМ!$B$33:$B$776,J$47)+'СЕТ СН'!$G$11+СВЦЭМ!$D$10+'СЕТ СН'!$G$6-'СЕТ СН'!$G$23</f>
        <v>1181.2574253599996</v>
      </c>
      <c r="K55" s="36">
        <f>SUMIFS(СВЦЭМ!$D$33:$D$776,СВЦЭМ!$A$33:$A$776,$A55,СВЦЭМ!$B$33:$B$776,K$47)+'СЕТ СН'!$G$11+СВЦЭМ!$D$10+'СЕТ СН'!$G$6-'СЕТ СН'!$G$23</f>
        <v>1150.7145969000001</v>
      </c>
      <c r="L55" s="36">
        <f>SUMIFS(СВЦЭМ!$D$33:$D$776,СВЦЭМ!$A$33:$A$776,$A55,СВЦЭМ!$B$33:$B$776,L$47)+'СЕТ СН'!$G$11+СВЦЭМ!$D$10+'СЕТ СН'!$G$6-'СЕТ СН'!$G$23</f>
        <v>1131.67084353</v>
      </c>
      <c r="M55" s="36">
        <f>SUMIFS(СВЦЭМ!$D$33:$D$776,СВЦЭМ!$A$33:$A$776,$A55,СВЦЭМ!$B$33:$B$776,M$47)+'СЕТ СН'!$G$11+СВЦЭМ!$D$10+'СЕТ СН'!$G$6-'СЕТ СН'!$G$23</f>
        <v>1129.6056020000001</v>
      </c>
      <c r="N55" s="36">
        <f>SUMIFS(СВЦЭМ!$D$33:$D$776,СВЦЭМ!$A$33:$A$776,$A55,СВЦЭМ!$B$33:$B$776,N$47)+'СЕТ СН'!$G$11+СВЦЭМ!$D$10+'СЕТ СН'!$G$6-'СЕТ СН'!$G$23</f>
        <v>1140.3988143000001</v>
      </c>
      <c r="O55" s="36">
        <f>SUMIFS(СВЦЭМ!$D$33:$D$776,СВЦЭМ!$A$33:$A$776,$A55,СВЦЭМ!$B$33:$B$776,O$47)+'СЕТ СН'!$G$11+СВЦЭМ!$D$10+'СЕТ СН'!$G$6-'СЕТ СН'!$G$23</f>
        <v>1154.2764158800001</v>
      </c>
      <c r="P55" s="36">
        <f>SUMIFS(СВЦЭМ!$D$33:$D$776,СВЦЭМ!$A$33:$A$776,$A55,СВЦЭМ!$B$33:$B$776,P$47)+'СЕТ СН'!$G$11+СВЦЭМ!$D$10+'СЕТ СН'!$G$6-'СЕТ СН'!$G$23</f>
        <v>1188.2732531199999</v>
      </c>
      <c r="Q55" s="36">
        <f>SUMIFS(СВЦЭМ!$D$33:$D$776,СВЦЭМ!$A$33:$A$776,$A55,СВЦЭМ!$B$33:$B$776,Q$47)+'СЕТ СН'!$G$11+СВЦЭМ!$D$10+'СЕТ СН'!$G$6-'СЕТ СН'!$G$23</f>
        <v>1156.4988529</v>
      </c>
      <c r="R55" s="36">
        <f>SUMIFS(СВЦЭМ!$D$33:$D$776,СВЦЭМ!$A$33:$A$776,$A55,СВЦЭМ!$B$33:$B$776,R$47)+'СЕТ СН'!$G$11+СВЦЭМ!$D$10+'СЕТ СН'!$G$6-'СЕТ СН'!$G$23</f>
        <v>1116.0183882700001</v>
      </c>
      <c r="S55" s="36">
        <f>SUMIFS(СВЦЭМ!$D$33:$D$776,СВЦЭМ!$A$33:$A$776,$A55,СВЦЭМ!$B$33:$B$776,S$47)+'СЕТ СН'!$G$11+СВЦЭМ!$D$10+'СЕТ СН'!$G$6-'СЕТ СН'!$G$23</f>
        <v>1071.3005129200001</v>
      </c>
      <c r="T55" s="36">
        <f>SUMIFS(СВЦЭМ!$D$33:$D$776,СВЦЭМ!$A$33:$A$776,$A55,СВЦЭМ!$B$33:$B$776,T$47)+'СЕТ СН'!$G$11+СВЦЭМ!$D$10+'СЕТ СН'!$G$6-'СЕТ СН'!$G$23</f>
        <v>1061.0936138100001</v>
      </c>
      <c r="U55" s="36">
        <f>SUMIFS(СВЦЭМ!$D$33:$D$776,СВЦЭМ!$A$33:$A$776,$A55,СВЦЭМ!$B$33:$B$776,U$47)+'СЕТ СН'!$G$11+СВЦЭМ!$D$10+'СЕТ СН'!$G$6-'СЕТ СН'!$G$23</f>
        <v>1063.1875119400001</v>
      </c>
      <c r="V55" s="36">
        <f>SUMIFS(СВЦЭМ!$D$33:$D$776,СВЦЭМ!$A$33:$A$776,$A55,СВЦЭМ!$B$33:$B$776,V$47)+'СЕТ СН'!$G$11+СВЦЭМ!$D$10+'СЕТ СН'!$G$6-'СЕТ СН'!$G$23</f>
        <v>1075.7099391900001</v>
      </c>
      <c r="W55" s="36">
        <f>SUMIFS(СВЦЭМ!$D$33:$D$776,СВЦЭМ!$A$33:$A$776,$A55,СВЦЭМ!$B$33:$B$776,W$47)+'СЕТ СН'!$G$11+СВЦЭМ!$D$10+'СЕТ СН'!$G$6-'СЕТ СН'!$G$23</f>
        <v>1133.1191326399999</v>
      </c>
      <c r="X55" s="36">
        <f>SUMIFS(СВЦЭМ!$D$33:$D$776,СВЦЭМ!$A$33:$A$776,$A55,СВЦЭМ!$B$33:$B$776,X$47)+'СЕТ СН'!$G$11+СВЦЭМ!$D$10+'СЕТ СН'!$G$6-'СЕТ СН'!$G$23</f>
        <v>1194.3131703099998</v>
      </c>
      <c r="Y55" s="36">
        <f>SUMIFS(СВЦЭМ!$D$33:$D$776,СВЦЭМ!$A$33:$A$776,$A55,СВЦЭМ!$B$33:$B$776,Y$47)+'СЕТ СН'!$G$11+СВЦЭМ!$D$10+'СЕТ СН'!$G$6-'СЕТ СН'!$G$23</f>
        <v>1248.22690139</v>
      </c>
    </row>
    <row r="56" spans="1:25" ht="15.75" x14ac:dyDescent="0.2">
      <c r="A56" s="35">
        <f t="shared" si="1"/>
        <v>43474</v>
      </c>
      <c r="B56" s="36">
        <f>SUMIFS(СВЦЭМ!$D$33:$D$776,СВЦЭМ!$A$33:$A$776,$A56,СВЦЭМ!$B$33:$B$776,B$47)+'СЕТ СН'!$G$11+СВЦЭМ!$D$10+'СЕТ СН'!$G$6-'СЕТ СН'!$G$23</f>
        <v>1217.8032650999999</v>
      </c>
      <c r="C56" s="36">
        <f>SUMIFS(СВЦЭМ!$D$33:$D$776,СВЦЭМ!$A$33:$A$776,$A56,СВЦЭМ!$B$33:$B$776,C$47)+'СЕТ СН'!$G$11+СВЦЭМ!$D$10+'СЕТ СН'!$G$6-'СЕТ СН'!$G$23</f>
        <v>1238.8184360800001</v>
      </c>
      <c r="D56" s="36">
        <f>SUMIFS(СВЦЭМ!$D$33:$D$776,СВЦЭМ!$A$33:$A$776,$A56,СВЦЭМ!$B$33:$B$776,D$47)+'СЕТ СН'!$G$11+СВЦЭМ!$D$10+'СЕТ СН'!$G$6-'СЕТ СН'!$G$23</f>
        <v>1240.9501222099998</v>
      </c>
      <c r="E56" s="36">
        <f>SUMIFS(СВЦЭМ!$D$33:$D$776,СВЦЭМ!$A$33:$A$776,$A56,СВЦЭМ!$B$33:$B$776,E$47)+'СЕТ СН'!$G$11+СВЦЭМ!$D$10+'СЕТ СН'!$G$6-'СЕТ СН'!$G$23</f>
        <v>1248.7784871199997</v>
      </c>
      <c r="F56" s="36">
        <f>SUMIFS(СВЦЭМ!$D$33:$D$776,СВЦЭМ!$A$33:$A$776,$A56,СВЦЭМ!$B$33:$B$776,F$47)+'СЕТ СН'!$G$11+СВЦЭМ!$D$10+'СЕТ СН'!$G$6-'СЕТ СН'!$G$23</f>
        <v>1251.25971544</v>
      </c>
      <c r="G56" s="36">
        <f>SUMIFS(СВЦЭМ!$D$33:$D$776,СВЦЭМ!$A$33:$A$776,$A56,СВЦЭМ!$B$33:$B$776,G$47)+'СЕТ СН'!$G$11+СВЦЭМ!$D$10+'СЕТ СН'!$G$6-'СЕТ СН'!$G$23</f>
        <v>1253.5978612399999</v>
      </c>
      <c r="H56" s="36">
        <f>SUMIFS(СВЦЭМ!$D$33:$D$776,СВЦЭМ!$A$33:$A$776,$A56,СВЦЭМ!$B$33:$B$776,H$47)+'СЕТ СН'!$G$11+СВЦЭМ!$D$10+'СЕТ СН'!$G$6-'СЕТ СН'!$G$23</f>
        <v>1265.7344277699999</v>
      </c>
      <c r="I56" s="36">
        <f>SUMIFS(СВЦЭМ!$D$33:$D$776,СВЦЭМ!$A$33:$A$776,$A56,СВЦЭМ!$B$33:$B$776,I$47)+'СЕТ СН'!$G$11+СВЦЭМ!$D$10+'СЕТ СН'!$G$6-'СЕТ СН'!$G$23</f>
        <v>1213.47745528</v>
      </c>
      <c r="J56" s="36">
        <f>SUMIFS(СВЦЭМ!$D$33:$D$776,СВЦЭМ!$A$33:$A$776,$A56,СВЦЭМ!$B$33:$B$776,J$47)+'СЕТ СН'!$G$11+СВЦЭМ!$D$10+'СЕТ СН'!$G$6-'СЕТ СН'!$G$23</f>
        <v>1145.26214542</v>
      </c>
      <c r="K56" s="36">
        <f>SUMIFS(СВЦЭМ!$D$33:$D$776,СВЦЭМ!$A$33:$A$776,$A56,СВЦЭМ!$B$33:$B$776,K$47)+'СЕТ СН'!$G$11+СВЦЭМ!$D$10+'СЕТ СН'!$G$6-'СЕТ СН'!$G$23</f>
        <v>1137.9476618399999</v>
      </c>
      <c r="L56" s="36">
        <f>SUMIFS(СВЦЭМ!$D$33:$D$776,СВЦЭМ!$A$33:$A$776,$A56,СВЦЭМ!$B$33:$B$776,L$47)+'СЕТ СН'!$G$11+СВЦЭМ!$D$10+'СЕТ СН'!$G$6-'СЕТ СН'!$G$23</f>
        <v>1136.4613957000001</v>
      </c>
      <c r="M56" s="36">
        <f>SUMIFS(СВЦЭМ!$D$33:$D$776,СВЦЭМ!$A$33:$A$776,$A56,СВЦЭМ!$B$33:$B$776,M$47)+'СЕТ СН'!$G$11+СВЦЭМ!$D$10+'СЕТ СН'!$G$6-'СЕТ СН'!$G$23</f>
        <v>1138.20779756</v>
      </c>
      <c r="N56" s="36">
        <f>SUMIFS(СВЦЭМ!$D$33:$D$776,СВЦЭМ!$A$33:$A$776,$A56,СВЦЭМ!$B$33:$B$776,N$47)+'СЕТ СН'!$G$11+СВЦЭМ!$D$10+'СЕТ СН'!$G$6-'СЕТ СН'!$G$23</f>
        <v>1155.1993072499999</v>
      </c>
      <c r="O56" s="36">
        <f>SUMIFS(СВЦЭМ!$D$33:$D$776,СВЦЭМ!$A$33:$A$776,$A56,СВЦЭМ!$B$33:$B$776,O$47)+'СЕТ СН'!$G$11+СВЦЭМ!$D$10+'СЕТ СН'!$G$6-'СЕТ СН'!$G$23</f>
        <v>1151.89759637</v>
      </c>
      <c r="P56" s="36">
        <f>SUMIFS(СВЦЭМ!$D$33:$D$776,СВЦЭМ!$A$33:$A$776,$A56,СВЦЭМ!$B$33:$B$776,P$47)+'СЕТ СН'!$G$11+СВЦЭМ!$D$10+'СЕТ СН'!$G$6-'СЕТ СН'!$G$23</f>
        <v>1162.6141802799998</v>
      </c>
      <c r="Q56" s="36">
        <f>SUMIFS(СВЦЭМ!$D$33:$D$776,СВЦЭМ!$A$33:$A$776,$A56,СВЦЭМ!$B$33:$B$776,Q$47)+'СЕТ СН'!$G$11+СВЦЭМ!$D$10+'СЕТ СН'!$G$6-'СЕТ СН'!$G$23</f>
        <v>1166.8141958199999</v>
      </c>
      <c r="R56" s="36">
        <f>SUMIFS(СВЦЭМ!$D$33:$D$776,СВЦЭМ!$A$33:$A$776,$A56,СВЦЭМ!$B$33:$B$776,R$47)+'СЕТ СН'!$G$11+СВЦЭМ!$D$10+'СЕТ СН'!$G$6-'СЕТ СН'!$G$23</f>
        <v>1165.2799155099997</v>
      </c>
      <c r="S56" s="36">
        <f>SUMIFS(СВЦЭМ!$D$33:$D$776,СВЦЭМ!$A$33:$A$776,$A56,СВЦЭМ!$B$33:$B$776,S$47)+'СЕТ СН'!$G$11+СВЦЭМ!$D$10+'СЕТ СН'!$G$6-'СЕТ СН'!$G$23</f>
        <v>1142.92820714</v>
      </c>
      <c r="T56" s="36">
        <f>SUMIFS(СВЦЭМ!$D$33:$D$776,СВЦЭМ!$A$33:$A$776,$A56,СВЦЭМ!$B$33:$B$776,T$47)+'СЕТ СН'!$G$11+СВЦЭМ!$D$10+'СЕТ СН'!$G$6-'СЕТ СН'!$G$23</f>
        <v>1122.1900961199999</v>
      </c>
      <c r="U56" s="36">
        <f>SUMIFS(СВЦЭМ!$D$33:$D$776,СВЦЭМ!$A$33:$A$776,$A56,СВЦЭМ!$B$33:$B$776,U$47)+'СЕТ СН'!$G$11+СВЦЭМ!$D$10+'СЕТ СН'!$G$6-'СЕТ СН'!$G$23</f>
        <v>1120.8621309300001</v>
      </c>
      <c r="V56" s="36">
        <f>SUMIFS(СВЦЭМ!$D$33:$D$776,СВЦЭМ!$A$33:$A$776,$A56,СВЦЭМ!$B$33:$B$776,V$47)+'СЕТ СН'!$G$11+СВЦЭМ!$D$10+'СЕТ СН'!$G$6-'СЕТ СН'!$G$23</f>
        <v>1129.8651914699999</v>
      </c>
      <c r="W56" s="36">
        <f>SUMIFS(СВЦЭМ!$D$33:$D$776,СВЦЭМ!$A$33:$A$776,$A56,СВЦЭМ!$B$33:$B$776,W$47)+'СЕТ СН'!$G$11+СВЦЭМ!$D$10+'СЕТ СН'!$G$6-'СЕТ СН'!$G$23</f>
        <v>1148.88460233</v>
      </c>
      <c r="X56" s="36">
        <f>SUMIFS(СВЦЭМ!$D$33:$D$776,СВЦЭМ!$A$33:$A$776,$A56,СВЦЭМ!$B$33:$B$776,X$47)+'СЕТ СН'!$G$11+СВЦЭМ!$D$10+'СЕТ СН'!$G$6-'СЕТ СН'!$G$23</f>
        <v>1160.8287284399998</v>
      </c>
      <c r="Y56" s="36">
        <f>SUMIFS(СВЦЭМ!$D$33:$D$776,СВЦЭМ!$A$33:$A$776,$A56,СВЦЭМ!$B$33:$B$776,Y$47)+'СЕТ СН'!$G$11+СВЦЭМ!$D$10+'СЕТ СН'!$G$6-'СЕТ СН'!$G$23</f>
        <v>1213.1303510099997</v>
      </c>
    </row>
    <row r="57" spans="1:25" ht="15.75" x14ac:dyDescent="0.2">
      <c r="A57" s="35">
        <f t="shared" si="1"/>
        <v>43475</v>
      </c>
      <c r="B57" s="36">
        <f>SUMIFS(СВЦЭМ!$D$33:$D$776,СВЦЭМ!$A$33:$A$776,$A57,СВЦЭМ!$B$33:$B$776,B$47)+'СЕТ СН'!$G$11+СВЦЭМ!$D$10+'СЕТ СН'!$G$6-'СЕТ СН'!$G$23</f>
        <v>1248.05641431</v>
      </c>
      <c r="C57" s="36">
        <f>SUMIFS(СВЦЭМ!$D$33:$D$776,СВЦЭМ!$A$33:$A$776,$A57,СВЦЭМ!$B$33:$B$776,C$47)+'СЕТ СН'!$G$11+СВЦЭМ!$D$10+'СЕТ СН'!$G$6-'СЕТ СН'!$G$23</f>
        <v>1276.8964964799998</v>
      </c>
      <c r="D57" s="36">
        <f>SUMIFS(СВЦЭМ!$D$33:$D$776,СВЦЭМ!$A$33:$A$776,$A57,СВЦЭМ!$B$33:$B$776,D$47)+'СЕТ СН'!$G$11+СВЦЭМ!$D$10+'СЕТ СН'!$G$6-'СЕТ СН'!$G$23</f>
        <v>1324.2225963999999</v>
      </c>
      <c r="E57" s="36">
        <f>SUMIFS(СВЦЭМ!$D$33:$D$776,СВЦЭМ!$A$33:$A$776,$A57,СВЦЭМ!$B$33:$B$776,E$47)+'СЕТ СН'!$G$11+СВЦЭМ!$D$10+'СЕТ СН'!$G$6-'СЕТ СН'!$G$23</f>
        <v>1282.5015850599998</v>
      </c>
      <c r="F57" s="36">
        <f>SUMIFS(СВЦЭМ!$D$33:$D$776,СВЦЭМ!$A$33:$A$776,$A57,СВЦЭМ!$B$33:$B$776,F$47)+'СЕТ СН'!$G$11+СВЦЭМ!$D$10+'СЕТ СН'!$G$6-'СЕТ СН'!$G$23</f>
        <v>1250.7697974899997</v>
      </c>
      <c r="G57" s="36">
        <f>SUMIFS(СВЦЭМ!$D$33:$D$776,СВЦЭМ!$A$33:$A$776,$A57,СВЦЭМ!$B$33:$B$776,G$47)+'СЕТ СН'!$G$11+СВЦЭМ!$D$10+'СЕТ СН'!$G$6-'СЕТ СН'!$G$23</f>
        <v>1257.2896350399997</v>
      </c>
      <c r="H57" s="36">
        <f>SUMIFS(СВЦЭМ!$D$33:$D$776,СВЦЭМ!$A$33:$A$776,$A57,СВЦЭМ!$B$33:$B$776,H$47)+'СЕТ СН'!$G$11+СВЦЭМ!$D$10+'СЕТ СН'!$G$6-'СЕТ СН'!$G$23</f>
        <v>1254.0391827200001</v>
      </c>
      <c r="I57" s="36">
        <f>SUMIFS(СВЦЭМ!$D$33:$D$776,СВЦЭМ!$A$33:$A$776,$A57,СВЦЭМ!$B$33:$B$776,I$47)+'СЕТ СН'!$G$11+СВЦЭМ!$D$10+'СЕТ СН'!$G$6-'СЕТ СН'!$G$23</f>
        <v>1170.2203514499997</v>
      </c>
      <c r="J57" s="36">
        <f>SUMIFS(СВЦЭМ!$D$33:$D$776,СВЦЭМ!$A$33:$A$776,$A57,СВЦЭМ!$B$33:$B$776,J$47)+'СЕТ СН'!$G$11+СВЦЭМ!$D$10+'СЕТ СН'!$G$6-'СЕТ СН'!$G$23</f>
        <v>1127.48231386</v>
      </c>
      <c r="K57" s="36">
        <f>SUMIFS(СВЦЭМ!$D$33:$D$776,СВЦЭМ!$A$33:$A$776,$A57,СВЦЭМ!$B$33:$B$776,K$47)+'СЕТ СН'!$G$11+СВЦЭМ!$D$10+'СЕТ СН'!$G$6-'СЕТ СН'!$G$23</f>
        <v>1114.5707103499999</v>
      </c>
      <c r="L57" s="36">
        <f>SUMIFS(СВЦЭМ!$D$33:$D$776,СВЦЭМ!$A$33:$A$776,$A57,СВЦЭМ!$B$33:$B$776,L$47)+'СЕТ СН'!$G$11+СВЦЭМ!$D$10+'СЕТ СН'!$G$6-'СЕТ СН'!$G$23</f>
        <v>1104.4748948500001</v>
      </c>
      <c r="M57" s="36">
        <f>SUMIFS(СВЦЭМ!$D$33:$D$776,СВЦЭМ!$A$33:$A$776,$A57,СВЦЭМ!$B$33:$B$776,M$47)+'СЕТ СН'!$G$11+СВЦЭМ!$D$10+'СЕТ СН'!$G$6-'СЕТ СН'!$G$23</f>
        <v>1111.1534095500001</v>
      </c>
      <c r="N57" s="36">
        <f>SUMIFS(СВЦЭМ!$D$33:$D$776,СВЦЭМ!$A$33:$A$776,$A57,СВЦЭМ!$B$33:$B$776,N$47)+'СЕТ СН'!$G$11+СВЦЭМ!$D$10+'СЕТ СН'!$G$6-'СЕТ СН'!$G$23</f>
        <v>1119.09503309</v>
      </c>
      <c r="O57" s="36">
        <f>SUMIFS(СВЦЭМ!$D$33:$D$776,СВЦЭМ!$A$33:$A$776,$A57,СВЦЭМ!$B$33:$B$776,O$47)+'СЕТ СН'!$G$11+СВЦЭМ!$D$10+'СЕТ СН'!$G$6-'СЕТ СН'!$G$23</f>
        <v>1108.4381589</v>
      </c>
      <c r="P57" s="36">
        <f>SUMIFS(СВЦЭМ!$D$33:$D$776,СВЦЭМ!$A$33:$A$776,$A57,СВЦЭМ!$B$33:$B$776,P$47)+'СЕТ СН'!$G$11+СВЦЭМ!$D$10+'СЕТ СН'!$G$6-'СЕТ СН'!$G$23</f>
        <v>1120.72708782</v>
      </c>
      <c r="Q57" s="36">
        <f>SUMIFS(СВЦЭМ!$D$33:$D$776,СВЦЭМ!$A$33:$A$776,$A57,СВЦЭМ!$B$33:$B$776,Q$47)+'СЕТ СН'!$G$11+СВЦЭМ!$D$10+'СЕТ СН'!$G$6-'СЕТ СН'!$G$23</f>
        <v>1124.32109758</v>
      </c>
      <c r="R57" s="36">
        <f>SUMIFS(СВЦЭМ!$D$33:$D$776,СВЦЭМ!$A$33:$A$776,$A57,СВЦЭМ!$B$33:$B$776,R$47)+'СЕТ СН'!$G$11+СВЦЭМ!$D$10+'СЕТ СН'!$G$6-'СЕТ СН'!$G$23</f>
        <v>1128.1081160200001</v>
      </c>
      <c r="S57" s="36">
        <f>SUMIFS(СВЦЭМ!$D$33:$D$776,СВЦЭМ!$A$33:$A$776,$A57,СВЦЭМ!$B$33:$B$776,S$47)+'СЕТ СН'!$G$11+СВЦЭМ!$D$10+'СЕТ СН'!$G$6-'СЕТ СН'!$G$23</f>
        <v>1108.4580891800001</v>
      </c>
      <c r="T57" s="36">
        <f>SUMIFS(СВЦЭМ!$D$33:$D$776,СВЦЭМ!$A$33:$A$776,$A57,СВЦЭМ!$B$33:$B$776,T$47)+'СЕТ СН'!$G$11+СВЦЭМ!$D$10+'СЕТ СН'!$G$6-'СЕТ СН'!$G$23</f>
        <v>1089.29990423</v>
      </c>
      <c r="U57" s="36">
        <f>SUMIFS(СВЦЭМ!$D$33:$D$776,СВЦЭМ!$A$33:$A$776,$A57,СВЦЭМ!$B$33:$B$776,U$47)+'СЕТ СН'!$G$11+СВЦЭМ!$D$10+'СЕТ СН'!$G$6-'СЕТ СН'!$G$23</f>
        <v>1096.2750121200002</v>
      </c>
      <c r="V57" s="36">
        <f>SUMIFS(СВЦЭМ!$D$33:$D$776,СВЦЭМ!$A$33:$A$776,$A57,СВЦЭМ!$B$33:$B$776,V$47)+'СЕТ СН'!$G$11+СВЦЭМ!$D$10+'СЕТ СН'!$G$6-'СЕТ СН'!$G$23</f>
        <v>1107.3786613299999</v>
      </c>
      <c r="W57" s="36">
        <f>SUMIFS(СВЦЭМ!$D$33:$D$776,СВЦЭМ!$A$33:$A$776,$A57,СВЦЭМ!$B$33:$B$776,W$47)+'СЕТ СН'!$G$11+СВЦЭМ!$D$10+'СЕТ СН'!$G$6-'СЕТ СН'!$G$23</f>
        <v>1116.70329735</v>
      </c>
      <c r="X57" s="36">
        <f>SUMIFS(СВЦЭМ!$D$33:$D$776,СВЦЭМ!$A$33:$A$776,$A57,СВЦЭМ!$B$33:$B$776,X$47)+'СЕТ СН'!$G$11+СВЦЭМ!$D$10+'СЕТ СН'!$G$6-'СЕТ СН'!$G$23</f>
        <v>1117.6984366300001</v>
      </c>
      <c r="Y57" s="36">
        <f>SUMIFS(СВЦЭМ!$D$33:$D$776,СВЦЭМ!$A$33:$A$776,$A57,СВЦЭМ!$B$33:$B$776,Y$47)+'СЕТ СН'!$G$11+СВЦЭМ!$D$10+'СЕТ СН'!$G$6-'СЕТ СН'!$G$23</f>
        <v>1175.31391231</v>
      </c>
    </row>
    <row r="58" spans="1:25" ht="15.75" x14ac:dyDescent="0.2">
      <c r="A58" s="35">
        <f t="shared" si="1"/>
        <v>43476</v>
      </c>
      <c r="B58" s="36">
        <f>SUMIFS(СВЦЭМ!$D$33:$D$776,СВЦЭМ!$A$33:$A$776,$A58,СВЦЭМ!$B$33:$B$776,B$47)+'СЕТ СН'!$G$11+СВЦЭМ!$D$10+'СЕТ СН'!$G$6-'СЕТ СН'!$G$23</f>
        <v>1255.4496116199998</v>
      </c>
      <c r="C58" s="36">
        <f>SUMIFS(СВЦЭМ!$D$33:$D$776,СВЦЭМ!$A$33:$A$776,$A58,СВЦЭМ!$B$33:$B$776,C$47)+'СЕТ СН'!$G$11+СВЦЭМ!$D$10+'СЕТ СН'!$G$6-'СЕТ СН'!$G$23</f>
        <v>1266.2569280499997</v>
      </c>
      <c r="D58" s="36">
        <f>SUMIFS(СВЦЭМ!$D$33:$D$776,СВЦЭМ!$A$33:$A$776,$A58,СВЦЭМ!$B$33:$B$776,D$47)+'СЕТ СН'!$G$11+СВЦЭМ!$D$10+'СЕТ СН'!$G$6-'СЕТ СН'!$G$23</f>
        <v>1294.4383977499997</v>
      </c>
      <c r="E58" s="36">
        <f>SUMIFS(СВЦЭМ!$D$33:$D$776,СВЦЭМ!$A$33:$A$776,$A58,СВЦЭМ!$B$33:$B$776,E$47)+'СЕТ СН'!$G$11+СВЦЭМ!$D$10+'СЕТ СН'!$G$6-'СЕТ СН'!$G$23</f>
        <v>1296.2684327899997</v>
      </c>
      <c r="F58" s="36">
        <f>SUMIFS(СВЦЭМ!$D$33:$D$776,СВЦЭМ!$A$33:$A$776,$A58,СВЦЭМ!$B$33:$B$776,F$47)+'СЕТ СН'!$G$11+СВЦЭМ!$D$10+'СЕТ СН'!$G$6-'СЕТ СН'!$G$23</f>
        <v>1295.9402142199997</v>
      </c>
      <c r="G58" s="36">
        <f>SUMIFS(СВЦЭМ!$D$33:$D$776,СВЦЭМ!$A$33:$A$776,$A58,СВЦЭМ!$B$33:$B$776,G$47)+'СЕТ СН'!$G$11+СВЦЭМ!$D$10+'СЕТ СН'!$G$6-'СЕТ СН'!$G$23</f>
        <v>1279.2770412299997</v>
      </c>
      <c r="H58" s="36">
        <f>SUMIFS(СВЦЭМ!$D$33:$D$776,СВЦЭМ!$A$33:$A$776,$A58,СВЦЭМ!$B$33:$B$776,H$47)+'СЕТ СН'!$G$11+СВЦЭМ!$D$10+'СЕТ СН'!$G$6-'СЕТ СН'!$G$23</f>
        <v>1247.6209236899999</v>
      </c>
      <c r="I58" s="36">
        <f>SUMIFS(СВЦЭМ!$D$33:$D$776,СВЦЭМ!$A$33:$A$776,$A58,СВЦЭМ!$B$33:$B$776,I$47)+'СЕТ СН'!$G$11+СВЦЭМ!$D$10+'СЕТ СН'!$G$6-'СЕТ СН'!$G$23</f>
        <v>1173.1734721799999</v>
      </c>
      <c r="J58" s="36">
        <f>SUMIFS(СВЦЭМ!$D$33:$D$776,СВЦЭМ!$A$33:$A$776,$A58,СВЦЭМ!$B$33:$B$776,J$47)+'СЕТ СН'!$G$11+СВЦЭМ!$D$10+'СЕТ СН'!$G$6-'СЕТ СН'!$G$23</f>
        <v>1121.37981909</v>
      </c>
      <c r="K58" s="36">
        <f>SUMIFS(СВЦЭМ!$D$33:$D$776,СВЦЭМ!$A$33:$A$776,$A58,СВЦЭМ!$B$33:$B$776,K$47)+'СЕТ СН'!$G$11+СВЦЭМ!$D$10+'СЕТ СН'!$G$6-'СЕТ СН'!$G$23</f>
        <v>1112.8805082200001</v>
      </c>
      <c r="L58" s="36">
        <f>SUMIFS(СВЦЭМ!$D$33:$D$776,СВЦЭМ!$A$33:$A$776,$A58,СВЦЭМ!$B$33:$B$776,L$47)+'СЕТ СН'!$G$11+СВЦЭМ!$D$10+'СЕТ СН'!$G$6-'СЕТ СН'!$G$23</f>
        <v>1108.70620749</v>
      </c>
      <c r="M58" s="36">
        <f>SUMIFS(СВЦЭМ!$D$33:$D$776,СВЦЭМ!$A$33:$A$776,$A58,СВЦЭМ!$B$33:$B$776,M$47)+'СЕТ СН'!$G$11+СВЦЭМ!$D$10+'СЕТ СН'!$G$6-'СЕТ СН'!$G$23</f>
        <v>1111.18413949</v>
      </c>
      <c r="N58" s="36">
        <f>SUMIFS(СВЦЭМ!$D$33:$D$776,СВЦЭМ!$A$33:$A$776,$A58,СВЦЭМ!$B$33:$B$776,N$47)+'СЕТ СН'!$G$11+СВЦЭМ!$D$10+'СЕТ СН'!$G$6-'СЕТ СН'!$G$23</f>
        <v>1125.62117154</v>
      </c>
      <c r="O58" s="36">
        <f>SUMIFS(СВЦЭМ!$D$33:$D$776,СВЦЭМ!$A$33:$A$776,$A58,СВЦЭМ!$B$33:$B$776,O$47)+'СЕТ СН'!$G$11+СВЦЭМ!$D$10+'СЕТ СН'!$G$6-'СЕТ СН'!$G$23</f>
        <v>1129.37034872</v>
      </c>
      <c r="P58" s="36">
        <f>SUMIFS(СВЦЭМ!$D$33:$D$776,СВЦЭМ!$A$33:$A$776,$A58,СВЦЭМ!$B$33:$B$776,P$47)+'СЕТ СН'!$G$11+СВЦЭМ!$D$10+'СЕТ СН'!$G$6-'СЕТ СН'!$G$23</f>
        <v>1114.34336577</v>
      </c>
      <c r="Q58" s="36">
        <f>SUMIFS(СВЦЭМ!$D$33:$D$776,СВЦЭМ!$A$33:$A$776,$A58,СВЦЭМ!$B$33:$B$776,Q$47)+'СЕТ СН'!$G$11+СВЦЭМ!$D$10+'СЕТ СН'!$G$6-'СЕТ СН'!$G$23</f>
        <v>1116.3180365600001</v>
      </c>
      <c r="R58" s="36">
        <f>SUMIFS(СВЦЭМ!$D$33:$D$776,СВЦЭМ!$A$33:$A$776,$A58,СВЦЭМ!$B$33:$B$776,R$47)+'СЕТ СН'!$G$11+СВЦЭМ!$D$10+'СЕТ СН'!$G$6-'СЕТ СН'!$G$23</f>
        <v>1140.6490399200002</v>
      </c>
      <c r="S58" s="36">
        <f>SUMIFS(СВЦЭМ!$D$33:$D$776,СВЦЭМ!$A$33:$A$776,$A58,СВЦЭМ!$B$33:$B$776,S$47)+'СЕТ СН'!$G$11+СВЦЭМ!$D$10+'СЕТ СН'!$G$6-'СЕТ СН'!$G$23</f>
        <v>1117.7820012900002</v>
      </c>
      <c r="T58" s="36">
        <f>SUMIFS(СВЦЭМ!$D$33:$D$776,СВЦЭМ!$A$33:$A$776,$A58,СВЦЭМ!$B$33:$B$776,T$47)+'СЕТ СН'!$G$11+СВЦЭМ!$D$10+'СЕТ СН'!$G$6-'СЕТ СН'!$G$23</f>
        <v>1082.9073508500001</v>
      </c>
      <c r="U58" s="36">
        <f>SUMIFS(СВЦЭМ!$D$33:$D$776,СВЦЭМ!$A$33:$A$776,$A58,СВЦЭМ!$B$33:$B$776,U$47)+'СЕТ СН'!$G$11+СВЦЭМ!$D$10+'СЕТ СН'!$G$6-'СЕТ СН'!$G$23</f>
        <v>1084.4998278600001</v>
      </c>
      <c r="V58" s="36">
        <f>SUMIFS(СВЦЭМ!$D$33:$D$776,СВЦЭМ!$A$33:$A$776,$A58,СВЦЭМ!$B$33:$B$776,V$47)+'СЕТ СН'!$G$11+СВЦЭМ!$D$10+'СЕТ СН'!$G$6-'СЕТ СН'!$G$23</f>
        <v>1101.11988223</v>
      </c>
      <c r="W58" s="36">
        <f>SUMIFS(СВЦЭМ!$D$33:$D$776,СВЦЭМ!$A$33:$A$776,$A58,СВЦЭМ!$B$33:$B$776,W$47)+'СЕТ СН'!$G$11+СВЦЭМ!$D$10+'СЕТ СН'!$G$6-'СЕТ СН'!$G$23</f>
        <v>1120.13068217</v>
      </c>
      <c r="X58" s="36">
        <f>SUMIFS(СВЦЭМ!$D$33:$D$776,СВЦЭМ!$A$33:$A$776,$A58,СВЦЭМ!$B$33:$B$776,X$47)+'СЕТ СН'!$G$11+СВЦЭМ!$D$10+'СЕТ СН'!$G$6-'СЕТ СН'!$G$23</f>
        <v>1129.4599401599999</v>
      </c>
      <c r="Y58" s="36">
        <f>SUMIFS(СВЦЭМ!$D$33:$D$776,СВЦЭМ!$A$33:$A$776,$A58,СВЦЭМ!$B$33:$B$776,Y$47)+'СЕТ СН'!$G$11+СВЦЭМ!$D$10+'СЕТ СН'!$G$6-'СЕТ СН'!$G$23</f>
        <v>1183.2036421799999</v>
      </c>
    </row>
    <row r="59" spans="1:25" ht="15.75" x14ac:dyDescent="0.2">
      <c r="A59" s="35">
        <f t="shared" si="1"/>
        <v>43477</v>
      </c>
      <c r="B59" s="36">
        <f>SUMIFS(СВЦЭМ!$D$33:$D$776,СВЦЭМ!$A$33:$A$776,$A59,СВЦЭМ!$B$33:$B$776,B$47)+'СЕТ СН'!$G$11+СВЦЭМ!$D$10+'СЕТ СН'!$G$6-'СЕТ СН'!$G$23</f>
        <v>1254.96865321</v>
      </c>
      <c r="C59" s="36">
        <f>SUMIFS(СВЦЭМ!$D$33:$D$776,СВЦЭМ!$A$33:$A$776,$A59,СВЦЭМ!$B$33:$B$776,C$47)+'СЕТ СН'!$G$11+СВЦЭМ!$D$10+'СЕТ СН'!$G$6-'СЕТ СН'!$G$23</f>
        <v>1276.0087729500001</v>
      </c>
      <c r="D59" s="36">
        <f>SUMIFS(СВЦЭМ!$D$33:$D$776,СВЦЭМ!$A$33:$A$776,$A59,СВЦЭМ!$B$33:$B$776,D$47)+'СЕТ СН'!$G$11+СВЦЭМ!$D$10+'СЕТ СН'!$G$6-'СЕТ СН'!$G$23</f>
        <v>1298.1936425899999</v>
      </c>
      <c r="E59" s="36">
        <f>SUMIFS(СВЦЭМ!$D$33:$D$776,СВЦЭМ!$A$33:$A$776,$A59,СВЦЭМ!$B$33:$B$776,E$47)+'СЕТ СН'!$G$11+СВЦЭМ!$D$10+'СЕТ СН'!$G$6-'СЕТ СН'!$G$23</f>
        <v>1309.8813424</v>
      </c>
      <c r="F59" s="36">
        <f>SUMIFS(СВЦЭМ!$D$33:$D$776,СВЦЭМ!$A$33:$A$776,$A59,СВЦЭМ!$B$33:$B$776,F$47)+'СЕТ СН'!$G$11+СВЦЭМ!$D$10+'СЕТ СН'!$G$6-'СЕТ СН'!$G$23</f>
        <v>1307.8594037899998</v>
      </c>
      <c r="G59" s="36">
        <f>SUMIFS(СВЦЭМ!$D$33:$D$776,СВЦЭМ!$A$33:$A$776,$A59,СВЦЭМ!$B$33:$B$776,G$47)+'СЕТ СН'!$G$11+СВЦЭМ!$D$10+'СЕТ СН'!$G$6-'СЕТ СН'!$G$23</f>
        <v>1307.3521595899997</v>
      </c>
      <c r="H59" s="36">
        <f>SUMIFS(СВЦЭМ!$D$33:$D$776,СВЦЭМ!$A$33:$A$776,$A59,СВЦЭМ!$B$33:$B$776,H$47)+'СЕТ СН'!$G$11+СВЦЭМ!$D$10+'СЕТ СН'!$G$6-'СЕТ СН'!$G$23</f>
        <v>1281.9787858899999</v>
      </c>
      <c r="I59" s="36">
        <f>SUMIFS(СВЦЭМ!$D$33:$D$776,СВЦЭМ!$A$33:$A$776,$A59,СВЦЭМ!$B$33:$B$776,I$47)+'СЕТ СН'!$G$11+СВЦЭМ!$D$10+'СЕТ СН'!$G$6-'СЕТ СН'!$G$23</f>
        <v>1205.80540836</v>
      </c>
      <c r="J59" s="36">
        <f>SUMIFS(СВЦЭМ!$D$33:$D$776,СВЦЭМ!$A$33:$A$776,$A59,СВЦЭМ!$B$33:$B$776,J$47)+'СЕТ СН'!$G$11+СВЦЭМ!$D$10+'СЕТ СН'!$G$6-'СЕТ СН'!$G$23</f>
        <v>1136.3084607199999</v>
      </c>
      <c r="K59" s="36">
        <f>SUMIFS(СВЦЭМ!$D$33:$D$776,СВЦЭМ!$A$33:$A$776,$A59,СВЦЭМ!$B$33:$B$776,K$47)+'СЕТ СН'!$G$11+СВЦЭМ!$D$10+'СЕТ СН'!$G$6-'СЕТ СН'!$G$23</f>
        <v>1104.4879270599999</v>
      </c>
      <c r="L59" s="36">
        <f>SUMIFS(СВЦЭМ!$D$33:$D$776,СВЦЭМ!$A$33:$A$776,$A59,СВЦЭМ!$B$33:$B$776,L$47)+'СЕТ СН'!$G$11+СВЦЭМ!$D$10+'СЕТ СН'!$G$6-'СЕТ СН'!$G$23</f>
        <v>1081.1285205300001</v>
      </c>
      <c r="M59" s="36">
        <f>SUMIFS(СВЦЭМ!$D$33:$D$776,СВЦЭМ!$A$33:$A$776,$A59,СВЦЭМ!$B$33:$B$776,M$47)+'СЕТ СН'!$G$11+СВЦЭМ!$D$10+'СЕТ СН'!$G$6-'СЕТ СН'!$G$23</f>
        <v>1086.74437416</v>
      </c>
      <c r="N59" s="36">
        <f>SUMIFS(СВЦЭМ!$D$33:$D$776,СВЦЭМ!$A$33:$A$776,$A59,СВЦЭМ!$B$33:$B$776,N$47)+'СЕТ СН'!$G$11+СВЦЭМ!$D$10+'СЕТ СН'!$G$6-'СЕТ СН'!$G$23</f>
        <v>1106.4572645600001</v>
      </c>
      <c r="O59" s="36">
        <f>SUMIFS(СВЦЭМ!$D$33:$D$776,СВЦЭМ!$A$33:$A$776,$A59,СВЦЭМ!$B$33:$B$776,O$47)+'СЕТ СН'!$G$11+СВЦЭМ!$D$10+'СЕТ СН'!$G$6-'СЕТ СН'!$G$23</f>
        <v>1114.91003776</v>
      </c>
      <c r="P59" s="36">
        <f>SUMIFS(СВЦЭМ!$D$33:$D$776,СВЦЭМ!$A$33:$A$776,$A59,СВЦЭМ!$B$33:$B$776,P$47)+'СЕТ СН'!$G$11+СВЦЭМ!$D$10+'СЕТ СН'!$G$6-'СЕТ СН'!$G$23</f>
        <v>1133.7482756700001</v>
      </c>
      <c r="Q59" s="36">
        <f>SUMIFS(СВЦЭМ!$D$33:$D$776,СВЦЭМ!$A$33:$A$776,$A59,СВЦЭМ!$B$33:$B$776,Q$47)+'СЕТ СН'!$G$11+СВЦЭМ!$D$10+'СЕТ СН'!$G$6-'СЕТ СН'!$G$23</f>
        <v>1147.69209198</v>
      </c>
      <c r="R59" s="36">
        <f>SUMIFS(СВЦЭМ!$D$33:$D$776,СВЦЭМ!$A$33:$A$776,$A59,СВЦЭМ!$B$33:$B$776,R$47)+'СЕТ СН'!$G$11+СВЦЭМ!$D$10+'СЕТ СН'!$G$6-'СЕТ СН'!$G$23</f>
        <v>1138.4064057000001</v>
      </c>
      <c r="S59" s="36">
        <f>SUMIFS(СВЦЭМ!$D$33:$D$776,СВЦЭМ!$A$33:$A$776,$A59,СВЦЭМ!$B$33:$B$776,S$47)+'СЕТ СН'!$G$11+СВЦЭМ!$D$10+'СЕТ СН'!$G$6-'СЕТ СН'!$G$23</f>
        <v>1097.4456498099998</v>
      </c>
      <c r="T59" s="36">
        <f>SUMIFS(СВЦЭМ!$D$33:$D$776,СВЦЭМ!$A$33:$A$776,$A59,СВЦЭМ!$B$33:$B$776,T$47)+'СЕТ СН'!$G$11+СВЦЭМ!$D$10+'СЕТ СН'!$G$6-'СЕТ СН'!$G$23</f>
        <v>1064.8279935099999</v>
      </c>
      <c r="U59" s="36">
        <f>SUMIFS(СВЦЭМ!$D$33:$D$776,СВЦЭМ!$A$33:$A$776,$A59,СВЦЭМ!$B$33:$B$776,U$47)+'СЕТ СН'!$G$11+СВЦЭМ!$D$10+'СЕТ СН'!$G$6-'СЕТ СН'!$G$23</f>
        <v>1066.0145215699999</v>
      </c>
      <c r="V59" s="36">
        <f>SUMIFS(СВЦЭМ!$D$33:$D$776,СВЦЭМ!$A$33:$A$776,$A59,СВЦЭМ!$B$33:$B$776,V$47)+'СЕТ СН'!$G$11+СВЦЭМ!$D$10+'СЕТ СН'!$G$6-'СЕТ СН'!$G$23</f>
        <v>1089.5256224899999</v>
      </c>
      <c r="W59" s="36">
        <f>SUMIFS(СВЦЭМ!$D$33:$D$776,СВЦЭМ!$A$33:$A$776,$A59,СВЦЭМ!$B$33:$B$776,W$47)+'СЕТ СН'!$G$11+СВЦЭМ!$D$10+'СЕТ СН'!$G$6-'СЕТ СН'!$G$23</f>
        <v>1111.3034345999999</v>
      </c>
      <c r="X59" s="36">
        <f>SUMIFS(СВЦЭМ!$D$33:$D$776,СВЦЭМ!$A$33:$A$776,$A59,СВЦЭМ!$B$33:$B$776,X$47)+'СЕТ СН'!$G$11+СВЦЭМ!$D$10+'СЕТ СН'!$G$6-'СЕТ СН'!$G$23</f>
        <v>1119.36452345</v>
      </c>
      <c r="Y59" s="36">
        <f>SUMIFS(СВЦЭМ!$D$33:$D$776,СВЦЭМ!$A$33:$A$776,$A59,СВЦЭМ!$B$33:$B$776,Y$47)+'СЕТ СН'!$G$11+СВЦЭМ!$D$10+'СЕТ СН'!$G$6-'СЕТ СН'!$G$23</f>
        <v>1181.9988401099999</v>
      </c>
    </row>
    <row r="60" spans="1:25" ht="15.75" x14ac:dyDescent="0.2">
      <c r="A60" s="35">
        <f t="shared" si="1"/>
        <v>43478</v>
      </c>
      <c r="B60" s="36">
        <f>SUMIFS(СВЦЭМ!$D$33:$D$776,СВЦЭМ!$A$33:$A$776,$A60,СВЦЭМ!$B$33:$B$776,B$47)+'СЕТ СН'!$G$11+СВЦЭМ!$D$10+'СЕТ СН'!$G$6-'СЕТ СН'!$G$23</f>
        <v>1230.0080086299999</v>
      </c>
      <c r="C60" s="36">
        <f>SUMIFS(СВЦЭМ!$D$33:$D$776,СВЦЭМ!$A$33:$A$776,$A60,СВЦЭМ!$B$33:$B$776,C$47)+'СЕТ СН'!$G$11+СВЦЭМ!$D$10+'СЕТ СН'!$G$6-'СЕТ СН'!$G$23</f>
        <v>1256.0092167399998</v>
      </c>
      <c r="D60" s="36">
        <f>SUMIFS(СВЦЭМ!$D$33:$D$776,СВЦЭМ!$A$33:$A$776,$A60,СВЦЭМ!$B$33:$B$776,D$47)+'СЕТ СН'!$G$11+СВЦЭМ!$D$10+'СЕТ СН'!$G$6-'СЕТ СН'!$G$23</f>
        <v>1288.88747835</v>
      </c>
      <c r="E60" s="36">
        <f>SUMIFS(СВЦЭМ!$D$33:$D$776,СВЦЭМ!$A$33:$A$776,$A60,СВЦЭМ!$B$33:$B$776,E$47)+'СЕТ СН'!$G$11+СВЦЭМ!$D$10+'СЕТ СН'!$G$6-'СЕТ СН'!$G$23</f>
        <v>1307.55949276</v>
      </c>
      <c r="F60" s="36">
        <f>SUMIFS(СВЦЭМ!$D$33:$D$776,СВЦЭМ!$A$33:$A$776,$A60,СВЦЭМ!$B$33:$B$776,F$47)+'СЕТ СН'!$G$11+СВЦЭМ!$D$10+'СЕТ СН'!$G$6-'СЕТ СН'!$G$23</f>
        <v>1306.3035294199999</v>
      </c>
      <c r="G60" s="36">
        <f>SUMIFS(СВЦЭМ!$D$33:$D$776,СВЦЭМ!$A$33:$A$776,$A60,СВЦЭМ!$B$33:$B$776,G$47)+'СЕТ СН'!$G$11+СВЦЭМ!$D$10+'СЕТ СН'!$G$6-'СЕТ СН'!$G$23</f>
        <v>1315.3306286100001</v>
      </c>
      <c r="H60" s="36">
        <f>SUMIFS(СВЦЭМ!$D$33:$D$776,СВЦЭМ!$A$33:$A$776,$A60,СВЦЭМ!$B$33:$B$776,H$47)+'СЕТ СН'!$G$11+СВЦЭМ!$D$10+'СЕТ СН'!$G$6-'СЕТ СН'!$G$23</f>
        <v>1268.95627754</v>
      </c>
      <c r="I60" s="36">
        <f>SUMIFS(СВЦЭМ!$D$33:$D$776,СВЦЭМ!$A$33:$A$776,$A60,СВЦЭМ!$B$33:$B$776,I$47)+'СЕТ СН'!$G$11+СВЦЭМ!$D$10+'СЕТ СН'!$G$6-'СЕТ СН'!$G$23</f>
        <v>1201.7228664099998</v>
      </c>
      <c r="J60" s="36">
        <f>SUMIFS(СВЦЭМ!$D$33:$D$776,СВЦЭМ!$A$33:$A$776,$A60,СВЦЭМ!$B$33:$B$776,J$47)+'СЕТ СН'!$G$11+СВЦЭМ!$D$10+'СЕТ СН'!$G$6-'СЕТ СН'!$G$23</f>
        <v>1153.02925781</v>
      </c>
      <c r="K60" s="36">
        <f>SUMIFS(СВЦЭМ!$D$33:$D$776,СВЦЭМ!$A$33:$A$776,$A60,СВЦЭМ!$B$33:$B$776,K$47)+'СЕТ СН'!$G$11+СВЦЭМ!$D$10+'СЕТ СН'!$G$6-'СЕТ СН'!$G$23</f>
        <v>1118.8731268199999</v>
      </c>
      <c r="L60" s="36">
        <f>SUMIFS(СВЦЭМ!$D$33:$D$776,СВЦЭМ!$A$33:$A$776,$A60,СВЦЭМ!$B$33:$B$776,L$47)+'СЕТ СН'!$G$11+СВЦЭМ!$D$10+'СЕТ СН'!$G$6-'СЕТ СН'!$G$23</f>
        <v>1098.12971623</v>
      </c>
      <c r="M60" s="36">
        <f>SUMIFS(СВЦЭМ!$D$33:$D$776,СВЦЭМ!$A$33:$A$776,$A60,СВЦЭМ!$B$33:$B$776,M$47)+'СЕТ СН'!$G$11+СВЦЭМ!$D$10+'СЕТ СН'!$G$6-'СЕТ СН'!$G$23</f>
        <v>1101.4789674600001</v>
      </c>
      <c r="N60" s="36">
        <f>SUMIFS(СВЦЭМ!$D$33:$D$776,СВЦЭМ!$A$33:$A$776,$A60,СВЦЭМ!$B$33:$B$776,N$47)+'СЕТ СН'!$G$11+СВЦЭМ!$D$10+'СЕТ СН'!$G$6-'СЕТ СН'!$G$23</f>
        <v>1121.9723784400001</v>
      </c>
      <c r="O60" s="36">
        <f>SUMIFS(СВЦЭМ!$D$33:$D$776,СВЦЭМ!$A$33:$A$776,$A60,СВЦЭМ!$B$33:$B$776,O$47)+'СЕТ СН'!$G$11+СВЦЭМ!$D$10+'СЕТ СН'!$G$6-'СЕТ СН'!$G$23</f>
        <v>1154.84104456</v>
      </c>
      <c r="P60" s="36">
        <f>SUMIFS(СВЦЭМ!$D$33:$D$776,СВЦЭМ!$A$33:$A$776,$A60,СВЦЭМ!$B$33:$B$776,P$47)+'СЕТ СН'!$G$11+СВЦЭМ!$D$10+'СЕТ СН'!$G$6-'СЕТ СН'!$G$23</f>
        <v>1170.44980386</v>
      </c>
      <c r="Q60" s="36">
        <f>SUMIFS(СВЦЭМ!$D$33:$D$776,СВЦЭМ!$A$33:$A$776,$A60,СВЦЭМ!$B$33:$B$776,Q$47)+'СЕТ СН'!$G$11+СВЦЭМ!$D$10+'СЕТ СН'!$G$6-'СЕТ СН'!$G$23</f>
        <v>1171.7506880199999</v>
      </c>
      <c r="R60" s="36">
        <f>SUMIFS(СВЦЭМ!$D$33:$D$776,СВЦЭМ!$A$33:$A$776,$A60,СВЦЭМ!$B$33:$B$776,R$47)+'СЕТ СН'!$G$11+СВЦЭМ!$D$10+'СЕТ СН'!$G$6-'СЕТ СН'!$G$23</f>
        <v>1163.21812267</v>
      </c>
      <c r="S60" s="36">
        <f>SUMIFS(СВЦЭМ!$D$33:$D$776,СВЦЭМ!$A$33:$A$776,$A60,СВЦЭМ!$B$33:$B$776,S$47)+'СЕТ СН'!$G$11+СВЦЭМ!$D$10+'СЕТ СН'!$G$6-'СЕТ СН'!$G$23</f>
        <v>1137.79054105</v>
      </c>
      <c r="T60" s="36">
        <f>SUMIFS(СВЦЭМ!$D$33:$D$776,СВЦЭМ!$A$33:$A$776,$A60,СВЦЭМ!$B$33:$B$776,T$47)+'СЕТ СН'!$G$11+СВЦЭМ!$D$10+'СЕТ СН'!$G$6-'СЕТ СН'!$G$23</f>
        <v>1096.17635819</v>
      </c>
      <c r="U60" s="36">
        <f>SUMIFS(СВЦЭМ!$D$33:$D$776,СВЦЭМ!$A$33:$A$776,$A60,СВЦЭМ!$B$33:$B$776,U$47)+'СЕТ СН'!$G$11+СВЦЭМ!$D$10+'СЕТ СН'!$G$6-'СЕТ СН'!$G$23</f>
        <v>1094.6801844699999</v>
      </c>
      <c r="V60" s="36">
        <f>SUMIFS(СВЦЭМ!$D$33:$D$776,СВЦЭМ!$A$33:$A$776,$A60,СВЦЭМ!$B$33:$B$776,V$47)+'СЕТ СН'!$G$11+СВЦЭМ!$D$10+'СЕТ СН'!$G$6-'СЕТ СН'!$G$23</f>
        <v>1096.3875369900002</v>
      </c>
      <c r="W60" s="36">
        <f>SUMIFS(СВЦЭМ!$D$33:$D$776,СВЦЭМ!$A$33:$A$776,$A60,СВЦЭМ!$B$33:$B$776,W$47)+'СЕТ СН'!$G$11+СВЦЭМ!$D$10+'СЕТ СН'!$G$6-'СЕТ СН'!$G$23</f>
        <v>1107.8976965500001</v>
      </c>
      <c r="X60" s="36">
        <f>SUMIFS(СВЦЭМ!$D$33:$D$776,СВЦЭМ!$A$33:$A$776,$A60,СВЦЭМ!$B$33:$B$776,X$47)+'СЕТ СН'!$G$11+СВЦЭМ!$D$10+'СЕТ СН'!$G$6-'СЕТ СН'!$G$23</f>
        <v>1121.8091422800001</v>
      </c>
      <c r="Y60" s="36">
        <f>SUMIFS(СВЦЭМ!$D$33:$D$776,СВЦЭМ!$A$33:$A$776,$A60,СВЦЭМ!$B$33:$B$776,Y$47)+'СЕТ СН'!$G$11+СВЦЭМ!$D$10+'СЕТ СН'!$G$6-'СЕТ СН'!$G$23</f>
        <v>1174.5581082599997</v>
      </c>
    </row>
    <row r="61" spans="1:25" ht="15.75" x14ac:dyDescent="0.2">
      <c r="A61" s="35">
        <f t="shared" si="1"/>
        <v>43479</v>
      </c>
      <c r="B61" s="36">
        <f>SUMIFS(СВЦЭМ!$D$33:$D$776,СВЦЭМ!$A$33:$A$776,$A61,СВЦЭМ!$B$33:$B$776,B$47)+'СЕТ СН'!$G$11+СВЦЭМ!$D$10+'СЕТ СН'!$G$6-'СЕТ СН'!$G$23</f>
        <v>1260.4484764099998</v>
      </c>
      <c r="C61" s="36">
        <f>SUMIFS(СВЦЭМ!$D$33:$D$776,СВЦЭМ!$A$33:$A$776,$A61,СВЦЭМ!$B$33:$B$776,C$47)+'СЕТ СН'!$G$11+СВЦЭМ!$D$10+'СЕТ СН'!$G$6-'СЕТ СН'!$G$23</f>
        <v>1290.8008507</v>
      </c>
      <c r="D61" s="36">
        <f>SUMIFS(СВЦЭМ!$D$33:$D$776,СВЦЭМ!$A$33:$A$776,$A61,СВЦЭМ!$B$33:$B$776,D$47)+'СЕТ СН'!$G$11+СВЦЭМ!$D$10+'СЕТ СН'!$G$6-'СЕТ СН'!$G$23</f>
        <v>1310.43540613</v>
      </c>
      <c r="E61" s="36">
        <f>SUMIFS(СВЦЭМ!$D$33:$D$776,СВЦЭМ!$A$33:$A$776,$A61,СВЦЭМ!$B$33:$B$776,E$47)+'СЕТ СН'!$G$11+СВЦЭМ!$D$10+'СЕТ СН'!$G$6-'СЕТ СН'!$G$23</f>
        <v>1314.0581737699999</v>
      </c>
      <c r="F61" s="36">
        <f>SUMIFS(СВЦЭМ!$D$33:$D$776,СВЦЭМ!$A$33:$A$776,$A61,СВЦЭМ!$B$33:$B$776,F$47)+'СЕТ СН'!$G$11+СВЦЭМ!$D$10+'СЕТ СН'!$G$6-'СЕТ СН'!$G$23</f>
        <v>1313.81205034</v>
      </c>
      <c r="G61" s="36">
        <f>SUMIFS(СВЦЭМ!$D$33:$D$776,СВЦЭМ!$A$33:$A$776,$A61,СВЦЭМ!$B$33:$B$776,G$47)+'СЕТ СН'!$G$11+СВЦЭМ!$D$10+'СЕТ СН'!$G$6-'СЕТ СН'!$G$23</f>
        <v>1303.03330504</v>
      </c>
      <c r="H61" s="36">
        <f>SUMIFS(СВЦЭМ!$D$33:$D$776,СВЦЭМ!$A$33:$A$776,$A61,СВЦЭМ!$B$33:$B$776,H$47)+'СЕТ СН'!$G$11+СВЦЭМ!$D$10+'СЕТ СН'!$G$6-'СЕТ СН'!$G$23</f>
        <v>1263.2179055399997</v>
      </c>
      <c r="I61" s="36">
        <f>SUMIFS(СВЦЭМ!$D$33:$D$776,СВЦЭМ!$A$33:$A$776,$A61,СВЦЭМ!$B$33:$B$776,I$47)+'СЕТ СН'!$G$11+СВЦЭМ!$D$10+'СЕТ СН'!$G$6-'СЕТ СН'!$G$23</f>
        <v>1187.5004484299998</v>
      </c>
      <c r="J61" s="36">
        <f>SUMIFS(СВЦЭМ!$D$33:$D$776,СВЦЭМ!$A$33:$A$776,$A61,СВЦЭМ!$B$33:$B$776,J$47)+'СЕТ СН'!$G$11+СВЦЭМ!$D$10+'СЕТ СН'!$G$6-'СЕТ СН'!$G$23</f>
        <v>1148.85649431</v>
      </c>
      <c r="K61" s="36">
        <f>SUMIFS(СВЦЭМ!$D$33:$D$776,СВЦЭМ!$A$33:$A$776,$A61,СВЦЭМ!$B$33:$B$776,K$47)+'СЕТ СН'!$G$11+СВЦЭМ!$D$10+'СЕТ СН'!$G$6-'СЕТ СН'!$G$23</f>
        <v>1119.84344715</v>
      </c>
      <c r="L61" s="36">
        <f>SUMIFS(СВЦЭМ!$D$33:$D$776,СВЦЭМ!$A$33:$A$776,$A61,СВЦЭМ!$B$33:$B$776,L$47)+'СЕТ СН'!$G$11+СВЦЭМ!$D$10+'СЕТ СН'!$G$6-'СЕТ СН'!$G$23</f>
        <v>1111.04372122</v>
      </c>
      <c r="M61" s="36">
        <f>SUMIFS(СВЦЭМ!$D$33:$D$776,СВЦЭМ!$A$33:$A$776,$A61,СВЦЭМ!$B$33:$B$776,M$47)+'СЕТ СН'!$G$11+СВЦЭМ!$D$10+'СЕТ СН'!$G$6-'СЕТ СН'!$G$23</f>
        <v>1121.6406242600001</v>
      </c>
      <c r="N61" s="36">
        <f>SUMIFS(СВЦЭМ!$D$33:$D$776,СВЦЭМ!$A$33:$A$776,$A61,СВЦЭМ!$B$33:$B$776,N$47)+'СЕТ СН'!$G$11+СВЦЭМ!$D$10+'СЕТ СН'!$G$6-'СЕТ СН'!$G$23</f>
        <v>1135.19664384</v>
      </c>
      <c r="O61" s="36">
        <f>SUMIFS(СВЦЭМ!$D$33:$D$776,СВЦЭМ!$A$33:$A$776,$A61,СВЦЭМ!$B$33:$B$776,O$47)+'СЕТ СН'!$G$11+СВЦЭМ!$D$10+'СЕТ СН'!$G$6-'СЕТ СН'!$G$23</f>
        <v>1140.32544955</v>
      </c>
      <c r="P61" s="36">
        <f>SUMIFS(СВЦЭМ!$D$33:$D$776,СВЦЭМ!$A$33:$A$776,$A61,СВЦЭМ!$B$33:$B$776,P$47)+'СЕТ СН'!$G$11+СВЦЭМ!$D$10+'СЕТ СН'!$G$6-'СЕТ СН'!$G$23</f>
        <v>1147.5751883</v>
      </c>
      <c r="Q61" s="36">
        <f>SUMIFS(СВЦЭМ!$D$33:$D$776,СВЦЭМ!$A$33:$A$776,$A61,СВЦЭМ!$B$33:$B$776,Q$47)+'СЕТ СН'!$G$11+СВЦЭМ!$D$10+'СЕТ СН'!$G$6-'СЕТ СН'!$G$23</f>
        <v>1156.1665883000001</v>
      </c>
      <c r="R61" s="36">
        <f>SUMIFS(СВЦЭМ!$D$33:$D$776,СВЦЭМ!$A$33:$A$776,$A61,СВЦЭМ!$B$33:$B$776,R$47)+'СЕТ СН'!$G$11+СВЦЭМ!$D$10+'СЕТ СН'!$G$6-'СЕТ СН'!$G$23</f>
        <v>1154.70671932</v>
      </c>
      <c r="S61" s="36">
        <f>SUMIFS(СВЦЭМ!$D$33:$D$776,СВЦЭМ!$A$33:$A$776,$A61,СВЦЭМ!$B$33:$B$776,S$47)+'СЕТ СН'!$G$11+СВЦЭМ!$D$10+'СЕТ СН'!$G$6-'СЕТ СН'!$G$23</f>
        <v>1138.5459624700002</v>
      </c>
      <c r="T61" s="36">
        <f>SUMIFS(СВЦЭМ!$D$33:$D$776,СВЦЭМ!$A$33:$A$776,$A61,СВЦЭМ!$B$33:$B$776,T$47)+'СЕТ СН'!$G$11+СВЦЭМ!$D$10+'СЕТ СН'!$G$6-'СЕТ СН'!$G$23</f>
        <v>1109.95977079</v>
      </c>
      <c r="U61" s="36">
        <f>SUMIFS(СВЦЭМ!$D$33:$D$776,СВЦЭМ!$A$33:$A$776,$A61,СВЦЭМ!$B$33:$B$776,U$47)+'СЕТ СН'!$G$11+СВЦЭМ!$D$10+'СЕТ СН'!$G$6-'СЕТ СН'!$G$23</f>
        <v>1110.3218975499999</v>
      </c>
      <c r="V61" s="36">
        <f>SUMIFS(СВЦЭМ!$D$33:$D$776,СВЦЭМ!$A$33:$A$776,$A61,СВЦЭМ!$B$33:$B$776,V$47)+'СЕТ СН'!$G$11+СВЦЭМ!$D$10+'СЕТ СН'!$G$6-'СЕТ СН'!$G$23</f>
        <v>1126.30793062</v>
      </c>
      <c r="W61" s="36">
        <f>SUMIFS(СВЦЭМ!$D$33:$D$776,СВЦЭМ!$A$33:$A$776,$A61,СВЦЭМ!$B$33:$B$776,W$47)+'СЕТ СН'!$G$11+СВЦЭМ!$D$10+'СЕТ СН'!$G$6-'СЕТ СН'!$G$23</f>
        <v>1142.0944908900001</v>
      </c>
      <c r="X61" s="36">
        <f>SUMIFS(СВЦЭМ!$D$33:$D$776,СВЦЭМ!$A$33:$A$776,$A61,СВЦЭМ!$B$33:$B$776,X$47)+'СЕТ СН'!$G$11+СВЦЭМ!$D$10+'СЕТ СН'!$G$6-'СЕТ СН'!$G$23</f>
        <v>1143.69856691</v>
      </c>
      <c r="Y61" s="36">
        <f>SUMIFS(СВЦЭМ!$D$33:$D$776,СВЦЭМ!$A$33:$A$776,$A61,СВЦЭМ!$B$33:$B$776,Y$47)+'СЕТ СН'!$G$11+СВЦЭМ!$D$10+'СЕТ СН'!$G$6-'СЕТ СН'!$G$23</f>
        <v>1194.62028663</v>
      </c>
    </row>
    <row r="62" spans="1:25" ht="15.75" x14ac:dyDescent="0.2">
      <c r="A62" s="35">
        <f t="shared" si="1"/>
        <v>43480</v>
      </c>
      <c r="B62" s="36">
        <f>SUMIFS(СВЦЭМ!$D$33:$D$776,СВЦЭМ!$A$33:$A$776,$A62,СВЦЭМ!$B$33:$B$776,B$47)+'СЕТ СН'!$G$11+СВЦЭМ!$D$10+'СЕТ СН'!$G$6-'СЕТ СН'!$G$23</f>
        <v>1276.1875783999999</v>
      </c>
      <c r="C62" s="36">
        <f>SUMIFS(СВЦЭМ!$D$33:$D$776,СВЦЭМ!$A$33:$A$776,$A62,СВЦЭМ!$B$33:$B$776,C$47)+'СЕТ СН'!$G$11+СВЦЭМ!$D$10+'СЕТ СН'!$G$6-'СЕТ СН'!$G$23</f>
        <v>1308.8337384199999</v>
      </c>
      <c r="D62" s="36">
        <f>SUMIFS(СВЦЭМ!$D$33:$D$776,СВЦЭМ!$A$33:$A$776,$A62,СВЦЭМ!$B$33:$B$776,D$47)+'СЕТ СН'!$G$11+СВЦЭМ!$D$10+'СЕТ СН'!$G$6-'СЕТ СН'!$G$23</f>
        <v>1322.4759188099997</v>
      </c>
      <c r="E62" s="36">
        <f>SUMIFS(СВЦЭМ!$D$33:$D$776,СВЦЭМ!$A$33:$A$776,$A62,СВЦЭМ!$B$33:$B$776,E$47)+'СЕТ СН'!$G$11+СВЦЭМ!$D$10+'СЕТ СН'!$G$6-'СЕТ СН'!$G$23</f>
        <v>1323.1704768999998</v>
      </c>
      <c r="F62" s="36">
        <f>SUMIFS(СВЦЭМ!$D$33:$D$776,СВЦЭМ!$A$33:$A$776,$A62,СВЦЭМ!$B$33:$B$776,F$47)+'СЕТ СН'!$G$11+СВЦЭМ!$D$10+'СЕТ СН'!$G$6-'СЕТ СН'!$G$23</f>
        <v>1323.1876097999998</v>
      </c>
      <c r="G62" s="36">
        <f>SUMIFS(СВЦЭМ!$D$33:$D$776,СВЦЭМ!$A$33:$A$776,$A62,СВЦЭМ!$B$33:$B$776,G$47)+'СЕТ СН'!$G$11+СВЦЭМ!$D$10+'СЕТ СН'!$G$6-'СЕТ СН'!$G$23</f>
        <v>1303.6530970700001</v>
      </c>
      <c r="H62" s="36">
        <f>SUMIFS(СВЦЭМ!$D$33:$D$776,СВЦЭМ!$A$33:$A$776,$A62,СВЦЭМ!$B$33:$B$776,H$47)+'СЕТ СН'!$G$11+СВЦЭМ!$D$10+'СЕТ СН'!$G$6-'СЕТ СН'!$G$23</f>
        <v>1261.4219229199998</v>
      </c>
      <c r="I62" s="36">
        <f>SUMIFS(СВЦЭМ!$D$33:$D$776,СВЦЭМ!$A$33:$A$776,$A62,СВЦЭМ!$B$33:$B$776,I$47)+'СЕТ СН'!$G$11+СВЦЭМ!$D$10+'СЕТ СН'!$G$6-'СЕТ СН'!$G$23</f>
        <v>1186.2276655699998</v>
      </c>
      <c r="J62" s="36">
        <f>SUMIFS(СВЦЭМ!$D$33:$D$776,СВЦЭМ!$A$33:$A$776,$A62,СВЦЭМ!$B$33:$B$776,J$47)+'СЕТ СН'!$G$11+СВЦЭМ!$D$10+'СЕТ СН'!$G$6-'СЕТ СН'!$G$23</f>
        <v>1135.96159547</v>
      </c>
      <c r="K62" s="36">
        <f>SUMIFS(СВЦЭМ!$D$33:$D$776,СВЦЭМ!$A$33:$A$776,$A62,СВЦЭМ!$B$33:$B$776,K$47)+'СЕТ СН'!$G$11+СВЦЭМ!$D$10+'СЕТ СН'!$G$6-'СЕТ СН'!$G$23</f>
        <v>1122.5568023199999</v>
      </c>
      <c r="L62" s="36">
        <f>SUMIFS(СВЦЭМ!$D$33:$D$776,СВЦЭМ!$A$33:$A$776,$A62,СВЦЭМ!$B$33:$B$776,L$47)+'СЕТ СН'!$G$11+СВЦЭМ!$D$10+'СЕТ СН'!$G$6-'СЕТ СН'!$G$23</f>
        <v>1120.6191258600002</v>
      </c>
      <c r="M62" s="36">
        <f>SUMIFS(СВЦЭМ!$D$33:$D$776,СВЦЭМ!$A$33:$A$776,$A62,СВЦЭМ!$B$33:$B$776,M$47)+'СЕТ СН'!$G$11+СВЦЭМ!$D$10+'СЕТ СН'!$G$6-'СЕТ СН'!$G$23</f>
        <v>1129.5697396400001</v>
      </c>
      <c r="N62" s="36">
        <f>SUMIFS(СВЦЭМ!$D$33:$D$776,СВЦЭМ!$A$33:$A$776,$A62,СВЦЭМ!$B$33:$B$776,N$47)+'СЕТ СН'!$G$11+СВЦЭМ!$D$10+'СЕТ СН'!$G$6-'СЕТ СН'!$G$23</f>
        <v>1143.4728724699999</v>
      </c>
      <c r="O62" s="36">
        <f>SUMIFS(СВЦЭМ!$D$33:$D$776,СВЦЭМ!$A$33:$A$776,$A62,СВЦЭМ!$B$33:$B$776,O$47)+'СЕТ СН'!$G$11+СВЦЭМ!$D$10+'СЕТ СН'!$G$6-'СЕТ СН'!$G$23</f>
        <v>1141.88089354</v>
      </c>
      <c r="P62" s="36">
        <f>SUMIFS(СВЦЭМ!$D$33:$D$776,СВЦЭМ!$A$33:$A$776,$A62,СВЦЭМ!$B$33:$B$776,P$47)+'СЕТ СН'!$G$11+СВЦЭМ!$D$10+'СЕТ СН'!$G$6-'СЕТ СН'!$G$23</f>
        <v>1151.54136705</v>
      </c>
      <c r="Q62" s="36">
        <f>SUMIFS(СВЦЭМ!$D$33:$D$776,СВЦЭМ!$A$33:$A$776,$A62,СВЦЭМ!$B$33:$B$776,Q$47)+'СЕТ СН'!$G$11+СВЦЭМ!$D$10+'СЕТ СН'!$G$6-'СЕТ СН'!$G$23</f>
        <v>1160.6497328</v>
      </c>
      <c r="R62" s="36">
        <f>SUMIFS(СВЦЭМ!$D$33:$D$776,СВЦЭМ!$A$33:$A$776,$A62,СВЦЭМ!$B$33:$B$776,R$47)+'СЕТ СН'!$G$11+СВЦЭМ!$D$10+'СЕТ СН'!$G$6-'СЕТ СН'!$G$23</f>
        <v>1168.0876141599997</v>
      </c>
      <c r="S62" s="36">
        <f>SUMIFS(СВЦЭМ!$D$33:$D$776,СВЦЭМ!$A$33:$A$776,$A62,СВЦЭМ!$B$33:$B$776,S$47)+'СЕТ СН'!$G$11+СВЦЭМ!$D$10+'СЕТ СН'!$G$6-'СЕТ СН'!$G$23</f>
        <v>1146.2475075</v>
      </c>
      <c r="T62" s="36">
        <f>SUMIFS(СВЦЭМ!$D$33:$D$776,СВЦЭМ!$A$33:$A$776,$A62,СВЦЭМ!$B$33:$B$776,T$47)+'СЕТ СН'!$G$11+СВЦЭМ!$D$10+'СЕТ СН'!$G$6-'СЕТ СН'!$G$23</f>
        <v>1116.06722059</v>
      </c>
      <c r="U62" s="36">
        <f>SUMIFS(СВЦЭМ!$D$33:$D$776,СВЦЭМ!$A$33:$A$776,$A62,СВЦЭМ!$B$33:$B$776,U$47)+'СЕТ СН'!$G$11+СВЦЭМ!$D$10+'СЕТ СН'!$G$6-'СЕТ СН'!$G$23</f>
        <v>1121.6160411400001</v>
      </c>
      <c r="V62" s="36">
        <f>SUMIFS(СВЦЭМ!$D$33:$D$776,СВЦЭМ!$A$33:$A$776,$A62,СВЦЭМ!$B$33:$B$776,V$47)+'СЕТ СН'!$G$11+СВЦЭМ!$D$10+'СЕТ СН'!$G$6-'СЕТ СН'!$G$23</f>
        <v>1137.38384931</v>
      </c>
      <c r="W62" s="36">
        <f>SUMIFS(СВЦЭМ!$D$33:$D$776,СВЦЭМ!$A$33:$A$776,$A62,СВЦЭМ!$B$33:$B$776,W$47)+'СЕТ СН'!$G$11+СВЦЭМ!$D$10+'СЕТ СН'!$G$6-'СЕТ СН'!$G$23</f>
        <v>1158.70025083</v>
      </c>
      <c r="X62" s="36">
        <f>SUMIFS(СВЦЭМ!$D$33:$D$776,СВЦЭМ!$A$33:$A$776,$A62,СВЦЭМ!$B$33:$B$776,X$47)+'СЕТ СН'!$G$11+СВЦЭМ!$D$10+'СЕТ СН'!$G$6-'СЕТ СН'!$G$23</f>
        <v>1164.17839108</v>
      </c>
      <c r="Y62" s="36">
        <f>SUMIFS(СВЦЭМ!$D$33:$D$776,СВЦЭМ!$A$33:$A$776,$A62,СВЦЭМ!$B$33:$B$776,Y$47)+'СЕТ СН'!$G$11+СВЦЭМ!$D$10+'СЕТ СН'!$G$6-'СЕТ СН'!$G$23</f>
        <v>1205.4569474499999</v>
      </c>
    </row>
    <row r="63" spans="1:25" ht="15.75" x14ac:dyDescent="0.2">
      <c r="A63" s="35">
        <f t="shared" si="1"/>
        <v>43481</v>
      </c>
      <c r="B63" s="36">
        <f>SUMIFS(СВЦЭМ!$D$33:$D$776,СВЦЭМ!$A$33:$A$776,$A63,СВЦЭМ!$B$33:$B$776,B$47)+'СЕТ СН'!$G$11+СВЦЭМ!$D$10+'СЕТ СН'!$G$6-'СЕТ СН'!$G$23</f>
        <v>1281.3480290399998</v>
      </c>
      <c r="C63" s="36">
        <f>SUMIFS(СВЦЭМ!$D$33:$D$776,СВЦЭМ!$A$33:$A$776,$A63,СВЦЭМ!$B$33:$B$776,C$47)+'СЕТ СН'!$G$11+СВЦЭМ!$D$10+'СЕТ СН'!$G$6-'СЕТ СН'!$G$23</f>
        <v>1307.7936700800001</v>
      </c>
      <c r="D63" s="36">
        <f>SUMIFS(СВЦЭМ!$D$33:$D$776,СВЦЭМ!$A$33:$A$776,$A63,СВЦЭМ!$B$33:$B$776,D$47)+'СЕТ СН'!$G$11+СВЦЭМ!$D$10+'СЕТ СН'!$G$6-'СЕТ СН'!$G$23</f>
        <v>1320.6094684</v>
      </c>
      <c r="E63" s="36">
        <f>SUMIFS(СВЦЭМ!$D$33:$D$776,СВЦЭМ!$A$33:$A$776,$A63,СВЦЭМ!$B$33:$B$776,E$47)+'СЕТ СН'!$G$11+СВЦЭМ!$D$10+'СЕТ СН'!$G$6-'СЕТ СН'!$G$23</f>
        <v>1332.6504123899999</v>
      </c>
      <c r="F63" s="36">
        <f>SUMIFS(СВЦЭМ!$D$33:$D$776,СВЦЭМ!$A$33:$A$776,$A63,СВЦЭМ!$B$33:$B$776,F$47)+'СЕТ СН'!$G$11+СВЦЭМ!$D$10+'СЕТ СН'!$G$6-'СЕТ СН'!$G$23</f>
        <v>1324.2135219299998</v>
      </c>
      <c r="G63" s="36">
        <f>SUMIFS(СВЦЭМ!$D$33:$D$776,СВЦЭМ!$A$33:$A$776,$A63,СВЦЭМ!$B$33:$B$776,G$47)+'СЕТ СН'!$G$11+СВЦЭМ!$D$10+'СЕТ СН'!$G$6-'СЕТ СН'!$G$23</f>
        <v>1299.4142652400001</v>
      </c>
      <c r="H63" s="36">
        <f>SUMIFS(СВЦЭМ!$D$33:$D$776,СВЦЭМ!$A$33:$A$776,$A63,СВЦЭМ!$B$33:$B$776,H$47)+'СЕТ СН'!$G$11+СВЦЭМ!$D$10+'СЕТ СН'!$G$6-'СЕТ СН'!$G$23</f>
        <v>1251.56296372</v>
      </c>
      <c r="I63" s="36">
        <f>SUMIFS(СВЦЭМ!$D$33:$D$776,СВЦЭМ!$A$33:$A$776,$A63,СВЦЭМ!$B$33:$B$776,I$47)+'СЕТ СН'!$G$11+СВЦЭМ!$D$10+'СЕТ СН'!$G$6-'СЕТ СН'!$G$23</f>
        <v>1162.7888997</v>
      </c>
      <c r="J63" s="36">
        <f>SUMIFS(СВЦЭМ!$D$33:$D$776,СВЦЭМ!$A$33:$A$776,$A63,СВЦЭМ!$B$33:$B$776,J$47)+'СЕТ СН'!$G$11+СВЦЭМ!$D$10+'СЕТ СН'!$G$6-'СЕТ СН'!$G$23</f>
        <v>1137.53792086</v>
      </c>
      <c r="K63" s="36">
        <f>SUMIFS(СВЦЭМ!$D$33:$D$776,СВЦЭМ!$A$33:$A$776,$A63,СВЦЭМ!$B$33:$B$776,K$47)+'СЕТ СН'!$G$11+СВЦЭМ!$D$10+'СЕТ СН'!$G$6-'СЕТ СН'!$G$23</f>
        <v>1127.1740588</v>
      </c>
      <c r="L63" s="36">
        <f>SUMIFS(СВЦЭМ!$D$33:$D$776,СВЦЭМ!$A$33:$A$776,$A63,СВЦЭМ!$B$33:$B$776,L$47)+'СЕТ СН'!$G$11+СВЦЭМ!$D$10+'СЕТ СН'!$G$6-'СЕТ СН'!$G$23</f>
        <v>1123.5232150699999</v>
      </c>
      <c r="M63" s="36">
        <f>SUMIFS(СВЦЭМ!$D$33:$D$776,СВЦЭМ!$A$33:$A$776,$A63,СВЦЭМ!$B$33:$B$776,M$47)+'СЕТ СН'!$G$11+СВЦЭМ!$D$10+'СЕТ СН'!$G$6-'СЕТ СН'!$G$23</f>
        <v>1130.12569517</v>
      </c>
      <c r="N63" s="36">
        <f>SUMIFS(СВЦЭМ!$D$33:$D$776,СВЦЭМ!$A$33:$A$776,$A63,СВЦЭМ!$B$33:$B$776,N$47)+'СЕТ СН'!$G$11+СВЦЭМ!$D$10+'СЕТ СН'!$G$6-'СЕТ СН'!$G$23</f>
        <v>1147.8700122099999</v>
      </c>
      <c r="O63" s="36">
        <f>SUMIFS(СВЦЭМ!$D$33:$D$776,СВЦЭМ!$A$33:$A$776,$A63,СВЦЭМ!$B$33:$B$776,O$47)+'СЕТ СН'!$G$11+СВЦЭМ!$D$10+'СЕТ СН'!$G$6-'СЕТ СН'!$G$23</f>
        <v>1141.5345906100001</v>
      </c>
      <c r="P63" s="36">
        <f>SUMIFS(СВЦЭМ!$D$33:$D$776,СВЦЭМ!$A$33:$A$776,$A63,СВЦЭМ!$B$33:$B$776,P$47)+'СЕТ СН'!$G$11+СВЦЭМ!$D$10+'СЕТ СН'!$G$6-'СЕТ СН'!$G$23</f>
        <v>1149.82317855</v>
      </c>
      <c r="Q63" s="36">
        <f>SUMIFS(СВЦЭМ!$D$33:$D$776,СВЦЭМ!$A$33:$A$776,$A63,СВЦЭМ!$B$33:$B$776,Q$47)+'СЕТ СН'!$G$11+СВЦЭМ!$D$10+'СЕТ СН'!$G$6-'СЕТ СН'!$G$23</f>
        <v>1151.8069648999999</v>
      </c>
      <c r="R63" s="36">
        <f>SUMIFS(СВЦЭМ!$D$33:$D$776,СВЦЭМ!$A$33:$A$776,$A63,СВЦЭМ!$B$33:$B$776,R$47)+'СЕТ СН'!$G$11+СВЦЭМ!$D$10+'СЕТ СН'!$G$6-'СЕТ СН'!$G$23</f>
        <v>1156.01994947</v>
      </c>
      <c r="S63" s="36">
        <f>SUMIFS(СВЦЭМ!$D$33:$D$776,СВЦЭМ!$A$33:$A$776,$A63,СВЦЭМ!$B$33:$B$776,S$47)+'СЕТ СН'!$G$11+СВЦЭМ!$D$10+'СЕТ СН'!$G$6-'СЕТ СН'!$G$23</f>
        <v>1142.7517754200001</v>
      </c>
      <c r="T63" s="36">
        <f>SUMIFS(СВЦЭМ!$D$33:$D$776,СВЦЭМ!$A$33:$A$776,$A63,СВЦЭМ!$B$33:$B$776,T$47)+'СЕТ СН'!$G$11+СВЦЭМ!$D$10+'СЕТ СН'!$G$6-'СЕТ СН'!$G$23</f>
        <v>1133.6186269700002</v>
      </c>
      <c r="U63" s="36">
        <f>SUMIFS(СВЦЭМ!$D$33:$D$776,СВЦЭМ!$A$33:$A$776,$A63,СВЦЭМ!$B$33:$B$776,U$47)+'СЕТ СН'!$G$11+СВЦЭМ!$D$10+'СЕТ СН'!$G$6-'СЕТ СН'!$G$23</f>
        <v>1135.5398755199999</v>
      </c>
      <c r="V63" s="36">
        <f>SUMIFS(СВЦЭМ!$D$33:$D$776,СВЦЭМ!$A$33:$A$776,$A63,СВЦЭМ!$B$33:$B$776,V$47)+'СЕТ СН'!$G$11+СВЦЭМ!$D$10+'СЕТ СН'!$G$6-'СЕТ СН'!$G$23</f>
        <v>1152.40031471</v>
      </c>
      <c r="W63" s="36">
        <f>SUMIFS(СВЦЭМ!$D$33:$D$776,СВЦЭМ!$A$33:$A$776,$A63,СВЦЭМ!$B$33:$B$776,W$47)+'СЕТ СН'!$G$11+СВЦЭМ!$D$10+'СЕТ СН'!$G$6-'СЕТ СН'!$G$23</f>
        <v>1173.0610437999999</v>
      </c>
      <c r="X63" s="36">
        <f>SUMIFS(СВЦЭМ!$D$33:$D$776,СВЦЭМ!$A$33:$A$776,$A63,СВЦЭМ!$B$33:$B$776,X$47)+'СЕТ СН'!$G$11+СВЦЭМ!$D$10+'СЕТ СН'!$G$6-'СЕТ СН'!$G$23</f>
        <v>1177.9063489299997</v>
      </c>
      <c r="Y63" s="36">
        <f>SUMIFS(СВЦЭМ!$D$33:$D$776,СВЦЭМ!$A$33:$A$776,$A63,СВЦЭМ!$B$33:$B$776,Y$47)+'СЕТ СН'!$G$11+СВЦЭМ!$D$10+'СЕТ СН'!$G$6-'СЕТ СН'!$G$23</f>
        <v>1226.05938113</v>
      </c>
    </row>
    <row r="64" spans="1:25" ht="15.75" x14ac:dyDescent="0.2">
      <c r="A64" s="35">
        <f t="shared" si="1"/>
        <v>43482</v>
      </c>
      <c r="B64" s="36">
        <f>SUMIFS(СВЦЭМ!$D$33:$D$776,СВЦЭМ!$A$33:$A$776,$A64,СВЦЭМ!$B$33:$B$776,B$47)+'СЕТ СН'!$G$11+СВЦЭМ!$D$10+'СЕТ СН'!$G$6-'СЕТ СН'!$G$23</f>
        <v>1252.6686233699998</v>
      </c>
      <c r="C64" s="36">
        <f>SUMIFS(СВЦЭМ!$D$33:$D$776,СВЦЭМ!$A$33:$A$776,$A64,СВЦЭМ!$B$33:$B$776,C$47)+'СЕТ СН'!$G$11+СВЦЭМ!$D$10+'СЕТ СН'!$G$6-'СЕТ СН'!$G$23</f>
        <v>1286.62028977</v>
      </c>
      <c r="D64" s="36">
        <f>SUMIFS(СВЦЭМ!$D$33:$D$776,СВЦЭМ!$A$33:$A$776,$A64,СВЦЭМ!$B$33:$B$776,D$47)+'СЕТ СН'!$G$11+СВЦЭМ!$D$10+'СЕТ СН'!$G$6-'СЕТ СН'!$G$23</f>
        <v>1302.6757163699999</v>
      </c>
      <c r="E64" s="36">
        <f>SUMIFS(СВЦЭМ!$D$33:$D$776,СВЦЭМ!$A$33:$A$776,$A64,СВЦЭМ!$B$33:$B$776,E$47)+'СЕТ СН'!$G$11+СВЦЭМ!$D$10+'СЕТ СН'!$G$6-'СЕТ СН'!$G$23</f>
        <v>1304.7038087199999</v>
      </c>
      <c r="F64" s="36">
        <f>SUMIFS(СВЦЭМ!$D$33:$D$776,СВЦЭМ!$A$33:$A$776,$A64,СВЦЭМ!$B$33:$B$776,F$47)+'СЕТ СН'!$G$11+СВЦЭМ!$D$10+'СЕТ СН'!$G$6-'СЕТ СН'!$G$23</f>
        <v>1297.2112733899999</v>
      </c>
      <c r="G64" s="36">
        <f>SUMIFS(СВЦЭМ!$D$33:$D$776,СВЦЭМ!$A$33:$A$776,$A64,СВЦЭМ!$B$33:$B$776,G$47)+'СЕТ СН'!$G$11+СВЦЭМ!$D$10+'СЕТ СН'!$G$6-'СЕТ СН'!$G$23</f>
        <v>1266.0030113399998</v>
      </c>
      <c r="H64" s="36">
        <f>SUMIFS(СВЦЭМ!$D$33:$D$776,СВЦЭМ!$A$33:$A$776,$A64,СВЦЭМ!$B$33:$B$776,H$47)+'СЕТ СН'!$G$11+СВЦЭМ!$D$10+'СЕТ СН'!$G$6-'СЕТ СН'!$G$23</f>
        <v>1212.0607259399999</v>
      </c>
      <c r="I64" s="36">
        <f>SUMIFS(СВЦЭМ!$D$33:$D$776,СВЦЭМ!$A$33:$A$776,$A64,СВЦЭМ!$B$33:$B$776,I$47)+'СЕТ СН'!$G$11+СВЦЭМ!$D$10+'СЕТ СН'!$G$6-'СЕТ СН'!$G$23</f>
        <v>1136.0778989</v>
      </c>
      <c r="J64" s="36">
        <f>SUMIFS(СВЦЭМ!$D$33:$D$776,СВЦЭМ!$A$33:$A$776,$A64,СВЦЭМ!$B$33:$B$776,J$47)+'СЕТ СН'!$G$11+СВЦЭМ!$D$10+'СЕТ СН'!$G$6-'СЕТ СН'!$G$23</f>
        <v>1125.6113969600001</v>
      </c>
      <c r="K64" s="36">
        <f>SUMIFS(СВЦЭМ!$D$33:$D$776,СВЦЭМ!$A$33:$A$776,$A64,СВЦЭМ!$B$33:$B$776,K$47)+'СЕТ СН'!$G$11+СВЦЭМ!$D$10+'СЕТ СН'!$G$6-'СЕТ СН'!$G$23</f>
        <v>1116.0335431399999</v>
      </c>
      <c r="L64" s="36">
        <f>SUMIFS(СВЦЭМ!$D$33:$D$776,СВЦЭМ!$A$33:$A$776,$A64,СВЦЭМ!$B$33:$B$776,L$47)+'СЕТ СН'!$G$11+СВЦЭМ!$D$10+'СЕТ СН'!$G$6-'СЕТ СН'!$G$23</f>
        <v>1115.2259924999998</v>
      </c>
      <c r="M64" s="36">
        <f>SUMIFS(СВЦЭМ!$D$33:$D$776,СВЦЭМ!$A$33:$A$776,$A64,СВЦЭМ!$B$33:$B$776,M$47)+'СЕТ СН'!$G$11+СВЦЭМ!$D$10+'СЕТ СН'!$G$6-'СЕТ СН'!$G$23</f>
        <v>1128.78112259</v>
      </c>
      <c r="N64" s="36">
        <f>SUMIFS(СВЦЭМ!$D$33:$D$776,СВЦЭМ!$A$33:$A$776,$A64,СВЦЭМ!$B$33:$B$776,N$47)+'СЕТ СН'!$G$11+СВЦЭМ!$D$10+'СЕТ СН'!$G$6-'СЕТ СН'!$G$23</f>
        <v>1140.21643021</v>
      </c>
      <c r="O64" s="36">
        <f>SUMIFS(СВЦЭМ!$D$33:$D$776,СВЦЭМ!$A$33:$A$776,$A64,СВЦЭМ!$B$33:$B$776,O$47)+'СЕТ СН'!$G$11+СВЦЭМ!$D$10+'СЕТ СН'!$G$6-'СЕТ СН'!$G$23</f>
        <v>1133.2211910599999</v>
      </c>
      <c r="P64" s="36">
        <f>SUMIFS(СВЦЭМ!$D$33:$D$776,СВЦЭМ!$A$33:$A$776,$A64,СВЦЭМ!$B$33:$B$776,P$47)+'СЕТ СН'!$G$11+СВЦЭМ!$D$10+'СЕТ СН'!$G$6-'СЕТ СН'!$G$23</f>
        <v>1136.27515167</v>
      </c>
      <c r="Q64" s="36">
        <f>SUMIFS(СВЦЭМ!$D$33:$D$776,СВЦЭМ!$A$33:$A$776,$A64,СВЦЭМ!$B$33:$B$776,Q$47)+'СЕТ СН'!$G$11+СВЦЭМ!$D$10+'СЕТ СН'!$G$6-'СЕТ СН'!$G$23</f>
        <v>1138.31731423</v>
      </c>
      <c r="R64" s="36">
        <f>SUMIFS(СВЦЭМ!$D$33:$D$776,СВЦЭМ!$A$33:$A$776,$A64,СВЦЭМ!$B$33:$B$776,R$47)+'СЕТ СН'!$G$11+СВЦЭМ!$D$10+'СЕТ СН'!$G$6-'СЕТ СН'!$G$23</f>
        <v>1142.1785603799999</v>
      </c>
      <c r="S64" s="36">
        <f>SUMIFS(СВЦЭМ!$D$33:$D$776,СВЦЭМ!$A$33:$A$776,$A64,СВЦЭМ!$B$33:$B$776,S$47)+'СЕТ СН'!$G$11+СВЦЭМ!$D$10+'СЕТ СН'!$G$6-'СЕТ СН'!$G$23</f>
        <v>1131.1051247800001</v>
      </c>
      <c r="T64" s="36">
        <f>SUMIFS(СВЦЭМ!$D$33:$D$776,СВЦЭМ!$A$33:$A$776,$A64,СВЦЭМ!$B$33:$B$776,T$47)+'СЕТ СН'!$G$11+СВЦЭМ!$D$10+'СЕТ СН'!$G$6-'СЕТ СН'!$G$23</f>
        <v>1119.1605826800001</v>
      </c>
      <c r="U64" s="36">
        <f>SUMIFS(СВЦЭМ!$D$33:$D$776,СВЦЭМ!$A$33:$A$776,$A64,СВЦЭМ!$B$33:$B$776,U$47)+'СЕТ СН'!$G$11+СВЦЭМ!$D$10+'СЕТ СН'!$G$6-'СЕТ СН'!$G$23</f>
        <v>1120.44493382</v>
      </c>
      <c r="V64" s="36">
        <f>SUMIFS(СВЦЭМ!$D$33:$D$776,СВЦЭМ!$A$33:$A$776,$A64,СВЦЭМ!$B$33:$B$776,V$47)+'СЕТ СН'!$G$11+СВЦЭМ!$D$10+'СЕТ СН'!$G$6-'СЕТ СН'!$G$23</f>
        <v>1140.9798330399999</v>
      </c>
      <c r="W64" s="36">
        <f>SUMIFS(СВЦЭМ!$D$33:$D$776,СВЦЭМ!$A$33:$A$776,$A64,СВЦЭМ!$B$33:$B$776,W$47)+'СЕТ СН'!$G$11+СВЦЭМ!$D$10+'СЕТ СН'!$G$6-'СЕТ СН'!$G$23</f>
        <v>1153.2733843199999</v>
      </c>
      <c r="X64" s="36">
        <f>SUMIFS(СВЦЭМ!$D$33:$D$776,СВЦЭМ!$A$33:$A$776,$A64,СВЦЭМ!$B$33:$B$776,X$47)+'СЕТ СН'!$G$11+СВЦЭМ!$D$10+'СЕТ СН'!$G$6-'СЕТ СН'!$G$23</f>
        <v>1157.9622879799999</v>
      </c>
      <c r="Y64" s="36">
        <f>SUMIFS(СВЦЭМ!$D$33:$D$776,СВЦЭМ!$A$33:$A$776,$A64,СВЦЭМ!$B$33:$B$776,Y$47)+'СЕТ СН'!$G$11+СВЦЭМ!$D$10+'СЕТ СН'!$G$6-'СЕТ СН'!$G$23</f>
        <v>1212.8102877599999</v>
      </c>
    </row>
    <row r="65" spans="1:26" ht="15.75" x14ac:dyDescent="0.2">
      <c r="A65" s="35">
        <f t="shared" si="1"/>
        <v>43483</v>
      </c>
      <c r="B65" s="36">
        <f>SUMIFS(СВЦЭМ!$D$33:$D$776,СВЦЭМ!$A$33:$A$776,$A65,СВЦЭМ!$B$33:$B$776,B$47)+'СЕТ СН'!$G$11+СВЦЭМ!$D$10+'СЕТ СН'!$G$6-'СЕТ СН'!$G$23</f>
        <v>1244.0487478999999</v>
      </c>
      <c r="C65" s="36">
        <f>SUMIFS(СВЦЭМ!$D$33:$D$776,СВЦЭМ!$A$33:$A$776,$A65,СВЦЭМ!$B$33:$B$776,C$47)+'СЕТ СН'!$G$11+СВЦЭМ!$D$10+'СЕТ СН'!$G$6-'СЕТ СН'!$G$23</f>
        <v>1267.94554191</v>
      </c>
      <c r="D65" s="36">
        <f>SUMIFS(СВЦЭМ!$D$33:$D$776,СВЦЭМ!$A$33:$A$776,$A65,СВЦЭМ!$B$33:$B$776,D$47)+'СЕТ СН'!$G$11+СВЦЭМ!$D$10+'СЕТ СН'!$G$6-'СЕТ СН'!$G$23</f>
        <v>1289.01101156</v>
      </c>
      <c r="E65" s="36">
        <f>SUMIFS(СВЦЭМ!$D$33:$D$776,СВЦЭМ!$A$33:$A$776,$A65,СВЦЭМ!$B$33:$B$776,E$47)+'СЕТ СН'!$G$11+СВЦЭМ!$D$10+'СЕТ СН'!$G$6-'СЕТ СН'!$G$23</f>
        <v>1288.1843911199999</v>
      </c>
      <c r="F65" s="36">
        <f>SUMIFS(СВЦЭМ!$D$33:$D$776,СВЦЭМ!$A$33:$A$776,$A65,СВЦЭМ!$B$33:$B$776,F$47)+'СЕТ СН'!$G$11+СВЦЭМ!$D$10+'СЕТ СН'!$G$6-'СЕТ СН'!$G$23</f>
        <v>1282.4789425399999</v>
      </c>
      <c r="G65" s="36">
        <f>SUMIFS(СВЦЭМ!$D$33:$D$776,СВЦЭМ!$A$33:$A$776,$A65,СВЦЭМ!$B$33:$B$776,G$47)+'СЕТ СН'!$G$11+СВЦЭМ!$D$10+'СЕТ СН'!$G$6-'СЕТ СН'!$G$23</f>
        <v>1264.9427562699998</v>
      </c>
      <c r="H65" s="36">
        <f>SUMIFS(СВЦЭМ!$D$33:$D$776,СВЦЭМ!$A$33:$A$776,$A65,СВЦЭМ!$B$33:$B$776,H$47)+'СЕТ СН'!$G$11+СВЦЭМ!$D$10+'СЕТ СН'!$G$6-'СЕТ СН'!$G$23</f>
        <v>1231.54953647</v>
      </c>
      <c r="I65" s="36">
        <f>SUMIFS(СВЦЭМ!$D$33:$D$776,СВЦЭМ!$A$33:$A$776,$A65,СВЦЭМ!$B$33:$B$776,I$47)+'СЕТ СН'!$G$11+СВЦЭМ!$D$10+'СЕТ СН'!$G$6-'СЕТ СН'!$G$23</f>
        <v>1165.48634584</v>
      </c>
      <c r="J65" s="36">
        <f>SUMIFS(СВЦЭМ!$D$33:$D$776,СВЦЭМ!$A$33:$A$776,$A65,СВЦЭМ!$B$33:$B$776,J$47)+'СЕТ СН'!$G$11+СВЦЭМ!$D$10+'СЕТ СН'!$G$6-'СЕТ СН'!$G$23</f>
        <v>1116.8440329700002</v>
      </c>
      <c r="K65" s="36">
        <f>SUMIFS(СВЦЭМ!$D$33:$D$776,СВЦЭМ!$A$33:$A$776,$A65,СВЦЭМ!$B$33:$B$776,K$47)+'СЕТ СН'!$G$11+СВЦЭМ!$D$10+'СЕТ СН'!$G$6-'СЕТ СН'!$G$23</f>
        <v>1115.51532049</v>
      </c>
      <c r="L65" s="36">
        <f>SUMIFS(СВЦЭМ!$D$33:$D$776,СВЦЭМ!$A$33:$A$776,$A65,СВЦЭМ!$B$33:$B$776,L$47)+'СЕТ СН'!$G$11+СВЦЭМ!$D$10+'СЕТ СН'!$G$6-'СЕТ СН'!$G$23</f>
        <v>1113.5830424199999</v>
      </c>
      <c r="M65" s="36">
        <f>SUMIFS(СВЦЭМ!$D$33:$D$776,СВЦЭМ!$A$33:$A$776,$A65,СВЦЭМ!$B$33:$B$776,M$47)+'СЕТ СН'!$G$11+СВЦЭМ!$D$10+'СЕТ СН'!$G$6-'СЕТ СН'!$G$23</f>
        <v>1127.00371548</v>
      </c>
      <c r="N65" s="36">
        <f>SUMIFS(СВЦЭМ!$D$33:$D$776,СВЦЭМ!$A$33:$A$776,$A65,СВЦЭМ!$B$33:$B$776,N$47)+'СЕТ СН'!$G$11+СВЦЭМ!$D$10+'СЕТ СН'!$G$6-'СЕТ СН'!$G$23</f>
        <v>1149.38719513</v>
      </c>
      <c r="O65" s="36">
        <f>SUMIFS(СВЦЭМ!$D$33:$D$776,СВЦЭМ!$A$33:$A$776,$A65,СВЦЭМ!$B$33:$B$776,O$47)+'СЕТ СН'!$G$11+СВЦЭМ!$D$10+'СЕТ СН'!$G$6-'СЕТ СН'!$G$23</f>
        <v>1147.6356507099999</v>
      </c>
      <c r="P65" s="36">
        <f>SUMIFS(СВЦЭМ!$D$33:$D$776,СВЦЭМ!$A$33:$A$776,$A65,СВЦЭМ!$B$33:$B$776,P$47)+'СЕТ СН'!$G$11+СВЦЭМ!$D$10+'СЕТ СН'!$G$6-'СЕТ СН'!$G$23</f>
        <v>1154.7975656799999</v>
      </c>
      <c r="Q65" s="36">
        <f>SUMIFS(СВЦЭМ!$D$33:$D$776,СВЦЭМ!$A$33:$A$776,$A65,СВЦЭМ!$B$33:$B$776,Q$47)+'СЕТ СН'!$G$11+СВЦЭМ!$D$10+'СЕТ СН'!$G$6-'СЕТ СН'!$G$23</f>
        <v>1157.6286914</v>
      </c>
      <c r="R65" s="36">
        <f>SUMIFS(СВЦЭМ!$D$33:$D$776,СВЦЭМ!$A$33:$A$776,$A65,СВЦЭМ!$B$33:$B$776,R$47)+'СЕТ СН'!$G$11+СВЦЭМ!$D$10+'СЕТ СН'!$G$6-'СЕТ СН'!$G$23</f>
        <v>1160.6655315399998</v>
      </c>
      <c r="S65" s="36">
        <f>SUMIFS(СВЦЭМ!$D$33:$D$776,СВЦЭМ!$A$33:$A$776,$A65,СВЦЭМ!$B$33:$B$776,S$47)+'СЕТ СН'!$G$11+СВЦЭМ!$D$10+'СЕТ СН'!$G$6-'СЕТ СН'!$G$23</f>
        <v>1164.1175811099997</v>
      </c>
      <c r="T65" s="36">
        <f>SUMIFS(СВЦЭМ!$D$33:$D$776,СВЦЭМ!$A$33:$A$776,$A65,СВЦЭМ!$B$33:$B$776,T$47)+'СЕТ СН'!$G$11+СВЦЭМ!$D$10+'СЕТ СН'!$G$6-'СЕТ СН'!$G$23</f>
        <v>1152.2971947199999</v>
      </c>
      <c r="U65" s="36">
        <f>SUMIFS(СВЦЭМ!$D$33:$D$776,СВЦЭМ!$A$33:$A$776,$A65,СВЦЭМ!$B$33:$B$776,U$47)+'СЕТ СН'!$G$11+СВЦЭМ!$D$10+'СЕТ СН'!$G$6-'СЕТ СН'!$G$23</f>
        <v>1157.3595896900001</v>
      </c>
      <c r="V65" s="36">
        <f>SUMIFS(СВЦЭМ!$D$33:$D$776,СВЦЭМ!$A$33:$A$776,$A65,СВЦЭМ!$B$33:$B$776,V$47)+'СЕТ СН'!$G$11+СВЦЭМ!$D$10+'СЕТ СН'!$G$6-'СЕТ СН'!$G$23</f>
        <v>1179.03956776</v>
      </c>
      <c r="W65" s="36">
        <f>SUMIFS(СВЦЭМ!$D$33:$D$776,СВЦЭМ!$A$33:$A$776,$A65,СВЦЭМ!$B$33:$B$776,W$47)+'СЕТ СН'!$G$11+СВЦЭМ!$D$10+'СЕТ СН'!$G$6-'СЕТ СН'!$G$23</f>
        <v>1194.4810945599997</v>
      </c>
      <c r="X65" s="36">
        <f>SUMIFS(СВЦЭМ!$D$33:$D$776,СВЦЭМ!$A$33:$A$776,$A65,СВЦЭМ!$B$33:$B$776,X$47)+'СЕТ СН'!$G$11+СВЦЭМ!$D$10+'СЕТ СН'!$G$6-'СЕТ СН'!$G$23</f>
        <v>1187.7637894499999</v>
      </c>
      <c r="Y65" s="36">
        <f>SUMIFS(СВЦЭМ!$D$33:$D$776,СВЦЭМ!$A$33:$A$776,$A65,СВЦЭМ!$B$33:$B$776,Y$47)+'СЕТ СН'!$G$11+СВЦЭМ!$D$10+'СЕТ СН'!$G$6-'СЕТ СН'!$G$23</f>
        <v>1221.2501972199998</v>
      </c>
    </row>
    <row r="66" spans="1:26" ht="15.75" x14ac:dyDescent="0.2">
      <c r="A66" s="35">
        <f t="shared" si="1"/>
        <v>43484</v>
      </c>
      <c r="B66" s="36">
        <f>SUMIFS(СВЦЭМ!$D$33:$D$776,СВЦЭМ!$A$33:$A$776,$A66,СВЦЭМ!$B$33:$B$776,B$47)+'СЕТ СН'!$G$11+СВЦЭМ!$D$10+'СЕТ СН'!$G$6-'СЕТ СН'!$G$23</f>
        <v>1289.7856329599999</v>
      </c>
      <c r="C66" s="36">
        <f>SUMIFS(СВЦЭМ!$D$33:$D$776,СВЦЭМ!$A$33:$A$776,$A66,СВЦЭМ!$B$33:$B$776,C$47)+'СЕТ СН'!$G$11+СВЦЭМ!$D$10+'СЕТ СН'!$G$6-'СЕТ СН'!$G$23</f>
        <v>1296.6661991400001</v>
      </c>
      <c r="D66" s="36">
        <f>SUMIFS(СВЦЭМ!$D$33:$D$776,СВЦЭМ!$A$33:$A$776,$A66,СВЦЭМ!$B$33:$B$776,D$47)+'СЕТ СН'!$G$11+СВЦЭМ!$D$10+'СЕТ СН'!$G$6-'СЕТ СН'!$G$23</f>
        <v>1293.0339942400001</v>
      </c>
      <c r="E66" s="36">
        <f>SUMIFS(СВЦЭМ!$D$33:$D$776,СВЦЭМ!$A$33:$A$776,$A66,СВЦЭМ!$B$33:$B$776,E$47)+'СЕТ СН'!$G$11+СВЦЭМ!$D$10+'СЕТ СН'!$G$6-'СЕТ СН'!$G$23</f>
        <v>1304.2838363199999</v>
      </c>
      <c r="F66" s="36">
        <f>SUMIFS(СВЦЭМ!$D$33:$D$776,СВЦЭМ!$A$33:$A$776,$A66,СВЦЭМ!$B$33:$B$776,F$47)+'СЕТ СН'!$G$11+СВЦЭМ!$D$10+'СЕТ СН'!$G$6-'СЕТ СН'!$G$23</f>
        <v>1299.2669701599998</v>
      </c>
      <c r="G66" s="36">
        <f>SUMIFS(СВЦЭМ!$D$33:$D$776,СВЦЭМ!$A$33:$A$776,$A66,СВЦЭМ!$B$33:$B$776,G$47)+'СЕТ СН'!$G$11+СВЦЭМ!$D$10+'СЕТ СН'!$G$6-'СЕТ СН'!$G$23</f>
        <v>1297.0334944599999</v>
      </c>
      <c r="H66" s="36">
        <f>SUMIFS(СВЦЭМ!$D$33:$D$776,СВЦЭМ!$A$33:$A$776,$A66,СВЦЭМ!$B$33:$B$776,H$47)+'СЕТ СН'!$G$11+СВЦЭМ!$D$10+'СЕТ СН'!$G$6-'СЕТ СН'!$G$23</f>
        <v>1272.9722954099998</v>
      </c>
      <c r="I66" s="36">
        <f>SUMIFS(СВЦЭМ!$D$33:$D$776,СВЦЭМ!$A$33:$A$776,$A66,СВЦЭМ!$B$33:$B$776,I$47)+'СЕТ СН'!$G$11+СВЦЭМ!$D$10+'СЕТ СН'!$G$6-'СЕТ СН'!$G$23</f>
        <v>1199.99217907</v>
      </c>
      <c r="J66" s="36">
        <f>SUMIFS(СВЦЭМ!$D$33:$D$776,СВЦЭМ!$A$33:$A$776,$A66,СВЦЭМ!$B$33:$B$776,J$47)+'СЕТ СН'!$G$11+СВЦЭМ!$D$10+'СЕТ СН'!$G$6-'СЕТ СН'!$G$23</f>
        <v>1168.4712945699998</v>
      </c>
      <c r="K66" s="36">
        <f>SUMIFS(СВЦЭМ!$D$33:$D$776,СВЦЭМ!$A$33:$A$776,$A66,СВЦЭМ!$B$33:$B$776,K$47)+'СЕТ СН'!$G$11+СВЦЭМ!$D$10+'СЕТ СН'!$G$6-'СЕТ СН'!$G$23</f>
        <v>1130.0004061499999</v>
      </c>
      <c r="L66" s="36">
        <f>SUMIFS(СВЦЭМ!$D$33:$D$776,СВЦЭМ!$A$33:$A$776,$A66,СВЦЭМ!$B$33:$B$776,L$47)+'СЕТ СН'!$G$11+СВЦЭМ!$D$10+'СЕТ СН'!$G$6-'СЕТ СН'!$G$23</f>
        <v>1112.58731764</v>
      </c>
      <c r="M66" s="36">
        <f>SUMIFS(СВЦЭМ!$D$33:$D$776,СВЦЭМ!$A$33:$A$776,$A66,СВЦЭМ!$B$33:$B$776,M$47)+'СЕТ СН'!$G$11+СВЦЭМ!$D$10+'СЕТ СН'!$G$6-'СЕТ СН'!$G$23</f>
        <v>1116.8021064300001</v>
      </c>
      <c r="N66" s="36">
        <f>SUMIFS(СВЦЭМ!$D$33:$D$776,СВЦЭМ!$A$33:$A$776,$A66,СВЦЭМ!$B$33:$B$776,N$47)+'СЕТ СН'!$G$11+СВЦЭМ!$D$10+'СЕТ СН'!$G$6-'СЕТ СН'!$G$23</f>
        <v>1132.77437657</v>
      </c>
      <c r="O66" s="36">
        <f>SUMIFS(СВЦЭМ!$D$33:$D$776,СВЦЭМ!$A$33:$A$776,$A66,СВЦЭМ!$B$33:$B$776,O$47)+'СЕТ СН'!$G$11+СВЦЭМ!$D$10+'СЕТ СН'!$G$6-'СЕТ СН'!$G$23</f>
        <v>1143.1705919999999</v>
      </c>
      <c r="P66" s="36">
        <f>SUMIFS(СВЦЭМ!$D$33:$D$776,СВЦЭМ!$A$33:$A$776,$A66,СВЦЭМ!$B$33:$B$776,P$47)+'СЕТ СН'!$G$11+СВЦЭМ!$D$10+'СЕТ СН'!$G$6-'СЕТ СН'!$G$23</f>
        <v>1167.8019406999997</v>
      </c>
      <c r="Q66" s="36">
        <f>SUMIFS(СВЦЭМ!$D$33:$D$776,СВЦЭМ!$A$33:$A$776,$A66,СВЦЭМ!$B$33:$B$776,Q$47)+'СЕТ СН'!$G$11+СВЦЭМ!$D$10+'СЕТ СН'!$G$6-'СЕТ СН'!$G$23</f>
        <v>1175.5059809499999</v>
      </c>
      <c r="R66" s="36">
        <f>SUMIFS(СВЦЭМ!$D$33:$D$776,СВЦЭМ!$A$33:$A$776,$A66,СВЦЭМ!$B$33:$B$776,R$47)+'СЕТ СН'!$G$11+СВЦЭМ!$D$10+'СЕТ СН'!$G$6-'СЕТ СН'!$G$23</f>
        <v>1176.3589916399997</v>
      </c>
      <c r="S66" s="36">
        <f>SUMIFS(СВЦЭМ!$D$33:$D$776,СВЦЭМ!$A$33:$A$776,$A66,СВЦЭМ!$B$33:$B$776,S$47)+'СЕТ СН'!$G$11+СВЦЭМ!$D$10+'СЕТ СН'!$G$6-'СЕТ СН'!$G$23</f>
        <v>1143.3232154500001</v>
      </c>
      <c r="T66" s="36">
        <f>SUMIFS(СВЦЭМ!$D$33:$D$776,СВЦЭМ!$A$33:$A$776,$A66,СВЦЭМ!$B$33:$B$776,T$47)+'СЕТ СН'!$G$11+СВЦЭМ!$D$10+'СЕТ СН'!$G$6-'СЕТ СН'!$G$23</f>
        <v>1113.5138067299999</v>
      </c>
      <c r="U66" s="36">
        <f>SUMIFS(СВЦЭМ!$D$33:$D$776,СВЦЭМ!$A$33:$A$776,$A66,СВЦЭМ!$B$33:$B$776,U$47)+'СЕТ СН'!$G$11+СВЦЭМ!$D$10+'СЕТ СН'!$G$6-'СЕТ СН'!$G$23</f>
        <v>1107.0246090599999</v>
      </c>
      <c r="V66" s="36">
        <f>SUMIFS(СВЦЭМ!$D$33:$D$776,СВЦЭМ!$A$33:$A$776,$A66,СВЦЭМ!$B$33:$B$776,V$47)+'СЕТ СН'!$G$11+СВЦЭМ!$D$10+'СЕТ СН'!$G$6-'СЕТ СН'!$G$23</f>
        <v>1127.58450509</v>
      </c>
      <c r="W66" s="36">
        <f>SUMIFS(СВЦЭМ!$D$33:$D$776,СВЦЭМ!$A$33:$A$776,$A66,СВЦЭМ!$B$33:$B$776,W$47)+'СЕТ СН'!$G$11+СВЦЭМ!$D$10+'СЕТ СН'!$G$6-'СЕТ СН'!$G$23</f>
        <v>1151.88690256</v>
      </c>
      <c r="X66" s="36">
        <f>SUMIFS(СВЦЭМ!$D$33:$D$776,СВЦЭМ!$A$33:$A$776,$A66,СВЦЭМ!$B$33:$B$776,X$47)+'СЕТ СН'!$G$11+СВЦЭМ!$D$10+'СЕТ СН'!$G$6-'СЕТ СН'!$G$23</f>
        <v>1160.4695333199998</v>
      </c>
      <c r="Y66" s="36">
        <f>SUMIFS(СВЦЭМ!$D$33:$D$776,СВЦЭМ!$A$33:$A$776,$A66,СВЦЭМ!$B$33:$B$776,Y$47)+'СЕТ СН'!$G$11+СВЦЭМ!$D$10+'СЕТ СН'!$G$6-'СЕТ СН'!$G$23</f>
        <v>1209.0323867499997</v>
      </c>
    </row>
    <row r="67" spans="1:26" ht="15.75" x14ac:dyDescent="0.2">
      <c r="A67" s="35">
        <f t="shared" si="1"/>
        <v>43485</v>
      </c>
      <c r="B67" s="36">
        <f>SUMIFS(СВЦЭМ!$D$33:$D$776,СВЦЭМ!$A$33:$A$776,$A67,СВЦЭМ!$B$33:$B$776,B$47)+'СЕТ СН'!$G$11+СВЦЭМ!$D$10+'СЕТ СН'!$G$6-'СЕТ СН'!$G$23</f>
        <v>1272.0452090999997</v>
      </c>
      <c r="C67" s="36">
        <f>SUMIFS(СВЦЭМ!$D$33:$D$776,СВЦЭМ!$A$33:$A$776,$A67,СВЦЭМ!$B$33:$B$776,C$47)+'СЕТ СН'!$G$11+СВЦЭМ!$D$10+'СЕТ СН'!$G$6-'СЕТ СН'!$G$23</f>
        <v>1294.2579744</v>
      </c>
      <c r="D67" s="36">
        <f>SUMIFS(СВЦЭМ!$D$33:$D$776,СВЦЭМ!$A$33:$A$776,$A67,СВЦЭМ!$B$33:$B$776,D$47)+'СЕТ СН'!$G$11+СВЦЭМ!$D$10+'СЕТ СН'!$G$6-'СЕТ СН'!$G$23</f>
        <v>1325.7360590899998</v>
      </c>
      <c r="E67" s="36">
        <f>SUMIFS(СВЦЭМ!$D$33:$D$776,СВЦЭМ!$A$33:$A$776,$A67,СВЦЭМ!$B$33:$B$776,E$47)+'СЕТ СН'!$G$11+СВЦЭМ!$D$10+'СЕТ СН'!$G$6-'СЕТ СН'!$G$23</f>
        <v>1345.0500231799997</v>
      </c>
      <c r="F67" s="36">
        <f>SUMIFS(СВЦЭМ!$D$33:$D$776,СВЦЭМ!$A$33:$A$776,$A67,СВЦЭМ!$B$33:$B$776,F$47)+'СЕТ СН'!$G$11+СВЦЭМ!$D$10+'СЕТ СН'!$G$6-'СЕТ СН'!$G$23</f>
        <v>1334.46831045</v>
      </c>
      <c r="G67" s="36">
        <f>SUMIFS(СВЦЭМ!$D$33:$D$776,СВЦЭМ!$A$33:$A$776,$A67,СВЦЭМ!$B$33:$B$776,G$47)+'СЕТ СН'!$G$11+СВЦЭМ!$D$10+'СЕТ СН'!$G$6-'СЕТ СН'!$G$23</f>
        <v>1316.38303451</v>
      </c>
      <c r="H67" s="36">
        <f>SUMIFS(СВЦЭМ!$D$33:$D$776,СВЦЭМ!$A$33:$A$776,$A67,СВЦЭМ!$B$33:$B$776,H$47)+'СЕТ СН'!$G$11+СВЦЭМ!$D$10+'СЕТ СН'!$G$6-'СЕТ СН'!$G$23</f>
        <v>1295.3074754499999</v>
      </c>
      <c r="I67" s="36">
        <f>SUMIFS(СВЦЭМ!$D$33:$D$776,СВЦЭМ!$A$33:$A$776,$A67,СВЦЭМ!$B$33:$B$776,I$47)+'СЕТ СН'!$G$11+СВЦЭМ!$D$10+'СЕТ СН'!$G$6-'СЕТ СН'!$G$23</f>
        <v>1228.4086738299998</v>
      </c>
      <c r="J67" s="36">
        <f>SUMIFS(СВЦЭМ!$D$33:$D$776,СВЦЭМ!$A$33:$A$776,$A67,СВЦЭМ!$B$33:$B$776,J$47)+'СЕТ СН'!$G$11+СВЦЭМ!$D$10+'СЕТ СН'!$G$6-'СЕТ СН'!$G$23</f>
        <v>1177.16582019</v>
      </c>
      <c r="K67" s="36">
        <f>SUMIFS(СВЦЭМ!$D$33:$D$776,СВЦЭМ!$A$33:$A$776,$A67,СВЦЭМ!$B$33:$B$776,K$47)+'СЕТ СН'!$G$11+СВЦЭМ!$D$10+'СЕТ СН'!$G$6-'СЕТ СН'!$G$23</f>
        <v>1142.52919892</v>
      </c>
      <c r="L67" s="36">
        <f>SUMIFS(СВЦЭМ!$D$33:$D$776,СВЦЭМ!$A$33:$A$776,$A67,СВЦЭМ!$B$33:$B$776,L$47)+'СЕТ СН'!$G$11+СВЦЭМ!$D$10+'СЕТ СН'!$G$6-'СЕТ СН'!$G$23</f>
        <v>1118.9701840600001</v>
      </c>
      <c r="M67" s="36">
        <f>SUMIFS(СВЦЭМ!$D$33:$D$776,СВЦЭМ!$A$33:$A$776,$A67,СВЦЭМ!$B$33:$B$776,M$47)+'СЕТ СН'!$G$11+СВЦЭМ!$D$10+'СЕТ СН'!$G$6-'СЕТ СН'!$G$23</f>
        <v>1122.0812728400001</v>
      </c>
      <c r="N67" s="36">
        <f>SUMIFS(СВЦЭМ!$D$33:$D$776,СВЦЭМ!$A$33:$A$776,$A67,СВЦЭМ!$B$33:$B$776,N$47)+'СЕТ СН'!$G$11+СВЦЭМ!$D$10+'СЕТ СН'!$G$6-'СЕТ СН'!$G$23</f>
        <v>1148.02689979</v>
      </c>
      <c r="O67" s="36">
        <f>SUMIFS(СВЦЭМ!$D$33:$D$776,СВЦЭМ!$A$33:$A$776,$A67,СВЦЭМ!$B$33:$B$776,O$47)+'СЕТ СН'!$G$11+СВЦЭМ!$D$10+'СЕТ СН'!$G$6-'СЕТ СН'!$G$23</f>
        <v>1174.11857788</v>
      </c>
      <c r="P67" s="36">
        <f>SUMIFS(СВЦЭМ!$D$33:$D$776,СВЦЭМ!$A$33:$A$776,$A67,СВЦЭМ!$B$33:$B$776,P$47)+'СЕТ СН'!$G$11+СВЦЭМ!$D$10+'СЕТ СН'!$G$6-'СЕТ СН'!$G$23</f>
        <v>1198.0244624399998</v>
      </c>
      <c r="Q67" s="36">
        <f>SUMIFS(СВЦЭМ!$D$33:$D$776,СВЦЭМ!$A$33:$A$776,$A67,СВЦЭМ!$B$33:$B$776,Q$47)+'СЕТ СН'!$G$11+СВЦЭМ!$D$10+'СЕТ СН'!$G$6-'СЕТ СН'!$G$23</f>
        <v>1188.72461204</v>
      </c>
      <c r="R67" s="36">
        <f>SUMIFS(СВЦЭМ!$D$33:$D$776,СВЦЭМ!$A$33:$A$776,$A67,СВЦЭМ!$B$33:$B$776,R$47)+'СЕТ СН'!$G$11+СВЦЭМ!$D$10+'СЕТ СН'!$G$6-'СЕТ СН'!$G$23</f>
        <v>1179.6565014299999</v>
      </c>
      <c r="S67" s="36">
        <f>SUMIFS(СВЦЭМ!$D$33:$D$776,СВЦЭМ!$A$33:$A$776,$A67,СВЦЭМ!$B$33:$B$776,S$47)+'СЕТ СН'!$G$11+СВЦЭМ!$D$10+'СЕТ СН'!$G$6-'СЕТ СН'!$G$23</f>
        <v>1147.9608943000001</v>
      </c>
      <c r="T67" s="36">
        <f>SUMIFS(СВЦЭМ!$D$33:$D$776,СВЦЭМ!$A$33:$A$776,$A67,СВЦЭМ!$B$33:$B$776,T$47)+'СЕТ СН'!$G$11+СВЦЭМ!$D$10+'СЕТ СН'!$G$6-'СЕТ СН'!$G$23</f>
        <v>1110.1804941400001</v>
      </c>
      <c r="U67" s="36">
        <f>SUMIFS(СВЦЭМ!$D$33:$D$776,СВЦЭМ!$A$33:$A$776,$A67,СВЦЭМ!$B$33:$B$776,U$47)+'СЕТ СН'!$G$11+СВЦЭМ!$D$10+'СЕТ СН'!$G$6-'СЕТ СН'!$G$23</f>
        <v>1105.3592947299999</v>
      </c>
      <c r="V67" s="36">
        <f>SUMIFS(СВЦЭМ!$D$33:$D$776,СВЦЭМ!$A$33:$A$776,$A67,СВЦЭМ!$B$33:$B$776,V$47)+'СЕТ СН'!$G$11+СВЦЭМ!$D$10+'СЕТ СН'!$G$6-'СЕТ СН'!$G$23</f>
        <v>1119.4435779200001</v>
      </c>
      <c r="W67" s="36">
        <f>SUMIFS(СВЦЭМ!$D$33:$D$776,СВЦЭМ!$A$33:$A$776,$A67,СВЦЭМ!$B$33:$B$776,W$47)+'СЕТ СН'!$G$11+СВЦЭМ!$D$10+'СЕТ СН'!$G$6-'СЕТ СН'!$G$23</f>
        <v>1132.68853218</v>
      </c>
      <c r="X67" s="36">
        <f>SUMIFS(СВЦЭМ!$D$33:$D$776,СВЦЭМ!$A$33:$A$776,$A67,СВЦЭМ!$B$33:$B$776,X$47)+'СЕТ СН'!$G$11+СВЦЭМ!$D$10+'СЕТ СН'!$G$6-'СЕТ СН'!$G$23</f>
        <v>1151.41113344</v>
      </c>
      <c r="Y67" s="36">
        <f>SUMIFS(СВЦЭМ!$D$33:$D$776,СВЦЭМ!$A$33:$A$776,$A67,СВЦЭМ!$B$33:$B$776,Y$47)+'СЕТ СН'!$G$11+СВЦЭМ!$D$10+'СЕТ СН'!$G$6-'СЕТ СН'!$G$23</f>
        <v>1215.5359235199999</v>
      </c>
    </row>
    <row r="68" spans="1:26" ht="15.75" x14ac:dyDescent="0.2">
      <c r="A68" s="35">
        <f t="shared" si="1"/>
        <v>43486</v>
      </c>
      <c r="B68" s="36">
        <f>SUMIFS(СВЦЭМ!$D$33:$D$776,СВЦЭМ!$A$33:$A$776,$A68,СВЦЭМ!$B$33:$B$776,B$47)+'СЕТ СН'!$G$11+СВЦЭМ!$D$10+'СЕТ СН'!$G$6-'СЕТ СН'!$G$23</f>
        <v>1275.36366159</v>
      </c>
      <c r="C68" s="36">
        <f>SUMIFS(СВЦЭМ!$D$33:$D$776,СВЦЭМ!$A$33:$A$776,$A68,СВЦЭМ!$B$33:$B$776,C$47)+'СЕТ СН'!$G$11+СВЦЭМ!$D$10+'СЕТ СН'!$G$6-'СЕТ СН'!$G$23</f>
        <v>1304.3690393299999</v>
      </c>
      <c r="D68" s="36">
        <f>SUMIFS(СВЦЭМ!$D$33:$D$776,СВЦЭМ!$A$33:$A$776,$A68,СВЦЭМ!$B$33:$B$776,D$47)+'СЕТ СН'!$G$11+СВЦЭМ!$D$10+'СЕТ СН'!$G$6-'СЕТ СН'!$G$23</f>
        <v>1321.5225759199998</v>
      </c>
      <c r="E68" s="36">
        <f>SUMIFS(СВЦЭМ!$D$33:$D$776,СВЦЭМ!$A$33:$A$776,$A68,СВЦЭМ!$B$33:$B$776,E$47)+'СЕТ СН'!$G$11+СВЦЭМ!$D$10+'СЕТ СН'!$G$6-'СЕТ СН'!$G$23</f>
        <v>1339.4585985799999</v>
      </c>
      <c r="F68" s="36">
        <f>SUMIFS(СВЦЭМ!$D$33:$D$776,СВЦЭМ!$A$33:$A$776,$A68,СВЦЭМ!$B$33:$B$776,F$47)+'СЕТ СН'!$G$11+СВЦЭМ!$D$10+'СЕТ СН'!$G$6-'СЕТ СН'!$G$23</f>
        <v>1329.0467220800001</v>
      </c>
      <c r="G68" s="36">
        <f>SUMIFS(СВЦЭМ!$D$33:$D$776,СВЦЭМ!$A$33:$A$776,$A68,СВЦЭМ!$B$33:$B$776,G$47)+'СЕТ СН'!$G$11+СВЦЭМ!$D$10+'СЕТ СН'!$G$6-'СЕТ СН'!$G$23</f>
        <v>1323.5507334700001</v>
      </c>
      <c r="H68" s="36">
        <f>SUMIFS(СВЦЭМ!$D$33:$D$776,СВЦЭМ!$A$33:$A$776,$A68,СВЦЭМ!$B$33:$B$776,H$47)+'СЕТ СН'!$G$11+СВЦЭМ!$D$10+'СЕТ СН'!$G$6-'СЕТ СН'!$G$23</f>
        <v>1272.5297381400001</v>
      </c>
      <c r="I68" s="36">
        <f>SUMIFS(СВЦЭМ!$D$33:$D$776,СВЦЭМ!$A$33:$A$776,$A68,СВЦЭМ!$B$33:$B$776,I$47)+'СЕТ СН'!$G$11+СВЦЭМ!$D$10+'СЕТ СН'!$G$6-'СЕТ СН'!$G$23</f>
        <v>1193.7451988899998</v>
      </c>
      <c r="J68" s="36">
        <f>SUMIFS(СВЦЭМ!$D$33:$D$776,СВЦЭМ!$A$33:$A$776,$A68,СВЦЭМ!$B$33:$B$776,J$47)+'СЕТ СН'!$G$11+СВЦЭМ!$D$10+'СЕТ СН'!$G$6-'СЕТ СН'!$G$23</f>
        <v>1158.78378221</v>
      </c>
      <c r="K68" s="36">
        <f>SUMIFS(СВЦЭМ!$D$33:$D$776,СВЦЭМ!$A$33:$A$776,$A68,СВЦЭМ!$B$33:$B$776,K$47)+'СЕТ СН'!$G$11+СВЦЭМ!$D$10+'СЕТ СН'!$G$6-'СЕТ СН'!$G$23</f>
        <v>1154.27472958</v>
      </c>
      <c r="L68" s="36">
        <f>SUMIFS(СВЦЭМ!$D$33:$D$776,СВЦЭМ!$A$33:$A$776,$A68,СВЦЭМ!$B$33:$B$776,L$47)+'СЕТ СН'!$G$11+СВЦЭМ!$D$10+'СЕТ СН'!$G$6-'СЕТ СН'!$G$23</f>
        <v>1146.56738122</v>
      </c>
      <c r="M68" s="36">
        <f>SUMIFS(СВЦЭМ!$D$33:$D$776,СВЦЭМ!$A$33:$A$776,$A68,СВЦЭМ!$B$33:$B$776,M$47)+'СЕТ СН'!$G$11+СВЦЭМ!$D$10+'СЕТ СН'!$G$6-'СЕТ СН'!$G$23</f>
        <v>1152.1123520599999</v>
      </c>
      <c r="N68" s="36">
        <f>SUMIFS(СВЦЭМ!$D$33:$D$776,СВЦЭМ!$A$33:$A$776,$A68,СВЦЭМ!$B$33:$B$776,N$47)+'СЕТ СН'!$G$11+СВЦЭМ!$D$10+'СЕТ СН'!$G$6-'СЕТ СН'!$G$23</f>
        <v>1155.34756857</v>
      </c>
      <c r="O68" s="36">
        <f>SUMIFS(СВЦЭМ!$D$33:$D$776,СВЦЭМ!$A$33:$A$776,$A68,СВЦЭМ!$B$33:$B$776,O$47)+'СЕТ СН'!$G$11+СВЦЭМ!$D$10+'СЕТ СН'!$G$6-'СЕТ СН'!$G$23</f>
        <v>1146.14141178</v>
      </c>
      <c r="P68" s="36">
        <f>SUMIFS(СВЦЭМ!$D$33:$D$776,СВЦЭМ!$A$33:$A$776,$A68,СВЦЭМ!$B$33:$B$776,P$47)+'СЕТ СН'!$G$11+СВЦЭМ!$D$10+'СЕТ СН'!$G$6-'СЕТ СН'!$G$23</f>
        <v>1147.1265353899998</v>
      </c>
      <c r="Q68" s="36">
        <f>SUMIFS(СВЦЭМ!$D$33:$D$776,СВЦЭМ!$A$33:$A$776,$A68,СВЦЭМ!$B$33:$B$776,Q$47)+'СЕТ СН'!$G$11+СВЦЭМ!$D$10+'СЕТ СН'!$G$6-'СЕТ СН'!$G$23</f>
        <v>1154.2094268199999</v>
      </c>
      <c r="R68" s="36">
        <f>SUMIFS(СВЦЭМ!$D$33:$D$776,СВЦЭМ!$A$33:$A$776,$A68,СВЦЭМ!$B$33:$B$776,R$47)+'СЕТ СН'!$G$11+СВЦЭМ!$D$10+'СЕТ СН'!$G$6-'СЕТ СН'!$G$23</f>
        <v>1157.8911875700001</v>
      </c>
      <c r="S68" s="36">
        <f>SUMIFS(СВЦЭМ!$D$33:$D$776,СВЦЭМ!$A$33:$A$776,$A68,СВЦЭМ!$B$33:$B$776,S$47)+'СЕТ СН'!$G$11+СВЦЭМ!$D$10+'СЕТ СН'!$G$6-'СЕТ СН'!$G$23</f>
        <v>1156.38787166</v>
      </c>
      <c r="T68" s="36">
        <f>SUMIFS(СВЦЭМ!$D$33:$D$776,СВЦЭМ!$A$33:$A$776,$A68,СВЦЭМ!$B$33:$B$776,T$47)+'СЕТ СН'!$G$11+СВЦЭМ!$D$10+'СЕТ СН'!$G$6-'СЕТ СН'!$G$23</f>
        <v>1142.7505707400001</v>
      </c>
      <c r="U68" s="36">
        <f>SUMIFS(СВЦЭМ!$D$33:$D$776,СВЦЭМ!$A$33:$A$776,$A68,СВЦЭМ!$B$33:$B$776,U$47)+'СЕТ СН'!$G$11+СВЦЭМ!$D$10+'СЕТ СН'!$G$6-'СЕТ СН'!$G$23</f>
        <v>1147.93792334</v>
      </c>
      <c r="V68" s="36">
        <f>SUMIFS(СВЦЭМ!$D$33:$D$776,СВЦЭМ!$A$33:$A$776,$A68,СВЦЭМ!$B$33:$B$776,V$47)+'СЕТ СН'!$G$11+СВЦЭМ!$D$10+'СЕТ СН'!$G$6-'СЕТ СН'!$G$23</f>
        <v>1156.17215603</v>
      </c>
      <c r="W68" s="36">
        <f>SUMIFS(СВЦЭМ!$D$33:$D$776,СВЦЭМ!$A$33:$A$776,$A68,СВЦЭМ!$B$33:$B$776,W$47)+'СЕТ СН'!$G$11+СВЦЭМ!$D$10+'СЕТ СН'!$G$6-'СЕТ СН'!$G$23</f>
        <v>1164.9616203799997</v>
      </c>
      <c r="X68" s="36">
        <f>SUMIFS(СВЦЭМ!$D$33:$D$776,СВЦЭМ!$A$33:$A$776,$A68,СВЦЭМ!$B$33:$B$776,X$47)+'СЕТ СН'!$G$11+СВЦЭМ!$D$10+'СЕТ СН'!$G$6-'СЕТ СН'!$G$23</f>
        <v>1159.17103602</v>
      </c>
      <c r="Y68" s="36">
        <f>SUMIFS(СВЦЭМ!$D$33:$D$776,СВЦЭМ!$A$33:$A$776,$A68,СВЦЭМ!$B$33:$B$776,Y$47)+'СЕТ СН'!$G$11+СВЦЭМ!$D$10+'СЕТ СН'!$G$6-'СЕТ СН'!$G$23</f>
        <v>1205.03151131</v>
      </c>
    </row>
    <row r="69" spans="1:26" ht="15.75" x14ac:dyDescent="0.2">
      <c r="A69" s="35">
        <f t="shared" si="1"/>
        <v>43487</v>
      </c>
      <c r="B69" s="36">
        <f>SUMIFS(СВЦЭМ!$D$33:$D$776,СВЦЭМ!$A$33:$A$776,$A69,СВЦЭМ!$B$33:$B$776,B$47)+'СЕТ СН'!$G$11+СВЦЭМ!$D$10+'СЕТ СН'!$G$6-'СЕТ СН'!$G$23</f>
        <v>1273.7023463299997</v>
      </c>
      <c r="C69" s="36">
        <f>SUMIFS(СВЦЭМ!$D$33:$D$776,СВЦЭМ!$A$33:$A$776,$A69,СВЦЭМ!$B$33:$B$776,C$47)+'СЕТ СН'!$G$11+СВЦЭМ!$D$10+'СЕТ СН'!$G$6-'СЕТ СН'!$G$23</f>
        <v>1306.3365469199998</v>
      </c>
      <c r="D69" s="36">
        <f>SUMIFS(СВЦЭМ!$D$33:$D$776,СВЦЭМ!$A$33:$A$776,$A69,СВЦЭМ!$B$33:$B$776,D$47)+'СЕТ СН'!$G$11+СВЦЭМ!$D$10+'СЕТ СН'!$G$6-'СЕТ СН'!$G$23</f>
        <v>1318.5617375699999</v>
      </c>
      <c r="E69" s="36">
        <f>SUMIFS(СВЦЭМ!$D$33:$D$776,СВЦЭМ!$A$33:$A$776,$A69,СВЦЭМ!$B$33:$B$776,E$47)+'СЕТ СН'!$G$11+СВЦЭМ!$D$10+'СЕТ СН'!$G$6-'СЕТ СН'!$G$23</f>
        <v>1321.4369185400001</v>
      </c>
      <c r="F69" s="36">
        <f>SUMIFS(СВЦЭМ!$D$33:$D$776,СВЦЭМ!$A$33:$A$776,$A69,СВЦЭМ!$B$33:$B$776,F$47)+'СЕТ СН'!$G$11+СВЦЭМ!$D$10+'СЕТ СН'!$G$6-'СЕТ СН'!$G$23</f>
        <v>1308.2529902199999</v>
      </c>
      <c r="G69" s="36">
        <f>SUMIFS(СВЦЭМ!$D$33:$D$776,СВЦЭМ!$A$33:$A$776,$A69,СВЦЭМ!$B$33:$B$776,G$47)+'СЕТ СН'!$G$11+СВЦЭМ!$D$10+'СЕТ СН'!$G$6-'СЕТ СН'!$G$23</f>
        <v>1286.7947075100001</v>
      </c>
      <c r="H69" s="36">
        <f>SUMIFS(СВЦЭМ!$D$33:$D$776,СВЦЭМ!$A$33:$A$776,$A69,СВЦЭМ!$B$33:$B$776,H$47)+'СЕТ СН'!$G$11+СВЦЭМ!$D$10+'СЕТ СН'!$G$6-'СЕТ СН'!$G$23</f>
        <v>1236.68489615</v>
      </c>
      <c r="I69" s="36">
        <f>SUMIFS(СВЦЭМ!$D$33:$D$776,СВЦЭМ!$A$33:$A$776,$A69,СВЦЭМ!$B$33:$B$776,I$47)+'СЕТ СН'!$G$11+СВЦЭМ!$D$10+'СЕТ СН'!$G$6-'СЕТ СН'!$G$23</f>
        <v>1173.8056084099999</v>
      </c>
      <c r="J69" s="36">
        <f>SUMIFS(СВЦЭМ!$D$33:$D$776,СВЦЭМ!$A$33:$A$776,$A69,СВЦЭМ!$B$33:$B$776,J$47)+'СЕТ СН'!$G$11+СВЦЭМ!$D$10+'СЕТ СН'!$G$6-'СЕТ СН'!$G$23</f>
        <v>1144.5515804900001</v>
      </c>
      <c r="K69" s="36">
        <f>SUMIFS(СВЦЭМ!$D$33:$D$776,СВЦЭМ!$A$33:$A$776,$A69,СВЦЭМ!$B$33:$B$776,K$47)+'СЕТ СН'!$G$11+СВЦЭМ!$D$10+'СЕТ СН'!$G$6-'СЕТ СН'!$G$23</f>
        <v>1138.11010336</v>
      </c>
      <c r="L69" s="36">
        <f>SUMIFS(СВЦЭМ!$D$33:$D$776,СВЦЭМ!$A$33:$A$776,$A69,СВЦЭМ!$B$33:$B$776,L$47)+'СЕТ СН'!$G$11+СВЦЭМ!$D$10+'СЕТ СН'!$G$6-'СЕТ СН'!$G$23</f>
        <v>1142.4236831799999</v>
      </c>
      <c r="M69" s="36">
        <f>SUMIFS(СВЦЭМ!$D$33:$D$776,СВЦЭМ!$A$33:$A$776,$A69,СВЦЭМ!$B$33:$B$776,M$47)+'СЕТ СН'!$G$11+СВЦЭМ!$D$10+'СЕТ СН'!$G$6-'СЕТ СН'!$G$23</f>
        <v>1152.5613310600002</v>
      </c>
      <c r="N69" s="36">
        <f>SUMIFS(СВЦЭМ!$D$33:$D$776,СВЦЭМ!$A$33:$A$776,$A69,СВЦЭМ!$B$33:$B$776,N$47)+'СЕТ СН'!$G$11+СВЦЭМ!$D$10+'СЕТ СН'!$G$6-'СЕТ СН'!$G$23</f>
        <v>1153.93761498</v>
      </c>
      <c r="O69" s="36">
        <f>SUMIFS(СВЦЭМ!$D$33:$D$776,СВЦЭМ!$A$33:$A$776,$A69,СВЦЭМ!$B$33:$B$776,O$47)+'СЕТ СН'!$G$11+СВЦЭМ!$D$10+'СЕТ СН'!$G$6-'СЕТ СН'!$G$23</f>
        <v>1147.3699578599999</v>
      </c>
      <c r="P69" s="36">
        <f>SUMIFS(СВЦЭМ!$D$33:$D$776,СВЦЭМ!$A$33:$A$776,$A69,СВЦЭМ!$B$33:$B$776,P$47)+'СЕТ СН'!$G$11+СВЦЭМ!$D$10+'СЕТ СН'!$G$6-'СЕТ СН'!$G$23</f>
        <v>1151.1731652600001</v>
      </c>
      <c r="Q69" s="36">
        <f>SUMIFS(СВЦЭМ!$D$33:$D$776,СВЦЭМ!$A$33:$A$776,$A69,СВЦЭМ!$B$33:$B$776,Q$47)+'СЕТ СН'!$G$11+СВЦЭМ!$D$10+'СЕТ СН'!$G$6-'СЕТ СН'!$G$23</f>
        <v>1157.20171579</v>
      </c>
      <c r="R69" s="36">
        <f>SUMIFS(СВЦЭМ!$D$33:$D$776,СВЦЭМ!$A$33:$A$776,$A69,СВЦЭМ!$B$33:$B$776,R$47)+'СЕТ СН'!$G$11+СВЦЭМ!$D$10+'СЕТ СН'!$G$6-'СЕТ СН'!$G$23</f>
        <v>1161.5777130400002</v>
      </c>
      <c r="S69" s="36">
        <f>SUMIFS(СВЦЭМ!$D$33:$D$776,СВЦЭМ!$A$33:$A$776,$A69,СВЦЭМ!$B$33:$B$776,S$47)+'СЕТ СН'!$G$11+СВЦЭМ!$D$10+'СЕТ СН'!$G$6-'СЕТ СН'!$G$23</f>
        <v>1156.7917534200001</v>
      </c>
      <c r="T69" s="36">
        <f>SUMIFS(СВЦЭМ!$D$33:$D$776,СВЦЭМ!$A$33:$A$776,$A69,СВЦЭМ!$B$33:$B$776,T$47)+'СЕТ СН'!$G$11+СВЦЭМ!$D$10+'СЕТ СН'!$G$6-'СЕТ СН'!$G$23</f>
        <v>1142.7595583299999</v>
      </c>
      <c r="U69" s="36">
        <f>SUMIFS(СВЦЭМ!$D$33:$D$776,СВЦЭМ!$A$33:$A$776,$A69,СВЦЭМ!$B$33:$B$776,U$47)+'СЕТ СН'!$G$11+СВЦЭМ!$D$10+'СЕТ СН'!$G$6-'СЕТ СН'!$G$23</f>
        <v>1140.3994835799999</v>
      </c>
      <c r="V69" s="36">
        <f>SUMIFS(СВЦЭМ!$D$33:$D$776,СВЦЭМ!$A$33:$A$776,$A69,СВЦЭМ!$B$33:$B$776,V$47)+'СЕТ СН'!$G$11+СВЦЭМ!$D$10+'СЕТ СН'!$G$6-'СЕТ СН'!$G$23</f>
        <v>1155.0061695499999</v>
      </c>
      <c r="W69" s="36">
        <f>SUMIFS(СВЦЭМ!$D$33:$D$776,СВЦЭМ!$A$33:$A$776,$A69,СВЦЭМ!$B$33:$B$776,W$47)+'СЕТ СН'!$G$11+СВЦЭМ!$D$10+'СЕТ СН'!$G$6-'СЕТ СН'!$G$23</f>
        <v>1166.6147499099998</v>
      </c>
      <c r="X69" s="36">
        <f>SUMIFS(СВЦЭМ!$D$33:$D$776,СВЦЭМ!$A$33:$A$776,$A69,СВЦЭМ!$B$33:$B$776,X$47)+'СЕТ СН'!$G$11+СВЦЭМ!$D$10+'СЕТ СН'!$G$6-'СЕТ СН'!$G$23</f>
        <v>1137.3415981000001</v>
      </c>
      <c r="Y69" s="36">
        <f>SUMIFS(СВЦЭМ!$D$33:$D$776,СВЦЭМ!$A$33:$A$776,$A69,СВЦЭМ!$B$33:$B$776,Y$47)+'СЕТ СН'!$G$11+СВЦЭМ!$D$10+'СЕТ СН'!$G$6-'СЕТ СН'!$G$23</f>
        <v>1185.3370058699998</v>
      </c>
    </row>
    <row r="70" spans="1:26" ht="15.75" x14ac:dyDescent="0.2">
      <c r="A70" s="35">
        <f t="shared" si="1"/>
        <v>43488</v>
      </c>
      <c r="B70" s="36">
        <f>SUMIFS(СВЦЭМ!$D$33:$D$776,СВЦЭМ!$A$33:$A$776,$A70,СВЦЭМ!$B$33:$B$776,B$47)+'СЕТ СН'!$G$11+СВЦЭМ!$D$10+'СЕТ СН'!$G$6-'СЕТ СН'!$G$23</f>
        <v>1276.21982755</v>
      </c>
      <c r="C70" s="36">
        <f>SUMIFS(СВЦЭМ!$D$33:$D$776,СВЦЭМ!$A$33:$A$776,$A70,СВЦЭМ!$B$33:$B$776,C$47)+'СЕТ СН'!$G$11+СВЦЭМ!$D$10+'СЕТ СН'!$G$6-'СЕТ СН'!$G$23</f>
        <v>1306.1637296099998</v>
      </c>
      <c r="D70" s="36">
        <f>SUMIFS(СВЦЭМ!$D$33:$D$776,СВЦЭМ!$A$33:$A$776,$A70,СВЦЭМ!$B$33:$B$776,D$47)+'СЕТ СН'!$G$11+СВЦЭМ!$D$10+'СЕТ СН'!$G$6-'СЕТ СН'!$G$23</f>
        <v>1324.7165930199999</v>
      </c>
      <c r="E70" s="36">
        <f>SUMIFS(СВЦЭМ!$D$33:$D$776,СВЦЭМ!$A$33:$A$776,$A70,СВЦЭМ!$B$33:$B$776,E$47)+'СЕТ СН'!$G$11+СВЦЭМ!$D$10+'СЕТ СН'!$G$6-'СЕТ СН'!$G$23</f>
        <v>1330.5817550500001</v>
      </c>
      <c r="F70" s="36">
        <f>SUMIFS(СВЦЭМ!$D$33:$D$776,СВЦЭМ!$A$33:$A$776,$A70,СВЦЭМ!$B$33:$B$776,F$47)+'СЕТ СН'!$G$11+СВЦЭМ!$D$10+'СЕТ СН'!$G$6-'СЕТ СН'!$G$23</f>
        <v>1323.6212559199998</v>
      </c>
      <c r="G70" s="36">
        <f>SUMIFS(СВЦЭМ!$D$33:$D$776,СВЦЭМ!$A$33:$A$776,$A70,СВЦЭМ!$B$33:$B$776,G$47)+'СЕТ СН'!$G$11+СВЦЭМ!$D$10+'СЕТ СН'!$G$6-'СЕТ СН'!$G$23</f>
        <v>1303.2660177299999</v>
      </c>
      <c r="H70" s="36">
        <f>SUMIFS(СВЦЭМ!$D$33:$D$776,СВЦЭМ!$A$33:$A$776,$A70,СВЦЭМ!$B$33:$B$776,H$47)+'СЕТ СН'!$G$11+СВЦЭМ!$D$10+'СЕТ СН'!$G$6-'СЕТ СН'!$G$23</f>
        <v>1252.0704910899999</v>
      </c>
      <c r="I70" s="36">
        <f>SUMIFS(СВЦЭМ!$D$33:$D$776,СВЦЭМ!$A$33:$A$776,$A70,СВЦЭМ!$B$33:$B$776,I$47)+'СЕТ СН'!$G$11+СВЦЭМ!$D$10+'СЕТ СН'!$G$6-'СЕТ СН'!$G$23</f>
        <v>1179.3407012600001</v>
      </c>
      <c r="J70" s="36">
        <f>SUMIFS(СВЦЭМ!$D$33:$D$776,СВЦЭМ!$A$33:$A$776,$A70,СВЦЭМ!$B$33:$B$776,J$47)+'СЕТ СН'!$G$11+СВЦЭМ!$D$10+'СЕТ СН'!$G$6-'СЕТ СН'!$G$23</f>
        <v>1142.7836309300001</v>
      </c>
      <c r="K70" s="36">
        <f>SUMIFS(СВЦЭМ!$D$33:$D$776,СВЦЭМ!$A$33:$A$776,$A70,СВЦЭМ!$B$33:$B$776,K$47)+'СЕТ СН'!$G$11+СВЦЭМ!$D$10+'СЕТ СН'!$G$6-'СЕТ СН'!$G$23</f>
        <v>1134.10414298</v>
      </c>
      <c r="L70" s="36">
        <f>SUMIFS(СВЦЭМ!$D$33:$D$776,СВЦЭМ!$A$33:$A$776,$A70,СВЦЭМ!$B$33:$B$776,L$47)+'СЕТ СН'!$G$11+СВЦЭМ!$D$10+'СЕТ СН'!$G$6-'СЕТ СН'!$G$23</f>
        <v>1129.3416978999999</v>
      </c>
      <c r="M70" s="36">
        <f>SUMIFS(СВЦЭМ!$D$33:$D$776,СВЦЭМ!$A$33:$A$776,$A70,СВЦЭМ!$B$33:$B$776,M$47)+'СЕТ СН'!$G$11+СВЦЭМ!$D$10+'СЕТ СН'!$G$6-'СЕТ СН'!$G$23</f>
        <v>1142.9584466700001</v>
      </c>
      <c r="N70" s="36">
        <f>SUMIFS(СВЦЭМ!$D$33:$D$776,СВЦЭМ!$A$33:$A$776,$A70,СВЦЭМ!$B$33:$B$776,N$47)+'СЕТ СН'!$G$11+СВЦЭМ!$D$10+'СЕТ СН'!$G$6-'СЕТ СН'!$G$23</f>
        <v>1140.92759714</v>
      </c>
      <c r="O70" s="36">
        <f>SUMIFS(СВЦЭМ!$D$33:$D$776,СВЦЭМ!$A$33:$A$776,$A70,СВЦЭМ!$B$33:$B$776,O$47)+'СЕТ СН'!$G$11+СВЦЭМ!$D$10+'СЕТ СН'!$G$6-'СЕТ СН'!$G$23</f>
        <v>1153.67762935</v>
      </c>
      <c r="P70" s="36">
        <f>SUMIFS(СВЦЭМ!$D$33:$D$776,СВЦЭМ!$A$33:$A$776,$A70,СВЦЭМ!$B$33:$B$776,P$47)+'СЕТ СН'!$G$11+СВЦЭМ!$D$10+'СЕТ СН'!$G$6-'СЕТ СН'!$G$23</f>
        <v>1165.7019744699996</v>
      </c>
      <c r="Q70" s="36">
        <f>SUMIFS(СВЦЭМ!$D$33:$D$776,СВЦЭМ!$A$33:$A$776,$A70,СВЦЭМ!$B$33:$B$776,Q$47)+'СЕТ СН'!$G$11+СВЦЭМ!$D$10+'СЕТ СН'!$G$6-'СЕТ СН'!$G$23</f>
        <v>1172.2170613499998</v>
      </c>
      <c r="R70" s="36">
        <f>SUMIFS(СВЦЭМ!$D$33:$D$776,СВЦЭМ!$A$33:$A$776,$A70,СВЦЭМ!$B$33:$B$776,R$47)+'СЕТ СН'!$G$11+СВЦЭМ!$D$10+'СЕТ СН'!$G$6-'СЕТ СН'!$G$23</f>
        <v>1178.3153841199996</v>
      </c>
      <c r="S70" s="36">
        <f>SUMIFS(СВЦЭМ!$D$33:$D$776,СВЦЭМ!$A$33:$A$776,$A70,СВЦЭМ!$B$33:$B$776,S$47)+'СЕТ СН'!$G$11+СВЦЭМ!$D$10+'СЕТ СН'!$G$6-'СЕТ СН'!$G$23</f>
        <v>1178.4845928599998</v>
      </c>
      <c r="T70" s="36">
        <f>SUMIFS(СВЦЭМ!$D$33:$D$776,СВЦЭМ!$A$33:$A$776,$A70,СВЦЭМ!$B$33:$B$776,T$47)+'СЕТ СН'!$G$11+СВЦЭМ!$D$10+'СЕТ СН'!$G$6-'СЕТ СН'!$G$23</f>
        <v>1138.48747811</v>
      </c>
      <c r="U70" s="36">
        <f>SUMIFS(СВЦЭМ!$D$33:$D$776,СВЦЭМ!$A$33:$A$776,$A70,СВЦЭМ!$B$33:$B$776,U$47)+'СЕТ СН'!$G$11+СВЦЭМ!$D$10+'СЕТ СН'!$G$6-'СЕТ СН'!$G$23</f>
        <v>1139.0909015</v>
      </c>
      <c r="V70" s="36">
        <f>SUMIFS(СВЦЭМ!$D$33:$D$776,СВЦЭМ!$A$33:$A$776,$A70,СВЦЭМ!$B$33:$B$776,V$47)+'СЕТ СН'!$G$11+СВЦЭМ!$D$10+'СЕТ СН'!$G$6-'СЕТ СН'!$G$23</f>
        <v>1155.43449562</v>
      </c>
      <c r="W70" s="36">
        <f>SUMIFS(СВЦЭМ!$D$33:$D$776,СВЦЭМ!$A$33:$A$776,$A70,СВЦЭМ!$B$33:$B$776,W$47)+'СЕТ СН'!$G$11+СВЦЭМ!$D$10+'СЕТ СН'!$G$6-'СЕТ СН'!$G$23</f>
        <v>1167.59753486</v>
      </c>
      <c r="X70" s="36">
        <f>SUMIFS(СВЦЭМ!$D$33:$D$776,СВЦЭМ!$A$33:$A$776,$A70,СВЦЭМ!$B$33:$B$776,X$47)+'СЕТ СН'!$G$11+СВЦЭМ!$D$10+'СЕТ СН'!$G$6-'СЕТ СН'!$G$23</f>
        <v>1152.6823779199999</v>
      </c>
      <c r="Y70" s="36">
        <f>SUMIFS(СВЦЭМ!$D$33:$D$776,СВЦЭМ!$A$33:$A$776,$A70,СВЦЭМ!$B$33:$B$776,Y$47)+'СЕТ СН'!$G$11+СВЦЭМ!$D$10+'СЕТ СН'!$G$6-'СЕТ СН'!$G$23</f>
        <v>1213.5610212299998</v>
      </c>
    </row>
    <row r="71" spans="1:26" ht="15.75" x14ac:dyDescent="0.2">
      <c r="A71" s="35">
        <f t="shared" si="1"/>
        <v>43489</v>
      </c>
      <c r="B71" s="36">
        <f>SUMIFS(СВЦЭМ!$D$33:$D$776,СВЦЭМ!$A$33:$A$776,$A71,СВЦЭМ!$B$33:$B$776,B$47)+'СЕТ СН'!$G$11+СВЦЭМ!$D$10+'СЕТ СН'!$G$6-'СЕТ СН'!$G$23</f>
        <v>1266.1999522799997</v>
      </c>
      <c r="C71" s="36">
        <f>SUMIFS(СВЦЭМ!$D$33:$D$776,СВЦЭМ!$A$33:$A$776,$A71,СВЦЭМ!$B$33:$B$776,C$47)+'СЕТ СН'!$G$11+СВЦЭМ!$D$10+'СЕТ СН'!$G$6-'СЕТ СН'!$G$23</f>
        <v>1307.68646162</v>
      </c>
      <c r="D71" s="36">
        <f>SUMIFS(СВЦЭМ!$D$33:$D$776,СВЦЭМ!$A$33:$A$776,$A71,СВЦЭМ!$B$33:$B$776,D$47)+'СЕТ СН'!$G$11+СВЦЭМ!$D$10+'СЕТ СН'!$G$6-'СЕТ СН'!$G$23</f>
        <v>1324.89931953</v>
      </c>
      <c r="E71" s="36">
        <f>SUMIFS(СВЦЭМ!$D$33:$D$776,СВЦЭМ!$A$33:$A$776,$A71,СВЦЭМ!$B$33:$B$776,E$47)+'СЕТ СН'!$G$11+СВЦЭМ!$D$10+'СЕТ СН'!$G$6-'СЕТ СН'!$G$23</f>
        <v>1323.74445272</v>
      </c>
      <c r="F71" s="36">
        <f>SUMIFS(СВЦЭМ!$D$33:$D$776,СВЦЭМ!$A$33:$A$776,$A71,СВЦЭМ!$B$33:$B$776,F$47)+'СЕТ СН'!$G$11+СВЦЭМ!$D$10+'СЕТ СН'!$G$6-'СЕТ СН'!$G$23</f>
        <v>1318.7632547899998</v>
      </c>
      <c r="G71" s="36">
        <f>SUMIFS(СВЦЭМ!$D$33:$D$776,СВЦЭМ!$A$33:$A$776,$A71,СВЦЭМ!$B$33:$B$776,G$47)+'СЕТ СН'!$G$11+СВЦЭМ!$D$10+'СЕТ СН'!$G$6-'СЕТ СН'!$G$23</f>
        <v>1290.0915567399998</v>
      </c>
      <c r="H71" s="36">
        <f>SUMIFS(СВЦЭМ!$D$33:$D$776,СВЦЭМ!$A$33:$A$776,$A71,СВЦЭМ!$B$33:$B$776,H$47)+'СЕТ СН'!$G$11+СВЦЭМ!$D$10+'СЕТ СН'!$G$6-'СЕТ СН'!$G$23</f>
        <v>1228.9552429400001</v>
      </c>
      <c r="I71" s="36">
        <f>SUMIFS(СВЦЭМ!$D$33:$D$776,СВЦЭМ!$A$33:$A$776,$A71,СВЦЭМ!$B$33:$B$776,I$47)+'СЕТ СН'!$G$11+СВЦЭМ!$D$10+'СЕТ СН'!$G$6-'СЕТ СН'!$G$23</f>
        <v>1165.2308583399999</v>
      </c>
      <c r="J71" s="36">
        <f>SUMIFS(СВЦЭМ!$D$33:$D$776,СВЦЭМ!$A$33:$A$776,$A71,СВЦЭМ!$B$33:$B$776,J$47)+'СЕТ СН'!$G$11+СВЦЭМ!$D$10+'СЕТ СН'!$G$6-'СЕТ СН'!$G$23</f>
        <v>1130.01334995</v>
      </c>
      <c r="K71" s="36">
        <f>SUMIFS(СВЦЭМ!$D$33:$D$776,СВЦЭМ!$A$33:$A$776,$A71,СВЦЭМ!$B$33:$B$776,K$47)+'СЕТ СН'!$G$11+СВЦЭМ!$D$10+'СЕТ СН'!$G$6-'СЕТ СН'!$G$23</f>
        <v>1134.48131939</v>
      </c>
      <c r="L71" s="36">
        <f>SUMIFS(СВЦЭМ!$D$33:$D$776,СВЦЭМ!$A$33:$A$776,$A71,СВЦЭМ!$B$33:$B$776,L$47)+'СЕТ СН'!$G$11+СВЦЭМ!$D$10+'СЕТ СН'!$G$6-'СЕТ СН'!$G$23</f>
        <v>1129.4604205999999</v>
      </c>
      <c r="M71" s="36">
        <f>SUMIFS(СВЦЭМ!$D$33:$D$776,СВЦЭМ!$A$33:$A$776,$A71,СВЦЭМ!$B$33:$B$776,M$47)+'СЕТ СН'!$G$11+СВЦЭМ!$D$10+'СЕТ СН'!$G$6-'СЕТ СН'!$G$23</f>
        <v>1129.4430406199999</v>
      </c>
      <c r="N71" s="36">
        <f>SUMIFS(СВЦЭМ!$D$33:$D$776,СВЦЭМ!$A$33:$A$776,$A71,СВЦЭМ!$B$33:$B$776,N$47)+'СЕТ СН'!$G$11+СВЦЭМ!$D$10+'СЕТ СН'!$G$6-'СЕТ СН'!$G$23</f>
        <v>1141.01465095</v>
      </c>
      <c r="O71" s="36">
        <f>SUMIFS(СВЦЭМ!$D$33:$D$776,СВЦЭМ!$A$33:$A$776,$A71,СВЦЭМ!$B$33:$B$776,O$47)+'СЕТ СН'!$G$11+СВЦЭМ!$D$10+'СЕТ СН'!$G$6-'СЕТ СН'!$G$23</f>
        <v>1142.29144372</v>
      </c>
      <c r="P71" s="36">
        <f>SUMIFS(СВЦЭМ!$D$33:$D$776,СВЦЭМ!$A$33:$A$776,$A71,СВЦЭМ!$B$33:$B$776,P$47)+'СЕТ СН'!$G$11+СВЦЭМ!$D$10+'СЕТ СН'!$G$6-'СЕТ СН'!$G$23</f>
        <v>1152.35863361</v>
      </c>
      <c r="Q71" s="36">
        <f>SUMIFS(СВЦЭМ!$D$33:$D$776,СВЦЭМ!$A$33:$A$776,$A71,СВЦЭМ!$B$33:$B$776,Q$47)+'СЕТ СН'!$G$11+СВЦЭМ!$D$10+'СЕТ СН'!$G$6-'СЕТ СН'!$G$23</f>
        <v>1165.2689781499998</v>
      </c>
      <c r="R71" s="36">
        <f>SUMIFS(СВЦЭМ!$D$33:$D$776,СВЦЭМ!$A$33:$A$776,$A71,СВЦЭМ!$B$33:$B$776,R$47)+'СЕТ СН'!$G$11+СВЦЭМ!$D$10+'СЕТ СН'!$G$6-'СЕТ СН'!$G$23</f>
        <v>1162.0097965699997</v>
      </c>
      <c r="S71" s="36">
        <f>SUMIFS(СВЦЭМ!$D$33:$D$776,СВЦЭМ!$A$33:$A$776,$A71,СВЦЭМ!$B$33:$B$776,S$47)+'СЕТ СН'!$G$11+СВЦЭМ!$D$10+'СЕТ СН'!$G$6-'СЕТ СН'!$G$23</f>
        <v>1164.70867722</v>
      </c>
      <c r="T71" s="36">
        <f>SUMIFS(СВЦЭМ!$D$33:$D$776,СВЦЭМ!$A$33:$A$776,$A71,СВЦЭМ!$B$33:$B$776,T$47)+'СЕТ СН'!$G$11+СВЦЭМ!$D$10+'СЕТ СН'!$G$6-'СЕТ СН'!$G$23</f>
        <v>1145.29133875</v>
      </c>
      <c r="U71" s="36">
        <f>SUMIFS(СВЦЭМ!$D$33:$D$776,СВЦЭМ!$A$33:$A$776,$A71,СВЦЭМ!$B$33:$B$776,U$47)+'СЕТ СН'!$G$11+СВЦЭМ!$D$10+'СЕТ СН'!$G$6-'СЕТ СН'!$G$23</f>
        <v>1150.26244593</v>
      </c>
      <c r="V71" s="36">
        <f>SUMIFS(СВЦЭМ!$D$33:$D$776,СВЦЭМ!$A$33:$A$776,$A71,СВЦЭМ!$B$33:$B$776,V$47)+'СЕТ СН'!$G$11+СВЦЭМ!$D$10+'СЕТ СН'!$G$6-'СЕТ СН'!$G$23</f>
        <v>1177.75957492</v>
      </c>
      <c r="W71" s="36">
        <f>SUMIFS(СВЦЭМ!$D$33:$D$776,СВЦЭМ!$A$33:$A$776,$A71,СВЦЭМ!$B$33:$B$776,W$47)+'СЕТ СН'!$G$11+СВЦЭМ!$D$10+'СЕТ СН'!$G$6-'СЕТ СН'!$G$23</f>
        <v>1201.9565257199997</v>
      </c>
      <c r="X71" s="36">
        <f>SUMIFS(СВЦЭМ!$D$33:$D$776,СВЦЭМ!$A$33:$A$776,$A71,СВЦЭМ!$B$33:$B$776,X$47)+'СЕТ СН'!$G$11+СВЦЭМ!$D$10+'СЕТ СН'!$G$6-'СЕТ СН'!$G$23</f>
        <v>1209.2547422899997</v>
      </c>
      <c r="Y71" s="36">
        <f>SUMIFS(СВЦЭМ!$D$33:$D$776,СВЦЭМ!$A$33:$A$776,$A71,СВЦЭМ!$B$33:$B$776,Y$47)+'СЕТ СН'!$G$11+СВЦЭМ!$D$10+'СЕТ СН'!$G$6-'СЕТ СН'!$G$23</f>
        <v>1244.8402627</v>
      </c>
    </row>
    <row r="72" spans="1:26" ht="15.75" x14ac:dyDescent="0.2">
      <c r="A72" s="35">
        <f t="shared" si="1"/>
        <v>43490</v>
      </c>
      <c r="B72" s="36">
        <f>SUMIFS(СВЦЭМ!$D$33:$D$776,СВЦЭМ!$A$33:$A$776,$A72,СВЦЭМ!$B$33:$B$776,B$47)+'СЕТ СН'!$G$11+СВЦЭМ!$D$10+'СЕТ СН'!$G$6-'СЕТ СН'!$G$23</f>
        <v>1280.0320840700001</v>
      </c>
      <c r="C72" s="36">
        <f>SUMIFS(СВЦЭМ!$D$33:$D$776,СВЦЭМ!$A$33:$A$776,$A72,СВЦЭМ!$B$33:$B$776,C$47)+'СЕТ СН'!$G$11+СВЦЭМ!$D$10+'СЕТ СН'!$G$6-'СЕТ СН'!$G$23</f>
        <v>1311.10891713</v>
      </c>
      <c r="D72" s="36">
        <f>SUMIFS(СВЦЭМ!$D$33:$D$776,СВЦЭМ!$A$33:$A$776,$A72,СВЦЭМ!$B$33:$B$776,D$47)+'СЕТ СН'!$G$11+СВЦЭМ!$D$10+'СЕТ СН'!$G$6-'СЕТ СН'!$G$23</f>
        <v>1325.9573916099998</v>
      </c>
      <c r="E72" s="36">
        <f>SUMIFS(СВЦЭМ!$D$33:$D$776,СВЦЭМ!$A$33:$A$776,$A72,СВЦЭМ!$B$33:$B$776,E$47)+'СЕТ СН'!$G$11+СВЦЭМ!$D$10+'СЕТ СН'!$G$6-'СЕТ СН'!$G$23</f>
        <v>1328.9259462499999</v>
      </c>
      <c r="F72" s="36">
        <f>SUMIFS(СВЦЭМ!$D$33:$D$776,СВЦЭМ!$A$33:$A$776,$A72,СВЦЭМ!$B$33:$B$776,F$47)+'СЕТ СН'!$G$11+СВЦЭМ!$D$10+'СЕТ СН'!$G$6-'СЕТ СН'!$G$23</f>
        <v>1327.5531466299999</v>
      </c>
      <c r="G72" s="36">
        <f>SUMIFS(СВЦЭМ!$D$33:$D$776,СВЦЭМ!$A$33:$A$776,$A72,СВЦЭМ!$B$33:$B$776,G$47)+'СЕТ СН'!$G$11+СВЦЭМ!$D$10+'СЕТ СН'!$G$6-'СЕТ СН'!$G$23</f>
        <v>1299.9210591399997</v>
      </c>
      <c r="H72" s="36">
        <f>SUMIFS(СВЦЭМ!$D$33:$D$776,СВЦЭМ!$A$33:$A$776,$A72,СВЦЭМ!$B$33:$B$776,H$47)+'СЕТ СН'!$G$11+СВЦЭМ!$D$10+'СЕТ СН'!$G$6-'СЕТ СН'!$G$23</f>
        <v>1238.5400587300001</v>
      </c>
      <c r="I72" s="36">
        <f>SUMIFS(СВЦЭМ!$D$33:$D$776,СВЦЭМ!$A$33:$A$776,$A72,СВЦЭМ!$B$33:$B$776,I$47)+'СЕТ СН'!$G$11+СВЦЭМ!$D$10+'СЕТ СН'!$G$6-'СЕТ СН'!$G$23</f>
        <v>1148.51625515</v>
      </c>
      <c r="J72" s="36">
        <f>SUMIFS(СВЦЭМ!$D$33:$D$776,СВЦЭМ!$A$33:$A$776,$A72,СВЦЭМ!$B$33:$B$776,J$47)+'СЕТ СН'!$G$11+СВЦЭМ!$D$10+'СЕТ СН'!$G$6-'СЕТ СН'!$G$23</f>
        <v>1115.95710261</v>
      </c>
      <c r="K72" s="36">
        <f>SUMIFS(СВЦЭМ!$D$33:$D$776,СВЦЭМ!$A$33:$A$776,$A72,СВЦЭМ!$B$33:$B$776,K$47)+'СЕТ СН'!$G$11+СВЦЭМ!$D$10+'СЕТ СН'!$G$6-'СЕТ СН'!$G$23</f>
        <v>1116.6330276799999</v>
      </c>
      <c r="L72" s="36">
        <f>SUMIFS(СВЦЭМ!$D$33:$D$776,СВЦЭМ!$A$33:$A$776,$A72,СВЦЭМ!$B$33:$B$776,L$47)+'СЕТ СН'!$G$11+СВЦЭМ!$D$10+'СЕТ СН'!$G$6-'СЕТ СН'!$G$23</f>
        <v>1122.35569111</v>
      </c>
      <c r="M72" s="36">
        <f>SUMIFS(СВЦЭМ!$D$33:$D$776,СВЦЭМ!$A$33:$A$776,$A72,СВЦЭМ!$B$33:$B$776,M$47)+'СЕТ СН'!$G$11+СВЦЭМ!$D$10+'СЕТ СН'!$G$6-'СЕТ СН'!$G$23</f>
        <v>1141.0726549400001</v>
      </c>
      <c r="N72" s="36">
        <f>SUMIFS(СВЦЭМ!$D$33:$D$776,СВЦЭМ!$A$33:$A$776,$A72,СВЦЭМ!$B$33:$B$776,N$47)+'СЕТ СН'!$G$11+СВЦЭМ!$D$10+'СЕТ СН'!$G$6-'СЕТ СН'!$G$23</f>
        <v>1159.4604988699998</v>
      </c>
      <c r="O72" s="36">
        <f>SUMIFS(СВЦЭМ!$D$33:$D$776,СВЦЭМ!$A$33:$A$776,$A72,СВЦЭМ!$B$33:$B$776,O$47)+'СЕТ СН'!$G$11+СВЦЭМ!$D$10+'СЕТ СН'!$G$6-'СЕТ СН'!$G$23</f>
        <v>1159.16601085</v>
      </c>
      <c r="P72" s="36">
        <f>SUMIFS(СВЦЭМ!$D$33:$D$776,СВЦЭМ!$A$33:$A$776,$A72,СВЦЭМ!$B$33:$B$776,P$47)+'СЕТ СН'!$G$11+СВЦЭМ!$D$10+'СЕТ СН'!$G$6-'СЕТ СН'!$G$23</f>
        <v>1165.4527485499998</v>
      </c>
      <c r="Q72" s="36">
        <f>SUMIFS(СВЦЭМ!$D$33:$D$776,СВЦЭМ!$A$33:$A$776,$A72,СВЦЭМ!$B$33:$B$776,Q$47)+'СЕТ СН'!$G$11+СВЦЭМ!$D$10+'СЕТ СН'!$G$6-'СЕТ СН'!$G$23</f>
        <v>1170.58672695</v>
      </c>
      <c r="R72" s="36">
        <f>SUMIFS(СВЦЭМ!$D$33:$D$776,СВЦЭМ!$A$33:$A$776,$A72,СВЦЭМ!$B$33:$B$776,R$47)+'СЕТ СН'!$G$11+СВЦЭМ!$D$10+'СЕТ СН'!$G$6-'СЕТ СН'!$G$23</f>
        <v>1178.6123181599996</v>
      </c>
      <c r="S72" s="36">
        <f>SUMIFS(СВЦЭМ!$D$33:$D$776,СВЦЭМ!$A$33:$A$776,$A72,СВЦЭМ!$B$33:$B$776,S$47)+'СЕТ СН'!$G$11+СВЦЭМ!$D$10+'СЕТ СН'!$G$6-'СЕТ СН'!$G$23</f>
        <v>1178.2689301399996</v>
      </c>
      <c r="T72" s="36">
        <f>SUMIFS(СВЦЭМ!$D$33:$D$776,СВЦЭМ!$A$33:$A$776,$A72,СВЦЭМ!$B$33:$B$776,T$47)+'СЕТ СН'!$G$11+СВЦЭМ!$D$10+'СЕТ СН'!$G$6-'СЕТ СН'!$G$23</f>
        <v>1143.41586564</v>
      </c>
      <c r="U72" s="36">
        <f>SUMIFS(СВЦЭМ!$D$33:$D$776,СВЦЭМ!$A$33:$A$776,$A72,СВЦЭМ!$B$33:$B$776,U$47)+'СЕТ СН'!$G$11+СВЦЭМ!$D$10+'СЕТ СН'!$G$6-'СЕТ СН'!$G$23</f>
        <v>1150.88756786</v>
      </c>
      <c r="V72" s="36">
        <f>SUMIFS(СВЦЭМ!$D$33:$D$776,СВЦЭМ!$A$33:$A$776,$A72,СВЦЭМ!$B$33:$B$776,V$47)+'СЕТ СН'!$G$11+СВЦЭМ!$D$10+'СЕТ СН'!$G$6-'СЕТ СН'!$G$23</f>
        <v>1152.89964581</v>
      </c>
      <c r="W72" s="36">
        <f>SUMIFS(СВЦЭМ!$D$33:$D$776,СВЦЭМ!$A$33:$A$776,$A72,СВЦЭМ!$B$33:$B$776,W$47)+'СЕТ СН'!$G$11+СВЦЭМ!$D$10+'СЕТ СН'!$G$6-'СЕТ СН'!$G$23</f>
        <v>1145.85421056</v>
      </c>
      <c r="X72" s="36">
        <f>SUMIFS(СВЦЭМ!$D$33:$D$776,СВЦЭМ!$A$33:$A$776,$A72,СВЦЭМ!$B$33:$B$776,X$47)+'СЕТ СН'!$G$11+СВЦЭМ!$D$10+'СЕТ СН'!$G$6-'СЕТ СН'!$G$23</f>
        <v>1153.7677019</v>
      </c>
      <c r="Y72" s="36">
        <f>SUMIFS(СВЦЭМ!$D$33:$D$776,СВЦЭМ!$A$33:$A$776,$A72,СВЦЭМ!$B$33:$B$776,Y$47)+'СЕТ СН'!$G$11+СВЦЭМ!$D$10+'СЕТ СН'!$G$6-'СЕТ СН'!$G$23</f>
        <v>1205.2689439999999</v>
      </c>
    </row>
    <row r="73" spans="1:26" ht="15.75" x14ac:dyDescent="0.2">
      <c r="A73" s="35">
        <f t="shared" si="1"/>
        <v>43491</v>
      </c>
      <c r="B73" s="36">
        <f>SUMIFS(СВЦЭМ!$D$33:$D$776,СВЦЭМ!$A$33:$A$776,$A73,СВЦЭМ!$B$33:$B$776,B$47)+'СЕТ СН'!$G$11+СВЦЭМ!$D$10+'СЕТ СН'!$G$6-'СЕТ СН'!$G$23</f>
        <v>1261.5388776499999</v>
      </c>
      <c r="C73" s="36">
        <f>SUMIFS(СВЦЭМ!$D$33:$D$776,СВЦЭМ!$A$33:$A$776,$A73,СВЦЭМ!$B$33:$B$776,C$47)+'СЕТ СН'!$G$11+СВЦЭМ!$D$10+'СЕТ СН'!$G$6-'СЕТ СН'!$G$23</f>
        <v>1290.27125802</v>
      </c>
      <c r="D73" s="36">
        <f>SUMIFS(СВЦЭМ!$D$33:$D$776,СВЦЭМ!$A$33:$A$776,$A73,СВЦЭМ!$B$33:$B$776,D$47)+'СЕТ СН'!$G$11+СВЦЭМ!$D$10+'СЕТ СН'!$G$6-'СЕТ СН'!$G$23</f>
        <v>1298.8408717100001</v>
      </c>
      <c r="E73" s="36">
        <f>SUMIFS(СВЦЭМ!$D$33:$D$776,СВЦЭМ!$A$33:$A$776,$A73,СВЦЭМ!$B$33:$B$776,E$47)+'СЕТ СН'!$G$11+СВЦЭМ!$D$10+'СЕТ СН'!$G$6-'СЕТ СН'!$G$23</f>
        <v>1304.7670018499998</v>
      </c>
      <c r="F73" s="36">
        <f>SUMIFS(СВЦЭМ!$D$33:$D$776,СВЦЭМ!$A$33:$A$776,$A73,СВЦЭМ!$B$33:$B$776,F$47)+'СЕТ СН'!$G$11+СВЦЭМ!$D$10+'СЕТ СН'!$G$6-'СЕТ СН'!$G$23</f>
        <v>1302.1443272199999</v>
      </c>
      <c r="G73" s="36">
        <f>SUMIFS(СВЦЭМ!$D$33:$D$776,СВЦЭМ!$A$33:$A$776,$A73,СВЦЭМ!$B$33:$B$776,G$47)+'СЕТ СН'!$G$11+СВЦЭМ!$D$10+'СЕТ СН'!$G$6-'СЕТ СН'!$G$23</f>
        <v>1295.6270445999999</v>
      </c>
      <c r="H73" s="36">
        <f>SUMIFS(СВЦЭМ!$D$33:$D$776,СВЦЭМ!$A$33:$A$776,$A73,СВЦЭМ!$B$33:$B$776,H$47)+'СЕТ СН'!$G$11+СВЦЭМ!$D$10+'СЕТ СН'!$G$6-'СЕТ СН'!$G$23</f>
        <v>1260.8943155399998</v>
      </c>
      <c r="I73" s="36">
        <f>SUMIFS(СВЦЭМ!$D$33:$D$776,СВЦЭМ!$A$33:$A$776,$A73,СВЦЭМ!$B$33:$B$776,I$47)+'СЕТ СН'!$G$11+СВЦЭМ!$D$10+'СЕТ СН'!$G$6-'СЕТ СН'!$G$23</f>
        <v>1204.7224841899997</v>
      </c>
      <c r="J73" s="36">
        <f>SUMIFS(СВЦЭМ!$D$33:$D$776,СВЦЭМ!$A$33:$A$776,$A73,СВЦЭМ!$B$33:$B$776,J$47)+'СЕТ СН'!$G$11+СВЦЭМ!$D$10+'СЕТ СН'!$G$6-'СЕТ СН'!$G$23</f>
        <v>1159.4783908599998</v>
      </c>
      <c r="K73" s="36">
        <f>SUMIFS(СВЦЭМ!$D$33:$D$776,СВЦЭМ!$A$33:$A$776,$A73,СВЦЭМ!$B$33:$B$776,K$47)+'СЕТ СН'!$G$11+СВЦЭМ!$D$10+'СЕТ СН'!$G$6-'СЕТ СН'!$G$23</f>
        <v>1130.6101276300001</v>
      </c>
      <c r="L73" s="36">
        <f>SUMIFS(СВЦЭМ!$D$33:$D$776,СВЦЭМ!$A$33:$A$776,$A73,СВЦЭМ!$B$33:$B$776,L$47)+'СЕТ СН'!$G$11+СВЦЭМ!$D$10+'СЕТ СН'!$G$6-'СЕТ СН'!$G$23</f>
        <v>1115.9915532800001</v>
      </c>
      <c r="M73" s="36">
        <f>SUMIFS(СВЦЭМ!$D$33:$D$776,СВЦЭМ!$A$33:$A$776,$A73,СВЦЭМ!$B$33:$B$776,M$47)+'СЕТ СН'!$G$11+СВЦЭМ!$D$10+'СЕТ СН'!$G$6-'СЕТ СН'!$G$23</f>
        <v>1118.4789059099999</v>
      </c>
      <c r="N73" s="36">
        <f>SUMIFS(СВЦЭМ!$D$33:$D$776,СВЦЭМ!$A$33:$A$776,$A73,СВЦЭМ!$B$33:$B$776,N$47)+'СЕТ СН'!$G$11+СВЦЭМ!$D$10+'СЕТ СН'!$G$6-'СЕТ СН'!$G$23</f>
        <v>1131.39936459</v>
      </c>
      <c r="O73" s="36">
        <f>SUMIFS(СВЦЭМ!$D$33:$D$776,СВЦЭМ!$A$33:$A$776,$A73,СВЦЭМ!$B$33:$B$776,O$47)+'СЕТ СН'!$G$11+СВЦЭМ!$D$10+'СЕТ СН'!$G$6-'СЕТ СН'!$G$23</f>
        <v>1143.1341171700001</v>
      </c>
      <c r="P73" s="36">
        <f>SUMIFS(СВЦЭМ!$D$33:$D$776,СВЦЭМ!$A$33:$A$776,$A73,СВЦЭМ!$B$33:$B$776,P$47)+'СЕТ СН'!$G$11+СВЦЭМ!$D$10+'СЕТ СН'!$G$6-'СЕТ СН'!$G$23</f>
        <v>1159.8845117400001</v>
      </c>
      <c r="Q73" s="36">
        <f>SUMIFS(СВЦЭМ!$D$33:$D$776,СВЦЭМ!$A$33:$A$776,$A73,СВЦЭМ!$B$33:$B$776,Q$47)+'СЕТ СН'!$G$11+СВЦЭМ!$D$10+'СЕТ СН'!$G$6-'СЕТ СН'!$G$23</f>
        <v>1175.5220217799997</v>
      </c>
      <c r="R73" s="36">
        <f>SUMIFS(СВЦЭМ!$D$33:$D$776,СВЦЭМ!$A$33:$A$776,$A73,СВЦЭМ!$B$33:$B$776,R$47)+'СЕТ СН'!$G$11+СВЦЭМ!$D$10+'СЕТ СН'!$G$6-'СЕТ СН'!$G$23</f>
        <v>1179.3741823099999</v>
      </c>
      <c r="S73" s="36">
        <f>SUMIFS(СВЦЭМ!$D$33:$D$776,СВЦЭМ!$A$33:$A$776,$A73,СВЦЭМ!$B$33:$B$776,S$47)+'СЕТ СН'!$G$11+СВЦЭМ!$D$10+'СЕТ СН'!$G$6-'СЕТ СН'!$G$23</f>
        <v>1157.03074208</v>
      </c>
      <c r="T73" s="36">
        <f>SUMIFS(СВЦЭМ!$D$33:$D$776,СВЦЭМ!$A$33:$A$776,$A73,СВЦЭМ!$B$33:$B$776,T$47)+'СЕТ СН'!$G$11+СВЦЭМ!$D$10+'СЕТ СН'!$G$6-'СЕТ СН'!$G$23</f>
        <v>1112.6061402800001</v>
      </c>
      <c r="U73" s="36">
        <f>SUMIFS(СВЦЭМ!$D$33:$D$776,СВЦЭМ!$A$33:$A$776,$A73,СВЦЭМ!$B$33:$B$776,U$47)+'СЕТ СН'!$G$11+СВЦЭМ!$D$10+'СЕТ СН'!$G$6-'СЕТ СН'!$G$23</f>
        <v>1110.0399831499999</v>
      </c>
      <c r="V73" s="36">
        <f>SUMIFS(СВЦЭМ!$D$33:$D$776,СВЦЭМ!$A$33:$A$776,$A73,СВЦЭМ!$B$33:$B$776,V$47)+'СЕТ СН'!$G$11+СВЦЭМ!$D$10+'СЕТ СН'!$G$6-'СЕТ СН'!$G$23</f>
        <v>1110.06331146</v>
      </c>
      <c r="W73" s="36">
        <f>SUMIFS(СВЦЭМ!$D$33:$D$776,СВЦЭМ!$A$33:$A$776,$A73,СВЦЭМ!$B$33:$B$776,W$47)+'СЕТ СН'!$G$11+СВЦЭМ!$D$10+'СЕТ СН'!$G$6-'СЕТ СН'!$G$23</f>
        <v>1119.60490405</v>
      </c>
      <c r="X73" s="36">
        <f>SUMIFS(СВЦЭМ!$D$33:$D$776,СВЦЭМ!$A$33:$A$776,$A73,СВЦЭМ!$B$33:$B$776,X$47)+'СЕТ СН'!$G$11+СВЦЭМ!$D$10+'СЕТ СН'!$G$6-'СЕТ СН'!$G$23</f>
        <v>1136.5477974200001</v>
      </c>
      <c r="Y73" s="36">
        <f>SUMIFS(СВЦЭМ!$D$33:$D$776,СВЦЭМ!$A$33:$A$776,$A73,СВЦЭМ!$B$33:$B$776,Y$47)+'СЕТ СН'!$G$11+СВЦЭМ!$D$10+'СЕТ СН'!$G$6-'СЕТ СН'!$G$23</f>
        <v>1195.3336023799998</v>
      </c>
    </row>
    <row r="74" spans="1:26" ht="15.75" x14ac:dyDescent="0.2">
      <c r="A74" s="35">
        <f t="shared" si="1"/>
        <v>43492</v>
      </c>
      <c r="B74" s="36">
        <f>SUMIFS(СВЦЭМ!$D$33:$D$776,СВЦЭМ!$A$33:$A$776,$A74,СВЦЭМ!$B$33:$B$776,B$47)+'СЕТ СН'!$G$11+СВЦЭМ!$D$10+'СЕТ СН'!$G$6-'СЕТ СН'!$G$23</f>
        <v>1243.9740994700001</v>
      </c>
      <c r="C74" s="36">
        <f>SUMIFS(СВЦЭМ!$D$33:$D$776,СВЦЭМ!$A$33:$A$776,$A74,СВЦЭМ!$B$33:$B$776,C$47)+'СЕТ СН'!$G$11+СВЦЭМ!$D$10+'СЕТ СН'!$G$6-'СЕТ СН'!$G$23</f>
        <v>1272.7079685899998</v>
      </c>
      <c r="D74" s="36">
        <f>SUMIFS(СВЦЭМ!$D$33:$D$776,СВЦЭМ!$A$33:$A$776,$A74,СВЦЭМ!$B$33:$B$776,D$47)+'СЕТ СН'!$G$11+СВЦЭМ!$D$10+'СЕТ СН'!$G$6-'СЕТ СН'!$G$23</f>
        <v>1288.5972168499998</v>
      </c>
      <c r="E74" s="36">
        <f>SUMIFS(СВЦЭМ!$D$33:$D$776,СВЦЭМ!$A$33:$A$776,$A74,СВЦЭМ!$B$33:$B$776,E$47)+'СЕТ СН'!$G$11+СВЦЭМ!$D$10+'СЕТ СН'!$G$6-'СЕТ СН'!$G$23</f>
        <v>1299.55604455</v>
      </c>
      <c r="F74" s="36">
        <f>SUMIFS(СВЦЭМ!$D$33:$D$776,СВЦЭМ!$A$33:$A$776,$A74,СВЦЭМ!$B$33:$B$776,F$47)+'СЕТ СН'!$G$11+СВЦЭМ!$D$10+'СЕТ СН'!$G$6-'СЕТ СН'!$G$23</f>
        <v>1302.56658234</v>
      </c>
      <c r="G74" s="36">
        <f>SUMIFS(СВЦЭМ!$D$33:$D$776,СВЦЭМ!$A$33:$A$776,$A74,СВЦЭМ!$B$33:$B$776,G$47)+'СЕТ СН'!$G$11+СВЦЭМ!$D$10+'СЕТ СН'!$G$6-'СЕТ СН'!$G$23</f>
        <v>1298.7795320299997</v>
      </c>
      <c r="H74" s="36">
        <f>SUMIFS(СВЦЭМ!$D$33:$D$776,СВЦЭМ!$A$33:$A$776,$A74,СВЦЭМ!$B$33:$B$776,H$47)+'СЕТ СН'!$G$11+СВЦЭМ!$D$10+'СЕТ СН'!$G$6-'СЕТ СН'!$G$23</f>
        <v>1285.4278157399999</v>
      </c>
      <c r="I74" s="36">
        <f>SUMIFS(СВЦЭМ!$D$33:$D$776,СВЦЭМ!$A$33:$A$776,$A74,СВЦЭМ!$B$33:$B$776,I$47)+'СЕТ СН'!$G$11+СВЦЭМ!$D$10+'СЕТ СН'!$G$6-'СЕТ СН'!$G$23</f>
        <v>1226.0885849599999</v>
      </c>
      <c r="J74" s="36">
        <f>SUMIFS(СВЦЭМ!$D$33:$D$776,СВЦЭМ!$A$33:$A$776,$A74,СВЦЭМ!$B$33:$B$776,J$47)+'СЕТ СН'!$G$11+СВЦЭМ!$D$10+'СЕТ СН'!$G$6-'СЕТ СН'!$G$23</f>
        <v>1168.2194301299996</v>
      </c>
      <c r="K74" s="36">
        <f>SUMIFS(СВЦЭМ!$D$33:$D$776,СВЦЭМ!$A$33:$A$776,$A74,СВЦЭМ!$B$33:$B$776,K$47)+'СЕТ СН'!$G$11+СВЦЭМ!$D$10+'СЕТ СН'!$G$6-'СЕТ СН'!$G$23</f>
        <v>1154.9863093600002</v>
      </c>
      <c r="L74" s="36">
        <f>SUMIFS(СВЦЭМ!$D$33:$D$776,СВЦЭМ!$A$33:$A$776,$A74,СВЦЭМ!$B$33:$B$776,L$47)+'СЕТ СН'!$G$11+СВЦЭМ!$D$10+'СЕТ СН'!$G$6-'СЕТ СН'!$G$23</f>
        <v>1134.70180974</v>
      </c>
      <c r="M74" s="36">
        <f>SUMIFS(СВЦЭМ!$D$33:$D$776,СВЦЭМ!$A$33:$A$776,$A74,СВЦЭМ!$B$33:$B$776,M$47)+'СЕТ СН'!$G$11+СВЦЭМ!$D$10+'СЕТ СН'!$G$6-'СЕТ СН'!$G$23</f>
        <v>1130.35182743</v>
      </c>
      <c r="N74" s="36">
        <f>SUMIFS(СВЦЭМ!$D$33:$D$776,СВЦЭМ!$A$33:$A$776,$A74,СВЦЭМ!$B$33:$B$776,N$47)+'СЕТ СН'!$G$11+СВЦЭМ!$D$10+'СЕТ СН'!$G$6-'СЕТ СН'!$G$23</f>
        <v>1142.52896055</v>
      </c>
      <c r="O74" s="36">
        <f>SUMIFS(СВЦЭМ!$D$33:$D$776,СВЦЭМ!$A$33:$A$776,$A74,СВЦЭМ!$B$33:$B$776,O$47)+'СЕТ СН'!$G$11+СВЦЭМ!$D$10+'СЕТ СН'!$G$6-'СЕТ СН'!$G$23</f>
        <v>1153.4302268199999</v>
      </c>
      <c r="P74" s="36">
        <f>SUMIFS(СВЦЭМ!$D$33:$D$776,СВЦЭМ!$A$33:$A$776,$A74,СВЦЭМ!$B$33:$B$776,P$47)+'СЕТ СН'!$G$11+СВЦЭМ!$D$10+'СЕТ СН'!$G$6-'СЕТ СН'!$G$23</f>
        <v>1163.3605314399997</v>
      </c>
      <c r="Q74" s="36">
        <f>SUMIFS(СВЦЭМ!$D$33:$D$776,СВЦЭМ!$A$33:$A$776,$A74,СВЦЭМ!$B$33:$B$776,Q$47)+'СЕТ СН'!$G$11+СВЦЭМ!$D$10+'СЕТ СН'!$G$6-'СЕТ СН'!$G$23</f>
        <v>1170.1583789899996</v>
      </c>
      <c r="R74" s="36">
        <f>SUMIFS(СВЦЭМ!$D$33:$D$776,СВЦЭМ!$A$33:$A$776,$A74,СВЦЭМ!$B$33:$B$776,R$47)+'СЕТ СН'!$G$11+СВЦЭМ!$D$10+'СЕТ СН'!$G$6-'СЕТ СН'!$G$23</f>
        <v>1172.4137877199996</v>
      </c>
      <c r="S74" s="36">
        <f>SUMIFS(СВЦЭМ!$D$33:$D$776,СВЦЭМ!$A$33:$A$776,$A74,СВЦЭМ!$B$33:$B$776,S$47)+'СЕТ СН'!$G$11+СВЦЭМ!$D$10+'СЕТ СН'!$G$6-'СЕТ СН'!$G$23</f>
        <v>1156.8635371099999</v>
      </c>
      <c r="T74" s="36">
        <f>SUMIFS(СВЦЭМ!$D$33:$D$776,СВЦЭМ!$A$33:$A$776,$A74,СВЦЭМ!$B$33:$B$776,T$47)+'СЕТ СН'!$G$11+СВЦЭМ!$D$10+'СЕТ СН'!$G$6-'СЕТ СН'!$G$23</f>
        <v>1113.5001747900001</v>
      </c>
      <c r="U74" s="36">
        <f>SUMIFS(СВЦЭМ!$D$33:$D$776,СВЦЭМ!$A$33:$A$776,$A74,СВЦЭМ!$B$33:$B$776,U$47)+'СЕТ СН'!$G$11+СВЦЭМ!$D$10+'СЕТ СН'!$G$6-'СЕТ СН'!$G$23</f>
        <v>1107.3174524599999</v>
      </c>
      <c r="V74" s="36">
        <f>SUMIFS(СВЦЭМ!$D$33:$D$776,СВЦЭМ!$A$33:$A$776,$A74,СВЦЭМ!$B$33:$B$776,V$47)+'СЕТ СН'!$G$11+СВЦЭМ!$D$10+'СЕТ СН'!$G$6-'СЕТ СН'!$G$23</f>
        <v>1107.03951398</v>
      </c>
      <c r="W74" s="36">
        <f>SUMIFS(СВЦЭМ!$D$33:$D$776,СВЦЭМ!$A$33:$A$776,$A74,СВЦЭМ!$B$33:$B$776,W$47)+'СЕТ СН'!$G$11+СВЦЭМ!$D$10+'СЕТ СН'!$G$6-'СЕТ СН'!$G$23</f>
        <v>1119.2931404599999</v>
      </c>
      <c r="X74" s="36">
        <f>SUMIFS(СВЦЭМ!$D$33:$D$776,СВЦЭМ!$A$33:$A$776,$A74,СВЦЭМ!$B$33:$B$776,X$47)+'СЕТ СН'!$G$11+СВЦЭМ!$D$10+'СЕТ СН'!$G$6-'СЕТ СН'!$G$23</f>
        <v>1138.3328028400001</v>
      </c>
      <c r="Y74" s="36">
        <f>SUMIFS(СВЦЭМ!$D$33:$D$776,СВЦЭМ!$A$33:$A$776,$A74,СВЦЭМ!$B$33:$B$776,Y$47)+'СЕТ СН'!$G$11+СВЦЭМ!$D$10+'СЕТ СН'!$G$6-'СЕТ СН'!$G$23</f>
        <v>1186.3845437800001</v>
      </c>
    </row>
    <row r="75" spans="1:26" ht="15.75" x14ac:dyDescent="0.2">
      <c r="A75" s="35">
        <f t="shared" si="1"/>
        <v>43493</v>
      </c>
      <c r="B75" s="36">
        <f>SUMIFS(СВЦЭМ!$D$33:$D$776,СВЦЭМ!$A$33:$A$776,$A75,СВЦЭМ!$B$33:$B$776,B$47)+'СЕТ СН'!$G$11+СВЦЭМ!$D$10+'СЕТ СН'!$G$6-'СЕТ СН'!$G$23</f>
        <v>1270.4000081999998</v>
      </c>
      <c r="C75" s="36">
        <f>SUMIFS(СВЦЭМ!$D$33:$D$776,СВЦЭМ!$A$33:$A$776,$A75,СВЦЭМ!$B$33:$B$776,C$47)+'СЕТ СН'!$G$11+СВЦЭМ!$D$10+'СЕТ СН'!$G$6-'СЕТ СН'!$G$23</f>
        <v>1297.2816745199998</v>
      </c>
      <c r="D75" s="36">
        <f>SUMIFS(СВЦЭМ!$D$33:$D$776,СВЦЭМ!$A$33:$A$776,$A75,СВЦЭМ!$B$33:$B$776,D$47)+'СЕТ СН'!$G$11+СВЦЭМ!$D$10+'СЕТ СН'!$G$6-'СЕТ СН'!$G$23</f>
        <v>1313.12992403</v>
      </c>
      <c r="E75" s="36">
        <f>SUMIFS(СВЦЭМ!$D$33:$D$776,СВЦЭМ!$A$33:$A$776,$A75,СВЦЭМ!$B$33:$B$776,E$47)+'СЕТ СН'!$G$11+СВЦЭМ!$D$10+'СЕТ СН'!$G$6-'СЕТ СН'!$G$23</f>
        <v>1321.2605452799999</v>
      </c>
      <c r="F75" s="36">
        <f>SUMIFS(СВЦЭМ!$D$33:$D$776,СВЦЭМ!$A$33:$A$776,$A75,СВЦЭМ!$B$33:$B$776,F$47)+'СЕТ СН'!$G$11+СВЦЭМ!$D$10+'СЕТ СН'!$G$6-'СЕТ СН'!$G$23</f>
        <v>1319.9142371899998</v>
      </c>
      <c r="G75" s="36">
        <f>SUMIFS(СВЦЭМ!$D$33:$D$776,СВЦЭМ!$A$33:$A$776,$A75,СВЦЭМ!$B$33:$B$776,G$47)+'СЕТ СН'!$G$11+СВЦЭМ!$D$10+'СЕТ СН'!$G$6-'СЕТ СН'!$G$23</f>
        <v>1300.97928318</v>
      </c>
      <c r="H75" s="36">
        <f>SUMIFS(СВЦЭМ!$D$33:$D$776,СВЦЭМ!$A$33:$A$776,$A75,СВЦЭМ!$B$33:$B$776,H$47)+'СЕТ СН'!$G$11+СВЦЭМ!$D$10+'СЕТ СН'!$G$6-'СЕТ СН'!$G$23</f>
        <v>1253.9436220399998</v>
      </c>
      <c r="I75" s="36">
        <f>SUMIFS(СВЦЭМ!$D$33:$D$776,СВЦЭМ!$A$33:$A$776,$A75,СВЦЭМ!$B$33:$B$776,I$47)+'СЕТ СН'!$G$11+СВЦЭМ!$D$10+'СЕТ СН'!$G$6-'СЕТ СН'!$G$23</f>
        <v>1181.2091345499998</v>
      </c>
      <c r="J75" s="36">
        <f>SUMIFS(СВЦЭМ!$D$33:$D$776,СВЦЭМ!$A$33:$A$776,$A75,СВЦЭМ!$B$33:$B$776,J$47)+'СЕТ СН'!$G$11+СВЦЭМ!$D$10+'СЕТ СН'!$G$6-'СЕТ СН'!$G$23</f>
        <v>1145.69218462</v>
      </c>
      <c r="K75" s="36">
        <f>SUMIFS(СВЦЭМ!$D$33:$D$776,СВЦЭМ!$A$33:$A$776,$A75,СВЦЭМ!$B$33:$B$776,K$47)+'СЕТ СН'!$G$11+СВЦЭМ!$D$10+'СЕТ СН'!$G$6-'СЕТ СН'!$G$23</f>
        <v>1148.3745371099999</v>
      </c>
      <c r="L75" s="36">
        <f>SUMIFS(СВЦЭМ!$D$33:$D$776,СВЦЭМ!$A$33:$A$776,$A75,СВЦЭМ!$B$33:$B$776,L$47)+'СЕТ СН'!$G$11+СВЦЭМ!$D$10+'СЕТ СН'!$G$6-'СЕТ СН'!$G$23</f>
        <v>1141.1948528299999</v>
      </c>
      <c r="M75" s="36">
        <f>SUMIFS(СВЦЭМ!$D$33:$D$776,СВЦЭМ!$A$33:$A$776,$A75,СВЦЭМ!$B$33:$B$776,M$47)+'СЕТ СН'!$G$11+СВЦЭМ!$D$10+'СЕТ СН'!$G$6-'СЕТ СН'!$G$23</f>
        <v>1134.97066675</v>
      </c>
      <c r="N75" s="36">
        <f>SUMIFS(СВЦЭМ!$D$33:$D$776,СВЦЭМ!$A$33:$A$776,$A75,СВЦЭМ!$B$33:$B$776,N$47)+'СЕТ СН'!$G$11+СВЦЭМ!$D$10+'СЕТ СН'!$G$6-'СЕТ СН'!$G$23</f>
        <v>1142.22584112</v>
      </c>
      <c r="O75" s="36">
        <f>SUMIFS(СВЦЭМ!$D$33:$D$776,СВЦЭМ!$A$33:$A$776,$A75,СВЦЭМ!$B$33:$B$776,O$47)+'СЕТ СН'!$G$11+СВЦЭМ!$D$10+'СЕТ СН'!$G$6-'СЕТ СН'!$G$23</f>
        <v>1139.9877366800001</v>
      </c>
      <c r="P75" s="36">
        <f>SUMIFS(СВЦЭМ!$D$33:$D$776,СВЦЭМ!$A$33:$A$776,$A75,СВЦЭМ!$B$33:$B$776,P$47)+'СЕТ СН'!$G$11+СВЦЭМ!$D$10+'СЕТ СН'!$G$6-'СЕТ СН'!$G$23</f>
        <v>1147.57256439</v>
      </c>
      <c r="Q75" s="36">
        <f>SUMIFS(СВЦЭМ!$D$33:$D$776,СВЦЭМ!$A$33:$A$776,$A75,СВЦЭМ!$B$33:$B$776,Q$47)+'СЕТ СН'!$G$11+СВЦЭМ!$D$10+'СЕТ СН'!$G$6-'СЕТ СН'!$G$23</f>
        <v>1156.91355776</v>
      </c>
      <c r="R75" s="36">
        <f>SUMIFS(СВЦЭМ!$D$33:$D$776,СВЦЭМ!$A$33:$A$776,$A75,СВЦЭМ!$B$33:$B$776,R$47)+'СЕТ СН'!$G$11+СВЦЭМ!$D$10+'СЕТ СН'!$G$6-'СЕТ СН'!$G$23</f>
        <v>1167.4673169799999</v>
      </c>
      <c r="S75" s="36">
        <f>SUMIFS(СВЦЭМ!$D$33:$D$776,СВЦЭМ!$A$33:$A$776,$A75,СВЦЭМ!$B$33:$B$776,S$47)+'СЕТ СН'!$G$11+СВЦЭМ!$D$10+'СЕТ СН'!$G$6-'СЕТ СН'!$G$23</f>
        <v>1159.7568850799998</v>
      </c>
      <c r="T75" s="36">
        <f>SUMIFS(СВЦЭМ!$D$33:$D$776,СВЦЭМ!$A$33:$A$776,$A75,СВЦЭМ!$B$33:$B$776,T$47)+'СЕТ СН'!$G$11+СВЦЭМ!$D$10+'СЕТ СН'!$G$6-'СЕТ СН'!$G$23</f>
        <v>1137.02878063</v>
      </c>
      <c r="U75" s="36">
        <f>SUMIFS(СВЦЭМ!$D$33:$D$776,СВЦЭМ!$A$33:$A$776,$A75,СВЦЭМ!$B$33:$B$776,U$47)+'СЕТ СН'!$G$11+СВЦЭМ!$D$10+'СЕТ СН'!$G$6-'СЕТ СН'!$G$23</f>
        <v>1133.96601848</v>
      </c>
      <c r="V75" s="36">
        <f>SUMIFS(СВЦЭМ!$D$33:$D$776,СВЦЭМ!$A$33:$A$776,$A75,СВЦЭМ!$B$33:$B$776,V$47)+'СЕТ СН'!$G$11+СВЦЭМ!$D$10+'СЕТ СН'!$G$6-'СЕТ СН'!$G$23</f>
        <v>1138.2814822599998</v>
      </c>
      <c r="W75" s="36">
        <f>SUMIFS(СВЦЭМ!$D$33:$D$776,СВЦЭМ!$A$33:$A$776,$A75,СВЦЭМ!$B$33:$B$776,W$47)+'СЕТ СН'!$G$11+СВЦЭМ!$D$10+'СЕТ СН'!$G$6-'СЕТ СН'!$G$23</f>
        <v>1139.8678614099999</v>
      </c>
      <c r="X75" s="36">
        <f>SUMIFS(СВЦЭМ!$D$33:$D$776,СВЦЭМ!$A$33:$A$776,$A75,СВЦЭМ!$B$33:$B$776,X$47)+'СЕТ СН'!$G$11+СВЦЭМ!$D$10+'СЕТ СН'!$G$6-'СЕТ СН'!$G$23</f>
        <v>1139.2890931000002</v>
      </c>
      <c r="Y75" s="36">
        <f>SUMIFS(СВЦЭМ!$D$33:$D$776,СВЦЭМ!$A$33:$A$776,$A75,СВЦЭМ!$B$33:$B$776,Y$47)+'СЕТ СН'!$G$11+СВЦЭМ!$D$10+'СЕТ СН'!$G$6-'СЕТ СН'!$G$23</f>
        <v>1186.4205592899998</v>
      </c>
    </row>
    <row r="76" spans="1:26" ht="15.75" x14ac:dyDescent="0.2">
      <c r="A76" s="35">
        <f t="shared" si="1"/>
        <v>43494</v>
      </c>
      <c r="B76" s="36">
        <f>SUMIFS(СВЦЭМ!$D$33:$D$776,СВЦЭМ!$A$33:$A$776,$A76,СВЦЭМ!$B$33:$B$776,B$47)+'СЕТ СН'!$G$11+СВЦЭМ!$D$10+'СЕТ СН'!$G$6-'СЕТ СН'!$G$23</f>
        <v>1275.8290788599998</v>
      </c>
      <c r="C76" s="36">
        <f>SUMIFS(СВЦЭМ!$D$33:$D$776,СВЦЭМ!$A$33:$A$776,$A76,СВЦЭМ!$B$33:$B$776,C$47)+'СЕТ СН'!$G$11+СВЦЭМ!$D$10+'СЕТ СН'!$G$6-'СЕТ СН'!$G$23</f>
        <v>1306.1633548099999</v>
      </c>
      <c r="D76" s="36">
        <f>SUMIFS(СВЦЭМ!$D$33:$D$776,СВЦЭМ!$A$33:$A$776,$A76,СВЦЭМ!$B$33:$B$776,D$47)+'СЕТ СН'!$G$11+СВЦЭМ!$D$10+'СЕТ СН'!$G$6-'СЕТ СН'!$G$23</f>
        <v>1313.7101701699999</v>
      </c>
      <c r="E76" s="36">
        <f>SUMIFS(СВЦЭМ!$D$33:$D$776,СВЦЭМ!$A$33:$A$776,$A76,СВЦЭМ!$B$33:$B$776,E$47)+'СЕТ СН'!$G$11+СВЦЭМ!$D$10+'СЕТ СН'!$G$6-'СЕТ СН'!$G$23</f>
        <v>1309.54723788</v>
      </c>
      <c r="F76" s="36">
        <f>SUMIFS(СВЦЭМ!$D$33:$D$776,СВЦЭМ!$A$33:$A$776,$A76,СВЦЭМ!$B$33:$B$776,F$47)+'СЕТ СН'!$G$11+СВЦЭМ!$D$10+'СЕТ СН'!$G$6-'СЕТ СН'!$G$23</f>
        <v>1307.8743734300001</v>
      </c>
      <c r="G76" s="36">
        <f>SUMIFS(СВЦЭМ!$D$33:$D$776,СВЦЭМ!$A$33:$A$776,$A76,СВЦЭМ!$B$33:$B$776,G$47)+'СЕТ СН'!$G$11+СВЦЭМ!$D$10+'СЕТ СН'!$G$6-'СЕТ СН'!$G$23</f>
        <v>1291.28100008</v>
      </c>
      <c r="H76" s="36">
        <f>SUMIFS(СВЦЭМ!$D$33:$D$776,СВЦЭМ!$A$33:$A$776,$A76,СВЦЭМ!$B$33:$B$776,H$47)+'СЕТ СН'!$G$11+СВЦЭМ!$D$10+'СЕТ СН'!$G$6-'СЕТ СН'!$G$23</f>
        <v>1250.14898653</v>
      </c>
      <c r="I76" s="36">
        <f>SUMIFS(СВЦЭМ!$D$33:$D$776,СВЦЭМ!$A$33:$A$776,$A76,СВЦЭМ!$B$33:$B$776,I$47)+'СЕТ СН'!$G$11+СВЦЭМ!$D$10+'СЕТ СН'!$G$6-'СЕТ СН'!$G$23</f>
        <v>1182.7990839599997</v>
      </c>
      <c r="J76" s="36">
        <f>SUMIFS(СВЦЭМ!$D$33:$D$776,СВЦЭМ!$A$33:$A$776,$A76,СВЦЭМ!$B$33:$B$776,J$47)+'СЕТ СН'!$G$11+СВЦЭМ!$D$10+'СЕТ СН'!$G$6-'СЕТ СН'!$G$23</f>
        <v>1119.25263079</v>
      </c>
      <c r="K76" s="36">
        <f>SUMIFS(СВЦЭМ!$D$33:$D$776,СВЦЭМ!$A$33:$A$776,$A76,СВЦЭМ!$B$33:$B$776,K$47)+'СЕТ СН'!$G$11+СВЦЭМ!$D$10+'СЕТ СН'!$G$6-'СЕТ СН'!$G$23</f>
        <v>1110.2919923499999</v>
      </c>
      <c r="L76" s="36">
        <f>SUMIFS(СВЦЭМ!$D$33:$D$776,СВЦЭМ!$A$33:$A$776,$A76,СВЦЭМ!$B$33:$B$776,L$47)+'СЕТ СН'!$G$11+СВЦЭМ!$D$10+'СЕТ СН'!$G$6-'СЕТ СН'!$G$23</f>
        <v>1112.4936572199999</v>
      </c>
      <c r="M76" s="36">
        <f>SUMIFS(СВЦЭМ!$D$33:$D$776,СВЦЭМ!$A$33:$A$776,$A76,СВЦЭМ!$B$33:$B$776,M$47)+'СЕТ СН'!$G$11+СВЦЭМ!$D$10+'СЕТ СН'!$G$6-'СЕТ СН'!$G$23</f>
        <v>1121.5073581199999</v>
      </c>
      <c r="N76" s="36">
        <f>SUMIFS(СВЦЭМ!$D$33:$D$776,СВЦЭМ!$A$33:$A$776,$A76,СВЦЭМ!$B$33:$B$776,N$47)+'СЕТ СН'!$G$11+СВЦЭМ!$D$10+'СЕТ СН'!$G$6-'СЕТ СН'!$G$23</f>
        <v>1132.44871631</v>
      </c>
      <c r="O76" s="36">
        <f>SUMIFS(СВЦЭМ!$D$33:$D$776,СВЦЭМ!$A$33:$A$776,$A76,СВЦЭМ!$B$33:$B$776,O$47)+'СЕТ СН'!$G$11+СВЦЭМ!$D$10+'СЕТ СН'!$G$6-'СЕТ СН'!$G$23</f>
        <v>1138.89428363</v>
      </c>
      <c r="P76" s="36">
        <f>SUMIFS(СВЦЭМ!$D$33:$D$776,СВЦЭМ!$A$33:$A$776,$A76,СВЦЭМ!$B$33:$B$776,P$47)+'СЕТ СН'!$G$11+СВЦЭМ!$D$10+'СЕТ СН'!$G$6-'СЕТ СН'!$G$23</f>
        <v>1148.1526899200001</v>
      </c>
      <c r="Q76" s="36">
        <f>SUMIFS(СВЦЭМ!$D$33:$D$776,СВЦЭМ!$A$33:$A$776,$A76,СВЦЭМ!$B$33:$B$776,Q$47)+'СЕТ СН'!$G$11+СВЦЭМ!$D$10+'СЕТ СН'!$G$6-'СЕТ СН'!$G$23</f>
        <v>1167.9884776499998</v>
      </c>
      <c r="R76" s="36">
        <f>SUMIFS(СВЦЭМ!$D$33:$D$776,СВЦЭМ!$A$33:$A$776,$A76,СВЦЭМ!$B$33:$B$776,R$47)+'СЕТ СН'!$G$11+СВЦЭМ!$D$10+'СЕТ СН'!$G$6-'СЕТ СН'!$G$23</f>
        <v>1166.5507033399999</v>
      </c>
      <c r="S76" s="36">
        <f>SUMIFS(СВЦЭМ!$D$33:$D$776,СВЦЭМ!$A$33:$A$776,$A76,СВЦЭМ!$B$33:$B$776,S$47)+'СЕТ СН'!$G$11+СВЦЭМ!$D$10+'СЕТ СН'!$G$6-'СЕТ СН'!$G$23</f>
        <v>1147.85093547</v>
      </c>
      <c r="T76" s="36">
        <f>SUMIFS(СВЦЭМ!$D$33:$D$776,СВЦЭМ!$A$33:$A$776,$A76,СВЦЭМ!$B$33:$B$776,T$47)+'СЕТ СН'!$G$11+СВЦЭМ!$D$10+'СЕТ СН'!$G$6-'СЕТ СН'!$G$23</f>
        <v>1126.5552365600001</v>
      </c>
      <c r="U76" s="36">
        <f>SUMIFS(СВЦЭМ!$D$33:$D$776,СВЦЭМ!$A$33:$A$776,$A76,СВЦЭМ!$B$33:$B$776,U$47)+'СЕТ СН'!$G$11+СВЦЭМ!$D$10+'СЕТ СН'!$G$6-'СЕТ СН'!$G$23</f>
        <v>1128.28451711</v>
      </c>
      <c r="V76" s="36">
        <f>SUMIFS(СВЦЭМ!$D$33:$D$776,СВЦЭМ!$A$33:$A$776,$A76,СВЦЭМ!$B$33:$B$776,V$47)+'СЕТ СН'!$G$11+СВЦЭМ!$D$10+'СЕТ СН'!$G$6-'СЕТ СН'!$G$23</f>
        <v>1148.1222306099999</v>
      </c>
      <c r="W76" s="36">
        <f>SUMIFS(СВЦЭМ!$D$33:$D$776,СВЦЭМ!$A$33:$A$776,$A76,СВЦЭМ!$B$33:$B$776,W$47)+'СЕТ СН'!$G$11+СВЦЭМ!$D$10+'СЕТ СН'!$G$6-'СЕТ СН'!$G$23</f>
        <v>1148.20487082</v>
      </c>
      <c r="X76" s="36">
        <f>SUMIFS(СВЦЭМ!$D$33:$D$776,СВЦЭМ!$A$33:$A$776,$A76,СВЦЭМ!$B$33:$B$776,X$47)+'СЕТ СН'!$G$11+СВЦЭМ!$D$10+'СЕТ СН'!$G$6-'СЕТ СН'!$G$23</f>
        <v>1145.4608101700001</v>
      </c>
      <c r="Y76" s="36">
        <f>SUMIFS(СВЦЭМ!$D$33:$D$776,СВЦЭМ!$A$33:$A$776,$A76,СВЦЭМ!$B$33:$B$776,Y$47)+'СЕТ СН'!$G$11+СВЦЭМ!$D$10+'СЕТ СН'!$G$6-'СЕТ СН'!$G$23</f>
        <v>1191.6821622699999</v>
      </c>
    </row>
    <row r="77" spans="1:26" ht="15.75" x14ac:dyDescent="0.2">
      <c r="A77" s="35">
        <f t="shared" si="1"/>
        <v>43495</v>
      </c>
      <c r="B77" s="36">
        <f>SUMIFS(СВЦЭМ!$D$33:$D$776,СВЦЭМ!$A$33:$A$776,$A77,СВЦЭМ!$B$33:$B$776,B$47)+'СЕТ СН'!$G$11+СВЦЭМ!$D$10+'СЕТ СН'!$G$6-'СЕТ СН'!$G$23</f>
        <v>1256.94799255</v>
      </c>
      <c r="C77" s="36">
        <f>SUMIFS(СВЦЭМ!$D$33:$D$776,СВЦЭМ!$A$33:$A$776,$A77,СВЦЭМ!$B$33:$B$776,C$47)+'СЕТ СН'!$G$11+СВЦЭМ!$D$10+'СЕТ СН'!$G$6-'СЕТ СН'!$G$23</f>
        <v>1273.2829858299997</v>
      </c>
      <c r="D77" s="36">
        <f>SUMIFS(СВЦЭМ!$D$33:$D$776,СВЦЭМ!$A$33:$A$776,$A77,СВЦЭМ!$B$33:$B$776,D$47)+'СЕТ СН'!$G$11+СВЦЭМ!$D$10+'СЕТ СН'!$G$6-'СЕТ СН'!$G$23</f>
        <v>1288.0839051799999</v>
      </c>
      <c r="E77" s="36">
        <f>SUMIFS(СВЦЭМ!$D$33:$D$776,СВЦЭМ!$A$33:$A$776,$A77,СВЦЭМ!$B$33:$B$776,E$47)+'СЕТ СН'!$G$11+СВЦЭМ!$D$10+'СЕТ СН'!$G$6-'СЕТ СН'!$G$23</f>
        <v>1285.7501865700001</v>
      </c>
      <c r="F77" s="36">
        <f>SUMIFS(СВЦЭМ!$D$33:$D$776,СВЦЭМ!$A$33:$A$776,$A77,СВЦЭМ!$B$33:$B$776,F$47)+'СЕТ СН'!$G$11+СВЦЭМ!$D$10+'СЕТ СН'!$G$6-'СЕТ СН'!$G$23</f>
        <v>1277.1136960999997</v>
      </c>
      <c r="G77" s="36">
        <f>SUMIFS(СВЦЭМ!$D$33:$D$776,СВЦЭМ!$A$33:$A$776,$A77,СВЦЭМ!$B$33:$B$776,G$47)+'СЕТ СН'!$G$11+СВЦЭМ!$D$10+'СЕТ СН'!$G$6-'СЕТ СН'!$G$23</f>
        <v>1269.1179514199998</v>
      </c>
      <c r="H77" s="36">
        <f>SUMIFS(СВЦЭМ!$D$33:$D$776,СВЦЭМ!$A$33:$A$776,$A77,СВЦЭМ!$B$33:$B$776,H$47)+'СЕТ СН'!$G$11+СВЦЭМ!$D$10+'СЕТ СН'!$G$6-'СЕТ СН'!$G$23</f>
        <v>1233.1770256699997</v>
      </c>
      <c r="I77" s="36">
        <f>SUMIFS(СВЦЭМ!$D$33:$D$776,СВЦЭМ!$A$33:$A$776,$A77,СВЦЭМ!$B$33:$B$776,I$47)+'СЕТ СН'!$G$11+СВЦЭМ!$D$10+'СЕТ СН'!$G$6-'СЕТ СН'!$G$23</f>
        <v>1171.6731058199998</v>
      </c>
      <c r="J77" s="36">
        <f>SUMIFS(СВЦЭМ!$D$33:$D$776,СВЦЭМ!$A$33:$A$776,$A77,СВЦЭМ!$B$33:$B$776,J$47)+'СЕТ СН'!$G$11+СВЦЭМ!$D$10+'СЕТ СН'!$G$6-'СЕТ СН'!$G$23</f>
        <v>1119.09535813</v>
      </c>
      <c r="K77" s="36">
        <f>SUMIFS(СВЦЭМ!$D$33:$D$776,СВЦЭМ!$A$33:$A$776,$A77,СВЦЭМ!$B$33:$B$776,K$47)+'СЕТ СН'!$G$11+СВЦЭМ!$D$10+'СЕТ СН'!$G$6-'СЕТ СН'!$G$23</f>
        <v>1121.09952499</v>
      </c>
      <c r="L77" s="36">
        <f>SUMIFS(СВЦЭМ!$D$33:$D$776,СВЦЭМ!$A$33:$A$776,$A77,СВЦЭМ!$B$33:$B$776,L$47)+'СЕТ СН'!$G$11+СВЦЭМ!$D$10+'СЕТ СН'!$G$6-'СЕТ СН'!$G$23</f>
        <v>1132.3771646800001</v>
      </c>
      <c r="M77" s="36">
        <f>SUMIFS(СВЦЭМ!$D$33:$D$776,СВЦЭМ!$A$33:$A$776,$A77,СВЦЭМ!$B$33:$B$776,M$47)+'СЕТ СН'!$G$11+СВЦЭМ!$D$10+'СЕТ СН'!$G$6-'СЕТ СН'!$G$23</f>
        <v>1145.1898495300002</v>
      </c>
      <c r="N77" s="36">
        <f>SUMIFS(СВЦЭМ!$D$33:$D$776,СВЦЭМ!$A$33:$A$776,$A77,СВЦЭМ!$B$33:$B$776,N$47)+'СЕТ СН'!$G$11+СВЦЭМ!$D$10+'СЕТ СН'!$G$6-'СЕТ СН'!$G$23</f>
        <v>1155.3923491200001</v>
      </c>
      <c r="O77" s="36">
        <f>SUMIFS(СВЦЭМ!$D$33:$D$776,СВЦЭМ!$A$33:$A$776,$A77,СВЦЭМ!$B$33:$B$776,O$47)+'СЕТ СН'!$G$11+СВЦЭМ!$D$10+'СЕТ СН'!$G$6-'СЕТ СН'!$G$23</f>
        <v>1140.4616932500001</v>
      </c>
      <c r="P77" s="36">
        <f>SUMIFS(СВЦЭМ!$D$33:$D$776,СВЦЭМ!$A$33:$A$776,$A77,СВЦЭМ!$B$33:$B$776,P$47)+'СЕТ СН'!$G$11+СВЦЭМ!$D$10+'СЕТ СН'!$G$6-'СЕТ СН'!$G$23</f>
        <v>1140.21825861</v>
      </c>
      <c r="Q77" s="36">
        <f>SUMIFS(СВЦЭМ!$D$33:$D$776,СВЦЭМ!$A$33:$A$776,$A77,СВЦЭМ!$B$33:$B$776,Q$47)+'СЕТ СН'!$G$11+СВЦЭМ!$D$10+'СЕТ СН'!$G$6-'СЕТ СН'!$G$23</f>
        <v>1147.4021738500001</v>
      </c>
      <c r="R77" s="36">
        <f>SUMIFS(СВЦЭМ!$D$33:$D$776,СВЦЭМ!$A$33:$A$776,$A77,СВЦЭМ!$B$33:$B$776,R$47)+'СЕТ СН'!$G$11+СВЦЭМ!$D$10+'СЕТ СН'!$G$6-'СЕТ СН'!$G$23</f>
        <v>1151.1701703899998</v>
      </c>
      <c r="S77" s="36">
        <f>SUMIFS(СВЦЭМ!$D$33:$D$776,СВЦЭМ!$A$33:$A$776,$A77,СВЦЭМ!$B$33:$B$776,S$47)+'СЕТ СН'!$G$11+СВЦЭМ!$D$10+'СЕТ СН'!$G$6-'СЕТ СН'!$G$23</f>
        <v>1136.1562777200002</v>
      </c>
      <c r="T77" s="36">
        <f>SUMIFS(СВЦЭМ!$D$33:$D$776,СВЦЭМ!$A$33:$A$776,$A77,СВЦЭМ!$B$33:$B$776,T$47)+'СЕТ СН'!$G$11+СВЦЭМ!$D$10+'СЕТ СН'!$G$6-'СЕТ СН'!$G$23</f>
        <v>1118.58347366</v>
      </c>
      <c r="U77" s="36">
        <f>SUMIFS(СВЦЭМ!$D$33:$D$776,СВЦЭМ!$A$33:$A$776,$A77,СВЦЭМ!$B$33:$B$776,U$47)+'СЕТ СН'!$G$11+СВЦЭМ!$D$10+'СЕТ СН'!$G$6-'СЕТ СН'!$G$23</f>
        <v>1115.45747151</v>
      </c>
      <c r="V77" s="36">
        <f>SUMIFS(СВЦЭМ!$D$33:$D$776,СВЦЭМ!$A$33:$A$776,$A77,СВЦЭМ!$B$33:$B$776,V$47)+'СЕТ СН'!$G$11+СВЦЭМ!$D$10+'СЕТ СН'!$G$6-'СЕТ СН'!$G$23</f>
        <v>1125.01367934</v>
      </c>
      <c r="W77" s="36">
        <f>SUMIFS(СВЦЭМ!$D$33:$D$776,СВЦЭМ!$A$33:$A$776,$A77,СВЦЭМ!$B$33:$B$776,W$47)+'СЕТ СН'!$G$11+СВЦЭМ!$D$10+'СЕТ СН'!$G$6-'СЕТ СН'!$G$23</f>
        <v>1132.9040315299999</v>
      </c>
      <c r="X77" s="36">
        <f>SUMIFS(СВЦЭМ!$D$33:$D$776,СВЦЭМ!$A$33:$A$776,$A77,СВЦЭМ!$B$33:$B$776,X$47)+'СЕТ СН'!$G$11+СВЦЭМ!$D$10+'СЕТ СН'!$G$6-'СЕТ СН'!$G$23</f>
        <v>1131.9522488799998</v>
      </c>
      <c r="Y77" s="36">
        <f>SUMIFS(СВЦЭМ!$D$33:$D$776,СВЦЭМ!$A$33:$A$776,$A77,СВЦЭМ!$B$33:$B$776,Y$47)+'СЕТ СН'!$G$11+СВЦЭМ!$D$10+'СЕТ СН'!$G$6-'СЕТ СН'!$G$23</f>
        <v>1180.2734291299998</v>
      </c>
    </row>
    <row r="78" spans="1:26" ht="15.75" x14ac:dyDescent="0.2">
      <c r="A78" s="35">
        <f t="shared" si="1"/>
        <v>43496</v>
      </c>
      <c r="B78" s="36">
        <f>SUMIFS(СВЦЭМ!$D$33:$D$776,СВЦЭМ!$A$33:$A$776,$A78,СВЦЭМ!$B$33:$B$776,B$47)+'СЕТ СН'!$G$11+СВЦЭМ!$D$10+'СЕТ СН'!$G$6-'СЕТ СН'!$G$23</f>
        <v>1261.7739202499997</v>
      </c>
      <c r="C78" s="36">
        <f>SUMIFS(СВЦЭМ!$D$33:$D$776,СВЦЭМ!$A$33:$A$776,$A78,СВЦЭМ!$B$33:$B$776,C$47)+'СЕТ СН'!$G$11+СВЦЭМ!$D$10+'СЕТ СН'!$G$6-'СЕТ СН'!$G$23</f>
        <v>1304.0848150900001</v>
      </c>
      <c r="D78" s="36">
        <f>SUMIFS(СВЦЭМ!$D$33:$D$776,СВЦЭМ!$A$33:$A$776,$A78,СВЦЭМ!$B$33:$B$776,D$47)+'СЕТ СН'!$G$11+СВЦЭМ!$D$10+'СЕТ СН'!$G$6-'СЕТ СН'!$G$23</f>
        <v>1305.48971136</v>
      </c>
      <c r="E78" s="36">
        <f>SUMIFS(СВЦЭМ!$D$33:$D$776,СВЦЭМ!$A$33:$A$776,$A78,СВЦЭМ!$B$33:$B$776,E$47)+'СЕТ СН'!$G$11+СВЦЭМ!$D$10+'СЕТ СН'!$G$6-'СЕТ СН'!$G$23</f>
        <v>1305.9447807199999</v>
      </c>
      <c r="F78" s="36">
        <f>SUMIFS(СВЦЭМ!$D$33:$D$776,СВЦЭМ!$A$33:$A$776,$A78,СВЦЭМ!$B$33:$B$776,F$47)+'СЕТ СН'!$G$11+СВЦЭМ!$D$10+'СЕТ СН'!$G$6-'СЕТ СН'!$G$23</f>
        <v>1301.4117921500001</v>
      </c>
      <c r="G78" s="36">
        <f>SUMIFS(СВЦЭМ!$D$33:$D$776,СВЦЭМ!$A$33:$A$776,$A78,СВЦЭМ!$B$33:$B$776,G$47)+'СЕТ СН'!$G$11+СВЦЭМ!$D$10+'СЕТ СН'!$G$6-'СЕТ СН'!$G$23</f>
        <v>1280.1806028000001</v>
      </c>
      <c r="H78" s="36">
        <f>SUMIFS(СВЦЭМ!$D$33:$D$776,СВЦЭМ!$A$33:$A$776,$A78,СВЦЭМ!$B$33:$B$776,H$47)+'СЕТ СН'!$G$11+СВЦЭМ!$D$10+'СЕТ СН'!$G$6-'СЕТ СН'!$G$23</f>
        <v>1228.4784673300001</v>
      </c>
      <c r="I78" s="36">
        <f>SUMIFS(СВЦЭМ!$D$33:$D$776,СВЦЭМ!$A$33:$A$776,$A78,СВЦЭМ!$B$33:$B$776,I$47)+'СЕТ СН'!$G$11+СВЦЭМ!$D$10+'СЕТ СН'!$G$6-'СЕТ СН'!$G$23</f>
        <v>1183.7695035799998</v>
      </c>
      <c r="J78" s="36">
        <f>SUMIFS(СВЦЭМ!$D$33:$D$776,СВЦЭМ!$A$33:$A$776,$A78,СВЦЭМ!$B$33:$B$776,J$47)+'СЕТ СН'!$G$11+СВЦЭМ!$D$10+'СЕТ СН'!$G$6-'СЕТ СН'!$G$23</f>
        <v>1124.86714665</v>
      </c>
      <c r="K78" s="36">
        <f>SUMIFS(СВЦЭМ!$D$33:$D$776,СВЦЭМ!$A$33:$A$776,$A78,СВЦЭМ!$B$33:$B$776,K$47)+'СЕТ СН'!$G$11+СВЦЭМ!$D$10+'СЕТ СН'!$G$6-'СЕТ СН'!$G$23</f>
        <v>1118.97426752</v>
      </c>
      <c r="L78" s="36">
        <f>SUMIFS(СВЦЭМ!$D$33:$D$776,СВЦЭМ!$A$33:$A$776,$A78,СВЦЭМ!$B$33:$B$776,L$47)+'СЕТ СН'!$G$11+СВЦЭМ!$D$10+'СЕТ СН'!$G$6-'СЕТ СН'!$G$23</f>
        <v>1118.6472888799999</v>
      </c>
      <c r="M78" s="36">
        <f>SUMIFS(СВЦЭМ!$D$33:$D$776,СВЦЭМ!$A$33:$A$776,$A78,СВЦЭМ!$B$33:$B$776,M$47)+'СЕТ СН'!$G$11+СВЦЭМ!$D$10+'СЕТ СН'!$G$6-'СЕТ СН'!$G$23</f>
        <v>1135.57749171</v>
      </c>
      <c r="N78" s="36">
        <f>SUMIFS(СВЦЭМ!$D$33:$D$776,СВЦЭМ!$A$33:$A$776,$A78,СВЦЭМ!$B$33:$B$776,N$47)+'СЕТ СН'!$G$11+СВЦЭМ!$D$10+'СЕТ СН'!$G$6-'СЕТ СН'!$G$23</f>
        <v>1143.6005823200001</v>
      </c>
      <c r="O78" s="36">
        <f>SUMIFS(СВЦЭМ!$D$33:$D$776,СВЦЭМ!$A$33:$A$776,$A78,СВЦЭМ!$B$33:$B$776,O$47)+'СЕТ СН'!$G$11+СВЦЭМ!$D$10+'СЕТ СН'!$G$6-'СЕТ СН'!$G$23</f>
        <v>1130.9909944000001</v>
      </c>
      <c r="P78" s="36">
        <f>SUMIFS(СВЦЭМ!$D$33:$D$776,СВЦЭМ!$A$33:$A$776,$A78,СВЦЭМ!$B$33:$B$776,P$47)+'СЕТ СН'!$G$11+СВЦЭМ!$D$10+'СЕТ СН'!$G$6-'СЕТ СН'!$G$23</f>
        <v>1138.10301903</v>
      </c>
      <c r="Q78" s="36">
        <f>SUMIFS(СВЦЭМ!$D$33:$D$776,СВЦЭМ!$A$33:$A$776,$A78,СВЦЭМ!$B$33:$B$776,Q$47)+'СЕТ СН'!$G$11+СВЦЭМ!$D$10+'СЕТ СН'!$G$6-'СЕТ СН'!$G$23</f>
        <v>1150.1745227500001</v>
      </c>
      <c r="R78" s="36">
        <f>SUMIFS(СВЦЭМ!$D$33:$D$776,СВЦЭМ!$A$33:$A$776,$A78,СВЦЭМ!$B$33:$B$776,R$47)+'СЕТ СН'!$G$11+СВЦЭМ!$D$10+'СЕТ СН'!$G$6-'СЕТ СН'!$G$23</f>
        <v>1151.0771013600001</v>
      </c>
      <c r="S78" s="36">
        <f>SUMIFS(СВЦЭМ!$D$33:$D$776,СВЦЭМ!$A$33:$A$776,$A78,СВЦЭМ!$B$33:$B$776,S$47)+'СЕТ СН'!$G$11+СВЦЭМ!$D$10+'СЕТ СН'!$G$6-'СЕТ СН'!$G$23</f>
        <v>1140.8459530300001</v>
      </c>
      <c r="T78" s="36">
        <f>SUMIFS(СВЦЭМ!$D$33:$D$776,СВЦЭМ!$A$33:$A$776,$A78,СВЦЭМ!$B$33:$B$776,T$47)+'СЕТ СН'!$G$11+СВЦЭМ!$D$10+'СЕТ СН'!$G$6-'СЕТ СН'!$G$23</f>
        <v>1127.68078382</v>
      </c>
      <c r="U78" s="36">
        <f>SUMIFS(СВЦЭМ!$D$33:$D$776,СВЦЭМ!$A$33:$A$776,$A78,СВЦЭМ!$B$33:$B$776,U$47)+'СЕТ СН'!$G$11+СВЦЭМ!$D$10+'СЕТ СН'!$G$6-'СЕТ СН'!$G$23</f>
        <v>1125.04867008</v>
      </c>
      <c r="V78" s="36">
        <f>SUMIFS(СВЦЭМ!$D$33:$D$776,СВЦЭМ!$A$33:$A$776,$A78,СВЦЭМ!$B$33:$B$776,V$47)+'СЕТ СН'!$G$11+СВЦЭМ!$D$10+'СЕТ СН'!$G$6-'СЕТ СН'!$G$23</f>
        <v>1143.24679219</v>
      </c>
      <c r="W78" s="36">
        <f>SUMIFS(СВЦЭМ!$D$33:$D$776,СВЦЭМ!$A$33:$A$776,$A78,СВЦЭМ!$B$33:$B$776,W$47)+'СЕТ СН'!$G$11+СВЦЭМ!$D$10+'СЕТ СН'!$G$6-'СЕТ СН'!$G$23</f>
        <v>1165.0302691399997</v>
      </c>
      <c r="X78" s="36">
        <f>SUMIFS(СВЦЭМ!$D$33:$D$776,СВЦЭМ!$A$33:$A$776,$A78,СВЦЭМ!$B$33:$B$776,X$47)+'СЕТ СН'!$G$11+СВЦЭМ!$D$10+'СЕТ СН'!$G$6-'СЕТ СН'!$G$23</f>
        <v>1169.1254673599997</v>
      </c>
      <c r="Y78" s="36">
        <f>SUMIFS(СВЦЭМ!$D$33:$D$776,СВЦЭМ!$A$33:$A$776,$A78,СВЦЭМ!$B$33:$B$776,Y$47)+'СЕТ СН'!$G$11+СВЦЭМ!$D$10+'СЕТ СН'!$G$6-'СЕТ СН'!$G$23</f>
        <v>1199.9396100199997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01.01.2019</v>
      </c>
      <c r="B84" s="36">
        <f>SUMIFS(СВЦЭМ!$D$33:$D$776,СВЦЭМ!$A$33:$A$776,$A84,СВЦЭМ!$B$33:$B$776,B$83)+'СЕТ СН'!$H$11+СВЦЭМ!$D$10+'СЕТ СН'!$H$6-'СЕТ СН'!$H$23</f>
        <v>1161.79726155</v>
      </c>
      <c r="C84" s="36">
        <f>SUMIFS(СВЦЭМ!$D$33:$D$776,СВЦЭМ!$A$33:$A$776,$A84,СВЦЭМ!$B$33:$B$776,C$83)+'СЕТ СН'!$H$11+СВЦЭМ!$D$10+'СЕТ СН'!$H$6-'СЕТ СН'!$H$23</f>
        <v>1231.69706077</v>
      </c>
      <c r="D84" s="36">
        <f>SUMIFS(СВЦЭМ!$D$33:$D$776,СВЦЭМ!$A$33:$A$776,$A84,СВЦЭМ!$B$33:$B$776,D$83)+'СЕТ СН'!$H$11+СВЦЭМ!$D$10+'СЕТ СН'!$H$6-'СЕТ СН'!$H$23</f>
        <v>1292.85276284</v>
      </c>
      <c r="E84" s="36">
        <f>SUMIFS(СВЦЭМ!$D$33:$D$776,СВЦЭМ!$A$33:$A$776,$A84,СВЦЭМ!$B$33:$B$776,E$83)+'СЕТ СН'!$H$11+СВЦЭМ!$D$10+'СЕТ СН'!$H$6-'СЕТ СН'!$H$23</f>
        <v>1306.7813680500001</v>
      </c>
      <c r="F84" s="36">
        <f>SUMIFS(СВЦЭМ!$D$33:$D$776,СВЦЭМ!$A$33:$A$776,$A84,СВЦЭМ!$B$33:$B$776,F$83)+'СЕТ СН'!$H$11+СВЦЭМ!$D$10+'СЕТ СН'!$H$6-'СЕТ СН'!$H$23</f>
        <v>1313.38391093</v>
      </c>
      <c r="G84" s="36">
        <f>SUMIFS(СВЦЭМ!$D$33:$D$776,СВЦЭМ!$A$33:$A$776,$A84,СВЦЭМ!$B$33:$B$776,G$83)+'СЕТ СН'!$H$11+СВЦЭМ!$D$10+'СЕТ СН'!$H$6-'СЕТ СН'!$H$23</f>
        <v>1313.8333728099999</v>
      </c>
      <c r="H84" s="36">
        <f>SUMIFS(СВЦЭМ!$D$33:$D$776,СВЦЭМ!$A$33:$A$776,$A84,СВЦЭМ!$B$33:$B$776,H$83)+'СЕТ СН'!$H$11+СВЦЭМ!$D$10+'СЕТ СН'!$H$6-'СЕТ СН'!$H$23</f>
        <v>1321.3149845999999</v>
      </c>
      <c r="I84" s="36">
        <f>SUMIFS(СВЦЭМ!$D$33:$D$776,СВЦЭМ!$A$33:$A$776,$A84,СВЦЭМ!$B$33:$B$776,I$83)+'СЕТ СН'!$H$11+СВЦЭМ!$D$10+'СЕТ СН'!$H$6-'СЕТ СН'!$H$23</f>
        <v>1312.3344371999999</v>
      </c>
      <c r="J84" s="36">
        <f>SUMIFS(СВЦЭМ!$D$33:$D$776,СВЦЭМ!$A$33:$A$776,$A84,СВЦЭМ!$B$33:$B$776,J$83)+'СЕТ СН'!$H$11+СВЦЭМ!$D$10+'СЕТ СН'!$H$6-'СЕТ СН'!$H$23</f>
        <v>1313.6916275799999</v>
      </c>
      <c r="K84" s="36">
        <f>SUMIFS(СВЦЭМ!$D$33:$D$776,СВЦЭМ!$A$33:$A$776,$A84,СВЦЭМ!$B$33:$B$776,K$83)+'СЕТ СН'!$H$11+СВЦЭМ!$D$10+'СЕТ СН'!$H$6-'СЕТ СН'!$H$23</f>
        <v>1297.8711218999999</v>
      </c>
      <c r="L84" s="36">
        <f>SUMIFS(СВЦЭМ!$D$33:$D$776,СВЦЭМ!$A$33:$A$776,$A84,СВЦЭМ!$B$33:$B$776,L$83)+'СЕТ СН'!$H$11+СВЦЭМ!$D$10+'СЕТ СН'!$H$6-'СЕТ СН'!$H$23</f>
        <v>1268.6430492899999</v>
      </c>
      <c r="M84" s="36">
        <f>SUMIFS(СВЦЭМ!$D$33:$D$776,СВЦЭМ!$A$33:$A$776,$A84,СВЦЭМ!$B$33:$B$776,M$83)+'СЕТ СН'!$H$11+СВЦЭМ!$D$10+'СЕТ СН'!$H$6-'СЕТ СН'!$H$23</f>
        <v>1261.1943940399999</v>
      </c>
      <c r="N84" s="36">
        <f>SUMIFS(СВЦЭМ!$D$33:$D$776,СВЦЭМ!$A$33:$A$776,$A84,СВЦЭМ!$B$33:$B$776,N$83)+'СЕТ СН'!$H$11+СВЦЭМ!$D$10+'СЕТ СН'!$H$6-'СЕТ СН'!$H$23</f>
        <v>1243.7733221800002</v>
      </c>
      <c r="O84" s="36">
        <f>SUMIFS(СВЦЭМ!$D$33:$D$776,СВЦЭМ!$A$33:$A$776,$A84,СВЦЭМ!$B$33:$B$776,O$83)+'СЕТ СН'!$H$11+СВЦЭМ!$D$10+'СЕТ СН'!$H$6-'СЕТ СН'!$H$23</f>
        <v>1244.01910991</v>
      </c>
      <c r="P84" s="36">
        <f>SUMIFS(СВЦЭМ!$D$33:$D$776,СВЦЭМ!$A$33:$A$776,$A84,СВЦЭМ!$B$33:$B$776,P$83)+'СЕТ СН'!$H$11+СВЦЭМ!$D$10+'СЕТ СН'!$H$6-'СЕТ СН'!$H$23</f>
        <v>1252.5890405100001</v>
      </c>
      <c r="Q84" s="36">
        <f>SUMIFS(СВЦЭМ!$D$33:$D$776,СВЦЭМ!$A$33:$A$776,$A84,СВЦЭМ!$B$33:$B$776,Q$83)+'СЕТ СН'!$H$11+СВЦЭМ!$D$10+'СЕТ СН'!$H$6-'СЕТ СН'!$H$23</f>
        <v>1220.47666319</v>
      </c>
      <c r="R84" s="36">
        <f>SUMIFS(СВЦЭМ!$D$33:$D$776,СВЦЭМ!$A$33:$A$776,$A84,СВЦЭМ!$B$33:$B$776,R$83)+'СЕТ СН'!$H$11+СВЦЭМ!$D$10+'СЕТ СН'!$H$6-'СЕТ СН'!$H$23</f>
        <v>1166.3561792</v>
      </c>
      <c r="S84" s="36">
        <f>SUMIFS(СВЦЭМ!$D$33:$D$776,СВЦЭМ!$A$33:$A$776,$A84,СВЦЭМ!$B$33:$B$776,S$83)+'СЕТ СН'!$H$11+СВЦЭМ!$D$10+'СЕТ СН'!$H$6-'СЕТ СН'!$H$23</f>
        <v>1097.5113529</v>
      </c>
      <c r="T84" s="36">
        <f>SUMIFS(СВЦЭМ!$D$33:$D$776,СВЦЭМ!$A$33:$A$776,$A84,СВЦЭМ!$B$33:$B$776,T$83)+'СЕТ СН'!$H$11+СВЦЭМ!$D$10+'СЕТ СН'!$H$6-'СЕТ СН'!$H$23</f>
        <v>1061.9376461700001</v>
      </c>
      <c r="U84" s="36">
        <f>SUMIFS(СВЦЭМ!$D$33:$D$776,СВЦЭМ!$A$33:$A$776,$A84,СВЦЭМ!$B$33:$B$776,U$83)+'СЕТ СН'!$H$11+СВЦЭМ!$D$10+'СЕТ СН'!$H$6-'СЕТ СН'!$H$23</f>
        <v>1057.0611658100001</v>
      </c>
      <c r="V84" s="36">
        <f>SUMIFS(СВЦЭМ!$D$33:$D$776,СВЦЭМ!$A$33:$A$776,$A84,СВЦЭМ!$B$33:$B$776,V$83)+'СЕТ СН'!$H$11+СВЦЭМ!$D$10+'СЕТ СН'!$H$6-'СЕТ СН'!$H$23</f>
        <v>1073.2655587199999</v>
      </c>
      <c r="W84" s="36">
        <f>SUMIFS(СВЦЭМ!$D$33:$D$776,СВЦЭМ!$A$33:$A$776,$A84,СВЦЭМ!$B$33:$B$776,W$83)+'СЕТ СН'!$H$11+СВЦЭМ!$D$10+'СЕТ СН'!$H$6-'СЕТ СН'!$H$23</f>
        <v>1115.9126261599999</v>
      </c>
      <c r="X84" s="36">
        <f>SUMIFS(СВЦЭМ!$D$33:$D$776,СВЦЭМ!$A$33:$A$776,$A84,СВЦЭМ!$B$33:$B$776,X$83)+'СЕТ СН'!$H$11+СВЦЭМ!$D$10+'СЕТ СН'!$H$6-'СЕТ СН'!$H$23</f>
        <v>1171.2926125000001</v>
      </c>
      <c r="Y84" s="36">
        <f>SUMIFS(СВЦЭМ!$D$33:$D$776,СВЦЭМ!$A$33:$A$776,$A84,СВЦЭМ!$B$33:$B$776,Y$83)+'СЕТ СН'!$H$11+СВЦЭМ!$D$10+'СЕТ СН'!$H$6-'СЕТ СН'!$H$23</f>
        <v>1219.63102809</v>
      </c>
      <c r="AA84" s="45"/>
    </row>
    <row r="85" spans="1:27" ht="15.75" x14ac:dyDescent="0.2">
      <c r="A85" s="35">
        <f>A84+1</f>
        <v>43467</v>
      </c>
      <c r="B85" s="36">
        <f>SUMIFS(СВЦЭМ!$D$33:$D$776,СВЦЭМ!$A$33:$A$776,$A85,СВЦЭМ!$B$33:$B$776,B$83)+'СЕТ СН'!$H$11+СВЦЭМ!$D$10+'СЕТ СН'!$H$6-'СЕТ СН'!$H$23</f>
        <v>1277.76401289</v>
      </c>
      <c r="C85" s="36">
        <f>SUMIFS(СВЦЭМ!$D$33:$D$776,СВЦЭМ!$A$33:$A$776,$A85,СВЦЭМ!$B$33:$B$776,C$83)+'СЕТ СН'!$H$11+СВЦЭМ!$D$10+'СЕТ СН'!$H$6-'СЕТ СН'!$H$23</f>
        <v>1264.9373673800001</v>
      </c>
      <c r="D85" s="36">
        <f>SUMIFS(СВЦЭМ!$D$33:$D$776,СВЦЭМ!$A$33:$A$776,$A85,СВЦЭМ!$B$33:$B$776,D$83)+'СЕТ СН'!$H$11+СВЦЭМ!$D$10+'СЕТ СН'!$H$6-'СЕТ СН'!$H$23</f>
        <v>1265.0530949700001</v>
      </c>
      <c r="E85" s="36">
        <f>SUMIFS(СВЦЭМ!$D$33:$D$776,СВЦЭМ!$A$33:$A$776,$A85,СВЦЭМ!$B$33:$B$776,E$83)+'СЕТ СН'!$H$11+СВЦЭМ!$D$10+'СЕТ СН'!$H$6-'СЕТ СН'!$H$23</f>
        <v>1277.7225626699999</v>
      </c>
      <c r="F85" s="36">
        <f>SUMIFS(СВЦЭМ!$D$33:$D$776,СВЦЭМ!$A$33:$A$776,$A85,СВЦЭМ!$B$33:$B$776,F$83)+'СЕТ СН'!$H$11+СВЦЭМ!$D$10+'СЕТ СН'!$H$6-'СЕТ СН'!$H$23</f>
        <v>1277.9641768199999</v>
      </c>
      <c r="G85" s="36">
        <f>SUMIFS(СВЦЭМ!$D$33:$D$776,СВЦЭМ!$A$33:$A$776,$A85,СВЦЭМ!$B$33:$B$776,G$83)+'СЕТ СН'!$H$11+СВЦЭМ!$D$10+'СЕТ СН'!$H$6-'СЕТ СН'!$H$23</f>
        <v>1278.5084808399999</v>
      </c>
      <c r="H85" s="36">
        <f>SUMIFS(СВЦЭМ!$D$33:$D$776,СВЦЭМ!$A$33:$A$776,$A85,СВЦЭМ!$B$33:$B$776,H$83)+'СЕТ СН'!$H$11+СВЦЭМ!$D$10+'СЕТ СН'!$H$6-'СЕТ СН'!$H$23</f>
        <v>1274.69577</v>
      </c>
      <c r="I85" s="36">
        <f>SUMIFS(СВЦЭМ!$D$33:$D$776,СВЦЭМ!$A$33:$A$776,$A85,СВЦЭМ!$B$33:$B$776,I$83)+'СЕТ СН'!$H$11+СВЦЭМ!$D$10+'СЕТ СН'!$H$6-'СЕТ СН'!$H$23</f>
        <v>1257.09354162</v>
      </c>
      <c r="J85" s="36">
        <f>SUMIFS(СВЦЭМ!$D$33:$D$776,СВЦЭМ!$A$33:$A$776,$A85,СВЦЭМ!$B$33:$B$776,J$83)+'СЕТ СН'!$H$11+СВЦЭМ!$D$10+'СЕТ СН'!$H$6-'СЕТ СН'!$H$23</f>
        <v>1244.11341057</v>
      </c>
      <c r="K85" s="36">
        <f>SUMIFS(СВЦЭМ!$D$33:$D$776,СВЦЭМ!$A$33:$A$776,$A85,СВЦЭМ!$B$33:$B$776,K$83)+'СЕТ СН'!$H$11+СВЦЭМ!$D$10+'СЕТ СН'!$H$6-'СЕТ СН'!$H$23</f>
        <v>1209.94809773</v>
      </c>
      <c r="L85" s="36">
        <f>SUMIFS(СВЦЭМ!$D$33:$D$776,СВЦЭМ!$A$33:$A$776,$A85,СВЦЭМ!$B$33:$B$776,L$83)+'СЕТ СН'!$H$11+СВЦЭМ!$D$10+'СЕТ СН'!$H$6-'СЕТ СН'!$H$23</f>
        <v>1183.8161281800001</v>
      </c>
      <c r="M85" s="36">
        <f>SUMIFS(СВЦЭМ!$D$33:$D$776,СВЦЭМ!$A$33:$A$776,$A85,СВЦЭМ!$B$33:$B$776,M$83)+'СЕТ СН'!$H$11+СВЦЭМ!$D$10+'СЕТ СН'!$H$6-'СЕТ СН'!$H$23</f>
        <v>1184.53053561</v>
      </c>
      <c r="N85" s="36">
        <f>SUMIFS(СВЦЭМ!$D$33:$D$776,СВЦЭМ!$A$33:$A$776,$A85,СВЦЭМ!$B$33:$B$776,N$83)+'СЕТ СН'!$H$11+СВЦЭМ!$D$10+'СЕТ СН'!$H$6-'СЕТ СН'!$H$23</f>
        <v>1189.3776905700001</v>
      </c>
      <c r="O85" s="36">
        <f>SUMIFS(СВЦЭМ!$D$33:$D$776,СВЦЭМ!$A$33:$A$776,$A85,СВЦЭМ!$B$33:$B$776,O$83)+'СЕТ СН'!$H$11+СВЦЭМ!$D$10+'СЕТ СН'!$H$6-'СЕТ СН'!$H$23</f>
        <v>1215.20022169</v>
      </c>
      <c r="P85" s="36">
        <f>SUMIFS(СВЦЭМ!$D$33:$D$776,СВЦЭМ!$A$33:$A$776,$A85,СВЦЭМ!$B$33:$B$776,P$83)+'СЕТ СН'!$H$11+СВЦЭМ!$D$10+'СЕТ СН'!$H$6-'СЕТ СН'!$H$23</f>
        <v>1249.4815699399999</v>
      </c>
      <c r="Q85" s="36">
        <f>SUMIFS(СВЦЭМ!$D$33:$D$776,СВЦЭМ!$A$33:$A$776,$A85,СВЦЭМ!$B$33:$B$776,Q$83)+'СЕТ СН'!$H$11+СВЦЭМ!$D$10+'СЕТ СН'!$H$6-'СЕТ СН'!$H$23</f>
        <v>1232.16688757</v>
      </c>
      <c r="R85" s="36">
        <f>SUMIFS(СВЦЭМ!$D$33:$D$776,СВЦЭМ!$A$33:$A$776,$A85,СВЦЭМ!$B$33:$B$776,R$83)+'СЕТ СН'!$H$11+СВЦЭМ!$D$10+'СЕТ СН'!$H$6-'СЕТ СН'!$H$23</f>
        <v>1173.88646993</v>
      </c>
      <c r="S85" s="36">
        <f>SUMIFS(СВЦЭМ!$D$33:$D$776,СВЦЭМ!$A$33:$A$776,$A85,СВЦЭМ!$B$33:$B$776,S$83)+'СЕТ СН'!$H$11+СВЦЭМ!$D$10+'СЕТ СН'!$H$6-'СЕТ СН'!$H$23</f>
        <v>1115.7055138200001</v>
      </c>
      <c r="T85" s="36">
        <f>SUMIFS(СВЦЭМ!$D$33:$D$776,СВЦЭМ!$A$33:$A$776,$A85,СВЦЭМ!$B$33:$B$776,T$83)+'СЕТ СН'!$H$11+СВЦЭМ!$D$10+'СЕТ СН'!$H$6-'СЕТ СН'!$H$23</f>
        <v>1110.11502991</v>
      </c>
      <c r="U85" s="36">
        <f>SUMIFS(СВЦЭМ!$D$33:$D$776,СВЦЭМ!$A$33:$A$776,$A85,СВЦЭМ!$B$33:$B$776,U$83)+'СЕТ СН'!$H$11+СВЦЭМ!$D$10+'СЕТ СН'!$H$6-'СЕТ СН'!$H$23</f>
        <v>1103.1626845600001</v>
      </c>
      <c r="V85" s="36">
        <f>SUMIFS(СВЦЭМ!$D$33:$D$776,СВЦЭМ!$A$33:$A$776,$A85,СВЦЭМ!$B$33:$B$776,V$83)+'СЕТ СН'!$H$11+СВЦЭМ!$D$10+'СЕТ СН'!$H$6-'СЕТ СН'!$H$23</f>
        <v>1074.4621838400001</v>
      </c>
      <c r="W85" s="36">
        <f>SUMIFS(СВЦЭМ!$D$33:$D$776,СВЦЭМ!$A$33:$A$776,$A85,СВЦЭМ!$B$33:$B$776,W$83)+'СЕТ СН'!$H$11+СВЦЭМ!$D$10+'СЕТ СН'!$H$6-'СЕТ СН'!$H$23</f>
        <v>1116.35912603</v>
      </c>
      <c r="X85" s="36">
        <f>SUMIFS(СВЦЭМ!$D$33:$D$776,СВЦЭМ!$A$33:$A$776,$A85,СВЦЭМ!$B$33:$B$776,X$83)+'СЕТ СН'!$H$11+СВЦЭМ!$D$10+'СЕТ СН'!$H$6-'СЕТ СН'!$H$23</f>
        <v>1174.14001435</v>
      </c>
      <c r="Y85" s="36">
        <f>SUMIFS(СВЦЭМ!$D$33:$D$776,СВЦЭМ!$A$33:$A$776,$A85,СВЦЭМ!$B$33:$B$776,Y$83)+'СЕТ СН'!$H$11+СВЦЭМ!$D$10+'СЕТ СН'!$H$6-'СЕТ СН'!$H$23</f>
        <v>1223.6777967</v>
      </c>
    </row>
    <row r="86" spans="1:27" ht="15.75" x14ac:dyDescent="0.2">
      <c r="A86" s="35">
        <f t="shared" ref="A86:A114" si="2">A85+1</f>
        <v>43468</v>
      </c>
      <c r="B86" s="36">
        <f>SUMIFS(СВЦЭМ!$D$33:$D$776,СВЦЭМ!$A$33:$A$776,$A86,СВЦЭМ!$B$33:$B$776,B$83)+'СЕТ СН'!$H$11+СВЦЭМ!$D$10+'СЕТ СН'!$H$6-'СЕТ СН'!$H$23</f>
        <v>1241.7448440999999</v>
      </c>
      <c r="C86" s="36">
        <f>SUMIFS(СВЦЭМ!$D$33:$D$776,СВЦЭМ!$A$33:$A$776,$A86,СВЦЭМ!$B$33:$B$776,C$83)+'СЕТ СН'!$H$11+СВЦЭМ!$D$10+'СЕТ СН'!$H$6-'СЕТ СН'!$H$23</f>
        <v>1262.70562296</v>
      </c>
      <c r="D86" s="36">
        <f>SUMIFS(СВЦЭМ!$D$33:$D$776,СВЦЭМ!$A$33:$A$776,$A86,СВЦЭМ!$B$33:$B$776,D$83)+'СЕТ СН'!$H$11+СВЦЭМ!$D$10+'СЕТ СН'!$H$6-'СЕТ СН'!$H$23</f>
        <v>1278.42742808</v>
      </c>
      <c r="E86" s="36">
        <f>SUMIFS(СВЦЭМ!$D$33:$D$776,СВЦЭМ!$A$33:$A$776,$A86,СВЦЭМ!$B$33:$B$776,E$83)+'СЕТ СН'!$H$11+СВЦЭМ!$D$10+'СЕТ СН'!$H$6-'СЕТ СН'!$H$23</f>
        <v>1287.2124602399999</v>
      </c>
      <c r="F86" s="36">
        <f>SUMIFS(СВЦЭМ!$D$33:$D$776,СВЦЭМ!$A$33:$A$776,$A86,СВЦЭМ!$B$33:$B$776,F$83)+'СЕТ СН'!$H$11+СВЦЭМ!$D$10+'СЕТ СН'!$H$6-'СЕТ СН'!$H$23</f>
        <v>1290.9596299699999</v>
      </c>
      <c r="G86" s="36">
        <f>SUMIFS(СВЦЭМ!$D$33:$D$776,СВЦЭМ!$A$33:$A$776,$A86,СВЦЭМ!$B$33:$B$776,G$83)+'СЕТ СН'!$H$11+СВЦЭМ!$D$10+'СЕТ СН'!$H$6-'СЕТ СН'!$H$23</f>
        <v>1298.9631683099999</v>
      </c>
      <c r="H86" s="36">
        <f>SUMIFS(СВЦЭМ!$D$33:$D$776,СВЦЭМ!$A$33:$A$776,$A86,СВЦЭМ!$B$33:$B$776,H$83)+'СЕТ СН'!$H$11+СВЦЭМ!$D$10+'СЕТ СН'!$H$6-'СЕТ СН'!$H$23</f>
        <v>1274.8981768900001</v>
      </c>
      <c r="I86" s="36">
        <f>SUMIFS(СВЦЭМ!$D$33:$D$776,СВЦЭМ!$A$33:$A$776,$A86,СВЦЭМ!$B$33:$B$776,I$83)+'СЕТ СН'!$H$11+СВЦЭМ!$D$10+'СЕТ СН'!$H$6-'СЕТ СН'!$H$23</f>
        <v>1262.98609128</v>
      </c>
      <c r="J86" s="36">
        <f>SUMIFS(СВЦЭМ!$D$33:$D$776,СВЦЭМ!$A$33:$A$776,$A86,СВЦЭМ!$B$33:$B$776,J$83)+'СЕТ СН'!$H$11+СВЦЭМ!$D$10+'СЕТ СН'!$H$6-'СЕТ СН'!$H$23</f>
        <v>1241.7724803799999</v>
      </c>
      <c r="K86" s="36">
        <f>SUMIFS(СВЦЭМ!$D$33:$D$776,СВЦЭМ!$A$33:$A$776,$A86,СВЦЭМ!$B$33:$B$776,K$83)+'СЕТ СН'!$H$11+СВЦЭМ!$D$10+'СЕТ СН'!$H$6-'СЕТ СН'!$H$23</f>
        <v>1216.3410501599999</v>
      </c>
      <c r="L86" s="36">
        <f>SUMIFS(СВЦЭМ!$D$33:$D$776,СВЦЭМ!$A$33:$A$776,$A86,СВЦЭМ!$B$33:$B$776,L$83)+'СЕТ СН'!$H$11+СВЦЭМ!$D$10+'СЕТ СН'!$H$6-'СЕТ СН'!$H$23</f>
        <v>1194.2355948300001</v>
      </c>
      <c r="M86" s="36">
        <f>SUMIFS(СВЦЭМ!$D$33:$D$776,СВЦЭМ!$A$33:$A$776,$A86,СВЦЭМ!$B$33:$B$776,M$83)+'СЕТ СН'!$H$11+СВЦЭМ!$D$10+'СЕТ СН'!$H$6-'СЕТ СН'!$H$23</f>
        <v>1189.4401170000001</v>
      </c>
      <c r="N86" s="36">
        <f>SUMIFS(СВЦЭМ!$D$33:$D$776,СВЦЭМ!$A$33:$A$776,$A86,СВЦЭМ!$B$33:$B$776,N$83)+'СЕТ СН'!$H$11+СВЦЭМ!$D$10+'СЕТ СН'!$H$6-'СЕТ СН'!$H$23</f>
        <v>1192.9290497</v>
      </c>
      <c r="O86" s="36">
        <f>SUMIFS(СВЦЭМ!$D$33:$D$776,СВЦЭМ!$A$33:$A$776,$A86,СВЦЭМ!$B$33:$B$776,O$83)+'СЕТ СН'!$H$11+СВЦЭМ!$D$10+'СЕТ СН'!$H$6-'СЕТ СН'!$H$23</f>
        <v>1219.94201365</v>
      </c>
      <c r="P86" s="36">
        <f>SUMIFS(СВЦЭМ!$D$33:$D$776,СВЦЭМ!$A$33:$A$776,$A86,СВЦЭМ!$B$33:$B$776,P$83)+'СЕТ СН'!$H$11+СВЦЭМ!$D$10+'СЕТ СН'!$H$6-'СЕТ СН'!$H$23</f>
        <v>1240.09531182</v>
      </c>
      <c r="Q86" s="36">
        <f>SUMIFS(СВЦЭМ!$D$33:$D$776,СВЦЭМ!$A$33:$A$776,$A86,СВЦЭМ!$B$33:$B$776,Q$83)+'СЕТ СН'!$H$11+СВЦЭМ!$D$10+'СЕТ СН'!$H$6-'СЕТ СН'!$H$23</f>
        <v>1214.73558587</v>
      </c>
      <c r="R86" s="36">
        <f>SUMIFS(СВЦЭМ!$D$33:$D$776,СВЦЭМ!$A$33:$A$776,$A86,СВЦЭМ!$B$33:$B$776,R$83)+'СЕТ СН'!$H$11+СВЦЭМ!$D$10+'СЕТ СН'!$H$6-'СЕТ СН'!$H$23</f>
        <v>1169.03776698</v>
      </c>
      <c r="S86" s="36">
        <f>SUMIFS(СВЦЭМ!$D$33:$D$776,СВЦЭМ!$A$33:$A$776,$A86,СВЦЭМ!$B$33:$B$776,S$83)+'СЕТ СН'!$H$11+СВЦЭМ!$D$10+'СЕТ СН'!$H$6-'СЕТ СН'!$H$23</f>
        <v>1108.7550601100002</v>
      </c>
      <c r="T86" s="36">
        <f>SUMIFS(СВЦЭМ!$D$33:$D$776,СВЦЭМ!$A$33:$A$776,$A86,СВЦЭМ!$B$33:$B$776,T$83)+'СЕТ СН'!$H$11+СВЦЭМ!$D$10+'СЕТ СН'!$H$6-'СЕТ СН'!$H$23</f>
        <v>1077.7743750500001</v>
      </c>
      <c r="U86" s="36">
        <f>SUMIFS(СВЦЭМ!$D$33:$D$776,СВЦЭМ!$A$33:$A$776,$A86,СВЦЭМ!$B$33:$B$776,U$83)+'СЕТ СН'!$H$11+СВЦЭМ!$D$10+'СЕТ СН'!$H$6-'СЕТ СН'!$H$23</f>
        <v>1081.3746154099999</v>
      </c>
      <c r="V86" s="36">
        <f>SUMIFS(СВЦЭМ!$D$33:$D$776,СВЦЭМ!$A$33:$A$776,$A86,СВЦЭМ!$B$33:$B$776,V$83)+'СЕТ СН'!$H$11+СВЦЭМ!$D$10+'СЕТ СН'!$H$6-'СЕТ СН'!$H$23</f>
        <v>1089.98615043</v>
      </c>
      <c r="W86" s="36">
        <f>SUMIFS(СВЦЭМ!$D$33:$D$776,СВЦЭМ!$A$33:$A$776,$A86,СВЦЭМ!$B$33:$B$776,W$83)+'СЕТ СН'!$H$11+СВЦЭМ!$D$10+'СЕТ СН'!$H$6-'СЕТ СН'!$H$23</f>
        <v>1148.4285870200001</v>
      </c>
      <c r="X86" s="36">
        <f>SUMIFS(СВЦЭМ!$D$33:$D$776,СВЦЭМ!$A$33:$A$776,$A86,СВЦЭМ!$B$33:$B$776,X$83)+'СЕТ СН'!$H$11+СВЦЭМ!$D$10+'СЕТ СН'!$H$6-'СЕТ СН'!$H$23</f>
        <v>1206.49110058</v>
      </c>
      <c r="Y86" s="36">
        <f>SUMIFS(СВЦЭМ!$D$33:$D$776,СВЦЭМ!$A$33:$A$776,$A86,СВЦЭМ!$B$33:$B$776,Y$83)+'СЕТ СН'!$H$11+СВЦЭМ!$D$10+'СЕТ СН'!$H$6-'СЕТ СН'!$H$23</f>
        <v>1257.4301345199999</v>
      </c>
    </row>
    <row r="87" spans="1:27" ht="15.75" x14ac:dyDescent="0.2">
      <c r="A87" s="35">
        <f t="shared" si="2"/>
        <v>43469</v>
      </c>
      <c r="B87" s="36">
        <f>SUMIFS(СВЦЭМ!$D$33:$D$776,СВЦЭМ!$A$33:$A$776,$A87,СВЦЭМ!$B$33:$B$776,B$83)+'СЕТ СН'!$H$11+СВЦЭМ!$D$10+'СЕТ СН'!$H$6-'СЕТ СН'!$H$23</f>
        <v>1231.5134231700001</v>
      </c>
      <c r="C87" s="36">
        <f>SUMIFS(СВЦЭМ!$D$33:$D$776,СВЦЭМ!$A$33:$A$776,$A87,СВЦЭМ!$B$33:$B$776,C$83)+'СЕТ СН'!$H$11+СВЦЭМ!$D$10+'СЕТ СН'!$H$6-'СЕТ СН'!$H$23</f>
        <v>1254.4901012799999</v>
      </c>
      <c r="D87" s="36">
        <f>SUMIFS(СВЦЭМ!$D$33:$D$776,СВЦЭМ!$A$33:$A$776,$A87,СВЦЭМ!$B$33:$B$776,D$83)+'СЕТ СН'!$H$11+СВЦЭМ!$D$10+'СЕТ СН'!$H$6-'СЕТ СН'!$H$23</f>
        <v>1269.08738236</v>
      </c>
      <c r="E87" s="36">
        <f>SUMIFS(СВЦЭМ!$D$33:$D$776,СВЦЭМ!$A$33:$A$776,$A87,СВЦЭМ!$B$33:$B$776,E$83)+'СЕТ СН'!$H$11+СВЦЭМ!$D$10+'СЕТ СН'!$H$6-'СЕТ СН'!$H$23</f>
        <v>1281.14210564</v>
      </c>
      <c r="F87" s="36">
        <f>SUMIFS(СВЦЭМ!$D$33:$D$776,СВЦЭМ!$A$33:$A$776,$A87,СВЦЭМ!$B$33:$B$776,F$83)+'СЕТ СН'!$H$11+СВЦЭМ!$D$10+'СЕТ СН'!$H$6-'СЕТ СН'!$H$23</f>
        <v>1285.19253273</v>
      </c>
      <c r="G87" s="36">
        <f>SUMIFS(СВЦЭМ!$D$33:$D$776,СВЦЭМ!$A$33:$A$776,$A87,СВЦЭМ!$B$33:$B$776,G$83)+'СЕТ СН'!$H$11+СВЦЭМ!$D$10+'СЕТ СН'!$H$6-'СЕТ СН'!$H$23</f>
        <v>1282.98938168</v>
      </c>
      <c r="H87" s="36">
        <f>SUMIFS(СВЦЭМ!$D$33:$D$776,СВЦЭМ!$A$33:$A$776,$A87,СВЦЭМ!$B$33:$B$776,H$83)+'СЕТ СН'!$H$11+СВЦЭМ!$D$10+'СЕТ СН'!$H$6-'СЕТ СН'!$H$23</f>
        <v>1297.5956361399999</v>
      </c>
      <c r="I87" s="36">
        <f>SUMIFS(СВЦЭМ!$D$33:$D$776,СВЦЭМ!$A$33:$A$776,$A87,СВЦЭМ!$B$33:$B$776,I$83)+'СЕТ СН'!$H$11+СВЦЭМ!$D$10+'СЕТ СН'!$H$6-'СЕТ СН'!$H$23</f>
        <v>1286.0513887699999</v>
      </c>
      <c r="J87" s="36">
        <f>SUMIFS(СВЦЭМ!$D$33:$D$776,СВЦЭМ!$A$33:$A$776,$A87,СВЦЭМ!$B$33:$B$776,J$83)+'СЕТ СН'!$H$11+СВЦЭМ!$D$10+'СЕТ СН'!$H$6-'СЕТ СН'!$H$23</f>
        <v>1256.16999799</v>
      </c>
      <c r="K87" s="36">
        <f>SUMIFS(СВЦЭМ!$D$33:$D$776,СВЦЭМ!$A$33:$A$776,$A87,СВЦЭМ!$B$33:$B$776,K$83)+'СЕТ СН'!$H$11+СВЦЭМ!$D$10+'СЕТ СН'!$H$6-'СЕТ СН'!$H$23</f>
        <v>1226.5141638299999</v>
      </c>
      <c r="L87" s="36">
        <f>SUMIFS(СВЦЭМ!$D$33:$D$776,СВЦЭМ!$A$33:$A$776,$A87,СВЦЭМ!$B$33:$B$776,L$83)+'СЕТ СН'!$H$11+СВЦЭМ!$D$10+'СЕТ СН'!$H$6-'СЕТ СН'!$H$23</f>
        <v>1210.25399799</v>
      </c>
      <c r="M87" s="36">
        <f>SUMIFS(СВЦЭМ!$D$33:$D$776,СВЦЭМ!$A$33:$A$776,$A87,СВЦЭМ!$B$33:$B$776,M$83)+'СЕТ СН'!$H$11+СВЦЭМ!$D$10+'СЕТ СН'!$H$6-'СЕТ СН'!$H$23</f>
        <v>1196.7402106</v>
      </c>
      <c r="N87" s="36">
        <f>SUMIFS(СВЦЭМ!$D$33:$D$776,СВЦЭМ!$A$33:$A$776,$A87,СВЦЭМ!$B$33:$B$776,N$83)+'СЕТ СН'!$H$11+СВЦЭМ!$D$10+'СЕТ СН'!$H$6-'СЕТ СН'!$H$23</f>
        <v>1211.6722818999999</v>
      </c>
      <c r="O87" s="36">
        <f>SUMIFS(СВЦЭМ!$D$33:$D$776,СВЦЭМ!$A$33:$A$776,$A87,СВЦЭМ!$B$33:$B$776,O$83)+'СЕТ СН'!$H$11+СВЦЭМ!$D$10+'СЕТ СН'!$H$6-'СЕТ СН'!$H$23</f>
        <v>1228.04840977</v>
      </c>
      <c r="P87" s="36">
        <f>SUMIFS(СВЦЭМ!$D$33:$D$776,СВЦЭМ!$A$33:$A$776,$A87,СВЦЭМ!$B$33:$B$776,P$83)+'СЕТ СН'!$H$11+СВЦЭМ!$D$10+'СЕТ СН'!$H$6-'СЕТ СН'!$H$23</f>
        <v>1254.1035905699998</v>
      </c>
      <c r="Q87" s="36">
        <f>SUMIFS(СВЦЭМ!$D$33:$D$776,СВЦЭМ!$A$33:$A$776,$A87,СВЦЭМ!$B$33:$B$776,Q$83)+'СЕТ СН'!$H$11+СВЦЭМ!$D$10+'СЕТ СН'!$H$6-'СЕТ СН'!$H$23</f>
        <v>1223.7514058199999</v>
      </c>
      <c r="R87" s="36">
        <f>SUMIFS(СВЦЭМ!$D$33:$D$776,СВЦЭМ!$A$33:$A$776,$A87,СВЦЭМ!$B$33:$B$776,R$83)+'СЕТ СН'!$H$11+СВЦЭМ!$D$10+'СЕТ СН'!$H$6-'СЕТ СН'!$H$23</f>
        <v>1177.0884126000001</v>
      </c>
      <c r="S87" s="36">
        <f>SUMIFS(СВЦЭМ!$D$33:$D$776,СВЦЭМ!$A$33:$A$776,$A87,СВЦЭМ!$B$33:$B$776,S$83)+'СЕТ СН'!$H$11+СВЦЭМ!$D$10+'СЕТ СН'!$H$6-'СЕТ СН'!$H$23</f>
        <v>1091.9345707500001</v>
      </c>
      <c r="T87" s="36">
        <f>SUMIFS(СВЦЭМ!$D$33:$D$776,СВЦЭМ!$A$33:$A$776,$A87,СВЦЭМ!$B$33:$B$776,T$83)+'СЕТ СН'!$H$11+СВЦЭМ!$D$10+'СЕТ СН'!$H$6-'СЕТ СН'!$H$23</f>
        <v>1059.01685707</v>
      </c>
      <c r="U87" s="36">
        <f>SUMIFS(СВЦЭМ!$D$33:$D$776,СВЦЭМ!$A$33:$A$776,$A87,СВЦЭМ!$B$33:$B$776,U$83)+'СЕТ СН'!$H$11+СВЦЭМ!$D$10+'СЕТ СН'!$H$6-'СЕТ СН'!$H$23</f>
        <v>1065.6448382999999</v>
      </c>
      <c r="V87" s="36">
        <f>SUMIFS(СВЦЭМ!$D$33:$D$776,СВЦЭМ!$A$33:$A$776,$A87,СВЦЭМ!$B$33:$B$776,V$83)+'СЕТ СН'!$H$11+СВЦЭМ!$D$10+'СЕТ СН'!$H$6-'СЕТ СН'!$H$23</f>
        <v>1078.7743114800001</v>
      </c>
      <c r="W87" s="36">
        <f>SUMIFS(СВЦЭМ!$D$33:$D$776,СВЦЭМ!$A$33:$A$776,$A87,СВЦЭМ!$B$33:$B$776,W$83)+'СЕТ СН'!$H$11+СВЦЭМ!$D$10+'СЕТ СН'!$H$6-'СЕТ СН'!$H$23</f>
        <v>1137.5190869600001</v>
      </c>
      <c r="X87" s="36">
        <f>SUMIFS(СВЦЭМ!$D$33:$D$776,СВЦЭМ!$A$33:$A$776,$A87,СВЦЭМ!$B$33:$B$776,X$83)+'СЕТ СН'!$H$11+СВЦЭМ!$D$10+'СЕТ СН'!$H$6-'СЕТ СН'!$H$23</f>
        <v>1197.8165923000001</v>
      </c>
      <c r="Y87" s="36">
        <f>SUMIFS(СВЦЭМ!$D$33:$D$776,СВЦЭМ!$A$33:$A$776,$A87,СВЦЭМ!$B$33:$B$776,Y$83)+'СЕТ СН'!$H$11+СВЦЭМ!$D$10+'СЕТ СН'!$H$6-'СЕТ СН'!$H$23</f>
        <v>1260.55644147</v>
      </c>
    </row>
    <row r="88" spans="1:27" ht="15.75" x14ac:dyDescent="0.2">
      <c r="A88" s="35">
        <f t="shared" si="2"/>
        <v>43470</v>
      </c>
      <c r="B88" s="36">
        <f>SUMIFS(СВЦЭМ!$D$33:$D$776,СВЦЭМ!$A$33:$A$776,$A88,СВЦЭМ!$B$33:$B$776,B$83)+'СЕТ СН'!$H$11+СВЦЭМ!$D$10+'СЕТ СН'!$H$6-'СЕТ СН'!$H$23</f>
        <v>1244.69532428</v>
      </c>
      <c r="C88" s="36">
        <f>SUMIFS(СВЦЭМ!$D$33:$D$776,СВЦЭМ!$A$33:$A$776,$A88,СВЦЭМ!$B$33:$B$776,C$83)+'СЕТ СН'!$H$11+СВЦЭМ!$D$10+'СЕТ СН'!$H$6-'СЕТ СН'!$H$23</f>
        <v>1258.2748902999999</v>
      </c>
      <c r="D88" s="36">
        <f>SUMIFS(СВЦЭМ!$D$33:$D$776,СВЦЭМ!$A$33:$A$776,$A88,СВЦЭМ!$B$33:$B$776,D$83)+'СЕТ СН'!$H$11+СВЦЭМ!$D$10+'СЕТ СН'!$H$6-'СЕТ СН'!$H$23</f>
        <v>1276.6561196099999</v>
      </c>
      <c r="E88" s="36">
        <f>SUMIFS(СВЦЭМ!$D$33:$D$776,СВЦЭМ!$A$33:$A$776,$A88,СВЦЭМ!$B$33:$B$776,E$83)+'СЕТ СН'!$H$11+СВЦЭМ!$D$10+'СЕТ СН'!$H$6-'СЕТ СН'!$H$23</f>
        <v>1289.2204568699999</v>
      </c>
      <c r="F88" s="36">
        <f>SUMIFS(СВЦЭМ!$D$33:$D$776,СВЦЭМ!$A$33:$A$776,$A88,СВЦЭМ!$B$33:$B$776,F$83)+'СЕТ СН'!$H$11+СВЦЭМ!$D$10+'СЕТ СН'!$H$6-'СЕТ СН'!$H$23</f>
        <v>1295.31155171</v>
      </c>
      <c r="G88" s="36">
        <f>SUMIFS(СВЦЭМ!$D$33:$D$776,СВЦЭМ!$A$33:$A$776,$A88,СВЦЭМ!$B$33:$B$776,G$83)+'СЕТ СН'!$H$11+СВЦЭМ!$D$10+'СЕТ СН'!$H$6-'СЕТ СН'!$H$23</f>
        <v>1283.1811490099999</v>
      </c>
      <c r="H88" s="36">
        <f>SUMIFS(СВЦЭМ!$D$33:$D$776,СВЦЭМ!$A$33:$A$776,$A88,СВЦЭМ!$B$33:$B$776,H$83)+'СЕТ СН'!$H$11+СВЦЭМ!$D$10+'СЕТ СН'!$H$6-'СЕТ СН'!$H$23</f>
        <v>1291.1828262500001</v>
      </c>
      <c r="I88" s="36">
        <f>SUMIFS(СВЦЭМ!$D$33:$D$776,СВЦЭМ!$A$33:$A$776,$A88,СВЦЭМ!$B$33:$B$776,I$83)+'СЕТ СН'!$H$11+СВЦЭМ!$D$10+'СЕТ СН'!$H$6-'СЕТ СН'!$H$23</f>
        <v>1266.66482789</v>
      </c>
      <c r="J88" s="36">
        <f>SUMIFS(СВЦЭМ!$D$33:$D$776,СВЦЭМ!$A$33:$A$776,$A88,СВЦЭМ!$B$33:$B$776,J$83)+'СЕТ СН'!$H$11+СВЦЭМ!$D$10+'СЕТ СН'!$H$6-'СЕТ СН'!$H$23</f>
        <v>1247.88874349</v>
      </c>
      <c r="K88" s="36">
        <f>SUMIFS(СВЦЭМ!$D$33:$D$776,СВЦЭМ!$A$33:$A$776,$A88,СВЦЭМ!$B$33:$B$776,K$83)+'СЕТ СН'!$H$11+СВЦЭМ!$D$10+'СЕТ СН'!$H$6-'СЕТ СН'!$H$23</f>
        <v>1218.25522854</v>
      </c>
      <c r="L88" s="36">
        <f>SUMIFS(СВЦЭМ!$D$33:$D$776,СВЦЭМ!$A$33:$A$776,$A88,СВЦЭМ!$B$33:$B$776,L$83)+'СЕТ СН'!$H$11+СВЦЭМ!$D$10+'СЕТ СН'!$H$6-'СЕТ СН'!$H$23</f>
        <v>1203.8493544600001</v>
      </c>
      <c r="M88" s="36">
        <f>SUMIFS(СВЦЭМ!$D$33:$D$776,СВЦЭМ!$A$33:$A$776,$A88,СВЦЭМ!$B$33:$B$776,M$83)+'СЕТ СН'!$H$11+СВЦЭМ!$D$10+'СЕТ СН'!$H$6-'СЕТ СН'!$H$23</f>
        <v>1199.8987345200001</v>
      </c>
      <c r="N88" s="36">
        <f>SUMIFS(СВЦЭМ!$D$33:$D$776,СВЦЭМ!$A$33:$A$776,$A88,СВЦЭМ!$B$33:$B$776,N$83)+'СЕТ СН'!$H$11+СВЦЭМ!$D$10+'СЕТ СН'!$H$6-'СЕТ СН'!$H$23</f>
        <v>1214.5575330700001</v>
      </c>
      <c r="O88" s="36">
        <f>SUMIFS(СВЦЭМ!$D$33:$D$776,СВЦЭМ!$A$33:$A$776,$A88,СВЦЭМ!$B$33:$B$776,O$83)+'СЕТ СН'!$H$11+СВЦЭМ!$D$10+'СЕТ СН'!$H$6-'СЕТ СН'!$H$23</f>
        <v>1231.2117446</v>
      </c>
      <c r="P88" s="36">
        <f>SUMIFS(СВЦЭМ!$D$33:$D$776,СВЦЭМ!$A$33:$A$776,$A88,СВЦЭМ!$B$33:$B$776,P$83)+'СЕТ СН'!$H$11+СВЦЭМ!$D$10+'СЕТ СН'!$H$6-'СЕТ СН'!$H$23</f>
        <v>1260.4390039699999</v>
      </c>
      <c r="Q88" s="36">
        <f>SUMIFS(СВЦЭМ!$D$33:$D$776,СВЦЭМ!$A$33:$A$776,$A88,СВЦЭМ!$B$33:$B$776,Q$83)+'СЕТ СН'!$H$11+СВЦЭМ!$D$10+'СЕТ СН'!$H$6-'СЕТ СН'!$H$23</f>
        <v>1227.57573267</v>
      </c>
      <c r="R88" s="36">
        <f>SUMIFS(СВЦЭМ!$D$33:$D$776,СВЦЭМ!$A$33:$A$776,$A88,СВЦЭМ!$B$33:$B$776,R$83)+'СЕТ СН'!$H$11+СВЦЭМ!$D$10+'СЕТ СН'!$H$6-'СЕТ СН'!$H$23</f>
        <v>1175.6086145199999</v>
      </c>
      <c r="S88" s="36">
        <f>SUMIFS(СВЦЭМ!$D$33:$D$776,СВЦЭМ!$A$33:$A$776,$A88,СВЦЭМ!$B$33:$B$776,S$83)+'СЕТ СН'!$H$11+СВЦЭМ!$D$10+'СЕТ СН'!$H$6-'СЕТ СН'!$H$23</f>
        <v>1101.1371357400001</v>
      </c>
      <c r="T88" s="36">
        <f>SUMIFS(СВЦЭМ!$D$33:$D$776,СВЦЭМ!$A$33:$A$776,$A88,СВЦЭМ!$B$33:$B$776,T$83)+'СЕТ СН'!$H$11+СВЦЭМ!$D$10+'СЕТ СН'!$H$6-'СЕТ СН'!$H$23</f>
        <v>1061.4105569200001</v>
      </c>
      <c r="U88" s="36">
        <f>SUMIFS(СВЦЭМ!$D$33:$D$776,СВЦЭМ!$A$33:$A$776,$A88,СВЦЭМ!$B$33:$B$776,U$83)+'СЕТ СН'!$H$11+СВЦЭМ!$D$10+'СЕТ СН'!$H$6-'СЕТ СН'!$H$23</f>
        <v>1060.7868185300001</v>
      </c>
      <c r="V88" s="36">
        <f>SUMIFS(СВЦЭМ!$D$33:$D$776,СВЦЭМ!$A$33:$A$776,$A88,СВЦЭМ!$B$33:$B$776,V$83)+'СЕТ СН'!$H$11+СВЦЭМ!$D$10+'СЕТ СН'!$H$6-'СЕТ СН'!$H$23</f>
        <v>1080.8281086900001</v>
      </c>
      <c r="W88" s="36">
        <f>SUMIFS(СВЦЭМ!$D$33:$D$776,СВЦЭМ!$A$33:$A$776,$A88,СВЦЭМ!$B$33:$B$776,W$83)+'СЕТ СН'!$H$11+СВЦЭМ!$D$10+'СЕТ СН'!$H$6-'СЕТ СН'!$H$23</f>
        <v>1148.6719529500001</v>
      </c>
      <c r="X88" s="36">
        <f>SUMIFS(СВЦЭМ!$D$33:$D$776,СВЦЭМ!$A$33:$A$776,$A88,СВЦЭМ!$B$33:$B$776,X$83)+'СЕТ СН'!$H$11+СВЦЭМ!$D$10+'СЕТ СН'!$H$6-'СЕТ СН'!$H$23</f>
        <v>1204.0802178400002</v>
      </c>
      <c r="Y88" s="36">
        <f>SUMIFS(СВЦЭМ!$D$33:$D$776,СВЦЭМ!$A$33:$A$776,$A88,СВЦЭМ!$B$33:$B$776,Y$83)+'СЕТ СН'!$H$11+СВЦЭМ!$D$10+'СЕТ СН'!$H$6-'СЕТ СН'!$H$23</f>
        <v>1260.93105578</v>
      </c>
    </row>
    <row r="89" spans="1:27" ht="15.75" x14ac:dyDescent="0.2">
      <c r="A89" s="35">
        <f t="shared" si="2"/>
        <v>43471</v>
      </c>
      <c r="B89" s="36">
        <f>SUMIFS(СВЦЭМ!$D$33:$D$776,СВЦЭМ!$A$33:$A$776,$A89,СВЦЭМ!$B$33:$B$776,B$83)+'СЕТ СН'!$H$11+СВЦЭМ!$D$10+'СЕТ СН'!$H$6-'СЕТ СН'!$H$23</f>
        <v>1268.53802314</v>
      </c>
      <c r="C89" s="36">
        <f>SUMIFS(СВЦЭМ!$D$33:$D$776,СВЦЭМ!$A$33:$A$776,$A89,СВЦЭМ!$B$33:$B$776,C$83)+'СЕТ СН'!$H$11+СВЦЭМ!$D$10+'СЕТ СН'!$H$6-'СЕТ СН'!$H$23</f>
        <v>1293.72565014</v>
      </c>
      <c r="D89" s="36">
        <f>SUMIFS(СВЦЭМ!$D$33:$D$776,СВЦЭМ!$A$33:$A$776,$A89,СВЦЭМ!$B$33:$B$776,D$83)+'СЕТ СН'!$H$11+СВЦЭМ!$D$10+'СЕТ СН'!$H$6-'СЕТ СН'!$H$23</f>
        <v>1303.78031676</v>
      </c>
      <c r="E89" s="36">
        <f>SUMIFS(СВЦЭМ!$D$33:$D$776,СВЦЭМ!$A$33:$A$776,$A89,СВЦЭМ!$B$33:$B$776,E$83)+'СЕТ СН'!$H$11+СВЦЭМ!$D$10+'СЕТ СН'!$H$6-'СЕТ СН'!$H$23</f>
        <v>1305.8646759000001</v>
      </c>
      <c r="F89" s="36">
        <f>SUMIFS(СВЦЭМ!$D$33:$D$776,СВЦЭМ!$A$33:$A$776,$A89,СВЦЭМ!$B$33:$B$776,F$83)+'СЕТ СН'!$H$11+СВЦЭМ!$D$10+'СЕТ СН'!$H$6-'СЕТ СН'!$H$23</f>
        <v>1308.25137086</v>
      </c>
      <c r="G89" s="36">
        <f>SUMIFS(СВЦЭМ!$D$33:$D$776,СВЦЭМ!$A$33:$A$776,$A89,СВЦЭМ!$B$33:$B$776,G$83)+'СЕТ СН'!$H$11+СВЦЭМ!$D$10+'СЕТ СН'!$H$6-'СЕТ СН'!$H$23</f>
        <v>1304.85666457</v>
      </c>
      <c r="H89" s="36">
        <f>SUMIFS(СВЦЭМ!$D$33:$D$776,СВЦЭМ!$A$33:$A$776,$A89,СВЦЭМ!$B$33:$B$776,H$83)+'СЕТ СН'!$H$11+СВЦЭМ!$D$10+'СЕТ СН'!$H$6-'СЕТ СН'!$H$23</f>
        <v>1292.6845986000001</v>
      </c>
      <c r="I89" s="36">
        <f>SUMIFS(СВЦЭМ!$D$33:$D$776,СВЦЭМ!$A$33:$A$776,$A89,СВЦЭМ!$B$33:$B$776,I$83)+'СЕТ СН'!$H$11+СВЦЭМ!$D$10+'СЕТ СН'!$H$6-'СЕТ СН'!$H$23</f>
        <v>1255.2678771799999</v>
      </c>
      <c r="J89" s="36">
        <f>SUMIFS(СВЦЭМ!$D$33:$D$776,СВЦЭМ!$A$33:$A$776,$A89,СВЦЭМ!$B$33:$B$776,J$83)+'СЕТ СН'!$H$11+СВЦЭМ!$D$10+'СЕТ СН'!$H$6-'СЕТ СН'!$H$23</f>
        <v>1229.9489250300001</v>
      </c>
      <c r="K89" s="36">
        <f>SUMIFS(СВЦЭМ!$D$33:$D$776,СВЦЭМ!$A$33:$A$776,$A89,СВЦЭМ!$B$33:$B$776,K$83)+'СЕТ СН'!$H$11+СВЦЭМ!$D$10+'СЕТ СН'!$H$6-'СЕТ СН'!$H$23</f>
        <v>1203.3255299</v>
      </c>
      <c r="L89" s="36">
        <f>SUMIFS(СВЦЭМ!$D$33:$D$776,СВЦЭМ!$A$33:$A$776,$A89,СВЦЭМ!$B$33:$B$776,L$83)+'СЕТ СН'!$H$11+СВЦЭМ!$D$10+'СЕТ СН'!$H$6-'СЕТ СН'!$H$23</f>
        <v>1189.1614189300001</v>
      </c>
      <c r="M89" s="36">
        <f>SUMIFS(СВЦЭМ!$D$33:$D$776,СВЦЭМ!$A$33:$A$776,$A89,СВЦЭМ!$B$33:$B$776,M$83)+'СЕТ СН'!$H$11+СВЦЭМ!$D$10+'СЕТ СН'!$H$6-'СЕТ СН'!$H$23</f>
        <v>1187.8938122900001</v>
      </c>
      <c r="N89" s="36">
        <f>SUMIFS(СВЦЭМ!$D$33:$D$776,СВЦЭМ!$A$33:$A$776,$A89,СВЦЭМ!$B$33:$B$776,N$83)+'СЕТ СН'!$H$11+СВЦЭМ!$D$10+'СЕТ СН'!$H$6-'СЕТ СН'!$H$23</f>
        <v>1200.3746999500001</v>
      </c>
      <c r="O89" s="36">
        <f>SUMIFS(СВЦЭМ!$D$33:$D$776,СВЦЭМ!$A$33:$A$776,$A89,СВЦЭМ!$B$33:$B$776,O$83)+'СЕТ СН'!$H$11+СВЦЭМ!$D$10+'СЕТ СН'!$H$6-'СЕТ СН'!$H$23</f>
        <v>1211.6938841899998</v>
      </c>
      <c r="P89" s="36">
        <f>SUMIFS(СВЦЭМ!$D$33:$D$776,СВЦЭМ!$A$33:$A$776,$A89,СВЦЭМ!$B$33:$B$776,P$83)+'СЕТ СН'!$H$11+СВЦЭМ!$D$10+'СЕТ СН'!$H$6-'СЕТ СН'!$H$23</f>
        <v>1230.7063712500001</v>
      </c>
      <c r="Q89" s="36">
        <f>SUMIFS(СВЦЭМ!$D$33:$D$776,СВЦЭМ!$A$33:$A$776,$A89,СВЦЭМ!$B$33:$B$776,Q$83)+'СЕТ СН'!$H$11+СВЦЭМ!$D$10+'СЕТ СН'!$H$6-'СЕТ СН'!$H$23</f>
        <v>1196.3935797199999</v>
      </c>
      <c r="R89" s="36">
        <f>SUMIFS(СВЦЭМ!$D$33:$D$776,СВЦЭМ!$A$33:$A$776,$A89,СВЦЭМ!$B$33:$B$776,R$83)+'СЕТ СН'!$H$11+СВЦЭМ!$D$10+'СЕТ СН'!$H$6-'СЕТ СН'!$H$23</f>
        <v>1145.62115741</v>
      </c>
      <c r="S89" s="36">
        <f>SUMIFS(СВЦЭМ!$D$33:$D$776,СВЦЭМ!$A$33:$A$776,$A89,СВЦЭМ!$B$33:$B$776,S$83)+'СЕТ СН'!$H$11+СВЦЭМ!$D$10+'СЕТ СН'!$H$6-'СЕТ СН'!$H$23</f>
        <v>1080.0382332199999</v>
      </c>
      <c r="T89" s="36">
        <f>SUMIFS(СВЦЭМ!$D$33:$D$776,СВЦЭМ!$A$33:$A$776,$A89,СВЦЭМ!$B$33:$B$776,T$83)+'СЕТ СН'!$H$11+СВЦЭМ!$D$10+'СЕТ СН'!$H$6-'СЕТ СН'!$H$23</f>
        <v>1070.1764478699999</v>
      </c>
      <c r="U89" s="36">
        <f>SUMIFS(СВЦЭМ!$D$33:$D$776,СВЦЭМ!$A$33:$A$776,$A89,СВЦЭМ!$B$33:$B$776,U$83)+'СЕТ СН'!$H$11+СВЦЭМ!$D$10+'СЕТ СН'!$H$6-'СЕТ СН'!$H$23</f>
        <v>1075.43484691</v>
      </c>
      <c r="V89" s="36">
        <f>SUMIFS(СВЦЭМ!$D$33:$D$776,СВЦЭМ!$A$33:$A$776,$A89,СВЦЭМ!$B$33:$B$776,V$83)+'СЕТ СН'!$H$11+СВЦЭМ!$D$10+'СЕТ СН'!$H$6-'СЕТ СН'!$H$23</f>
        <v>1102.2474869100001</v>
      </c>
      <c r="W89" s="36">
        <f>SUMIFS(СВЦЭМ!$D$33:$D$776,СВЦЭМ!$A$33:$A$776,$A89,СВЦЭМ!$B$33:$B$776,W$83)+'СЕТ СН'!$H$11+СВЦЭМ!$D$10+'СЕТ СН'!$H$6-'СЕТ СН'!$H$23</f>
        <v>1154.38583651</v>
      </c>
      <c r="X89" s="36">
        <f>SUMIFS(СВЦЭМ!$D$33:$D$776,СВЦЭМ!$A$33:$A$776,$A89,СВЦЭМ!$B$33:$B$776,X$83)+'СЕТ СН'!$H$11+СВЦЭМ!$D$10+'СЕТ СН'!$H$6-'СЕТ СН'!$H$23</f>
        <v>1203.9130369500001</v>
      </c>
      <c r="Y89" s="36">
        <f>SUMIFS(СВЦЭМ!$D$33:$D$776,СВЦЭМ!$A$33:$A$776,$A89,СВЦЭМ!$B$33:$B$776,Y$83)+'СЕТ СН'!$H$11+СВЦЭМ!$D$10+'СЕТ СН'!$H$6-'СЕТ СН'!$H$23</f>
        <v>1254.7079761100001</v>
      </c>
    </row>
    <row r="90" spans="1:27" ht="15.75" x14ac:dyDescent="0.2">
      <c r="A90" s="35">
        <f t="shared" si="2"/>
        <v>43472</v>
      </c>
      <c r="B90" s="36">
        <f>SUMIFS(СВЦЭМ!$D$33:$D$776,СВЦЭМ!$A$33:$A$776,$A90,СВЦЭМ!$B$33:$B$776,B$83)+'СЕТ СН'!$H$11+СВЦЭМ!$D$10+'СЕТ СН'!$H$6-'СЕТ СН'!$H$23</f>
        <v>1265.8347642900001</v>
      </c>
      <c r="C90" s="36">
        <f>SUMIFS(СВЦЭМ!$D$33:$D$776,СВЦЭМ!$A$33:$A$776,$A90,СВЦЭМ!$B$33:$B$776,C$83)+'СЕТ СН'!$H$11+СВЦЭМ!$D$10+'СЕТ СН'!$H$6-'СЕТ СН'!$H$23</f>
        <v>1271.18007448</v>
      </c>
      <c r="D90" s="36">
        <f>SUMIFS(СВЦЭМ!$D$33:$D$776,СВЦЭМ!$A$33:$A$776,$A90,СВЦЭМ!$B$33:$B$776,D$83)+'СЕТ СН'!$H$11+СВЦЭМ!$D$10+'СЕТ СН'!$H$6-'СЕТ СН'!$H$23</f>
        <v>1288.2283159000001</v>
      </c>
      <c r="E90" s="36">
        <f>SUMIFS(СВЦЭМ!$D$33:$D$776,СВЦЭМ!$A$33:$A$776,$A90,СВЦЭМ!$B$33:$B$776,E$83)+'СЕТ СН'!$H$11+СВЦЭМ!$D$10+'СЕТ СН'!$H$6-'СЕТ СН'!$H$23</f>
        <v>1297.2576783300001</v>
      </c>
      <c r="F90" s="36">
        <f>SUMIFS(СВЦЭМ!$D$33:$D$776,СВЦЭМ!$A$33:$A$776,$A90,СВЦЭМ!$B$33:$B$776,F$83)+'СЕТ СН'!$H$11+СВЦЭМ!$D$10+'СЕТ СН'!$H$6-'СЕТ СН'!$H$23</f>
        <v>1299.8582351800001</v>
      </c>
      <c r="G90" s="36">
        <f>SUMIFS(СВЦЭМ!$D$33:$D$776,СВЦЭМ!$A$33:$A$776,$A90,СВЦЭМ!$B$33:$B$776,G$83)+'СЕТ СН'!$H$11+СВЦЭМ!$D$10+'СЕТ СН'!$H$6-'СЕТ СН'!$H$23</f>
        <v>1291.0038643600001</v>
      </c>
      <c r="H90" s="36">
        <f>SUMIFS(СВЦЭМ!$D$33:$D$776,СВЦЭМ!$A$33:$A$776,$A90,СВЦЭМ!$B$33:$B$776,H$83)+'СЕТ СН'!$H$11+СВЦЭМ!$D$10+'СЕТ СН'!$H$6-'СЕТ СН'!$H$23</f>
        <v>1277.24934407</v>
      </c>
      <c r="I90" s="36">
        <f>SUMIFS(СВЦЭМ!$D$33:$D$776,СВЦЭМ!$A$33:$A$776,$A90,СВЦЭМ!$B$33:$B$776,I$83)+'СЕТ СН'!$H$11+СВЦЭМ!$D$10+'СЕТ СН'!$H$6-'СЕТ СН'!$H$23</f>
        <v>1273.01858608</v>
      </c>
      <c r="J90" s="36">
        <f>SUMIFS(СВЦЭМ!$D$33:$D$776,СВЦЭМ!$A$33:$A$776,$A90,СВЦЭМ!$B$33:$B$776,J$83)+'СЕТ СН'!$H$11+СВЦЭМ!$D$10+'СЕТ СН'!$H$6-'СЕТ СН'!$H$23</f>
        <v>1252.07450126</v>
      </c>
      <c r="K90" s="36">
        <f>SUMIFS(СВЦЭМ!$D$33:$D$776,СВЦЭМ!$A$33:$A$776,$A90,СВЦЭМ!$B$33:$B$776,K$83)+'СЕТ СН'!$H$11+СВЦЭМ!$D$10+'СЕТ СН'!$H$6-'СЕТ СН'!$H$23</f>
        <v>1217.2007930899999</v>
      </c>
      <c r="L90" s="36">
        <f>SUMIFS(СВЦЭМ!$D$33:$D$776,СВЦЭМ!$A$33:$A$776,$A90,СВЦЭМ!$B$33:$B$776,L$83)+'СЕТ СН'!$H$11+СВЦЭМ!$D$10+'СЕТ СН'!$H$6-'СЕТ СН'!$H$23</f>
        <v>1197.6424074399999</v>
      </c>
      <c r="M90" s="36">
        <f>SUMIFS(СВЦЭМ!$D$33:$D$776,СВЦЭМ!$A$33:$A$776,$A90,СВЦЭМ!$B$33:$B$776,M$83)+'СЕТ СН'!$H$11+СВЦЭМ!$D$10+'СЕТ СН'!$H$6-'СЕТ СН'!$H$23</f>
        <v>1182.8496544500001</v>
      </c>
      <c r="N90" s="36">
        <f>SUMIFS(СВЦЭМ!$D$33:$D$776,СВЦЭМ!$A$33:$A$776,$A90,СВЦЭМ!$B$33:$B$776,N$83)+'СЕТ СН'!$H$11+СВЦЭМ!$D$10+'СЕТ СН'!$H$6-'СЕТ СН'!$H$23</f>
        <v>1183.6895944</v>
      </c>
      <c r="O90" s="36">
        <f>SUMIFS(СВЦЭМ!$D$33:$D$776,СВЦЭМ!$A$33:$A$776,$A90,СВЦЭМ!$B$33:$B$776,O$83)+'СЕТ СН'!$H$11+СВЦЭМ!$D$10+'СЕТ СН'!$H$6-'СЕТ СН'!$H$23</f>
        <v>1192.6351793200001</v>
      </c>
      <c r="P90" s="36">
        <f>SUMIFS(СВЦЭМ!$D$33:$D$776,СВЦЭМ!$A$33:$A$776,$A90,СВЦЭМ!$B$33:$B$776,P$83)+'СЕТ СН'!$H$11+СВЦЭМ!$D$10+'СЕТ СН'!$H$6-'СЕТ СН'!$H$23</f>
        <v>1213.87846253</v>
      </c>
      <c r="Q90" s="36">
        <f>SUMIFS(СВЦЭМ!$D$33:$D$776,СВЦЭМ!$A$33:$A$776,$A90,СВЦЭМ!$B$33:$B$776,Q$83)+'СЕТ СН'!$H$11+СВЦЭМ!$D$10+'СЕТ СН'!$H$6-'СЕТ СН'!$H$23</f>
        <v>1187.6938116200001</v>
      </c>
      <c r="R90" s="36">
        <f>SUMIFS(СВЦЭМ!$D$33:$D$776,СВЦЭМ!$A$33:$A$776,$A90,СВЦЭМ!$B$33:$B$776,R$83)+'СЕТ СН'!$H$11+СВЦЭМ!$D$10+'СЕТ СН'!$H$6-'СЕТ СН'!$H$23</f>
        <v>1147.9100657399999</v>
      </c>
      <c r="S90" s="36">
        <f>SUMIFS(СВЦЭМ!$D$33:$D$776,СВЦЭМ!$A$33:$A$776,$A90,СВЦЭМ!$B$33:$B$776,S$83)+'СЕТ СН'!$H$11+СВЦЭМ!$D$10+'СЕТ СН'!$H$6-'СЕТ СН'!$H$23</f>
        <v>1078.8692082300001</v>
      </c>
      <c r="T90" s="36">
        <f>SUMIFS(СВЦЭМ!$D$33:$D$776,СВЦЭМ!$A$33:$A$776,$A90,СВЦЭМ!$B$33:$B$776,T$83)+'СЕТ СН'!$H$11+СВЦЭМ!$D$10+'СЕТ СН'!$H$6-'СЕТ СН'!$H$23</f>
        <v>1042.2368411699999</v>
      </c>
      <c r="U90" s="36">
        <f>SUMIFS(СВЦЭМ!$D$33:$D$776,СВЦЭМ!$A$33:$A$776,$A90,СВЦЭМ!$B$33:$B$776,U$83)+'СЕТ СН'!$H$11+СВЦЭМ!$D$10+'СЕТ СН'!$H$6-'СЕТ СН'!$H$23</f>
        <v>1044.72770066</v>
      </c>
      <c r="V90" s="36">
        <f>SUMIFS(СВЦЭМ!$D$33:$D$776,СВЦЭМ!$A$33:$A$776,$A90,СВЦЭМ!$B$33:$B$776,V$83)+'СЕТ СН'!$H$11+СВЦЭМ!$D$10+'СЕТ СН'!$H$6-'СЕТ СН'!$H$23</f>
        <v>1083.1194648600001</v>
      </c>
      <c r="W90" s="36">
        <f>SUMIFS(СВЦЭМ!$D$33:$D$776,СВЦЭМ!$A$33:$A$776,$A90,СВЦЭМ!$B$33:$B$776,W$83)+'СЕТ СН'!$H$11+СВЦЭМ!$D$10+'СЕТ СН'!$H$6-'СЕТ СН'!$H$23</f>
        <v>1113.37892132</v>
      </c>
      <c r="X90" s="36">
        <f>SUMIFS(СВЦЭМ!$D$33:$D$776,СВЦЭМ!$A$33:$A$776,$A90,СВЦЭМ!$B$33:$B$776,X$83)+'СЕТ СН'!$H$11+СВЦЭМ!$D$10+'СЕТ СН'!$H$6-'СЕТ СН'!$H$23</f>
        <v>1165.1793005</v>
      </c>
      <c r="Y90" s="36">
        <f>SUMIFS(СВЦЭМ!$D$33:$D$776,СВЦЭМ!$A$33:$A$776,$A90,СВЦЭМ!$B$33:$B$776,Y$83)+'СЕТ СН'!$H$11+СВЦЭМ!$D$10+'СЕТ СН'!$H$6-'СЕТ СН'!$H$23</f>
        <v>1212.44961573</v>
      </c>
    </row>
    <row r="91" spans="1:27" ht="15.75" x14ac:dyDescent="0.2">
      <c r="A91" s="35">
        <f t="shared" si="2"/>
        <v>43473</v>
      </c>
      <c r="B91" s="36">
        <f>SUMIFS(СВЦЭМ!$D$33:$D$776,СВЦЭМ!$A$33:$A$776,$A91,СВЦЭМ!$B$33:$B$776,B$83)+'СЕТ СН'!$H$11+СВЦЭМ!$D$10+'СЕТ СН'!$H$6-'СЕТ СН'!$H$23</f>
        <v>1235.9755459800001</v>
      </c>
      <c r="C91" s="36">
        <f>SUMIFS(СВЦЭМ!$D$33:$D$776,СВЦЭМ!$A$33:$A$776,$A91,СВЦЭМ!$B$33:$B$776,C$83)+'СЕТ СН'!$H$11+СВЦЭМ!$D$10+'СЕТ СН'!$H$6-'СЕТ СН'!$H$23</f>
        <v>1260.5410577299999</v>
      </c>
      <c r="D91" s="36">
        <f>SUMIFS(СВЦЭМ!$D$33:$D$776,СВЦЭМ!$A$33:$A$776,$A91,СВЦЭМ!$B$33:$B$776,D$83)+'СЕТ СН'!$H$11+СВЦЭМ!$D$10+'СЕТ СН'!$H$6-'СЕТ СН'!$H$23</f>
        <v>1267.4296472999999</v>
      </c>
      <c r="E91" s="36">
        <f>SUMIFS(СВЦЭМ!$D$33:$D$776,СВЦЭМ!$A$33:$A$776,$A91,СВЦЭМ!$B$33:$B$776,E$83)+'СЕТ СН'!$H$11+СВЦЭМ!$D$10+'СЕТ СН'!$H$6-'СЕТ СН'!$H$23</f>
        <v>1277.34694096</v>
      </c>
      <c r="F91" s="36">
        <f>SUMIFS(СВЦЭМ!$D$33:$D$776,СВЦЭМ!$A$33:$A$776,$A91,СВЦЭМ!$B$33:$B$776,F$83)+'СЕТ СН'!$H$11+СВЦЭМ!$D$10+'СЕТ СН'!$H$6-'СЕТ СН'!$H$23</f>
        <v>1278.6961389799999</v>
      </c>
      <c r="G91" s="36">
        <f>SUMIFS(СВЦЭМ!$D$33:$D$776,СВЦЭМ!$A$33:$A$776,$A91,СВЦЭМ!$B$33:$B$776,G$83)+'СЕТ СН'!$H$11+СВЦЭМ!$D$10+'СЕТ СН'!$H$6-'СЕТ СН'!$H$23</f>
        <v>1276.50106194</v>
      </c>
      <c r="H91" s="36">
        <f>SUMIFS(СВЦЭМ!$D$33:$D$776,СВЦЭМ!$A$33:$A$776,$A91,СВЦЭМ!$B$33:$B$776,H$83)+'СЕТ СН'!$H$11+СВЦЭМ!$D$10+'СЕТ СН'!$H$6-'СЕТ СН'!$H$23</f>
        <v>1267.46664584</v>
      </c>
      <c r="I91" s="36">
        <f>SUMIFS(СВЦЭМ!$D$33:$D$776,СВЦЭМ!$A$33:$A$776,$A91,СВЦЭМ!$B$33:$B$776,I$83)+'СЕТ СН'!$H$11+СВЦЭМ!$D$10+'СЕТ СН'!$H$6-'СЕТ СН'!$H$23</f>
        <v>1258.5527752599999</v>
      </c>
      <c r="J91" s="36">
        <f>SUMIFS(СВЦЭМ!$D$33:$D$776,СВЦЭМ!$A$33:$A$776,$A91,СВЦЭМ!$B$33:$B$776,J$83)+'СЕТ СН'!$H$11+СВЦЭМ!$D$10+'СЕТ СН'!$H$6-'СЕТ СН'!$H$23</f>
        <v>1229.2774253599998</v>
      </c>
      <c r="K91" s="36">
        <f>SUMIFS(СВЦЭМ!$D$33:$D$776,СВЦЭМ!$A$33:$A$776,$A91,СВЦЭМ!$B$33:$B$776,K$83)+'СЕТ СН'!$H$11+СВЦЭМ!$D$10+'СЕТ СН'!$H$6-'СЕТ СН'!$H$23</f>
        <v>1198.7345969</v>
      </c>
      <c r="L91" s="36">
        <f>SUMIFS(СВЦЭМ!$D$33:$D$776,СВЦЭМ!$A$33:$A$776,$A91,СВЦЭМ!$B$33:$B$776,L$83)+'СЕТ СН'!$H$11+СВЦЭМ!$D$10+'СЕТ СН'!$H$6-'СЕТ СН'!$H$23</f>
        <v>1179.6908435299999</v>
      </c>
      <c r="M91" s="36">
        <f>SUMIFS(СВЦЭМ!$D$33:$D$776,СВЦЭМ!$A$33:$A$776,$A91,СВЦЭМ!$B$33:$B$776,M$83)+'СЕТ СН'!$H$11+СВЦЭМ!$D$10+'СЕТ СН'!$H$6-'СЕТ СН'!$H$23</f>
        <v>1177.6256020000001</v>
      </c>
      <c r="N91" s="36">
        <f>SUMIFS(СВЦЭМ!$D$33:$D$776,СВЦЭМ!$A$33:$A$776,$A91,СВЦЭМ!$B$33:$B$776,N$83)+'СЕТ СН'!$H$11+СВЦЭМ!$D$10+'СЕТ СН'!$H$6-'СЕТ СН'!$H$23</f>
        <v>1188.4188143000001</v>
      </c>
      <c r="O91" s="36">
        <f>SUMIFS(СВЦЭМ!$D$33:$D$776,СВЦЭМ!$A$33:$A$776,$A91,СВЦЭМ!$B$33:$B$776,O$83)+'СЕТ СН'!$H$11+СВЦЭМ!$D$10+'СЕТ СН'!$H$6-'СЕТ СН'!$H$23</f>
        <v>1202.29641588</v>
      </c>
      <c r="P91" s="36">
        <f>SUMIFS(СВЦЭМ!$D$33:$D$776,СВЦЭМ!$A$33:$A$776,$A91,СВЦЭМ!$B$33:$B$776,P$83)+'СЕТ СН'!$H$11+СВЦЭМ!$D$10+'СЕТ СН'!$H$6-'СЕТ СН'!$H$23</f>
        <v>1236.2932531200001</v>
      </c>
      <c r="Q91" s="36">
        <f>SUMIFS(СВЦЭМ!$D$33:$D$776,СВЦЭМ!$A$33:$A$776,$A91,СВЦЭМ!$B$33:$B$776,Q$83)+'СЕТ СН'!$H$11+СВЦЭМ!$D$10+'СЕТ СН'!$H$6-'СЕТ СН'!$H$23</f>
        <v>1204.5188529</v>
      </c>
      <c r="R91" s="36">
        <f>SUMIFS(СВЦЭМ!$D$33:$D$776,СВЦЭМ!$A$33:$A$776,$A91,СВЦЭМ!$B$33:$B$776,R$83)+'СЕТ СН'!$H$11+СВЦЭМ!$D$10+'СЕТ СН'!$H$6-'СЕТ СН'!$H$23</f>
        <v>1164.03838827</v>
      </c>
      <c r="S91" s="36">
        <f>SUMIFS(СВЦЭМ!$D$33:$D$776,СВЦЭМ!$A$33:$A$776,$A91,СВЦЭМ!$B$33:$B$776,S$83)+'СЕТ СН'!$H$11+СВЦЭМ!$D$10+'СЕТ СН'!$H$6-'СЕТ СН'!$H$23</f>
        <v>1119.3205129200001</v>
      </c>
      <c r="T91" s="36">
        <f>SUMIFS(СВЦЭМ!$D$33:$D$776,СВЦЭМ!$A$33:$A$776,$A91,СВЦЭМ!$B$33:$B$776,T$83)+'СЕТ СН'!$H$11+СВЦЭМ!$D$10+'СЕТ СН'!$H$6-'СЕТ СН'!$H$23</f>
        <v>1109.1136138100001</v>
      </c>
      <c r="U91" s="36">
        <f>SUMIFS(СВЦЭМ!$D$33:$D$776,СВЦЭМ!$A$33:$A$776,$A91,СВЦЭМ!$B$33:$B$776,U$83)+'СЕТ СН'!$H$11+СВЦЭМ!$D$10+'СЕТ СН'!$H$6-'СЕТ СН'!$H$23</f>
        <v>1111.2075119400001</v>
      </c>
      <c r="V91" s="36">
        <f>SUMIFS(СВЦЭМ!$D$33:$D$776,СВЦЭМ!$A$33:$A$776,$A91,СВЦЭМ!$B$33:$B$776,V$83)+'СЕТ СН'!$H$11+СВЦЭМ!$D$10+'СЕТ СН'!$H$6-'СЕТ СН'!$H$23</f>
        <v>1123.7299391900001</v>
      </c>
      <c r="W91" s="36">
        <f>SUMIFS(СВЦЭМ!$D$33:$D$776,СВЦЭМ!$A$33:$A$776,$A91,СВЦЭМ!$B$33:$B$776,W$83)+'СЕТ СН'!$H$11+СВЦЭМ!$D$10+'СЕТ СН'!$H$6-'СЕТ СН'!$H$23</f>
        <v>1181.1391326400001</v>
      </c>
      <c r="X91" s="36">
        <f>SUMIFS(СВЦЭМ!$D$33:$D$776,СВЦЭМ!$A$33:$A$776,$A91,СВЦЭМ!$B$33:$B$776,X$83)+'СЕТ СН'!$H$11+СВЦЭМ!$D$10+'СЕТ СН'!$H$6-'СЕТ СН'!$H$23</f>
        <v>1242.33317031</v>
      </c>
      <c r="Y91" s="36">
        <f>SUMIFS(СВЦЭМ!$D$33:$D$776,СВЦЭМ!$A$33:$A$776,$A91,СВЦЭМ!$B$33:$B$776,Y$83)+'СЕТ СН'!$H$11+СВЦЭМ!$D$10+'СЕТ СН'!$H$6-'СЕТ СН'!$H$23</f>
        <v>1296.2469013899999</v>
      </c>
    </row>
    <row r="92" spans="1:27" ht="15.75" x14ac:dyDescent="0.2">
      <c r="A92" s="35">
        <f t="shared" si="2"/>
        <v>43474</v>
      </c>
      <c r="B92" s="36">
        <f>SUMIFS(СВЦЭМ!$D$33:$D$776,СВЦЭМ!$A$33:$A$776,$A92,СВЦЭМ!$B$33:$B$776,B$83)+'СЕТ СН'!$H$11+СВЦЭМ!$D$10+'СЕТ СН'!$H$6-'СЕТ СН'!$H$23</f>
        <v>1265.8232651000001</v>
      </c>
      <c r="C92" s="36">
        <f>SUMIFS(СВЦЭМ!$D$33:$D$776,СВЦЭМ!$A$33:$A$776,$A92,СВЦЭМ!$B$33:$B$776,C$83)+'СЕТ СН'!$H$11+СВЦЭМ!$D$10+'СЕТ СН'!$H$6-'СЕТ СН'!$H$23</f>
        <v>1286.8384360800001</v>
      </c>
      <c r="D92" s="36">
        <f>SUMIFS(СВЦЭМ!$D$33:$D$776,СВЦЭМ!$A$33:$A$776,$A92,СВЦЭМ!$B$33:$B$776,D$83)+'СЕТ СН'!$H$11+СВЦЭМ!$D$10+'СЕТ СН'!$H$6-'СЕТ СН'!$H$23</f>
        <v>1288.97012221</v>
      </c>
      <c r="E92" s="36">
        <f>SUMIFS(СВЦЭМ!$D$33:$D$776,СВЦЭМ!$A$33:$A$776,$A92,СВЦЭМ!$B$33:$B$776,E$83)+'СЕТ СН'!$H$11+СВЦЭМ!$D$10+'СЕТ СН'!$H$6-'СЕТ СН'!$H$23</f>
        <v>1296.7984871199999</v>
      </c>
      <c r="F92" s="36">
        <f>SUMIFS(СВЦЭМ!$D$33:$D$776,СВЦЭМ!$A$33:$A$776,$A92,СВЦЭМ!$B$33:$B$776,F$83)+'СЕТ СН'!$H$11+СВЦЭМ!$D$10+'СЕТ СН'!$H$6-'СЕТ СН'!$H$23</f>
        <v>1299.27971544</v>
      </c>
      <c r="G92" s="36">
        <f>SUMIFS(СВЦЭМ!$D$33:$D$776,СВЦЭМ!$A$33:$A$776,$A92,СВЦЭМ!$B$33:$B$776,G$83)+'СЕТ СН'!$H$11+СВЦЭМ!$D$10+'СЕТ СН'!$H$6-'СЕТ СН'!$H$23</f>
        <v>1301.6178612399999</v>
      </c>
      <c r="H92" s="36">
        <f>SUMIFS(СВЦЭМ!$D$33:$D$776,СВЦЭМ!$A$33:$A$776,$A92,СВЦЭМ!$B$33:$B$776,H$83)+'СЕТ СН'!$H$11+СВЦЭМ!$D$10+'СЕТ СН'!$H$6-'СЕТ СН'!$H$23</f>
        <v>1313.7544277699999</v>
      </c>
      <c r="I92" s="36">
        <f>SUMIFS(СВЦЭМ!$D$33:$D$776,СВЦЭМ!$A$33:$A$776,$A92,СВЦЭМ!$B$33:$B$776,I$83)+'СЕТ СН'!$H$11+СВЦЭМ!$D$10+'СЕТ СН'!$H$6-'СЕТ СН'!$H$23</f>
        <v>1261.4974552799999</v>
      </c>
      <c r="J92" s="36">
        <f>SUMIFS(СВЦЭМ!$D$33:$D$776,СВЦЭМ!$A$33:$A$776,$A92,СВЦЭМ!$B$33:$B$776,J$83)+'СЕТ СН'!$H$11+СВЦЭМ!$D$10+'СЕТ СН'!$H$6-'СЕТ СН'!$H$23</f>
        <v>1193.28214542</v>
      </c>
      <c r="K92" s="36">
        <f>SUMIFS(СВЦЭМ!$D$33:$D$776,СВЦЭМ!$A$33:$A$776,$A92,СВЦЭМ!$B$33:$B$776,K$83)+'СЕТ СН'!$H$11+СВЦЭМ!$D$10+'СЕТ СН'!$H$6-'СЕТ СН'!$H$23</f>
        <v>1185.9676618400001</v>
      </c>
      <c r="L92" s="36">
        <f>SUMIFS(СВЦЭМ!$D$33:$D$776,СВЦЭМ!$A$33:$A$776,$A92,СВЦЭМ!$B$33:$B$776,L$83)+'СЕТ СН'!$H$11+СВЦЭМ!$D$10+'СЕТ СН'!$H$6-'СЕТ СН'!$H$23</f>
        <v>1184.4813957000001</v>
      </c>
      <c r="M92" s="36">
        <f>SUMIFS(СВЦЭМ!$D$33:$D$776,СВЦЭМ!$A$33:$A$776,$A92,СВЦЭМ!$B$33:$B$776,M$83)+'СЕТ СН'!$H$11+СВЦЭМ!$D$10+'СЕТ СН'!$H$6-'СЕТ СН'!$H$23</f>
        <v>1186.22779756</v>
      </c>
      <c r="N92" s="36">
        <f>SUMIFS(СВЦЭМ!$D$33:$D$776,СВЦЭМ!$A$33:$A$776,$A92,СВЦЭМ!$B$33:$B$776,N$83)+'СЕТ СН'!$H$11+СВЦЭМ!$D$10+'СЕТ СН'!$H$6-'СЕТ СН'!$H$23</f>
        <v>1203.2193072500002</v>
      </c>
      <c r="O92" s="36">
        <f>SUMIFS(СВЦЭМ!$D$33:$D$776,СВЦЭМ!$A$33:$A$776,$A92,СВЦЭМ!$B$33:$B$776,O$83)+'СЕТ СН'!$H$11+СВЦЭМ!$D$10+'СЕТ СН'!$H$6-'СЕТ СН'!$H$23</f>
        <v>1199.91759637</v>
      </c>
      <c r="P92" s="36">
        <f>SUMIFS(СВЦЭМ!$D$33:$D$776,СВЦЭМ!$A$33:$A$776,$A92,СВЦЭМ!$B$33:$B$776,P$83)+'СЕТ СН'!$H$11+СВЦЭМ!$D$10+'СЕТ СН'!$H$6-'СЕТ СН'!$H$23</f>
        <v>1210.63418028</v>
      </c>
      <c r="Q92" s="36">
        <f>SUMIFS(СВЦЭМ!$D$33:$D$776,СВЦЭМ!$A$33:$A$776,$A92,СВЦЭМ!$B$33:$B$776,Q$83)+'СЕТ СН'!$H$11+СВЦЭМ!$D$10+'СЕТ СН'!$H$6-'СЕТ СН'!$H$23</f>
        <v>1214.8341958200001</v>
      </c>
      <c r="R92" s="36">
        <f>SUMIFS(СВЦЭМ!$D$33:$D$776,СВЦЭМ!$A$33:$A$776,$A92,СВЦЭМ!$B$33:$B$776,R$83)+'СЕТ СН'!$H$11+СВЦЭМ!$D$10+'СЕТ СН'!$H$6-'СЕТ СН'!$H$23</f>
        <v>1213.2999155099999</v>
      </c>
      <c r="S92" s="36">
        <f>SUMIFS(СВЦЭМ!$D$33:$D$776,СВЦЭМ!$A$33:$A$776,$A92,СВЦЭМ!$B$33:$B$776,S$83)+'СЕТ СН'!$H$11+СВЦЭМ!$D$10+'СЕТ СН'!$H$6-'СЕТ СН'!$H$23</f>
        <v>1190.94820714</v>
      </c>
      <c r="T92" s="36">
        <f>SUMIFS(СВЦЭМ!$D$33:$D$776,СВЦЭМ!$A$33:$A$776,$A92,СВЦЭМ!$B$33:$B$776,T$83)+'СЕТ СН'!$H$11+СВЦЭМ!$D$10+'СЕТ СН'!$H$6-'СЕТ СН'!$H$23</f>
        <v>1170.2100961200001</v>
      </c>
      <c r="U92" s="36">
        <f>SUMIFS(СВЦЭМ!$D$33:$D$776,СВЦЭМ!$A$33:$A$776,$A92,СВЦЭМ!$B$33:$B$776,U$83)+'СЕТ СН'!$H$11+СВЦЭМ!$D$10+'СЕТ СН'!$H$6-'СЕТ СН'!$H$23</f>
        <v>1168.8821309300001</v>
      </c>
      <c r="V92" s="36">
        <f>SUMIFS(СВЦЭМ!$D$33:$D$776,СВЦЭМ!$A$33:$A$776,$A92,СВЦЭМ!$B$33:$B$776,V$83)+'СЕТ СН'!$H$11+СВЦЭМ!$D$10+'СЕТ СН'!$H$6-'СЕТ СН'!$H$23</f>
        <v>1177.8851914700001</v>
      </c>
      <c r="W92" s="36">
        <f>SUMIFS(СВЦЭМ!$D$33:$D$776,СВЦЭМ!$A$33:$A$776,$A92,СВЦЭМ!$B$33:$B$776,W$83)+'СЕТ СН'!$H$11+СВЦЭМ!$D$10+'СЕТ СН'!$H$6-'СЕТ СН'!$H$23</f>
        <v>1196.90460233</v>
      </c>
      <c r="X92" s="36">
        <f>SUMIFS(СВЦЭМ!$D$33:$D$776,СВЦЭМ!$A$33:$A$776,$A92,СВЦЭМ!$B$33:$B$776,X$83)+'СЕТ СН'!$H$11+СВЦЭМ!$D$10+'СЕТ СН'!$H$6-'СЕТ СН'!$H$23</f>
        <v>1208.8487284400001</v>
      </c>
      <c r="Y92" s="36">
        <f>SUMIFS(СВЦЭМ!$D$33:$D$776,СВЦЭМ!$A$33:$A$776,$A92,СВЦЭМ!$B$33:$B$776,Y$83)+'СЕТ СН'!$H$11+СВЦЭМ!$D$10+'СЕТ СН'!$H$6-'СЕТ СН'!$H$23</f>
        <v>1261.1503510099999</v>
      </c>
    </row>
    <row r="93" spans="1:27" ht="15.75" x14ac:dyDescent="0.2">
      <c r="A93" s="35">
        <f t="shared" si="2"/>
        <v>43475</v>
      </c>
      <c r="B93" s="36">
        <f>SUMIFS(СВЦЭМ!$D$33:$D$776,СВЦЭМ!$A$33:$A$776,$A93,СВЦЭМ!$B$33:$B$776,B$83)+'СЕТ СН'!$H$11+СВЦЭМ!$D$10+'СЕТ СН'!$H$6-'СЕТ СН'!$H$23</f>
        <v>1296.07641431</v>
      </c>
      <c r="C93" s="36">
        <f>SUMIFS(СВЦЭМ!$D$33:$D$776,СВЦЭМ!$A$33:$A$776,$A93,СВЦЭМ!$B$33:$B$776,C$83)+'СЕТ СН'!$H$11+СВЦЭМ!$D$10+'СЕТ СН'!$H$6-'СЕТ СН'!$H$23</f>
        <v>1324.91649648</v>
      </c>
      <c r="D93" s="36">
        <f>SUMIFS(СВЦЭМ!$D$33:$D$776,СВЦЭМ!$A$33:$A$776,$A93,СВЦЭМ!$B$33:$B$776,D$83)+'СЕТ СН'!$H$11+СВЦЭМ!$D$10+'СЕТ СН'!$H$6-'СЕТ СН'!$H$23</f>
        <v>1372.2425963999999</v>
      </c>
      <c r="E93" s="36">
        <f>SUMIFS(СВЦЭМ!$D$33:$D$776,СВЦЭМ!$A$33:$A$776,$A93,СВЦЭМ!$B$33:$B$776,E$83)+'СЕТ СН'!$H$11+СВЦЭМ!$D$10+'СЕТ СН'!$H$6-'СЕТ СН'!$H$23</f>
        <v>1330.52158506</v>
      </c>
      <c r="F93" s="36">
        <f>SUMIFS(СВЦЭМ!$D$33:$D$776,СВЦЭМ!$A$33:$A$776,$A93,СВЦЭМ!$B$33:$B$776,F$83)+'СЕТ СН'!$H$11+СВЦЭМ!$D$10+'СЕТ СН'!$H$6-'СЕТ СН'!$H$23</f>
        <v>1298.78979749</v>
      </c>
      <c r="G93" s="36">
        <f>SUMIFS(СВЦЭМ!$D$33:$D$776,СВЦЭМ!$A$33:$A$776,$A93,СВЦЭМ!$B$33:$B$776,G$83)+'СЕТ СН'!$H$11+СВЦЭМ!$D$10+'СЕТ СН'!$H$6-'СЕТ СН'!$H$23</f>
        <v>1305.3096350399999</v>
      </c>
      <c r="H93" s="36">
        <f>SUMIFS(СВЦЭМ!$D$33:$D$776,СВЦЭМ!$A$33:$A$776,$A93,СВЦЭМ!$B$33:$B$776,H$83)+'СЕТ СН'!$H$11+СВЦЭМ!$D$10+'СЕТ СН'!$H$6-'СЕТ СН'!$H$23</f>
        <v>1302.0591827200001</v>
      </c>
      <c r="I93" s="36">
        <f>SUMIFS(СВЦЭМ!$D$33:$D$776,СВЦЭМ!$A$33:$A$776,$A93,СВЦЭМ!$B$33:$B$776,I$83)+'СЕТ СН'!$H$11+СВЦЭМ!$D$10+'СЕТ СН'!$H$6-'СЕТ СН'!$H$23</f>
        <v>1218.2403514499999</v>
      </c>
      <c r="J93" s="36">
        <f>SUMIFS(СВЦЭМ!$D$33:$D$776,СВЦЭМ!$A$33:$A$776,$A93,СВЦЭМ!$B$33:$B$776,J$83)+'СЕТ СН'!$H$11+СВЦЭМ!$D$10+'СЕТ СН'!$H$6-'СЕТ СН'!$H$23</f>
        <v>1175.50231386</v>
      </c>
      <c r="K93" s="36">
        <f>SUMIFS(СВЦЭМ!$D$33:$D$776,СВЦЭМ!$A$33:$A$776,$A93,СВЦЭМ!$B$33:$B$776,K$83)+'СЕТ СН'!$H$11+СВЦЭМ!$D$10+'СЕТ СН'!$H$6-'СЕТ СН'!$H$23</f>
        <v>1162.5907103500001</v>
      </c>
      <c r="L93" s="36">
        <f>SUMIFS(СВЦЭМ!$D$33:$D$776,СВЦЭМ!$A$33:$A$776,$A93,СВЦЭМ!$B$33:$B$776,L$83)+'СЕТ СН'!$H$11+СВЦЭМ!$D$10+'СЕТ СН'!$H$6-'СЕТ СН'!$H$23</f>
        <v>1152.49489485</v>
      </c>
      <c r="M93" s="36">
        <f>SUMIFS(СВЦЭМ!$D$33:$D$776,СВЦЭМ!$A$33:$A$776,$A93,СВЦЭМ!$B$33:$B$776,M$83)+'СЕТ СН'!$H$11+СВЦЭМ!$D$10+'СЕТ СН'!$H$6-'СЕТ СН'!$H$23</f>
        <v>1159.1734095500001</v>
      </c>
      <c r="N93" s="36">
        <f>SUMIFS(СВЦЭМ!$D$33:$D$776,СВЦЭМ!$A$33:$A$776,$A93,СВЦЭМ!$B$33:$B$776,N$83)+'СЕТ СН'!$H$11+СВЦЭМ!$D$10+'СЕТ СН'!$H$6-'СЕТ СН'!$H$23</f>
        <v>1167.11503309</v>
      </c>
      <c r="O93" s="36">
        <f>SUMIFS(СВЦЭМ!$D$33:$D$776,СВЦЭМ!$A$33:$A$776,$A93,СВЦЭМ!$B$33:$B$776,O$83)+'СЕТ СН'!$H$11+СВЦЭМ!$D$10+'СЕТ СН'!$H$6-'СЕТ СН'!$H$23</f>
        <v>1156.4581588999999</v>
      </c>
      <c r="P93" s="36">
        <f>SUMIFS(СВЦЭМ!$D$33:$D$776,СВЦЭМ!$A$33:$A$776,$A93,СВЦЭМ!$B$33:$B$776,P$83)+'СЕТ СН'!$H$11+СВЦЭМ!$D$10+'СЕТ СН'!$H$6-'СЕТ СН'!$H$23</f>
        <v>1168.7470878199999</v>
      </c>
      <c r="Q93" s="36">
        <f>SUMIFS(СВЦЭМ!$D$33:$D$776,СВЦЭМ!$A$33:$A$776,$A93,СВЦЭМ!$B$33:$B$776,Q$83)+'СЕТ СН'!$H$11+СВЦЭМ!$D$10+'СЕТ СН'!$H$6-'СЕТ СН'!$H$23</f>
        <v>1172.34109758</v>
      </c>
      <c r="R93" s="36">
        <f>SUMIFS(СВЦЭМ!$D$33:$D$776,СВЦЭМ!$A$33:$A$776,$A93,СВЦЭМ!$B$33:$B$776,R$83)+'СЕТ СН'!$H$11+СВЦЭМ!$D$10+'СЕТ СН'!$H$6-'СЕТ СН'!$H$23</f>
        <v>1176.1281160200001</v>
      </c>
      <c r="S93" s="36">
        <f>SUMIFS(СВЦЭМ!$D$33:$D$776,СВЦЭМ!$A$33:$A$776,$A93,СВЦЭМ!$B$33:$B$776,S$83)+'СЕТ СН'!$H$11+СВЦЭМ!$D$10+'СЕТ СН'!$H$6-'СЕТ СН'!$H$23</f>
        <v>1156.4780891800001</v>
      </c>
      <c r="T93" s="36">
        <f>SUMIFS(СВЦЭМ!$D$33:$D$776,СВЦЭМ!$A$33:$A$776,$A93,СВЦЭМ!$B$33:$B$776,T$83)+'СЕТ СН'!$H$11+СВЦЭМ!$D$10+'СЕТ СН'!$H$6-'СЕТ СН'!$H$23</f>
        <v>1137.31990423</v>
      </c>
      <c r="U93" s="36">
        <f>SUMIFS(СВЦЭМ!$D$33:$D$776,СВЦЭМ!$A$33:$A$776,$A93,СВЦЭМ!$B$33:$B$776,U$83)+'СЕТ СН'!$H$11+СВЦЭМ!$D$10+'СЕТ СН'!$H$6-'СЕТ СН'!$H$23</f>
        <v>1144.2950121200001</v>
      </c>
      <c r="V93" s="36">
        <f>SUMIFS(СВЦЭМ!$D$33:$D$776,СВЦЭМ!$A$33:$A$776,$A93,СВЦЭМ!$B$33:$B$776,V$83)+'СЕТ СН'!$H$11+СВЦЭМ!$D$10+'СЕТ СН'!$H$6-'СЕТ СН'!$H$23</f>
        <v>1155.3986613300001</v>
      </c>
      <c r="W93" s="36">
        <f>SUMIFS(СВЦЭМ!$D$33:$D$776,СВЦЭМ!$A$33:$A$776,$A93,СВЦЭМ!$B$33:$B$776,W$83)+'СЕТ СН'!$H$11+СВЦЭМ!$D$10+'СЕТ СН'!$H$6-'СЕТ СН'!$H$23</f>
        <v>1164.7232973499999</v>
      </c>
      <c r="X93" s="36">
        <f>SUMIFS(СВЦЭМ!$D$33:$D$776,СВЦЭМ!$A$33:$A$776,$A93,СВЦЭМ!$B$33:$B$776,X$83)+'СЕТ СН'!$H$11+СВЦЭМ!$D$10+'СЕТ СН'!$H$6-'СЕТ СН'!$H$23</f>
        <v>1165.71843663</v>
      </c>
      <c r="Y93" s="36">
        <f>SUMIFS(СВЦЭМ!$D$33:$D$776,СВЦЭМ!$A$33:$A$776,$A93,СВЦЭМ!$B$33:$B$776,Y$83)+'СЕТ СН'!$H$11+СВЦЭМ!$D$10+'СЕТ СН'!$H$6-'СЕТ СН'!$H$23</f>
        <v>1223.33391231</v>
      </c>
    </row>
    <row r="94" spans="1:27" ht="15.75" x14ac:dyDescent="0.2">
      <c r="A94" s="35">
        <f t="shared" si="2"/>
        <v>43476</v>
      </c>
      <c r="B94" s="36">
        <f>SUMIFS(СВЦЭМ!$D$33:$D$776,СВЦЭМ!$A$33:$A$776,$A94,СВЦЭМ!$B$33:$B$776,B$83)+'СЕТ СН'!$H$11+СВЦЭМ!$D$10+'СЕТ СН'!$H$6-'СЕТ СН'!$H$23</f>
        <v>1303.46961162</v>
      </c>
      <c r="C94" s="36">
        <f>SUMIFS(СВЦЭМ!$D$33:$D$776,СВЦЭМ!$A$33:$A$776,$A94,СВЦЭМ!$B$33:$B$776,C$83)+'СЕТ СН'!$H$11+СВЦЭМ!$D$10+'СЕТ СН'!$H$6-'СЕТ СН'!$H$23</f>
        <v>1314.2769280499999</v>
      </c>
      <c r="D94" s="36">
        <f>SUMIFS(СВЦЭМ!$D$33:$D$776,СВЦЭМ!$A$33:$A$776,$A94,СВЦЭМ!$B$33:$B$776,D$83)+'СЕТ СН'!$H$11+СВЦЭМ!$D$10+'СЕТ СН'!$H$6-'СЕТ СН'!$H$23</f>
        <v>1342.4583977499999</v>
      </c>
      <c r="E94" s="36">
        <f>SUMIFS(СВЦЭМ!$D$33:$D$776,СВЦЭМ!$A$33:$A$776,$A94,СВЦЭМ!$B$33:$B$776,E$83)+'СЕТ СН'!$H$11+СВЦЭМ!$D$10+'СЕТ СН'!$H$6-'СЕТ СН'!$H$23</f>
        <v>1344.2884327899999</v>
      </c>
      <c r="F94" s="36">
        <f>SUMIFS(СВЦЭМ!$D$33:$D$776,СВЦЭМ!$A$33:$A$776,$A94,СВЦЭМ!$B$33:$B$776,F$83)+'СЕТ СН'!$H$11+СВЦЭМ!$D$10+'СЕТ СН'!$H$6-'СЕТ СН'!$H$23</f>
        <v>1343.9602142199999</v>
      </c>
      <c r="G94" s="36">
        <f>SUMIFS(СВЦЭМ!$D$33:$D$776,СВЦЭМ!$A$33:$A$776,$A94,СВЦЭМ!$B$33:$B$776,G$83)+'СЕТ СН'!$H$11+СВЦЭМ!$D$10+'СЕТ СН'!$H$6-'СЕТ СН'!$H$23</f>
        <v>1327.2970412299999</v>
      </c>
      <c r="H94" s="36">
        <f>SUMIFS(СВЦЭМ!$D$33:$D$776,СВЦЭМ!$A$33:$A$776,$A94,СВЦЭМ!$B$33:$B$776,H$83)+'СЕТ СН'!$H$11+СВЦЭМ!$D$10+'СЕТ СН'!$H$6-'СЕТ СН'!$H$23</f>
        <v>1295.6409236899999</v>
      </c>
      <c r="I94" s="36">
        <f>SUMIFS(СВЦЭМ!$D$33:$D$776,СВЦЭМ!$A$33:$A$776,$A94,СВЦЭМ!$B$33:$B$776,I$83)+'СЕТ СН'!$H$11+СВЦЭМ!$D$10+'СЕТ СН'!$H$6-'СЕТ СН'!$H$23</f>
        <v>1221.1934721800001</v>
      </c>
      <c r="J94" s="36">
        <f>SUMIFS(СВЦЭМ!$D$33:$D$776,СВЦЭМ!$A$33:$A$776,$A94,СВЦЭМ!$B$33:$B$776,J$83)+'СЕТ СН'!$H$11+СВЦЭМ!$D$10+'СЕТ СН'!$H$6-'СЕТ СН'!$H$23</f>
        <v>1169.3998190899999</v>
      </c>
      <c r="K94" s="36">
        <f>SUMIFS(СВЦЭМ!$D$33:$D$776,СВЦЭМ!$A$33:$A$776,$A94,СВЦЭМ!$B$33:$B$776,K$83)+'СЕТ СН'!$H$11+СВЦЭМ!$D$10+'СЕТ СН'!$H$6-'СЕТ СН'!$H$23</f>
        <v>1160.9005082200001</v>
      </c>
      <c r="L94" s="36">
        <f>SUMIFS(СВЦЭМ!$D$33:$D$776,СВЦЭМ!$A$33:$A$776,$A94,СВЦЭМ!$B$33:$B$776,L$83)+'СЕТ СН'!$H$11+СВЦЭМ!$D$10+'СЕТ СН'!$H$6-'СЕТ СН'!$H$23</f>
        <v>1156.72620749</v>
      </c>
      <c r="M94" s="36">
        <f>SUMIFS(СВЦЭМ!$D$33:$D$776,СВЦЭМ!$A$33:$A$776,$A94,СВЦЭМ!$B$33:$B$776,M$83)+'СЕТ СН'!$H$11+СВЦЭМ!$D$10+'СЕТ СН'!$H$6-'СЕТ СН'!$H$23</f>
        <v>1159.20413949</v>
      </c>
      <c r="N94" s="36">
        <f>SUMIFS(СВЦЭМ!$D$33:$D$776,СВЦЭМ!$A$33:$A$776,$A94,СВЦЭМ!$B$33:$B$776,N$83)+'СЕТ СН'!$H$11+СВЦЭМ!$D$10+'СЕТ СН'!$H$6-'СЕТ СН'!$H$23</f>
        <v>1173.64117154</v>
      </c>
      <c r="O94" s="36">
        <f>SUMIFS(СВЦЭМ!$D$33:$D$776,СВЦЭМ!$A$33:$A$776,$A94,СВЦЭМ!$B$33:$B$776,O$83)+'СЕТ СН'!$H$11+СВЦЭМ!$D$10+'СЕТ СН'!$H$6-'СЕТ СН'!$H$23</f>
        <v>1177.39034872</v>
      </c>
      <c r="P94" s="36">
        <f>SUMIFS(СВЦЭМ!$D$33:$D$776,СВЦЭМ!$A$33:$A$776,$A94,СВЦЭМ!$B$33:$B$776,P$83)+'СЕТ СН'!$H$11+СВЦЭМ!$D$10+'СЕТ СН'!$H$6-'СЕТ СН'!$H$23</f>
        <v>1162.36336577</v>
      </c>
      <c r="Q94" s="36">
        <f>SUMIFS(СВЦЭМ!$D$33:$D$776,СВЦЭМ!$A$33:$A$776,$A94,СВЦЭМ!$B$33:$B$776,Q$83)+'СЕТ СН'!$H$11+СВЦЭМ!$D$10+'СЕТ СН'!$H$6-'СЕТ СН'!$H$23</f>
        <v>1164.3380365600001</v>
      </c>
      <c r="R94" s="36">
        <f>SUMIFS(СВЦЭМ!$D$33:$D$776,СВЦЭМ!$A$33:$A$776,$A94,СВЦЭМ!$B$33:$B$776,R$83)+'СЕТ СН'!$H$11+СВЦЭМ!$D$10+'СЕТ СН'!$H$6-'СЕТ СН'!$H$23</f>
        <v>1188.6690399200002</v>
      </c>
      <c r="S94" s="36">
        <f>SUMIFS(СВЦЭМ!$D$33:$D$776,СВЦЭМ!$A$33:$A$776,$A94,СВЦЭМ!$B$33:$B$776,S$83)+'СЕТ СН'!$H$11+СВЦЭМ!$D$10+'СЕТ СН'!$H$6-'СЕТ СН'!$H$23</f>
        <v>1165.8020012900001</v>
      </c>
      <c r="T94" s="36">
        <f>SUMIFS(СВЦЭМ!$D$33:$D$776,СВЦЭМ!$A$33:$A$776,$A94,СВЦЭМ!$B$33:$B$776,T$83)+'СЕТ СН'!$H$11+СВЦЭМ!$D$10+'СЕТ СН'!$H$6-'СЕТ СН'!$H$23</f>
        <v>1130.92735085</v>
      </c>
      <c r="U94" s="36">
        <f>SUMIFS(СВЦЭМ!$D$33:$D$776,СВЦЭМ!$A$33:$A$776,$A94,СВЦЭМ!$B$33:$B$776,U$83)+'СЕТ СН'!$H$11+СВЦЭМ!$D$10+'СЕТ СН'!$H$6-'СЕТ СН'!$H$23</f>
        <v>1132.5198278600001</v>
      </c>
      <c r="V94" s="36">
        <f>SUMIFS(СВЦЭМ!$D$33:$D$776,СВЦЭМ!$A$33:$A$776,$A94,СВЦЭМ!$B$33:$B$776,V$83)+'СЕТ СН'!$H$11+СВЦЭМ!$D$10+'СЕТ СН'!$H$6-'СЕТ СН'!$H$23</f>
        <v>1149.13988223</v>
      </c>
      <c r="W94" s="36">
        <f>SUMIFS(СВЦЭМ!$D$33:$D$776,СВЦЭМ!$A$33:$A$776,$A94,СВЦЭМ!$B$33:$B$776,W$83)+'СЕТ СН'!$H$11+СВЦЭМ!$D$10+'СЕТ СН'!$H$6-'СЕТ СН'!$H$23</f>
        <v>1168.15068217</v>
      </c>
      <c r="X94" s="36">
        <f>SUMIFS(СВЦЭМ!$D$33:$D$776,СВЦЭМ!$A$33:$A$776,$A94,СВЦЭМ!$B$33:$B$776,X$83)+'СЕТ СН'!$H$11+СВЦЭМ!$D$10+'СЕТ СН'!$H$6-'СЕТ СН'!$H$23</f>
        <v>1177.4799401600001</v>
      </c>
      <c r="Y94" s="36">
        <f>SUMIFS(СВЦЭМ!$D$33:$D$776,СВЦЭМ!$A$33:$A$776,$A94,СВЦЭМ!$B$33:$B$776,Y$83)+'СЕТ СН'!$H$11+СВЦЭМ!$D$10+'СЕТ СН'!$H$6-'СЕТ СН'!$H$23</f>
        <v>1231.2236421800001</v>
      </c>
    </row>
    <row r="95" spans="1:27" ht="15.75" x14ac:dyDescent="0.2">
      <c r="A95" s="35">
        <f t="shared" si="2"/>
        <v>43477</v>
      </c>
      <c r="B95" s="36">
        <f>SUMIFS(СВЦЭМ!$D$33:$D$776,СВЦЭМ!$A$33:$A$776,$A95,СВЦЭМ!$B$33:$B$776,B$83)+'СЕТ СН'!$H$11+СВЦЭМ!$D$10+'СЕТ СН'!$H$6-'СЕТ СН'!$H$23</f>
        <v>1302.9886532099999</v>
      </c>
      <c r="C95" s="36">
        <f>SUMIFS(СВЦЭМ!$D$33:$D$776,СВЦЭМ!$A$33:$A$776,$A95,СВЦЭМ!$B$33:$B$776,C$83)+'СЕТ СН'!$H$11+СВЦЭМ!$D$10+'СЕТ СН'!$H$6-'СЕТ СН'!$H$23</f>
        <v>1324.0287729500001</v>
      </c>
      <c r="D95" s="36">
        <f>SUMIFS(СВЦЭМ!$D$33:$D$776,СВЦЭМ!$A$33:$A$776,$A95,СВЦЭМ!$B$33:$B$776,D$83)+'СЕТ СН'!$H$11+СВЦЭМ!$D$10+'СЕТ СН'!$H$6-'СЕТ СН'!$H$23</f>
        <v>1346.2136425900001</v>
      </c>
      <c r="E95" s="36">
        <f>SUMIFS(СВЦЭМ!$D$33:$D$776,СВЦЭМ!$A$33:$A$776,$A95,СВЦЭМ!$B$33:$B$776,E$83)+'СЕТ СН'!$H$11+СВЦЭМ!$D$10+'СЕТ СН'!$H$6-'СЕТ СН'!$H$23</f>
        <v>1357.9013424</v>
      </c>
      <c r="F95" s="36">
        <f>SUMIFS(СВЦЭМ!$D$33:$D$776,СВЦЭМ!$A$33:$A$776,$A95,СВЦЭМ!$B$33:$B$776,F$83)+'СЕТ СН'!$H$11+СВЦЭМ!$D$10+'СЕТ СН'!$H$6-'СЕТ СН'!$H$23</f>
        <v>1355.87940379</v>
      </c>
      <c r="G95" s="36">
        <f>SUMIFS(СВЦЭМ!$D$33:$D$776,СВЦЭМ!$A$33:$A$776,$A95,СВЦЭМ!$B$33:$B$776,G$83)+'СЕТ СН'!$H$11+СВЦЭМ!$D$10+'СЕТ СН'!$H$6-'СЕТ СН'!$H$23</f>
        <v>1355.3721595899999</v>
      </c>
      <c r="H95" s="36">
        <f>SUMIFS(СВЦЭМ!$D$33:$D$776,СВЦЭМ!$A$33:$A$776,$A95,СВЦЭМ!$B$33:$B$776,H$83)+'СЕТ СН'!$H$11+СВЦЭМ!$D$10+'СЕТ СН'!$H$6-'СЕТ СН'!$H$23</f>
        <v>1329.9987858899999</v>
      </c>
      <c r="I95" s="36">
        <f>SUMIFS(СВЦЭМ!$D$33:$D$776,СВЦЭМ!$A$33:$A$776,$A95,СВЦЭМ!$B$33:$B$776,I$83)+'СЕТ СН'!$H$11+СВЦЭМ!$D$10+'СЕТ СН'!$H$6-'СЕТ СН'!$H$23</f>
        <v>1253.82540836</v>
      </c>
      <c r="J95" s="36">
        <f>SUMIFS(СВЦЭМ!$D$33:$D$776,СВЦЭМ!$A$33:$A$776,$A95,СВЦЭМ!$B$33:$B$776,J$83)+'СЕТ СН'!$H$11+СВЦЭМ!$D$10+'СЕТ СН'!$H$6-'СЕТ СН'!$H$23</f>
        <v>1184.3284607200001</v>
      </c>
      <c r="K95" s="36">
        <f>SUMIFS(СВЦЭМ!$D$33:$D$776,СВЦЭМ!$A$33:$A$776,$A95,СВЦЭМ!$B$33:$B$776,K$83)+'СЕТ СН'!$H$11+СВЦЭМ!$D$10+'СЕТ СН'!$H$6-'СЕТ СН'!$H$23</f>
        <v>1152.5079270600002</v>
      </c>
      <c r="L95" s="36">
        <f>SUMIFS(СВЦЭМ!$D$33:$D$776,СВЦЭМ!$A$33:$A$776,$A95,СВЦЭМ!$B$33:$B$776,L$83)+'СЕТ СН'!$H$11+СВЦЭМ!$D$10+'СЕТ СН'!$H$6-'СЕТ СН'!$H$23</f>
        <v>1129.14852053</v>
      </c>
      <c r="M95" s="36">
        <f>SUMIFS(СВЦЭМ!$D$33:$D$776,СВЦЭМ!$A$33:$A$776,$A95,СВЦЭМ!$B$33:$B$776,M$83)+'СЕТ СН'!$H$11+СВЦЭМ!$D$10+'СЕТ СН'!$H$6-'СЕТ СН'!$H$23</f>
        <v>1134.76437416</v>
      </c>
      <c r="N95" s="36">
        <f>SUMIFS(СВЦЭМ!$D$33:$D$776,СВЦЭМ!$A$33:$A$776,$A95,СВЦЭМ!$B$33:$B$776,N$83)+'СЕТ СН'!$H$11+СВЦЭМ!$D$10+'СЕТ СН'!$H$6-'СЕТ СН'!$H$23</f>
        <v>1154.4772645600001</v>
      </c>
      <c r="O95" s="36">
        <f>SUMIFS(СВЦЭМ!$D$33:$D$776,СВЦЭМ!$A$33:$A$776,$A95,СВЦЭМ!$B$33:$B$776,O$83)+'СЕТ СН'!$H$11+СВЦЭМ!$D$10+'СЕТ СН'!$H$6-'СЕТ СН'!$H$23</f>
        <v>1162.93003776</v>
      </c>
      <c r="P95" s="36">
        <f>SUMIFS(СВЦЭМ!$D$33:$D$776,СВЦЭМ!$A$33:$A$776,$A95,СВЦЭМ!$B$33:$B$776,P$83)+'СЕТ СН'!$H$11+СВЦЭМ!$D$10+'СЕТ СН'!$H$6-'СЕТ СН'!$H$23</f>
        <v>1181.7682756700001</v>
      </c>
      <c r="Q95" s="36">
        <f>SUMIFS(СВЦЭМ!$D$33:$D$776,СВЦЭМ!$A$33:$A$776,$A95,СВЦЭМ!$B$33:$B$776,Q$83)+'СЕТ СН'!$H$11+СВЦЭМ!$D$10+'СЕТ СН'!$H$6-'СЕТ СН'!$H$23</f>
        <v>1195.71209198</v>
      </c>
      <c r="R95" s="36">
        <f>SUMIFS(СВЦЭМ!$D$33:$D$776,СВЦЭМ!$A$33:$A$776,$A95,СВЦЭМ!$B$33:$B$776,R$83)+'СЕТ СН'!$H$11+СВЦЭМ!$D$10+'СЕТ СН'!$H$6-'СЕТ СН'!$H$23</f>
        <v>1186.4264057</v>
      </c>
      <c r="S95" s="36">
        <f>SUMIFS(СВЦЭМ!$D$33:$D$776,СВЦЭМ!$A$33:$A$776,$A95,СВЦЭМ!$B$33:$B$776,S$83)+'СЕТ СН'!$H$11+СВЦЭМ!$D$10+'СЕТ СН'!$H$6-'СЕТ СН'!$H$23</f>
        <v>1145.4656498100001</v>
      </c>
      <c r="T95" s="36">
        <f>SUMIFS(СВЦЭМ!$D$33:$D$776,СВЦЭМ!$A$33:$A$776,$A95,СВЦЭМ!$B$33:$B$776,T$83)+'СЕТ СН'!$H$11+СВЦЭМ!$D$10+'СЕТ СН'!$H$6-'СЕТ СН'!$H$23</f>
        <v>1112.8479935100002</v>
      </c>
      <c r="U95" s="36">
        <f>SUMIFS(СВЦЭМ!$D$33:$D$776,СВЦЭМ!$A$33:$A$776,$A95,СВЦЭМ!$B$33:$B$776,U$83)+'СЕТ СН'!$H$11+СВЦЭМ!$D$10+'СЕТ СН'!$H$6-'СЕТ СН'!$H$23</f>
        <v>1114.0345215700002</v>
      </c>
      <c r="V95" s="36">
        <f>SUMIFS(СВЦЭМ!$D$33:$D$776,СВЦЭМ!$A$33:$A$776,$A95,СВЦЭМ!$B$33:$B$776,V$83)+'СЕТ СН'!$H$11+СВЦЭМ!$D$10+'СЕТ СН'!$H$6-'СЕТ СН'!$H$23</f>
        <v>1137.5456224900001</v>
      </c>
      <c r="W95" s="36">
        <f>SUMIFS(СВЦЭМ!$D$33:$D$776,СВЦЭМ!$A$33:$A$776,$A95,СВЦЭМ!$B$33:$B$776,W$83)+'СЕТ СН'!$H$11+СВЦЭМ!$D$10+'СЕТ СН'!$H$6-'СЕТ СН'!$H$23</f>
        <v>1159.3234346000002</v>
      </c>
      <c r="X95" s="36">
        <f>SUMIFS(СВЦЭМ!$D$33:$D$776,СВЦЭМ!$A$33:$A$776,$A95,СВЦЭМ!$B$33:$B$776,X$83)+'СЕТ СН'!$H$11+СВЦЭМ!$D$10+'СЕТ СН'!$H$6-'СЕТ СН'!$H$23</f>
        <v>1167.38452345</v>
      </c>
      <c r="Y95" s="36">
        <f>SUMIFS(СВЦЭМ!$D$33:$D$776,СВЦЭМ!$A$33:$A$776,$A95,СВЦЭМ!$B$33:$B$776,Y$83)+'СЕТ СН'!$H$11+СВЦЭМ!$D$10+'СЕТ СН'!$H$6-'СЕТ СН'!$H$23</f>
        <v>1230.0188401100002</v>
      </c>
    </row>
    <row r="96" spans="1:27" ht="15.75" x14ac:dyDescent="0.2">
      <c r="A96" s="35">
        <f t="shared" si="2"/>
        <v>43478</v>
      </c>
      <c r="B96" s="36">
        <f>SUMIFS(СВЦЭМ!$D$33:$D$776,СВЦЭМ!$A$33:$A$776,$A96,СВЦЭМ!$B$33:$B$776,B$83)+'СЕТ СН'!$H$11+СВЦЭМ!$D$10+'СЕТ СН'!$H$6-'СЕТ СН'!$H$23</f>
        <v>1278.0280086299999</v>
      </c>
      <c r="C96" s="36">
        <f>SUMIFS(СВЦЭМ!$D$33:$D$776,СВЦЭМ!$A$33:$A$776,$A96,СВЦЭМ!$B$33:$B$776,C$83)+'СЕТ СН'!$H$11+СВЦЭМ!$D$10+'СЕТ СН'!$H$6-'СЕТ СН'!$H$23</f>
        <v>1304.02921674</v>
      </c>
      <c r="D96" s="36">
        <f>SUMIFS(СВЦЭМ!$D$33:$D$776,СВЦЭМ!$A$33:$A$776,$A96,СВЦЭМ!$B$33:$B$776,D$83)+'СЕТ СН'!$H$11+СВЦЭМ!$D$10+'СЕТ СН'!$H$6-'СЕТ СН'!$H$23</f>
        <v>1336.90747835</v>
      </c>
      <c r="E96" s="36">
        <f>SUMIFS(СВЦЭМ!$D$33:$D$776,СВЦЭМ!$A$33:$A$776,$A96,СВЦЭМ!$B$33:$B$776,E$83)+'СЕТ СН'!$H$11+СВЦЭМ!$D$10+'СЕТ СН'!$H$6-'СЕТ СН'!$H$23</f>
        <v>1355.57949276</v>
      </c>
      <c r="F96" s="36">
        <f>SUMIFS(СВЦЭМ!$D$33:$D$776,СВЦЭМ!$A$33:$A$776,$A96,СВЦЭМ!$B$33:$B$776,F$83)+'СЕТ СН'!$H$11+СВЦЭМ!$D$10+'СЕТ СН'!$H$6-'СЕТ СН'!$H$23</f>
        <v>1354.3235294199999</v>
      </c>
      <c r="G96" s="36">
        <f>SUMIFS(СВЦЭМ!$D$33:$D$776,СВЦЭМ!$A$33:$A$776,$A96,СВЦЭМ!$B$33:$B$776,G$83)+'СЕТ СН'!$H$11+СВЦЭМ!$D$10+'СЕТ СН'!$H$6-'СЕТ СН'!$H$23</f>
        <v>1363.3506286100001</v>
      </c>
      <c r="H96" s="36">
        <f>SUMIFS(СВЦЭМ!$D$33:$D$776,СВЦЭМ!$A$33:$A$776,$A96,СВЦЭМ!$B$33:$B$776,H$83)+'СЕТ СН'!$H$11+СВЦЭМ!$D$10+'СЕТ СН'!$H$6-'СЕТ СН'!$H$23</f>
        <v>1316.97627754</v>
      </c>
      <c r="I96" s="36">
        <f>SUMIFS(СВЦЭМ!$D$33:$D$776,СВЦЭМ!$A$33:$A$776,$A96,СВЦЭМ!$B$33:$B$776,I$83)+'СЕТ СН'!$H$11+СВЦЭМ!$D$10+'СЕТ СН'!$H$6-'СЕТ СН'!$H$23</f>
        <v>1249.74286641</v>
      </c>
      <c r="J96" s="36">
        <f>SUMIFS(СВЦЭМ!$D$33:$D$776,СВЦЭМ!$A$33:$A$776,$A96,СВЦЭМ!$B$33:$B$776,J$83)+'СЕТ СН'!$H$11+СВЦЭМ!$D$10+'СЕТ СН'!$H$6-'СЕТ СН'!$H$23</f>
        <v>1201.04925781</v>
      </c>
      <c r="K96" s="36">
        <f>SUMIFS(СВЦЭМ!$D$33:$D$776,СВЦЭМ!$A$33:$A$776,$A96,СВЦЭМ!$B$33:$B$776,K$83)+'СЕТ СН'!$H$11+СВЦЭМ!$D$10+'СЕТ СН'!$H$6-'СЕТ СН'!$H$23</f>
        <v>1166.8931268200001</v>
      </c>
      <c r="L96" s="36">
        <f>SUMIFS(СВЦЭМ!$D$33:$D$776,СВЦЭМ!$A$33:$A$776,$A96,СВЦЭМ!$B$33:$B$776,L$83)+'СЕТ СН'!$H$11+СВЦЭМ!$D$10+'СЕТ СН'!$H$6-'СЕТ СН'!$H$23</f>
        <v>1146.14971623</v>
      </c>
      <c r="M96" s="36">
        <f>SUMIFS(СВЦЭМ!$D$33:$D$776,СВЦЭМ!$A$33:$A$776,$A96,СВЦЭМ!$B$33:$B$776,M$83)+'СЕТ СН'!$H$11+СВЦЭМ!$D$10+'СЕТ СН'!$H$6-'СЕТ СН'!$H$23</f>
        <v>1149.4989674600001</v>
      </c>
      <c r="N96" s="36">
        <f>SUMIFS(СВЦЭМ!$D$33:$D$776,СВЦЭМ!$A$33:$A$776,$A96,СВЦЭМ!$B$33:$B$776,N$83)+'СЕТ СН'!$H$11+СВЦЭМ!$D$10+'СЕТ СН'!$H$6-'СЕТ СН'!$H$23</f>
        <v>1169.99237844</v>
      </c>
      <c r="O96" s="36">
        <f>SUMIFS(СВЦЭМ!$D$33:$D$776,СВЦЭМ!$A$33:$A$776,$A96,СВЦЭМ!$B$33:$B$776,O$83)+'СЕТ СН'!$H$11+СВЦЭМ!$D$10+'СЕТ СН'!$H$6-'СЕТ СН'!$H$23</f>
        <v>1202.86104456</v>
      </c>
      <c r="P96" s="36">
        <f>SUMIFS(СВЦЭМ!$D$33:$D$776,СВЦЭМ!$A$33:$A$776,$A96,СВЦЭМ!$B$33:$B$776,P$83)+'СЕТ СН'!$H$11+СВЦЭМ!$D$10+'СЕТ СН'!$H$6-'СЕТ СН'!$H$23</f>
        <v>1218.46980386</v>
      </c>
      <c r="Q96" s="36">
        <f>SUMIFS(СВЦЭМ!$D$33:$D$776,СВЦЭМ!$A$33:$A$776,$A96,СВЦЭМ!$B$33:$B$776,Q$83)+'СЕТ СН'!$H$11+СВЦЭМ!$D$10+'СЕТ СН'!$H$6-'СЕТ СН'!$H$23</f>
        <v>1219.7706880200001</v>
      </c>
      <c r="R96" s="36">
        <f>SUMIFS(СВЦЭМ!$D$33:$D$776,СВЦЭМ!$A$33:$A$776,$A96,СВЦЭМ!$B$33:$B$776,R$83)+'СЕТ СН'!$H$11+СВЦЭМ!$D$10+'СЕТ СН'!$H$6-'СЕТ СН'!$H$23</f>
        <v>1211.2381226699999</v>
      </c>
      <c r="S96" s="36">
        <f>SUMIFS(СВЦЭМ!$D$33:$D$776,СВЦЭМ!$A$33:$A$776,$A96,СВЦЭМ!$B$33:$B$776,S$83)+'СЕТ СН'!$H$11+СВЦЭМ!$D$10+'СЕТ СН'!$H$6-'СЕТ СН'!$H$23</f>
        <v>1185.81054105</v>
      </c>
      <c r="T96" s="36">
        <f>SUMIFS(СВЦЭМ!$D$33:$D$776,СВЦЭМ!$A$33:$A$776,$A96,СВЦЭМ!$B$33:$B$776,T$83)+'СЕТ СН'!$H$11+СВЦЭМ!$D$10+'СЕТ СН'!$H$6-'СЕТ СН'!$H$23</f>
        <v>1144.19635819</v>
      </c>
      <c r="U96" s="36">
        <f>SUMIFS(СВЦЭМ!$D$33:$D$776,СВЦЭМ!$A$33:$A$776,$A96,СВЦЭМ!$B$33:$B$776,U$83)+'СЕТ СН'!$H$11+СВЦЭМ!$D$10+'СЕТ СН'!$H$6-'СЕТ СН'!$H$23</f>
        <v>1142.7001844700001</v>
      </c>
      <c r="V96" s="36">
        <f>SUMIFS(СВЦЭМ!$D$33:$D$776,СВЦЭМ!$A$33:$A$776,$A96,СВЦЭМ!$B$33:$B$776,V$83)+'СЕТ СН'!$H$11+СВЦЭМ!$D$10+'СЕТ СН'!$H$6-'СЕТ СН'!$H$23</f>
        <v>1144.4075369900002</v>
      </c>
      <c r="W96" s="36">
        <f>SUMIFS(СВЦЭМ!$D$33:$D$776,СВЦЭМ!$A$33:$A$776,$A96,СВЦЭМ!$B$33:$B$776,W$83)+'СЕТ СН'!$H$11+СВЦЭМ!$D$10+'СЕТ СН'!$H$6-'СЕТ СН'!$H$23</f>
        <v>1155.9176965500001</v>
      </c>
      <c r="X96" s="36">
        <f>SUMIFS(СВЦЭМ!$D$33:$D$776,СВЦЭМ!$A$33:$A$776,$A96,СВЦЭМ!$B$33:$B$776,X$83)+'СЕТ СН'!$H$11+СВЦЭМ!$D$10+'СЕТ СН'!$H$6-'СЕТ СН'!$H$23</f>
        <v>1169.82914228</v>
      </c>
      <c r="Y96" s="36">
        <f>SUMIFS(СВЦЭМ!$D$33:$D$776,СВЦЭМ!$A$33:$A$776,$A96,СВЦЭМ!$B$33:$B$776,Y$83)+'СЕТ СН'!$H$11+СВЦЭМ!$D$10+'СЕТ СН'!$H$6-'СЕТ СН'!$H$23</f>
        <v>1222.5781082599999</v>
      </c>
    </row>
    <row r="97" spans="1:25" ht="15.75" x14ac:dyDescent="0.2">
      <c r="A97" s="35">
        <f t="shared" si="2"/>
        <v>43479</v>
      </c>
      <c r="B97" s="36">
        <f>SUMIFS(СВЦЭМ!$D$33:$D$776,СВЦЭМ!$A$33:$A$776,$A97,СВЦЭМ!$B$33:$B$776,B$83)+'СЕТ СН'!$H$11+СВЦЭМ!$D$10+'СЕТ СН'!$H$6-'СЕТ СН'!$H$23</f>
        <v>1308.46847641</v>
      </c>
      <c r="C97" s="36">
        <f>SUMIFS(СВЦЭМ!$D$33:$D$776,СВЦЭМ!$A$33:$A$776,$A97,СВЦЭМ!$B$33:$B$776,C$83)+'СЕТ СН'!$H$11+СВЦЭМ!$D$10+'СЕТ СН'!$H$6-'СЕТ СН'!$H$23</f>
        <v>1338.8208506999999</v>
      </c>
      <c r="D97" s="36">
        <f>SUMIFS(СВЦЭМ!$D$33:$D$776,СВЦЭМ!$A$33:$A$776,$A97,СВЦЭМ!$B$33:$B$776,D$83)+'СЕТ СН'!$H$11+СВЦЭМ!$D$10+'СЕТ СН'!$H$6-'СЕТ СН'!$H$23</f>
        <v>1358.45540613</v>
      </c>
      <c r="E97" s="36">
        <f>SUMIFS(СВЦЭМ!$D$33:$D$776,СВЦЭМ!$A$33:$A$776,$A97,СВЦЭМ!$B$33:$B$776,E$83)+'СЕТ СН'!$H$11+СВЦЭМ!$D$10+'СЕТ СН'!$H$6-'СЕТ СН'!$H$23</f>
        <v>1362.0781737699999</v>
      </c>
      <c r="F97" s="36">
        <f>SUMIFS(СВЦЭМ!$D$33:$D$776,СВЦЭМ!$A$33:$A$776,$A97,СВЦЭМ!$B$33:$B$776,F$83)+'СЕТ СН'!$H$11+СВЦЭМ!$D$10+'СЕТ СН'!$H$6-'СЕТ СН'!$H$23</f>
        <v>1361.83205034</v>
      </c>
      <c r="G97" s="36">
        <f>SUMIFS(СВЦЭМ!$D$33:$D$776,СВЦЭМ!$A$33:$A$776,$A97,СВЦЭМ!$B$33:$B$776,G$83)+'СЕТ СН'!$H$11+СВЦЭМ!$D$10+'СЕТ СН'!$H$6-'СЕТ СН'!$H$23</f>
        <v>1351.0533050399999</v>
      </c>
      <c r="H97" s="36">
        <f>SUMIFS(СВЦЭМ!$D$33:$D$776,СВЦЭМ!$A$33:$A$776,$A97,СВЦЭМ!$B$33:$B$776,H$83)+'СЕТ СН'!$H$11+СВЦЭМ!$D$10+'СЕТ СН'!$H$6-'СЕТ СН'!$H$23</f>
        <v>1311.2379055399999</v>
      </c>
      <c r="I97" s="36">
        <f>SUMIFS(СВЦЭМ!$D$33:$D$776,СВЦЭМ!$A$33:$A$776,$A97,СВЦЭМ!$B$33:$B$776,I$83)+'СЕТ СН'!$H$11+СВЦЭМ!$D$10+'СЕТ СН'!$H$6-'СЕТ СН'!$H$23</f>
        <v>1235.52044843</v>
      </c>
      <c r="J97" s="36">
        <f>SUMIFS(СВЦЭМ!$D$33:$D$776,СВЦЭМ!$A$33:$A$776,$A97,СВЦЭМ!$B$33:$B$776,J$83)+'СЕТ СН'!$H$11+СВЦЭМ!$D$10+'СЕТ СН'!$H$6-'СЕТ СН'!$H$23</f>
        <v>1196.87649431</v>
      </c>
      <c r="K97" s="36">
        <f>SUMIFS(СВЦЭМ!$D$33:$D$776,СВЦЭМ!$A$33:$A$776,$A97,СВЦЭМ!$B$33:$B$776,K$83)+'СЕТ СН'!$H$11+СВЦЭМ!$D$10+'СЕТ СН'!$H$6-'СЕТ СН'!$H$23</f>
        <v>1167.86344715</v>
      </c>
      <c r="L97" s="36">
        <f>SUMIFS(СВЦЭМ!$D$33:$D$776,СВЦЭМ!$A$33:$A$776,$A97,СВЦЭМ!$B$33:$B$776,L$83)+'СЕТ СН'!$H$11+СВЦЭМ!$D$10+'СЕТ СН'!$H$6-'СЕТ СН'!$H$23</f>
        <v>1159.0637212199999</v>
      </c>
      <c r="M97" s="36">
        <f>SUMIFS(СВЦЭМ!$D$33:$D$776,СВЦЭМ!$A$33:$A$776,$A97,СВЦЭМ!$B$33:$B$776,M$83)+'СЕТ СН'!$H$11+СВЦЭМ!$D$10+'СЕТ СН'!$H$6-'СЕТ СН'!$H$23</f>
        <v>1169.6606242600001</v>
      </c>
      <c r="N97" s="36">
        <f>SUMIFS(СВЦЭМ!$D$33:$D$776,СВЦЭМ!$A$33:$A$776,$A97,СВЦЭМ!$B$33:$B$776,N$83)+'СЕТ СН'!$H$11+СВЦЭМ!$D$10+'СЕТ СН'!$H$6-'СЕТ СН'!$H$23</f>
        <v>1183.21664384</v>
      </c>
      <c r="O97" s="36">
        <f>SUMIFS(СВЦЭМ!$D$33:$D$776,СВЦЭМ!$A$33:$A$776,$A97,СВЦЭМ!$B$33:$B$776,O$83)+'СЕТ СН'!$H$11+СВЦЭМ!$D$10+'СЕТ СН'!$H$6-'СЕТ СН'!$H$23</f>
        <v>1188.34544955</v>
      </c>
      <c r="P97" s="36">
        <f>SUMIFS(СВЦЭМ!$D$33:$D$776,СВЦЭМ!$A$33:$A$776,$A97,СВЦЭМ!$B$33:$B$776,P$83)+'СЕТ СН'!$H$11+СВЦЭМ!$D$10+'СЕТ СН'!$H$6-'СЕТ СН'!$H$23</f>
        <v>1195.5951883</v>
      </c>
      <c r="Q97" s="36">
        <f>SUMIFS(СВЦЭМ!$D$33:$D$776,СВЦЭМ!$A$33:$A$776,$A97,СВЦЭМ!$B$33:$B$776,Q$83)+'СЕТ СН'!$H$11+СВЦЭМ!$D$10+'СЕТ СН'!$H$6-'СЕТ СН'!$H$23</f>
        <v>1204.1865883</v>
      </c>
      <c r="R97" s="36">
        <f>SUMIFS(СВЦЭМ!$D$33:$D$776,СВЦЭМ!$A$33:$A$776,$A97,СВЦЭМ!$B$33:$B$776,R$83)+'СЕТ СН'!$H$11+СВЦЭМ!$D$10+'СЕТ СН'!$H$6-'СЕТ СН'!$H$23</f>
        <v>1202.72671932</v>
      </c>
      <c r="S97" s="36">
        <f>SUMIFS(СВЦЭМ!$D$33:$D$776,СВЦЭМ!$A$33:$A$776,$A97,СВЦЭМ!$B$33:$B$776,S$83)+'СЕТ СН'!$H$11+СВЦЭМ!$D$10+'СЕТ СН'!$H$6-'СЕТ СН'!$H$23</f>
        <v>1186.5659624700002</v>
      </c>
      <c r="T97" s="36">
        <f>SUMIFS(СВЦЭМ!$D$33:$D$776,СВЦЭМ!$A$33:$A$776,$A97,СВЦЭМ!$B$33:$B$776,T$83)+'СЕТ СН'!$H$11+СВЦЭМ!$D$10+'СЕТ СН'!$H$6-'СЕТ СН'!$H$23</f>
        <v>1157.97977079</v>
      </c>
      <c r="U97" s="36">
        <f>SUMIFS(СВЦЭМ!$D$33:$D$776,СВЦЭМ!$A$33:$A$776,$A97,СВЦЭМ!$B$33:$B$776,U$83)+'СЕТ СН'!$H$11+СВЦЭМ!$D$10+'СЕТ СН'!$H$6-'СЕТ СН'!$H$23</f>
        <v>1158.3418975500001</v>
      </c>
      <c r="V97" s="36">
        <f>SUMIFS(СВЦЭМ!$D$33:$D$776,СВЦЭМ!$A$33:$A$776,$A97,СВЦЭМ!$B$33:$B$776,V$83)+'СЕТ СН'!$H$11+СВЦЭМ!$D$10+'СЕТ СН'!$H$6-'СЕТ СН'!$H$23</f>
        <v>1174.32793062</v>
      </c>
      <c r="W97" s="36">
        <f>SUMIFS(СВЦЭМ!$D$33:$D$776,СВЦЭМ!$A$33:$A$776,$A97,СВЦЭМ!$B$33:$B$776,W$83)+'СЕТ СН'!$H$11+СВЦЭМ!$D$10+'СЕТ СН'!$H$6-'СЕТ СН'!$H$23</f>
        <v>1190.1144908900001</v>
      </c>
      <c r="X97" s="36">
        <f>SUMIFS(СВЦЭМ!$D$33:$D$776,СВЦЭМ!$A$33:$A$776,$A97,СВЦЭМ!$B$33:$B$776,X$83)+'СЕТ СН'!$H$11+СВЦЭМ!$D$10+'СЕТ СН'!$H$6-'СЕТ СН'!$H$23</f>
        <v>1191.7185669099999</v>
      </c>
      <c r="Y97" s="36">
        <f>SUMIFS(СВЦЭМ!$D$33:$D$776,СВЦЭМ!$A$33:$A$776,$A97,СВЦЭМ!$B$33:$B$776,Y$83)+'СЕТ СН'!$H$11+СВЦЭМ!$D$10+'СЕТ СН'!$H$6-'СЕТ СН'!$H$23</f>
        <v>1242.64028663</v>
      </c>
    </row>
    <row r="98" spans="1:25" ht="15.75" x14ac:dyDescent="0.2">
      <c r="A98" s="35">
        <f t="shared" si="2"/>
        <v>43480</v>
      </c>
      <c r="B98" s="36">
        <f>SUMIFS(СВЦЭМ!$D$33:$D$776,СВЦЭМ!$A$33:$A$776,$A98,СВЦЭМ!$B$33:$B$776,B$83)+'СЕТ СН'!$H$11+СВЦЭМ!$D$10+'СЕТ СН'!$H$6-'СЕТ СН'!$H$23</f>
        <v>1324.2075784000001</v>
      </c>
      <c r="C98" s="36">
        <f>SUMIFS(СВЦЭМ!$D$33:$D$776,СВЦЭМ!$A$33:$A$776,$A98,СВЦЭМ!$B$33:$B$776,C$83)+'СЕТ СН'!$H$11+СВЦЭМ!$D$10+'СЕТ СН'!$H$6-'СЕТ СН'!$H$23</f>
        <v>1356.8537384199999</v>
      </c>
      <c r="D98" s="36">
        <f>SUMIFS(СВЦЭМ!$D$33:$D$776,СВЦЭМ!$A$33:$A$776,$A98,СВЦЭМ!$B$33:$B$776,D$83)+'СЕТ СН'!$H$11+СВЦЭМ!$D$10+'СЕТ СН'!$H$6-'СЕТ СН'!$H$23</f>
        <v>1370.4959188099999</v>
      </c>
      <c r="E98" s="36">
        <f>SUMIFS(СВЦЭМ!$D$33:$D$776,СВЦЭМ!$A$33:$A$776,$A98,СВЦЭМ!$B$33:$B$776,E$83)+'СЕТ СН'!$H$11+СВЦЭМ!$D$10+'СЕТ СН'!$H$6-'СЕТ СН'!$H$23</f>
        <v>1371.1904769</v>
      </c>
      <c r="F98" s="36">
        <f>SUMIFS(СВЦЭМ!$D$33:$D$776,СВЦЭМ!$A$33:$A$776,$A98,СВЦЭМ!$B$33:$B$776,F$83)+'СЕТ СН'!$H$11+СВЦЭМ!$D$10+'СЕТ СН'!$H$6-'СЕТ СН'!$H$23</f>
        <v>1371.2076098</v>
      </c>
      <c r="G98" s="36">
        <f>SUMIFS(СВЦЭМ!$D$33:$D$776,СВЦЭМ!$A$33:$A$776,$A98,СВЦЭМ!$B$33:$B$776,G$83)+'СЕТ СН'!$H$11+СВЦЭМ!$D$10+'СЕТ СН'!$H$6-'СЕТ СН'!$H$23</f>
        <v>1351.67309707</v>
      </c>
      <c r="H98" s="36">
        <f>SUMIFS(СВЦЭМ!$D$33:$D$776,СВЦЭМ!$A$33:$A$776,$A98,СВЦЭМ!$B$33:$B$776,H$83)+'СЕТ СН'!$H$11+СВЦЭМ!$D$10+'СЕТ СН'!$H$6-'СЕТ СН'!$H$23</f>
        <v>1309.44192292</v>
      </c>
      <c r="I98" s="36">
        <f>SUMIFS(СВЦЭМ!$D$33:$D$776,СВЦЭМ!$A$33:$A$776,$A98,СВЦЭМ!$B$33:$B$776,I$83)+'СЕТ СН'!$H$11+СВЦЭМ!$D$10+'СЕТ СН'!$H$6-'СЕТ СН'!$H$23</f>
        <v>1234.24766557</v>
      </c>
      <c r="J98" s="36">
        <f>SUMIFS(СВЦЭМ!$D$33:$D$776,СВЦЭМ!$A$33:$A$776,$A98,СВЦЭМ!$B$33:$B$776,J$83)+'СЕТ СН'!$H$11+СВЦЭМ!$D$10+'СЕТ СН'!$H$6-'СЕТ СН'!$H$23</f>
        <v>1183.98159547</v>
      </c>
      <c r="K98" s="36">
        <f>SUMIFS(СВЦЭМ!$D$33:$D$776,СВЦЭМ!$A$33:$A$776,$A98,СВЦЭМ!$B$33:$B$776,K$83)+'СЕТ СН'!$H$11+СВЦЭМ!$D$10+'СЕТ СН'!$H$6-'СЕТ СН'!$H$23</f>
        <v>1170.5768023200001</v>
      </c>
      <c r="L98" s="36">
        <f>SUMIFS(СВЦЭМ!$D$33:$D$776,СВЦЭМ!$A$33:$A$776,$A98,СВЦЭМ!$B$33:$B$776,L$83)+'СЕТ СН'!$H$11+СВЦЭМ!$D$10+'СЕТ СН'!$H$6-'СЕТ СН'!$H$23</f>
        <v>1168.6391258600001</v>
      </c>
      <c r="M98" s="36">
        <f>SUMIFS(СВЦЭМ!$D$33:$D$776,СВЦЭМ!$A$33:$A$776,$A98,СВЦЭМ!$B$33:$B$776,M$83)+'СЕТ СН'!$H$11+СВЦЭМ!$D$10+'СЕТ СН'!$H$6-'СЕТ СН'!$H$23</f>
        <v>1177.5897396400001</v>
      </c>
      <c r="N98" s="36">
        <f>SUMIFS(СВЦЭМ!$D$33:$D$776,СВЦЭМ!$A$33:$A$776,$A98,СВЦЭМ!$B$33:$B$776,N$83)+'СЕТ СН'!$H$11+СВЦЭМ!$D$10+'СЕТ СН'!$H$6-'СЕТ СН'!$H$23</f>
        <v>1191.4928724700001</v>
      </c>
      <c r="O98" s="36">
        <f>SUMIFS(СВЦЭМ!$D$33:$D$776,СВЦЭМ!$A$33:$A$776,$A98,СВЦЭМ!$B$33:$B$776,O$83)+'СЕТ СН'!$H$11+СВЦЭМ!$D$10+'СЕТ СН'!$H$6-'СЕТ СН'!$H$23</f>
        <v>1189.90089354</v>
      </c>
      <c r="P98" s="36">
        <f>SUMIFS(СВЦЭМ!$D$33:$D$776,СВЦЭМ!$A$33:$A$776,$A98,СВЦЭМ!$B$33:$B$776,P$83)+'СЕТ СН'!$H$11+СВЦЭМ!$D$10+'СЕТ СН'!$H$6-'СЕТ СН'!$H$23</f>
        <v>1199.5613670499999</v>
      </c>
      <c r="Q98" s="36">
        <f>SUMIFS(СВЦЭМ!$D$33:$D$776,СВЦЭМ!$A$33:$A$776,$A98,СВЦЭМ!$B$33:$B$776,Q$83)+'СЕТ СН'!$H$11+СВЦЭМ!$D$10+'СЕТ СН'!$H$6-'СЕТ СН'!$H$23</f>
        <v>1208.6697328</v>
      </c>
      <c r="R98" s="36">
        <f>SUMIFS(СВЦЭМ!$D$33:$D$776,СВЦЭМ!$A$33:$A$776,$A98,СВЦЭМ!$B$33:$B$776,R$83)+'СЕТ СН'!$H$11+СВЦЭМ!$D$10+'СЕТ СН'!$H$6-'СЕТ СН'!$H$23</f>
        <v>1216.1076141599999</v>
      </c>
      <c r="S98" s="36">
        <f>SUMIFS(СВЦЭМ!$D$33:$D$776,СВЦЭМ!$A$33:$A$776,$A98,СВЦЭМ!$B$33:$B$776,S$83)+'СЕТ СН'!$H$11+СВЦЭМ!$D$10+'СЕТ СН'!$H$6-'СЕТ СН'!$H$23</f>
        <v>1194.2675075</v>
      </c>
      <c r="T98" s="36">
        <f>SUMIFS(СВЦЭМ!$D$33:$D$776,СВЦЭМ!$A$33:$A$776,$A98,СВЦЭМ!$B$33:$B$776,T$83)+'СЕТ СН'!$H$11+СВЦЭМ!$D$10+'СЕТ СН'!$H$6-'СЕТ СН'!$H$23</f>
        <v>1164.08722059</v>
      </c>
      <c r="U98" s="36">
        <f>SUMIFS(СВЦЭМ!$D$33:$D$776,СВЦЭМ!$A$33:$A$776,$A98,СВЦЭМ!$B$33:$B$776,U$83)+'СЕТ СН'!$H$11+СВЦЭМ!$D$10+'СЕТ СН'!$H$6-'СЕТ СН'!$H$23</f>
        <v>1169.6360411400001</v>
      </c>
      <c r="V98" s="36">
        <f>SUMIFS(СВЦЭМ!$D$33:$D$776,СВЦЭМ!$A$33:$A$776,$A98,СВЦЭМ!$B$33:$B$776,V$83)+'СЕТ СН'!$H$11+СВЦЭМ!$D$10+'СЕТ СН'!$H$6-'СЕТ СН'!$H$23</f>
        <v>1185.4038493099999</v>
      </c>
      <c r="W98" s="36">
        <f>SUMIFS(СВЦЭМ!$D$33:$D$776,СВЦЭМ!$A$33:$A$776,$A98,СВЦЭМ!$B$33:$B$776,W$83)+'СЕТ СН'!$H$11+СВЦЭМ!$D$10+'СЕТ СН'!$H$6-'СЕТ СН'!$H$23</f>
        <v>1206.7202508299999</v>
      </c>
      <c r="X98" s="36">
        <f>SUMIFS(СВЦЭМ!$D$33:$D$776,СВЦЭМ!$A$33:$A$776,$A98,СВЦЭМ!$B$33:$B$776,X$83)+'СЕТ СН'!$H$11+СВЦЭМ!$D$10+'СЕТ СН'!$H$6-'СЕТ СН'!$H$23</f>
        <v>1212.19839108</v>
      </c>
      <c r="Y98" s="36">
        <f>SUMIFS(СВЦЭМ!$D$33:$D$776,СВЦЭМ!$A$33:$A$776,$A98,СВЦЭМ!$B$33:$B$776,Y$83)+'СЕТ СН'!$H$11+СВЦЭМ!$D$10+'СЕТ СН'!$H$6-'СЕТ СН'!$H$23</f>
        <v>1253.4769474500001</v>
      </c>
    </row>
    <row r="99" spans="1:25" ht="15.75" x14ac:dyDescent="0.2">
      <c r="A99" s="35">
        <f t="shared" si="2"/>
        <v>43481</v>
      </c>
      <c r="B99" s="36">
        <f>SUMIFS(СВЦЭМ!$D$33:$D$776,СВЦЭМ!$A$33:$A$776,$A99,СВЦЭМ!$B$33:$B$776,B$83)+'СЕТ СН'!$H$11+СВЦЭМ!$D$10+'СЕТ СН'!$H$6-'СЕТ СН'!$H$23</f>
        <v>1329.36802904</v>
      </c>
      <c r="C99" s="36">
        <f>SUMIFS(СВЦЭМ!$D$33:$D$776,СВЦЭМ!$A$33:$A$776,$A99,СВЦЭМ!$B$33:$B$776,C$83)+'СЕТ СН'!$H$11+СВЦЭМ!$D$10+'СЕТ СН'!$H$6-'СЕТ СН'!$H$23</f>
        <v>1355.8136700800001</v>
      </c>
      <c r="D99" s="36">
        <f>SUMIFS(СВЦЭМ!$D$33:$D$776,СВЦЭМ!$A$33:$A$776,$A99,СВЦЭМ!$B$33:$B$776,D$83)+'СЕТ СН'!$H$11+СВЦЭМ!$D$10+'СЕТ СН'!$H$6-'СЕТ СН'!$H$23</f>
        <v>1368.6294684</v>
      </c>
      <c r="E99" s="36">
        <f>SUMIFS(СВЦЭМ!$D$33:$D$776,СВЦЭМ!$A$33:$A$776,$A99,СВЦЭМ!$B$33:$B$776,E$83)+'СЕТ СН'!$H$11+СВЦЭМ!$D$10+'СЕТ СН'!$H$6-'СЕТ СН'!$H$23</f>
        <v>1380.6704123899999</v>
      </c>
      <c r="F99" s="36">
        <f>SUMIFS(СВЦЭМ!$D$33:$D$776,СВЦЭМ!$A$33:$A$776,$A99,СВЦЭМ!$B$33:$B$776,F$83)+'СЕТ СН'!$H$11+СВЦЭМ!$D$10+'СЕТ СН'!$H$6-'СЕТ СН'!$H$23</f>
        <v>1372.2335219300001</v>
      </c>
      <c r="G99" s="36">
        <f>SUMIFS(СВЦЭМ!$D$33:$D$776,СВЦЭМ!$A$33:$A$776,$A99,СВЦЭМ!$B$33:$B$776,G$83)+'СЕТ СН'!$H$11+СВЦЭМ!$D$10+'СЕТ СН'!$H$6-'СЕТ СН'!$H$23</f>
        <v>1347.4342652400001</v>
      </c>
      <c r="H99" s="36">
        <f>SUMIFS(СВЦЭМ!$D$33:$D$776,СВЦЭМ!$A$33:$A$776,$A99,СВЦЭМ!$B$33:$B$776,H$83)+'СЕТ СН'!$H$11+СВЦЭМ!$D$10+'СЕТ СН'!$H$6-'СЕТ СН'!$H$23</f>
        <v>1299.58296372</v>
      </c>
      <c r="I99" s="36">
        <f>SUMIFS(СВЦЭМ!$D$33:$D$776,СВЦЭМ!$A$33:$A$776,$A99,СВЦЭМ!$B$33:$B$776,I$83)+'СЕТ СН'!$H$11+СВЦЭМ!$D$10+'СЕТ СН'!$H$6-'СЕТ СН'!$H$23</f>
        <v>1210.8088997</v>
      </c>
      <c r="J99" s="36">
        <f>SUMIFS(СВЦЭМ!$D$33:$D$776,СВЦЭМ!$A$33:$A$776,$A99,СВЦЭМ!$B$33:$B$776,J$83)+'СЕТ СН'!$H$11+СВЦЭМ!$D$10+'СЕТ СН'!$H$6-'СЕТ СН'!$H$23</f>
        <v>1185.55792086</v>
      </c>
      <c r="K99" s="36">
        <f>SUMIFS(СВЦЭМ!$D$33:$D$776,СВЦЭМ!$A$33:$A$776,$A99,СВЦЭМ!$B$33:$B$776,K$83)+'СЕТ СН'!$H$11+СВЦЭМ!$D$10+'СЕТ СН'!$H$6-'СЕТ СН'!$H$23</f>
        <v>1175.1940588</v>
      </c>
      <c r="L99" s="36">
        <f>SUMIFS(СВЦЭМ!$D$33:$D$776,СВЦЭМ!$A$33:$A$776,$A99,СВЦЭМ!$B$33:$B$776,L$83)+'СЕТ СН'!$H$11+СВЦЭМ!$D$10+'СЕТ СН'!$H$6-'СЕТ СН'!$H$23</f>
        <v>1171.5432150700001</v>
      </c>
      <c r="M99" s="36">
        <f>SUMIFS(СВЦЭМ!$D$33:$D$776,СВЦЭМ!$A$33:$A$776,$A99,СВЦЭМ!$B$33:$B$776,M$83)+'СЕТ СН'!$H$11+СВЦЭМ!$D$10+'СЕТ СН'!$H$6-'СЕТ СН'!$H$23</f>
        <v>1178.14569517</v>
      </c>
      <c r="N99" s="36">
        <f>SUMIFS(СВЦЭМ!$D$33:$D$776,СВЦЭМ!$A$33:$A$776,$A99,СВЦЭМ!$B$33:$B$776,N$83)+'СЕТ СН'!$H$11+СВЦЭМ!$D$10+'СЕТ СН'!$H$6-'СЕТ СН'!$H$23</f>
        <v>1195.8900122100001</v>
      </c>
      <c r="O99" s="36">
        <f>SUMIFS(СВЦЭМ!$D$33:$D$776,СВЦЭМ!$A$33:$A$776,$A99,СВЦЭМ!$B$33:$B$776,O$83)+'СЕТ СН'!$H$11+СВЦЭМ!$D$10+'СЕТ СН'!$H$6-'СЕТ СН'!$H$23</f>
        <v>1189.5545906100001</v>
      </c>
      <c r="P99" s="36">
        <f>SUMIFS(СВЦЭМ!$D$33:$D$776,СВЦЭМ!$A$33:$A$776,$A99,СВЦЭМ!$B$33:$B$776,P$83)+'СЕТ СН'!$H$11+СВЦЭМ!$D$10+'СЕТ СН'!$H$6-'СЕТ СН'!$H$23</f>
        <v>1197.8431785499999</v>
      </c>
      <c r="Q99" s="36">
        <f>SUMIFS(СВЦЭМ!$D$33:$D$776,СВЦЭМ!$A$33:$A$776,$A99,СВЦЭМ!$B$33:$B$776,Q$83)+'СЕТ СН'!$H$11+СВЦЭМ!$D$10+'СЕТ СН'!$H$6-'СЕТ СН'!$H$23</f>
        <v>1199.8269649000001</v>
      </c>
      <c r="R99" s="36">
        <f>SUMIFS(СВЦЭМ!$D$33:$D$776,СВЦЭМ!$A$33:$A$776,$A99,СВЦЭМ!$B$33:$B$776,R$83)+'СЕТ СН'!$H$11+СВЦЭМ!$D$10+'СЕТ СН'!$H$6-'СЕТ СН'!$H$23</f>
        <v>1204.03994947</v>
      </c>
      <c r="S99" s="36">
        <f>SUMIFS(СВЦЭМ!$D$33:$D$776,СВЦЭМ!$A$33:$A$776,$A99,СВЦЭМ!$B$33:$B$776,S$83)+'СЕТ СН'!$H$11+СВЦЭМ!$D$10+'СЕТ СН'!$H$6-'СЕТ СН'!$H$23</f>
        <v>1190.77177542</v>
      </c>
      <c r="T99" s="36">
        <f>SUMIFS(СВЦЭМ!$D$33:$D$776,СВЦЭМ!$A$33:$A$776,$A99,СВЦЭМ!$B$33:$B$776,T$83)+'СЕТ СН'!$H$11+СВЦЭМ!$D$10+'СЕТ СН'!$H$6-'СЕТ СН'!$H$23</f>
        <v>1181.6386269700001</v>
      </c>
      <c r="U99" s="36">
        <f>SUMIFS(СВЦЭМ!$D$33:$D$776,СВЦЭМ!$A$33:$A$776,$A99,СВЦЭМ!$B$33:$B$776,U$83)+'СЕТ СН'!$H$11+СВЦЭМ!$D$10+'СЕТ СН'!$H$6-'СЕТ СН'!$H$23</f>
        <v>1183.5598755200001</v>
      </c>
      <c r="V99" s="36">
        <f>SUMIFS(СВЦЭМ!$D$33:$D$776,СВЦЭМ!$A$33:$A$776,$A99,СВЦЭМ!$B$33:$B$776,V$83)+'СЕТ СН'!$H$11+СВЦЭМ!$D$10+'СЕТ СН'!$H$6-'СЕТ СН'!$H$23</f>
        <v>1200.42031471</v>
      </c>
      <c r="W99" s="36">
        <f>SUMIFS(СВЦЭМ!$D$33:$D$776,СВЦЭМ!$A$33:$A$776,$A99,СВЦЭМ!$B$33:$B$776,W$83)+'СЕТ СН'!$H$11+СВЦЭМ!$D$10+'СЕТ СН'!$H$6-'СЕТ СН'!$H$23</f>
        <v>1221.0810438000001</v>
      </c>
      <c r="X99" s="36">
        <f>SUMIFS(СВЦЭМ!$D$33:$D$776,СВЦЭМ!$A$33:$A$776,$A99,СВЦЭМ!$B$33:$B$776,X$83)+'СЕТ СН'!$H$11+СВЦЭМ!$D$10+'СЕТ СН'!$H$6-'СЕТ СН'!$H$23</f>
        <v>1225.9263489299999</v>
      </c>
      <c r="Y99" s="36">
        <f>SUMIFS(СВЦЭМ!$D$33:$D$776,СВЦЭМ!$A$33:$A$776,$A99,СВЦЭМ!$B$33:$B$776,Y$83)+'СЕТ СН'!$H$11+СВЦЭМ!$D$10+'СЕТ СН'!$H$6-'СЕТ СН'!$H$23</f>
        <v>1274.07938113</v>
      </c>
    </row>
    <row r="100" spans="1:25" ht="15.75" x14ac:dyDescent="0.2">
      <c r="A100" s="35">
        <f t="shared" si="2"/>
        <v>43482</v>
      </c>
      <c r="B100" s="36">
        <f>SUMIFS(СВЦЭМ!$D$33:$D$776,СВЦЭМ!$A$33:$A$776,$A100,СВЦЭМ!$B$33:$B$776,B$83)+'СЕТ СН'!$H$11+СВЦЭМ!$D$10+'СЕТ СН'!$H$6-'СЕТ СН'!$H$23</f>
        <v>1300.68862337</v>
      </c>
      <c r="C100" s="36">
        <f>SUMIFS(СВЦЭМ!$D$33:$D$776,СВЦЭМ!$A$33:$A$776,$A100,СВЦЭМ!$B$33:$B$776,C$83)+'СЕТ СН'!$H$11+СВЦЭМ!$D$10+'СЕТ СН'!$H$6-'СЕТ СН'!$H$23</f>
        <v>1334.64028977</v>
      </c>
      <c r="D100" s="36">
        <f>SUMIFS(СВЦЭМ!$D$33:$D$776,СВЦЭМ!$A$33:$A$776,$A100,СВЦЭМ!$B$33:$B$776,D$83)+'СЕТ СН'!$H$11+СВЦЭМ!$D$10+'СЕТ СН'!$H$6-'СЕТ СН'!$H$23</f>
        <v>1350.6957163699999</v>
      </c>
      <c r="E100" s="36">
        <f>SUMIFS(СВЦЭМ!$D$33:$D$776,СВЦЭМ!$A$33:$A$776,$A100,СВЦЭМ!$B$33:$B$776,E$83)+'СЕТ СН'!$H$11+СВЦЭМ!$D$10+'СЕТ СН'!$H$6-'СЕТ СН'!$H$23</f>
        <v>1352.7238087200001</v>
      </c>
      <c r="F100" s="36">
        <f>SUMIFS(СВЦЭМ!$D$33:$D$776,СВЦЭМ!$A$33:$A$776,$A100,СВЦЭМ!$B$33:$B$776,F$83)+'СЕТ СН'!$H$11+СВЦЭМ!$D$10+'СЕТ СН'!$H$6-'СЕТ СН'!$H$23</f>
        <v>1345.2312733900001</v>
      </c>
      <c r="G100" s="36">
        <f>SUMIFS(СВЦЭМ!$D$33:$D$776,СВЦЭМ!$A$33:$A$776,$A100,СВЦЭМ!$B$33:$B$776,G$83)+'СЕТ СН'!$H$11+СВЦЭМ!$D$10+'СЕТ СН'!$H$6-'СЕТ СН'!$H$23</f>
        <v>1314.02301134</v>
      </c>
      <c r="H100" s="36">
        <f>SUMIFS(СВЦЭМ!$D$33:$D$776,СВЦЭМ!$A$33:$A$776,$A100,СВЦЭМ!$B$33:$B$776,H$83)+'СЕТ СН'!$H$11+СВЦЭМ!$D$10+'СЕТ СН'!$H$6-'СЕТ СН'!$H$23</f>
        <v>1260.0807259400001</v>
      </c>
      <c r="I100" s="36">
        <f>SUMIFS(СВЦЭМ!$D$33:$D$776,СВЦЭМ!$A$33:$A$776,$A100,СВЦЭМ!$B$33:$B$776,I$83)+'СЕТ СН'!$H$11+СВЦЭМ!$D$10+'СЕТ СН'!$H$6-'СЕТ СН'!$H$23</f>
        <v>1184.0978989</v>
      </c>
      <c r="J100" s="36">
        <f>SUMIFS(СВЦЭМ!$D$33:$D$776,СВЦЭМ!$A$33:$A$776,$A100,СВЦЭМ!$B$33:$B$776,J$83)+'СЕТ СН'!$H$11+СВЦЭМ!$D$10+'СЕТ СН'!$H$6-'СЕТ СН'!$H$23</f>
        <v>1173.6313969600001</v>
      </c>
      <c r="K100" s="36">
        <f>SUMIFS(СВЦЭМ!$D$33:$D$776,СВЦЭМ!$A$33:$A$776,$A100,СВЦЭМ!$B$33:$B$776,K$83)+'СЕТ СН'!$H$11+СВЦЭМ!$D$10+'СЕТ СН'!$H$6-'СЕТ СН'!$H$23</f>
        <v>1164.0535431400001</v>
      </c>
      <c r="L100" s="36">
        <f>SUMIFS(СВЦЭМ!$D$33:$D$776,СВЦЭМ!$A$33:$A$776,$A100,СВЦЭМ!$B$33:$B$776,L$83)+'СЕТ СН'!$H$11+СВЦЭМ!$D$10+'СЕТ СН'!$H$6-'СЕТ СН'!$H$23</f>
        <v>1163.2459925000001</v>
      </c>
      <c r="M100" s="36">
        <f>SUMIFS(СВЦЭМ!$D$33:$D$776,СВЦЭМ!$A$33:$A$776,$A100,СВЦЭМ!$B$33:$B$776,M$83)+'СЕТ СН'!$H$11+СВЦЭМ!$D$10+'СЕТ СН'!$H$6-'СЕТ СН'!$H$23</f>
        <v>1176.80112259</v>
      </c>
      <c r="N100" s="36">
        <f>SUMIFS(СВЦЭМ!$D$33:$D$776,СВЦЭМ!$A$33:$A$776,$A100,СВЦЭМ!$B$33:$B$776,N$83)+'СЕТ СН'!$H$11+СВЦЭМ!$D$10+'СЕТ СН'!$H$6-'СЕТ СН'!$H$23</f>
        <v>1188.23643021</v>
      </c>
      <c r="O100" s="36">
        <f>SUMIFS(СВЦЭМ!$D$33:$D$776,СВЦЭМ!$A$33:$A$776,$A100,СВЦЭМ!$B$33:$B$776,O$83)+'СЕТ СН'!$H$11+СВЦЭМ!$D$10+'СЕТ СН'!$H$6-'СЕТ СН'!$H$23</f>
        <v>1181.2411910600001</v>
      </c>
      <c r="P100" s="36">
        <f>SUMIFS(СВЦЭМ!$D$33:$D$776,СВЦЭМ!$A$33:$A$776,$A100,СВЦЭМ!$B$33:$B$776,P$83)+'СЕТ СН'!$H$11+СВЦЭМ!$D$10+'СЕТ СН'!$H$6-'СЕТ СН'!$H$23</f>
        <v>1184.29515167</v>
      </c>
      <c r="Q100" s="36">
        <f>SUMIFS(СВЦЭМ!$D$33:$D$776,СВЦЭМ!$A$33:$A$776,$A100,СВЦЭМ!$B$33:$B$776,Q$83)+'СЕТ СН'!$H$11+СВЦЭМ!$D$10+'СЕТ СН'!$H$6-'СЕТ СН'!$H$23</f>
        <v>1186.3373142299999</v>
      </c>
      <c r="R100" s="36">
        <f>SUMIFS(СВЦЭМ!$D$33:$D$776,СВЦЭМ!$A$33:$A$776,$A100,СВЦЭМ!$B$33:$B$776,R$83)+'СЕТ СН'!$H$11+СВЦЭМ!$D$10+'СЕТ СН'!$H$6-'СЕТ СН'!$H$23</f>
        <v>1190.1985603800001</v>
      </c>
      <c r="S100" s="36">
        <f>SUMIFS(СВЦЭМ!$D$33:$D$776,СВЦЭМ!$A$33:$A$776,$A100,СВЦЭМ!$B$33:$B$776,S$83)+'СЕТ СН'!$H$11+СВЦЭМ!$D$10+'СЕТ СН'!$H$6-'СЕТ СН'!$H$23</f>
        <v>1179.1251247800001</v>
      </c>
      <c r="T100" s="36">
        <f>SUMIFS(СВЦЭМ!$D$33:$D$776,СВЦЭМ!$A$33:$A$776,$A100,СВЦЭМ!$B$33:$B$776,T$83)+'СЕТ СН'!$H$11+СВЦЭМ!$D$10+'СЕТ СН'!$H$6-'СЕТ СН'!$H$23</f>
        <v>1167.18058268</v>
      </c>
      <c r="U100" s="36">
        <f>SUMIFS(СВЦЭМ!$D$33:$D$776,СВЦЭМ!$A$33:$A$776,$A100,СВЦЭМ!$B$33:$B$776,U$83)+'СЕТ СН'!$H$11+СВЦЭМ!$D$10+'СЕТ СН'!$H$6-'СЕТ СН'!$H$23</f>
        <v>1168.4649338199999</v>
      </c>
      <c r="V100" s="36">
        <f>SUMIFS(СВЦЭМ!$D$33:$D$776,СВЦЭМ!$A$33:$A$776,$A100,СВЦЭМ!$B$33:$B$776,V$83)+'СЕТ СН'!$H$11+СВЦЭМ!$D$10+'СЕТ СН'!$H$6-'СЕТ СН'!$H$23</f>
        <v>1188.9998330400001</v>
      </c>
      <c r="W100" s="36">
        <f>SUMIFS(СВЦЭМ!$D$33:$D$776,СВЦЭМ!$A$33:$A$776,$A100,СВЦЭМ!$B$33:$B$776,W$83)+'СЕТ СН'!$H$11+СВЦЭМ!$D$10+'СЕТ СН'!$H$6-'СЕТ СН'!$H$23</f>
        <v>1201.2933843200001</v>
      </c>
      <c r="X100" s="36">
        <f>SUMIFS(СВЦЭМ!$D$33:$D$776,СВЦЭМ!$A$33:$A$776,$A100,СВЦЭМ!$B$33:$B$776,X$83)+'СЕТ СН'!$H$11+СВЦЭМ!$D$10+'СЕТ СН'!$H$6-'СЕТ СН'!$H$23</f>
        <v>1205.9822879800001</v>
      </c>
      <c r="Y100" s="36">
        <f>SUMIFS(СВЦЭМ!$D$33:$D$776,СВЦЭМ!$A$33:$A$776,$A100,СВЦЭМ!$B$33:$B$776,Y$83)+'СЕТ СН'!$H$11+СВЦЭМ!$D$10+'СЕТ СН'!$H$6-'СЕТ СН'!$H$23</f>
        <v>1260.8302877599999</v>
      </c>
    </row>
    <row r="101" spans="1:25" ht="15.75" x14ac:dyDescent="0.2">
      <c r="A101" s="35">
        <f t="shared" si="2"/>
        <v>43483</v>
      </c>
      <c r="B101" s="36">
        <f>SUMIFS(СВЦЭМ!$D$33:$D$776,СВЦЭМ!$A$33:$A$776,$A101,СВЦЭМ!$B$33:$B$776,B$83)+'СЕТ СН'!$H$11+СВЦЭМ!$D$10+'СЕТ СН'!$H$6-'СЕТ СН'!$H$23</f>
        <v>1292.0687479000001</v>
      </c>
      <c r="C101" s="36">
        <f>SUMIFS(СВЦЭМ!$D$33:$D$776,СВЦЭМ!$A$33:$A$776,$A101,СВЦЭМ!$B$33:$B$776,C$83)+'СЕТ СН'!$H$11+СВЦЭМ!$D$10+'СЕТ СН'!$H$6-'СЕТ СН'!$H$23</f>
        <v>1315.96554191</v>
      </c>
      <c r="D101" s="36">
        <f>SUMIFS(СВЦЭМ!$D$33:$D$776,СВЦЭМ!$A$33:$A$776,$A101,СВЦЭМ!$B$33:$B$776,D$83)+'СЕТ СН'!$H$11+СВЦЭМ!$D$10+'СЕТ СН'!$H$6-'СЕТ СН'!$H$23</f>
        <v>1337.03101156</v>
      </c>
      <c r="E101" s="36">
        <f>SUMIFS(СВЦЭМ!$D$33:$D$776,СВЦЭМ!$A$33:$A$776,$A101,СВЦЭМ!$B$33:$B$776,E$83)+'СЕТ СН'!$H$11+СВЦЭМ!$D$10+'СЕТ СН'!$H$6-'СЕТ СН'!$H$23</f>
        <v>1336.2043911200001</v>
      </c>
      <c r="F101" s="36">
        <f>SUMIFS(СВЦЭМ!$D$33:$D$776,СВЦЭМ!$A$33:$A$776,$A101,СВЦЭМ!$B$33:$B$776,F$83)+'СЕТ СН'!$H$11+СВЦЭМ!$D$10+'СЕТ СН'!$H$6-'СЕТ СН'!$H$23</f>
        <v>1330.4989425399999</v>
      </c>
      <c r="G101" s="36">
        <f>SUMIFS(СВЦЭМ!$D$33:$D$776,СВЦЭМ!$A$33:$A$776,$A101,СВЦЭМ!$B$33:$B$776,G$83)+'СЕТ СН'!$H$11+СВЦЭМ!$D$10+'СЕТ СН'!$H$6-'СЕТ СН'!$H$23</f>
        <v>1312.96275627</v>
      </c>
      <c r="H101" s="36">
        <f>SUMIFS(СВЦЭМ!$D$33:$D$776,СВЦЭМ!$A$33:$A$776,$A101,СВЦЭМ!$B$33:$B$776,H$83)+'СЕТ СН'!$H$11+СВЦЭМ!$D$10+'СЕТ СН'!$H$6-'СЕТ СН'!$H$23</f>
        <v>1279.56953647</v>
      </c>
      <c r="I101" s="36">
        <f>SUMIFS(СВЦЭМ!$D$33:$D$776,СВЦЭМ!$A$33:$A$776,$A101,СВЦЭМ!$B$33:$B$776,I$83)+'СЕТ СН'!$H$11+СВЦЭМ!$D$10+'СЕТ СН'!$H$6-'СЕТ СН'!$H$23</f>
        <v>1213.50634584</v>
      </c>
      <c r="J101" s="36">
        <f>SUMIFS(СВЦЭМ!$D$33:$D$776,СВЦЭМ!$A$33:$A$776,$A101,СВЦЭМ!$B$33:$B$776,J$83)+'СЕТ СН'!$H$11+СВЦЭМ!$D$10+'СЕТ СН'!$H$6-'СЕТ СН'!$H$23</f>
        <v>1164.8640329700002</v>
      </c>
      <c r="K101" s="36">
        <f>SUMIFS(СВЦЭМ!$D$33:$D$776,СВЦЭМ!$A$33:$A$776,$A101,СВЦЭМ!$B$33:$B$776,K$83)+'СЕТ СН'!$H$11+СВЦЭМ!$D$10+'СЕТ СН'!$H$6-'СЕТ СН'!$H$23</f>
        <v>1163.53532049</v>
      </c>
      <c r="L101" s="36">
        <f>SUMIFS(СВЦЭМ!$D$33:$D$776,СВЦЭМ!$A$33:$A$776,$A101,СВЦЭМ!$B$33:$B$776,L$83)+'СЕТ СН'!$H$11+СВЦЭМ!$D$10+'СЕТ СН'!$H$6-'СЕТ СН'!$H$23</f>
        <v>1161.6030424200001</v>
      </c>
      <c r="M101" s="36">
        <f>SUMIFS(СВЦЭМ!$D$33:$D$776,СВЦЭМ!$A$33:$A$776,$A101,СВЦЭМ!$B$33:$B$776,M$83)+'СЕТ СН'!$H$11+СВЦЭМ!$D$10+'СЕТ СН'!$H$6-'СЕТ СН'!$H$23</f>
        <v>1175.02371548</v>
      </c>
      <c r="N101" s="36">
        <f>SUMIFS(СВЦЭМ!$D$33:$D$776,СВЦЭМ!$A$33:$A$776,$A101,СВЦЭМ!$B$33:$B$776,N$83)+'СЕТ СН'!$H$11+СВЦЭМ!$D$10+'СЕТ СН'!$H$6-'СЕТ СН'!$H$23</f>
        <v>1197.40719513</v>
      </c>
      <c r="O101" s="36">
        <f>SUMIFS(СВЦЭМ!$D$33:$D$776,СВЦЭМ!$A$33:$A$776,$A101,СВЦЭМ!$B$33:$B$776,O$83)+'СЕТ СН'!$H$11+СВЦЭМ!$D$10+'СЕТ СН'!$H$6-'СЕТ СН'!$H$23</f>
        <v>1195.6556507100001</v>
      </c>
      <c r="P101" s="36">
        <f>SUMIFS(СВЦЭМ!$D$33:$D$776,СВЦЭМ!$A$33:$A$776,$A101,СВЦЭМ!$B$33:$B$776,P$83)+'СЕТ СН'!$H$11+СВЦЭМ!$D$10+'СЕТ СН'!$H$6-'СЕТ СН'!$H$23</f>
        <v>1202.8175656800001</v>
      </c>
      <c r="Q101" s="36">
        <f>SUMIFS(СВЦЭМ!$D$33:$D$776,СВЦЭМ!$A$33:$A$776,$A101,СВЦЭМ!$B$33:$B$776,Q$83)+'СЕТ СН'!$H$11+СВЦЭМ!$D$10+'СЕТ СН'!$H$6-'СЕТ СН'!$H$23</f>
        <v>1205.6486914</v>
      </c>
      <c r="R101" s="36">
        <f>SUMIFS(СВЦЭМ!$D$33:$D$776,СВЦЭМ!$A$33:$A$776,$A101,СВЦЭМ!$B$33:$B$776,R$83)+'СЕТ СН'!$H$11+СВЦЭМ!$D$10+'СЕТ СН'!$H$6-'СЕТ СН'!$H$23</f>
        <v>1208.6855315400001</v>
      </c>
      <c r="S101" s="36">
        <f>SUMIFS(СВЦЭМ!$D$33:$D$776,СВЦЭМ!$A$33:$A$776,$A101,СВЦЭМ!$B$33:$B$776,S$83)+'СЕТ СН'!$H$11+СВЦЭМ!$D$10+'СЕТ СН'!$H$6-'СЕТ СН'!$H$23</f>
        <v>1212.1375811099999</v>
      </c>
      <c r="T101" s="36">
        <f>SUMIFS(СВЦЭМ!$D$33:$D$776,СВЦЭМ!$A$33:$A$776,$A101,СВЦЭМ!$B$33:$B$776,T$83)+'СЕТ СН'!$H$11+СВЦЭМ!$D$10+'СЕТ СН'!$H$6-'СЕТ СН'!$H$23</f>
        <v>1200.3171947200001</v>
      </c>
      <c r="U101" s="36">
        <f>SUMIFS(СВЦЭМ!$D$33:$D$776,СВЦЭМ!$A$33:$A$776,$A101,СВЦЭМ!$B$33:$B$776,U$83)+'СЕТ СН'!$H$11+СВЦЭМ!$D$10+'СЕТ СН'!$H$6-'СЕТ СН'!$H$23</f>
        <v>1205.3795896900001</v>
      </c>
      <c r="V101" s="36">
        <f>SUMIFS(СВЦЭМ!$D$33:$D$776,СВЦЭМ!$A$33:$A$776,$A101,СВЦЭМ!$B$33:$B$776,V$83)+'СЕТ СН'!$H$11+СВЦЭМ!$D$10+'СЕТ СН'!$H$6-'СЕТ СН'!$H$23</f>
        <v>1227.0595677599999</v>
      </c>
      <c r="W101" s="36">
        <f>SUMIFS(СВЦЭМ!$D$33:$D$776,СВЦЭМ!$A$33:$A$776,$A101,СВЦЭМ!$B$33:$B$776,W$83)+'СЕТ СН'!$H$11+СВЦЭМ!$D$10+'СЕТ СН'!$H$6-'СЕТ СН'!$H$23</f>
        <v>1242.50109456</v>
      </c>
      <c r="X101" s="36">
        <f>SUMIFS(СВЦЭМ!$D$33:$D$776,СВЦЭМ!$A$33:$A$776,$A101,СВЦЭМ!$B$33:$B$776,X$83)+'СЕТ СН'!$H$11+СВЦЭМ!$D$10+'СЕТ СН'!$H$6-'СЕТ СН'!$H$23</f>
        <v>1235.7837894500001</v>
      </c>
      <c r="Y101" s="36">
        <f>SUMIFS(СВЦЭМ!$D$33:$D$776,СВЦЭМ!$A$33:$A$776,$A101,СВЦЭМ!$B$33:$B$776,Y$83)+'СЕТ СН'!$H$11+СВЦЭМ!$D$10+'СЕТ СН'!$H$6-'СЕТ СН'!$H$23</f>
        <v>1269.27019722</v>
      </c>
    </row>
    <row r="102" spans="1:25" ht="15.75" x14ac:dyDescent="0.2">
      <c r="A102" s="35">
        <f t="shared" si="2"/>
        <v>43484</v>
      </c>
      <c r="B102" s="36">
        <f>SUMIFS(СВЦЭМ!$D$33:$D$776,СВЦЭМ!$A$33:$A$776,$A102,СВЦЭМ!$B$33:$B$776,B$83)+'СЕТ СН'!$H$11+СВЦЭМ!$D$10+'СЕТ СН'!$H$6-'СЕТ СН'!$H$23</f>
        <v>1337.8056329599999</v>
      </c>
      <c r="C102" s="36">
        <f>SUMIFS(СВЦЭМ!$D$33:$D$776,СВЦЭМ!$A$33:$A$776,$A102,СВЦЭМ!$B$33:$B$776,C$83)+'СЕТ СН'!$H$11+СВЦЭМ!$D$10+'СЕТ СН'!$H$6-'СЕТ СН'!$H$23</f>
        <v>1344.6861991400001</v>
      </c>
      <c r="D102" s="36">
        <f>SUMIFS(СВЦЭМ!$D$33:$D$776,СВЦЭМ!$A$33:$A$776,$A102,СВЦЭМ!$B$33:$B$776,D$83)+'СЕТ СН'!$H$11+СВЦЭМ!$D$10+'СЕТ СН'!$H$6-'СЕТ СН'!$H$23</f>
        <v>1341.0539942400001</v>
      </c>
      <c r="E102" s="36">
        <f>SUMIFS(СВЦЭМ!$D$33:$D$776,СВЦЭМ!$A$33:$A$776,$A102,СВЦЭМ!$B$33:$B$776,E$83)+'СЕТ СН'!$H$11+СВЦЭМ!$D$10+'СЕТ СН'!$H$6-'СЕТ СН'!$H$23</f>
        <v>1352.3038363200001</v>
      </c>
      <c r="F102" s="36">
        <f>SUMIFS(СВЦЭМ!$D$33:$D$776,СВЦЭМ!$A$33:$A$776,$A102,СВЦЭМ!$B$33:$B$776,F$83)+'СЕТ СН'!$H$11+СВЦЭМ!$D$10+'СЕТ СН'!$H$6-'СЕТ СН'!$H$23</f>
        <v>1347.28697016</v>
      </c>
      <c r="G102" s="36">
        <f>SUMIFS(СВЦЭМ!$D$33:$D$776,СВЦЭМ!$A$33:$A$776,$A102,СВЦЭМ!$B$33:$B$776,G$83)+'СЕТ СН'!$H$11+СВЦЭМ!$D$10+'СЕТ СН'!$H$6-'СЕТ СН'!$H$23</f>
        <v>1345.0534944599999</v>
      </c>
      <c r="H102" s="36">
        <f>SUMIFS(СВЦЭМ!$D$33:$D$776,СВЦЭМ!$A$33:$A$776,$A102,СВЦЭМ!$B$33:$B$776,H$83)+'СЕТ СН'!$H$11+СВЦЭМ!$D$10+'СЕТ СН'!$H$6-'СЕТ СН'!$H$23</f>
        <v>1320.99229541</v>
      </c>
      <c r="I102" s="36">
        <f>SUMIFS(СВЦЭМ!$D$33:$D$776,СВЦЭМ!$A$33:$A$776,$A102,СВЦЭМ!$B$33:$B$776,I$83)+'СЕТ СН'!$H$11+СВЦЭМ!$D$10+'СЕТ СН'!$H$6-'СЕТ СН'!$H$23</f>
        <v>1248.01217907</v>
      </c>
      <c r="J102" s="36">
        <f>SUMIFS(СВЦЭМ!$D$33:$D$776,СВЦЭМ!$A$33:$A$776,$A102,СВЦЭМ!$B$33:$B$776,J$83)+'СЕТ СН'!$H$11+СВЦЭМ!$D$10+'СЕТ СН'!$H$6-'СЕТ СН'!$H$23</f>
        <v>1216.49129457</v>
      </c>
      <c r="K102" s="36">
        <f>SUMIFS(СВЦЭМ!$D$33:$D$776,СВЦЭМ!$A$33:$A$776,$A102,СВЦЭМ!$B$33:$B$776,K$83)+'СЕТ СН'!$H$11+СВЦЭМ!$D$10+'СЕТ СН'!$H$6-'СЕТ СН'!$H$23</f>
        <v>1178.0204061500001</v>
      </c>
      <c r="L102" s="36">
        <f>SUMIFS(СВЦЭМ!$D$33:$D$776,СВЦЭМ!$A$33:$A$776,$A102,СВЦЭМ!$B$33:$B$776,L$83)+'СЕТ СН'!$H$11+СВЦЭМ!$D$10+'СЕТ СН'!$H$6-'СЕТ СН'!$H$23</f>
        <v>1160.60731764</v>
      </c>
      <c r="M102" s="36">
        <f>SUMIFS(СВЦЭМ!$D$33:$D$776,СВЦЭМ!$A$33:$A$776,$A102,СВЦЭМ!$B$33:$B$776,M$83)+'СЕТ СН'!$H$11+СВЦЭМ!$D$10+'СЕТ СН'!$H$6-'СЕТ СН'!$H$23</f>
        <v>1164.8221064300001</v>
      </c>
      <c r="N102" s="36">
        <f>SUMIFS(СВЦЭМ!$D$33:$D$776,СВЦЭМ!$A$33:$A$776,$A102,СВЦЭМ!$B$33:$B$776,N$83)+'СЕТ СН'!$H$11+СВЦЭМ!$D$10+'СЕТ СН'!$H$6-'СЕТ СН'!$H$23</f>
        <v>1180.7943765699999</v>
      </c>
      <c r="O102" s="36">
        <f>SUMIFS(СВЦЭМ!$D$33:$D$776,СВЦЭМ!$A$33:$A$776,$A102,СВЦЭМ!$B$33:$B$776,O$83)+'СЕТ СН'!$H$11+СВЦЭМ!$D$10+'СЕТ СН'!$H$6-'СЕТ СН'!$H$23</f>
        <v>1191.1905920000002</v>
      </c>
      <c r="P102" s="36">
        <f>SUMIFS(СВЦЭМ!$D$33:$D$776,СВЦЭМ!$A$33:$A$776,$A102,СВЦЭМ!$B$33:$B$776,P$83)+'СЕТ СН'!$H$11+СВЦЭМ!$D$10+'СЕТ СН'!$H$6-'СЕТ СН'!$H$23</f>
        <v>1215.8219406999999</v>
      </c>
      <c r="Q102" s="36">
        <f>SUMIFS(СВЦЭМ!$D$33:$D$776,СВЦЭМ!$A$33:$A$776,$A102,СВЦЭМ!$B$33:$B$776,Q$83)+'СЕТ СН'!$H$11+СВЦЭМ!$D$10+'СЕТ СН'!$H$6-'СЕТ СН'!$H$23</f>
        <v>1223.5259809500001</v>
      </c>
      <c r="R102" s="36">
        <f>SUMIFS(СВЦЭМ!$D$33:$D$776,СВЦЭМ!$A$33:$A$776,$A102,СВЦЭМ!$B$33:$B$776,R$83)+'СЕТ СН'!$H$11+СВЦЭМ!$D$10+'СЕТ СН'!$H$6-'СЕТ СН'!$H$23</f>
        <v>1224.3789916399999</v>
      </c>
      <c r="S102" s="36">
        <f>SUMIFS(СВЦЭМ!$D$33:$D$776,СВЦЭМ!$A$33:$A$776,$A102,СВЦЭМ!$B$33:$B$776,S$83)+'СЕТ СН'!$H$11+СВЦЭМ!$D$10+'СЕТ СН'!$H$6-'СЕТ СН'!$H$23</f>
        <v>1191.3432154500001</v>
      </c>
      <c r="T102" s="36">
        <f>SUMIFS(СВЦЭМ!$D$33:$D$776,СВЦЭМ!$A$33:$A$776,$A102,СВЦЭМ!$B$33:$B$776,T$83)+'СЕТ СН'!$H$11+СВЦЭМ!$D$10+'СЕТ СН'!$H$6-'СЕТ СН'!$H$23</f>
        <v>1161.5338067300002</v>
      </c>
      <c r="U102" s="36">
        <f>SUMIFS(СВЦЭМ!$D$33:$D$776,СВЦЭМ!$A$33:$A$776,$A102,СВЦЭМ!$B$33:$B$776,U$83)+'СЕТ СН'!$H$11+СВЦЭМ!$D$10+'СЕТ СН'!$H$6-'СЕТ СН'!$H$23</f>
        <v>1155.0446090600001</v>
      </c>
      <c r="V102" s="36">
        <f>SUMIFS(СВЦЭМ!$D$33:$D$776,СВЦЭМ!$A$33:$A$776,$A102,СВЦЭМ!$B$33:$B$776,V$83)+'СЕТ СН'!$H$11+СВЦЭМ!$D$10+'СЕТ СН'!$H$6-'СЕТ СН'!$H$23</f>
        <v>1175.60450509</v>
      </c>
      <c r="W102" s="36">
        <f>SUMIFS(СВЦЭМ!$D$33:$D$776,СВЦЭМ!$A$33:$A$776,$A102,СВЦЭМ!$B$33:$B$776,W$83)+'СЕТ СН'!$H$11+СВЦЭМ!$D$10+'СЕТ СН'!$H$6-'СЕТ СН'!$H$23</f>
        <v>1199.9069025599999</v>
      </c>
      <c r="X102" s="36">
        <f>SUMIFS(СВЦЭМ!$D$33:$D$776,СВЦЭМ!$A$33:$A$776,$A102,СВЦЭМ!$B$33:$B$776,X$83)+'СЕТ СН'!$H$11+СВЦЭМ!$D$10+'СЕТ СН'!$H$6-'СЕТ СН'!$H$23</f>
        <v>1208.48953332</v>
      </c>
      <c r="Y102" s="36">
        <f>SUMIFS(СВЦЭМ!$D$33:$D$776,СВЦЭМ!$A$33:$A$776,$A102,СВЦЭМ!$B$33:$B$776,Y$83)+'СЕТ СН'!$H$11+СВЦЭМ!$D$10+'СЕТ СН'!$H$6-'СЕТ СН'!$H$23</f>
        <v>1257.0523867499999</v>
      </c>
    </row>
    <row r="103" spans="1:25" ht="15.75" x14ac:dyDescent="0.2">
      <c r="A103" s="35">
        <f t="shared" si="2"/>
        <v>43485</v>
      </c>
      <c r="B103" s="36">
        <f>SUMIFS(СВЦЭМ!$D$33:$D$776,СВЦЭМ!$A$33:$A$776,$A103,СВЦЭМ!$B$33:$B$776,B$83)+'СЕТ СН'!$H$11+СВЦЭМ!$D$10+'СЕТ СН'!$H$6-'СЕТ СН'!$H$23</f>
        <v>1320.0652090999999</v>
      </c>
      <c r="C103" s="36">
        <f>SUMIFS(СВЦЭМ!$D$33:$D$776,СВЦЭМ!$A$33:$A$776,$A103,СВЦЭМ!$B$33:$B$776,C$83)+'СЕТ СН'!$H$11+СВЦЭМ!$D$10+'СЕТ СН'!$H$6-'СЕТ СН'!$H$23</f>
        <v>1342.2779743999999</v>
      </c>
      <c r="D103" s="36">
        <f>SUMIFS(СВЦЭМ!$D$33:$D$776,СВЦЭМ!$A$33:$A$776,$A103,СВЦЭМ!$B$33:$B$776,D$83)+'СЕТ СН'!$H$11+СВЦЭМ!$D$10+'СЕТ СН'!$H$6-'СЕТ СН'!$H$23</f>
        <v>1373.75605909</v>
      </c>
      <c r="E103" s="36">
        <f>SUMIFS(СВЦЭМ!$D$33:$D$776,СВЦЭМ!$A$33:$A$776,$A103,СВЦЭМ!$B$33:$B$776,E$83)+'СЕТ СН'!$H$11+СВЦЭМ!$D$10+'СЕТ СН'!$H$6-'СЕТ СН'!$H$23</f>
        <v>1393.0700231799999</v>
      </c>
      <c r="F103" s="36">
        <f>SUMIFS(СВЦЭМ!$D$33:$D$776,СВЦЭМ!$A$33:$A$776,$A103,СВЦЭМ!$B$33:$B$776,F$83)+'СЕТ СН'!$H$11+СВЦЭМ!$D$10+'СЕТ СН'!$H$6-'СЕТ СН'!$H$23</f>
        <v>1382.48831045</v>
      </c>
      <c r="G103" s="36">
        <f>SUMIFS(СВЦЭМ!$D$33:$D$776,СВЦЭМ!$A$33:$A$776,$A103,СВЦЭМ!$B$33:$B$776,G$83)+'СЕТ СН'!$H$11+СВЦЭМ!$D$10+'СЕТ СН'!$H$6-'СЕТ СН'!$H$23</f>
        <v>1364.40303451</v>
      </c>
      <c r="H103" s="36">
        <f>SUMIFS(СВЦЭМ!$D$33:$D$776,СВЦЭМ!$A$33:$A$776,$A103,СВЦЭМ!$B$33:$B$776,H$83)+'СЕТ СН'!$H$11+СВЦЭМ!$D$10+'СЕТ СН'!$H$6-'СЕТ СН'!$H$23</f>
        <v>1343.3274754500001</v>
      </c>
      <c r="I103" s="36">
        <f>SUMIFS(СВЦЭМ!$D$33:$D$776,СВЦЭМ!$A$33:$A$776,$A103,СВЦЭМ!$B$33:$B$776,I$83)+'СЕТ СН'!$H$11+СВЦЭМ!$D$10+'СЕТ СН'!$H$6-'СЕТ СН'!$H$23</f>
        <v>1276.42867383</v>
      </c>
      <c r="J103" s="36">
        <f>SUMIFS(СВЦЭМ!$D$33:$D$776,СВЦЭМ!$A$33:$A$776,$A103,СВЦЭМ!$B$33:$B$776,J$83)+'СЕТ СН'!$H$11+СВЦЭМ!$D$10+'СЕТ СН'!$H$6-'СЕТ СН'!$H$23</f>
        <v>1225.18582019</v>
      </c>
      <c r="K103" s="36">
        <f>SUMIFS(СВЦЭМ!$D$33:$D$776,СВЦЭМ!$A$33:$A$776,$A103,СВЦЭМ!$B$33:$B$776,K$83)+'СЕТ СН'!$H$11+СВЦЭМ!$D$10+'СЕТ СН'!$H$6-'СЕТ СН'!$H$23</f>
        <v>1190.54919892</v>
      </c>
      <c r="L103" s="36">
        <f>SUMIFS(СВЦЭМ!$D$33:$D$776,СВЦЭМ!$A$33:$A$776,$A103,СВЦЭМ!$B$33:$B$776,L$83)+'СЕТ СН'!$H$11+СВЦЭМ!$D$10+'СЕТ СН'!$H$6-'СЕТ СН'!$H$23</f>
        <v>1166.99018406</v>
      </c>
      <c r="M103" s="36">
        <f>SUMIFS(СВЦЭМ!$D$33:$D$776,СВЦЭМ!$A$33:$A$776,$A103,СВЦЭМ!$B$33:$B$776,M$83)+'СЕТ СН'!$H$11+СВЦЭМ!$D$10+'СЕТ СН'!$H$6-'СЕТ СН'!$H$23</f>
        <v>1170.1012728400001</v>
      </c>
      <c r="N103" s="36">
        <f>SUMIFS(СВЦЭМ!$D$33:$D$776,СВЦЭМ!$A$33:$A$776,$A103,СВЦЭМ!$B$33:$B$776,N$83)+'СЕТ СН'!$H$11+СВЦЭМ!$D$10+'СЕТ СН'!$H$6-'СЕТ СН'!$H$23</f>
        <v>1196.04689979</v>
      </c>
      <c r="O103" s="36">
        <f>SUMIFS(СВЦЭМ!$D$33:$D$776,СВЦЭМ!$A$33:$A$776,$A103,СВЦЭМ!$B$33:$B$776,O$83)+'СЕТ СН'!$H$11+СВЦЭМ!$D$10+'СЕТ СН'!$H$6-'СЕТ СН'!$H$23</f>
        <v>1222.13857788</v>
      </c>
      <c r="P103" s="36">
        <f>SUMIFS(СВЦЭМ!$D$33:$D$776,СВЦЭМ!$A$33:$A$776,$A103,СВЦЭМ!$B$33:$B$776,P$83)+'СЕТ СН'!$H$11+СВЦЭМ!$D$10+'СЕТ СН'!$H$6-'СЕТ СН'!$H$23</f>
        <v>1246.04446244</v>
      </c>
      <c r="Q103" s="36">
        <f>SUMIFS(СВЦЭМ!$D$33:$D$776,СВЦЭМ!$A$33:$A$776,$A103,СВЦЭМ!$B$33:$B$776,Q$83)+'СЕТ СН'!$H$11+СВЦЭМ!$D$10+'СЕТ СН'!$H$6-'СЕТ СН'!$H$23</f>
        <v>1236.74461204</v>
      </c>
      <c r="R103" s="36">
        <f>SUMIFS(СВЦЭМ!$D$33:$D$776,СВЦЭМ!$A$33:$A$776,$A103,СВЦЭМ!$B$33:$B$776,R$83)+'СЕТ СН'!$H$11+СВЦЭМ!$D$10+'СЕТ СН'!$H$6-'СЕТ СН'!$H$23</f>
        <v>1227.6765014300001</v>
      </c>
      <c r="S103" s="36">
        <f>SUMIFS(СВЦЭМ!$D$33:$D$776,СВЦЭМ!$A$33:$A$776,$A103,СВЦЭМ!$B$33:$B$776,S$83)+'СЕТ СН'!$H$11+СВЦЭМ!$D$10+'СЕТ СН'!$H$6-'СЕТ СН'!$H$23</f>
        <v>1195.9808943</v>
      </c>
      <c r="T103" s="36">
        <f>SUMIFS(СВЦЭМ!$D$33:$D$776,СВЦЭМ!$A$33:$A$776,$A103,СВЦЭМ!$B$33:$B$776,T$83)+'СЕТ СН'!$H$11+СВЦЭМ!$D$10+'СЕТ СН'!$H$6-'СЕТ СН'!$H$23</f>
        <v>1158.20049414</v>
      </c>
      <c r="U103" s="36">
        <f>SUMIFS(СВЦЭМ!$D$33:$D$776,СВЦЭМ!$A$33:$A$776,$A103,СВЦЭМ!$B$33:$B$776,U$83)+'СЕТ СН'!$H$11+СВЦЭМ!$D$10+'СЕТ СН'!$H$6-'СЕТ СН'!$H$23</f>
        <v>1153.3792947300001</v>
      </c>
      <c r="V103" s="36">
        <f>SUMIFS(СВЦЭМ!$D$33:$D$776,СВЦЭМ!$A$33:$A$776,$A103,СВЦЭМ!$B$33:$B$776,V$83)+'СЕТ СН'!$H$11+СВЦЭМ!$D$10+'СЕТ СН'!$H$6-'СЕТ СН'!$H$23</f>
        <v>1167.46357792</v>
      </c>
      <c r="W103" s="36">
        <f>SUMIFS(СВЦЭМ!$D$33:$D$776,СВЦЭМ!$A$33:$A$776,$A103,СВЦЭМ!$B$33:$B$776,W$83)+'СЕТ СН'!$H$11+СВЦЭМ!$D$10+'СЕТ СН'!$H$6-'СЕТ СН'!$H$23</f>
        <v>1180.70853218</v>
      </c>
      <c r="X103" s="36">
        <f>SUMIFS(СВЦЭМ!$D$33:$D$776,СВЦЭМ!$A$33:$A$776,$A103,СВЦЭМ!$B$33:$B$776,X$83)+'СЕТ СН'!$H$11+СВЦЭМ!$D$10+'СЕТ СН'!$H$6-'СЕТ СН'!$H$23</f>
        <v>1199.4311334399999</v>
      </c>
      <c r="Y103" s="36">
        <f>SUMIFS(СВЦЭМ!$D$33:$D$776,СВЦЭМ!$A$33:$A$776,$A103,СВЦЭМ!$B$33:$B$776,Y$83)+'СЕТ СН'!$H$11+СВЦЭМ!$D$10+'СЕТ СН'!$H$6-'СЕТ СН'!$H$23</f>
        <v>1263.5559235200001</v>
      </c>
    </row>
    <row r="104" spans="1:25" ht="15.75" x14ac:dyDescent="0.2">
      <c r="A104" s="35">
        <f t="shared" si="2"/>
        <v>43486</v>
      </c>
      <c r="B104" s="36">
        <f>SUMIFS(СВЦЭМ!$D$33:$D$776,СВЦЭМ!$A$33:$A$776,$A104,СВЦЭМ!$B$33:$B$776,B$83)+'СЕТ СН'!$H$11+СВЦЭМ!$D$10+'СЕТ СН'!$H$6-'СЕТ СН'!$H$23</f>
        <v>1323.38366159</v>
      </c>
      <c r="C104" s="36">
        <f>SUMIFS(СВЦЭМ!$D$33:$D$776,СВЦЭМ!$A$33:$A$776,$A104,СВЦЭМ!$B$33:$B$776,C$83)+'СЕТ СН'!$H$11+СВЦЭМ!$D$10+'СЕТ СН'!$H$6-'СЕТ СН'!$H$23</f>
        <v>1352.3890393300001</v>
      </c>
      <c r="D104" s="36">
        <f>SUMIFS(СВЦЭМ!$D$33:$D$776,СВЦЭМ!$A$33:$A$776,$A104,СВЦЭМ!$B$33:$B$776,D$83)+'СЕТ СН'!$H$11+СВЦЭМ!$D$10+'СЕТ СН'!$H$6-'СЕТ СН'!$H$23</f>
        <v>1369.54257592</v>
      </c>
      <c r="E104" s="36">
        <f>SUMIFS(СВЦЭМ!$D$33:$D$776,СВЦЭМ!$A$33:$A$776,$A104,СВЦЭМ!$B$33:$B$776,E$83)+'СЕТ СН'!$H$11+СВЦЭМ!$D$10+'СЕТ СН'!$H$6-'СЕТ СН'!$H$23</f>
        <v>1387.4785985799999</v>
      </c>
      <c r="F104" s="36">
        <f>SUMIFS(СВЦЭМ!$D$33:$D$776,СВЦЭМ!$A$33:$A$776,$A104,СВЦЭМ!$B$33:$B$776,F$83)+'СЕТ СН'!$H$11+СВЦЭМ!$D$10+'СЕТ СН'!$H$6-'СЕТ СН'!$H$23</f>
        <v>1377.0667220800001</v>
      </c>
      <c r="G104" s="36">
        <f>SUMIFS(СВЦЭМ!$D$33:$D$776,СВЦЭМ!$A$33:$A$776,$A104,СВЦЭМ!$B$33:$B$776,G$83)+'СЕТ СН'!$H$11+СВЦЭМ!$D$10+'СЕТ СН'!$H$6-'СЕТ СН'!$H$23</f>
        <v>1371.5707334700001</v>
      </c>
      <c r="H104" s="36">
        <f>SUMIFS(СВЦЭМ!$D$33:$D$776,СВЦЭМ!$A$33:$A$776,$A104,СВЦЭМ!$B$33:$B$776,H$83)+'СЕТ СН'!$H$11+СВЦЭМ!$D$10+'СЕТ СН'!$H$6-'СЕТ СН'!$H$23</f>
        <v>1320.54973814</v>
      </c>
      <c r="I104" s="36">
        <f>SUMIFS(СВЦЭМ!$D$33:$D$776,СВЦЭМ!$A$33:$A$776,$A104,СВЦЭМ!$B$33:$B$776,I$83)+'СЕТ СН'!$H$11+СВЦЭМ!$D$10+'СЕТ СН'!$H$6-'СЕТ СН'!$H$23</f>
        <v>1241.76519889</v>
      </c>
      <c r="J104" s="36">
        <f>SUMIFS(СВЦЭМ!$D$33:$D$776,СВЦЭМ!$A$33:$A$776,$A104,СВЦЭМ!$B$33:$B$776,J$83)+'СЕТ СН'!$H$11+СВЦЭМ!$D$10+'СЕТ СН'!$H$6-'СЕТ СН'!$H$23</f>
        <v>1206.80378221</v>
      </c>
      <c r="K104" s="36">
        <f>SUMIFS(СВЦЭМ!$D$33:$D$776,СВЦЭМ!$A$33:$A$776,$A104,СВЦЭМ!$B$33:$B$776,K$83)+'СЕТ СН'!$H$11+СВЦЭМ!$D$10+'СЕТ СН'!$H$6-'СЕТ СН'!$H$23</f>
        <v>1202.29472958</v>
      </c>
      <c r="L104" s="36">
        <f>SUMIFS(СВЦЭМ!$D$33:$D$776,СВЦЭМ!$A$33:$A$776,$A104,СВЦЭМ!$B$33:$B$776,L$83)+'СЕТ СН'!$H$11+СВЦЭМ!$D$10+'СЕТ СН'!$H$6-'СЕТ СН'!$H$23</f>
        <v>1194.58738122</v>
      </c>
      <c r="M104" s="36">
        <f>SUMIFS(СВЦЭМ!$D$33:$D$776,СВЦЭМ!$A$33:$A$776,$A104,СВЦЭМ!$B$33:$B$776,M$83)+'СЕТ СН'!$H$11+СВЦЭМ!$D$10+'СЕТ СН'!$H$6-'СЕТ СН'!$H$23</f>
        <v>1200.1323520600001</v>
      </c>
      <c r="N104" s="36">
        <f>SUMIFS(СВЦЭМ!$D$33:$D$776,СВЦЭМ!$A$33:$A$776,$A104,СВЦЭМ!$B$33:$B$776,N$83)+'СЕТ СН'!$H$11+СВЦЭМ!$D$10+'СЕТ СН'!$H$6-'СЕТ СН'!$H$23</f>
        <v>1203.36756857</v>
      </c>
      <c r="O104" s="36">
        <f>SUMIFS(СВЦЭМ!$D$33:$D$776,СВЦЭМ!$A$33:$A$776,$A104,СВЦЭМ!$B$33:$B$776,O$83)+'СЕТ СН'!$H$11+СВЦЭМ!$D$10+'СЕТ СН'!$H$6-'СЕТ СН'!$H$23</f>
        <v>1194.16141178</v>
      </c>
      <c r="P104" s="36">
        <f>SUMIFS(СВЦЭМ!$D$33:$D$776,СВЦЭМ!$A$33:$A$776,$A104,СВЦЭМ!$B$33:$B$776,P$83)+'СЕТ СН'!$H$11+СВЦЭМ!$D$10+'СЕТ СН'!$H$6-'СЕТ СН'!$H$23</f>
        <v>1195.1465353900001</v>
      </c>
      <c r="Q104" s="36">
        <f>SUMIFS(СВЦЭМ!$D$33:$D$776,СВЦЭМ!$A$33:$A$776,$A104,СВЦЭМ!$B$33:$B$776,Q$83)+'СЕТ СН'!$H$11+СВЦЭМ!$D$10+'СЕТ СН'!$H$6-'СЕТ СН'!$H$23</f>
        <v>1202.2294268200001</v>
      </c>
      <c r="R104" s="36">
        <f>SUMIFS(СВЦЭМ!$D$33:$D$776,СВЦЭМ!$A$33:$A$776,$A104,СВЦЭМ!$B$33:$B$776,R$83)+'СЕТ СН'!$H$11+СВЦЭМ!$D$10+'СЕТ СН'!$H$6-'СЕТ СН'!$H$23</f>
        <v>1205.91118757</v>
      </c>
      <c r="S104" s="36">
        <f>SUMIFS(СВЦЭМ!$D$33:$D$776,СВЦЭМ!$A$33:$A$776,$A104,СВЦЭМ!$B$33:$B$776,S$83)+'СЕТ СН'!$H$11+СВЦЭМ!$D$10+'СЕТ СН'!$H$6-'СЕТ СН'!$H$23</f>
        <v>1204.40787166</v>
      </c>
      <c r="T104" s="36">
        <f>SUMIFS(СВЦЭМ!$D$33:$D$776,СВЦЭМ!$A$33:$A$776,$A104,СВЦЭМ!$B$33:$B$776,T$83)+'СЕТ СН'!$H$11+СВЦЭМ!$D$10+'СЕТ СН'!$H$6-'СЕТ СН'!$H$23</f>
        <v>1190.77057074</v>
      </c>
      <c r="U104" s="36">
        <f>SUMIFS(СВЦЭМ!$D$33:$D$776,СВЦЭМ!$A$33:$A$776,$A104,СВЦЭМ!$B$33:$B$776,U$83)+'СЕТ СН'!$H$11+СВЦЭМ!$D$10+'СЕТ СН'!$H$6-'СЕТ СН'!$H$23</f>
        <v>1195.95792334</v>
      </c>
      <c r="V104" s="36">
        <f>SUMIFS(СВЦЭМ!$D$33:$D$776,СВЦЭМ!$A$33:$A$776,$A104,СВЦЭМ!$B$33:$B$776,V$83)+'СЕТ СН'!$H$11+СВЦЭМ!$D$10+'СЕТ СН'!$H$6-'СЕТ СН'!$H$23</f>
        <v>1204.19215603</v>
      </c>
      <c r="W104" s="36">
        <f>SUMIFS(СВЦЭМ!$D$33:$D$776,СВЦЭМ!$A$33:$A$776,$A104,СВЦЭМ!$B$33:$B$776,W$83)+'СЕТ СН'!$H$11+СВЦЭМ!$D$10+'СЕТ СН'!$H$6-'СЕТ СН'!$H$23</f>
        <v>1212.9816203799999</v>
      </c>
      <c r="X104" s="36">
        <f>SUMIFS(СВЦЭМ!$D$33:$D$776,СВЦЭМ!$A$33:$A$776,$A104,СВЦЭМ!$B$33:$B$776,X$83)+'СЕТ СН'!$H$11+СВЦЭМ!$D$10+'СЕТ СН'!$H$6-'СЕТ СН'!$H$23</f>
        <v>1207.19103602</v>
      </c>
      <c r="Y104" s="36">
        <f>SUMIFS(СВЦЭМ!$D$33:$D$776,СВЦЭМ!$A$33:$A$776,$A104,СВЦЭМ!$B$33:$B$776,Y$83)+'СЕТ СН'!$H$11+СВЦЭМ!$D$10+'СЕТ СН'!$H$6-'СЕТ СН'!$H$23</f>
        <v>1253.05151131</v>
      </c>
    </row>
    <row r="105" spans="1:25" ht="15.75" x14ac:dyDescent="0.2">
      <c r="A105" s="35">
        <f t="shared" si="2"/>
        <v>43487</v>
      </c>
      <c r="B105" s="36">
        <f>SUMIFS(СВЦЭМ!$D$33:$D$776,СВЦЭМ!$A$33:$A$776,$A105,СВЦЭМ!$B$33:$B$776,B$83)+'СЕТ СН'!$H$11+СВЦЭМ!$D$10+'СЕТ СН'!$H$6-'СЕТ СН'!$H$23</f>
        <v>1321.7223463299999</v>
      </c>
      <c r="C105" s="36">
        <f>SUMIFS(СВЦЭМ!$D$33:$D$776,СВЦЭМ!$A$33:$A$776,$A105,СВЦЭМ!$B$33:$B$776,C$83)+'СЕТ СН'!$H$11+СВЦЭМ!$D$10+'СЕТ СН'!$H$6-'СЕТ СН'!$H$23</f>
        <v>1354.35654692</v>
      </c>
      <c r="D105" s="36">
        <f>SUMIFS(СВЦЭМ!$D$33:$D$776,СВЦЭМ!$A$33:$A$776,$A105,СВЦЭМ!$B$33:$B$776,D$83)+'СЕТ СН'!$H$11+СВЦЭМ!$D$10+'СЕТ СН'!$H$6-'СЕТ СН'!$H$23</f>
        <v>1366.5817375700001</v>
      </c>
      <c r="E105" s="36">
        <f>SUMIFS(СВЦЭМ!$D$33:$D$776,СВЦЭМ!$A$33:$A$776,$A105,СВЦЭМ!$B$33:$B$776,E$83)+'СЕТ СН'!$H$11+СВЦЭМ!$D$10+'СЕТ СН'!$H$6-'СЕТ СН'!$H$23</f>
        <v>1369.4569185400001</v>
      </c>
      <c r="F105" s="36">
        <f>SUMIFS(СВЦЭМ!$D$33:$D$776,СВЦЭМ!$A$33:$A$776,$A105,СВЦЭМ!$B$33:$B$776,F$83)+'СЕТ СН'!$H$11+СВЦЭМ!$D$10+'СЕТ СН'!$H$6-'СЕТ СН'!$H$23</f>
        <v>1356.2729902199999</v>
      </c>
      <c r="G105" s="36">
        <f>SUMIFS(СВЦЭМ!$D$33:$D$776,СВЦЭМ!$A$33:$A$776,$A105,СВЦЭМ!$B$33:$B$776,G$83)+'СЕТ СН'!$H$11+СВЦЭМ!$D$10+'СЕТ СН'!$H$6-'СЕТ СН'!$H$23</f>
        <v>1334.8147075100001</v>
      </c>
      <c r="H105" s="36">
        <f>SUMIFS(СВЦЭМ!$D$33:$D$776,СВЦЭМ!$A$33:$A$776,$A105,СВЦЭМ!$B$33:$B$776,H$83)+'СЕТ СН'!$H$11+СВЦЭМ!$D$10+'СЕТ СН'!$H$6-'СЕТ СН'!$H$23</f>
        <v>1284.70489615</v>
      </c>
      <c r="I105" s="36">
        <f>SUMIFS(СВЦЭМ!$D$33:$D$776,СВЦЭМ!$A$33:$A$776,$A105,СВЦЭМ!$B$33:$B$776,I$83)+'СЕТ СН'!$H$11+СВЦЭМ!$D$10+'СЕТ СН'!$H$6-'СЕТ СН'!$H$23</f>
        <v>1221.8256084100001</v>
      </c>
      <c r="J105" s="36">
        <f>SUMIFS(СВЦЭМ!$D$33:$D$776,СВЦЭМ!$A$33:$A$776,$A105,СВЦЭМ!$B$33:$B$776,J$83)+'СЕТ СН'!$H$11+СВЦЭМ!$D$10+'СЕТ СН'!$H$6-'СЕТ СН'!$H$23</f>
        <v>1192.5715804900001</v>
      </c>
      <c r="K105" s="36">
        <f>SUMIFS(СВЦЭМ!$D$33:$D$776,СВЦЭМ!$A$33:$A$776,$A105,СВЦЭМ!$B$33:$B$776,K$83)+'СЕТ СН'!$H$11+СВЦЭМ!$D$10+'СЕТ СН'!$H$6-'СЕТ СН'!$H$23</f>
        <v>1186.13010336</v>
      </c>
      <c r="L105" s="36">
        <f>SUMIFS(СВЦЭМ!$D$33:$D$776,СВЦЭМ!$A$33:$A$776,$A105,СВЦЭМ!$B$33:$B$776,L$83)+'СЕТ СН'!$H$11+СВЦЭМ!$D$10+'СЕТ СН'!$H$6-'СЕТ СН'!$H$23</f>
        <v>1190.4436831800001</v>
      </c>
      <c r="M105" s="36">
        <f>SUMIFS(СВЦЭМ!$D$33:$D$776,СВЦЭМ!$A$33:$A$776,$A105,СВЦЭМ!$B$33:$B$776,M$83)+'СЕТ СН'!$H$11+СВЦЭМ!$D$10+'СЕТ СН'!$H$6-'СЕТ СН'!$H$23</f>
        <v>1200.5813310600001</v>
      </c>
      <c r="N105" s="36">
        <f>SUMIFS(СВЦЭМ!$D$33:$D$776,СВЦЭМ!$A$33:$A$776,$A105,СВЦЭМ!$B$33:$B$776,N$83)+'СЕТ СН'!$H$11+СВЦЭМ!$D$10+'СЕТ СН'!$H$6-'СЕТ СН'!$H$23</f>
        <v>1201.95761498</v>
      </c>
      <c r="O105" s="36">
        <f>SUMIFS(СВЦЭМ!$D$33:$D$776,СВЦЭМ!$A$33:$A$776,$A105,СВЦЭМ!$B$33:$B$776,O$83)+'СЕТ СН'!$H$11+СВЦЭМ!$D$10+'СЕТ СН'!$H$6-'СЕТ СН'!$H$23</f>
        <v>1195.3899578600001</v>
      </c>
      <c r="P105" s="36">
        <f>SUMIFS(СВЦЭМ!$D$33:$D$776,СВЦЭМ!$A$33:$A$776,$A105,СВЦЭМ!$B$33:$B$776,P$83)+'СЕТ СН'!$H$11+СВЦЭМ!$D$10+'СЕТ СН'!$H$6-'СЕТ СН'!$H$23</f>
        <v>1199.1931652600001</v>
      </c>
      <c r="Q105" s="36">
        <f>SUMIFS(СВЦЭМ!$D$33:$D$776,СВЦЭМ!$A$33:$A$776,$A105,СВЦЭМ!$B$33:$B$776,Q$83)+'СЕТ СН'!$H$11+СВЦЭМ!$D$10+'СЕТ СН'!$H$6-'СЕТ СН'!$H$23</f>
        <v>1205.22171579</v>
      </c>
      <c r="R105" s="36">
        <f>SUMIFS(СВЦЭМ!$D$33:$D$776,СВЦЭМ!$A$33:$A$776,$A105,СВЦЭМ!$B$33:$B$776,R$83)+'СЕТ СН'!$H$11+СВЦЭМ!$D$10+'СЕТ СН'!$H$6-'СЕТ СН'!$H$23</f>
        <v>1209.5977130400001</v>
      </c>
      <c r="S105" s="36">
        <f>SUMIFS(СВЦЭМ!$D$33:$D$776,СВЦЭМ!$A$33:$A$776,$A105,СВЦЭМ!$B$33:$B$776,S$83)+'СЕТ СН'!$H$11+СВЦЭМ!$D$10+'СЕТ СН'!$H$6-'СЕТ СН'!$H$23</f>
        <v>1204.8117534200001</v>
      </c>
      <c r="T105" s="36">
        <f>SUMIFS(СВЦЭМ!$D$33:$D$776,СВЦЭМ!$A$33:$A$776,$A105,СВЦЭМ!$B$33:$B$776,T$83)+'СЕТ СН'!$H$11+СВЦЭМ!$D$10+'СЕТ СН'!$H$6-'СЕТ СН'!$H$23</f>
        <v>1190.7795583300001</v>
      </c>
      <c r="U105" s="36">
        <f>SUMIFS(СВЦЭМ!$D$33:$D$776,СВЦЭМ!$A$33:$A$776,$A105,СВЦЭМ!$B$33:$B$776,U$83)+'СЕТ СН'!$H$11+СВЦЭМ!$D$10+'СЕТ СН'!$H$6-'СЕТ СН'!$H$23</f>
        <v>1188.4194835800001</v>
      </c>
      <c r="V105" s="36">
        <f>SUMIFS(СВЦЭМ!$D$33:$D$776,СВЦЭМ!$A$33:$A$776,$A105,СВЦЭМ!$B$33:$B$776,V$83)+'СЕТ СН'!$H$11+СВЦЭМ!$D$10+'СЕТ СН'!$H$6-'СЕТ СН'!$H$23</f>
        <v>1203.0261695500001</v>
      </c>
      <c r="W105" s="36">
        <f>SUMIFS(СВЦЭМ!$D$33:$D$776,СВЦЭМ!$A$33:$A$776,$A105,СВЦЭМ!$B$33:$B$776,W$83)+'СЕТ СН'!$H$11+СВЦЭМ!$D$10+'СЕТ СН'!$H$6-'СЕТ СН'!$H$23</f>
        <v>1214.63474991</v>
      </c>
      <c r="X105" s="36">
        <f>SUMIFS(СВЦЭМ!$D$33:$D$776,СВЦЭМ!$A$33:$A$776,$A105,СВЦЭМ!$B$33:$B$776,X$83)+'СЕТ СН'!$H$11+СВЦЭМ!$D$10+'СЕТ СН'!$H$6-'СЕТ СН'!$H$23</f>
        <v>1185.3615981</v>
      </c>
      <c r="Y105" s="36">
        <f>SUMIFS(СВЦЭМ!$D$33:$D$776,СВЦЭМ!$A$33:$A$776,$A105,СВЦЭМ!$B$33:$B$776,Y$83)+'СЕТ СН'!$H$11+СВЦЭМ!$D$10+'СЕТ СН'!$H$6-'СЕТ СН'!$H$23</f>
        <v>1233.35700587</v>
      </c>
    </row>
    <row r="106" spans="1:25" ht="15.75" x14ac:dyDescent="0.2">
      <c r="A106" s="35">
        <f t="shared" si="2"/>
        <v>43488</v>
      </c>
      <c r="B106" s="36">
        <f>SUMIFS(СВЦЭМ!$D$33:$D$776,СВЦЭМ!$A$33:$A$776,$A106,СВЦЭМ!$B$33:$B$776,B$83)+'СЕТ СН'!$H$11+СВЦЭМ!$D$10+'СЕТ СН'!$H$6-'СЕТ СН'!$H$23</f>
        <v>1324.23982755</v>
      </c>
      <c r="C106" s="36">
        <f>SUMIFS(СВЦЭМ!$D$33:$D$776,СВЦЭМ!$A$33:$A$776,$A106,СВЦЭМ!$B$33:$B$776,C$83)+'СЕТ СН'!$H$11+СВЦЭМ!$D$10+'СЕТ СН'!$H$6-'СЕТ СН'!$H$23</f>
        <v>1354.18372961</v>
      </c>
      <c r="D106" s="36">
        <f>SUMIFS(СВЦЭМ!$D$33:$D$776,СВЦЭМ!$A$33:$A$776,$A106,СВЦЭМ!$B$33:$B$776,D$83)+'СЕТ СН'!$H$11+СВЦЭМ!$D$10+'СЕТ СН'!$H$6-'СЕТ СН'!$H$23</f>
        <v>1372.7365930200001</v>
      </c>
      <c r="E106" s="36">
        <f>SUMIFS(СВЦЭМ!$D$33:$D$776,СВЦЭМ!$A$33:$A$776,$A106,СВЦЭМ!$B$33:$B$776,E$83)+'СЕТ СН'!$H$11+СВЦЭМ!$D$10+'СЕТ СН'!$H$6-'СЕТ СН'!$H$23</f>
        <v>1378.6017550500001</v>
      </c>
      <c r="F106" s="36">
        <f>SUMIFS(СВЦЭМ!$D$33:$D$776,СВЦЭМ!$A$33:$A$776,$A106,СВЦЭМ!$B$33:$B$776,F$83)+'СЕТ СН'!$H$11+СВЦЭМ!$D$10+'СЕТ СН'!$H$6-'СЕТ СН'!$H$23</f>
        <v>1371.64125592</v>
      </c>
      <c r="G106" s="36">
        <f>SUMIFS(СВЦЭМ!$D$33:$D$776,СВЦЭМ!$A$33:$A$776,$A106,СВЦЭМ!$B$33:$B$776,G$83)+'СЕТ СН'!$H$11+СВЦЭМ!$D$10+'СЕТ СН'!$H$6-'СЕТ СН'!$H$23</f>
        <v>1351.2860177299999</v>
      </c>
      <c r="H106" s="36">
        <f>SUMIFS(СВЦЭМ!$D$33:$D$776,СВЦЭМ!$A$33:$A$776,$A106,СВЦЭМ!$B$33:$B$776,H$83)+'СЕТ СН'!$H$11+СВЦЭМ!$D$10+'СЕТ СН'!$H$6-'СЕТ СН'!$H$23</f>
        <v>1300.0904910899999</v>
      </c>
      <c r="I106" s="36">
        <f>SUMIFS(СВЦЭМ!$D$33:$D$776,СВЦЭМ!$A$33:$A$776,$A106,СВЦЭМ!$B$33:$B$776,I$83)+'СЕТ СН'!$H$11+СВЦЭМ!$D$10+'СЕТ СН'!$H$6-'СЕТ СН'!$H$23</f>
        <v>1227.36070126</v>
      </c>
      <c r="J106" s="36">
        <f>SUMIFS(СВЦЭМ!$D$33:$D$776,СВЦЭМ!$A$33:$A$776,$A106,СВЦЭМ!$B$33:$B$776,J$83)+'СЕТ СН'!$H$11+СВЦЭМ!$D$10+'СЕТ СН'!$H$6-'СЕТ СН'!$H$23</f>
        <v>1190.8036309300001</v>
      </c>
      <c r="K106" s="36">
        <f>SUMIFS(СВЦЭМ!$D$33:$D$776,СВЦЭМ!$A$33:$A$776,$A106,СВЦЭМ!$B$33:$B$776,K$83)+'СЕТ СН'!$H$11+СВЦЭМ!$D$10+'СЕТ СН'!$H$6-'СЕТ СН'!$H$23</f>
        <v>1182.12414298</v>
      </c>
      <c r="L106" s="36">
        <f>SUMIFS(СВЦЭМ!$D$33:$D$776,СВЦЭМ!$A$33:$A$776,$A106,СВЦЭМ!$B$33:$B$776,L$83)+'СЕТ СН'!$H$11+СВЦЭМ!$D$10+'СЕТ СН'!$H$6-'СЕТ СН'!$H$23</f>
        <v>1177.3616979000001</v>
      </c>
      <c r="M106" s="36">
        <f>SUMIFS(СВЦЭМ!$D$33:$D$776,СВЦЭМ!$A$33:$A$776,$A106,СВЦЭМ!$B$33:$B$776,M$83)+'СЕТ СН'!$H$11+СВЦЭМ!$D$10+'СЕТ СН'!$H$6-'СЕТ СН'!$H$23</f>
        <v>1190.97844667</v>
      </c>
      <c r="N106" s="36">
        <f>SUMIFS(СВЦЭМ!$D$33:$D$776,СВЦЭМ!$A$33:$A$776,$A106,СВЦЭМ!$B$33:$B$776,N$83)+'СЕТ СН'!$H$11+СВЦЭМ!$D$10+'СЕТ СН'!$H$6-'СЕТ СН'!$H$23</f>
        <v>1188.94759714</v>
      </c>
      <c r="O106" s="36">
        <f>SUMIFS(СВЦЭМ!$D$33:$D$776,СВЦЭМ!$A$33:$A$776,$A106,СВЦЭМ!$B$33:$B$776,O$83)+'СЕТ СН'!$H$11+СВЦЭМ!$D$10+'СЕТ СН'!$H$6-'СЕТ СН'!$H$23</f>
        <v>1201.6976293499999</v>
      </c>
      <c r="P106" s="36">
        <f>SUMIFS(СВЦЭМ!$D$33:$D$776,СВЦЭМ!$A$33:$A$776,$A106,СВЦЭМ!$B$33:$B$776,P$83)+'СЕТ СН'!$H$11+СВЦЭМ!$D$10+'СЕТ СН'!$H$6-'СЕТ СН'!$H$23</f>
        <v>1213.7219744699999</v>
      </c>
      <c r="Q106" s="36">
        <f>SUMIFS(СВЦЭМ!$D$33:$D$776,СВЦЭМ!$A$33:$A$776,$A106,СВЦЭМ!$B$33:$B$776,Q$83)+'СЕТ СН'!$H$11+СВЦЭМ!$D$10+'СЕТ СН'!$H$6-'СЕТ СН'!$H$23</f>
        <v>1220.23706135</v>
      </c>
      <c r="R106" s="36">
        <f>SUMIFS(СВЦЭМ!$D$33:$D$776,СВЦЭМ!$A$33:$A$776,$A106,СВЦЭМ!$B$33:$B$776,R$83)+'СЕТ СН'!$H$11+СВЦЭМ!$D$10+'СЕТ СН'!$H$6-'СЕТ СН'!$H$23</f>
        <v>1226.3353841199998</v>
      </c>
      <c r="S106" s="36">
        <f>SUMIFS(СВЦЭМ!$D$33:$D$776,СВЦЭМ!$A$33:$A$776,$A106,СВЦЭМ!$B$33:$B$776,S$83)+'СЕТ СН'!$H$11+СВЦЭМ!$D$10+'СЕТ СН'!$H$6-'СЕТ СН'!$H$23</f>
        <v>1226.50459286</v>
      </c>
      <c r="T106" s="36">
        <f>SUMIFS(СВЦЭМ!$D$33:$D$776,СВЦЭМ!$A$33:$A$776,$A106,СВЦЭМ!$B$33:$B$776,T$83)+'СЕТ СН'!$H$11+СВЦЭМ!$D$10+'СЕТ СН'!$H$6-'СЕТ СН'!$H$23</f>
        <v>1186.50747811</v>
      </c>
      <c r="U106" s="36">
        <f>SUMIFS(СВЦЭМ!$D$33:$D$776,СВЦЭМ!$A$33:$A$776,$A106,СВЦЭМ!$B$33:$B$776,U$83)+'СЕТ СН'!$H$11+СВЦЭМ!$D$10+'СЕТ СН'!$H$6-'СЕТ СН'!$H$23</f>
        <v>1187.1109015</v>
      </c>
      <c r="V106" s="36">
        <f>SUMIFS(СВЦЭМ!$D$33:$D$776,СВЦЭМ!$A$33:$A$776,$A106,СВЦЭМ!$B$33:$B$776,V$83)+'СЕТ СН'!$H$11+СВЦЭМ!$D$10+'СЕТ СН'!$H$6-'СЕТ СН'!$H$23</f>
        <v>1203.45449562</v>
      </c>
      <c r="W106" s="36">
        <f>SUMIFS(СВЦЭМ!$D$33:$D$776,СВЦЭМ!$A$33:$A$776,$A106,СВЦЭМ!$B$33:$B$776,W$83)+'СЕТ СН'!$H$11+СВЦЭМ!$D$10+'СЕТ СН'!$H$6-'СЕТ СН'!$H$23</f>
        <v>1215.61753486</v>
      </c>
      <c r="X106" s="36">
        <f>SUMIFS(СВЦЭМ!$D$33:$D$776,СВЦЭМ!$A$33:$A$776,$A106,СВЦЭМ!$B$33:$B$776,X$83)+'СЕТ СН'!$H$11+СВЦЭМ!$D$10+'СЕТ СН'!$H$6-'СЕТ СН'!$H$23</f>
        <v>1200.7023779200001</v>
      </c>
      <c r="Y106" s="36">
        <f>SUMIFS(СВЦЭМ!$D$33:$D$776,СВЦЭМ!$A$33:$A$776,$A106,СВЦЭМ!$B$33:$B$776,Y$83)+'СЕТ СН'!$H$11+СВЦЭМ!$D$10+'СЕТ СН'!$H$6-'СЕТ СН'!$H$23</f>
        <v>1261.58102123</v>
      </c>
    </row>
    <row r="107" spans="1:25" ht="15.75" x14ac:dyDescent="0.2">
      <c r="A107" s="35">
        <f t="shared" si="2"/>
        <v>43489</v>
      </c>
      <c r="B107" s="36">
        <f>SUMIFS(СВЦЭМ!$D$33:$D$776,СВЦЭМ!$A$33:$A$776,$A107,СВЦЭМ!$B$33:$B$776,B$83)+'СЕТ СН'!$H$11+СВЦЭМ!$D$10+'СЕТ СН'!$H$6-'СЕТ СН'!$H$23</f>
        <v>1314.2199522799999</v>
      </c>
      <c r="C107" s="36">
        <f>SUMIFS(СВЦЭМ!$D$33:$D$776,СВЦЭМ!$A$33:$A$776,$A107,СВЦЭМ!$B$33:$B$776,C$83)+'СЕТ СН'!$H$11+СВЦЭМ!$D$10+'СЕТ СН'!$H$6-'СЕТ СН'!$H$23</f>
        <v>1355.70646162</v>
      </c>
      <c r="D107" s="36">
        <f>SUMIFS(СВЦЭМ!$D$33:$D$776,СВЦЭМ!$A$33:$A$776,$A107,СВЦЭМ!$B$33:$B$776,D$83)+'СЕТ СН'!$H$11+СВЦЭМ!$D$10+'СЕТ СН'!$H$6-'СЕТ СН'!$H$23</f>
        <v>1372.9193195299999</v>
      </c>
      <c r="E107" s="36">
        <f>SUMIFS(СВЦЭМ!$D$33:$D$776,СВЦЭМ!$A$33:$A$776,$A107,СВЦЭМ!$B$33:$B$776,E$83)+'СЕТ СН'!$H$11+СВЦЭМ!$D$10+'СЕТ СН'!$H$6-'СЕТ СН'!$H$23</f>
        <v>1371.76445272</v>
      </c>
      <c r="F107" s="36">
        <f>SUMIFS(СВЦЭМ!$D$33:$D$776,СВЦЭМ!$A$33:$A$776,$A107,СВЦЭМ!$B$33:$B$776,F$83)+'СЕТ СН'!$H$11+СВЦЭМ!$D$10+'СЕТ СН'!$H$6-'СЕТ СН'!$H$23</f>
        <v>1366.78325479</v>
      </c>
      <c r="G107" s="36">
        <f>SUMIFS(СВЦЭМ!$D$33:$D$776,СВЦЭМ!$A$33:$A$776,$A107,СВЦЭМ!$B$33:$B$776,G$83)+'СЕТ СН'!$H$11+СВЦЭМ!$D$10+'СЕТ СН'!$H$6-'СЕТ СН'!$H$23</f>
        <v>1338.11155674</v>
      </c>
      <c r="H107" s="36">
        <f>SUMIFS(СВЦЭМ!$D$33:$D$776,СВЦЭМ!$A$33:$A$776,$A107,СВЦЭМ!$B$33:$B$776,H$83)+'СЕТ СН'!$H$11+СВЦЭМ!$D$10+'СЕТ СН'!$H$6-'СЕТ СН'!$H$23</f>
        <v>1276.97524294</v>
      </c>
      <c r="I107" s="36">
        <f>SUMIFS(СВЦЭМ!$D$33:$D$776,СВЦЭМ!$A$33:$A$776,$A107,СВЦЭМ!$B$33:$B$776,I$83)+'СЕТ СН'!$H$11+СВЦЭМ!$D$10+'СЕТ СН'!$H$6-'СЕТ СН'!$H$23</f>
        <v>1213.2508583400001</v>
      </c>
      <c r="J107" s="36">
        <f>SUMIFS(СВЦЭМ!$D$33:$D$776,СВЦЭМ!$A$33:$A$776,$A107,СВЦЭМ!$B$33:$B$776,J$83)+'СЕТ СН'!$H$11+СВЦЭМ!$D$10+'СЕТ СН'!$H$6-'СЕТ СН'!$H$23</f>
        <v>1178.03334995</v>
      </c>
      <c r="K107" s="36">
        <f>SUMIFS(СВЦЭМ!$D$33:$D$776,СВЦЭМ!$A$33:$A$776,$A107,СВЦЭМ!$B$33:$B$776,K$83)+'СЕТ СН'!$H$11+СВЦЭМ!$D$10+'СЕТ СН'!$H$6-'СЕТ СН'!$H$23</f>
        <v>1182.5013193899999</v>
      </c>
      <c r="L107" s="36">
        <f>SUMIFS(СВЦЭМ!$D$33:$D$776,СВЦЭМ!$A$33:$A$776,$A107,СВЦЭМ!$B$33:$B$776,L$83)+'СЕТ СН'!$H$11+СВЦЭМ!$D$10+'СЕТ СН'!$H$6-'СЕТ СН'!$H$23</f>
        <v>1177.4804206000001</v>
      </c>
      <c r="M107" s="36">
        <f>SUMIFS(СВЦЭМ!$D$33:$D$776,СВЦЭМ!$A$33:$A$776,$A107,СВЦЭМ!$B$33:$B$776,M$83)+'СЕТ СН'!$H$11+СВЦЭМ!$D$10+'СЕТ СН'!$H$6-'СЕТ СН'!$H$23</f>
        <v>1177.4630406200001</v>
      </c>
      <c r="N107" s="36">
        <f>SUMIFS(СВЦЭМ!$D$33:$D$776,СВЦЭМ!$A$33:$A$776,$A107,СВЦЭМ!$B$33:$B$776,N$83)+'СЕТ СН'!$H$11+СВЦЭМ!$D$10+'СЕТ СН'!$H$6-'СЕТ СН'!$H$23</f>
        <v>1189.03465095</v>
      </c>
      <c r="O107" s="36">
        <f>SUMIFS(СВЦЭМ!$D$33:$D$776,СВЦЭМ!$A$33:$A$776,$A107,СВЦЭМ!$B$33:$B$776,O$83)+'СЕТ СН'!$H$11+СВЦЭМ!$D$10+'СЕТ СН'!$H$6-'СЕТ СН'!$H$23</f>
        <v>1190.3114437199999</v>
      </c>
      <c r="P107" s="36">
        <f>SUMIFS(СВЦЭМ!$D$33:$D$776,СВЦЭМ!$A$33:$A$776,$A107,СВЦЭМ!$B$33:$B$776,P$83)+'СЕТ СН'!$H$11+СВЦЭМ!$D$10+'СЕТ СН'!$H$6-'СЕТ СН'!$H$23</f>
        <v>1200.37863361</v>
      </c>
      <c r="Q107" s="36">
        <f>SUMIFS(СВЦЭМ!$D$33:$D$776,СВЦЭМ!$A$33:$A$776,$A107,СВЦЭМ!$B$33:$B$776,Q$83)+'СЕТ СН'!$H$11+СВЦЭМ!$D$10+'СЕТ СН'!$H$6-'СЕТ СН'!$H$23</f>
        <v>1213.28897815</v>
      </c>
      <c r="R107" s="36">
        <f>SUMIFS(СВЦЭМ!$D$33:$D$776,СВЦЭМ!$A$33:$A$776,$A107,СВЦЭМ!$B$33:$B$776,R$83)+'СЕТ СН'!$H$11+СВЦЭМ!$D$10+'СЕТ СН'!$H$6-'СЕТ СН'!$H$23</f>
        <v>1210.0297965699999</v>
      </c>
      <c r="S107" s="36">
        <f>SUMIFS(СВЦЭМ!$D$33:$D$776,СВЦЭМ!$A$33:$A$776,$A107,СВЦЭМ!$B$33:$B$776,S$83)+'СЕТ СН'!$H$11+СВЦЭМ!$D$10+'СЕТ СН'!$H$6-'СЕТ СН'!$H$23</f>
        <v>1212.72867722</v>
      </c>
      <c r="T107" s="36">
        <f>SUMIFS(СВЦЭМ!$D$33:$D$776,СВЦЭМ!$A$33:$A$776,$A107,СВЦЭМ!$B$33:$B$776,T$83)+'СЕТ СН'!$H$11+СВЦЭМ!$D$10+'СЕТ СН'!$H$6-'СЕТ СН'!$H$23</f>
        <v>1193.31133875</v>
      </c>
      <c r="U107" s="36">
        <f>SUMIFS(СВЦЭМ!$D$33:$D$776,СВЦЭМ!$A$33:$A$776,$A107,СВЦЭМ!$B$33:$B$776,U$83)+'СЕТ СН'!$H$11+СВЦЭМ!$D$10+'СЕТ СН'!$H$6-'СЕТ СН'!$H$23</f>
        <v>1198.28244593</v>
      </c>
      <c r="V107" s="36">
        <f>SUMIFS(СВЦЭМ!$D$33:$D$776,СВЦЭМ!$A$33:$A$776,$A107,СВЦЭМ!$B$33:$B$776,V$83)+'СЕТ СН'!$H$11+СВЦЭМ!$D$10+'СЕТ СН'!$H$6-'СЕТ СН'!$H$23</f>
        <v>1225.77957492</v>
      </c>
      <c r="W107" s="36">
        <f>SUMIFS(СВЦЭМ!$D$33:$D$776,СВЦЭМ!$A$33:$A$776,$A107,СВЦЭМ!$B$33:$B$776,W$83)+'СЕТ СН'!$H$11+СВЦЭМ!$D$10+'СЕТ СН'!$H$6-'СЕТ СН'!$H$23</f>
        <v>1249.9765257199999</v>
      </c>
      <c r="X107" s="36">
        <f>SUMIFS(СВЦЭМ!$D$33:$D$776,СВЦЭМ!$A$33:$A$776,$A107,СВЦЭМ!$B$33:$B$776,X$83)+'СЕТ СН'!$H$11+СВЦЭМ!$D$10+'СЕТ СН'!$H$6-'СЕТ СН'!$H$23</f>
        <v>1257.2747422899999</v>
      </c>
      <c r="Y107" s="36">
        <f>SUMIFS(СВЦЭМ!$D$33:$D$776,СВЦЭМ!$A$33:$A$776,$A107,СВЦЭМ!$B$33:$B$776,Y$83)+'СЕТ СН'!$H$11+СВЦЭМ!$D$10+'СЕТ СН'!$H$6-'СЕТ СН'!$H$23</f>
        <v>1292.8602627</v>
      </c>
    </row>
    <row r="108" spans="1:25" ht="15.75" x14ac:dyDescent="0.2">
      <c r="A108" s="35">
        <f t="shared" si="2"/>
        <v>43490</v>
      </c>
      <c r="B108" s="36">
        <f>SUMIFS(СВЦЭМ!$D$33:$D$776,СВЦЭМ!$A$33:$A$776,$A108,СВЦЭМ!$B$33:$B$776,B$83)+'СЕТ СН'!$H$11+СВЦЭМ!$D$10+'СЕТ СН'!$H$6-'СЕТ СН'!$H$23</f>
        <v>1328.0520840700001</v>
      </c>
      <c r="C108" s="36">
        <f>SUMIFS(СВЦЭМ!$D$33:$D$776,СВЦЭМ!$A$33:$A$776,$A108,СВЦЭМ!$B$33:$B$776,C$83)+'СЕТ СН'!$H$11+СВЦЭМ!$D$10+'СЕТ СН'!$H$6-'СЕТ СН'!$H$23</f>
        <v>1359.12891713</v>
      </c>
      <c r="D108" s="36">
        <f>SUMIFS(СВЦЭМ!$D$33:$D$776,СВЦЭМ!$A$33:$A$776,$A108,СВЦЭМ!$B$33:$B$776,D$83)+'СЕТ СН'!$H$11+СВЦЭМ!$D$10+'СЕТ СН'!$H$6-'СЕТ СН'!$H$23</f>
        <v>1373.97739161</v>
      </c>
      <c r="E108" s="36">
        <f>SUMIFS(СВЦЭМ!$D$33:$D$776,СВЦЭМ!$A$33:$A$776,$A108,СВЦЭМ!$B$33:$B$776,E$83)+'СЕТ СН'!$H$11+СВЦЭМ!$D$10+'СЕТ СН'!$H$6-'СЕТ СН'!$H$23</f>
        <v>1376.9459462499999</v>
      </c>
      <c r="F108" s="36">
        <f>SUMIFS(СВЦЭМ!$D$33:$D$776,СВЦЭМ!$A$33:$A$776,$A108,СВЦЭМ!$B$33:$B$776,F$83)+'СЕТ СН'!$H$11+СВЦЭМ!$D$10+'СЕТ СН'!$H$6-'СЕТ СН'!$H$23</f>
        <v>1375.5731466299999</v>
      </c>
      <c r="G108" s="36">
        <f>SUMIFS(СВЦЭМ!$D$33:$D$776,СВЦЭМ!$A$33:$A$776,$A108,СВЦЭМ!$B$33:$B$776,G$83)+'СЕТ СН'!$H$11+СВЦЭМ!$D$10+'СЕТ СН'!$H$6-'СЕТ СН'!$H$23</f>
        <v>1347.9410591399999</v>
      </c>
      <c r="H108" s="36">
        <f>SUMIFS(СВЦЭМ!$D$33:$D$776,СВЦЭМ!$A$33:$A$776,$A108,СВЦЭМ!$B$33:$B$776,H$83)+'СЕТ СН'!$H$11+СВЦЭМ!$D$10+'СЕТ СН'!$H$6-'СЕТ СН'!$H$23</f>
        <v>1286.56005873</v>
      </c>
      <c r="I108" s="36">
        <f>SUMIFS(СВЦЭМ!$D$33:$D$776,СВЦЭМ!$A$33:$A$776,$A108,СВЦЭМ!$B$33:$B$776,I$83)+'СЕТ СН'!$H$11+СВЦЭМ!$D$10+'СЕТ СН'!$H$6-'СЕТ СН'!$H$23</f>
        <v>1196.53625515</v>
      </c>
      <c r="J108" s="36">
        <f>SUMIFS(СВЦЭМ!$D$33:$D$776,СВЦЭМ!$A$33:$A$776,$A108,СВЦЭМ!$B$33:$B$776,J$83)+'СЕТ СН'!$H$11+СВЦЭМ!$D$10+'СЕТ СН'!$H$6-'СЕТ СН'!$H$23</f>
        <v>1163.97710261</v>
      </c>
      <c r="K108" s="36">
        <f>SUMIFS(СВЦЭМ!$D$33:$D$776,СВЦЭМ!$A$33:$A$776,$A108,СВЦЭМ!$B$33:$B$776,K$83)+'СЕТ СН'!$H$11+СВЦЭМ!$D$10+'СЕТ СН'!$H$6-'СЕТ СН'!$H$23</f>
        <v>1164.6530276800002</v>
      </c>
      <c r="L108" s="36">
        <f>SUMIFS(СВЦЭМ!$D$33:$D$776,СВЦЭМ!$A$33:$A$776,$A108,СВЦЭМ!$B$33:$B$776,L$83)+'СЕТ СН'!$H$11+СВЦЭМ!$D$10+'СЕТ СН'!$H$6-'СЕТ СН'!$H$23</f>
        <v>1170.3756911099999</v>
      </c>
      <c r="M108" s="36">
        <f>SUMIFS(СВЦЭМ!$D$33:$D$776,СВЦЭМ!$A$33:$A$776,$A108,СВЦЭМ!$B$33:$B$776,M$83)+'СЕТ СН'!$H$11+СВЦЭМ!$D$10+'СЕТ СН'!$H$6-'СЕТ СН'!$H$23</f>
        <v>1189.0926549400001</v>
      </c>
      <c r="N108" s="36">
        <f>SUMIFS(СВЦЭМ!$D$33:$D$776,СВЦЭМ!$A$33:$A$776,$A108,СВЦЭМ!$B$33:$B$776,N$83)+'СЕТ СН'!$H$11+СВЦЭМ!$D$10+'СЕТ СН'!$H$6-'СЕТ СН'!$H$23</f>
        <v>1207.48049887</v>
      </c>
      <c r="O108" s="36">
        <f>SUMIFS(СВЦЭМ!$D$33:$D$776,СВЦЭМ!$A$33:$A$776,$A108,СВЦЭМ!$B$33:$B$776,O$83)+'СЕТ СН'!$H$11+СВЦЭМ!$D$10+'СЕТ СН'!$H$6-'СЕТ СН'!$H$23</f>
        <v>1207.18601085</v>
      </c>
      <c r="P108" s="36">
        <f>SUMIFS(СВЦЭМ!$D$33:$D$776,СВЦЭМ!$A$33:$A$776,$A108,СВЦЭМ!$B$33:$B$776,P$83)+'СЕТ СН'!$H$11+СВЦЭМ!$D$10+'СЕТ СН'!$H$6-'СЕТ СН'!$H$23</f>
        <v>1213.47274855</v>
      </c>
      <c r="Q108" s="36">
        <f>SUMIFS(СВЦЭМ!$D$33:$D$776,СВЦЭМ!$A$33:$A$776,$A108,СВЦЭМ!$B$33:$B$776,Q$83)+'СЕТ СН'!$H$11+СВЦЭМ!$D$10+'СЕТ СН'!$H$6-'СЕТ СН'!$H$23</f>
        <v>1218.6067269499999</v>
      </c>
      <c r="R108" s="36">
        <f>SUMIFS(СВЦЭМ!$D$33:$D$776,СВЦЭМ!$A$33:$A$776,$A108,СВЦЭМ!$B$33:$B$776,R$83)+'СЕТ СН'!$H$11+СВЦЭМ!$D$10+'СЕТ СН'!$H$6-'СЕТ СН'!$H$23</f>
        <v>1226.6323181599998</v>
      </c>
      <c r="S108" s="36">
        <f>SUMIFS(СВЦЭМ!$D$33:$D$776,СВЦЭМ!$A$33:$A$776,$A108,СВЦЭМ!$B$33:$B$776,S$83)+'СЕТ СН'!$H$11+СВЦЭМ!$D$10+'СЕТ СН'!$H$6-'СЕТ СН'!$H$23</f>
        <v>1226.2889301399998</v>
      </c>
      <c r="T108" s="36">
        <f>SUMIFS(СВЦЭМ!$D$33:$D$776,СВЦЭМ!$A$33:$A$776,$A108,СВЦЭМ!$B$33:$B$776,T$83)+'СЕТ СН'!$H$11+СВЦЭМ!$D$10+'СЕТ СН'!$H$6-'СЕТ СН'!$H$23</f>
        <v>1191.43586564</v>
      </c>
      <c r="U108" s="36">
        <f>SUMIFS(СВЦЭМ!$D$33:$D$776,СВЦЭМ!$A$33:$A$776,$A108,СВЦЭМ!$B$33:$B$776,U$83)+'СЕТ СН'!$H$11+СВЦЭМ!$D$10+'СЕТ СН'!$H$6-'СЕТ СН'!$H$23</f>
        <v>1198.90756786</v>
      </c>
      <c r="V108" s="36">
        <f>SUMIFS(СВЦЭМ!$D$33:$D$776,СВЦЭМ!$A$33:$A$776,$A108,СВЦЭМ!$B$33:$B$776,V$83)+'СЕТ СН'!$H$11+СВЦЭМ!$D$10+'СЕТ СН'!$H$6-'СЕТ СН'!$H$23</f>
        <v>1200.91964581</v>
      </c>
      <c r="W108" s="36">
        <f>SUMIFS(СВЦЭМ!$D$33:$D$776,СВЦЭМ!$A$33:$A$776,$A108,СВЦЭМ!$B$33:$B$776,W$83)+'СЕТ СН'!$H$11+СВЦЭМ!$D$10+'СЕТ СН'!$H$6-'СЕТ СН'!$H$23</f>
        <v>1193.8742105599999</v>
      </c>
      <c r="X108" s="36">
        <f>SUMIFS(СВЦЭМ!$D$33:$D$776,СВЦЭМ!$A$33:$A$776,$A108,СВЦЭМ!$B$33:$B$776,X$83)+'СЕТ СН'!$H$11+СВЦЭМ!$D$10+'СЕТ СН'!$H$6-'СЕТ СН'!$H$23</f>
        <v>1201.7877019</v>
      </c>
      <c r="Y108" s="36">
        <f>SUMIFS(СВЦЭМ!$D$33:$D$776,СВЦЭМ!$A$33:$A$776,$A108,СВЦЭМ!$B$33:$B$776,Y$83)+'СЕТ СН'!$H$11+СВЦЭМ!$D$10+'СЕТ СН'!$H$6-'СЕТ СН'!$H$23</f>
        <v>1253.2889440000001</v>
      </c>
    </row>
    <row r="109" spans="1:25" ht="15.75" x14ac:dyDescent="0.2">
      <c r="A109" s="35">
        <f t="shared" si="2"/>
        <v>43491</v>
      </c>
      <c r="B109" s="36">
        <f>SUMIFS(СВЦЭМ!$D$33:$D$776,СВЦЭМ!$A$33:$A$776,$A109,СВЦЭМ!$B$33:$B$776,B$83)+'СЕТ СН'!$H$11+СВЦЭМ!$D$10+'СЕТ СН'!$H$6-'СЕТ СН'!$H$23</f>
        <v>1309.5588776499999</v>
      </c>
      <c r="C109" s="36">
        <f>SUMIFS(СВЦЭМ!$D$33:$D$776,СВЦЭМ!$A$33:$A$776,$A109,СВЦЭМ!$B$33:$B$776,C$83)+'СЕТ СН'!$H$11+СВЦЭМ!$D$10+'СЕТ СН'!$H$6-'СЕТ СН'!$H$23</f>
        <v>1338.29125802</v>
      </c>
      <c r="D109" s="36">
        <f>SUMIFS(СВЦЭМ!$D$33:$D$776,СВЦЭМ!$A$33:$A$776,$A109,СВЦЭМ!$B$33:$B$776,D$83)+'СЕТ СН'!$H$11+СВЦЭМ!$D$10+'СЕТ СН'!$H$6-'СЕТ СН'!$H$23</f>
        <v>1346.8608717100001</v>
      </c>
      <c r="E109" s="36">
        <f>SUMIFS(СВЦЭМ!$D$33:$D$776,СВЦЭМ!$A$33:$A$776,$A109,СВЦЭМ!$B$33:$B$776,E$83)+'СЕТ СН'!$H$11+СВЦЭМ!$D$10+'СЕТ СН'!$H$6-'СЕТ СН'!$H$23</f>
        <v>1352.78700185</v>
      </c>
      <c r="F109" s="36">
        <f>SUMIFS(СВЦЭМ!$D$33:$D$776,СВЦЭМ!$A$33:$A$776,$A109,СВЦЭМ!$B$33:$B$776,F$83)+'СЕТ СН'!$H$11+СВЦЭМ!$D$10+'СЕТ СН'!$H$6-'СЕТ СН'!$H$23</f>
        <v>1350.1643272199999</v>
      </c>
      <c r="G109" s="36">
        <f>SUMIFS(СВЦЭМ!$D$33:$D$776,СВЦЭМ!$A$33:$A$776,$A109,СВЦЭМ!$B$33:$B$776,G$83)+'СЕТ СН'!$H$11+СВЦЭМ!$D$10+'СЕТ СН'!$H$6-'СЕТ СН'!$H$23</f>
        <v>1343.6470446000001</v>
      </c>
      <c r="H109" s="36">
        <f>SUMIFS(СВЦЭМ!$D$33:$D$776,СВЦЭМ!$A$33:$A$776,$A109,СВЦЭМ!$B$33:$B$776,H$83)+'СЕТ СН'!$H$11+СВЦЭМ!$D$10+'СЕТ СН'!$H$6-'СЕТ СН'!$H$23</f>
        <v>1308.91431554</v>
      </c>
      <c r="I109" s="36">
        <f>SUMIFS(СВЦЭМ!$D$33:$D$776,СВЦЭМ!$A$33:$A$776,$A109,СВЦЭМ!$B$33:$B$776,I$83)+'СЕТ СН'!$H$11+СВЦЭМ!$D$10+'СЕТ СН'!$H$6-'СЕТ СН'!$H$23</f>
        <v>1252.7424841899999</v>
      </c>
      <c r="J109" s="36">
        <f>SUMIFS(СВЦЭМ!$D$33:$D$776,СВЦЭМ!$A$33:$A$776,$A109,СВЦЭМ!$B$33:$B$776,J$83)+'СЕТ СН'!$H$11+СВЦЭМ!$D$10+'СЕТ СН'!$H$6-'СЕТ СН'!$H$23</f>
        <v>1207.49839086</v>
      </c>
      <c r="K109" s="36">
        <f>SUMIFS(СВЦЭМ!$D$33:$D$776,СВЦЭМ!$A$33:$A$776,$A109,СВЦЭМ!$B$33:$B$776,K$83)+'СЕТ СН'!$H$11+СВЦЭМ!$D$10+'СЕТ СН'!$H$6-'СЕТ СН'!$H$23</f>
        <v>1178.6301276300001</v>
      </c>
      <c r="L109" s="36">
        <f>SUMIFS(СВЦЭМ!$D$33:$D$776,СВЦЭМ!$A$33:$A$776,$A109,СВЦЭМ!$B$33:$B$776,L$83)+'СЕТ СН'!$H$11+СВЦЭМ!$D$10+'СЕТ СН'!$H$6-'СЕТ СН'!$H$23</f>
        <v>1164.01155328</v>
      </c>
      <c r="M109" s="36">
        <f>SUMIFS(СВЦЭМ!$D$33:$D$776,СВЦЭМ!$A$33:$A$776,$A109,СВЦЭМ!$B$33:$B$776,M$83)+'СЕТ СН'!$H$11+СВЦЭМ!$D$10+'СЕТ СН'!$H$6-'СЕТ СН'!$H$23</f>
        <v>1166.4989059100001</v>
      </c>
      <c r="N109" s="36">
        <f>SUMIFS(СВЦЭМ!$D$33:$D$776,СВЦЭМ!$A$33:$A$776,$A109,СВЦЭМ!$B$33:$B$776,N$83)+'СЕТ СН'!$H$11+СВЦЭМ!$D$10+'СЕТ СН'!$H$6-'СЕТ СН'!$H$23</f>
        <v>1179.41936459</v>
      </c>
      <c r="O109" s="36">
        <f>SUMIFS(СВЦЭМ!$D$33:$D$776,СВЦЭМ!$A$33:$A$776,$A109,СВЦЭМ!$B$33:$B$776,O$83)+'СЕТ СН'!$H$11+СВЦЭМ!$D$10+'СЕТ СН'!$H$6-'СЕТ СН'!$H$23</f>
        <v>1191.1541171700001</v>
      </c>
      <c r="P109" s="36">
        <f>SUMIFS(СВЦЭМ!$D$33:$D$776,СВЦЭМ!$A$33:$A$776,$A109,СВЦЭМ!$B$33:$B$776,P$83)+'СЕТ СН'!$H$11+СВЦЭМ!$D$10+'СЕТ СН'!$H$6-'СЕТ СН'!$H$23</f>
        <v>1207.9045117400001</v>
      </c>
      <c r="Q109" s="36">
        <f>SUMIFS(СВЦЭМ!$D$33:$D$776,СВЦЭМ!$A$33:$A$776,$A109,СВЦЭМ!$B$33:$B$776,Q$83)+'СЕТ СН'!$H$11+СВЦЭМ!$D$10+'СЕТ СН'!$H$6-'СЕТ СН'!$H$23</f>
        <v>1223.5420217799999</v>
      </c>
      <c r="R109" s="36">
        <f>SUMIFS(СВЦЭМ!$D$33:$D$776,СВЦЭМ!$A$33:$A$776,$A109,СВЦЭМ!$B$33:$B$776,R$83)+'СЕТ СН'!$H$11+СВЦЭМ!$D$10+'СЕТ СН'!$H$6-'СЕТ СН'!$H$23</f>
        <v>1227.3941823100001</v>
      </c>
      <c r="S109" s="36">
        <f>SUMIFS(СВЦЭМ!$D$33:$D$776,СВЦЭМ!$A$33:$A$776,$A109,СВЦЭМ!$B$33:$B$776,S$83)+'СЕТ СН'!$H$11+СВЦЭМ!$D$10+'СЕТ СН'!$H$6-'СЕТ СН'!$H$23</f>
        <v>1205.05074208</v>
      </c>
      <c r="T109" s="36">
        <f>SUMIFS(СВЦЭМ!$D$33:$D$776,СВЦЭМ!$A$33:$A$776,$A109,СВЦЭМ!$B$33:$B$776,T$83)+'СЕТ СН'!$H$11+СВЦЭМ!$D$10+'СЕТ СН'!$H$6-'СЕТ СН'!$H$23</f>
        <v>1160.6261402800001</v>
      </c>
      <c r="U109" s="36">
        <f>SUMIFS(СВЦЭМ!$D$33:$D$776,СВЦЭМ!$A$33:$A$776,$A109,СВЦЭМ!$B$33:$B$776,U$83)+'СЕТ СН'!$H$11+СВЦЭМ!$D$10+'СЕТ СН'!$H$6-'СЕТ СН'!$H$23</f>
        <v>1158.0599831500001</v>
      </c>
      <c r="V109" s="36">
        <f>SUMIFS(СВЦЭМ!$D$33:$D$776,СВЦЭМ!$A$33:$A$776,$A109,СВЦЭМ!$B$33:$B$776,V$83)+'СЕТ СН'!$H$11+СВЦЭМ!$D$10+'СЕТ СН'!$H$6-'СЕТ СН'!$H$23</f>
        <v>1158.08331146</v>
      </c>
      <c r="W109" s="36">
        <f>SUMIFS(СВЦЭМ!$D$33:$D$776,СВЦЭМ!$A$33:$A$776,$A109,СВЦЭМ!$B$33:$B$776,W$83)+'СЕТ СН'!$H$11+СВЦЭМ!$D$10+'СЕТ СН'!$H$6-'СЕТ СН'!$H$23</f>
        <v>1167.6249040499999</v>
      </c>
      <c r="X109" s="36">
        <f>SUMIFS(СВЦЭМ!$D$33:$D$776,СВЦЭМ!$A$33:$A$776,$A109,СВЦЭМ!$B$33:$B$776,X$83)+'СЕТ СН'!$H$11+СВЦЭМ!$D$10+'СЕТ СН'!$H$6-'СЕТ СН'!$H$23</f>
        <v>1184.56779742</v>
      </c>
      <c r="Y109" s="36">
        <f>SUMIFS(СВЦЭМ!$D$33:$D$776,СВЦЭМ!$A$33:$A$776,$A109,СВЦЭМ!$B$33:$B$776,Y$83)+'СЕТ СН'!$H$11+СВЦЭМ!$D$10+'СЕТ СН'!$H$6-'СЕТ СН'!$H$23</f>
        <v>1243.35360238</v>
      </c>
    </row>
    <row r="110" spans="1:25" ht="15.75" x14ac:dyDescent="0.2">
      <c r="A110" s="35">
        <f t="shared" si="2"/>
        <v>43492</v>
      </c>
      <c r="B110" s="36">
        <f>SUMIFS(СВЦЭМ!$D$33:$D$776,СВЦЭМ!$A$33:$A$776,$A110,СВЦЭМ!$B$33:$B$776,B$83)+'СЕТ СН'!$H$11+СВЦЭМ!$D$10+'СЕТ СН'!$H$6-'СЕТ СН'!$H$23</f>
        <v>1291.99409947</v>
      </c>
      <c r="C110" s="36">
        <f>SUMIFS(СВЦЭМ!$D$33:$D$776,СВЦЭМ!$A$33:$A$776,$A110,СВЦЭМ!$B$33:$B$776,C$83)+'СЕТ СН'!$H$11+СВЦЭМ!$D$10+'СЕТ СН'!$H$6-'СЕТ СН'!$H$23</f>
        <v>1320.72796859</v>
      </c>
      <c r="D110" s="36">
        <f>SUMIFS(СВЦЭМ!$D$33:$D$776,СВЦЭМ!$A$33:$A$776,$A110,СВЦЭМ!$B$33:$B$776,D$83)+'СЕТ СН'!$H$11+СВЦЭМ!$D$10+'СЕТ СН'!$H$6-'СЕТ СН'!$H$23</f>
        <v>1336.61721685</v>
      </c>
      <c r="E110" s="36">
        <f>SUMIFS(СВЦЭМ!$D$33:$D$776,СВЦЭМ!$A$33:$A$776,$A110,СВЦЭМ!$B$33:$B$776,E$83)+'СЕТ СН'!$H$11+СВЦЭМ!$D$10+'СЕТ СН'!$H$6-'СЕТ СН'!$H$23</f>
        <v>1347.57604455</v>
      </c>
      <c r="F110" s="36">
        <f>SUMIFS(СВЦЭМ!$D$33:$D$776,СВЦЭМ!$A$33:$A$776,$A110,СВЦЭМ!$B$33:$B$776,F$83)+'СЕТ СН'!$H$11+СВЦЭМ!$D$10+'СЕТ СН'!$H$6-'СЕТ СН'!$H$23</f>
        <v>1350.5865823399999</v>
      </c>
      <c r="G110" s="36">
        <f>SUMIFS(СВЦЭМ!$D$33:$D$776,СВЦЭМ!$A$33:$A$776,$A110,СВЦЭМ!$B$33:$B$776,G$83)+'СЕТ СН'!$H$11+СВЦЭМ!$D$10+'СЕТ СН'!$H$6-'СЕТ СН'!$H$23</f>
        <v>1346.7995320299999</v>
      </c>
      <c r="H110" s="36">
        <f>SUMIFS(СВЦЭМ!$D$33:$D$776,СВЦЭМ!$A$33:$A$776,$A110,СВЦЭМ!$B$33:$B$776,H$83)+'СЕТ СН'!$H$11+СВЦЭМ!$D$10+'СЕТ СН'!$H$6-'СЕТ СН'!$H$23</f>
        <v>1333.4478157399999</v>
      </c>
      <c r="I110" s="36">
        <f>SUMIFS(СВЦЭМ!$D$33:$D$776,СВЦЭМ!$A$33:$A$776,$A110,СВЦЭМ!$B$33:$B$776,I$83)+'СЕТ СН'!$H$11+СВЦЭМ!$D$10+'СЕТ СН'!$H$6-'СЕТ СН'!$H$23</f>
        <v>1274.1085849599999</v>
      </c>
      <c r="J110" s="36">
        <f>SUMIFS(СВЦЭМ!$D$33:$D$776,СВЦЭМ!$A$33:$A$776,$A110,СВЦЭМ!$B$33:$B$776,J$83)+'СЕТ СН'!$H$11+СВЦЭМ!$D$10+'СЕТ СН'!$H$6-'СЕТ СН'!$H$23</f>
        <v>1216.2394301299998</v>
      </c>
      <c r="K110" s="36">
        <f>SUMIFS(СВЦЭМ!$D$33:$D$776,СВЦЭМ!$A$33:$A$776,$A110,СВЦЭМ!$B$33:$B$776,K$83)+'СЕТ СН'!$H$11+СВЦЭМ!$D$10+'СЕТ СН'!$H$6-'СЕТ СН'!$H$23</f>
        <v>1203.0063093600002</v>
      </c>
      <c r="L110" s="36">
        <f>SUMIFS(СВЦЭМ!$D$33:$D$776,СВЦЭМ!$A$33:$A$776,$A110,СВЦЭМ!$B$33:$B$776,L$83)+'СЕТ СН'!$H$11+СВЦЭМ!$D$10+'СЕТ СН'!$H$6-'СЕТ СН'!$H$23</f>
        <v>1182.72180974</v>
      </c>
      <c r="M110" s="36">
        <f>SUMIFS(СВЦЭМ!$D$33:$D$776,СВЦЭМ!$A$33:$A$776,$A110,СВЦЭМ!$B$33:$B$776,M$83)+'СЕТ СН'!$H$11+СВЦЭМ!$D$10+'СЕТ СН'!$H$6-'СЕТ СН'!$H$23</f>
        <v>1178.3718274299999</v>
      </c>
      <c r="N110" s="36">
        <f>SUMIFS(СВЦЭМ!$D$33:$D$776,СВЦЭМ!$A$33:$A$776,$A110,СВЦЭМ!$B$33:$B$776,N$83)+'СЕТ СН'!$H$11+СВЦЭМ!$D$10+'СЕТ СН'!$H$6-'СЕТ СН'!$H$23</f>
        <v>1190.5489605499999</v>
      </c>
      <c r="O110" s="36">
        <f>SUMIFS(СВЦЭМ!$D$33:$D$776,СВЦЭМ!$A$33:$A$776,$A110,СВЦЭМ!$B$33:$B$776,O$83)+'СЕТ СН'!$H$11+СВЦЭМ!$D$10+'СЕТ СН'!$H$6-'СЕТ СН'!$H$23</f>
        <v>1201.4502268200001</v>
      </c>
      <c r="P110" s="36">
        <f>SUMIFS(СВЦЭМ!$D$33:$D$776,СВЦЭМ!$A$33:$A$776,$A110,СВЦЭМ!$B$33:$B$776,P$83)+'СЕТ СН'!$H$11+СВЦЭМ!$D$10+'СЕТ СН'!$H$6-'СЕТ СН'!$H$23</f>
        <v>1211.3805314399999</v>
      </c>
      <c r="Q110" s="36">
        <f>SUMIFS(СВЦЭМ!$D$33:$D$776,СВЦЭМ!$A$33:$A$776,$A110,СВЦЭМ!$B$33:$B$776,Q$83)+'СЕТ СН'!$H$11+СВЦЭМ!$D$10+'СЕТ СН'!$H$6-'СЕТ СН'!$H$23</f>
        <v>1218.1783789899998</v>
      </c>
      <c r="R110" s="36">
        <f>SUMIFS(СВЦЭМ!$D$33:$D$776,СВЦЭМ!$A$33:$A$776,$A110,СВЦЭМ!$B$33:$B$776,R$83)+'СЕТ СН'!$H$11+СВЦЭМ!$D$10+'СЕТ СН'!$H$6-'СЕТ СН'!$H$23</f>
        <v>1220.4337877199998</v>
      </c>
      <c r="S110" s="36">
        <f>SUMIFS(СВЦЭМ!$D$33:$D$776,СВЦЭМ!$A$33:$A$776,$A110,СВЦЭМ!$B$33:$B$776,S$83)+'СЕТ СН'!$H$11+СВЦЭМ!$D$10+'СЕТ СН'!$H$6-'СЕТ СН'!$H$23</f>
        <v>1204.8835371100001</v>
      </c>
      <c r="T110" s="36">
        <f>SUMIFS(СВЦЭМ!$D$33:$D$776,СВЦЭМ!$A$33:$A$776,$A110,СВЦЭМ!$B$33:$B$776,T$83)+'СЕТ СН'!$H$11+СВЦЭМ!$D$10+'СЕТ СН'!$H$6-'СЕТ СН'!$H$23</f>
        <v>1161.5201747900001</v>
      </c>
      <c r="U110" s="36">
        <f>SUMIFS(СВЦЭМ!$D$33:$D$776,СВЦЭМ!$A$33:$A$776,$A110,СВЦЭМ!$B$33:$B$776,U$83)+'СЕТ СН'!$H$11+СВЦЭМ!$D$10+'СЕТ СН'!$H$6-'СЕТ СН'!$H$23</f>
        <v>1155.3374524600001</v>
      </c>
      <c r="V110" s="36">
        <f>SUMIFS(СВЦЭМ!$D$33:$D$776,СВЦЭМ!$A$33:$A$776,$A110,СВЦЭМ!$B$33:$B$776,V$83)+'СЕТ СН'!$H$11+СВЦЭМ!$D$10+'СЕТ СН'!$H$6-'СЕТ СН'!$H$23</f>
        <v>1155.05951398</v>
      </c>
      <c r="W110" s="36">
        <f>SUMIFS(СВЦЭМ!$D$33:$D$776,СВЦЭМ!$A$33:$A$776,$A110,СВЦЭМ!$B$33:$B$776,W$83)+'СЕТ СН'!$H$11+СВЦЭМ!$D$10+'СЕТ СН'!$H$6-'СЕТ СН'!$H$23</f>
        <v>1167.3131404600001</v>
      </c>
      <c r="X110" s="36">
        <f>SUMIFS(СВЦЭМ!$D$33:$D$776,СВЦЭМ!$A$33:$A$776,$A110,СВЦЭМ!$B$33:$B$776,X$83)+'СЕТ СН'!$H$11+СВЦЭМ!$D$10+'СЕТ СН'!$H$6-'СЕТ СН'!$H$23</f>
        <v>1186.3528028400001</v>
      </c>
      <c r="Y110" s="36">
        <f>SUMIFS(СВЦЭМ!$D$33:$D$776,СВЦЭМ!$A$33:$A$776,$A110,СВЦЭМ!$B$33:$B$776,Y$83)+'СЕТ СН'!$H$11+СВЦЭМ!$D$10+'СЕТ СН'!$H$6-'СЕТ СН'!$H$23</f>
        <v>1234.40454378</v>
      </c>
    </row>
    <row r="111" spans="1:25" ht="15.75" x14ac:dyDescent="0.2">
      <c r="A111" s="35">
        <f t="shared" si="2"/>
        <v>43493</v>
      </c>
      <c r="B111" s="36">
        <f>SUMIFS(СВЦЭМ!$D$33:$D$776,СВЦЭМ!$A$33:$A$776,$A111,СВЦЭМ!$B$33:$B$776,B$83)+'СЕТ СН'!$H$11+СВЦЭМ!$D$10+'СЕТ СН'!$H$6-'СЕТ СН'!$H$23</f>
        <v>1318.4200082</v>
      </c>
      <c r="C111" s="36">
        <f>SUMIFS(СВЦЭМ!$D$33:$D$776,СВЦЭМ!$A$33:$A$776,$A111,СВЦЭМ!$B$33:$B$776,C$83)+'СЕТ СН'!$H$11+СВЦЭМ!$D$10+'СЕТ СН'!$H$6-'СЕТ СН'!$H$23</f>
        <v>1345.30167452</v>
      </c>
      <c r="D111" s="36">
        <f>SUMIFS(СВЦЭМ!$D$33:$D$776,СВЦЭМ!$A$33:$A$776,$A111,СВЦЭМ!$B$33:$B$776,D$83)+'СЕТ СН'!$H$11+СВЦЭМ!$D$10+'СЕТ СН'!$H$6-'СЕТ СН'!$H$23</f>
        <v>1361.14992403</v>
      </c>
      <c r="E111" s="36">
        <f>SUMIFS(СВЦЭМ!$D$33:$D$776,СВЦЭМ!$A$33:$A$776,$A111,СВЦЭМ!$B$33:$B$776,E$83)+'СЕТ СН'!$H$11+СВЦЭМ!$D$10+'СЕТ СН'!$H$6-'СЕТ СН'!$H$23</f>
        <v>1369.2805452800001</v>
      </c>
      <c r="F111" s="36">
        <f>SUMIFS(СВЦЭМ!$D$33:$D$776,СВЦЭМ!$A$33:$A$776,$A111,СВЦЭМ!$B$33:$B$776,F$83)+'СЕТ СН'!$H$11+СВЦЭМ!$D$10+'СЕТ СН'!$H$6-'СЕТ СН'!$H$23</f>
        <v>1367.93423719</v>
      </c>
      <c r="G111" s="36">
        <f>SUMIFS(СВЦЭМ!$D$33:$D$776,СВЦЭМ!$A$33:$A$776,$A111,СВЦЭМ!$B$33:$B$776,G$83)+'СЕТ СН'!$H$11+СВЦЭМ!$D$10+'СЕТ СН'!$H$6-'СЕТ СН'!$H$23</f>
        <v>1348.99928318</v>
      </c>
      <c r="H111" s="36">
        <f>SUMIFS(СВЦЭМ!$D$33:$D$776,СВЦЭМ!$A$33:$A$776,$A111,СВЦЭМ!$B$33:$B$776,H$83)+'СЕТ СН'!$H$11+СВЦЭМ!$D$10+'СЕТ СН'!$H$6-'СЕТ СН'!$H$23</f>
        <v>1301.96362204</v>
      </c>
      <c r="I111" s="36">
        <f>SUMIFS(СВЦЭМ!$D$33:$D$776,СВЦЭМ!$A$33:$A$776,$A111,СВЦЭМ!$B$33:$B$776,I$83)+'СЕТ СН'!$H$11+СВЦЭМ!$D$10+'СЕТ СН'!$H$6-'СЕТ СН'!$H$23</f>
        <v>1229.22913455</v>
      </c>
      <c r="J111" s="36">
        <f>SUMIFS(СВЦЭМ!$D$33:$D$776,СВЦЭМ!$A$33:$A$776,$A111,СВЦЭМ!$B$33:$B$776,J$83)+'СЕТ СН'!$H$11+СВЦЭМ!$D$10+'СЕТ СН'!$H$6-'СЕТ СН'!$H$23</f>
        <v>1193.71218462</v>
      </c>
      <c r="K111" s="36">
        <f>SUMIFS(СВЦЭМ!$D$33:$D$776,СВЦЭМ!$A$33:$A$776,$A111,СВЦЭМ!$B$33:$B$776,K$83)+'СЕТ СН'!$H$11+СВЦЭМ!$D$10+'СЕТ СН'!$H$6-'СЕТ СН'!$H$23</f>
        <v>1196.3945371100001</v>
      </c>
      <c r="L111" s="36">
        <f>SUMIFS(СВЦЭМ!$D$33:$D$776,СВЦЭМ!$A$33:$A$776,$A111,СВЦЭМ!$B$33:$B$776,L$83)+'СЕТ СН'!$H$11+СВЦЭМ!$D$10+'СЕТ СН'!$H$6-'СЕТ СН'!$H$23</f>
        <v>1189.2148528300002</v>
      </c>
      <c r="M111" s="36">
        <f>SUMIFS(СВЦЭМ!$D$33:$D$776,СВЦЭМ!$A$33:$A$776,$A111,СВЦЭМ!$B$33:$B$776,M$83)+'СЕТ СН'!$H$11+СВЦЭМ!$D$10+'СЕТ СН'!$H$6-'СЕТ СН'!$H$23</f>
        <v>1182.9906667499999</v>
      </c>
      <c r="N111" s="36">
        <f>SUMIFS(СВЦЭМ!$D$33:$D$776,СВЦЭМ!$A$33:$A$776,$A111,СВЦЭМ!$B$33:$B$776,N$83)+'СЕТ СН'!$H$11+СВЦЭМ!$D$10+'СЕТ СН'!$H$6-'СЕТ СН'!$H$23</f>
        <v>1190.24584112</v>
      </c>
      <c r="O111" s="36">
        <f>SUMIFS(СВЦЭМ!$D$33:$D$776,СВЦЭМ!$A$33:$A$776,$A111,СВЦЭМ!$B$33:$B$776,O$83)+'СЕТ СН'!$H$11+СВЦЭМ!$D$10+'СЕТ СН'!$H$6-'СЕТ СН'!$H$23</f>
        <v>1188.0077366800001</v>
      </c>
      <c r="P111" s="36">
        <f>SUMIFS(СВЦЭМ!$D$33:$D$776,СВЦЭМ!$A$33:$A$776,$A111,СВЦЭМ!$B$33:$B$776,P$83)+'СЕТ СН'!$H$11+СВЦЭМ!$D$10+'СЕТ СН'!$H$6-'СЕТ СН'!$H$23</f>
        <v>1195.59256439</v>
      </c>
      <c r="Q111" s="36">
        <f>SUMIFS(СВЦЭМ!$D$33:$D$776,СВЦЭМ!$A$33:$A$776,$A111,СВЦЭМ!$B$33:$B$776,Q$83)+'СЕТ СН'!$H$11+СВЦЭМ!$D$10+'СЕТ СН'!$H$6-'СЕТ СН'!$H$23</f>
        <v>1204.93355776</v>
      </c>
      <c r="R111" s="36">
        <f>SUMIFS(СВЦЭМ!$D$33:$D$776,СВЦЭМ!$A$33:$A$776,$A111,СВЦЭМ!$B$33:$B$776,R$83)+'СЕТ СН'!$H$11+СВЦЭМ!$D$10+'СЕТ СН'!$H$6-'СЕТ СН'!$H$23</f>
        <v>1215.4873169800001</v>
      </c>
      <c r="S111" s="36">
        <f>SUMIFS(СВЦЭМ!$D$33:$D$776,СВЦЭМ!$A$33:$A$776,$A111,СВЦЭМ!$B$33:$B$776,S$83)+'СЕТ СН'!$H$11+СВЦЭМ!$D$10+'СЕТ СН'!$H$6-'СЕТ СН'!$H$23</f>
        <v>1207.7768850800001</v>
      </c>
      <c r="T111" s="36">
        <f>SUMIFS(СВЦЭМ!$D$33:$D$776,СВЦЭМ!$A$33:$A$776,$A111,СВЦЭМ!$B$33:$B$776,T$83)+'СЕТ СН'!$H$11+СВЦЭМ!$D$10+'СЕТ СН'!$H$6-'СЕТ СН'!$H$23</f>
        <v>1185.04878063</v>
      </c>
      <c r="U111" s="36">
        <f>SUMIFS(СВЦЭМ!$D$33:$D$776,СВЦЭМ!$A$33:$A$776,$A111,СВЦЭМ!$B$33:$B$776,U$83)+'СЕТ СН'!$H$11+СВЦЭМ!$D$10+'СЕТ СН'!$H$6-'СЕТ СН'!$H$23</f>
        <v>1181.98601848</v>
      </c>
      <c r="V111" s="36">
        <f>SUMIFS(СВЦЭМ!$D$33:$D$776,СВЦЭМ!$A$33:$A$776,$A111,СВЦЭМ!$B$33:$B$776,V$83)+'СЕТ СН'!$H$11+СВЦЭМ!$D$10+'СЕТ СН'!$H$6-'СЕТ СН'!$H$23</f>
        <v>1186.3014822600001</v>
      </c>
      <c r="W111" s="36">
        <f>SUMIFS(СВЦЭМ!$D$33:$D$776,СВЦЭМ!$A$33:$A$776,$A111,СВЦЭМ!$B$33:$B$776,W$83)+'СЕТ СН'!$H$11+СВЦЭМ!$D$10+'СЕТ СН'!$H$6-'СЕТ СН'!$H$23</f>
        <v>1187.8878614100001</v>
      </c>
      <c r="X111" s="36">
        <f>SUMIFS(СВЦЭМ!$D$33:$D$776,СВЦЭМ!$A$33:$A$776,$A111,СВЦЭМ!$B$33:$B$776,X$83)+'СЕТ СН'!$H$11+СВЦЭМ!$D$10+'СЕТ СН'!$H$6-'СЕТ СН'!$H$23</f>
        <v>1187.3090931000002</v>
      </c>
      <c r="Y111" s="36">
        <f>SUMIFS(СВЦЭМ!$D$33:$D$776,СВЦЭМ!$A$33:$A$776,$A111,СВЦЭМ!$B$33:$B$776,Y$83)+'СЕТ СН'!$H$11+СВЦЭМ!$D$10+'СЕТ СН'!$H$6-'СЕТ СН'!$H$23</f>
        <v>1234.44055929</v>
      </c>
    </row>
    <row r="112" spans="1:25" ht="15.75" x14ac:dyDescent="0.2">
      <c r="A112" s="35">
        <f t="shared" si="2"/>
        <v>43494</v>
      </c>
      <c r="B112" s="36">
        <f>SUMIFS(СВЦЭМ!$D$33:$D$776,СВЦЭМ!$A$33:$A$776,$A112,СВЦЭМ!$B$33:$B$776,B$83)+'СЕТ СН'!$H$11+СВЦЭМ!$D$10+'СЕТ СН'!$H$6-'СЕТ СН'!$H$23</f>
        <v>1323.84907886</v>
      </c>
      <c r="C112" s="36">
        <f>SUMIFS(СВЦЭМ!$D$33:$D$776,СВЦЭМ!$A$33:$A$776,$A112,СВЦЭМ!$B$33:$B$776,C$83)+'СЕТ СН'!$H$11+СВЦЭМ!$D$10+'СЕТ СН'!$H$6-'СЕТ СН'!$H$23</f>
        <v>1354.1833548100001</v>
      </c>
      <c r="D112" s="36">
        <f>SUMIFS(СВЦЭМ!$D$33:$D$776,СВЦЭМ!$A$33:$A$776,$A112,СВЦЭМ!$B$33:$B$776,D$83)+'СЕТ СН'!$H$11+СВЦЭМ!$D$10+'СЕТ СН'!$H$6-'СЕТ СН'!$H$23</f>
        <v>1361.7301701700001</v>
      </c>
      <c r="E112" s="36">
        <f>SUMIFS(СВЦЭМ!$D$33:$D$776,СВЦЭМ!$A$33:$A$776,$A112,СВЦЭМ!$B$33:$B$776,E$83)+'СЕТ СН'!$H$11+СВЦЭМ!$D$10+'СЕТ СН'!$H$6-'СЕТ СН'!$H$23</f>
        <v>1357.56723788</v>
      </c>
      <c r="F112" s="36">
        <f>SUMIFS(СВЦЭМ!$D$33:$D$776,СВЦЭМ!$A$33:$A$776,$A112,СВЦЭМ!$B$33:$B$776,F$83)+'СЕТ СН'!$H$11+СВЦЭМ!$D$10+'СЕТ СН'!$H$6-'СЕТ СН'!$H$23</f>
        <v>1355.8943734300001</v>
      </c>
      <c r="G112" s="36">
        <f>SUMIFS(СВЦЭМ!$D$33:$D$776,СВЦЭМ!$A$33:$A$776,$A112,СВЦЭМ!$B$33:$B$776,G$83)+'СЕТ СН'!$H$11+СВЦЭМ!$D$10+'СЕТ СН'!$H$6-'СЕТ СН'!$H$23</f>
        <v>1339.30100008</v>
      </c>
      <c r="H112" s="36">
        <f>SUMIFS(СВЦЭМ!$D$33:$D$776,СВЦЭМ!$A$33:$A$776,$A112,СВЦЭМ!$B$33:$B$776,H$83)+'СЕТ СН'!$H$11+СВЦЭМ!$D$10+'СЕТ СН'!$H$6-'СЕТ СН'!$H$23</f>
        <v>1298.16898653</v>
      </c>
      <c r="I112" s="36">
        <f>SUMIFS(СВЦЭМ!$D$33:$D$776,СВЦЭМ!$A$33:$A$776,$A112,СВЦЭМ!$B$33:$B$776,I$83)+'СЕТ СН'!$H$11+СВЦЭМ!$D$10+'СЕТ СН'!$H$6-'СЕТ СН'!$H$23</f>
        <v>1230.8190839599999</v>
      </c>
      <c r="J112" s="36">
        <f>SUMIFS(СВЦЭМ!$D$33:$D$776,СВЦЭМ!$A$33:$A$776,$A112,СВЦЭМ!$B$33:$B$776,J$83)+'СЕТ СН'!$H$11+СВЦЭМ!$D$10+'СЕТ СН'!$H$6-'СЕТ СН'!$H$23</f>
        <v>1167.27263079</v>
      </c>
      <c r="K112" s="36">
        <f>SUMIFS(СВЦЭМ!$D$33:$D$776,СВЦЭМ!$A$33:$A$776,$A112,СВЦЭМ!$B$33:$B$776,K$83)+'СЕТ СН'!$H$11+СВЦЭМ!$D$10+'СЕТ СН'!$H$6-'СЕТ СН'!$H$23</f>
        <v>1158.3119923500001</v>
      </c>
      <c r="L112" s="36">
        <f>SUMIFS(СВЦЭМ!$D$33:$D$776,СВЦЭМ!$A$33:$A$776,$A112,СВЦЭМ!$B$33:$B$776,L$83)+'СЕТ СН'!$H$11+СВЦЭМ!$D$10+'СЕТ СН'!$H$6-'СЕТ СН'!$H$23</f>
        <v>1160.5136572200001</v>
      </c>
      <c r="M112" s="36">
        <f>SUMIFS(СВЦЭМ!$D$33:$D$776,СВЦЭМ!$A$33:$A$776,$A112,СВЦЭМ!$B$33:$B$776,M$83)+'СЕТ СН'!$H$11+СВЦЭМ!$D$10+'СЕТ СН'!$H$6-'СЕТ СН'!$H$23</f>
        <v>1169.5273581200001</v>
      </c>
      <c r="N112" s="36">
        <f>SUMIFS(СВЦЭМ!$D$33:$D$776,СВЦЭМ!$A$33:$A$776,$A112,СВЦЭМ!$B$33:$B$776,N$83)+'СЕТ СН'!$H$11+СВЦЭМ!$D$10+'СЕТ СН'!$H$6-'СЕТ СН'!$H$23</f>
        <v>1180.46871631</v>
      </c>
      <c r="O112" s="36">
        <f>SUMIFS(СВЦЭМ!$D$33:$D$776,СВЦЭМ!$A$33:$A$776,$A112,СВЦЭМ!$B$33:$B$776,O$83)+'СЕТ СН'!$H$11+СВЦЭМ!$D$10+'СЕТ СН'!$H$6-'СЕТ СН'!$H$23</f>
        <v>1186.91428363</v>
      </c>
      <c r="P112" s="36">
        <f>SUMIFS(СВЦЭМ!$D$33:$D$776,СВЦЭМ!$A$33:$A$776,$A112,СВЦЭМ!$B$33:$B$776,P$83)+'СЕТ СН'!$H$11+СВЦЭМ!$D$10+'СЕТ СН'!$H$6-'СЕТ СН'!$H$23</f>
        <v>1196.17268992</v>
      </c>
      <c r="Q112" s="36">
        <f>SUMIFS(СВЦЭМ!$D$33:$D$776,СВЦЭМ!$A$33:$A$776,$A112,СВЦЭМ!$B$33:$B$776,Q$83)+'СЕТ СН'!$H$11+СВЦЭМ!$D$10+'СЕТ СН'!$H$6-'СЕТ СН'!$H$23</f>
        <v>1216.00847765</v>
      </c>
      <c r="R112" s="36">
        <f>SUMIFS(СВЦЭМ!$D$33:$D$776,СВЦЭМ!$A$33:$A$776,$A112,СВЦЭМ!$B$33:$B$776,R$83)+'СЕТ СН'!$H$11+СВЦЭМ!$D$10+'СЕТ СН'!$H$6-'СЕТ СН'!$H$23</f>
        <v>1214.5707033400001</v>
      </c>
      <c r="S112" s="36">
        <f>SUMIFS(СВЦЭМ!$D$33:$D$776,СВЦЭМ!$A$33:$A$776,$A112,СВЦЭМ!$B$33:$B$776,S$83)+'СЕТ СН'!$H$11+СВЦЭМ!$D$10+'СЕТ СН'!$H$6-'СЕТ СН'!$H$23</f>
        <v>1195.8709354699999</v>
      </c>
      <c r="T112" s="36">
        <f>SUMIFS(СВЦЭМ!$D$33:$D$776,СВЦЭМ!$A$33:$A$776,$A112,СВЦЭМ!$B$33:$B$776,T$83)+'СЕТ СН'!$H$11+СВЦЭМ!$D$10+'СЕТ СН'!$H$6-'СЕТ СН'!$H$23</f>
        <v>1174.5752365600001</v>
      </c>
      <c r="U112" s="36">
        <f>SUMIFS(СВЦЭМ!$D$33:$D$776,СВЦЭМ!$A$33:$A$776,$A112,СВЦЭМ!$B$33:$B$776,U$83)+'СЕТ СН'!$H$11+СВЦЭМ!$D$10+'СЕТ СН'!$H$6-'СЕТ СН'!$H$23</f>
        <v>1176.30451711</v>
      </c>
      <c r="V112" s="36">
        <f>SUMIFS(СВЦЭМ!$D$33:$D$776,СВЦЭМ!$A$33:$A$776,$A112,СВЦЭМ!$B$33:$B$776,V$83)+'СЕТ СН'!$H$11+СВЦЭМ!$D$10+'СЕТ СН'!$H$6-'СЕТ СН'!$H$23</f>
        <v>1196.1422306100001</v>
      </c>
      <c r="W112" s="36">
        <f>SUMIFS(СВЦЭМ!$D$33:$D$776,СВЦЭМ!$A$33:$A$776,$A112,СВЦЭМ!$B$33:$B$776,W$83)+'СЕТ СН'!$H$11+СВЦЭМ!$D$10+'СЕТ СН'!$H$6-'СЕТ СН'!$H$23</f>
        <v>1196.22487082</v>
      </c>
      <c r="X112" s="36">
        <f>SUMIFS(СВЦЭМ!$D$33:$D$776,СВЦЭМ!$A$33:$A$776,$A112,СВЦЭМ!$B$33:$B$776,X$83)+'СЕТ СН'!$H$11+СВЦЭМ!$D$10+'СЕТ СН'!$H$6-'СЕТ СН'!$H$23</f>
        <v>1193.48081017</v>
      </c>
      <c r="Y112" s="36">
        <f>SUMIFS(СВЦЭМ!$D$33:$D$776,СВЦЭМ!$A$33:$A$776,$A112,СВЦЭМ!$B$33:$B$776,Y$83)+'СЕТ СН'!$H$11+СВЦЭМ!$D$10+'СЕТ СН'!$H$6-'СЕТ СН'!$H$23</f>
        <v>1239.7021622700001</v>
      </c>
    </row>
    <row r="113" spans="1:27" ht="15.75" x14ac:dyDescent="0.2">
      <c r="A113" s="35">
        <f t="shared" si="2"/>
        <v>43495</v>
      </c>
      <c r="B113" s="36">
        <f>SUMIFS(СВЦЭМ!$D$33:$D$776,СВЦЭМ!$A$33:$A$776,$A113,СВЦЭМ!$B$33:$B$776,B$83)+'СЕТ СН'!$H$11+СВЦЭМ!$D$10+'СЕТ СН'!$H$6-'СЕТ СН'!$H$23</f>
        <v>1304.96799255</v>
      </c>
      <c r="C113" s="36">
        <f>SUMIFS(СВЦЭМ!$D$33:$D$776,СВЦЭМ!$A$33:$A$776,$A113,СВЦЭМ!$B$33:$B$776,C$83)+'СЕТ СН'!$H$11+СВЦЭМ!$D$10+'СЕТ СН'!$H$6-'СЕТ СН'!$H$23</f>
        <v>1321.3029858299999</v>
      </c>
      <c r="D113" s="36">
        <f>SUMIFS(СВЦЭМ!$D$33:$D$776,СВЦЭМ!$A$33:$A$776,$A113,СВЦЭМ!$B$33:$B$776,D$83)+'СЕТ СН'!$H$11+СВЦЭМ!$D$10+'СЕТ СН'!$H$6-'СЕТ СН'!$H$23</f>
        <v>1336.1039051800001</v>
      </c>
      <c r="E113" s="36">
        <f>SUMIFS(СВЦЭМ!$D$33:$D$776,СВЦЭМ!$A$33:$A$776,$A113,СВЦЭМ!$B$33:$B$776,E$83)+'СЕТ СН'!$H$11+СВЦЭМ!$D$10+'СЕТ СН'!$H$6-'СЕТ СН'!$H$23</f>
        <v>1333.7701865700001</v>
      </c>
      <c r="F113" s="36">
        <f>SUMIFS(СВЦЭМ!$D$33:$D$776,СВЦЭМ!$A$33:$A$776,$A113,СВЦЭМ!$B$33:$B$776,F$83)+'СЕТ СН'!$H$11+СВЦЭМ!$D$10+'СЕТ СН'!$H$6-'СЕТ СН'!$H$23</f>
        <v>1325.1336961</v>
      </c>
      <c r="G113" s="36">
        <f>SUMIFS(СВЦЭМ!$D$33:$D$776,СВЦЭМ!$A$33:$A$776,$A113,СВЦЭМ!$B$33:$B$776,G$83)+'СЕТ СН'!$H$11+СВЦЭМ!$D$10+'СЕТ СН'!$H$6-'СЕТ СН'!$H$23</f>
        <v>1317.13795142</v>
      </c>
      <c r="H113" s="36">
        <f>SUMIFS(СВЦЭМ!$D$33:$D$776,СВЦЭМ!$A$33:$A$776,$A113,СВЦЭМ!$B$33:$B$776,H$83)+'СЕТ СН'!$H$11+СВЦЭМ!$D$10+'СЕТ СН'!$H$6-'СЕТ СН'!$H$23</f>
        <v>1281.1970256699999</v>
      </c>
      <c r="I113" s="36">
        <f>SUMIFS(СВЦЭМ!$D$33:$D$776,СВЦЭМ!$A$33:$A$776,$A113,СВЦЭМ!$B$33:$B$776,I$83)+'СЕТ СН'!$H$11+СВЦЭМ!$D$10+'СЕТ СН'!$H$6-'СЕТ СН'!$H$23</f>
        <v>1219.69310582</v>
      </c>
      <c r="J113" s="36">
        <f>SUMIFS(СВЦЭМ!$D$33:$D$776,СВЦЭМ!$A$33:$A$776,$A113,СВЦЭМ!$B$33:$B$776,J$83)+'СЕТ СН'!$H$11+СВЦЭМ!$D$10+'СЕТ СН'!$H$6-'СЕТ СН'!$H$23</f>
        <v>1167.11535813</v>
      </c>
      <c r="K113" s="36">
        <f>SUMIFS(СВЦЭМ!$D$33:$D$776,СВЦЭМ!$A$33:$A$776,$A113,СВЦЭМ!$B$33:$B$776,K$83)+'СЕТ СН'!$H$11+СВЦЭМ!$D$10+'СЕТ СН'!$H$6-'СЕТ СН'!$H$23</f>
        <v>1169.1195249899999</v>
      </c>
      <c r="L113" s="36">
        <f>SUMIFS(СВЦЭМ!$D$33:$D$776,СВЦЭМ!$A$33:$A$776,$A113,СВЦЭМ!$B$33:$B$776,L$83)+'СЕТ СН'!$H$11+СВЦЭМ!$D$10+'СЕТ СН'!$H$6-'СЕТ СН'!$H$23</f>
        <v>1180.3971646800001</v>
      </c>
      <c r="M113" s="36">
        <f>SUMIFS(СВЦЭМ!$D$33:$D$776,СВЦЭМ!$A$33:$A$776,$A113,СВЦЭМ!$B$33:$B$776,M$83)+'СЕТ СН'!$H$11+СВЦЭМ!$D$10+'СЕТ СН'!$H$6-'СЕТ СН'!$H$23</f>
        <v>1193.2098495300002</v>
      </c>
      <c r="N113" s="36">
        <f>SUMIFS(СВЦЭМ!$D$33:$D$776,СВЦЭМ!$A$33:$A$776,$A113,СВЦЭМ!$B$33:$B$776,N$83)+'СЕТ СН'!$H$11+СВЦЭМ!$D$10+'СЕТ СН'!$H$6-'СЕТ СН'!$H$23</f>
        <v>1203.41234912</v>
      </c>
      <c r="O113" s="36">
        <f>SUMIFS(СВЦЭМ!$D$33:$D$776,СВЦЭМ!$A$33:$A$776,$A113,СВЦЭМ!$B$33:$B$776,O$83)+'СЕТ СН'!$H$11+СВЦЭМ!$D$10+'СЕТ СН'!$H$6-'СЕТ СН'!$H$23</f>
        <v>1188.48169325</v>
      </c>
      <c r="P113" s="36">
        <f>SUMIFS(СВЦЭМ!$D$33:$D$776,СВЦЭМ!$A$33:$A$776,$A113,СВЦЭМ!$B$33:$B$776,P$83)+'СЕТ СН'!$H$11+СВЦЭМ!$D$10+'СЕТ СН'!$H$6-'СЕТ СН'!$H$23</f>
        <v>1188.23825861</v>
      </c>
      <c r="Q113" s="36">
        <f>SUMIFS(СВЦЭМ!$D$33:$D$776,СВЦЭМ!$A$33:$A$776,$A113,СВЦЭМ!$B$33:$B$776,Q$83)+'СЕТ СН'!$H$11+СВЦЭМ!$D$10+'СЕТ СН'!$H$6-'СЕТ СН'!$H$23</f>
        <v>1195.42217385</v>
      </c>
      <c r="R113" s="36">
        <f>SUMIFS(СВЦЭМ!$D$33:$D$776,СВЦЭМ!$A$33:$A$776,$A113,СВЦЭМ!$B$33:$B$776,R$83)+'СЕТ СН'!$H$11+СВЦЭМ!$D$10+'СЕТ СН'!$H$6-'СЕТ СН'!$H$23</f>
        <v>1199.19017039</v>
      </c>
      <c r="S113" s="36">
        <f>SUMIFS(СВЦЭМ!$D$33:$D$776,СВЦЭМ!$A$33:$A$776,$A113,СВЦЭМ!$B$33:$B$776,S$83)+'СЕТ СН'!$H$11+СВЦЭМ!$D$10+'СЕТ СН'!$H$6-'СЕТ СН'!$H$23</f>
        <v>1184.1762777200001</v>
      </c>
      <c r="T113" s="36">
        <f>SUMIFS(СВЦЭМ!$D$33:$D$776,СВЦЭМ!$A$33:$A$776,$A113,СВЦЭМ!$B$33:$B$776,T$83)+'СЕТ СН'!$H$11+СВЦЭМ!$D$10+'СЕТ СН'!$H$6-'СЕТ СН'!$H$23</f>
        <v>1166.60347366</v>
      </c>
      <c r="U113" s="36">
        <f>SUMIFS(СВЦЭМ!$D$33:$D$776,СВЦЭМ!$A$33:$A$776,$A113,СВЦЭМ!$B$33:$B$776,U$83)+'СЕТ СН'!$H$11+СВЦЭМ!$D$10+'СЕТ СН'!$H$6-'СЕТ СН'!$H$23</f>
        <v>1163.47747151</v>
      </c>
      <c r="V113" s="36">
        <f>SUMIFS(СВЦЭМ!$D$33:$D$776,СВЦЭМ!$A$33:$A$776,$A113,СВЦЭМ!$B$33:$B$776,V$83)+'СЕТ СН'!$H$11+СВЦЭМ!$D$10+'СЕТ СН'!$H$6-'СЕТ СН'!$H$23</f>
        <v>1173.0336793399999</v>
      </c>
      <c r="W113" s="36">
        <f>SUMIFS(СВЦЭМ!$D$33:$D$776,СВЦЭМ!$A$33:$A$776,$A113,СВЦЭМ!$B$33:$B$776,W$83)+'СЕТ СН'!$H$11+СВЦЭМ!$D$10+'СЕТ СН'!$H$6-'СЕТ СН'!$H$23</f>
        <v>1180.9240315300001</v>
      </c>
      <c r="X113" s="36">
        <f>SUMIFS(СВЦЭМ!$D$33:$D$776,СВЦЭМ!$A$33:$A$776,$A113,СВЦЭМ!$B$33:$B$776,X$83)+'СЕТ СН'!$H$11+СВЦЭМ!$D$10+'СЕТ СН'!$H$6-'СЕТ СН'!$H$23</f>
        <v>1179.9722488800001</v>
      </c>
      <c r="Y113" s="36">
        <f>SUMIFS(СВЦЭМ!$D$33:$D$776,СВЦЭМ!$A$33:$A$776,$A113,СВЦЭМ!$B$33:$B$776,Y$83)+'СЕТ СН'!$H$11+СВЦЭМ!$D$10+'СЕТ СН'!$H$6-'СЕТ СН'!$H$23</f>
        <v>1228.29342913</v>
      </c>
    </row>
    <row r="114" spans="1:27" ht="15.75" x14ac:dyDescent="0.2">
      <c r="A114" s="35">
        <f t="shared" si="2"/>
        <v>43496</v>
      </c>
      <c r="B114" s="36">
        <f>SUMIFS(СВЦЭМ!$D$33:$D$776,СВЦЭМ!$A$33:$A$776,$A114,СВЦЭМ!$B$33:$B$776,B$83)+'СЕТ СН'!$H$11+СВЦЭМ!$D$10+'СЕТ СН'!$H$6-'СЕТ СН'!$H$23</f>
        <v>1309.7939202499999</v>
      </c>
      <c r="C114" s="36">
        <f>SUMIFS(СВЦЭМ!$D$33:$D$776,СВЦЭМ!$A$33:$A$776,$A114,СВЦЭМ!$B$33:$B$776,C$83)+'СЕТ СН'!$H$11+СВЦЭМ!$D$10+'СЕТ СН'!$H$6-'СЕТ СН'!$H$23</f>
        <v>1352.1048150900001</v>
      </c>
      <c r="D114" s="36">
        <f>SUMIFS(СВЦЭМ!$D$33:$D$776,СВЦЭМ!$A$33:$A$776,$A114,СВЦЭМ!$B$33:$B$776,D$83)+'СЕТ СН'!$H$11+СВЦЭМ!$D$10+'СЕТ СН'!$H$6-'СЕТ СН'!$H$23</f>
        <v>1353.50971136</v>
      </c>
      <c r="E114" s="36">
        <f>SUMIFS(СВЦЭМ!$D$33:$D$776,СВЦЭМ!$A$33:$A$776,$A114,СВЦЭМ!$B$33:$B$776,E$83)+'СЕТ СН'!$H$11+СВЦЭМ!$D$10+'СЕТ СН'!$H$6-'СЕТ СН'!$H$23</f>
        <v>1353.9647807199999</v>
      </c>
      <c r="F114" s="36">
        <f>SUMIFS(СВЦЭМ!$D$33:$D$776,СВЦЭМ!$A$33:$A$776,$A114,СВЦЭМ!$B$33:$B$776,F$83)+'СЕТ СН'!$H$11+СВЦЭМ!$D$10+'СЕТ СН'!$H$6-'СЕТ СН'!$H$23</f>
        <v>1349.4317921500001</v>
      </c>
      <c r="G114" s="36">
        <f>SUMIFS(СВЦЭМ!$D$33:$D$776,СВЦЭМ!$A$33:$A$776,$A114,СВЦЭМ!$B$33:$B$776,G$83)+'СЕТ СН'!$H$11+СВЦЭМ!$D$10+'СЕТ СН'!$H$6-'СЕТ СН'!$H$23</f>
        <v>1328.2006028000001</v>
      </c>
      <c r="H114" s="36">
        <f>SUMIFS(СВЦЭМ!$D$33:$D$776,СВЦЭМ!$A$33:$A$776,$A114,СВЦЭМ!$B$33:$B$776,H$83)+'СЕТ СН'!$H$11+СВЦЭМ!$D$10+'СЕТ СН'!$H$6-'СЕТ СН'!$H$23</f>
        <v>1276.49846733</v>
      </c>
      <c r="I114" s="36">
        <f>SUMIFS(СВЦЭМ!$D$33:$D$776,СВЦЭМ!$A$33:$A$776,$A114,СВЦЭМ!$B$33:$B$776,I$83)+'СЕТ СН'!$H$11+СВЦЭМ!$D$10+'СЕТ СН'!$H$6-'СЕТ СН'!$H$23</f>
        <v>1231.78950358</v>
      </c>
      <c r="J114" s="36">
        <f>SUMIFS(СВЦЭМ!$D$33:$D$776,СВЦЭМ!$A$33:$A$776,$A114,СВЦЭМ!$B$33:$B$776,J$83)+'СЕТ СН'!$H$11+СВЦЭМ!$D$10+'СЕТ СН'!$H$6-'СЕТ СН'!$H$23</f>
        <v>1172.88714665</v>
      </c>
      <c r="K114" s="36">
        <f>SUMIFS(СВЦЭМ!$D$33:$D$776,СВЦЭМ!$A$33:$A$776,$A114,СВЦЭМ!$B$33:$B$776,K$83)+'СЕТ СН'!$H$11+СВЦЭМ!$D$10+'СЕТ СН'!$H$6-'СЕТ СН'!$H$23</f>
        <v>1166.99426752</v>
      </c>
      <c r="L114" s="36">
        <f>SUMIFS(СВЦЭМ!$D$33:$D$776,СВЦЭМ!$A$33:$A$776,$A114,СВЦЭМ!$B$33:$B$776,L$83)+'СЕТ СН'!$H$11+СВЦЭМ!$D$10+'СЕТ СН'!$H$6-'СЕТ СН'!$H$23</f>
        <v>1166.6672888800001</v>
      </c>
      <c r="M114" s="36">
        <f>SUMIFS(СВЦЭМ!$D$33:$D$776,СВЦЭМ!$A$33:$A$776,$A114,СВЦЭМ!$B$33:$B$776,M$83)+'СЕТ СН'!$H$11+СВЦЭМ!$D$10+'СЕТ СН'!$H$6-'СЕТ СН'!$H$23</f>
        <v>1183.59749171</v>
      </c>
      <c r="N114" s="36">
        <f>SUMIFS(СВЦЭМ!$D$33:$D$776,СВЦЭМ!$A$33:$A$776,$A114,СВЦЭМ!$B$33:$B$776,N$83)+'СЕТ СН'!$H$11+СВЦЭМ!$D$10+'СЕТ СН'!$H$6-'СЕТ СН'!$H$23</f>
        <v>1191.62058232</v>
      </c>
      <c r="O114" s="36">
        <f>SUMIFS(СВЦЭМ!$D$33:$D$776,СВЦЭМ!$A$33:$A$776,$A114,СВЦЭМ!$B$33:$B$776,O$83)+'СЕТ СН'!$H$11+СВЦЭМ!$D$10+'СЕТ СН'!$H$6-'СЕТ СН'!$H$23</f>
        <v>1179.0109944000001</v>
      </c>
      <c r="P114" s="36">
        <f>SUMIFS(СВЦЭМ!$D$33:$D$776,СВЦЭМ!$A$33:$A$776,$A114,СВЦЭМ!$B$33:$B$776,P$83)+'СЕТ СН'!$H$11+СВЦЭМ!$D$10+'СЕТ СН'!$H$6-'СЕТ СН'!$H$23</f>
        <v>1186.12301903</v>
      </c>
      <c r="Q114" s="36">
        <f>SUMIFS(СВЦЭМ!$D$33:$D$776,СВЦЭМ!$A$33:$A$776,$A114,СВЦЭМ!$B$33:$B$776,Q$83)+'СЕТ СН'!$H$11+СВЦЭМ!$D$10+'СЕТ СН'!$H$6-'СЕТ СН'!$H$23</f>
        <v>1198.19452275</v>
      </c>
      <c r="R114" s="36">
        <f>SUMIFS(СВЦЭМ!$D$33:$D$776,СВЦЭМ!$A$33:$A$776,$A114,СВЦЭМ!$B$33:$B$776,R$83)+'СЕТ СН'!$H$11+СВЦЭМ!$D$10+'СЕТ СН'!$H$6-'СЕТ СН'!$H$23</f>
        <v>1199.0971013600001</v>
      </c>
      <c r="S114" s="36">
        <f>SUMIFS(СВЦЭМ!$D$33:$D$776,СВЦЭМ!$A$33:$A$776,$A114,СВЦЭМ!$B$33:$B$776,S$83)+'СЕТ СН'!$H$11+СВЦЭМ!$D$10+'СЕТ СН'!$H$6-'СЕТ СН'!$H$23</f>
        <v>1188.8659530300001</v>
      </c>
      <c r="T114" s="36">
        <f>SUMIFS(СВЦЭМ!$D$33:$D$776,СВЦЭМ!$A$33:$A$776,$A114,СВЦЭМ!$B$33:$B$776,T$83)+'СЕТ СН'!$H$11+СВЦЭМ!$D$10+'СЕТ СН'!$H$6-'СЕТ СН'!$H$23</f>
        <v>1175.70078382</v>
      </c>
      <c r="U114" s="36">
        <f>SUMIFS(СВЦЭМ!$D$33:$D$776,СВЦЭМ!$A$33:$A$776,$A114,СВЦЭМ!$B$33:$B$776,U$83)+'СЕТ СН'!$H$11+СВЦЭМ!$D$10+'СЕТ СН'!$H$6-'СЕТ СН'!$H$23</f>
        <v>1173.0686700799999</v>
      </c>
      <c r="V114" s="36">
        <f>SUMIFS(СВЦЭМ!$D$33:$D$776,СВЦЭМ!$A$33:$A$776,$A114,СВЦЭМ!$B$33:$B$776,V$83)+'СЕТ СН'!$H$11+СВЦЭМ!$D$10+'СЕТ СН'!$H$6-'СЕТ СН'!$H$23</f>
        <v>1191.2667921899999</v>
      </c>
      <c r="W114" s="36">
        <f>SUMIFS(СВЦЭМ!$D$33:$D$776,СВЦЭМ!$A$33:$A$776,$A114,СВЦЭМ!$B$33:$B$776,W$83)+'СЕТ СН'!$H$11+СВЦЭМ!$D$10+'СЕТ СН'!$H$6-'СЕТ СН'!$H$23</f>
        <v>1213.05026914</v>
      </c>
      <c r="X114" s="36">
        <f>SUMIFS(СВЦЭМ!$D$33:$D$776,СВЦЭМ!$A$33:$A$776,$A114,СВЦЭМ!$B$33:$B$776,X$83)+'СЕТ СН'!$H$11+СВЦЭМ!$D$10+'СЕТ СН'!$H$6-'СЕТ СН'!$H$23</f>
        <v>1217.1454673599999</v>
      </c>
      <c r="Y114" s="36">
        <f>SUMIFS(СВЦЭМ!$D$33:$D$776,СВЦЭМ!$A$33:$A$776,$A114,СВЦЭМ!$B$33:$B$776,Y$83)+'СЕТ СН'!$H$11+СВЦЭМ!$D$10+'СЕТ СН'!$H$6-'СЕТ СН'!$H$23</f>
        <v>1247.9596100199999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01.01.2019</v>
      </c>
      <c r="B120" s="36">
        <f>SUMIFS(СВЦЭМ!$D$33:$D$776,СВЦЭМ!$A$33:$A$776,$A120,СВЦЭМ!$B$33:$B$776,B$119)+'СЕТ СН'!$I$11+СВЦЭМ!$D$10+'СЕТ СН'!$I$6-'СЕТ СН'!$I$23</f>
        <v>1486.1872615500001</v>
      </c>
      <c r="C120" s="36">
        <f>SUMIFS(СВЦЭМ!$D$33:$D$776,СВЦЭМ!$A$33:$A$776,$A120,СВЦЭМ!$B$33:$B$776,C$119)+'СЕТ СН'!$I$11+СВЦЭМ!$D$10+'СЕТ СН'!$I$6-'СЕТ СН'!$I$23</f>
        <v>1556.0870607699999</v>
      </c>
      <c r="D120" s="36">
        <f>SUMIFS(СВЦЭМ!$D$33:$D$776,СВЦЭМ!$A$33:$A$776,$A120,СВЦЭМ!$B$33:$B$776,D$119)+'СЕТ СН'!$I$11+СВЦЭМ!$D$10+'СЕТ СН'!$I$6-'СЕТ СН'!$I$23</f>
        <v>1617.2427628399998</v>
      </c>
      <c r="E120" s="36">
        <f>SUMIFS(СВЦЭМ!$D$33:$D$776,СВЦЭМ!$A$33:$A$776,$A120,СВЦЭМ!$B$33:$B$776,E$119)+'СЕТ СН'!$I$11+СВЦЭМ!$D$10+'СЕТ СН'!$I$6-'СЕТ СН'!$I$23</f>
        <v>1631.17136805</v>
      </c>
      <c r="F120" s="36">
        <f>SUMIFS(СВЦЭМ!$D$33:$D$776,СВЦЭМ!$A$33:$A$776,$A120,СВЦЭМ!$B$33:$B$776,F$119)+'СЕТ СН'!$I$11+СВЦЭМ!$D$10+'СЕТ СН'!$I$6-'СЕТ СН'!$I$23</f>
        <v>1637.7739109299998</v>
      </c>
      <c r="G120" s="36">
        <f>SUMIFS(СВЦЭМ!$D$33:$D$776,СВЦЭМ!$A$33:$A$776,$A120,СВЦЭМ!$B$33:$B$776,G$119)+'СЕТ СН'!$I$11+СВЦЭМ!$D$10+'СЕТ СН'!$I$6-'СЕТ СН'!$I$23</f>
        <v>1638.2233728099998</v>
      </c>
      <c r="H120" s="36">
        <f>SUMIFS(СВЦЭМ!$D$33:$D$776,СВЦЭМ!$A$33:$A$776,$A120,СВЦЭМ!$B$33:$B$776,H$119)+'СЕТ СН'!$I$11+СВЦЭМ!$D$10+'СЕТ СН'!$I$6-'СЕТ СН'!$I$23</f>
        <v>1645.7049845999998</v>
      </c>
      <c r="I120" s="36">
        <f>SUMIFS(СВЦЭМ!$D$33:$D$776,СВЦЭМ!$A$33:$A$776,$A120,СВЦЭМ!$B$33:$B$776,I$119)+'СЕТ СН'!$I$11+СВЦЭМ!$D$10+'СЕТ СН'!$I$6-'СЕТ СН'!$I$23</f>
        <v>1636.7244371999998</v>
      </c>
      <c r="J120" s="36">
        <f>SUMIFS(СВЦЭМ!$D$33:$D$776,СВЦЭМ!$A$33:$A$776,$A120,СВЦЭМ!$B$33:$B$776,J$119)+'СЕТ СН'!$I$11+СВЦЭМ!$D$10+'СЕТ СН'!$I$6-'СЕТ СН'!$I$23</f>
        <v>1638.0816275799998</v>
      </c>
      <c r="K120" s="36">
        <f>SUMIFS(СВЦЭМ!$D$33:$D$776,СВЦЭМ!$A$33:$A$776,$A120,СВЦЭМ!$B$33:$B$776,K$119)+'СЕТ СН'!$I$11+СВЦЭМ!$D$10+'СЕТ СН'!$I$6-'СЕТ СН'!$I$23</f>
        <v>1622.2611218999998</v>
      </c>
      <c r="L120" s="36">
        <f>SUMIFS(СВЦЭМ!$D$33:$D$776,СВЦЭМ!$A$33:$A$776,$A120,СВЦЭМ!$B$33:$B$776,L$119)+'СЕТ СН'!$I$11+СВЦЭМ!$D$10+'СЕТ СН'!$I$6-'СЕТ СН'!$I$23</f>
        <v>1593.0330492899998</v>
      </c>
      <c r="M120" s="36">
        <f>SUMIFS(СВЦЭМ!$D$33:$D$776,СВЦЭМ!$A$33:$A$776,$A120,СВЦЭМ!$B$33:$B$776,M$119)+'СЕТ СН'!$I$11+СВЦЭМ!$D$10+'СЕТ СН'!$I$6-'СЕТ СН'!$I$23</f>
        <v>1585.5843940399998</v>
      </c>
      <c r="N120" s="36">
        <f>SUMIFS(СВЦЭМ!$D$33:$D$776,СВЦЭМ!$A$33:$A$776,$A120,СВЦЭМ!$B$33:$B$776,N$119)+'СЕТ СН'!$I$11+СВЦЭМ!$D$10+'СЕТ СН'!$I$6-'СЕТ СН'!$I$23</f>
        <v>1568.16332218</v>
      </c>
      <c r="O120" s="36">
        <f>SUMIFS(СВЦЭМ!$D$33:$D$776,СВЦЭМ!$A$33:$A$776,$A120,СВЦЭМ!$B$33:$B$776,O$119)+'СЕТ СН'!$I$11+СВЦЭМ!$D$10+'СЕТ СН'!$I$6-'СЕТ СН'!$I$23</f>
        <v>1568.4091099099999</v>
      </c>
      <c r="P120" s="36">
        <f>SUMIFS(СВЦЭМ!$D$33:$D$776,СВЦЭМ!$A$33:$A$776,$A120,СВЦЭМ!$B$33:$B$776,P$119)+'СЕТ СН'!$I$11+СВЦЭМ!$D$10+'СЕТ СН'!$I$6-'СЕТ СН'!$I$23</f>
        <v>1576.97904051</v>
      </c>
      <c r="Q120" s="36">
        <f>SUMIFS(СВЦЭМ!$D$33:$D$776,СВЦЭМ!$A$33:$A$776,$A120,СВЦЭМ!$B$33:$B$776,Q$119)+'СЕТ СН'!$I$11+СВЦЭМ!$D$10+'СЕТ СН'!$I$6-'СЕТ СН'!$I$23</f>
        <v>1544.8666631899998</v>
      </c>
      <c r="R120" s="36">
        <f>SUMIFS(СВЦЭМ!$D$33:$D$776,СВЦЭМ!$A$33:$A$776,$A120,СВЦЭМ!$B$33:$B$776,R$119)+'СЕТ СН'!$I$11+СВЦЭМ!$D$10+'СЕТ СН'!$I$6-'СЕТ СН'!$I$23</f>
        <v>1490.7461792000001</v>
      </c>
      <c r="S120" s="36">
        <f>SUMIFS(СВЦЭМ!$D$33:$D$776,СВЦЭМ!$A$33:$A$776,$A120,СВЦЭМ!$B$33:$B$776,S$119)+'СЕТ СН'!$I$11+СВЦЭМ!$D$10+'СЕТ СН'!$I$6-'СЕТ СН'!$I$23</f>
        <v>1421.9013529000001</v>
      </c>
      <c r="T120" s="36">
        <f>SUMIFS(СВЦЭМ!$D$33:$D$776,СВЦЭМ!$A$33:$A$776,$A120,СВЦЭМ!$B$33:$B$776,T$119)+'СЕТ СН'!$I$11+СВЦЭМ!$D$10+'СЕТ СН'!$I$6-'СЕТ СН'!$I$23</f>
        <v>1386.32764617</v>
      </c>
      <c r="U120" s="36">
        <f>SUMIFS(СВЦЭМ!$D$33:$D$776,СВЦЭМ!$A$33:$A$776,$A120,СВЦЭМ!$B$33:$B$776,U$119)+'СЕТ СН'!$I$11+СВЦЭМ!$D$10+'СЕТ СН'!$I$6-'СЕТ СН'!$I$23</f>
        <v>1381.45116581</v>
      </c>
      <c r="V120" s="36">
        <f>SUMIFS(СВЦЭМ!$D$33:$D$776,СВЦЭМ!$A$33:$A$776,$A120,СВЦЭМ!$B$33:$B$776,V$119)+'СЕТ СН'!$I$11+СВЦЭМ!$D$10+'СЕТ СН'!$I$6-'СЕТ СН'!$I$23</f>
        <v>1397.65555872</v>
      </c>
      <c r="W120" s="36">
        <f>SUMIFS(СВЦЭМ!$D$33:$D$776,СВЦЭМ!$A$33:$A$776,$A120,СВЦЭМ!$B$33:$B$776,W$119)+'СЕТ СН'!$I$11+СВЦЭМ!$D$10+'СЕТ СН'!$I$6-'СЕТ СН'!$I$23</f>
        <v>1440.30262616</v>
      </c>
      <c r="X120" s="36">
        <f>SUMIFS(СВЦЭМ!$D$33:$D$776,СВЦЭМ!$A$33:$A$776,$A120,СВЦЭМ!$B$33:$B$776,X$119)+'СЕТ СН'!$I$11+СВЦЭМ!$D$10+'СЕТ СН'!$I$6-'СЕТ СН'!$I$23</f>
        <v>1495.6826125</v>
      </c>
      <c r="Y120" s="36">
        <f>SUMIFS(СВЦЭМ!$D$33:$D$776,СВЦЭМ!$A$33:$A$776,$A120,СВЦЭМ!$B$33:$B$776,Y$119)+'СЕТ СН'!$I$11+СВЦЭМ!$D$10+'СЕТ СН'!$I$6-'СЕТ СН'!$I$23</f>
        <v>1544.0210280899998</v>
      </c>
      <c r="AA120" s="45"/>
    </row>
    <row r="121" spans="1:27" ht="15.75" x14ac:dyDescent="0.2">
      <c r="A121" s="35">
        <f>A120+1</f>
        <v>43467</v>
      </c>
      <c r="B121" s="36">
        <f>SUMIFS(СВЦЭМ!$D$33:$D$776,СВЦЭМ!$A$33:$A$776,$A121,СВЦЭМ!$B$33:$B$776,B$119)+'СЕТ СН'!$I$11+СВЦЭМ!$D$10+'СЕТ СН'!$I$6-'СЕТ СН'!$I$23</f>
        <v>1602.1540128899999</v>
      </c>
      <c r="C121" s="36">
        <f>SUMIFS(СВЦЭМ!$D$33:$D$776,СВЦЭМ!$A$33:$A$776,$A121,СВЦЭМ!$B$33:$B$776,C$119)+'СЕТ СН'!$I$11+СВЦЭМ!$D$10+'СЕТ СН'!$I$6-'СЕТ СН'!$I$23</f>
        <v>1589.3273673799999</v>
      </c>
      <c r="D121" s="36">
        <f>SUMIFS(СВЦЭМ!$D$33:$D$776,СВЦЭМ!$A$33:$A$776,$A121,СВЦЭМ!$B$33:$B$776,D$119)+'СЕТ СН'!$I$11+СВЦЭМ!$D$10+'СЕТ СН'!$I$6-'СЕТ СН'!$I$23</f>
        <v>1589.4430949699999</v>
      </c>
      <c r="E121" s="36">
        <f>SUMIFS(СВЦЭМ!$D$33:$D$776,СВЦЭМ!$A$33:$A$776,$A121,СВЦЭМ!$B$33:$B$776,E$119)+'СЕТ СН'!$I$11+СВЦЭМ!$D$10+'СЕТ СН'!$I$6-'СЕТ СН'!$I$23</f>
        <v>1602.1125626699998</v>
      </c>
      <c r="F121" s="36">
        <f>SUMIFS(СВЦЭМ!$D$33:$D$776,СВЦЭМ!$A$33:$A$776,$A121,СВЦЭМ!$B$33:$B$776,F$119)+'СЕТ СН'!$I$11+СВЦЭМ!$D$10+'СЕТ СН'!$I$6-'СЕТ СН'!$I$23</f>
        <v>1602.3541768199998</v>
      </c>
      <c r="G121" s="36">
        <f>SUMIFS(СВЦЭМ!$D$33:$D$776,СВЦЭМ!$A$33:$A$776,$A121,СВЦЭМ!$B$33:$B$776,G$119)+'СЕТ СН'!$I$11+СВЦЭМ!$D$10+'СЕТ СН'!$I$6-'СЕТ СН'!$I$23</f>
        <v>1602.8984808399998</v>
      </c>
      <c r="H121" s="36">
        <f>SUMIFS(СВЦЭМ!$D$33:$D$776,СВЦЭМ!$A$33:$A$776,$A121,СВЦЭМ!$B$33:$B$776,H$119)+'СЕТ СН'!$I$11+СВЦЭМ!$D$10+'СЕТ СН'!$I$6-'СЕТ СН'!$I$23</f>
        <v>1599.0857699999999</v>
      </c>
      <c r="I121" s="36">
        <f>SUMIFS(СВЦЭМ!$D$33:$D$776,СВЦЭМ!$A$33:$A$776,$A121,СВЦЭМ!$B$33:$B$776,I$119)+'СЕТ СН'!$I$11+СВЦЭМ!$D$10+'СЕТ СН'!$I$6-'СЕТ СН'!$I$23</f>
        <v>1581.4835416199999</v>
      </c>
      <c r="J121" s="36">
        <f>SUMIFS(СВЦЭМ!$D$33:$D$776,СВЦЭМ!$A$33:$A$776,$A121,СВЦЭМ!$B$33:$B$776,J$119)+'СЕТ СН'!$I$11+СВЦЭМ!$D$10+'СЕТ СН'!$I$6-'СЕТ СН'!$I$23</f>
        <v>1568.5034105699999</v>
      </c>
      <c r="K121" s="36">
        <f>SUMIFS(СВЦЭМ!$D$33:$D$776,СВЦЭМ!$A$33:$A$776,$A121,СВЦЭМ!$B$33:$B$776,K$119)+'СЕТ СН'!$I$11+СВЦЭМ!$D$10+'СЕТ СН'!$I$6-'СЕТ СН'!$I$23</f>
        <v>1534.3380977299998</v>
      </c>
      <c r="L121" s="36">
        <f>SUMIFS(СВЦЭМ!$D$33:$D$776,СВЦЭМ!$A$33:$A$776,$A121,СВЦЭМ!$B$33:$B$776,L$119)+'СЕТ СН'!$I$11+СВЦЭМ!$D$10+'СЕТ СН'!$I$6-'СЕТ СН'!$I$23</f>
        <v>1508.20612818</v>
      </c>
      <c r="M121" s="36">
        <f>SUMIFS(СВЦЭМ!$D$33:$D$776,СВЦЭМ!$A$33:$A$776,$A121,СВЦЭМ!$B$33:$B$776,M$119)+'СЕТ СН'!$I$11+СВЦЭМ!$D$10+'СЕТ СН'!$I$6-'СЕТ СН'!$I$23</f>
        <v>1508.9205356100001</v>
      </c>
      <c r="N121" s="36">
        <f>SUMIFS(СВЦЭМ!$D$33:$D$776,СВЦЭМ!$A$33:$A$776,$A121,СВЦЭМ!$B$33:$B$776,N$119)+'СЕТ СН'!$I$11+СВЦЭМ!$D$10+'СЕТ СН'!$I$6-'СЕТ СН'!$I$23</f>
        <v>1513.76769057</v>
      </c>
      <c r="O121" s="36">
        <f>SUMIFS(СВЦЭМ!$D$33:$D$776,СВЦЭМ!$A$33:$A$776,$A121,СВЦЭМ!$B$33:$B$776,O$119)+'СЕТ СН'!$I$11+СВЦЭМ!$D$10+'СЕТ СН'!$I$6-'СЕТ СН'!$I$23</f>
        <v>1539.5902216899999</v>
      </c>
      <c r="P121" s="36">
        <f>SUMIFS(СВЦЭМ!$D$33:$D$776,СВЦЭМ!$A$33:$A$776,$A121,СВЦЭМ!$B$33:$B$776,P$119)+'СЕТ СН'!$I$11+СВЦЭМ!$D$10+'СЕТ СН'!$I$6-'СЕТ СН'!$I$23</f>
        <v>1573.8715699399997</v>
      </c>
      <c r="Q121" s="36">
        <f>SUMIFS(СВЦЭМ!$D$33:$D$776,СВЦЭМ!$A$33:$A$776,$A121,СВЦЭМ!$B$33:$B$776,Q$119)+'СЕТ СН'!$I$11+СВЦЭМ!$D$10+'СЕТ СН'!$I$6-'СЕТ СН'!$I$23</f>
        <v>1556.5568875699998</v>
      </c>
      <c r="R121" s="36">
        <f>SUMIFS(СВЦЭМ!$D$33:$D$776,СВЦЭМ!$A$33:$A$776,$A121,СВЦЭМ!$B$33:$B$776,R$119)+'СЕТ СН'!$I$11+СВЦЭМ!$D$10+'СЕТ СН'!$I$6-'СЕТ СН'!$I$23</f>
        <v>1498.2764699300001</v>
      </c>
      <c r="S121" s="36">
        <f>SUMIFS(СВЦЭМ!$D$33:$D$776,СВЦЭМ!$A$33:$A$776,$A121,СВЦЭМ!$B$33:$B$776,S$119)+'СЕТ СН'!$I$11+СВЦЭМ!$D$10+'СЕТ СН'!$I$6-'СЕТ СН'!$I$23</f>
        <v>1440.09551382</v>
      </c>
      <c r="T121" s="36">
        <f>SUMIFS(СВЦЭМ!$D$33:$D$776,СВЦЭМ!$A$33:$A$776,$A121,СВЦЭМ!$B$33:$B$776,T$119)+'СЕТ СН'!$I$11+СВЦЭМ!$D$10+'СЕТ СН'!$I$6-'СЕТ СН'!$I$23</f>
        <v>1434.5050299100001</v>
      </c>
      <c r="U121" s="36">
        <f>SUMIFS(СВЦЭМ!$D$33:$D$776,СВЦЭМ!$A$33:$A$776,$A121,СВЦЭМ!$B$33:$B$776,U$119)+'СЕТ СН'!$I$11+СВЦЭМ!$D$10+'СЕТ СН'!$I$6-'СЕТ СН'!$I$23</f>
        <v>1427.55268456</v>
      </c>
      <c r="V121" s="36">
        <f>SUMIFS(СВЦЭМ!$D$33:$D$776,СВЦЭМ!$A$33:$A$776,$A121,СВЦЭМ!$B$33:$B$776,V$119)+'СЕТ СН'!$I$11+СВЦЭМ!$D$10+'СЕТ СН'!$I$6-'СЕТ СН'!$I$23</f>
        <v>1398.85218384</v>
      </c>
      <c r="W121" s="36">
        <f>SUMIFS(СВЦЭМ!$D$33:$D$776,СВЦЭМ!$A$33:$A$776,$A121,СВЦЭМ!$B$33:$B$776,W$119)+'СЕТ СН'!$I$11+СВЦЭМ!$D$10+'СЕТ СН'!$I$6-'СЕТ СН'!$I$23</f>
        <v>1440.7491260300001</v>
      </c>
      <c r="X121" s="36">
        <f>SUMIFS(СВЦЭМ!$D$33:$D$776,СВЦЭМ!$A$33:$A$776,$A121,СВЦЭМ!$B$33:$B$776,X$119)+'СЕТ СН'!$I$11+СВЦЭМ!$D$10+'СЕТ СН'!$I$6-'СЕТ СН'!$I$23</f>
        <v>1498.5300143500001</v>
      </c>
      <c r="Y121" s="36">
        <f>SUMIFS(СВЦЭМ!$D$33:$D$776,СВЦЭМ!$A$33:$A$776,$A121,СВЦЭМ!$B$33:$B$776,Y$119)+'СЕТ СН'!$I$11+СВЦЭМ!$D$10+'СЕТ СН'!$I$6-'СЕТ СН'!$I$23</f>
        <v>1548.0677966999999</v>
      </c>
    </row>
    <row r="122" spans="1:27" ht="15.75" x14ac:dyDescent="0.2">
      <c r="A122" s="35">
        <f t="shared" ref="A122:A150" si="3">A121+1</f>
        <v>43468</v>
      </c>
      <c r="B122" s="36">
        <f>SUMIFS(СВЦЭМ!$D$33:$D$776,СВЦЭМ!$A$33:$A$776,$A122,СВЦЭМ!$B$33:$B$776,B$119)+'СЕТ СН'!$I$11+СВЦЭМ!$D$10+'СЕТ СН'!$I$6-'СЕТ СН'!$I$23</f>
        <v>1566.1348440999998</v>
      </c>
      <c r="C122" s="36">
        <f>SUMIFS(СВЦЭМ!$D$33:$D$776,СВЦЭМ!$A$33:$A$776,$A122,СВЦЭМ!$B$33:$B$776,C$119)+'СЕТ СН'!$I$11+СВЦЭМ!$D$10+'СЕТ СН'!$I$6-'СЕТ СН'!$I$23</f>
        <v>1587.0956229599999</v>
      </c>
      <c r="D122" s="36">
        <f>SUMIFS(СВЦЭМ!$D$33:$D$776,СВЦЭМ!$A$33:$A$776,$A122,СВЦЭМ!$B$33:$B$776,D$119)+'СЕТ СН'!$I$11+СВЦЭМ!$D$10+'СЕТ СН'!$I$6-'СЕТ СН'!$I$23</f>
        <v>1602.8174280799999</v>
      </c>
      <c r="E122" s="36">
        <f>SUMIFS(СВЦЭМ!$D$33:$D$776,СВЦЭМ!$A$33:$A$776,$A122,СВЦЭМ!$B$33:$B$776,E$119)+'СЕТ СН'!$I$11+СВЦЭМ!$D$10+'СЕТ СН'!$I$6-'СЕТ СН'!$I$23</f>
        <v>1611.6024602399998</v>
      </c>
      <c r="F122" s="36">
        <f>SUMIFS(СВЦЭМ!$D$33:$D$776,СВЦЭМ!$A$33:$A$776,$A122,СВЦЭМ!$B$33:$B$776,F$119)+'СЕТ СН'!$I$11+СВЦЭМ!$D$10+'СЕТ СН'!$I$6-'СЕТ СН'!$I$23</f>
        <v>1615.3496299699998</v>
      </c>
      <c r="G122" s="36">
        <f>SUMIFS(СВЦЭМ!$D$33:$D$776,СВЦЭМ!$A$33:$A$776,$A122,СВЦЭМ!$B$33:$B$776,G$119)+'СЕТ СН'!$I$11+СВЦЭМ!$D$10+'СЕТ СН'!$I$6-'СЕТ СН'!$I$23</f>
        <v>1623.3531683099998</v>
      </c>
      <c r="H122" s="36">
        <f>SUMIFS(СВЦЭМ!$D$33:$D$776,СВЦЭМ!$A$33:$A$776,$A122,СВЦЭМ!$B$33:$B$776,H$119)+'СЕТ СН'!$I$11+СВЦЭМ!$D$10+'СЕТ СН'!$I$6-'СЕТ СН'!$I$23</f>
        <v>1599.2881768899999</v>
      </c>
      <c r="I122" s="36">
        <f>SUMIFS(СВЦЭМ!$D$33:$D$776,СВЦЭМ!$A$33:$A$776,$A122,СВЦЭМ!$B$33:$B$776,I$119)+'СЕТ СН'!$I$11+СВЦЭМ!$D$10+'СЕТ СН'!$I$6-'СЕТ СН'!$I$23</f>
        <v>1587.3760912799999</v>
      </c>
      <c r="J122" s="36">
        <f>SUMIFS(СВЦЭМ!$D$33:$D$776,СВЦЭМ!$A$33:$A$776,$A122,СВЦЭМ!$B$33:$B$776,J$119)+'СЕТ СН'!$I$11+СВЦЭМ!$D$10+'СЕТ СН'!$I$6-'СЕТ СН'!$I$23</f>
        <v>1566.1624803799998</v>
      </c>
      <c r="K122" s="36">
        <f>SUMIFS(СВЦЭМ!$D$33:$D$776,СВЦЭМ!$A$33:$A$776,$A122,СВЦЭМ!$B$33:$B$776,K$119)+'СЕТ СН'!$I$11+СВЦЭМ!$D$10+'СЕТ СН'!$I$6-'СЕТ СН'!$I$23</f>
        <v>1540.7310501599998</v>
      </c>
      <c r="L122" s="36">
        <f>SUMIFS(СВЦЭМ!$D$33:$D$776,СВЦЭМ!$A$33:$A$776,$A122,СВЦЭМ!$B$33:$B$776,L$119)+'СЕТ СН'!$I$11+СВЦЭМ!$D$10+'СЕТ СН'!$I$6-'СЕТ СН'!$I$23</f>
        <v>1518.62559483</v>
      </c>
      <c r="M122" s="36">
        <f>SUMIFS(СВЦЭМ!$D$33:$D$776,СВЦЭМ!$A$33:$A$776,$A122,СВЦЭМ!$B$33:$B$776,M$119)+'СЕТ СН'!$I$11+СВЦЭМ!$D$10+'СЕТ СН'!$I$6-'СЕТ СН'!$I$23</f>
        <v>1513.830117</v>
      </c>
      <c r="N122" s="36">
        <f>SUMIFS(СВЦЭМ!$D$33:$D$776,СВЦЭМ!$A$33:$A$776,$A122,СВЦЭМ!$B$33:$B$776,N$119)+'СЕТ СН'!$I$11+СВЦЭМ!$D$10+'СЕТ СН'!$I$6-'СЕТ СН'!$I$23</f>
        <v>1517.3190497000001</v>
      </c>
      <c r="O122" s="36">
        <f>SUMIFS(СВЦЭМ!$D$33:$D$776,СВЦЭМ!$A$33:$A$776,$A122,СВЦЭМ!$B$33:$B$776,O$119)+'СЕТ СН'!$I$11+СВЦЭМ!$D$10+'СЕТ СН'!$I$6-'СЕТ СН'!$I$23</f>
        <v>1544.3320136499999</v>
      </c>
      <c r="P122" s="36">
        <f>SUMIFS(СВЦЭМ!$D$33:$D$776,СВЦЭМ!$A$33:$A$776,$A122,СВЦЭМ!$B$33:$B$776,P$119)+'СЕТ СН'!$I$11+СВЦЭМ!$D$10+'СЕТ СН'!$I$6-'СЕТ СН'!$I$23</f>
        <v>1564.4853118199999</v>
      </c>
      <c r="Q122" s="36">
        <f>SUMIFS(СВЦЭМ!$D$33:$D$776,СВЦЭМ!$A$33:$A$776,$A122,СВЦЭМ!$B$33:$B$776,Q$119)+'СЕТ СН'!$I$11+СВЦЭМ!$D$10+'СЕТ СН'!$I$6-'СЕТ СН'!$I$23</f>
        <v>1539.1255858699999</v>
      </c>
      <c r="R122" s="36">
        <f>SUMIFS(СВЦЭМ!$D$33:$D$776,СВЦЭМ!$A$33:$A$776,$A122,СВЦЭМ!$B$33:$B$776,R$119)+'СЕТ СН'!$I$11+СВЦЭМ!$D$10+'СЕТ СН'!$I$6-'СЕТ СН'!$I$23</f>
        <v>1493.4277669800001</v>
      </c>
      <c r="S122" s="36">
        <f>SUMIFS(СВЦЭМ!$D$33:$D$776,СВЦЭМ!$A$33:$A$776,$A122,СВЦЭМ!$B$33:$B$776,S$119)+'СЕТ СН'!$I$11+СВЦЭМ!$D$10+'СЕТ СН'!$I$6-'СЕТ СН'!$I$23</f>
        <v>1433.14506011</v>
      </c>
      <c r="T122" s="36">
        <f>SUMIFS(СВЦЭМ!$D$33:$D$776,СВЦЭМ!$A$33:$A$776,$A122,СВЦЭМ!$B$33:$B$776,T$119)+'СЕТ СН'!$I$11+СВЦЭМ!$D$10+'СЕТ СН'!$I$6-'СЕТ СН'!$I$23</f>
        <v>1402.16437505</v>
      </c>
      <c r="U122" s="36">
        <f>SUMIFS(СВЦЭМ!$D$33:$D$776,СВЦЭМ!$A$33:$A$776,$A122,СВЦЭМ!$B$33:$B$776,U$119)+'СЕТ СН'!$I$11+СВЦЭМ!$D$10+'СЕТ СН'!$I$6-'СЕТ СН'!$I$23</f>
        <v>1405.76461541</v>
      </c>
      <c r="V122" s="36">
        <f>SUMIFS(СВЦЭМ!$D$33:$D$776,СВЦЭМ!$A$33:$A$776,$A122,СВЦЭМ!$B$33:$B$776,V$119)+'СЕТ СН'!$I$11+СВЦЭМ!$D$10+'СЕТ СН'!$I$6-'СЕТ СН'!$I$23</f>
        <v>1414.3761504300001</v>
      </c>
      <c r="W122" s="36">
        <f>SUMIFS(СВЦЭМ!$D$33:$D$776,СВЦЭМ!$A$33:$A$776,$A122,СВЦЭМ!$B$33:$B$776,W$119)+'СЕТ СН'!$I$11+СВЦЭМ!$D$10+'СЕТ СН'!$I$6-'СЕТ СН'!$I$23</f>
        <v>1472.81858702</v>
      </c>
      <c r="X122" s="36">
        <f>SUMIFS(СВЦЭМ!$D$33:$D$776,СВЦЭМ!$A$33:$A$776,$A122,СВЦЭМ!$B$33:$B$776,X$119)+'СЕТ СН'!$I$11+СВЦЭМ!$D$10+'СЕТ СН'!$I$6-'СЕТ СН'!$I$23</f>
        <v>1530.8811005800001</v>
      </c>
      <c r="Y122" s="36">
        <f>SUMIFS(СВЦЭМ!$D$33:$D$776,СВЦЭМ!$A$33:$A$776,$A122,СВЦЭМ!$B$33:$B$776,Y$119)+'СЕТ СН'!$I$11+СВЦЭМ!$D$10+'СЕТ СН'!$I$6-'СЕТ СН'!$I$23</f>
        <v>1581.8201345199998</v>
      </c>
    </row>
    <row r="123" spans="1:27" ht="15.75" x14ac:dyDescent="0.2">
      <c r="A123" s="35">
        <f t="shared" si="3"/>
        <v>43469</v>
      </c>
      <c r="B123" s="36">
        <f>SUMIFS(СВЦЭМ!$D$33:$D$776,СВЦЭМ!$A$33:$A$776,$A123,СВЦЭМ!$B$33:$B$776,B$119)+'СЕТ СН'!$I$11+СВЦЭМ!$D$10+'СЕТ СН'!$I$6-'СЕТ СН'!$I$23</f>
        <v>1555.90342317</v>
      </c>
      <c r="C123" s="36">
        <f>SUMIFS(СВЦЭМ!$D$33:$D$776,СВЦЭМ!$A$33:$A$776,$A123,СВЦЭМ!$B$33:$B$776,C$119)+'СЕТ СН'!$I$11+СВЦЭМ!$D$10+'СЕТ СН'!$I$6-'СЕТ СН'!$I$23</f>
        <v>1578.8801012799997</v>
      </c>
      <c r="D123" s="36">
        <f>SUMIFS(СВЦЭМ!$D$33:$D$776,СВЦЭМ!$A$33:$A$776,$A123,СВЦЭМ!$B$33:$B$776,D$119)+'СЕТ СН'!$I$11+СВЦЭМ!$D$10+'СЕТ СН'!$I$6-'СЕТ СН'!$I$23</f>
        <v>1593.4773823599999</v>
      </c>
      <c r="E123" s="36">
        <f>SUMIFS(СВЦЭМ!$D$33:$D$776,СВЦЭМ!$A$33:$A$776,$A123,СВЦЭМ!$B$33:$B$776,E$119)+'СЕТ СН'!$I$11+СВЦЭМ!$D$10+'СЕТ СН'!$I$6-'СЕТ СН'!$I$23</f>
        <v>1605.5321056399998</v>
      </c>
      <c r="F123" s="36">
        <f>SUMIFS(СВЦЭМ!$D$33:$D$776,СВЦЭМ!$A$33:$A$776,$A123,СВЦЭМ!$B$33:$B$776,F$119)+'СЕТ СН'!$I$11+СВЦЭМ!$D$10+'СЕТ СН'!$I$6-'СЕТ СН'!$I$23</f>
        <v>1609.5825327299999</v>
      </c>
      <c r="G123" s="36">
        <f>SUMIFS(СВЦЭМ!$D$33:$D$776,СВЦЭМ!$A$33:$A$776,$A123,СВЦЭМ!$B$33:$B$776,G$119)+'СЕТ СН'!$I$11+СВЦЭМ!$D$10+'СЕТ СН'!$I$6-'СЕТ СН'!$I$23</f>
        <v>1607.3793816799998</v>
      </c>
      <c r="H123" s="36">
        <f>SUMIFS(СВЦЭМ!$D$33:$D$776,СВЦЭМ!$A$33:$A$776,$A123,СВЦЭМ!$B$33:$B$776,H$119)+'СЕТ СН'!$I$11+СВЦЭМ!$D$10+'СЕТ СН'!$I$6-'СЕТ СН'!$I$23</f>
        <v>1621.9856361399998</v>
      </c>
      <c r="I123" s="36">
        <f>SUMIFS(СВЦЭМ!$D$33:$D$776,СВЦЭМ!$A$33:$A$776,$A123,СВЦЭМ!$B$33:$B$776,I$119)+'СЕТ СН'!$I$11+СВЦЭМ!$D$10+'СЕТ СН'!$I$6-'СЕТ СН'!$I$23</f>
        <v>1610.4413887699998</v>
      </c>
      <c r="J123" s="36">
        <f>SUMIFS(СВЦЭМ!$D$33:$D$776,СВЦЭМ!$A$33:$A$776,$A123,СВЦЭМ!$B$33:$B$776,J$119)+'СЕТ СН'!$I$11+СВЦЭМ!$D$10+'СЕТ СН'!$I$6-'СЕТ СН'!$I$23</f>
        <v>1580.5599979899998</v>
      </c>
      <c r="K123" s="36">
        <f>SUMIFS(СВЦЭМ!$D$33:$D$776,СВЦЭМ!$A$33:$A$776,$A123,СВЦЭМ!$B$33:$B$776,K$119)+'СЕТ СН'!$I$11+СВЦЭМ!$D$10+'СЕТ СН'!$I$6-'СЕТ СН'!$I$23</f>
        <v>1550.9041638299998</v>
      </c>
      <c r="L123" s="36">
        <f>SUMIFS(СВЦЭМ!$D$33:$D$776,СВЦЭМ!$A$33:$A$776,$A123,СВЦЭМ!$B$33:$B$776,L$119)+'СЕТ СН'!$I$11+СВЦЭМ!$D$10+'СЕТ СН'!$I$6-'СЕТ СН'!$I$23</f>
        <v>1534.6439979899999</v>
      </c>
      <c r="M123" s="36">
        <f>SUMIFS(СВЦЭМ!$D$33:$D$776,СВЦЭМ!$A$33:$A$776,$A123,СВЦЭМ!$B$33:$B$776,M$119)+'СЕТ СН'!$I$11+СВЦЭМ!$D$10+'СЕТ СН'!$I$6-'СЕТ СН'!$I$23</f>
        <v>1521.1302106000001</v>
      </c>
      <c r="N123" s="36">
        <f>SUMIFS(СВЦЭМ!$D$33:$D$776,СВЦЭМ!$A$33:$A$776,$A123,СВЦЭМ!$B$33:$B$776,N$119)+'СЕТ СН'!$I$11+СВЦЭМ!$D$10+'СЕТ СН'!$I$6-'СЕТ СН'!$I$23</f>
        <v>1536.0622818999998</v>
      </c>
      <c r="O123" s="36">
        <f>SUMIFS(СВЦЭМ!$D$33:$D$776,СВЦЭМ!$A$33:$A$776,$A123,СВЦЭМ!$B$33:$B$776,O$119)+'СЕТ СН'!$I$11+СВЦЭМ!$D$10+'СЕТ СН'!$I$6-'СЕТ СН'!$I$23</f>
        <v>1552.4384097699999</v>
      </c>
      <c r="P123" s="36">
        <f>SUMIFS(СВЦЭМ!$D$33:$D$776,СВЦЭМ!$A$33:$A$776,$A123,СВЦЭМ!$B$33:$B$776,P$119)+'СЕТ СН'!$I$11+СВЦЭМ!$D$10+'СЕТ СН'!$I$6-'СЕТ СН'!$I$23</f>
        <v>1578.4935905699997</v>
      </c>
      <c r="Q123" s="36">
        <f>SUMIFS(СВЦЭМ!$D$33:$D$776,СВЦЭМ!$A$33:$A$776,$A123,СВЦЭМ!$B$33:$B$776,Q$119)+'СЕТ СН'!$I$11+СВЦЭМ!$D$10+'СЕТ СН'!$I$6-'СЕТ СН'!$I$23</f>
        <v>1548.1414058199998</v>
      </c>
      <c r="R123" s="36">
        <f>SUMIFS(СВЦЭМ!$D$33:$D$776,СВЦЭМ!$A$33:$A$776,$A123,СВЦЭМ!$B$33:$B$776,R$119)+'СЕТ СН'!$I$11+СВЦЭМ!$D$10+'СЕТ СН'!$I$6-'СЕТ СН'!$I$23</f>
        <v>1501.4784126</v>
      </c>
      <c r="S123" s="36">
        <f>SUMIFS(СВЦЭМ!$D$33:$D$776,СВЦЭМ!$A$33:$A$776,$A123,СВЦЭМ!$B$33:$B$776,S$119)+'СЕТ СН'!$I$11+СВЦЭМ!$D$10+'СЕТ СН'!$I$6-'СЕТ СН'!$I$23</f>
        <v>1416.32457075</v>
      </c>
      <c r="T123" s="36">
        <f>SUMIFS(СВЦЭМ!$D$33:$D$776,СВЦЭМ!$A$33:$A$776,$A123,СВЦЭМ!$B$33:$B$776,T$119)+'СЕТ СН'!$I$11+СВЦЭМ!$D$10+'СЕТ СН'!$I$6-'СЕТ СН'!$I$23</f>
        <v>1383.4068570700001</v>
      </c>
      <c r="U123" s="36">
        <f>SUMIFS(СВЦЭМ!$D$33:$D$776,СВЦЭМ!$A$33:$A$776,$A123,СВЦЭМ!$B$33:$B$776,U$119)+'СЕТ СН'!$I$11+СВЦЭМ!$D$10+'СЕТ СН'!$I$6-'СЕТ СН'!$I$23</f>
        <v>1390.0348383</v>
      </c>
      <c r="V123" s="36">
        <f>SUMIFS(СВЦЭМ!$D$33:$D$776,СВЦЭМ!$A$33:$A$776,$A123,СВЦЭМ!$B$33:$B$776,V$119)+'СЕТ СН'!$I$11+СВЦЭМ!$D$10+'СЕТ СН'!$I$6-'СЕТ СН'!$I$23</f>
        <v>1403.1643114799999</v>
      </c>
      <c r="W123" s="36">
        <f>SUMIFS(СВЦЭМ!$D$33:$D$776,СВЦЭМ!$A$33:$A$776,$A123,СВЦЭМ!$B$33:$B$776,W$119)+'СЕТ СН'!$I$11+СВЦЭМ!$D$10+'СЕТ СН'!$I$6-'СЕТ СН'!$I$23</f>
        <v>1461.90908696</v>
      </c>
      <c r="X123" s="36">
        <f>SUMIFS(СВЦЭМ!$D$33:$D$776,СВЦЭМ!$A$33:$A$776,$A123,СВЦЭМ!$B$33:$B$776,X$119)+'СЕТ СН'!$I$11+СВЦЭМ!$D$10+'СЕТ СН'!$I$6-'СЕТ СН'!$I$23</f>
        <v>1522.2065923</v>
      </c>
      <c r="Y123" s="36">
        <f>SUMIFS(СВЦЭМ!$D$33:$D$776,СВЦЭМ!$A$33:$A$776,$A123,СВЦЭМ!$B$33:$B$776,Y$119)+'СЕТ СН'!$I$11+СВЦЭМ!$D$10+'СЕТ СН'!$I$6-'СЕТ СН'!$I$23</f>
        <v>1584.9464414699999</v>
      </c>
    </row>
    <row r="124" spans="1:27" ht="15.75" x14ac:dyDescent="0.2">
      <c r="A124" s="35">
        <f t="shared" si="3"/>
        <v>43470</v>
      </c>
      <c r="B124" s="36">
        <f>SUMIFS(СВЦЭМ!$D$33:$D$776,СВЦЭМ!$A$33:$A$776,$A124,СВЦЭМ!$B$33:$B$776,B$119)+'СЕТ СН'!$I$11+СВЦЭМ!$D$10+'СЕТ СН'!$I$6-'СЕТ СН'!$I$23</f>
        <v>1569.0853242799999</v>
      </c>
      <c r="C124" s="36">
        <f>SUMIFS(СВЦЭМ!$D$33:$D$776,СВЦЭМ!$A$33:$A$776,$A124,СВЦЭМ!$B$33:$B$776,C$119)+'СЕТ СН'!$I$11+СВЦЭМ!$D$10+'СЕТ СН'!$I$6-'СЕТ СН'!$I$23</f>
        <v>1582.6648902999998</v>
      </c>
      <c r="D124" s="36">
        <f>SUMIFS(СВЦЭМ!$D$33:$D$776,СВЦЭМ!$A$33:$A$776,$A124,СВЦЭМ!$B$33:$B$776,D$119)+'СЕТ СН'!$I$11+СВЦЭМ!$D$10+'СЕТ СН'!$I$6-'СЕТ СН'!$I$23</f>
        <v>1601.0461196099998</v>
      </c>
      <c r="E124" s="36">
        <f>SUMIFS(СВЦЭМ!$D$33:$D$776,СВЦЭМ!$A$33:$A$776,$A124,СВЦЭМ!$B$33:$B$776,E$119)+'СЕТ СН'!$I$11+СВЦЭМ!$D$10+'СЕТ СН'!$I$6-'СЕТ СН'!$I$23</f>
        <v>1613.6104568699998</v>
      </c>
      <c r="F124" s="36">
        <f>SUMIFS(СВЦЭМ!$D$33:$D$776,СВЦЭМ!$A$33:$A$776,$A124,СВЦЭМ!$B$33:$B$776,F$119)+'СЕТ СН'!$I$11+СВЦЭМ!$D$10+'СЕТ СН'!$I$6-'СЕТ СН'!$I$23</f>
        <v>1619.7015517099999</v>
      </c>
      <c r="G124" s="36">
        <f>SUMIFS(СВЦЭМ!$D$33:$D$776,СВЦЭМ!$A$33:$A$776,$A124,СВЦЭМ!$B$33:$B$776,G$119)+'СЕТ СН'!$I$11+СВЦЭМ!$D$10+'СЕТ СН'!$I$6-'СЕТ СН'!$I$23</f>
        <v>1607.5711490099998</v>
      </c>
      <c r="H124" s="36">
        <f>SUMIFS(СВЦЭМ!$D$33:$D$776,СВЦЭМ!$A$33:$A$776,$A124,СВЦЭМ!$B$33:$B$776,H$119)+'СЕТ СН'!$I$11+СВЦЭМ!$D$10+'СЕТ СН'!$I$6-'СЕТ СН'!$I$23</f>
        <v>1615.5728262499999</v>
      </c>
      <c r="I124" s="36">
        <f>SUMIFS(СВЦЭМ!$D$33:$D$776,СВЦЭМ!$A$33:$A$776,$A124,СВЦЭМ!$B$33:$B$776,I$119)+'СЕТ СН'!$I$11+СВЦЭМ!$D$10+'СЕТ СН'!$I$6-'СЕТ СН'!$I$23</f>
        <v>1591.0548278899998</v>
      </c>
      <c r="J124" s="36">
        <f>SUMIFS(СВЦЭМ!$D$33:$D$776,СВЦЭМ!$A$33:$A$776,$A124,СВЦЭМ!$B$33:$B$776,J$119)+'СЕТ СН'!$I$11+СВЦЭМ!$D$10+'СЕТ СН'!$I$6-'СЕТ СН'!$I$23</f>
        <v>1572.2787434899999</v>
      </c>
      <c r="K124" s="36">
        <f>SUMIFS(СВЦЭМ!$D$33:$D$776,СВЦЭМ!$A$33:$A$776,$A124,СВЦЭМ!$B$33:$B$776,K$119)+'СЕТ СН'!$I$11+СВЦЭМ!$D$10+'СЕТ СН'!$I$6-'СЕТ СН'!$I$23</f>
        <v>1542.6452285399998</v>
      </c>
      <c r="L124" s="36">
        <f>SUMIFS(СВЦЭМ!$D$33:$D$776,СВЦЭМ!$A$33:$A$776,$A124,СВЦЭМ!$B$33:$B$776,L$119)+'СЕТ СН'!$I$11+СВЦЭМ!$D$10+'СЕТ СН'!$I$6-'СЕТ СН'!$I$23</f>
        <v>1528.23935446</v>
      </c>
      <c r="M124" s="36">
        <f>SUMIFS(СВЦЭМ!$D$33:$D$776,СВЦЭМ!$A$33:$A$776,$A124,СВЦЭМ!$B$33:$B$776,M$119)+'СЕТ СН'!$I$11+СВЦЭМ!$D$10+'СЕТ СН'!$I$6-'СЕТ СН'!$I$23</f>
        <v>1524.2887345199999</v>
      </c>
      <c r="N124" s="36">
        <f>SUMIFS(СВЦЭМ!$D$33:$D$776,СВЦЭМ!$A$33:$A$776,$A124,СВЦЭМ!$B$33:$B$776,N$119)+'СЕТ СН'!$I$11+СВЦЭМ!$D$10+'СЕТ СН'!$I$6-'СЕТ СН'!$I$23</f>
        <v>1538.94753307</v>
      </c>
      <c r="O124" s="36">
        <f>SUMIFS(СВЦЭМ!$D$33:$D$776,СВЦЭМ!$A$33:$A$776,$A124,СВЦЭМ!$B$33:$B$776,O$119)+'СЕТ СН'!$I$11+СВЦЭМ!$D$10+'СЕТ СН'!$I$6-'СЕТ СН'!$I$23</f>
        <v>1555.6017445999998</v>
      </c>
      <c r="P124" s="36">
        <f>SUMIFS(СВЦЭМ!$D$33:$D$776,СВЦЭМ!$A$33:$A$776,$A124,СВЦЭМ!$B$33:$B$776,P$119)+'СЕТ СН'!$I$11+СВЦЭМ!$D$10+'СЕТ СН'!$I$6-'СЕТ СН'!$I$23</f>
        <v>1584.8290039699998</v>
      </c>
      <c r="Q124" s="36">
        <f>SUMIFS(СВЦЭМ!$D$33:$D$776,СВЦЭМ!$A$33:$A$776,$A124,СВЦЭМ!$B$33:$B$776,Q$119)+'СЕТ СН'!$I$11+СВЦЭМ!$D$10+'СЕТ СН'!$I$6-'СЕТ СН'!$I$23</f>
        <v>1551.9657326699999</v>
      </c>
      <c r="R124" s="36">
        <f>SUMIFS(СВЦЭМ!$D$33:$D$776,СВЦЭМ!$A$33:$A$776,$A124,СВЦЭМ!$B$33:$B$776,R$119)+'СЕТ СН'!$I$11+СВЦЭМ!$D$10+'СЕТ СН'!$I$6-'СЕТ СН'!$I$23</f>
        <v>1499.99861452</v>
      </c>
      <c r="S124" s="36">
        <f>SUMIFS(СВЦЭМ!$D$33:$D$776,СВЦЭМ!$A$33:$A$776,$A124,СВЦЭМ!$B$33:$B$776,S$119)+'СЕТ СН'!$I$11+СВЦЭМ!$D$10+'СЕТ СН'!$I$6-'СЕТ СН'!$I$23</f>
        <v>1425.5271357399999</v>
      </c>
      <c r="T124" s="36">
        <f>SUMIFS(СВЦЭМ!$D$33:$D$776,СВЦЭМ!$A$33:$A$776,$A124,СВЦЭМ!$B$33:$B$776,T$119)+'СЕТ СН'!$I$11+СВЦЭМ!$D$10+'СЕТ СН'!$I$6-'СЕТ СН'!$I$23</f>
        <v>1385.80055692</v>
      </c>
      <c r="U124" s="36">
        <f>SUMIFS(СВЦЭМ!$D$33:$D$776,СВЦЭМ!$A$33:$A$776,$A124,СВЦЭМ!$B$33:$B$776,U$119)+'СЕТ СН'!$I$11+СВЦЭМ!$D$10+'СЕТ СН'!$I$6-'СЕТ СН'!$I$23</f>
        <v>1385.17681853</v>
      </c>
      <c r="V124" s="36">
        <f>SUMIFS(СВЦЭМ!$D$33:$D$776,СВЦЭМ!$A$33:$A$776,$A124,СВЦЭМ!$B$33:$B$776,V$119)+'СЕТ СН'!$I$11+СВЦЭМ!$D$10+'СЕТ СН'!$I$6-'СЕТ СН'!$I$23</f>
        <v>1405.21810869</v>
      </c>
      <c r="W124" s="36">
        <f>SUMIFS(СВЦЭМ!$D$33:$D$776,СВЦЭМ!$A$33:$A$776,$A124,СВЦЭМ!$B$33:$B$776,W$119)+'СЕТ СН'!$I$11+СВЦЭМ!$D$10+'СЕТ СН'!$I$6-'СЕТ СН'!$I$23</f>
        <v>1473.06195295</v>
      </c>
      <c r="X124" s="36">
        <f>SUMIFS(СВЦЭМ!$D$33:$D$776,СВЦЭМ!$A$33:$A$776,$A124,СВЦЭМ!$B$33:$B$776,X$119)+'СЕТ СН'!$I$11+СВЦЭМ!$D$10+'СЕТ СН'!$I$6-'СЕТ СН'!$I$23</f>
        <v>1528.47021784</v>
      </c>
      <c r="Y124" s="36">
        <f>SUMIFS(СВЦЭМ!$D$33:$D$776,СВЦЭМ!$A$33:$A$776,$A124,СВЦЭМ!$B$33:$B$776,Y$119)+'СЕТ СН'!$I$11+СВЦЭМ!$D$10+'СЕТ СН'!$I$6-'СЕТ СН'!$I$23</f>
        <v>1585.3210557799998</v>
      </c>
    </row>
    <row r="125" spans="1:27" ht="15.75" x14ac:dyDescent="0.2">
      <c r="A125" s="35">
        <f t="shared" si="3"/>
        <v>43471</v>
      </c>
      <c r="B125" s="36">
        <f>SUMIFS(СВЦЭМ!$D$33:$D$776,СВЦЭМ!$A$33:$A$776,$A125,СВЦЭМ!$B$33:$B$776,B$119)+'СЕТ СН'!$I$11+СВЦЭМ!$D$10+'СЕТ СН'!$I$6-'СЕТ СН'!$I$23</f>
        <v>1592.9280231399998</v>
      </c>
      <c r="C125" s="36">
        <f>SUMIFS(СВЦЭМ!$D$33:$D$776,СВЦЭМ!$A$33:$A$776,$A125,СВЦЭМ!$B$33:$B$776,C$119)+'СЕТ СН'!$I$11+СВЦЭМ!$D$10+'СЕТ СН'!$I$6-'СЕТ СН'!$I$23</f>
        <v>1618.1156501399998</v>
      </c>
      <c r="D125" s="36">
        <f>SUMIFS(СВЦЭМ!$D$33:$D$776,СВЦЭМ!$A$33:$A$776,$A125,СВЦЭМ!$B$33:$B$776,D$119)+'СЕТ СН'!$I$11+СВЦЭМ!$D$10+'СЕТ СН'!$I$6-'СЕТ СН'!$I$23</f>
        <v>1628.1703167599999</v>
      </c>
      <c r="E125" s="36">
        <f>SUMIFS(СВЦЭМ!$D$33:$D$776,СВЦЭМ!$A$33:$A$776,$A125,СВЦЭМ!$B$33:$B$776,E$119)+'СЕТ СН'!$I$11+СВЦЭМ!$D$10+'СЕТ СН'!$I$6-'СЕТ СН'!$I$23</f>
        <v>1630.2546758999999</v>
      </c>
      <c r="F125" s="36">
        <f>SUMIFS(СВЦЭМ!$D$33:$D$776,СВЦЭМ!$A$33:$A$776,$A125,СВЦЭМ!$B$33:$B$776,F$119)+'СЕТ СН'!$I$11+СВЦЭМ!$D$10+'СЕТ СН'!$I$6-'СЕТ СН'!$I$23</f>
        <v>1632.6413708599998</v>
      </c>
      <c r="G125" s="36">
        <f>SUMIFS(СВЦЭМ!$D$33:$D$776,СВЦЭМ!$A$33:$A$776,$A125,СВЦЭМ!$B$33:$B$776,G$119)+'СЕТ СН'!$I$11+СВЦЭМ!$D$10+'СЕТ СН'!$I$6-'СЕТ СН'!$I$23</f>
        <v>1629.2466645699999</v>
      </c>
      <c r="H125" s="36">
        <f>SUMIFS(СВЦЭМ!$D$33:$D$776,СВЦЭМ!$A$33:$A$776,$A125,СВЦЭМ!$B$33:$B$776,H$119)+'СЕТ СН'!$I$11+СВЦЭМ!$D$10+'СЕТ СН'!$I$6-'СЕТ СН'!$I$23</f>
        <v>1617.0745985999999</v>
      </c>
      <c r="I125" s="36">
        <f>SUMIFS(СВЦЭМ!$D$33:$D$776,СВЦЭМ!$A$33:$A$776,$A125,СВЦЭМ!$B$33:$B$776,I$119)+'СЕТ СН'!$I$11+СВЦЭМ!$D$10+'СЕТ СН'!$I$6-'СЕТ СН'!$I$23</f>
        <v>1579.6578771799998</v>
      </c>
      <c r="J125" s="36">
        <f>SUMIFS(СВЦЭМ!$D$33:$D$776,СВЦЭМ!$A$33:$A$776,$A125,СВЦЭМ!$B$33:$B$776,J$119)+'СЕТ СН'!$I$11+СВЦЭМ!$D$10+'СЕТ СН'!$I$6-'СЕТ СН'!$I$23</f>
        <v>1554.3389250299999</v>
      </c>
      <c r="K125" s="36">
        <f>SUMIFS(СВЦЭМ!$D$33:$D$776,СВЦЭМ!$A$33:$A$776,$A125,СВЦЭМ!$B$33:$B$776,K$119)+'СЕТ СН'!$I$11+СВЦЭМ!$D$10+'СЕТ СН'!$I$6-'СЕТ СН'!$I$23</f>
        <v>1527.7155299000001</v>
      </c>
      <c r="L125" s="36">
        <f>SUMIFS(СВЦЭМ!$D$33:$D$776,СВЦЭМ!$A$33:$A$776,$A125,СВЦЭМ!$B$33:$B$776,L$119)+'СЕТ СН'!$I$11+СВЦЭМ!$D$10+'СЕТ СН'!$I$6-'СЕТ СН'!$I$23</f>
        <v>1513.55141893</v>
      </c>
      <c r="M125" s="36">
        <f>SUMIFS(СВЦЭМ!$D$33:$D$776,СВЦЭМ!$A$33:$A$776,$A125,СВЦЭМ!$B$33:$B$776,M$119)+'СЕТ СН'!$I$11+СВЦЭМ!$D$10+'СЕТ СН'!$I$6-'СЕТ СН'!$I$23</f>
        <v>1512.28381229</v>
      </c>
      <c r="N125" s="36">
        <f>SUMIFS(СВЦЭМ!$D$33:$D$776,СВЦЭМ!$A$33:$A$776,$A125,СВЦЭМ!$B$33:$B$776,N$119)+'СЕТ СН'!$I$11+СВЦЭМ!$D$10+'СЕТ СН'!$I$6-'СЕТ СН'!$I$23</f>
        <v>1524.76469995</v>
      </c>
      <c r="O125" s="36">
        <f>SUMIFS(СВЦЭМ!$D$33:$D$776,СВЦЭМ!$A$33:$A$776,$A125,СВЦЭМ!$B$33:$B$776,O$119)+'СЕТ СН'!$I$11+СВЦЭМ!$D$10+'СЕТ СН'!$I$6-'СЕТ СН'!$I$23</f>
        <v>1536.0838841899997</v>
      </c>
      <c r="P125" s="36">
        <f>SUMIFS(СВЦЭМ!$D$33:$D$776,СВЦЭМ!$A$33:$A$776,$A125,СВЦЭМ!$B$33:$B$776,P$119)+'СЕТ СН'!$I$11+СВЦЭМ!$D$10+'СЕТ СН'!$I$6-'СЕТ СН'!$I$23</f>
        <v>1555.0963712499999</v>
      </c>
      <c r="Q125" s="36">
        <f>SUMIFS(СВЦЭМ!$D$33:$D$776,СВЦЭМ!$A$33:$A$776,$A125,СВЦЭМ!$B$33:$B$776,Q$119)+'СЕТ СН'!$I$11+СВЦЭМ!$D$10+'СЕТ СН'!$I$6-'СЕТ СН'!$I$23</f>
        <v>1520.78357972</v>
      </c>
      <c r="R125" s="36">
        <f>SUMIFS(СВЦЭМ!$D$33:$D$776,СВЦЭМ!$A$33:$A$776,$A125,СВЦЭМ!$B$33:$B$776,R$119)+'СЕТ СН'!$I$11+СВЦЭМ!$D$10+'СЕТ СН'!$I$6-'СЕТ СН'!$I$23</f>
        <v>1470.0111574100001</v>
      </c>
      <c r="S125" s="36">
        <f>SUMIFS(СВЦЭМ!$D$33:$D$776,СВЦЭМ!$A$33:$A$776,$A125,СВЦЭМ!$B$33:$B$776,S$119)+'СЕТ СН'!$I$11+СВЦЭМ!$D$10+'СЕТ СН'!$I$6-'СЕТ СН'!$I$23</f>
        <v>1404.42823322</v>
      </c>
      <c r="T125" s="36">
        <f>SUMIFS(СВЦЭМ!$D$33:$D$776,СВЦЭМ!$A$33:$A$776,$A125,СВЦЭМ!$B$33:$B$776,T$119)+'СЕТ СН'!$I$11+СВЦЭМ!$D$10+'СЕТ СН'!$I$6-'СЕТ СН'!$I$23</f>
        <v>1394.56644787</v>
      </c>
      <c r="U125" s="36">
        <f>SUMIFS(СВЦЭМ!$D$33:$D$776,СВЦЭМ!$A$33:$A$776,$A125,СВЦЭМ!$B$33:$B$776,U$119)+'СЕТ СН'!$I$11+СВЦЭМ!$D$10+'СЕТ СН'!$I$6-'СЕТ СН'!$I$23</f>
        <v>1399.8248469100001</v>
      </c>
      <c r="V125" s="36">
        <f>SUMIFS(СВЦЭМ!$D$33:$D$776,СВЦЭМ!$A$33:$A$776,$A125,СВЦЭМ!$B$33:$B$776,V$119)+'СЕТ СН'!$I$11+СВЦЭМ!$D$10+'СЕТ СН'!$I$6-'СЕТ СН'!$I$23</f>
        <v>1426.63748691</v>
      </c>
      <c r="W125" s="36">
        <f>SUMIFS(СВЦЭМ!$D$33:$D$776,СВЦЭМ!$A$33:$A$776,$A125,СВЦЭМ!$B$33:$B$776,W$119)+'СЕТ СН'!$I$11+СВЦЭМ!$D$10+'СЕТ СН'!$I$6-'СЕТ СН'!$I$23</f>
        <v>1478.7758365100001</v>
      </c>
      <c r="X125" s="36">
        <f>SUMIFS(СВЦЭМ!$D$33:$D$776,СВЦЭМ!$A$33:$A$776,$A125,СВЦЭМ!$B$33:$B$776,X$119)+'СЕТ СН'!$I$11+СВЦЭМ!$D$10+'СЕТ СН'!$I$6-'СЕТ СН'!$I$23</f>
        <v>1528.30303695</v>
      </c>
      <c r="Y125" s="36">
        <f>SUMIFS(СВЦЭМ!$D$33:$D$776,СВЦЭМ!$A$33:$A$776,$A125,СВЦЭМ!$B$33:$B$776,Y$119)+'СЕТ СН'!$I$11+СВЦЭМ!$D$10+'СЕТ СН'!$I$6-'СЕТ СН'!$I$23</f>
        <v>1579.09797611</v>
      </c>
    </row>
    <row r="126" spans="1:27" ht="15.75" x14ac:dyDescent="0.2">
      <c r="A126" s="35">
        <f t="shared" si="3"/>
        <v>43472</v>
      </c>
      <c r="B126" s="36">
        <f>SUMIFS(СВЦЭМ!$D$33:$D$776,СВЦЭМ!$A$33:$A$776,$A126,СВЦЭМ!$B$33:$B$776,B$119)+'СЕТ СН'!$I$11+СВЦЭМ!$D$10+'СЕТ СН'!$I$6-'СЕТ СН'!$I$23</f>
        <v>1590.2247642899999</v>
      </c>
      <c r="C126" s="36">
        <f>SUMIFS(СВЦЭМ!$D$33:$D$776,СВЦЭМ!$A$33:$A$776,$A126,СВЦЭМ!$B$33:$B$776,C$119)+'СЕТ СН'!$I$11+СВЦЭМ!$D$10+'СЕТ СН'!$I$6-'СЕТ СН'!$I$23</f>
        <v>1595.5700744799999</v>
      </c>
      <c r="D126" s="36">
        <f>SUMIFS(СВЦЭМ!$D$33:$D$776,СВЦЭМ!$A$33:$A$776,$A126,СВЦЭМ!$B$33:$B$776,D$119)+'СЕТ СН'!$I$11+СВЦЭМ!$D$10+'СЕТ СН'!$I$6-'СЕТ СН'!$I$23</f>
        <v>1612.6183159</v>
      </c>
      <c r="E126" s="36">
        <f>SUMIFS(СВЦЭМ!$D$33:$D$776,СВЦЭМ!$A$33:$A$776,$A126,СВЦЭМ!$B$33:$B$776,E$119)+'СЕТ СН'!$I$11+СВЦЭМ!$D$10+'СЕТ СН'!$I$6-'СЕТ СН'!$I$23</f>
        <v>1621.64767833</v>
      </c>
      <c r="F126" s="36">
        <f>SUMIFS(СВЦЭМ!$D$33:$D$776,СВЦЭМ!$A$33:$A$776,$A126,СВЦЭМ!$B$33:$B$776,F$119)+'СЕТ СН'!$I$11+СВЦЭМ!$D$10+'СЕТ СН'!$I$6-'СЕТ СН'!$I$23</f>
        <v>1624.2482351799999</v>
      </c>
      <c r="G126" s="36">
        <f>SUMIFS(СВЦЭМ!$D$33:$D$776,СВЦЭМ!$A$33:$A$776,$A126,СВЦЭМ!$B$33:$B$776,G$119)+'СЕТ СН'!$I$11+СВЦЭМ!$D$10+'СЕТ СН'!$I$6-'СЕТ СН'!$I$23</f>
        <v>1615.39386436</v>
      </c>
      <c r="H126" s="36">
        <f>SUMIFS(СВЦЭМ!$D$33:$D$776,СВЦЭМ!$A$33:$A$776,$A126,СВЦЭМ!$B$33:$B$776,H$119)+'СЕТ СН'!$I$11+СВЦЭМ!$D$10+'СЕТ СН'!$I$6-'СЕТ СН'!$I$23</f>
        <v>1601.6393440699999</v>
      </c>
      <c r="I126" s="36">
        <f>SUMIFS(СВЦЭМ!$D$33:$D$776,СВЦЭМ!$A$33:$A$776,$A126,СВЦЭМ!$B$33:$B$776,I$119)+'СЕТ СН'!$I$11+СВЦЭМ!$D$10+'СЕТ СН'!$I$6-'СЕТ СН'!$I$23</f>
        <v>1597.4085860799998</v>
      </c>
      <c r="J126" s="36">
        <f>SUMIFS(СВЦЭМ!$D$33:$D$776,СВЦЭМ!$A$33:$A$776,$A126,СВЦЭМ!$B$33:$B$776,J$119)+'СЕТ СН'!$I$11+СВЦЭМ!$D$10+'СЕТ СН'!$I$6-'СЕТ СН'!$I$23</f>
        <v>1576.4645012599999</v>
      </c>
      <c r="K126" s="36">
        <f>SUMIFS(СВЦЭМ!$D$33:$D$776,СВЦЭМ!$A$33:$A$776,$A126,СВЦЭМ!$B$33:$B$776,K$119)+'СЕТ СН'!$I$11+СВЦЭМ!$D$10+'СЕТ СН'!$I$6-'СЕТ СН'!$I$23</f>
        <v>1541.5907930899998</v>
      </c>
      <c r="L126" s="36">
        <f>SUMIFS(СВЦЭМ!$D$33:$D$776,СВЦЭМ!$A$33:$A$776,$A126,СВЦЭМ!$B$33:$B$776,L$119)+'СЕТ СН'!$I$11+СВЦЭМ!$D$10+'СЕТ СН'!$I$6-'СЕТ СН'!$I$23</f>
        <v>1522.03240744</v>
      </c>
      <c r="M126" s="36">
        <f>SUMIFS(СВЦЭМ!$D$33:$D$776,СВЦЭМ!$A$33:$A$776,$A126,СВЦЭМ!$B$33:$B$776,M$119)+'СЕТ СН'!$I$11+СВЦЭМ!$D$10+'СЕТ СН'!$I$6-'СЕТ СН'!$I$23</f>
        <v>1507.23965445</v>
      </c>
      <c r="N126" s="36">
        <f>SUMIFS(СВЦЭМ!$D$33:$D$776,СВЦЭМ!$A$33:$A$776,$A126,СВЦЭМ!$B$33:$B$776,N$119)+'СЕТ СН'!$I$11+СВЦЭМ!$D$10+'СЕТ СН'!$I$6-'СЕТ СН'!$I$23</f>
        <v>1508.0795944000001</v>
      </c>
      <c r="O126" s="36">
        <f>SUMIFS(СВЦЭМ!$D$33:$D$776,СВЦЭМ!$A$33:$A$776,$A126,СВЦЭМ!$B$33:$B$776,O$119)+'СЕТ СН'!$I$11+СВЦЭМ!$D$10+'СЕТ СН'!$I$6-'СЕТ СН'!$I$23</f>
        <v>1517.02517932</v>
      </c>
      <c r="P126" s="36">
        <f>SUMIFS(СВЦЭМ!$D$33:$D$776,СВЦЭМ!$A$33:$A$776,$A126,СВЦЭМ!$B$33:$B$776,P$119)+'СЕТ СН'!$I$11+СВЦЭМ!$D$10+'СЕТ СН'!$I$6-'СЕТ СН'!$I$23</f>
        <v>1538.2684625299999</v>
      </c>
      <c r="Q126" s="36">
        <f>SUMIFS(СВЦЭМ!$D$33:$D$776,СВЦЭМ!$A$33:$A$776,$A126,СВЦЭМ!$B$33:$B$776,Q$119)+'СЕТ СН'!$I$11+СВЦЭМ!$D$10+'СЕТ СН'!$I$6-'СЕТ СН'!$I$23</f>
        <v>1512.08381162</v>
      </c>
      <c r="R126" s="36">
        <f>SUMIFS(СВЦЭМ!$D$33:$D$776,СВЦЭМ!$A$33:$A$776,$A126,СВЦЭМ!$B$33:$B$776,R$119)+'СЕТ СН'!$I$11+СВЦЭМ!$D$10+'СЕТ СН'!$I$6-'СЕТ СН'!$I$23</f>
        <v>1472.30006574</v>
      </c>
      <c r="S126" s="36">
        <f>SUMIFS(СВЦЭМ!$D$33:$D$776,СВЦЭМ!$A$33:$A$776,$A126,СВЦЭМ!$B$33:$B$776,S$119)+'СЕТ СН'!$I$11+СВЦЭМ!$D$10+'СЕТ СН'!$I$6-'СЕТ СН'!$I$23</f>
        <v>1403.25920823</v>
      </c>
      <c r="T126" s="36">
        <f>SUMIFS(СВЦЭМ!$D$33:$D$776,СВЦЭМ!$A$33:$A$776,$A126,СВЦЭМ!$B$33:$B$776,T$119)+'СЕТ СН'!$I$11+СВЦЭМ!$D$10+'СЕТ СН'!$I$6-'СЕТ СН'!$I$23</f>
        <v>1366.62684117</v>
      </c>
      <c r="U126" s="36">
        <f>SUMIFS(СВЦЭМ!$D$33:$D$776,СВЦЭМ!$A$33:$A$776,$A126,СВЦЭМ!$B$33:$B$776,U$119)+'СЕТ СН'!$I$11+СВЦЭМ!$D$10+'СЕТ СН'!$I$6-'СЕТ СН'!$I$23</f>
        <v>1369.1177006600001</v>
      </c>
      <c r="V126" s="36">
        <f>SUMIFS(СВЦЭМ!$D$33:$D$776,СВЦЭМ!$A$33:$A$776,$A126,СВЦЭМ!$B$33:$B$776,V$119)+'СЕТ СН'!$I$11+СВЦЭМ!$D$10+'СЕТ СН'!$I$6-'СЕТ СН'!$I$23</f>
        <v>1407.50946486</v>
      </c>
      <c r="W126" s="36">
        <f>SUMIFS(СВЦЭМ!$D$33:$D$776,СВЦЭМ!$A$33:$A$776,$A126,СВЦЭМ!$B$33:$B$776,W$119)+'СЕТ СН'!$I$11+СВЦЭМ!$D$10+'СЕТ СН'!$I$6-'СЕТ СН'!$I$23</f>
        <v>1437.7689213200001</v>
      </c>
      <c r="X126" s="36">
        <f>SUMIFS(СВЦЭМ!$D$33:$D$776,СВЦЭМ!$A$33:$A$776,$A126,СВЦЭМ!$B$33:$B$776,X$119)+'СЕТ СН'!$I$11+СВЦЭМ!$D$10+'СЕТ СН'!$I$6-'СЕТ СН'!$I$23</f>
        <v>1489.5693005000001</v>
      </c>
      <c r="Y126" s="36">
        <f>SUMIFS(СВЦЭМ!$D$33:$D$776,СВЦЭМ!$A$33:$A$776,$A126,СВЦЭМ!$B$33:$B$776,Y$119)+'СЕТ СН'!$I$11+СВЦЭМ!$D$10+'СЕТ СН'!$I$6-'СЕТ СН'!$I$23</f>
        <v>1536.8396157299999</v>
      </c>
    </row>
    <row r="127" spans="1:27" ht="15.75" x14ac:dyDescent="0.2">
      <c r="A127" s="35">
        <f t="shared" si="3"/>
        <v>43473</v>
      </c>
      <c r="B127" s="36">
        <f>SUMIFS(СВЦЭМ!$D$33:$D$776,СВЦЭМ!$A$33:$A$776,$A127,СВЦЭМ!$B$33:$B$776,B$119)+'СЕТ СН'!$I$11+СВЦЭМ!$D$10+'СЕТ СН'!$I$6-'СЕТ СН'!$I$23</f>
        <v>1560.36554598</v>
      </c>
      <c r="C127" s="36">
        <f>SUMIFS(СВЦЭМ!$D$33:$D$776,СВЦЭМ!$A$33:$A$776,$A127,СВЦЭМ!$B$33:$B$776,C$119)+'СЕТ СН'!$I$11+СВЦЭМ!$D$10+'СЕТ СН'!$I$6-'СЕТ СН'!$I$23</f>
        <v>1584.9310577299998</v>
      </c>
      <c r="D127" s="36">
        <f>SUMIFS(СВЦЭМ!$D$33:$D$776,СВЦЭМ!$A$33:$A$776,$A127,СВЦЭМ!$B$33:$B$776,D$119)+'СЕТ СН'!$I$11+СВЦЭМ!$D$10+'СЕТ СН'!$I$6-'СЕТ СН'!$I$23</f>
        <v>1591.8196472999998</v>
      </c>
      <c r="E127" s="36">
        <f>SUMIFS(СВЦЭМ!$D$33:$D$776,СВЦЭМ!$A$33:$A$776,$A127,СВЦЭМ!$B$33:$B$776,E$119)+'СЕТ СН'!$I$11+СВЦЭМ!$D$10+'СЕТ СН'!$I$6-'СЕТ СН'!$I$23</f>
        <v>1601.7369409599999</v>
      </c>
      <c r="F127" s="36">
        <f>SUMIFS(СВЦЭМ!$D$33:$D$776,СВЦЭМ!$A$33:$A$776,$A127,СВЦЭМ!$B$33:$B$776,F$119)+'СЕТ СН'!$I$11+СВЦЭМ!$D$10+'СЕТ СН'!$I$6-'СЕТ СН'!$I$23</f>
        <v>1603.0861389799998</v>
      </c>
      <c r="G127" s="36">
        <f>SUMIFS(СВЦЭМ!$D$33:$D$776,СВЦЭМ!$A$33:$A$776,$A127,СВЦЭМ!$B$33:$B$776,G$119)+'СЕТ СН'!$I$11+СВЦЭМ!$D$10+'СЕТ СН'!$I$6-'СЕТ СН'!$I$23</f>
        <v>1600.8910619399999</v>
      </c>
      <c r="H127" s="36">
        <f>SUMIFS(СВЦЭМ!$D$33:$D$776,СВЦЭМ!$A$33:$A$776,$A127,СВЦЭМ!$B$33:$B$776,H$119)+'СЕТ СН'!$I$11+СВЦЭМ!$D$10+'СЕТ СН'!$I$6-'СЕТ СН'!$I$23</f>
        <v>1591.8566458399998</v>
      </c>
      <c r="I127" s="36">
        <f>SUMIFS(СВЦЭМ!$D$33:$D$776,СВЦЭМ!$A$33:$A$776,$A127,СВЦЭМ!$B$33:$B$776,I$119)+'СЕТ СН'!$I$11+СВЦЭМ!$D$10+'СЕТ СН'!$I$6-'СЕТ СН'!$I$23</f>
        <v>1582.9427752599997</v>
      </c>
      <c r="J127" s="36">
        <f>SUMIFS(СВЦЭМ!$D$33:$D$776,СВЦЭМ!$A$33:$A$776,$A127,СВЦЭМ!$B$33:$B$776,J$119)+'СЕТ СН'!$I$11+СВЦЭМ!$D$10+'СЕТ СН'!$I$6-'СЕТ СН'!$I$23</f>
        <v>1553.6674253599997</v>
      </c>
      <c r="K127" s="36">
        <f>SUMIFS(СВЦЭМ!$D$33:$D$776,СВЦЭМ!$A$33:$A$776,$A127,СВЦЭМ!$B$33:$B$776,K$119)+'СЕТ СН'!$I$11+СВЦЭМ!$D$10+'СЕТ СН'!$I$6-'СЕТ СН'!$I$23</f>
        <v>1523.1245969000001</v>
      </c>
      <c r="L127" s="36">
        <f>SUMIFS(СВЦЭМ!$D$33:$D$776,СВЦЭМ!$A$33:$A$776,$A127,СВЦЭМ!$B$33:$B$776,L$119)+'СЕТ СН'!$I$11+СВЦЭМ!$D$10+'СЕТ СН'!$I$6-'СЕТ СН'!$I$23</f>
        <v>1504.08084353</v>
      </c>
      <c r="M127" s="36">
        <f>SUMIFS(СВЦЭМ!$D$33:$D$776,СВЦЭМ!$A$33:$A$776,$A127,СВЦЭМ!$B$33:$B$776,M$119)+'СЕТ СН'!$I$11+СВЦЭМ!$D$10+'СЕТ СН'!$I$6-'СЕТ СН'!$I$23</f>
        <v>1502.0156019999999</v>
      </c>
      <c r="N127" s="36">
        <f>SUMIFS(СВЦЭМ!$D$33:$D$776,СВЦЭМ!$A$33:$A$776,$A127,СВЦЭМ!$B$33:$B$776,N$119)+'СЕТ СН'!$I$11+СВЦЭМ!$D$10+'СЕТ СН'!$I$6-'СЕТ СН'!$I$23</f>
        <v>1512.8088143</v>
      </c>
      <c r="O127" s="36">
        <f>SUMIFS(СВЦЭМ!$D$33:$D$776,СВЦЭМ!$A$33:$A$776,$A127,СВЦЭМ!$B$33:$B$776,O$119)+'СЕТ СН'!$I$11+СВЦЭМ!$D$10+'СЕТ СН'!$I$6-'СЕТ СН'!$I$23</f>
        <v>1526.6864158800001</v>
      </c>
      <c r="P127" s="36">
        <f>SUMIFS(СВЦЭМ!$D$33:$D$776,СВЦЭМ!$A$33:$A$776,$A127,СВЦЭМ!$B$33:$B$776,P$119)+'СЕТ СН'!$I$11+СВЦЭМ!$D$10+'СЕТ СН'!$I$6-'СЕТ СН'!$I$23</f>
        <v>1560.68325312</v>
      </c>
      <c r="Q127" s="36">
        <f>SUMIFS(СВЦЭМ!$D$33:$D$776,СВЦЭМ!$A$33:$A$776,$A127,СВЦЭМ!$B$33:$B$776,Q$119)+'СЕТ СН'!$I$11+СВЦЭМ!$D$10+'СЕТ СН'!$I$6-'СЕТ СН'!$I$23</f>
        <v>1528.9088529000001</v>
      </c>
      <c r="R127" s="36">
        <f>SUMIFS(СВЦЭМ!$D$33:$D$776,СВЦЭМ!$A$33:$A$776,$A127,СВЦЭМ!$B$33:$B$776,R$119)+'СЕТ СН'!$I$11+СВЦЭМ!$D$10+'СЕТ СН'!$I$6-'СЕТ СН'!$I$23</f>
        <v>1488.4283882700001</v>
      </c>
      <c r="S127" s="36">
        <f>SUMIFS(СВЦЭМ!$D$33:$D$776,СВЦЭМ!$A$33:$A$776,$A127,СВЦЭМ!$B$33:$B$776,S$119)+'СЕТ СН'!$I$11+СВЦЭМ!$D$10+'СЕТ СН'!$I$6-'СЕТ СН'!$I$23</f>
        <v>1443.7105129199999</v>
      </c>
      <c r="T127" s="36">
        <f>SUMIFS(СВЦЭМ!$D$33:$D$776,СВЦЭМ!$A$33:$A$776,$A127,СВЦЭМ!$B$33:$B$776,T$119)+'СЕТ СН'!$I$11+СВЦЭМ!$D$10+'СЕТ СН'!$I$6-'СЕТ СН'!$I$23</f>
        <v>1433.5036138099999</v>
      </c>
      <c r="U127" s="36">
        <f>SUMIFS(СВЦЭМ!$D$33:$D$776,СВЦЭМ!$A$33:$A$776,$A127,СВЦЭМ!$B$33:$B$776,U$119)+'СЕТ СН'!$I$11+СВЦЭМ!$D$10+'СЕТ СН'!$I$6-'СЕТ СН'!$I$23</f>
        <v>1435.59751194</v>
      </c>
      <c r="V127" s="36">
        <f>SUMIFS(СВЦЭМ!$D$33:$D$776,СВЦЭМ!$A$33:$A$776,$A127,СВЦЭМ!$B$33:$B$776,V$119)+'СЕТ СН'!$I$11+СВЦЭМ!$D$10+'СЕТ СН'!$I$6-'СЕТ СН'!$I$23</f>
        <v>1448.11993919</v>
      </c>
      <c r="W127" s="36">
        <f>SUMIFS(СВЦЭМ!$D$33:$D$776,СВЦЭМ!$A$33:$A$776,$A127,СВЦЭМ!$B$33:$B$776,W$119)+'СЕТ СН'!$I$11+СВЦЭМ!$D$10+'СЕТ СН'!$I$6-'СЕТ СН'!$I$23</f>
        <v>1505.5291326399999</v>
      </c>
      <c r="X127" s="36">
        <f>SUMIFS(СВЦЭМ!$D$33:$D$776,СВЦЭМ!$A$33:$A$776,$A127,СВЦЭМ!$B$33:$B$776,X$119)+'СЕТ СН'!$I$11+СВЦЭМ!$D$10+'СЕТ СН'!$I$6-'СЕТ СН'!$I$23</f>
        <v>1566.7231703099999</v>
      </c>
      <c r="Y127" s="36">
        <f>SUMIFS(СВЦЭМ!$D$33:$D$776,СВЦЭМ!$A$33:$A$776,$A127,СВЦЭМ!$B$33:$B$776,Y$119)+'СЕТ СН'!$I$11+СВЦЭМ!$D$10+'СЕТ СН'!$I$6-'СЕТ СН'!$I$23</f>
        <v>1620.6369013899998</v>
      </c>
    </row>
    <row r="128" spans="1:27" ht="15.75" x14ac:dyDescent="0.2">
      <c r="A128" s="35">
        <f t="shared" si="3"/>
        <v>43474</v>
      </c>
      <c r="B128" s="36">
        <f>SUMIFS(СВЦЭМ!$D$33:$D$776,СВЦЭМ!$A$33:$A$776,$A128,СВЦЭМ!$B$33:$B$776,B$119)+'СЕТ СН'!$I$11+СВЦЭМ!$D$10+'СЕТ СН'!$I$6-'СЕТ СН'!$I$23</f>
        <v>1590.2132650999999</v>
      </c>
      <c r="C128" s="36">
        <f>SUMIFS(СВЦЭМ!$D$33:$D$776,СВЦЭМ!$A$33:$A$776,$A128,СВЦЭМ!$B$33:$B$776,C$119)+'СЕТ СН'!$I$11+СВЦЭМ!$D$10+'СЕТ СН'!$I$6-'СЕТ СН'!$I$23</f>
        <v>1611.2284360799999</v>
      </c>
      <c r="D128" s="36">
        <f>SUMIFS(СВЦЭМ!$D$33:$D$776,СВЦЭМ!$A$33:$A$776,$A128,СВЦЭМ!$B$33:$B$776,D$119)+'СЕТ СН'!$I$11+СВЦЭМ!$D$10+'СЕТ СН'!$I$6-'СЕТ СН'!$I$23</f>
        <v>1613.3601222099999</v>
      </c>
      <c r="E128" s="36">
        <f>SUMIFS(СВЦЭМ!$D$33:$D$776,СВЦЭМ!$A$33:$A$776,$A128,СВЦЭМ!$B$33:$B$776,E$119)+'СЕТ СН'!$I$11+СВЦЭМ!$D$10+'СЕТ СН'!$I$6-'СЕТ СН'!$I$23</f>
        <v>1621.1884871199998</v>
      </c>
      <c r="F128" s="36">
        <f>SUMIFS(СВЦЭМ!$D$33:$D$776,СВЦЭМ!$A$33:$A$776,$A128,СВЦЭМ!$B$33:$B$776,F$119)+'СЕТ СН'!$I$11+СВЦЭМ!$D$10+'СЕТ СН'!$I$6-'СЕТ СН'!$I$23</f>
        <v>1623.6697154399999</v>
      </c>
      <c r="G128" s="36">
        <f>SUMIFS(СВЦЭМ!$D$33:$D$776,СВЦЭМ!$A$33:$A$776,$A128,СВЦЭМ!$B$33:$B$776,G$119)+'СЕТ СН'!$I$11+СВЦЭМ!$D$10+'СЕТ СН'!$I$6-'СЕТ СН'!$I$23</f>
        <v>1626.0078612399998</v>
      </c>
      <c r="H128" s="36">
        <f>SUMIFS(СВЦЭМ!$D$33:$D$776,СВЦЭМ!$A$33:$A$776,$A128,СВЦЭМ!$B$33:$B$776,H$119)+'СЕТ СН'!$I$11+СВЦЭМ!$D$10+'СЕТ СН'!$I$6-'СЕТ СН'!$I$23</f>
        <v>1638.1444277699998</v>
      </c>
      <c r="I128" s="36">
        <f>SUMIFS(СВЦЭМ!$D$33:$D$776,СВЦЭМ!$A$33:$A$776,$A128,СВЦЭМ!$B$33:$B$776,I$119)+'СЕТ СН'!$I$11+СВЦЭМ!$D$10+'СЕТ СН'!$I$6-'СЕТ СН'!$I$23</f>
        <v>1585.8874552799998</v>
      </c>
      <c r="J128" s="36">
        <f>SUMIFS(СВЦЭМ!$D$33:$D$776,СВЦЭМ!$A$33:$A$776,$A128,СВЦЭМ!$B$33:$B$776,J$119)+'СЕТ СН'!$I$11+СВЦЭМ!$D$10+'СЕТ СН'!$I$6-'СЕТ СН'!$I$23</f>
        <v>1517.6721454200001</v>
      </c>
      <c r="K128" s="36">
        <f>SUMIFS(СВЦЭМ!$D$33:$D$776,СВЦЭМ!$A$33:$A$776,$A128,СВЦЭМ!$B$33:$B$776,K$119)+'СЕТ СН'!$I$11+СВЦЭМ!$D$10+'СЕТ СН'!$I$6-'СЕТ СН'!$I$23</f>
        <v>1510.35766184</v>
      </c>
      <c r="L128" s="36">
        <f>SUMIFS(СВЦЭМ!$D$33:$D$776,СВЦЭМ!$A$33:$A$776,$A128,СВЦЭМ!$B$33:$B$776,L$119)+'СЕТ СН'!$I$11+СВЦЭМ!$D$10+'СЕТ СН'!$I$6-'СЕТ СН'!$I$23</f>
        <v>1508.8713957</v>
      </c>
      <c r="M128" s="36">
        <f>SUMIFS(СВЦЭМ!$D$33:$D$776,СВЦЭМ!$A$33:$A$776,$A128,СВЦЭМ!$B$33:$B$776,M$119)+'СЕТ СН'!$I$11+СВЦЭМ!$D$10+'СЕТ СН'!$I$6-'СЕТ СН'!$I$23</f>
        <v>1510.6177975600001</v>
      </c>
      <c r="N128" s="36">
        <f>SUMIFS(СВЦЭМ!$D$33:$D$776,СВЦЭМ!$A$33:$A$776,$A128,СВЦЭМ!$B$33:$B$776,N$119)+'СЕТ СН'!$I$11+СВЦЭМ!$D$10+'СЕТ СН'!$I$6-'СЕТ СН'!$I$23</f>
        <v>1527.60930725</v>
      </c>
      <c r="O128" s="36">
        <f>SUMIFS(СВЦЭМ!$D$33:$D$776,СВЦЭМ!$A$33:$A$776,$A128,СВЦЭМ!$B$33:$B$776,O$119)+'СЕТ СН'!$I$11+СВЦЭМ!$D$10+'СЕТ СН'!$I$6-'СЕТ СН'!$I$23</f>
        <v>1524.3075963700001</v>
      </c>
      <c r="P128" s="36">
        <f>SUMIFS(СВЦЭМ!$D$33:$D$776,СВЦЭМ!$A$33:$A$776,$A128,СВЦЭМ!$B$33:$B$776,P$119)+'СЕТ СН'!$I$11+СВЦЭМ!$D$10+'СЕТ СН'!$I$6-'СЕТ СН'!$I$23</f>
        <v>1535.0241802799999</v>
      </c>
      <c r="Q128" s="36">
        <f>SUMIFS(СВЦЭМ!$D$33:$D$776,СВЦЭМ!$A$33:$A$776,$A128,СВЦЭМ!$B$33:$B$776,Q$119)+'СЕТ СН'!$I$11+СВЦЭМ!$D$10+'СЕТ СН'!$I$6-'СЕТ СН'!$I$23</f>
        <v>1539.22419582</v>
      </c>
      <c r="R128" s="36">
        <f>SUMIFS(СВЦЭМ!$D$33:$D$776,СВЦЭМ!$A$33:$A$776,$A128,СВЦЭМ!$B$33:$B$776,R$119)+'СЕТ СН'!$I$11+СВЦЭМ!$D$10+'СЕТ СН'!$I$6-'СЕТ СН'!$I$23</f>
        <v>1537.6899155099998</v>
      </c>
      <c r="S128" s="36">
        <f>SUMIFS(СВЦЭМ!$D$33:$D$776,СВЦЭМ!$A$33:$A$776,$A128,СВЦЭМ!$B$33:$B$776,S$119)+'СЕТ СН'!$I$11+СВЦЭМ!$D$10+'СЕТ СН'!$I$6-'СЕТ СН'!$I$23</f>
        <v>1515.3382071400001</v>
      </c>
      <c r="T128" s="36">
        <f>SUMIFS(СВЦЭМ!$D$33:$D$776,СВЦЭМ!$A$33:$A$776,$A128,СВЦЭМ!$B$33:$B$776,T$119)+'СЕТ СН'!$I$11+СВЦЭМ!$D$10+'СЕТ СН'!$I$6-'СЕТ СН'!$I$23</f>
        <v>1494.60009612</v>
      </c>
      <c r="U128" s="36">
        <f>SUMIFS(СВЦЭМ!$D$33:$D$776,СВЦЭМ!$A$33:$A$776,$A128,СВЦЭМ!$B$33:$B$776,U$119)+'СЕТ СН'!$I$11+СВЦЭМ!$D$10+'СЕТ СН'!$I$6-'СЕТ СН'!$I$23</f>
        <v>1493.27213093</v>
      </c>
      <c r="V128" s="36">
        <f>SUMIFS(СВЦЭМ!$D$33:$D$776,СВЦЭМ!$A$33:$A$776,$A128,СВЦЭМ!$B$33:$B$776,V$119)+'СЕТ СН'!$I$11+СВЦЭМ!$D$10+'СЕТ СН'!$I$6-'СЕТ СН'!$I$23</f>
        <v>1502.27519147</v>
      </c>
      <c r="W128" s="36">
        <f>SUMIFS(СВЦЭМ!$D$33:$D$776,СВЦЭМ!$A$33:$A$776,$A128,СВЦЭМ!$B$33:$B$776,W$119)+'СЕТ СН'!$I$11+СВЦЭМ!$D$10+'СЕТ СН'!$I$6-'СЕТ СН'!$I$23</f>
        <v>1521.2946023300001</v>
      </c>
      <c r="X128" s="36">
        <f>SUMIFS(СВЦЭМ!$D$33:$D$776,СВЦЭМ!$A$33:$A$776,$A128,СВЦЭМ!$B$33:$B$776,X$119)+'СЕТ СН'!$I$11+СВЦЭМ!$D$10+'СЕТ СН'!$I$6-'СЕТ СН'!$I$23</f>
        <v>1533.2387284399999</v>
      </c>
      <c r="Y128" s="36">
        <f>SUMIFS(СВЦЭМ!$D$33:$D$776,СВЦЭМ!$A$33:$A$776,$A128,СВЦЭМ!$B$33:$B$776,Y$119)+'СЕТ СН'!$I$11+СВЦЭМ!$D$10+'СЕТ СН'!$I$6-'СЕТ СН'!$I$23</f>
        <v>1585.5403510099998</v>
      </c>
    </row>
    <row r="129" spans="1:25" ht="15.75" x14ac:dyDescent="0.2">
      <c r="A129" s="35">
        <f t="shared" si="3"/>
        <v>43475</v>
      </c>
      <c r="B129" s="36">
        <f>SUMIFS(СВЦЭМ!$D$33:$D$776,СВЦЭМ!$A$33:$A$776,$A129,СВЦЭМ!$B$33:$B$776,B$119)+'СЕТ СН'!$I$11+СВЦЭМ!$D$10+'СЕТ СН'!$I$6-'СЕТ СН'!$I$23</f>
        <v>1620.4664143099999</v>
      </c>
      <c r="C129" s="36">
        <f>SUMIFS(СВЦЭМ!$D$33:$D$776,СВЦЭМ!$A$33:$A$776,$A129,СВЦЭМ!$B$33:$B$776,C$119)+'СЕТ СН'!$I$11+СВЦЭМ!$D$10+'СЕТ СН'!$I$6-'СЕТ СН'!$I$23</f>
        <v>1649.3064964799999</v>
      </c>
      <c r="D129" s="36">
        <f>SUMIFS(СВЦЭМ!$D$33:$D$776,СВЦЭМ!$A$33:$A$776,$A129,СВЦЭМ!$B$33:$B$776,D$119)+'СЕТ СН'!$I$11+СВЦЭМ!$D$10+'СЕТ СН'!$I$6-'СЕТ СН'!$I$23</f>
        <v>1696.6325963999998</v>
      </c>
      <c r="E129" s="36">
        <f>SUMIFS(СВЦЭМ!$D$33:$D$776,СВЦЭМ!$A$33:$A$776,$A129,СВЦЭМ!$B$33:$B$776,E$119)+'СЕТ СН'!$I$11+СВЦЭМ!$D$10+'СЕТ СН'!$I$6-'СЕТ СН'!$I$23</f>
        <v>1654.9115850599999</v>
      </c>
      <c r="F129" s="36">
        <f>SUMIFS(СВЦЭМ!$D$33:$D$776,СВЦЭМ!$A$33:$A$776,$A129,СВЦЭМ!$B$33:$B$776,F$119)+'СЕТ СН'!$I$11+СВЦЭМ!$D$10+'СЕТ СН'!$I$6-'СЕТ СН'!$I$23</f>
        <v>1623.1797974899998</v>
      </c>
      <c r="G129" s="36">
        <f>SUMIFS(СВЦЭМ!$D$33:$D$776,СВЦЭМ!$A$33:$A$776,$A129,СВЦЭМ!$B$33:$B$776,G$119)+'СЕТ СН'!$I$11+СВЦЭМ!$D$10+'СЕТ СН'!$I$6-'СЕТ СН'!$I$23</f>
        <v>1629.6996350399997</v>
      </c>
      <c r="H129" s="36">
        <f>SUMIFS(СВЦЭМ!$D$33:$D$776,СВЦЭМ!$A$33:$A$776,$A129,СВЦЭМ!$B$33:$B$776,H$119)+'СЕТ СН'!$I$11+СВЦЭМ!$D$10+'СЕТ СН'!$I$6-'СЕТ СН'!$I$23</f>
        <v>1626.44918272</v>
      </c>
      <c r="I129" s="36">
        <f>SUMIFS(СВЦЭМ!$D$33:$D$776,СВЦЭМ!$A$33:$A$776,$A129,СВЦЭМ!$B$33:$B$776,I$119)+'СЕТ СН'!$I$11+СВЦЭМ!$D$10+'СЕТ СН'!$I$6-'СЕТ СН'!$I$23</f>
        <v>1542.6303514499998</v>
      </c>
      <c r="J129" s="36">
        <f>SUMIFS(СВЦЭМ!$D$33:$D$776,СВЦЭМ!$A$33:$A$776,$A129,СВЦЭМ!$B$33:$B$776,J$119)+'СЕТ СН'!$I$11+СВЦЭМ!$D$10+'СЕТ СН'!$I$6-'СЕТ СН'!$I$23</f>
        <v>1499.8923138600001</v>
      </c>
      <c r="K129" s="36">
        <f>SUMIFS(СВЦЭМ!$D$33:$D$776,СВЦЭМ!$A$33:$A$776,$A129,СВЦЭМ!$B$33:$B$776,K$119)+'СЕТ СН'!$I$11+СВЦЭМ!$D$10+'СЕТ СН'!$I$6-'СЕТ СН'!$I$23</f>
        <v>1486.98071035</v>
      </c>
      <c r="L129" s="36">
        <f>SUMIFS(СВЦЭМ!$D$33:$D$776,СВЦЭМ!$A$33:$A$776,$A129,СВЦЭМ!$B$33:$B$776,L$119)+'СЕТ СН'!$I$11+СВЦЭМ!$D$10+'СЕТ СН'!$I$6-'СЕТ СН'!$I$23</f>
        <v>1476.8848948500001</v>
      </c>
      <c r="M129" s="36">
        <f>SUMIFS(СВЦЭМ!$D$33:$D$776,СВЦЭМ!$A$33:$A$776,$A129,СВЦЭМ!$B$33:$B$776,M$119)+'СЕТ СН'!$I$11+СВЦЭМ!$D$10+'СЕТ СН'!$I$6-'СЕТ СН'!$I$23</f>
        <v>1483.56340955</v>
      </c>
      <c r="N129" s="36">
        <f>SUMIFS(СВЦЭМ!$D$33:$D$776,СВЦЭМ!$A$33:$A$776,$A129,СВЦЭМ!$B$33:$B$776,N$119)+'СЕТ СН'!$I$11+СВЦЭМ!$D$10+'СЕТ СН'!$I$6-'СЕТ СН'!$I$23</f>
        <v>1491.5050330900001</v>
      </c>
      <c r="O129" s="36">
        <f>SUMIFS(СВЦЭМ!$D$33:$D$776,СВЦЭМ!$A$33:$A$776,$A129,СВЦЭМ!$B$33:$B$776,O$119)+'СЕТ СН'!$I$11+СВЦЭМ!$D$10+'СЕТ СН'!$I$6-'СЕТ СН'!$I$23</f>
        <v>1480.8481589</v>
      </c>
      <c r="P129" s="36">
        <f>SUMIFS(СВЦЭМ!$D$33:$D$776,СВЦЭМ!$A$33:$A$776,$A129,СВЦЭМ!$B$33:$B$776,P$119)+'СЕТ СН'!$I$11+СВЦЭМ!$D$10+'СЕТ СН'!$I$6-'СЕТ СН'!$I$23</f>
        <v>1493.13708782</v>
      </c>
      <c r="Q129" s="36">
        <f>SUMIFS(СВЦЭМ!$D$33:$D$776,СВЦЭМ!$A$33:$A$776,$A129,СВЦЭМ!$B$33:$B$776,Q$119)+'СЕТ СН'!$I$11+СВЦЭМ!$D$10+'СЕТ СН'!$I$6-'СЕТ СН'!$I$23</f>
        <v>1496.7310975800001</v>
      </c>
      <c r="R129" s="36">
        <f>SUMIFS(СВЦЭМ!$D$33:$D$776,СВЦЭМ!$A$33:$A$776,$A129,СВЦЭМ!$B$33:$B$776,R$119)+'СЕТ СН'!$I$11+СВЦЭМ!$D$10+'СЕТ СН'!$I$6-'СЕТ СН'!$I$23</f>
        <v>1500.51811602</v>
      </c>
      <c r="S129" s="36">
        <f>SUMIFS(СВЦЭМ!$D$33:$D$776,СВЦЭМ!$A$33:$A$776,$A129,СВЦЭМ!$B$33:$B$776,S$119)+'СЕТ СН'!$I$11+СВЦЭМ!$D$10+'СЕТ СН'!$I$6-'СЕТ СН'!$I$23</f>
        <v>1480.86808918</v>
      </c>
      <c r="T129" s="36">
        <f>SUMIFS(СВЦЭМ!$D$33:$D$776,СВЦЭМ!$A$33:$A$776,$A129,СВЦЭМ!$B$33:$B$776,T$119)+'СЕТ СН'!$I$11+СВЦЭМ!$D$10+'СЕТ СН'!$I$6-'СЕТ СН'!$I$23</f>
        <v>1461.7099042300001</v>
      </c>
      <c r="U129" s="36">
        <f>SUMIFS(СВЦЭМ!$D$33:$D$776,СВЦЭМ!$A$33:$A$776,$A129,СВЦЭМ!$B$33:$B$776,U$119)+'СЕТ СН'!$I$11+СВЦЭМ!$D$10+'СЕТ СН'!$I$6-'СЕТ СН'!$I$23</f>
        <v>1468.68501212</v>
      </c>
      <c r="V129" s="36">
        <f>SUMIFS(СВЦЭМ!$D$33:$D$776,СВЦЭМ!$A$33:$A$776,$A129,СВЦЭМ!$B$33:$B$776,V$119)+'СЕТ СН'!$I$11+СВЦЭМ!$D$10+'СЕТ СН'!$I$6-'СЕТ СН'!$I$23</f>
        <v>1479.78866133</v>
      </c>
      <c r="W129" s="36">
        <f>SUMIFS(СВЦЭМ!$D$33:$D$776,СВЦЭМ!$A$33:$A$776,$A129,СВЦЭМ!$B$33:$B$776,W$119)+'СЕТ СН'!$I$11+СВЦЭМ!$D$10+'СЕТ СН'!$I$6-'СЕТ СН'!$I$23</f>
        <v>1489.11329735</v>
      </c>
      <c r="X129" s="36">
        <f>SUMIFS(СВЦЭМ!$D$33:$D$776,СВЦЭМ!$A$33:$A$776,$A129,СВЦЭМ!$B$33:$B$776,X$119)+'СЕТ СН'!$I$11+СВЦЭМ!$D$10+'СЕТ СН'!$I$6-'СЕТ СН'!$I$23</f>
        <v>1490.1084366300001</v>
      </c>
      <c r="Y129" s="36">
        <f>SUMIFS(СВЦЭМ!$D$33:$D$776,СВЦЭМ!$A$33:$A$776,$A129,СВЦЭМ!$B$33:$B$776,Y$119)+'СЕТ СН'!$I$11+СВЦЭМ!$D$10+'СЕТ СН'!$I$6-'СЕТ СН'!$I$23</f>
        <v>1547.7239123099998</v>
      </c>
    </row>
    <row r="130" spans="1:25" ht="15.75" x14ac:dyDescent="0.2">
      <c r="A130" s="35">
        <f t="shared" si="3"/>
        <v>43476</v>
      </c>
      <c r="B130" s="36">
        <f>SUMIFS(СВЦЭМ!$D$33:$D$776,СВЦЭМ!$A$33:$A$776,$A130,СВЦЭМ!$B$33:$B$776,B$119)+'СЕТ СН'!$I$11+СВЦЭМ!$D$10+'СЕТ СН'!$I$6-'СЕТ СН'!$I$23</f>
        <v>1627.8596116199999</v>
      </c>
      <c r="C130" s="36">
        <f>SUMIFS(СВЦЭМ!$D$33:$D$776,СВЦЭМ!$A$33:$A$776,$A130,СВЦЭМ!$B$33:$B$776,C$119)+'СЕТ СН'!$I$11+СВЦЭМ!$D$10+'СЕТ СН'!$I$6-'СЕТ СН'!$I$23</f>
        <v>1638.6669280499998</v>
      </c>
      <c r="D130" s="36">
        <f>SUMIFS(СВЦЭМ!$D$33:$D$776,СВЦЭМ!$A$33:$A$776,$A130,СВЦЭМ!$B$33:$B$776,D$119)+'СЕТ СН'!$I$11+СВЦЭМ!$D$10+'СЕТ СН'!$I$6-'СЕТ СН'!$I$23</f>
        <v>1666.8483977499998</v>
      </c>
      <c r="E130" s="36">
        <f>SUMIFS(СВЦЭМ!$D$33:$D$776,СВЦЭМ!$A$33:$A$776,$A130,СВЦЭМ!$B$33:$B$776,E$119)+'СЕТ СН'!$I$11+СВЦЭМ!$D$10+'СЕТ СН'!$I$6-'СЕТ СН'!$I$23</f>
        <v>1668.6784327899998</v>
      </c>
      <c r="F130" s="36">
        <f>SUMIFS(СВЦЭМ!$D$33:$D$776,СВЦЭМ!$A$33:$A$776,$A130,СВЦЭМ!$B$33:$B$776,F$119)+'СЕТ СН'!$I$11+СВЦЭМ!$D$10+'СЕТ СН'!$I$6-'СЕТ СН'!$I$23</f>
        <v>1668.3502142199998</v>
      </c>
      <c r="G130" s="36">
        <f>SUMIFS(СВЦЭМ!$D$33:$D$776,СВЦЭМ!$A$33:$A$776,$A130,СВЦЭМ!$B$33:$B$776,G$119)+'СЕТ СН'!$I$11+СВЦЭМ!$D$10+'СЕТ СН'!$I$6-'СЕТ СН'!$I$23</f>
        <v>1651.6870412299997</v>
      </c>
      <c r="H130" s="36">
        <f>SUMIFS(СВЦЭМ!$D$33:$D$776,СВЦЭМ!$A$33:$A$776,$A130,СВЦЭМ!$B$33:$B$776,H$119)+'СЕТ СН'!$I$11+СВЦЭМ!$D$10+'СЕТ СН'!$I$6-'СЕТ СН'!$I$23</f>
        <v>1620.0309236899998</v>
      </c>
      <c r="I130" s="36">
        <f>SUMIFS(СВЦЭМ!$D$33:$D$776,СВЦЭМ!$A$33:$A$776,$A130,СВЦЭМ!$B$33:$B$776,I$119)+'СЕТ СН'!$I$11+СВЦЭМ!$D$10+'СЕТ СН'!$I$6-'СЕТ СН'!$I$23</f>
        <v>1545.5834721799999</v>
      </c>
      <c r="J130" s="36">
        <f>SUMIFS(СВЦЭМ!$D$33:$D$776,СВЦЭМ!$A$33:$A$776,$A130,СВЦЭМ!$B$33:$B$776,J$119)+'СЕТ СН'!$I$11+СВЦЭМ!$D$10+'СЕТ СН'!$I$6-'СЕТ СН'!$I$23</f>
        <v>1493.78981909</v>
      </c>
      <c r="K130" s="36">
        <f>SUMIFS(СВЦЭМ!$D$33:$D$776,СВЦЭМ!$A$33:$A$776,$A130,СВЦЭМ!$B$33:$B$776,K$119)+'СЕТ СН'!$I$11+СВЦЭМ!$D$10+'СЕТ СН'!$I$6-'СЕТ СН'!$I$23</f>
        <v>1485.29050822</v>
      </c>
      <c r="L130" s="36">
        <f>SUMIFS(СВЦЭМ!$D$33:$D$776,СВЦЭМ!$A$33:$A$776,$A130,СВЦЭМ!$B$33:$B$776,L$119)+'СЕТ СН'!$I$11+СВЦЭМ!$D$10+'СЕТ СН'!$I$6-'СЕТ СН'!$I$23</f>
        <v>1481.1162074900001</v>
      </c>
      <c r="M130" s="36">
        <f>SUMIFS(СВЦЭМ!$D$33:$D$776,СВЦЭМ!$A$33:$A$776,$A130,СВЦЭМ!$B$33:$B$776,M$119)+'СЕТ СН'!$I$11+СВЦЭМ!$D$10+'СЕТ СН'!$I$6-'СЕТ СН'!$I$23</f>
        <v>1483.5941394900001</v>
      </c>
      <c r="N130" s="36">
        <f>SUMIFS(СВЦЭМ!$D$33:$D$776,СВЦЭМ!$A$33:$A$776,$A130,СВЦЭМ!$B$33:$B$776,N$119)+'СЕТ СН'!$I$11+СВЦЭМ!$D$10+'СЕТ СН'!$I$6-'СЕТ СН'!$I$23</f>
        <v>1498.0311715400001</v>
      </c>
      <c r="O130" s="36">
        <f>SUMIFS(СВЦЭМ!$D$33:$D$776,СВЦЭМ!$A$33:$A$776,$A130,СВЦЭМ!$B$33:$B$776,O$119)+'СЕТ СН'!$I$11+СВЦЭМ!$D$10+'СЕТ СН'!$I$6-'СЕТ СН'!$I$23</f>
        <v>1501.7803487200001</v>
      </c>
      <c r="P130" s="36">
        <f>SUMIFS(СВЦЭМ!$D$33:$D$776,СВЦЭМ!$A$33:$A$776,$A130,СВЦЭМ!$B$33:$B$776,P$119)+'СЕТ СН'!$I$11+СВЦЭМ!$D$10+'СЕТ СН'!$I$6-'СЕТ СН'!$I$23</f>
        <v>1486.7533657700001</v>
      </c>
      <c r="Q130" s="36">
        <f>SUMIFS(СВЦЭМ!$D$33:$D$776,СВЦЭМ!$A$33:$A$776,$A130,СВЦЭМ!$B$33:$B$776,Q$119)+'СЕТ СН'!$I$11+СВЦЭМ!$D$10+'СЕТ СН'!$I$6-'СЕТ СН'!$I$23</f>
        <v>1488.72803656</v>
      </c>
      <c r="R130" s="36">
        <f>SUMIFS(СВЦЭМ!$D$33:$D$776,СВЦЭМ!$A$33:$A$776,$A130,СВЦЭМ!$B$33:$B$776,R$119)+'СЕТ СН'!$I$11+СВЦЭМ!$D$10+'СЕТ СН'!$I$6-'СЕТ СН'!$I$23</f>
        <v>1513.05903992</v>
      </c>
      <c r="S130" s="36">
        <f>SUMIFS(СВЦЭМ!$D$33:$D$776,СВЦЭМ!$A$33:$A$776,$A130,СВЦЭМ!$B$33:$B$776,S$119)+'СЕТ СН'!$I$11+СВЦЭМ!$D$10+'СЕТ СН'!$I$6-'СЕТ СН'!$I$23</f>
        <v>1490.19200129</v>
      </c>
      <c r="T130" s="36">
        <f>SUMIFS(СВЦЭМ!$D$33:$D$776,СВЦЭМ!$A$33:$A$776,$A130,СВЦЭМ!$B$33:$B$776,T$119)+'СЕТ СН'!$I$11+СВЦЭМ!$D$10+'СЕТ СН'!$I$6-'СЕТ СН'!$I$23</f>
        <v>1455.3173508500001</v>
      </c>
      <c r="U130" s="36">
        <f>SUMIFS(СВЦЭМ!$D$33:$D$776,СВЦЭМ!$A$33:$A$776,$A130,СВЦЭМ!$B$33:$B$776,U$119)+'СЕТ СН'!$I$11+СВЦЭМ!$D$10+'СЕТ СН'!$I$6-'СЕТ СН'!$I$23</f>
        <v>1456.90982786</v>
      </c>
      <c r="V130" s="36">
        <f>SUMIFS(СВЦЭМ!$D$33:$D$776,СВЦЭМ!$A$33:$A$776,$A130,СВЦЭМ!$B$33:$B$776,V$119)+'СЕТ СН'!$I$11+СВЦЭМ!$D$10+'СЕТ СН'!$I$6-'СЕТ СН'!$I$23</f>
        <v>1473.5298822300001</v>
      </c>
      <c r="W130" s="36">
        <f>SUMIFS(СВЦЭМ!$D$33:$D$776,СВЦЭМ!$A$33:$A$776,$A130,СВЦЭМ!$B$33:$B$776,W$119)+'СЕТ СН'!$I$11+СВЦЭМ!$D$10+'СЕТ СН'!$I$6-'СЕТ СН'!$I$23</f>
        <v>1492.5406821700001</v>
      </c>
      <c r="X130" s="36">
        <f>SUMIFS(СВЦЭМ!$D$33:$D$776,СВЦЭМ!$A$33:$A$776,$A130,СВЦЭМ!$B$33:$B$776,X$119)+'СЕТ СН'!$I$11+СВЦЭМ!$D$10+'СЕТ СН'!$I$6-'СЕТ СН'!$I$23</f>
        <v>1501.8699401599999</v>
      </c>
      <c r="Y130" s="36">
        <f>SUMIFS(СВЦЭМ!$D$33:$D$776,СВЦЭМ!$A$33:$A$776,$A130,СВЦЭМ!$B$33:$B$776,Y$119)+'СЕТ СН'!$I$11+СВЦЭМ!$D$10+'СЕТ СН'!$I$6-'СЕТ СН'!$I$23</f>
        <v>1555.6136421799999</v>
      </c>
    </row>
    <row r="131" spans="1:25" ht="15.75" x14ac:dyDescent="0.2">
      <c r="A131" s="35">
        <f t="shared" si="3"/>
        <v>43477</v>
      </c>
      <c r="B131" s="36">
        <f>SUMIFS(СВЦЭМ!$D$33:$D$776,СВЦЭМ!$A$33:$A$776,$A131,СВЦЭМ!$B$33:$B$776,B$119)+'СЕТ СН'!$I$11+СВЦЭМ!$D$10+'СЕТ СН'!$I$6-'СЕТ СН'!$I$23</f>
        <v>1627.3786532099998</v>
      </c>
      <c r="C131" s="36">
        <f>SUMIFS(СВЦЭМ!$D$33:$D$776,СВЦЭМ!$A$33:$A$776,$A131,СВЦЭМ!$B$33:$B$776,C$119)+'СЕТ СН'!$I$11+СВЦЭМ!$D$10+'СЕТ СН'!$I$6-'СЕТ СН'!$I$23</f>
        <v>1648.4187729499999</v>
      </c>
      <c r="D131" s="36">
        <f>SUMIFS(СВЦЭМ!$D$33:$D$776,СВЦЭМ!$A$33:$A$776,$A131,СВЦЭМ!$B$33:$B$776,D$119)+'СЕТ СН'!$I$11+СВЦЭМ!$D$10+'СЕТ СН'!$I$6-'СЕТ СН'!$I$23</f>
        <v>1670.6036425899999</v>
      </c>
      <c r="E131" s="36">
        <f>SUMIFS(СВЦЭМ!$D$33:$D$776,СВЦЭМ!$A$33:$A$776,$A131,СВЦЭМ!$B$33:$B$776,E$119)+'СЕТ СН'!$I$11+СВЦЭМ!$D$10+'СЕТ СН'!$I$6-'СЕТ СН'!$I$23</f>
        <v>1682.2913423999998</v>
      </c>
      <c r="F131" s="36">
        <f>SUMIFS(СВЦЭМ!$D$33:$D$776,СВЦЭМ!$A$33:$A$776,$A131,СВЦЭМ!$B$33:$B$776,F$119)+'СЕТ СН'!$I$11+СВЦЭМ!$D$10+'СЕТ СН'!$I$6-'СЕТ СН'!$I$23</f>
        <v>1680.2694037899998</v>
      </c>
      <c r="G131" s="36">
        <f>SUMIFS(СВЦЭМ!$D$33:$D$776,СВЦЭМ!$A$33:$A$776,$A131,СВЦЭМ!$B$33:$B$776,G$119)+'СЕТ СН'!$I$11+СВЦЭМ!$D$10+'СЕТ СН'!$I$6-'СЕТ СН'!$I$23</f>
        <v>1679.7621595899998</v>
      </c>
      <c r="H131" s="36">
        <f>SUMIFS(СВЦЭМ!$D$33:$D$776,СВЦЭМ!$A$33:$A$776,$A131,СВЦЭМ!$B$33:$B$776,H$119)+'СЕТ СН'!$I$11+СВЦЭМ!$D$10+'СЕТ СН'!$I$6-'СЕТ СН'!$I$23</f>
        <v>1654.3887858899998</v>
      </c>
      <c r="I131" s="36">
        <f>SUMIFS(СВЦЭМ!$D$33:$D$776,СВЦЭМ!$A$33:$A$776,$A131,СВЦЭМ!$B$33:$B$776,I$119)+'СЕТ СН'!$I$11+СВЦЭМ!$D$10+'СЕТ СН'!$I$6-'СЕТ СН'!$I$23</f>
        <v>1578.2154083599999</v>
      </c>
      <c r="J131" s="36">
        <f>SUMIFS(СВЦЭМ!$D$33:$D$776,СВЦЭМ!$A$33:$A$776,$A131,СВЦЭМ!$B$33:$B$776,J$119)+'СЕТ СН'!$I$11+СВЦЭМ!$D$10+'СЕТ СН'!$I$6-'СЕТ СН'!$I$23</f>
        <v>1508.7184607199999</v>
      </c>
      <c r="K131" s="36">
        <f>SUMIFS(СВЦЭМ!$D$33:$D$776,СВЦЭМ!$A$33:$A$776,$A131,СВЦЭМ!$B$33:$B$776,K$119)+'СЕТ СН'!$I$11+СВЦЭМ!$D$10+'СЕТ СН'!$I$6-'СЕТ СН'!$I$23</f>
        <v>1476.89792706</v>
      </c>
      <c r="L131" s="36">
        <f>SUMIFS(СВЦЭМ!$D$33:$D$776,СВЦЭМ!$A$33:$A$776,$A131,СВЦЭМ!$B$33:$B$776,L$119)+'СЕТ СН'!$I$11+СВЦЭМ!$D$10+'СЕТ СН'!$I$6-'СЕТ СН'!$I$23</f>
        <v>1453.5385205300001</v>
      </c>
      <c r="M131" s="36">
        <f>SUMIFS(СВЦЭМ!$D$33:$D$776,СВЦЭМ!$A$33:$A$776,$A131,СВЦЭМ!$B$33:$B$776,M$119)+'СЕТ СН'!$I$11+СВЦЭМ!$D$10+'СЕТ СН'!$I$6-'СЕТ СН'!$I$23</f>
        <v>1459.1543741600001</v>
      </c>
      <c r="N131" s="36">
        <f>SUMIFS(СВЦЭМ!$D$33:$D$776,СВЦЭМ!$A$33:$A$776,$A131,СВЦЭМ!$B$33:$B$776,N$119)+'СЕТ СН'!$I$11+СВЦЭМ!$D$10+'СЕТ СН'!$I$6-'СЕТ СН'!$I$23</f>
        <v>1478.86726456</v>
      </c>
      <c r="O131" s="36">
        <f>SUMIFS(СВЦЭМ!$D$33:$D$776,СВЦЭМ!$A$33:$A$776,$A131,СВЦЭМ!$B$33:$B$776,O$119)+'СЕТ СН'!$I$11+СВЦЭМ!$D$10+'СЕТ СН'!$I$6-'СЕТ СН'!$I$23</f>
        <v>1487.3200377600001</v>
      </c>
      <c r="P131" s="36">
        <f>SUMIFS(СВЦЭМ!$D$33:$D$776,СВЦЭМ!$A$33:$A$776,$A131,СВЦЭМ!$B$33:$B$776,P$119)+'СЕТ СН'!$I$11+СВЦЭМ!$D$10+'СЕТ СН'!$I$6-'СЕТ СН'!$I$23</f>
        <v>1506.15827567</v>
      </c>
      <c r="Q131" s="36">
        <f>SUMIFS(СВЦЭМ!$D$33:$D$776,СВЦЭМ!$A$33:$A$776,$A131,СВЦЭМ!$B$33:$B$776,Q$119)+'СЕТ СН'!$I$11+СВЦЭМ!$D$10+'СЕТ СН'!$I$6-'СЕТ СН'!$I$23</f>
        <v>1520.1020919800001</v>
      </c>
      <c r="R131" s="36">
        <f>SUMIFS(СВЦЭМ!$D$33:$D$776,СВЦЭМ!$A$33:$A$776,$A131,СВЦЭМ!$B$33:$B$776,R$119)+'СЕТ СН'!$I$11+СВЦЭМ!$D$10+'СЕТ СН'!$I$6-'СЕТ СН'!$I$23</f>
        <v>1510.8164057000001</v>
      </c>
      <c r="S131" s="36">
        <f>SUMIFS(СВЦЭМ!$D$33:$D$776,СВЦЭМ!$A$33:$A$776,$A131,СВЦЭМ!$B$33:$B$776,S$119)+'СЕТ СН'!$I$11+СВЦЭМ!$D$10+'СЕТ СН'!$I$6-'СЕТ СН'!$I$23</f>
        <v>1469.8556498099999</v>
      </c>
      <c r="T131" s="36">
        <f>SUMIFS(СВЦЭМ!$D$33:$D$776,СВЦЭМ!$A$33:$A$776,$A131,СВЦЭМ!$B$33:$B$776,T$119)+'СЕТ СН'!$I$11+СВЦЭМ!$D$10+'СЕТ СН'!$I$6-'СЕТ СН'!$I$23</f>
        <v>1437.23799351</v>
      </c>
      <c r="U131" s="36">
        <f>SUMIFS(СВЦЭМ!$D$33:$D$776,СВЦЭМ!$A$33:$A$776,$A131,СВЦЭМ!$B$33:$B$776,U$119)+'СЕТ СН'!$I$11+СВЦЭМ!$D$10+'СЕТ СН'!$I$6-'СЕТ СН'!$I$23</f>
        <v>1438.42452157</v>
      </c>
      <c r="V131" s="36">
        <f>SUMIFS(СВЦЭМ!$D$33:$D$776,СВЦЭМ!$A$33:$A$776,$A131,СВЦЭМ!$B$33:$B$776,V$119)+'СЕТ СН'!$I$11+СВЦЭМ!$D$10+'СЕТ СН'!$I$6-'СЕТ СН'!$I$23</f>
        <v>1461.93562249</v>
      </c>
      <c r="W131" s="36">
        <f>SUMIFS(СВЦЭМ!$D$33:$D$776,СВЦЭМ!$A$33:$A$776,$A131,СВЦЭМ!$B$33:$B$776,W$119)+'СЕТ СН'!$I$11+СВЦЭМ!$D$10+'СЕТ СН'!$I$6-'СЕТ СН'!$I$23</f>
        <v>1483.7134346</v>
      </c>
      <c r="X131" s="36">
        <f>SUMIFS(СВЦЭМ!$D$33:$D$776,СВЦЭМ!$A$33:$A$776,$A131,СВЦЭМ!$B$33:$B$776,X$119)+'СЕТ СН'!$I$11+СВЦЭМ!$D$10+'СЕТ СН'!$I$6-'СЕТ СН'!$I$23</f>
        <v>1491.7745234500001</v>
      </c>
      <c r="Y131" s="36">
        <f>SUMIFS(СВЦЭМ!$D$33:$D$776,СВЦЭМ!$A$33:$A$776,$A131,СВЦЭМ!$B$33:$B$776,Y$119)+'СЕТ СН'!$I$11+СВЦЭМ!$D$10+'СЕТ СН'!$I$6-'СЕТ СН'!$I$23</f>
        <v>1554.40884011</v>
      </c>
    </row>
    <row r="132" spans="1:25" ht="15.75" x14ac:dyDescent="0.2">
      <c r="A132" s="35">
        <f t="shared" si="3"/>
        <v>43478</v>
      </c>
      <c r="B132" s="36">
        <f>SUMIFS(СВЦЭМ!$D$33:$D$776,СВЦЭМ!$A$33:$A$776,$A132,СВЦЭМ!$B$33:$B$776,B$119)+'СЕТ СН'!$I$11+СВЦЭМ!$D$10+'СЕТ СН'!$I$6-'СЕТ СН'!$I$23</f>
        <v>1602.4180086299998</v>
      </c>
      <c r="C132" s="36">
        <f>SUMIFS(СВЦЭМ!$D$33:$D$776,СВЦЭМ!$A$33:$A$776,$A132,СВЦЭМ!$B$33:$B$776,C$119)+'СЕТ СН'!$I$11+СВЦЭМ!$D$10+'СЕТ СН'!$I$6-'СЕТ СН'!$I$23</f>
        <v>1628.4192167399999</v>
      </c>
      <c r="D132" s="36">
        <f>SUMIFS(СВЦЭМ!$D$33:$D$776,СВЦЭМ!$A$33:$A$776,$A132,СВЦЭМ!$B$33:$B$776,D$119)+'СЕТ СН'!$I$11+СВЦЭМ!$D$10+'СЕТ СН'!$I$6-'СЕТ СН'!$I$23</f>
        <v>1661.2974783499999</v>
      </c>
      <c r="E132" s="36">
        <f>SUMIFS(СВЦЭМ!$D$33:$D$776,СВЦЭМ!$A$33:$A$776,$A132,СВЦЭМ!$B$33:$B$776,E$119)+'СЕТ СН'!$I$11+СВЦЭМ!$D$10+'СЕТ СН'!$I$6-'СЕТ СН'!$I$23</f>
        <v>1679.9694927599999</v>
      </c>
      <c r="F132" s="36">
        <f>SUMIFS(СВЦЭМ!$D$33:$D$776,СВЦЭМ!$A$33:$A$776,$A132,СВЦЭМ!$B$33:$B$776,F$119)+'СЕТ СН'!$I$11+СВЦЭМ!$D$10+'СЕТ СН'!$I$6-'СЕТ СН'!$I$23</f>
        <v>1678.7135294199998</v>
      </c>
      <c r="G132" s="36">
        <f>SUMIFS(СВЦЭМ!$D$33:$D$776,СВЦЭМ!$A$33:$A$776,$A132,СВЦЭМ!$B$33:$B$776,G$119)+'СЕТ СН'!$I$11+СВЦЭМ!$D$10+'СЕТ СН'!$I$6-'СЕТ СН'!$I$23</f>
        <v>1687.7406286099999</v>
      </c>
      <c r="H132" s="36">
        <f>SUMIFS(СВЦЭМ!$D$33:$D$776,СВЦЭМ!$A$33:$A$776,$A132,СВЦЭМ!$B$33:$B$776,H$119)+'СЕТ СН'!$I$11+СВЦЭМ!$D$10+'СЕТ СН'!$I$6-'СЕТ СН'!$I$23</f>
        <v>1641.3662775399998</v>
      </c>
      <c r="I132" s="36">
        <f>SUMIFS(СВЦЭМ!$D$33:$D$776,СВЦЭМ!$A$33:$A$776,$A132,СВЦЭМ!$B$33:$B$776,I$119)+'СЕТ СН'!$I$11+СВЦЭМ!$D$10+'СЕТ СН'!$I$6-'СЕТ СН'!$I$23</f>
        <v>1574.1328664099999</v>
      </c>
      <c r="J132" s="36">
        <f>SUMIFS(СВЦЭМ!$D$33:$D$776,СВЦЭМ!$A$33:$A$776,$A132,СВЦЭМ!$B$33:$B$776,J$119)+'СЕТ СН'!$I$11+СВЦЭМ!$D$10+'СЕТ СН'!$I$6-'СЕТ СН'!$I$23</f>
        <v>1525.4392578100001</v>
      </c>
      <c r="K132" s="36">
        <f>SUMIFS(СВЦЭМ!$D$33:$D$776,СВЦЭМ!$A$33:$A$776,$A132,СВЦЭМ!$B$33:$B$776,K$119)+'СЕТ СН'!$I$11+СВЦЭМ!$D$10+'СЕТ СН'!$I$6-'СЕТ СН'!$I$23</f>
        <v>1491.28312682</v>
      </c>
      <c r="L132" s="36">
        <f>SUMIFS(СВЦЭМ!$D$33:$D$776,СВЦЭМ!$A$33:$A$776,$A132,СВЦЭМ!$B$33:$B$776,L$119)+'СЕТ СН'!$I$11+СВЦЭМ!$D$10+'СЕТ СН'!$I$6-'СЕТ СН'!$I$23</f>
        <v>1470.5397162300001</v>
      </c>
      <c r="M132" s="36">
        <f>SUMIFS(СВЦЭМ!$D$33:$D$776,СВЦЭМ!$A$33:$A$776,$A132,СВЦЭМ!$B$33:$B$776,M$119)+'СЕТ СН'!$I$11+СВЦЭМ!$D$10+'СЕТ СН'!$I$6-'СЕТ СН'!$I$23</f>
        <v>1473.88896746</v>
      </c>
      <c r="N132" s="36">
        <f>SUMIFS(СВЦЭМ!$D$33:$D$776,СВЦЭМ!$A$33:$A$776,$A132,СВЦЭМ!$B$33:$B$776,N$119)+'СЕТ СН'!$I$11+СВЦЭМ!$D$10+'СЕТ СН'!$I$6-'СЕТ СН'!$I$23</f>
        <v>1494.3823784400001</v>
      </c>
      <c r="O132" s="36">
        <f>SUMIFS(СВЦЭМ!$D$33:$D$776,СВЦЭМ!$A$33:$A$776,$A132,СВЦЭМ!$B$33:$B$776,O$119)+'СЕТ СН'!$I$11+СВЦЭМ!$D$10+'СЕТ СН'!$I$6-'СЕТ СН'!$I$23</f>
        <v>1527.2510445600001</v>
      </c>
      <c r="P132" s="36">
        <f>SUMIFS(СВЦЭМ!$D$33:$D$776,СВЦЭМ!$A$33:$A$776,$A132,СВЦЭМ!$B$33:$B$776,P$119)+'СЕТ СН'!$I$11+СВЦЭМ!$D$10+'СЕТ СН'!$I$6-'СЕТ СН'!$I$23</f>
        <v>1542.8598038599998</v>
      </c>
      <c r="Q132" s="36">
        <f>SUMIFS(СВЦЭМ!$D$33:$D$776,СВЦЭМ!$A$33:$A$776,$A132,СВЦЭМ!$B$33:$B$776,Q$119)+'СЕТ СН'!$I$11+СВЦЭМ!$D$10+'СЕТ СН'!$I$6-'СЕТ СН'!$I$23</f>
        <v>1544.16068802</v>
      </c>
      <c r="R132" s="36">
        <f>SUMIFS(СВЦЭМ!$D$33:$D$776,СВЦЭМ!$A$33:$A$776,$A132,СВЦЭМ!$B$33:$B$776,R$119)+'СЕТ СН'!$I$11+СВЦЭМ!$D$10+'СЕТ СН'!$I$6-'СЕТ СН'!$I$23</f>
        <v>1535.6281226699998</v>
      </c>
      <c r="S132" s="36">
        <f>SUMIFS(СВЦЭМ!$D$33:$D$776,СВЦЭМ!$A$33:$A$776,$A132,СВЦЭМ!$B$33:$B$776,S$119)+'СЕТ СН'!$I$11+СВЦЭМ!$D$10+'СЕТ СН'!$I$6-'СЕТ СН'!$I$23</f>
        <v>1510.2005410500001</v>
      </c>
      <c r="T132" s="36">
        <f>SUMIFS(СВЦЭМ!$D$33:$D$776,СВЦЭМ!$A$33:$A$776,$A132,СВЦЭМ!$B$33:$B$776,T$119)+'СЕТ СН'!$I$11+СВЦЭМ!$D$10+'СЕТ СН'!$I$6-'СЕТ СН'!$I$23</f>
        <v>1468.5863581900001</v>
      </c>
      <c r="U132" s="36">
        <f>SUMIFS(СВЦЭМ!$D$33:$D$776,СВЦЭМ!$A$33:$A$776,$A132,СВЦЭМ!$B$33:$B$776,U$119)+'СЕТ СН'!$I$11+СВЦЭМ!$D$10+'СЕТ СН'!$I$6-'СЕТ СН'!$I$23</f>
        <v>1467.0901844699999</v>
      </c>
      <c r="V132" s="36">
        <f>SUMIFS(СВЦЭМ!$D$33:$D$776,СВЦЭМ!$A$33:$A$776,$A132,СВЦЭМ!$B$33:$B$776,V$119)+'СЕТ СН'!$I$11+СВЦЭМ!$D$10+'СЕТ СН'!$I$6-'СЕТ СН'!$I$23</f>
        <v>1468.79753699</v>
      </c>
      <c r="W132" s="36">
        <f>SUMIFS(СВЦЭМ!$D$33:$D$776,СВЦЭМ!$A$33:$A$776,$A132,СВЦЭМ!$B$33:$B$776,W$119)+'СЕТ СН'!$I$11+СВЦЭМ!$D$10+'СЕТ СН'!$I$6-'СЕТ СН'!$I$23</f>
        <v>1480.3076965499999</v>
      </c>
      <c r="X132" s="36">
        <f>SUMIFS(СВЦЭМ!$D$33:$D$776,СВЦЭМ!$A$33:$A$776,$A132,СВЦЭМ!$B$33:$B$776,X$119)+'СЕТ СН'!$I$11+СВЦЭМ!$D$10+'СЕТ СН'!$I$6-'СЕТ СН'!$I$23</f>
        <v>1494.2191422800001</v>
      </c>
      <c r="Y132" s="36">
        <f>SUMIFS(СВЦЭМ!$D$33:$D$776,СВЦЭМ!$A$33:$A$776,$A132,СВЦЭМ!$B$33:$B$776,Y$119)+'СЕТ СН'!$I$11+СВЦЭМ!$D$10+'СЕТ СН'!$I$6-'СЕТ СН'!$I$23</f>
        <v>1546.9681082599998</v>
      </c>
    </row>
    <row r="133" spans="1:25" ht="15.75" x14ac:dyDescent="0.2">
      <c r="A133" s="35">
        <f t="shared" si="3"/>
        <v>43479</v>
      </c>
      <c r="B133" s="36">
        <f>SUMIFS(СВЦЭМ!$D$33:$D$776,СВЦЭМ!$A$33:$A$776,$A133,СВЦЭМ!$B$33:$B$776,B$119)+'СЕТ СН'!$I$11+СВЦЭМ!$D$10+'СЕТ СН'!$I$6-'СЕТ СН'!$I$23</f>
        <v>1632.8584764099999</v>
      </c>
      <c r="C133" s="36">
        <f>SUMIFS(СВЦЭМ!$D$33:$D$776,СВЦЭМ!$A$33:$A$776,$A133,СВЦЭМ!$B$33:$B$776,C$119)+'СЕТ СН'!$I$11+СВЦЭМ!$D$10+'СЕТ СН'!$I$6-'СЕТ СН'!$I$23</f>
        <v>1663.2108506999998</v>
      </c>
      <c r="D133" s="36">
        <f>SUMIFS(СВЦЭМ!$D$33:$D$776,СВЦЭМ!$A$33:$A$776,$A133,СВЦЭМ!$B$33:$B$776,D$119)+'СЕТ СН'!$I$11+СВЦЭМ!$D$10+'СЕТ СН'!$I$6-'СЕТ СН'!$I$23</f>
        <v>1682.8454061299999</v>
      </c>
      <c r="E133" s="36">
        <f>SUMIFS(СВЦЭМ!$D$33:$D$776,СВЦЭМ!$A$33:$A$776,$A133,СВЦЭМ!$B$33:$B$776,E$119)+'СЕТ СН'!$I$11+СВЦЭМ!$D$10+'СЕТ СН'!$I$6-'СЕТ СН'!$I$23</f>
        <v>1686.4681737699998</v>
      </c>
      <c r="F133" s="36">
        <f>SUMIFS(СВЦЭМ!$D$33:$D$776,СВЦЭМ!$A$33:$A$776,$A133,СВЦЭМ!$B$33:$B$776,F$119)+'СЕТ СН'!$I$11+СВЦЭМ!$D$10+'СЕТ СН'!$I$6-'СЕТ СН'!$I$23</f>
        <v>1686.2220503399999</v>
      </c>
      <c r="G133" s="36">
        <f>SUMIFS(СВЦЭМ!$D$33:$D$776,СВЦЭМ!$A$33:$A$776,$A133,СВЦЭМ!$B$33:$B$776,G$119)+'СЕТ СН'!$I$11+СВЦЭМ!$D$10+'СЕТ СН'!$I$6-'СЕТ СН'!$I$23</f>
        <v>1675.4433050399998</v>
      </c>
      <c r="H133" s="36">
        <f>SUMIFS(СВЦЭМ!$D$33:$D$776,СВЦЭМ!$A$33:$A$776,$A133,СВЦЭМ!$B$33:$B$776,H$119)+'СЕТ СН'!$I$11+СВЦЭМ!$D$10+'СЕТ СН'!$I$6-'СЕТ СН'!$I$23</f>
        <v>1635.6279055399998</v>
      </c>
      <c r="I133" s="36">
        <f>SUMIFS(СВЦЭМ!$D$33:$D$776,СВЦЭМ!$A$33:$A$776,$A133,СВЦЭМ!$B$33:$B$776,I$119)+'СЕТ СН'!$I$11+СВЦЭМ!$D$10+'СЕТ СН'!$I$6-'СЕТ СН'!$I$23</f>
        <v>1559.9104484299999</v>
      </c>
      <c r="J133" s="36">
        <f>SUMIFS(СВЦЭМ!$D$33:$D$776,СВЦЭМ!$A$33:$A$776,$A133,СВЦЭМ!$B$33:$B$776,J$119)+'СЕТ СН'!$I$11+СВЦЭМ!$D$10+'СЕТ СН'!$I$6-'СЕТ СН'!$I$23</f>
        <v>1521.2664943100001</v>
      </c>
      <c r="K133" s="36">
        <f>SUMIFS(СВЦЭМ!$D$33:$D$776,СВЦЭМ!$A$33:$A$776,$A133,СВЦЭМ!$B$33:$B$776,K$119)+'СЕТ СН'!$I$11+СВЦЭМ!$D$10+'СЕТ СН'!$I$6-'СЕТ СН'!$I$23</f>
        <v>1492.2534471500001</v>
      </c>
      <c r="L133" s="36">
        <f>SUMIFS(СВЦЭМ!$D$33:$D$776,СВЦЭМ!$A$33:$A$776,$A133,СВЦЭМ!$B$33:$B$776,L$119)+'СЕТ СН'!$I$11+СВЦЭМ!$D$10+'СЕТ СН'!$I$6-'СЕТ СН'!$I$23</f>
        <v>1483.45372122</v>
      </c>
      <c r="M133" s="36">
        <f>SUMIFS(СВЦЭМ!$D$33:$D$776,СВЦЭМ!$A$33:$A$776,$A133,СВЦЭМ!$B$33:$B$776,M$119)+'СЕТ СН'!$I$11+СВЦЭМ!$D$10+'СЕТ СН'!$I$6-'СЕТ СН'!$I$23</f>
        <v>1494.0506242599999</v>
      </c>
      <c r="N133" s="36">
        <f>SUMIFS(СВЦЭМ!$D$33:$D$776,СВЦЭМ!$A$33:$A$776,$A133,СВЦЭМ!$B$33:$B$776,N$119)+'СЕТ СН'!$I$11+СВЦЭМ!$D$10+'СЕТ СН'!$I$6-'СЕТ СН'!$I$23</f>
        <v>1507.6066438400001</v>
      </c>
      <c r="O133" s="36">
        <f>SUMIFS(СВЦЭМ!$D$33:$D$776,СВЦЭМ!$A$33:$A$776,$A133,СВЦЭМ!$B$33:$B$776,O$119)+'СЕТ СН'!$I$11+СВЦЭМ!$D$10+'СЕТ СН'!$I$6-'СЕТ СН'!$I$23</f>
        <v>1512.7354495500001</v>
      </c>
      <c r="P133" s="36">
        <f>SUMIFS(СВЦЭМ!$D$33:$D$776,СВЦЭМ!$A$33:$A$776,$A133,СВЦЭМ!$B$33:$B$776,P$119)+'СЕТ СН'!$I$11+СВЦЭМ!$D$10+'СЕТ СН'!$I$6-'СЕТ СН'!$I$23</f>
        <v>1519.9851883000001</v>
      </c>
      <c r="Q133" s="36">
        <f>SUMIFS(СВЦЭМ!$D$33:$D$776,СВЦЭМ!$A$33:$A$776,$A133,СВЦЭМ!$B$33:$B$776,Q$119)+'СЕТ СН'!$I$11+СВЦЭМ!$D$10+'СЕТ СН'!$I$6-'СЕТ СН'!$I$23</f>
        <v>1528.5765883000001</v>
      </c>
      <c r="R133" s="36">
        <f>SUMIFS(СВЦЭМ!$D$33:$D$776,СВЦЭМ!$A$33:$A$776,$A133,СВЦЭМ!$B$33:$B$776,R$119)+'СЕТ СН'!$I$11+СВЦЭМ!$D$10+'СЕТ СН'!$I$6-'СЕТ СН'!$I$23</f>
        <v>1527.1167193200001</v>
      </c>
      <c r="S133" s="36">
        <f>SUMIFS(СВЦЭМ!$D$33:$D$776,СВЦЭМ!$A$33:$A$776,$A133,СВЦЭМ!$B$33:$B$776,S$119)+'СЕТ СН'!$I$11+СВЦЭМ!$D$10+'СЕТ СН'!$I$6-'СЕТ СН'!$I$23</f>
        <v>1510.95596247</v>
      </c>
      <c r="T133" s="36">
        <f>SUMIFS(СВЦЭМ!$D$33:$D$776,СВЦЭМ!$A$33:$A$776,$A133,СВЦЭМ!$B$33:$B$776,T$119)+'СЕТ СН'!$I$11+СВЦЭМ!$D$10+'СЕТ СН'!$I$6-'СЕТ СН'!$I$23</f>
        <v>1482.3697707900001</v>
      </c>
      <c r="U133" s="36">
        <f>SUMIFS(СВЦЭМ!$D$33:$D$776,СВЦЭМ!$A$33:$A$776,$A133,СВЦЭМ!$B$33:$B$776,U$119)+'СЕТ СН'!$I$11+СВЦЭМ!$D$10+'СЕТ СН'!$I$6-'СЕТ СН'!$I$23</f>
        <v>1482.73189755</v>
      </c>
      <c r="V133" s="36">
        <f>SUMIFS(СВЦЭМ!$D$33:$D$776,СВЦЭМ!$A$33:$A$776,$A133,СВЦЭМ!$B$33:$B$776,V$119)+'СЕТ СН'!$I$11+СВЦЭМ!$D$10+'СЕТ СН'!$I$6-'СЕТ СН'!$I$23</f>
        <v>1498.7179306200001</v>
      </c>
      <c r="W133" s="36">
        <f>SUMIFS(СВЦЭМ!$D$33:$D$776,СВЦЭМ!$A$33:$A$776,$A133,СВЦЭМ!$B$33:$B$776,W$119)+'СЕТ СН'!$I$11+СВЦЭМ!$D$10+'СЕТ СН'!$I$6-'СЕТ СН'!$I$23</f>
        <v>1514.5044908899999</v>
      </c>
      <c r="X133" s="36">
        <f>SUMIFS(СВЦЭМ!$D$33:$D$776,СВЦЭМ!$A$33:$A$776,$A133,СВЦЭМ!$B$33:$B$776,X$119)+'СЕТ СН'!$I$11+СВЦЭМ!$D$10+'СЕТ СН'!$I$6-'СЕТ СН'!$I$23</f>
        <v>1516.10856691</v>
      </c>
      <c r="Y133" s="36">
        <f>SUMIFS(СВЦЭМ!$D$33:$D$776,СВЦЭМ!$A$33:$A$776,$A133,СВЦЭМ!$B$33:$B$776,Y$119)+'СЕТ СН'!$I$11+СВЦЭМ!$D$10+'СЕТ СН'!$I$6-'СЕТ СН'!$I$23</f>
        <v>1567.0302866299999</v>
      </c>
    </row>
    <row r="134" spans="1:25" ht="15.75" x14ac:dyDescent="0.2">
      <c r="A134" s="35">
        <f t="shared" si="3"/>
        <v>43480</v>
      </c>
      <c r="B134" s="36">
        <f>SUMIFS(СВЦЭМ!$D$33:$D$776,СВЦЭМ!$A$33:$A$776,$A134,СВЦЭМ!$B$33:$B$776,B$119)+'СЕТ СН'!$I$11+СВЦЭМ!$D$10+'СЕТ СН'!$I$6-'СЕТ СН'!$I$23</f>
        <v>1648.5975784</v>
      </c>
      <c r="C134" s="36">
        <f>SUMIFS(СВЦЭМ!$D$33:$D$776,СВЦЭМ!$A$33:$A$776,$A134,СВЦЭМ!$B$33:$B$776,C$119)+'СЕТ СН'!$I$11+СВЦЭМ!$D$10+'СЕТ СН'!$I$6-'СЕТ СН'!$I$23</f>
        <v>1681.2437384199998</v>
      </c>
      <c r="D134" s="36">
        <f>SUMIFS(СВЦЭМ!$D$33:$D$776,СВЦЭМ!$A$33:$A$776,$A134,СВЦЭМ!$B$33:$B$776,D$119)+'СЕТ СН'!$I$11+СВЦЭМ!$D$10+'СЕТ СН'!$I$6-'СЕТ СН'!$I$23</f>
        <v>1694.8859188099998</v>
      </c>
      <c r="E134" s="36">
        <f>SUMIFS(СВЦЭМ!$D$33:$D$776,СВЦЭМ!$A$33:$A$776,$A134,СВЦЭМ!$B$33:$B$776,E$119)+'СЕТ СН'!$I$11+СВЦЭМ!$D$10+'СЕТ СН'!$I$6-'СЕТ СН'!$I$23</f>
        <v>1695.5804768999999</v>
      </c>
      <c r="F134" s="36">
        <f>SUMIFS(СВЦЭМ!$D$33:$D$776,СВЦЭМ!$A$33:$A$776,$A134,СВЦЭМ!$B$33:$B$776,F$119)+'СЕТ СН'!$I$11+СВЦЭМ!$D$10+'СЕТ СН'!$I$6-'СЕТ СН'!$I$23</f>
        <v>1695.5976097999999</v>
      </c>
      <c r="G134" s="36">
        <f>SUMIFS(СВЦЭМ!$D$33:$D$776,СВЦЭМ!$A$33:$A$776,$A134,СВЦЭМ!$B$33:$B$776,G$119)+'СЕТ СН'!$I$11+СВЦЭМ!$D$10+'СЕТ СН'!$I$6-'СЕТ СН'!$I$23</f>
        <v>1676.0630970699999</v>
      </c>
      <c r="H134" s="36">
        <f>SUMIFS(СВЦЭМ!$D$33:$D$776,СВЦЭМ!$A$33:$A$776,$A134,СВЦЭМ!$B$33:$B$776,H$119)+'СЕТ СН'!$I$11+СВЦЭМ!$D$10+'СЕТ СН'!$I$6-'СЕТ СН'!$I$23</f>
        <v>1633.8319229199999</v>
      </c>
      <c r="I134" s="36">
        <f>SUMIFS(СВЦЭМ!$D$33:$D$776,СВЦЭМ!$A$33:$A$776,$A134,СВЦЭМ!$B$33:$B$776,I$119)+'СЕТ СН'!$I$11+СВЦЭМ!$D$10+'СЕТ СН'!$I$6-'СЕТ СН'!$I$23</f>
        <v>1558.6376655699999</v>
      </c>
      <c r="J134" s="36">
        <f>SUMIFS(СВЦЭМ!$D$33:$D$776,СВЦЭМ!$A$33:$A$776,$A134,СВЦЭМ!$B$33:$B$776,J$119)+'СЕТ СН'!$I$11+СВЦЭМ!$D$10+'СЕТ СН'!$I$6-'СЕТ СН'!$I$23</f>
        <v>1508.3715954700001</v>
      </c>
      <c r="K134" s="36">
        <f>SUMIFS(СВЦЭМ!$D$33:$D$776,СВЦЭМ!$A$33:$A$776,$A134,СВЦЭМ!$B$33:$B$776,K$119)+'СЕТ СН'!$I$11+СВЦЭМ!$D$10+'СЕТ СН'!$I$6-'СЕТ СН'!$I$23</f>
        <v>1494.9668023199999</v>
      </c>
      <c r="L134" s="36">
        <f>SUMIFS(СВЦЭМ!$D$33:$D$776,СВЦЭМ!$A$33:$A$776,$A134,СВЦЭМ!$B$33:$B$776,L$119)+'СЕТ СН'!$I$11+СВЦЭМ!$D$10+'СЕТ СН'!$I$6-'СЕТ СН'!$I$23</f>
        <v>1493.02912586</v>
      </c>
      <c r="M134" s="36">
        <f>SUMIFS(СВЦЭМ!$D$33:$D$776,СВЦЭМ!$A$33:$A$776,$A134,СВЦЭМ!$B$33:$B$776,M$119)+'СЕТ СН'!$I$11+СВЦЭМ!$D$10+'СЕТ СН'!$I$6-'СЕТ СН'!$I$23</f>
        <v>1501.9797396399999</v>
      </c>
      <c r="N134" s="36">
        <f>SUMIFS(СВЦЭМ!$D$33:$D$776,СВЦЭМ!$A$33:$A$776,$A134,СВЦЭМ!$B$33:$B$776,N$119)+'СЕТ СН'!$I$11+СВЦЭМ!$D$10+'СЕТ СН'!$I$6-'СЕТ СН'!$I$23</f>
        <v>1515.8828724699999</v>
      </c>
      <c r="O134" s="36">
        <f>SUMIFS(СВЦЭМ!$D$33:$D$776,СВЦЭМ!$A$33:$A$776,$A134,СВЦЭМ!$B$33:$B$776,O$119)+'СЕТ СН'!$I$11+СВЦЭМ!$D$10+'СЕТ СН'!$I$6-'СЕТ СН'!$I$23</f>
        <v>1514.2908935400001</v>
      </c>
      <c r="P134" s="36">
        <f>SUMIFS(СВЦЭМ!$D$33:$D$776,СВЦЭМ!$A$33:$A$776,$A134,СВЦЭМ!$B$33:$B$776,P$119)+'СЕТ СН'!$I$11+СВЦЭМ!$D$10+'СЕТ СН'!$I$6-'СЕТ СН'!$I$23</f>
        <v>1523.95136705</v>
      </c>
      <c r="Q134" s="36">
        <f>SUMIFS(СВЦЭМ!$D$33:$D$776,СВЦЭМ!$A$33:$A$776,$A134,СВЦЭМ!$B$33:$B$776,Q$119)+'СЕТ СН'!$I$11+СВЦЭМ!$D$10+'СЕТ СН'!$I$6-'СЕТ СН'!$I$23</f>
        <v>1533.0597327999999</v>
      </c>
      <c r="R134" s="36">
        <f>SUMIFS(СВЦЭМ!$D$33:$D$776,СВЦЭМ!$A$33:$A$776,$A134,СВЦЭМ!$B$33:$B$776,R$119)+'СЕТ СН'!$I$11+СВЦЭМ!$D$10+'СЕТ СН'!$I$6-'СЕТ СН'!$I$23</f>
        <v>1540.4976141599998</v>
      </c>
      <c r="S134" s="36">
        <f>SUMIFS(СВЦЭМ!$D$33:$D$776,СВЦЭМ!$A$33:$A$776,$A134,СВЦЭМ!$B$33:$B$776,S$119)+'СЕТ СН'!$I$11+СВЦЭМ!$D$10+'СЕТ СН'!$I$6-'СЕТ СН'!$I$23</f>
        <v>1518.6575075000001</v>
      </c>
      <c r="T134" s="36">
        <f>SUMIFS(СВЦЭМ!$D$33:$D$776,СВЦЭМ!$A$33:$A$776,$A134,СВЦЭМ!$B$33:$B$776,T$119)+'СЕТ СН'!$I$11+СВЦЭМ!$D$10+'СЕТ СН'!$I$6-'СЕТ СН'!$I$23</f>
        <v>1488.4772205900001</v>
      </c>
      <c r="U134" s="36">
        <f>SUMIFS(СВЦЭМ!$D$33:$D$776,СВЦЭМ!$A$33:$A$776,$A134,СВЦЭМ!$B$33:$B$776,U$119)+'СЕТ СН'!$I$11+СВЦЭМ!$D$10+'СЕТ СН'!$I$6-'СЕТ СН'!$I$23</f>
        <v>1494.02604114</v>
      </c>
      <c r="V134" s="36">
        <f>SUMIFS(СВЦЭМ!$D$33:$D$776,СВЦЭМ!$A$33:$A$776,$A134,СВЦЭМ!$B$33:$B$776,V$119)+'СЕТ СН'!$I$11+СВЦЭМ!$D$10+'СЕТ СН'!$I$6-'СЕТ СН'!$I$23</f>
        <v>1509.79384931</v>
      </c>
      <c r="W134" s="36">
        <f>SUMIFS(СВЦЭМ!$D$33:$D$776,СВЦЭМ!$A$33:$A$776,$A134,СВЦЭМ!$B$33:$B$776,W$119)+'СЕТ СН'!$I$11+СВЦЭМ!$D$10+'СЕТ СН'!$I$6-'СЕТ СН'!$I$23</f>
        <v>1531.11025083</v>
      </c>
      <c r="X134" s="36">
        <f>SUMIFS(СВЦЭМ!$D$33:$D$776,СВЦЭМ!$A$33:$A$776,$A134,СВЦЭМ!$B$33:$B$776,X$119)+'СЕТ СН'!$I$11+СВЦЭМ!$D$10+'СЕТ СН'!$I$6-'СЕТ СН'!$I$23</f>
        <v>1536.5883910799998</v>
      </c>
      <c r="Y134" s="36">
        <f>SUMIFS(СВЦЭМ!$D$33:$D$776,СВЦЭМ!$A$33:$A$776,$A134,СВЦЭМ!$B$33:$B$776,Y$119)+'СЕТ СН'!$I$11+СВЦЭМ!$D$10+'СЕТ СН'!$I$6-'СЕТ СН'!$I$23</f>
        <v>1577.86694745</v>
      </c>
    </row>
    <row r="135" spans="1:25" ht="15.75" x14ac:dyDescent="0.2">
      <c r="A135" s="35">
        <f t="shared" si="3"/>
        <v>43481</v>
      </c>
      <c r="B135" s="36">
        <f>SUMIFS(СВЦЭМ!$D$33:$D$776,СВЦЭМ!$A$33:$A$776,$A135,СВЦЭМ!$B$33:$B$776,B$119)+'СЕТ СН'!$I$11+СВЦЭМ!$D$10+'СЕТ СН'!$I$6-'СЕТ СН'!$I$23</f>
        <v>1653.7580290399999</v>
      </c>
      <c r="C135" s="36">
        <f>SUMIFS(СВЦЭМ!$D$33:$D$776,СВЦЭМ!$A$33:$A$776,$A135,СВЦЭМ!$B$33:$B$776,C$119)+'СЕТ СН'!$I$11+СВЦЭМ!$D$10+'СЕТ СН'!$I$6-'СЕТ СН'!$I$23</f>
        <v>1680.2036700799999</v>
      </c>
      <c r="D135" s="36">
        <f>SUMIFS(СВЦЭМ!$D$33:$D$776,СВЦЭМ!$A$33:$A$776,$A135,СВЦЭМ!$B$33:$B$776,D$119)+'СЕТ СН'!$I$11+СВЦЭМ!$D$10+'СЕТ СН'!$I$6-'СЕТ СН'!$I$23</f>
        <v>1693.0194683999998</v>
      </c>
      <c r="E135" s="36">
        <f>SUMIFS(СВЦЭМ!$D$33:$D$776,СВЦЭМ!$A$33:$A$776,$A135,СВЦЭМ!$B$33:$B$776,E$119)+'СЕТ СН'!$I$11+СВЦЭМ!$D$10+'СЕТ СН'!$I$6-'СЕТ СН'!$I$23</f>
        <v>1705.0604123899998</v>
      </c>
      <c r="F135" s="36">
        <f>SUMIFS(СВЦЭМ!$D$33:$D$776,СВЦЭМ!$A$33:$A$776,$A135,СВЦЭМ!$B$33:$B$776,F$119)+'СЕТ СН'!$I$11+СВЦЭМ!$D$10+'СЕТ СН'!$I$6-'СЕТ СН'!$I$23</f>
        <v>1696.6235219299999</v>
      </c>
      <c r="G135" s="36">
        <f>SUMIFS(СВЦЭМ!$D$33:$D$776,СВЦЭМ!$A$33:$A$776,$A135,СВЦЭМ!$B$33:$B$776,G$119)+'СЕТ СН'!$I$11+СВЦЭМ!$D$10+'СЕТ СН'!$I$6-'СЕТ СН'!$I$23</f>
        <v>1671.8242652399999</v>
      </c>
      <c r="H135" s="36">
        <f>SUMIFS(СВЦЭМ!$D$33:$D$776,СВЦЭМ!$A$33:$A$776,$A135,СВЦЭМ!$B$33:$B$776,H$119)+'СЕТ СН'!$I$11+СВЦЭМ!$D$10+'СЕТ СН'!$I$6-'СЕТ СН'!$I$23</f>
        <v>1623.9729637199998</v>
      </c>
      <c r="I135" s="36">
        <f>SUMIFS(СВЦЭМ!$D$33:$D$776,СВЦЭМ!$A$33:$A$776,$A135,СВЦЭМ!$B$33:$B$776,I$119)+'СЕТ СН'!$I$11+СВЦЭМ!$D$10+'СЕТ СН'!$I$6-'СЕТ СН'!$I$23</f>
        <v>1535.1988996999999</v>
      </c>
      <c r="J135" s="36">
        <f>SUMIFS(СВЦЭМ!$D$33:$D$776,СВЦЭМ!$A$33:$A$776,$A135,СВЦЭМ!$B$33:$B$776,J$119)+'СЕТ СН'!$I$11+СВЦЭМ!$D$10+'СЕТ СН'!$I$6-'СЕТ СН'!$I$23</f>
        <v>1509.9479208600001</v>
      </c>
      <c r="K135" s="36">
        <f>SUMIFS(СВЦЭМ!$D$33:$D$776,СВЦЭМ!$A$33:$A$776,$A135,СВЦЭМ!$B$33:$B$776,K$119)+'СЕТ СН'!$I$11+СВЦЭМ!$D$10+'СЕТ СН'!$I$6-'СЕТ СН'!$I$23</f>
        <v>1499.5840588000001</v>
      </c>
      <c r="L135" s="36">
        <f>SUMIFS(СВЦЭМ!$D$33:$D$776,СВЦЭМ!$A$33:$A$776,$A135,СВЦЭМ!$B$33:$B$776,L$119)+'СЕТ СН'!$I$11+СВЦЭМ!$D$10+'СЕТ СН'!$I$6-'СЕТ СН'!$I$23</f>
        <v>1495.93321507</v>
      </c>
      <c r="M135" s="36">
        <f>SUMIFS(СВЦЭМ!$D$33:$D$776,СВЦЭМ!$A$33:$A$776,$A135,СВЦЭМ!$B$33:$B$776,M$119)+'СЕТ СН'!$I$11+СВЦЭМ!$D$10+'СЕТ СН'!$I$6-'СЕТ СН'!$I$23</f>
        <v>1502.5356951700001</v>
      </c>
      <c r="N135" s="36">
        <f>SUMIFS(СВЦЭМ!$D$33:$D$776,СВЦЭМ!$A$33:$A$776,$A135,СВЦЭМ!$B$33:$B$776,N$119)+'СЕТ СН'!$I$11+СВЦЭМ!$D$10+'СЕТ СН'!$I$6-'СЕТ СН'!$I$23</f>
        <v>1520.28001221</v>
      </c>
      <c r="O135" s="36">
        <f>SUMIFS(СВЦЭМ!$D$33:$D$776,СВЦЭМ!$A$33:$A$776,$A135,СВЦЭМ!$B$33:$B$776,O$119)+'СЕТ СН'!$I$11+СВЦЭМ!$D$10+'СЕТ СН'!$I$6-'СЕТ СН'!$I$23</f>
        <v>1513.94459061</v>
      </c>
      <c r="P135" s="36">
        <f>SUMIFS(СВЦЭМ!$D$33:$D$776,СВЦЭМ!$A$33:$A$776,$A135,СВЦЭМ!$B$33:$B$776,P$119)+'СЕТ СН'!$I$11+СВЦЭМ!$D$10+'СЕТ СН'!$I$6-'СЕТ СН'!$I$23</f>
        <v>1522.23317855</v>
      </c>
      <c r="Q135" s="36">
        <f>SUMIFS(СВЦЭМ!$D$33:$D$776,СВЦЭМ!$A$33:$A$776,$A135,СВЦЭМ!$B$33:$B$776,Q$119)+'СЕТ СН'!$I$11+СВЦЭМ!$D$10+'СЕТ СН'!$I$6-'СЕТ СН'!$I$23</f>
        <v>1524.2169649</v>
      </c>
      <c r="R135" s="36">
        <f>SUMIFS(СВЦЭМ!$D$33:$D$776,СВЦЭМ!$A$33:$A$776,$A135,СВЦЭМ!$B$33:$B$776,R$119)+'СЕТ СН'!$I$11+СВЦЭМ!$D$10+'СЕТ СН'!$I$6-'СЕТ СН'!$I$23</f>
        <v>1528.4299494700001</v>
      </c>
      <c r="S135" s="36">
        <f>SUMIFS(СВЦЭМ!$D$33:$D$776,СВЦЭМ!$A$33:$A$776,$A135,СВЦЭМ!$B$33:$B$776,S$119)+'СЕТ СН'!$I$11+СВЦЭМ!$D$10+'СЕТ СН'!$I$6-'СЕТ СН'!$I$23</f>
        <v>1515.1617754200001</v>
      </c>
      <c r="T135" s="36">
        <f>SUMIFS(СВЦЭМ!$D$33:$D$776,СВЦЭМ!$A$33:$A$776,$A135,СВЦЭМ!$B$33:$B$776,T$119)+'СЕТ СН'!$I$11+СВЦЭМ!$D$10+'СЕТ СН'!$I$6-'СЕТ СН'!$I$23</f>
        <v>1506.02862697</v>
      </c>
      <c r="U135" s="36">
        <f>SUMIFS(СВЦЭМ!$D$33:$D$776,СВЦЭМ!$A$33:$A$776,$A135,СВЦЭМ!$B$33:$B$776,U$119)+'СЕТ СН'!$I$11+СВЦЭМ!$D$10+'СЕТ СН'!$I$6-'СЕТ СН'!$I$23</f>
        <v>1507.94987552</v>
      </c>
      <c r="V135" s="36">
        <f>SUMIFS(СВЦЭМ!$D$33:$D$776,СВЦЭМ!$A$33:$A$776,$A135,СВЦЭМ!$B$33:$B$776,V$119)+'СЕТ СН'!$I$11+СВЦЭМ!$D$10+'СЕТ СН'!$I$6-'СЕТ СН'!$I$23</f>
        <v>1524.8103147100001</v>
      </c>
      <c r="W135" s="36">
        <f>SUMIFS(СВЦЭМ!$D$33:$D$776,СВЦЭМ!$A$33:$A$776,$A135,СВЦЭМ!$B$33:$B$776,W$119)+'СЕТ СН'!$I$11+СВЦЭМ!$D$10+'СЕТ СН'!$I$6-'СЕТ СН'!$I$23</f>
        <v>1545.4710438</v>
      </c>
      <c r="X135" s="36">
        <f>SUMIFS(СВЦЭМ!$D$33:$D$776,СВЦЭМ!$A$33:$A$776,$A135,СВЦЭМ!$B$33:$B$776,X$119)+'СЕТ СН'!$I$11+СВЦЭМ!$D$10+'СЕТ СН'!$I$6-'СЕТ СН'!$I$23</f>
        <v>1550.3163489299998</v>
      </c>
      <c r="Y135" s="36">
        <f>SUMIFS(СВЦЭМ!$D$33:$D$776,СВЦЭМ!$A$33:$A$776,$A135,СВЦЭМ!$B$33:$B$776,Y$119)+'СЕТ СН'!$I$11+СВЦЭМ!$D$10+'СЕТ СН'!$I$6-'СЕТ СН'!$I$23</f>
        <v>1598.4693811299999</v>
      </c>
    </row>
    <row r="136" spans="1:25" ht="15.75" x14ac:dyDescent="0.2">
      <c r="A136" s="35">
        <f t="shared" si="3"/>
        <v>43482</v>
      </c>
      <c r="B136" s="36">
        <f>SUMIFS(СВЦЭМ!$D$33:$D$776,СВЦЭМ!$A$33:$A$776,$A136,СВЦЭМ!$B$33:$B$776,B$119)+'СЕТ СН'!$I$11+СВЦЭМ!$D$10+'СЕТ СН'!$I$6-'СЕТ СН'!$I$23</f>
        <v>1625.0786233699998</v>
      </c>
      <c r="C136" s="36">
        <f>SUMIFS(СВЦЭМ!$D$33:$D$776,СВЦЭМ!$A$33:$A$776,$A136,СВЦЭМ!$B$33:$B$776,C$119)+'СЕТ СН'!$I$11+СВЦЭМ!$D$10+'СЕТ СН'!$I$6-'СЕТ СН'!$I$23</f>
        <v>1659.0302897699999</v>
      </c>
      <c r="D136" s="36">
        <f>SUMIFS(СВЦЭМ!$D$33:$D$776,СВЦЭМ!$A$33:$A$776,$A136,СВЦЭМ!$B$33:$B$776,D$119)+'СЕТ СН'!$I$11+СВЦЭМ!$D$10+'СЕТ СН'!$I$6-'СЕТ СН'!$I$23</f>
        <v>1675.0857163699998</v>
      </c>
      <c r="E136" s="36">
        <f>SUMIFS(СВЦЭМ!$D$33:$D$776,СВЦЭМ!$A$33:$A$776,$A136,СВЦЭМ!$B$33:$B$776,E$119)+'СЕТ СН'!$I$11+СВЦЭМ!$D$10+'СЕТ СН'!$I$6-'СЕТ СН'!$I$23</f>
        <v>1677.11380872</v>
      </c>
      <c r="F136" s="36">
        <f>SUMIFS(СВЦЭМ!$D$33:$D$776,СВЦЭМ!$A$33:$A$776,$A136,СВЦЭМ!$B$33:$B$776,F$119)+'СЕТ СН'!$I$11+СВЦЭМ!$D$10+'СЕТ СН'!$I$6-'СЕТ СН'!$I$23</f>
        <v>1669.6212733899999</v>
      </c>
      <c r="G136" s="36">
        <f>SUMIFS(СВЦЭМ!$D$33:$D$776,СВЦЭМ!$A$33:$A$776,$A136,СВЦЭМ!$B$33:$B$776,G$119)+'СЕТ СН'!$I$11+СВЦЭМ!$D$10+'СЕТ СН'!$I$6-'СЕТ СН'!$I$23</f>
        <v>1638.4130113399999</v>
      </c>
      <c r="H136" s="36">
        <f>SUMIFS(СВЦЭМ!$D$33:$D$776,СВЦЭМ!$A$33:$A$776,$A136,СВЦЭМ!$B$33:$B$776,H$119)+'СЕТ СН'!$I$11+СВЦЭМ!$D$10+'СЕТ СН'!$I$6-'СЕТ СН'!$I$23</f>
        <v>1584.47072594</v>
      </c>
      <c r="I136" s="36">
        <f>SUMIFS(СВЦЭМ!$D$33:$D$776,СВЦЭМ!$A$33:$A$776,$A136,СВЦЭМ!$B$33:$B$776,I$119)+'СЕТ СН'!$I$11+СВЦЭМ!$D$10+'СЕТ СН'!$I$6-'СЕТ СН'!$I$23</f>
        <v>1508.4878989000001</v>
      </c>
      <c r="J136" s="36">
        <f>SUMIFS(СВЦЭМ!$D$33:$D$776,СВЦЭМ!$A$33:$A$776,$A136,СВЦЭМ!$B$33:$B$776,J$119)+'СЕТ СН'!$I$11+СВЦЭМ!$D$10+'СЕТ СН'!$I$6-'СЕТ СН'!$I$23</f>
        <v>1498.0213969599999</v>
      </c>
      <c r="K136" s="36">
        <f>SUMIFS(СВЦЭМ!$D$33:$D$776,СВЦЭМ!$A$33:$A$776,$A136,СВЦЭМ!$B$33:$B$776,K$119)+'СЕТ СН'!$I$11+СВЦЭМ!$D$10+'СЕТ СН'!$I$6-'СЕТ СН'!$I$23</f>
        <v>1488.44354314</v>
      </c>
      <c r="L136" s="36">
        <f>SUMIFS(СВЦЭМ!$D$33:$D$776,СВЦЭМ!$A$33:$A$776,$A136,СВЦЭМ!$B$33:$B$776,L$119)+'СЕТ СН'!$I$11+СВЦЭМ!$D$10+'СЕТ СН'!$I$6-'СЕТ СН'!$I$23</f>
        <v>1487.6359924999999</v>
      </c>
      <c r="M136" s="36">
        <f>SUMIFS(СВЦЭМ!$D$33:$D$776,СВЦЭМ!$A$33:$A$776,$A136,СВЦЭМ!$B$33:$B$776,M$119)+'СЕТ СН'!$I$11+СВЦЭМ!$D$10+'СЕТ СН'!$I$6-'СЕТ СН'!$I$23</f>
        <v>1501.1911225900001</v>
      </c>
      <c r="N136" s="36">
        <f>SUMIFS(СВЦЭМ!$D$33:$D$776,СВЦЭМ!$A$33:$A$776,$A136,СВЦЭМ!$B$33:$B$776,N$119)+'СЕТ СН'!$I$11+СВЦЭМ!$D$10+'СЕТ СН'!$I$6-'СЕТ СН'!$I$23</f>
        <v>1512.6264302100001</v>
      </c>
      <c r="O136" s="36">
        <f>SUMIFS(СВЦЭМ!$D$33:$D$776,СВЦЭМ!$A$33:$A$776,$A136,СВЦЭМ!$B$33:$B$776,O$119)+'СЕТ СН'!$I$11+СВЦЭМ!$D$10+'СЕТ СН'!$I$6-'СЕТ СН'!$I$23</f>
        <v>1505.63119106</v>
      </c>
      <c r="P136" s="36">
        <f>SUMIFS(СВЦЭМ!$D$33:$D$776,СВЦЭМ!$A$33:$A$776,$A136,СВЦЭМ!$B$33:$B$776,P$119)+'СЕТ СН'!$I$11+СВЦЭМ!$D$10+'СЕТ СН'!$I$6-'СЕТ СН'!$I$23</f>
        <v>1508.6851516700001</v>
      </c>
      <c r="Q136" s="36">
        <f>SUMIFS(СВЦЭМ!$D$33:$D$776,СВЦЭМ!$A$33:$A$776,$A136,СВЦЭМ!$B$33:$B$776,Q$119)+'СЕТ СН'!$I$11+СВЦЭМ!$D$10+'СЕТ СН'!$I$6-'СЕТ СН'!$I$23</f>
        <v>1510.72731423</v>
      </c>
      <c r="R136" s="36">
        <f>SUMIFS(СВЦЭМ!$D$33:$D$776,СВЦЭМ!$A$33:$A$776,$A136,СВЦЭМ!$B$33:$B$776,R$119)+'СЕТ СН'!$I$11+СВЦЭМ!$D$10+'СЕТ СН'!$I$6-'СЕТ СН'!$I$23</f>
        <v>1514.58856038</v>
      </c>
      <c r="S136" s="36">
        <f>SUMIFS(СВЦЭМ!$D$33:$D$776,СВЦЭМ!$A$33:$A$776,$A136,СВЦЭМ!$B$33:$B$776,S$119)+'СЕТ СН'!$I$11+СВЦЭМ!$D$10+'СЕТ СН'!$I$6-'СЕТ СН'!$I$23</f>
        <v>1503.51512478</v>
      </c>
      <c r="T136" s="36">
        <f>SUMIFS(СВЦЭМ!$D$33:$D$776,СВЦЭМ!$A$33:$A$776,$A136,СВЦЭМ!$B$33:$B$776,T$119)+'СЕТ СН'!$I$11+СВЦЭМ!$D$10+'СЕТ СН'!$I$6-'СЕТ СН'!$I$23</f>
        <v>1491.5705826800001</v>
      </c>
      <c r="U136" s="36">
        <f>SUMIFS(СВЦЭМ!$D$33:$D$776,СВЦЭМ!$A$33:$A$776,$A136,СВЦЭМ!$B$33:$B$776,U$119)+'СЕТ СН'!$I$11+СВЦЭМ!$D$10+'СЕТ СН'!$I$6-'СЕТ СН'!$I$23</f>
        <v>1492.85493382</v>
      </c>
      <c r="V136" s="36">
        <f>SUMIFS(СВЦЭМ!$D$33:$D$776,СВЦЭМ!$A$33:$A$776,$A136,СВЦЭМ!$B$33:$B$776,V$119)+'СЕТ СН'!$I$11+СВЦЭМ!$D$10+'СЕТ СН'!$I$6-'СЕТ СН'!$I$23</f>
        <v>1513.38983304</v>
      </c>
      <c r="W136" s="36">
        <f>SUMIFS(СВЦЭМ!$D$33:$D$776,СВЦЭМ!$A$33:$A$776,$A136,СВЦЭМ!$B$33:$B$776,W$119)+'СЕТ СН'!$I$11+СВЦЭМ!$D$10+'СЕТ СН'!$I$6-'СЕТ СН'!$I$23</f>
        <v>1525.68338432</v>
      </c>
      <c r="X136" s="36">
        <f>SUMIFS(СВЦЭМ!$D$33:$D$776,СВЦЭМ!$A$33:$A$776,$A136,СВЦЭМ!$B$33:$B$776,X$119)+'СЕТ СН'!$I$11+СВЦЭМ!$D$10+'СЕТ СН'!$I$6-'СЕТ СН'!$I$23</f>
        <v>1530.37228798</v>
      </c>
      <c r="Y136" s="36">
        <f>SUMIFS(СВЦЭМ!$D$33:$D$776,СВЦЭМ!$A$33:$A$776,$A136,СВЦЭМ!$B$33:$B$776,Y$119)+'СЕТ СН'!$I$11+СВЦЭМ!$D$10+'СЕТ СН'!$I$6-'СЕТ СН'!$I$23</f>
        <v>1585.2202877599998</v>
      </c>
    </row>
    <row r="137" spans="1:25" ht="15.75" x14ac:dyDescent="0.2">
      <c r="A137" s="35">
        <f t="shared" si="3"/>
        <v>43483</v>
      </c>
      <c r="B137" s="36">
        <f>SUMIFS(СВЦЭМ!$D$33:$D$776,СВЦЭМ!$A$33:$A$776,$A137,СВЦЭМ!$B$33:$B$776,B$119)+'СЕТ СН'!$I$11+СВЦЭМ!$D$10+'СЕТ СН'!$I$6-'СЕТ СН'!$I$23</f>
        <v>1616.4587478999999</v>
      </c>
      <c r="C137" s="36">
        <f>SUMIFS(СВЦЭМ!$D$33:$D$776,СВЦЭМ!$A$33:$A$776,$A137,СВЦЭМ!$B$33:$B$776,C$119)+'СЕТ СН'!$I$11+СВЦЭМ!$D$10+'СЕТ СН'!$I$6-'СЕТ СН'!$I$23</f>
        <v>1640.3555419099998</v>
      </c>
      <c r="D137" s="36">
        <f>SUMIFS(СВЦЭМ!$D$33:$D$776,СВЦЭМ!$A$33:$A$776,$A137,СВЦЭМ!$B$33:$B$776,D$119)+'СЕТ СН'!$I$11+СВЦЭМ!$D$10+'СЕТ СН'!$I$6-'СЕТ СН'!$I$23</f>
        <v>1661.4210115599999</v>
      </c>
      <c r="E137" s="36">
        <f>SUMIFS(СВЦЭМ!$D$33:$D$776,СВЦЭМ!$A$33:$A$776,$A137,СВЦЭМ!$B$33:$B$776,E$119)+'СЕТ СН'!$I$11+СВЦЭМ!$D$10+'СЕТ СН'!$I$6-'СЕТ СН'!$I$23</f>
        <v>1660.59439112</v>
      </c>
      <c r="F137" s="36">
        <f>SUMIFS(СВЦЭМ!$D$33:$D$776,СВЦЭМ!$A$33:$A$776,$A137,СВЦЭМ!$B$33:$B$776,F$119)+'СЕТ СН'!$I$11+СВЦЭМ!$D$10+'СЕТ СН'!$I$6-'СЕТ СН'!$I$23</f>
        <v>1654.8889425399998</v>
      </c>
      <c r="G137" s="36">
        <f>SUMIFS(СВЦЭМ!$D$33:$D$776,СВЦЭМ!$A$33:$A$776,$A137,СВЦЭМ!$B$33:$B$776,G$119)+'СЕТ СН'!$I$11+СВЦЭМ!$D$10+'СЕТ СН'!$I$6-'СЕТ СН'!$I$23</f>
        <v>1637.3527562699999</v>
      </c>
      <c r="H137" s="36">
        <f>SUMIFS(СВЦЭМ!$D$33:$D$776,СВЦЭМ!$A$33:$A$776,$A137,СВЦЭМ!$B$33:$B$776,H$119)+'СЕТ СН'!$I$11+СВЦЭМ!$D$10+'СЕТ СН'!$I$6-'СЕТ СН'!$I$23</f>
        <v>1603.9595364699999</v>
      </c>
      <c r="I137" s="36">
        <f>SUMIFS(СВЦЭМ!$D$33:$D$776,СВЦЭМ!$A$33:$A$776,$A137,СВЦЭМ!$B$33:$B$776,I$119)+'СЕТ СН'!$I$11+СВЦЭМ!$D$10+'СЕТ СН'!$I$6-'СЕТ СН'!$I$23</f>
        <v>1537.8963458399999</v>
      </c>
      <c r="J137" s="36">
        <f>SUMIFS(СВЦЭМ!$D$33:$D$776,СВЦЭМ!$A$33:$A$776,$A137,СВЦЭМ!$B$33:$B$776,J$119)+'СЕТ СН'!$I$11+СВЦЭМ!$D$10+'СЕТ СН'!$I$6-'СЕТ СН'!$I$23</f>
        <v>1489.25403297</v>
      </c>
      <c r="K137" s="36">
        <f>SUMIFS(СВЦЭМ!$D$33:$D$776,СВЦЭМ!$A$33:$A$776,$A137,СВЦЭМ!$B$33:$B$776,K$119)+'СЕТ СН'!$I$11+СВЦЭМ!$D$10+'СЕТ СН'!$I$6-'СЕТ СН'!$I$23</f>
        <v>1487.9253204900001</v>
      </c>
      <c r="L137" s="36">
        <f>SUMIFS(СВЦЭМ!$D$33:$D$776,СВЦЭМ!$A$33:$A$776,$A137,СВЦЭМ!$B$33:$B$776,L$119)+'СЕТ СН'!$I$11+СВЦЭМ!$D$10+'СЕТ СН'!$I$6-'СЕТ СН'!$I$23</f>
        <v>1485.9930424199999</v>
      </c>
      <c r="M137" s="36">
        <f>SUMIFS(СВЦЭМ!$D$33:$D$776,СВЦЭМ!$A$33:$A$776,$A137,СВЦЭМ!$B$33:$B$776,M$119)+'СЕТ СН'!$I$11+СВЦЭМ!$D$10+'СЕТ СН'!$I$6-'СЕТ СН'!$I$23</f>
        <v>1499.4137154800001</v>
      </c>
      <c r="N137" s="36">
        <f>SUMIFS(СВЦЭМ!$D$33:$D$776,СВЦЭМ!$A$33:$A$776,$A137,СВЦЭМ!$B$33:$B$776,N$119)+'СЕТ СН'!$I$11+СВЦЭМ!$D$10+'СЕТ СН'!$I$6-'СЕТ СН'!$I$23</f>
        <v>1521.7971951300001</v>
      </c>
      <c r="O137" s="36">
        <f>SUMIFS(СВЦЭМ!$D$33:$D$776,СВЦЭМ!$A$33:$A$776,$A137,СВЦЭМ!$B$33:$B$776,O$119)+'СЕТ СН'!$I$11+СВЦЭМ!$D$10+'СЕТ СН'!$I$6-'СЕТ СН'!$I$23</f>
        <v>1520.04565071</v>
      </c>
      <c r="P137" s="36">
        <f>SUMIFS(СВЦЭМ!$D$33:$D$776,СВЦЭМ!$A$33:$A$776,$A137,СВЦЭМ!$B$33:$B$776,P$119)+'СЕТ СН'!$I$11+СВЦЭМ!$D$10+'СЕТ СН'!$I$6-'СЕТ СН'!$I$23</f>
        <v>1527.20756568</v>
      </c>
      <c r="Q137" s="36">
        <f>SUMIFS(СВЦЭМ!$D$33:$D$776,СВЦЭМ!$A$33:$A$776,$A137,СВЦЭМ!$B$33:$B$776,Q$119)+'СЕТ СН'!$I$11+СВЦЭМ!$D$10+'СЕТ СН'!$I$6-'СЕТ СН'!$I$23</f>
        <v>1530.0386914000001</v>
      </c>
      <c r="R137" s="36">
        <f>SUMIFS(СВЦЭМ!$D$33:$D$776,СВЦЭМ!$A$33:$A$776,$A137,СВЦЭМ!$B$33:$B$776,R$119)+'СЕТ СН'!$I$11+СВЦЭМ!$D$10+'СЕТ СН'!$I$6-'СЕТ СН'!$I$23</f>
        <v>1533.0755315399999</v>
      </c>
      <c r="S137" s="36">
        <f>SUMIFS(СВЦЭМ!$D$33:$D$776,СВЦЭМ!$A$33:$A$776,$A137,СВЦЭМ!$B$33:$B$776,S$119)+'СЕТ СН'!$I$11+СВЦЭМ!$D$10+'СЕТ СН'!$I$6-'СЕТ СН'!$I$23</f>
        <v>1536.5275811099998</v>
      </c>
      <c r="T137" s="36">
        <f>SUMIFS(СВЦЭМ!$D$33:$D$776,СВЦЭМ!$A$33:$A$776,$A137,СВЦЭМ!$B$33:$B$776,T$119)+'СЕТ СН'!$I$11+СВЦЭМ!$D$10+'СЕТ СН'!$I$6-'СЕТ СН'!$I$23</f>
        <v>1524.70719472</v>
      </c>
      <c r="U137" s="36">
        <f>SUMIFS(СВЦЭМ!$D$33:$D$776,СВЦЭМ!$A$33:$A$776,$A137,СВЦЭМ!$B$33:$B$776,U$119)+'СЕТ СН'!$I$11+СВЦЭМ!$D$10+'СЕТ СН'!$I$6-'СЕТ СН'!$I$23</f>
        <v>1529.76958969</v>
      </c>
      <c r="V137" s="36">
        <f>SUMIFS(СВЦЭМ!$D$33:$D$776,СВЦЭМ!$A$33:$A$776,$A137,СВЦЭМ!$B$33:$B$776,V$119)+'СЕТ СН'!$I$11+СВЦЭМ!$D$10+'СЕТ СН'!$I$6-'СЕТ СН'!$I$23</f>
        <v>1551.4495677599998</v>
      </c>
      <c r="W137" s="36">
        <f>SUMIFS(СВЦЭМ!$D$33:$D$776,СВЦЭМ!$A$33:$A$776,$A137,СВЦЭМ!$B$33:$B$776,W$119)+'СЕТ СН'!$I$11+СВЦЭМ!$D$10+'СЕТ СН'!$I$6-'СЕТ СН'!$I$23</f>
        <v>1566.8910945599998</v>
      </c>
      <c r="X137" s="36">
        <f>SUMIFS(СВЦЭМ!$D$33:$D$776,СВЦЭМ!$A$33:$A$776,$A137,СВЦЭМ!$B$33:$B$776,X$119)+'СЕТ СН'!$I$11+СВЦЭМ!$D$10+'СЕТ СН'!$I$6-'СЕТ СН'!$I$23</f>
        <v>1560.17378945</v>
      </c>
      <c r="Y137" s="36">
        <f>SUMIFS(СВЦЭМ!$D$33:$D$776,СВЦЭМ!$A$33:$A$776,$A137,СВЦЭМ!$B$33:$B$776,Y$119)+'СЕТ СН'!$I$11+СВЦЭМ!$D$10+'СЕТ СН'!$I$6-'СЕТ СН'!$I$23</f>
        <v>1593.6601972199999</v>
      </c>
    </row>
    <row r="138" spans="1:25" ht="15.75" x14ac:dyDescent="0.2">
      <c r="A138" s="35">
        <f t="shared" si="3"/>
        <v>43484</v>
      </c>
      <c r="B138" s="36">
        <f>SUMIFS(СВЦЭМ!$D$33:$D$776,СВЦЭМ!$A$33:$A$776,$A138,СВЦЭМ!$B$33:$B$776,B$119)+'СЕТ СН'!$I$11+СВЦЭМ!$D$10+'СЕТ СН'!$I$6-'СЕТ СН'!$I$23</f>
        <v>1662.1956329599998</v>
      </c>
      <c r="C138" s="36">
        <f>SUMIFS(СВЦЭМ!$D$33:$D$776,СВЦЭМ!$A$33:$A$776,$A138,СВЦЭМ!$B$33:$B$776,C$119)+'СЕТ СН'!$I$11+СВЦЭМ!$D$10+'СЕТ СН'!$I$6-'СЕТ СН'!$I$23</f>
        <v>1669.07619914</v>
      </c>
      <c r="D138" s="36">
        <f>SUMIFS(СВЦЭМ!$D$33:$D$776,СВЦЭМ!$A$33:$A$776,$A138,СВЦЭМ!$B$33:$B$776,D$119)+'СЕТ СН'!$I$11+СВЦЭМ!$D$10+'СЕТ СН'!$I$6-'СЕТ СН'!$I$23</f>
        <v>1665.4439942399999</v>
      </c>
      <c r="E138" s="36">
        <f>SUMIFS(СВЦЭМ!$D$33:$D$776,СВЦЭМ!$A$33:$A$776,$A138,СВЦЭМ!$B$33:$B$776,E$119)+'СЕТ СН'!$I$11+СВЦЭМ!$D$10+'СЕТ СН'!$I$6-'СЕТ СН'!$I$23</f>
        <v>1676.6938363199999</v>
      </c>
      <c r="F138" s="36">
        <f>SUMIFS(СВЦЭМ!$D$33:$D$776,СВЦЭМ!$A$33:$A$776,$A138,СВЦЭМ!$B$33:$B$776,F$119)+'СЕТ СН'!$I$11+СВЦЭМ!$D$10+'СЕТ СН'!$I$6-'СЕТ СН'!$I$23</f>
        <v>1671.6769701599999</v>
      </c>
      <c r="G138" s="36">
        <f>SUMIFS(СВЦЭМ!$D$33:$D$776,СВЦЭМ!$A$33:$A$776,$A138,СВЦЭМ!$B$33:$B$776,G$119)+'СЕТ СН'!$I$11+СВЦЭМ!$D$10+'СЕТ СН'!$I$6-'СЕТ СН'!$I$23</f>
        <v>1669.4434944599998</v>
      </c>
      <c r="H138" s="36">
        <f>SUMIFS(СВЦЭМ!$D$33:$D$776,СВЦЭМ!$A$33:$A$776,$A138,СВЦЭМ!$B$33:$B$776,H$119)+'СЕТ СН'!$I$11+СВЦЭМ!$D$10+'СЕТ СН'!$I$6-'СЕТ СН'!$I$23</f>
        <v>1645.3822954099999</v>
      </c>
      <c r="I138" s="36">
        <f>SUMIFS(СВЦЭМ!$D$33:$D$776,СВЦЭМ!$A$33:$A$776,$A138,СВЦЭМ!$B$33:$B$776,I$119)+'СЕТ СН'!$I$11+СВЦЭМ!$D$10+'СЕТ СН'!$I$6-'СЕТ СН'!$I$23</f>
        <v>1572.4021790699999</v>
      </c>
      <c r="J138" s="36">
        <f>SUMIFS(СВЦЭМ!$D$33:$D$776,СВЦЭМ!$A$33:$A$776,$A138,СВЦЭМ!$B$33:$B$776,J$119)+'СЕТ СН'!$I$11+СВЦЭМ!$D$10+'СЕТ СН'!$I$6-'СЕТ СН'!$I$23</f>
        <v>1540.8812945699999</v>
      </c>
      <c r="K138" s="36">
        <f>SUMIFS(СВЦЭМ!$D$33:$D$776,СВЦЭМ!$A$33:$A$776,$A138,СВЦЭМ!$B$33:$B$776,K$119)+'СЕТ СН'!$I$11+СВЦЭМ!$D$10+'СЕТ СН'!$I$6-'СЕТ СН'!$I$23</f>
        <v>1502.41040615</v>
      </c>
      <c r="L138" s="36">
        <f>SUMIFS(СВЦЭМ!$D$33:$D$776,СВЦЭМ!$A$33:$A$776,$A138,СВЦЭМ!$B$33:$B$776,L$119)+'СЕТ СН'!$I$11+СВЦЭМ!$D$10+'СЕТ СН'!$I$6-'СЕТ СН'!$I$23</f>
        <v>1484.9973176400001</v>
      </c>
      <c r="M138" s="36">
        <f>SUMIFS(СВЦЭМ!$D$33:$D$776,СВЦЭМ!$A$33:$A$776,$A138,СВЦЭМ!$B$33:$B$776,M$119)+'СЕТ СН'!$I$11+СВЦЭМ!$D$10+'СЕТ СН'!$I$6-'СЕТ СН'!$I$23</f>
        <v>1489.2121064299999</v>
      </c>
      <c r="N138" s="36">
        <f>SUMIFS(СВЦЭМ!$D$33:$D$776,СВЦЭМ!$A$33:$A$776,$A138,СВЦЭМ!$B$33:$B$776,N$119)+'СЕТ СН'!$I$11+СВЦЭМ!$D$10+'СЕТ СН'!$I$6-'СЕТ СН'!$I$23</f>
        <v>1505.18437657</v>
      </c>
      <c r="O138" s="36">
        <f>SUMIFS(СВЦЭМ!$D$33:$D$776,СВЦЭМ!$A$33:$A$776,$A138,СВЦЭМ!$B$33:$B$776,O$119)+'СЕТ СН'!$I$11+СВЦЭМ!$D$10+'СЕТ СН'!$I$6-'СЕТ СН'!$I$23</f>
        <v>1515.580592</v>
      </c>
      <c r="P138" s="36">
        <f>SUMIFS(СВЦЭМ!$D$33:$D$776,СВЦЭМ!$A$33:$A$776,$A138,СВЦЭМ!$B$33:$B$776,P$119)+'СЕТ СН'!$I$11+СВЦЭМ!$D$10+'СЕТ СН'!$I$6-'СЕТ СН'!$I$23</f>
        <v>1540.2119406999998</v>
      </c>
      <c r="Q138" s="36">
        <f>SUMIFS(СВЦЭМ!$D$33:$D$776,СВЦЭМ!$A$33:$A$776,$A138,СВЦЭМ!$B$33:$B$776,Q$119)+'СЕТ СН'!$I$11+СВЦЭМ!$D$10+'СЕТ СН'!$I$6-'СЕТ СН'!$I$23</f>
        <v>1547.9159809499999</v>
      </c>
      <c r="R138" s="36">
        <f>SUMIFS(СВЦЭМ!$D$33:$D$776,СВЦЭМ!$A$33:$A$776,$A138,СВЦЭМ!$B$33:$B$776,R$119)+'СЕТ СН'!$I$11+СВЦЭМ!$D$10+'СЕТ СН'!$I$6-'СЕТ СН'!$I$23</f>
        <v>1548.7689916399997</v>
      </c>
      <c r="S138" s="36">
        <f>SUMIFS(СВЦЭМ!$D$33:$D$776,СВЦЭМ!$A$33:$A$776,$A138,СВЦЭМ!$B$33:$B$776,S$119)+'СЕТ СН'!$I$11+СВЦЭМ!$D$10+'СЕТ СН'!$I$6-'СЕТ СН'!$I$23</f>
        <v>1515.73321545</v>
      </c>
      <c r="T138" s="36">
        <f>SUMIFS(СВЦЭМ!$D$33:$D$776,СВЦЭМ!$A$33:$A$776,$A138,СВЦЭМ!$B$33:$B$776,T$119)+'СЕТ СН'!$I$11+СВЦЭМ!$D$10+'СЕТ СН'!$I$6-'СЕТ СН'!$I$23</f>
        <v>1485.92380673</v>
      </c>
      <c r="U138" s="36">
        <f>SUMIFS(СВЦЭМ!$D$33:$D$776,СВЦЭМ!$A$33:$A$776,$A138,СВЦЭМ!$B$33:$B$776,U$119)+'СЕТ СН'!$I$11+СВЦЭМ!$D$10+'СЕТ СН'!$I$6-'СЕТ СН'!$I$23</f>
        <v>1479.43460906</v>
      </c>
      <c r="V138" s="36">
        <f>SUMIFS(СВЦЭМ!$D$33:$D$776,СВЦЭМ!$A$33:$A$776,$A138,СВЦЭМ!$B$33:$B$776,V$119)+'СЕТ СН'!$I$11+СВЦЭМ!$D$10+'СЕТ СН'!$I$6-'СЕТ СН'!$I$23</f>
        <v>1499.9945050900001</v>
      </c>
      <c r="W138" s="36">
        <f>SUMIFS(СВЦЭМ!$D$33:$D$776,СВЦЭМ!$A$33:$A$776,$A138,СВЦЭМ!$B$33:$B$776,W$119)+'СЕТ СН'!$I$11+СВЦЭМ!$D$10+'СЕТ СН'!$I$6-'СЕТ СН'!$I$23</f>
        <v>1524.29690256</v>
      </c>
      <c r="X138" s="36">
        <f>SUMIFS(СВЦЭМ!$D$33:$D$776,СВЦЭМ!$A$33:$A$776,$A138,СВЦЭМ!$B$33:$B$776,X$119)+'СЕТ СН'!$I$11+СВЦЭМ!$D$10+'СЕТ СН'!$I$6-'СЕТ СН'!$I$23</f>
        <v>1532.8795333199998</v>
      </c>
      <c r="Y138" s="36">
        <f>SUMIFS(СВЦЭМ!$D$33:$D$776,СВЦЭМ!$A$33:$A$776,$A138,СВЦЭМ!$B$33:$B$776,Y$119)+'СЕТ СН'!$I$11+СВЦЭМ!$D$10+'СЕТ СН'!$I$6-'СЕТ СН'!$I$23</f>
        <v>1581.4423867499997</v>
      </c>
    </row>
    <row r="139" spans="1:25" ht="15.75" x14ac:dyDescent="0.2">
      <c r="A139" s="35">
        <f t="shared" si="3"/>
        <v>43485</v>
      </c>
      <c r="B139" s="36">
        <f>SUMIFS(СВЦЭМ!$D$33:$D$776,СВЦЭМ!$A$33:$A$776,$A139,СВЦЭМ!$B$33:$B$776,B$119)+'СЕТ СН'!$I$11+СВЦЭМ!$D$10+'СЕТ СН'!$I$6-'СЕТ СН'!$I$23</f>
        <v>1644.4552090999998</v>
      </c>
      <c r="C139" s="36">
        <f>SUMIFS(СВЦЭМ!$D$33:$D$776,СВЦЭМ!$A$33:$A$776,$A139,СВЦЭМ!$B$33:$B$776,C$119)+'СЕТ СН'!$I$11+СВЦЭМ!$D$10+'СЕТ СН'!$I$6-'СЕТ СН'!$I$23</f>
        <v>1666.6679743999998</v>
      </c>
      <c r="D139" s="36">
        <f>SUMIFS(СВЦЭМ!$D$33:$D$776,СВЦЭМ!$A$33:$A$776,$A139,СВЦЭМ!$B$33:$B$776,D$119)+'СЕТ СН'!$I$11+СВЦЭМ!$D$10+'СЕТ СН'!$I$6-'СЕТ СН'!$I$23</f>
        <v>1698.1460590899999</v>
      </c>
      <c r="E139" s="36">
        <f>SUMIFS(СВЦЭМ!$D$33:$D$776,СВЦЭМ!$A$33:$A$776,$A139,СВЦЭМ!$B$33:$B$776,E$119)+'СЕТ СН'!$I$11+СВЦЭМ!$D$10+'СЕТ СН'!$I$6-'СЕТ СН'!$I$23</f>
        <v>1717.4600231799998</v>
      </c>
      <c r="F139" s="36">
        <f>SUMIFS(СВЦЭМ!$D$33:$D$776,СВЦЭМ!$A$33:$A$776,$A139,СВЦЭМ!$B$33:$B$776,F$119)+'СЕТ СН'!$I$11+СВЦЭМ!$D$10+'СЕТ СН'!$I$6-'СЕТ СН'!$I$23</f>
        <v>1706.8783104499998</v>
      </c>
      <c r="G139" s="36">
        <f>SUMIFS(СВЦЭМ!$D$33:$D$776,СВЦЭМ!$A$33:$A$776,$A139,СВЦЭМ!$B$33:$B$776,G$119)+'СЕТ СН'!$I$11+СВЦЭМ!$D$10+'СЕТ СН'!$I$6-'СЕТ СН'!$I$23</f>
        <v>1688.7930345099999</v>
      </c>
      <c r="H139" s="36">
        <f>SUMIFS(СВЦЭМ!$D$33:$D$776,СВЦЭМ!$A$33:$A$776,$A139,СВЦЭМ!$B$33:$B$776,H$119)+'СЕТ СН'!$I$11+СВЦЭМ!$D$10+'СЕТ СН'!$I$6-'СЕТ СН'!$I$23</f>
        <v>1667.7174754499999</v>
      </c>
      <c r="I139" s="36">
        <f>SUMIFS(СВЦЭМ!$D$33:$D$776,СВЦЭМ!$A$33:$A$776,$A139,СВЦЭМ!$B$33:$B$776,I$119)+'СЕТ СН'!$I$11+СВЦЭМ!$D$10+'СЕТ СН'!$I$6-'СЕТ СН'!$I$23</f>
        <v>1600.8186738299999</v>
      </c>
      <c r="J139" s="36">
        <f>SUMIFS(СВЦЭМ!$D$33:$D$776,СВЦЭМ!$A$33:$A$776,$A139,СВЦЭМ!$B$33:$B$776,J$119)+'СЕТ СН'!$I$11+СВЦЭМ!$D$10+'СЕТ СН'!$I$6-'СЕТ СН'!$I$23</f>
        <v>1549.5758201899998</v>
      </c>
      <c r="K139" s="36">
        <f>SUMIFS(СВЦЭМ!$D$33:$D$776,СВЦЭМ!$A$33:$A$776,$A139,СВЦЭМ!$B$33:$B$776,K$119)+'СЕТ СН'!$I$11+СВЦЭМ!$D$10+'СЕТ СН'!$I$6-'СЕТ СН'!$I$23</f>
        <v>1514.9391989200001</v>
      </c>
      <c r="L139" s="36">
        <f>SUMIFS(СВЦЭМ!$D$33:$D$776,СВЦЭМ!$A$33:$A$776,$A139,СВЦЭМ!$B$33:$B$776,L$119)+'СЕТ СН'!$I$11+СВЦЭМ!$D$10+'СЕТ СН'!$I$6-'СЕТ СН'!$I$23</f>
        <v>1491.3801840599999</v>
      </c>
      <c r="M139" s="36">
        <f>SUMIFS(СВЦЭМ!$D$33:$D$776,СВЦЭМ!$A$33:$A$776,$A139,СВЦЭМ!$B$33:$B$776,M$119)+'СЕТ СН'!$I$11+СВЦЭМ!$D$10+'СЕТ СН'!$I$6-'СЕТ СН'!$I$23</f>
        <v>1494.49127284</v>
      </c>
      <c r="N139" s="36">
        <f>SUMIFS(СВЦЭМ!$D$33:$D$776,СВЦЭМ!$A$33:$A$776,$A139,СВЦЭМ!$B$33:$B$776,N$119)+'СЕТ СН'!$I$11+СВЦЭМ!$D$10+'СЕТ СН'!$I$6-'СЕТ СН'!$I$23</f>
        <v>1520.4368997900001</v>
      </c>
      <c r="O139" s="36">
        <f>SUMIFS(СВЦЭМ!$D$33:$D$776,СВЦЭМ!$A$33:$A$776,$A139,СВЦЭМ!$B$33:$B$776,O$119)+'СЕТ СН'!$I$11+СВЦЭМ!$D$10+'СЕТ СН'!$I$6-'СЕТ СН'!$I$23</f>
        <v>1546.5285778799998</v>
      </c>
      <c r="P139" s="36">
        <f>SUMIFS(СВЦЭМ!$D$33:$D$776,СВЦЭМ!$A$33:$A$776,$A139,СВЦЭМ!$B$33:$B$776,P$119)+'СЕТ СН'!$I$11+СВЦЭМ!$D$10+'СЕТ СН'!$I$6-'СЕТ СН'!$I$23</f>
        <v>1570.4344624399998</v>
      </c>
      <c r="Q139" s="36">
        <f>SUMIFS(СВЦЭМ!$D$33:$D$776,СВЦЭМ!$A$33:$A$776,$A139,СВЦЭМ!$B$33:$B$776,Q$119)+'СЕТ СН'!$I$11+СВЦЭМ!$D$10+'СЕТ СН'!$I$6-'СЕТ СН'!$I$23</f>
        <v>1561.1346120399999</v>
      </c>
      <c r="R139" s="36">
        <f>SUMIFS(СВЦЭМ!$D$33:$D$776,СВЦЭМ!$A$33:$A$776,$A139,СВЦЭМ!$B$33:$B$776,R$119)+'СЕТ СН'!$I$11+СВЦЭМ!$D$10+'СЕТ СН'!$I$6-'СЕТ СН'!$I$23</f>
        <v>1552.06650143</v>
      </c>
      <c r="S139" s="36">
        <f>SUMIFS(СВЦЭМ!$D$33:$D$776,СВЦЭМ!$A$33:$A$776,$A139,СВЦЭМ!$B$33:$B$776,S$119)+'СЕТ СН'!$I$11+СВЦЭМ!$D$10+'СЕТ СН'!$I$6-'СЕТ СН'!$I$23</f>
        <v>1520.3708943000001</v>
      </c>
      <c r="T139" s="36">
        <f>SUMIFS(СВЦЭМ!$D$33:$D$776,СВЦЭМ!$A$33:$A$776,$A139,СВЦЭМ!$B$33:$B$776,T$119)+'СЕТ СН'!$I$11+СВЦЭМ!$D$10+'СЕТ СН'!$I$6-'СЕТ СН'!$I$23</f>
        <v>1482.5904941399999</v>
      </c>
      <c r="U139" s="36">
        <f>SUMIFS(СВЦЭМ!$D$33:$D$776,СВЦЭМ!$A$33:$A$776,$A139,СВЦЭМ!$B$33:$B$776,U$119)+'СЕТ СН'!$I$11+СВЦЭМ!$D$10+'СЕТ СН'!$I$6-'СЕТ СН'!$I$23</f>
        <v>1477.76929473</v>
      </c>
      <c r="V139" s="36">
        <f>SUMIFS(СВЦЭМ!$D$33:$D$776,СВЦЭМ!$A$33:$A$776,$A139,СВЦЭМ!$B$33:$B$776,V$119)+'СЕТ СН'!$I$11+СВЦЭМ!$D$10+'СЕТ СН'!$I$6-'СЕТ СН'!$I$23</f>
        <v>1491.8535779200001</v>
      </c>
      <c r="W139" s="36">
        <f>SUMIFS(СВЦЭМ!$D$33:$D$776,СВЦЭМ!$A$33:$A$776,$A139,СВЦЭМ!$B$33:$B$776,W$119)+'СЕТ СН'!$I$11+СВЦЭМ!$D$10+'СЕТ СН'!$I$6-'СЕТ СН'!$I$23</f>
        <v>1505.0985321800001</v>
      </c>
      <c r="X139" s="36">
        <f>SUMIFS(СВЦЭМ!$D$33:$D$776,СВЦЭМ!$A$33:$A$776,$A139,СВЦЭМ!$B$33:$B$776,X$119)+'СЕТ СН'!$I$11+СВЦЭМ!$D$10+'СЕТ СН'!$I$6-'СЕТ СН'!$I$23</f>
        <v>1523.82113344</v>
      </c>
      <c r="Y139" s="36">
        <f>SUMIFS(СВЦЭМ!$D$33:$D$776,СВЦЭМ!$A$33:$A$776,$A139,СВЦЭМ!$B$33:$B$776,Y$119)+'СЕТ СН'!$I$11+СВЦЭМ!$D$10+'СЕТ СН'!$I$6-'СЕТ СН'!$I$23</f>
        <v>1587.94592352</v>
      </c>
    </row>
    <row r="140" spans="1:25" ht="15.75" x14ac:dyDescent="0.2">
      <c r="A140" s="35">
        <f t="shared" si="3"/>
        <v>43486</v>
      </c>
      <c r="B140" s="36">
        <f>SUMIFS(СВЦЭМ!$D$33:$D$776,СВЦЭМ!$A$33:$A$776,$A140,СВЦЭМ!$B$33:$B$776,B$119)+'СЕТ СН'!$I$11+СВЦЭМ!$D$10+'СЕТ СН'!$I$6-'СЕТ СН'!$I$23</f>
        <v>1647.7736615899998</v>
      </c>
      <c r="C140" s="36">
        <f>SUMIFS(СВЦЭМ!$D$33:$D$776,СВЦЭМ!$A$33:$A$776,$A140,СВЦЭМ!$B$33:$B$776,C$119)+'СЕТ СН'!$I$11+СВЦЭМ!$D$10+'СЕТ СН'!$I$6-'СЕТ СН'!$I$23</f>
        <v>1676.7790393299999</v>
      </c>
      <c r="D140" s="36">
        <f>SUMIFS(СВЦЭМ!$D$33:$D$776,СВЦЭМ!$A$33:$A$776,$A140,СВЦЭМ!$B$33:$B$776,D$119)+'СЕТ СН'!$I$11+СВЦЭМ!$D$10+'СЕТ СН'!$I$6-'СЕТ СН'!$I$23</f>
        <v>1693.9325759199999</v>
      </c>
      <c r="E140" s="36">
        <f>SUMIFS(СВЦЭМ!$D$33:$D$776,СВЦЭМ!$A$33:$A$776,$A140,СВЦЭМ!$B$33:$B$776,E$119)+'СЕТ СН'!$I$11+СВЦЭМ!$D$10+'СЕТ СН'!$I$6-'СЕТ СН'!$I$23</f>
        <v>1711.8685985799998</v>
      </c>
      <c r="F140" s="36">
        <f>SUMIFS(СВЦЭМ!$D$33:$D$776,СВЦЭМ!$A$33:$A$776,$A140,СВЦЭМ!$B$33:$B$776,F$119)+'СЕТ СН'!$I$11+СВЦЭМ!$D$10+'СЕТ СН'!$I$6-'СЕТ СН'!$I$23</f>
        <v>1701.45672208</v>
      </c>
      <c r="G140" s="36">
        <f>SUMIFS(СВЦЭМ!$D$33:$D$776,СВЦЭМ!$A$33:$A$776,$A140,СВЦЭМ!$B$33:$B$776,G$119)+'СЕТ СН'!$I$11+СВЦЭМ!$D$10+'СЕТ СН'!$I$6-'СЕТ СН'!$I$23</f>
        <v>1695.9607334699999</v>
      </c>
      <c r="H140" s="36">
        <f>SUMIFS(СВЦЭМ!$D$33:$D$776,СВЦЭМ!$A$33:$A$776,$A140,СВЦЭМ!$B$33:$B$776,H$119)+'СЕТ СН'!$I$11+СВЦЭМ!$D$10+'СЕТ СН'!$I$6-'СЕТ СН'!$I$23</f>
        <v>1644.9397381399999</v>
      </c>
      <c r="I140" s="36">
        <f>SUMIFS(СВЦЭМ!$D$33:$D$776,СВЦЭМ!$A$33:$A$776,$A140,СВЦЭМ!$B$33:$B$776,I$119)+'СЕТ СН'!$I$11+СВЦЭМ!$D$10+'СЕТ СН'!$I$6-'СЕТ СН'!$I$23</f>
        <v>1566.1551988899998</v>
      </c>
      <c r="J140" s="36">
        <f>SUMIFS(СВЦЭМ!$D$33:$D$776,СВЦЭМ!$A$33:$A$776,$A140,СВЦЭМ!$B$33:$B$776,J$119)+'СЕТ СН'!$I$11+СВЦЭМ!$D$10+'СЕТ СН'!$I$6-'СЕТ СН'!$I$23</f>
        <v>1531.1937822100001</v>
      </c>
      <c r="K140" s="36">
        <f>SUMIFS(СВЦЭМ!$D$33:$D$776,СВЦЭМ!$A$33:$A$776,$A140,СВЦЭМ!$B$33:$B$776,K$119)+'СЕТ СН'!$I$11+СВЦЭМ!$D$10+'СЕТ СН'!$I$6-'СЕТ СН'!$I$23</f>
        <v>1526.6847295800001</v>
      </c>
      <c r="L140" s="36">
        <f>SUMIFS(СВЦЭМ!$D$33:$D$776,СВЦЭМ!$A$33:$A$776,$A140,СВЦЭМ!$B$33:$B$776,L$119)+'СЕТ СН'!$I$11+СВЦЭМ!$D$10+'СЕТ СН'!$I$6-'СЕТ СН'!$I$23</f>
        <v>1518.9773812200001</v>
      </c>
      <c r="M140" s="36">
        <f>SUMIFS(СВЦЭМ!$D$33:$D$776,СВЦЭМ!$A$33:$A$776,$A140,СВЦЭМ!$B$33:$B$776,M$119)+'СЕТ СН'!$I$11+СВЦЭМ!$D$10+'СЕТ СН'!$I$6-'СЕТ СН'!$I$23</f>
        <v>1524.52235206</v>
      </c>
      <c r="N140" s="36">
        <f>SUMIFS(СВЦЭМ!$D$33:$D$776,СВЦЭМ!$A$33:$A$776,$A140,СВЦЭМ!$B$33:$B$776,N$119)+'СЕТ СН'!$I$11+СВЦЭМ!$D$10+'СЕТ СН'!$I$6-'СЕТ СН'!$I$23</f>
        <v>1527.7575685700001</v>
      </c>
      <c r="O140" s="36">
        <f>SUMIFS(СВЦЭМ!$D$33:$D$776,СВЦЭМ!$A$33:$A$776,$A140,СВЦЭМ!$B$33:$B$776,O$119)+'СЕТ СН'!$I$11+СВЦЭМ!$D$10+'СЕТ СН'!$I$6-'СЕТ СН'!$I$23</f>
        <v>1518.5514117800001</v>
      </c>
      <c r="P140" s="36">
        <f>SUMIFS(СВЦЭМ!$D$33:$D$776,СВЦЭМ!$A$33:$A$776,$A140,СВЦЭМ!$B$33:$B$776,P$119)+'СЕТ СН'!$I$11+СВЦЭМ!$D$10+'СЕТ СН'!$I$6-'СЕТ СН'!$I$23</f>
        <v>1519.5365353899999</v>
      </c>
      <c r="Q140" s="36">
        <f>SUMIFS(СВЦЭМ!$D$33:$D$776,СВЦЭМ!$A$33:$A$776,$A140,СВЦЭМ!$B$33:$B$776,Q$119)+'СЕТ СН'!$I$11+СВЦЭМ!$D$10+'СЕТ СН'!$I$6-'СЕТ СН'!$I$23</f>
        <v>1526.6194268199999</v>
      </c>
      <c r="R140" s="36">
        <f>SUMIFS(СВЦЭМ!$D$33:$D$776,СВЦЭМ!$A$33:$A$776,$A140,СВЦЭМ!$B$33:$B$776,R$119)+'СЕТ СН'!$I$11+СВЦЭМ!$D$10+'СЕТ СН'!$I$6-'СЕТ СН'!$I$23</f>
        <v>1530.3011875700001</v>
      </c>
      <c r="S140" s="36">
        <f>SUMIFS(СВЦЭМ!$D$33:$D$776,СВЦЭМ!$A$33:$A$776,$A140,СВЦЭМ!$B$33:$B$776,S$119)+'СЕТ СН'!$I$11+СВЦЭМ!$D$10+'СЕТ СН'!$I$6-'СЕТ СН'!$I$23</f>
        <v>1528.7978716600001</v>
      </c>
      <c r="T140" s="36">
        <f>SUMIFS(СВЦЭМ!$D$33:$D$776,СВЦЭМ!$A$33:$A$776,$A140,СВЦЭМ!$B$33:$B$776,T$119)+'СЕТ СН'!$I$11+СВЦЭМ!$D$10+'СЕТ СН'!$I$6-'СЕТ СН'!$I$23</f>
        <v>1515.1605707400001</v>
      </c>
      <c r="U140" s="36">
        <f>SUMIFS(СВЦЭМ!$D$33:$D$776,СВЦЭМ!$A$33:$A$776,$A140,СВЦЭМ!$B$33:$B$776,U$119)+'СЕТ СН'!$I$11+СВЦЭМ!$D$10+'СЕТ СН'!$I$6-'СЕТ СН'!$I$23</f>
        <v>1520.3479233400001</v>
      </c>
      <c r="V140" s="36">
        <f>SUMIFS(СВЦЭМ!$D$33:$D$776,СВЦЭМ!$A$33:$A$776,$A140,СВЦЭМ!$B$33:$B$776,V$119)+'СЕТ СН'!$I$11+СВЦЭМ!$D$10+'СЕТ СН'!$I$6-'СЕТ СН'!$I$23</f>
        <v>1528.5821560300001</v>
      </c>
      <c r="W140" s="36">
        <f>SUMIFS(СВЦЭМ!$D$33:$D$776,СВЦЭМ!$A$33:$A$776,$A140,СВЦЭМ!$B$33:$B$776,W$119)+'СЕТ СН'!$I$11+СВЦЭМ!$D$10+'СЕТ СН'!$I$6-'СЕТ СН'!$I$23</f>
        <v>1537.3716203799997</v>
      </c>
      <c r="X140" s="36">
        <f>SUMIFS(СВЦЭМ!$D$33:$D$776,СВЦЭМ!$A$33:$A$776,$A140,СВЦЭМ!$B$33:$B$776,X$119)+'СЕТ СН'!$I$11+СВЦЭМ!$D$10+'СЕТ СН'!$I$6-'СЕТ СН'!$I$23</f>
        <v>1531.5810360200001</v>
      </c>
      <c r="Y140" s="36">
        <f>SUMIFS(СВЦЭМ!$D$33:$D$776,СВЦЭМ!$A$33:$A$776,$A140,СВЦЭМ!$B$33:$B$776,Y$119)+'СЕТ СН'!$I$11+СВЦЭМ!$D$10+'СЕТ СН'!$I$6-'СЕТ СН'!$I$23</f>
        <v>1577.4415113099999</v>
      </c>
    </row>
    <row r="141" spans="1:25" ht="15.75" x14ac:dyDescent="0.2">
      <c r="A141" s="35">
        <f t="shared" si="3"/>
        <v>43487</v>
      </c>
      <c r="B141" s="36">
        <f>SUMIFS(СВЦЭМ!$D$33:$D$776,СВЦЭМ!$A$33:$A$776,$A141,СВЦЭМ!$B$33:$B$776,B$119)+'СЕТ СН'!$I$11+СВЦЭМ!$D$10+'СЕТ СН'!$I$6-'СЕТ СН'!$I$23</f>
        <v>1646.1123463299998</v>
      </c>
      <c r="C141" s="36">
        <f>SUMIFS(СВЦЭМ!$D$33:$D$776,СВЦЭМ!$A$33:$A$776,$A141,СВЦЭМ!$B$33:$B$776,C$119)+'СЕТ СН'!$I$11+СВЦЭМ!$D$10+'СЕТ СН'!$I$6-'СЕТ СН'!$I$23</f>
        <v>1678.7465469199999</v>
      </c>
      <c r="D141" s="36">
        <f>SUMIFS(СВЦЭМ!$D$33:$D$776,СВЦЭМ!$A$33:$A$776,$A141,СВЦЭМ!$B$33:$B$776,D$119)+'СЕТ СН'!$I$11+СВЦЭМ!$D$10+'СЕТ СН'!$I$6-'СЕТ СН'!$I$23</f>
        <v>1690.97173757</v>
      </c>
      <c r="E141" s="36">
        <f>SUMIFS(СВЦЭМ!$D$33:$D$776,СВЦЭМ!$A$33:$A$776,$A141,СВЦЭМ!$B$33:$B$776,E$119)+'СЕТ СН'!$I$11+СВЦЭМ!$D$10+'СЕТ СН'!$I$6-'СЕТ СН'!$I$23</f>
        <v>1693.8469185399999</v>
      </c>
      <c r="F141" s="36">
        <f>SUMIFS(СВЦЭМ!$D$33:$D$776,СВЦЭМ!$A$33:$A$776,$A141,СВЦЭМ!$B$33:$B$776,F$119)+'СЕТ СН'!$I$11+СВЦЭМ!$D$10+'СЕТ СН'!$I$6-'СЕТ СН'!$I$23</f>
        <v>1680.6629902199998</v>
      </c>
      <c r="G141" s="36">
        <f>SUMIFS(СВЦЭМ!$D$33:$D$776,СВЦЭМ!$A$33:$A$776,$A141,СВЦЭМ!$B$33:$B$776,G$119)+'СЕТ СН'!$I$11+СВЦЭМ!$D$10+'СЕТ СН'!$I$6-'СЕТ СН'!$I$23</f>
        <v>1659.2047075099999</v>
      </c>
      <c r="H141" s="36">
        <f>SUMIFS(СВЦЭМ!$D$33:$D$776,СВЦЭМ!$A$33:$A$776,$A141,СВЦЭМ!$B$33:$B$776,H$119)+'СЕТ СН'!$I$11+СВЦЭМ!$D$10+'СЕТ СН'!$I$6-'СЕТ СН'!$I$23</f>
        <v>1609.0948961499998</v>
      </c>
      <c r="I141" s="36">
        <f>SUMIFS(СВЦЭМ!$D$33:$D$776,СВЦЭМ!$A$33:$A$776,$A141,СВЦЭМ!$B$33:$B$776,I$119)+'СЕТ СН'!$I$11+СВЦЭМ!$D$10+'СЕТ СН'!$I$6-'СЕТ СН'!$I$23</f>
        <v>1546.21560841</v>
      </c>
      <c r="J141" s="36">
        <f>SUMIFS(СВЦЭМ!$D$33:$D$776,СВЦЭМ!$A$33:$A$776,$A141,СВЦЭМ!$B$33:$B$776,J$119)+'СЕТ СН'!$I$11+СВЦЭМ!$D$10+'СЕТ СН'!$I$6-'СЕТ СН'!$I$23</f>
        <v>1516.96158049</v>
      </c>
      <c r="K141" s="36">
        <f>SUMIFS(СВЦЭМ!$D$33:$D$776,СВЦЭМ!$A$33:$A$776,$A141,СВЦЭМ!$B$33:$B$776,K$119)+'СЕТ СН'!$I$11+СВЦЭМ!$D$10+'СЕТ СН'!$I$6-'СЕТ СН'!$I$23</f>
        <v>1510.5201033600001</v>
      </c>
      <c r="L141" s="36">
        <f>SUMIFS(СВЦЭМ!$D$33:$D$776,СВЦЭМ!$A$33:$A$776,$A141,СВЦЭМ!$B$33:$B$776,L$119)+'СЕТ СН'!$I$11+СВЦЭМ!$D$10+'СЕТ СН'!$I$6-'СЕТ СН'!$I$23</f>
        <v>1514.83368318</v>
      </c>
      <c r="M141" s="36">
        <f>SUMIFS(СВЦЭМ!$D$33:$D$776,СВЦЭМ!$A$33:$A$776,$A141,СВЦЭМ!$B$33:$B$776,M$119)+'СЕТ СН'!$I$11+СВЦЭМ!$D$10+'СЕТ СН'!$I$6-'СЕТ СН'!$I$23</f>
        <v>1524.97133106</v>
      </c>
      <c r="N141" s="36">
        <f>SUMIFS(СВЦЭМ!$D$33:$D$776,СВЦЭМ!$A$33:$A$776,$A141,СВЦЭМ!$B$33:$B$776,N$119)+'СЕТ СН'!$I$11+СВЦЭМ!$D$10+'СЕТ СН'!$I$6-'СЕТ СН'!$I$23</f>
        <v>1526.3476149800001</v>
      </c>
      <c r="O141" s="36">
        <f>SUMIFS(СВЦЭМ!$D$33:$D$776,СВЦЭМ!$A$33:$A$776,$A141,СВЦЭМ!$B$33:$B$776,O$119)+'СЕТ СН'!$I$11+СВЦЭМ!$D$10+'СЕТ СН'!$I$6-'СЕТ СН'!$I$23</f>
        <v>1519.77995786</v>
      </c>
      <c r="P141" s="36">
        <f>SUMIFS(СВЦЭМ!$D$33:$D$776,СВЦЭМ!$A$33:$A$776,$A141,СВЦЭМ!$B$33:$B$776,P$119)+'СЕТ СН'!$I$11+СВЦЭМ!$D$10+'СЕТ СН'!$I$6-'СЕТ СН'!$I$23</f>
        <v>1523.58316526</v>
      </c>
      <c r="Q141" s="36">
        <f>SUMIFS(СВЦЭМ!$D$33:$D$776,СВЦЭМ!$A$33:$A$776,$A141,СВЦЭМ!$B$33:$B$776,Q$119)+'СЕТ СН'!$I$11+СВЦЭМ!$D$10+'СЕТ СН'!$I$6-'СЕТ СН'!$I$23</f>
        <v>1529.6117157900001</v>
      </c>
      <c r="R141" s="36">
        <f>SUMIFS(СВЦЭМ!$D$33:$D$776,СВЦЭМ!$A$33:$A$776,$A141,СВЦЭМ!$B$33:$B$776,R$119)+'СЕТ СН'!$I$11+СВЦЭМ!$D$10+'СЕТ СН'!$I$6-'СЕТ СН'!$I$23</f>
        <v>1533.98771304</v>
      </c>
      <c r="S141" s="36">
        <f>SUMIFS(СВЦЭМ!$D$33:$D$776,СВЦЭМ!$A$33:$A$776,$A141,СВЦЭМ!$B$33:$B$776,S$119)+'СЕТ СН'!$I$11+СВЦЭМ!$D$10+'СЕТ СН'!$I$6-'СЕТ СН'!$I$23</f>
        <v>1529.2017534199999</v>
      </c>
      <c r="T141" s="36">
        <f>SUMIFS(СВЦЭМ!$D$33:$D$776,СВЦЭМ!$A$33:$A$776,$A141,СВЦЭМ!$B$33:$B$776,T$119)+'СЕТ СН'!$I$11+СВЦЭМ!$D$10+'СЕТ СН'!$I$6-'СЕТ СН'!$I$23</f>
        <v>1515.16955833</v>
      </c>
      <c r="U141" s="36">
        <f>SUMIFS(СВЦЭМ!$D$33:$D$776,СВЦЭМ!$A$33:$A$776,$A141,СВЦЭМ!$B$33:$B$776,U$119)+'СЕТ СН'!$I$11+СВЦЭМ!$D$10+'СЕТ СН'!$I$6-'СЕТ СН'!$I$23</f>
        <v>1512.80948358</v>
      </c>
      <c r="V141" s="36">
        <f>SUMIFS(СВЦЭМ!$D$33:$D$776,СВЦЭМ!$A$33:$A$776,$A141,СВЦЭМ!$B$33:$B$776,V$119)+'СЕТ СН'!$I$11+СВЦЭМ!$D$10+'СЕТ СН'!$I$6-'СЕТ СН'!$I$23</f>
        <v>1527.4161695499999</v>
      </c>
      <c r="W141" s="36">
        <f>SUMIFS(СВЦЭМ!$D$33:$D$776,СВЦЭМ!$A$33:$A$776,$A141,СВЦЭМ!$B$33:$B$776,W$119)+'СЕТ СН'!$I$11+СВЦЭМ!$D$10+'СЕТ СН'!$I$6-'СЕТ СН'!$I$23</f>
        <v>1539.0247499099999</v>
      </c>
      <c r="X141" s="36">
        <f>SUMIFS(СВЦЭМ!$D$33:$D$776,СВЦЭМ!$A$33:$A$776,$A141,СВЦЭМ!$B$33:$B$776,X$119)+'СЕТ СН'!$I$11+СВЦЭМ!$D$10+'СЕТ СН'!$I$6-'СЕТ СН'!$I$23</f>
        <v>1509.7515981000001</v>
      </c>
      <c r="Y141" s="36">
        <f>SUMIFS(СВЦЭМ!$D$33:$D$776,СВЦЭМ!$A$33:$A$776,$A141,СВЦЭМ!$B$33:$B$776,Y$119)+'СЕТ СН'!$I$11+СВЦЭМ!$D$10+'СЕТ СН'!$I$6-'СЕТ СН'!$I$23</f>
        <v>1557.7470058699998</v>
      </c>
    </row>
    <row r="142" spans="1:25" ht="15.75" x14ac:dyDescent="0.2">
      <c r="A142" s="35">
        <f t="shared" si="3"/>
        <v>43488</v>
      </c>
      <c r="B142" s="36">
        <f>SUMIFS(СВЦЭМ!$D$33:$D$776,СВЦЭМ!$A$33:$A$776,$A142,СВЦЭМ!$B$33:$B$776,B$119)+'СЕТ СН'!$I$11+СВЦЭМ!$D$10+'СЕТ СН'!$I$6-'СЕТ СН'!$I$23</f>
        <v>1648.6298275499998</v>
      </c>
      <c r="C142" s="36">
        <f>SUMIFS(СВЦЭМ!$D$33:$D$776,СВЦЭМ!$A$33:$A$776,$A142,СВЦЭМ!$B$33:$B$776,C$119)+'СЕТ СН'!$I$11+СВЦЭМ!$D$10+'СЕТ СН'!$I$6-'СЕТ СН'!$I$23</f>
        <v>1678.5737296099999</v>
      </c>
      <c r="D142" s="36">
        <f>SUMIFS(СВЦЭМ!$D$33:$D$776,СВЦЭМ!$A$33:$A$776,$A142,СВЦЭМ!$B$33:$B$776,D$119)+'СЕТ СН'!$I$11+СВЦЭМ!$D$10+'СЕТ СН'!$I$6-'СЕТ СН'!$I$23</f>
        <v>1697.12659302</v>
      </c>
      <c r="E142" s="36">
        <f>SUMIFS(СВЦЭМ!$D$33:$D$776,СВЦЭМ!$A$33:$A$776,$A142,СВЦЭМ!$B$33:$B$776,E$119)+'СЕТ СН'!$I$11+СВЦЭМ!$D$10+'СЕТ СН'!$I$6-'СЕТ СН'!$I$23</f>
        <v>1702.9917550499999</v>
      </c>
      <c r="F142" s="36">
        <f>SUMIFS(СВЦЭМ!$D$33:$D$776,СВЦЭМ!$A$33:$A$776,$A142,СВЦЭМ!$B$33:$B$776,F$119)+'СЕТ СН'!$I$11+СВЦЭМ!$D$10+'СЕТ СН'!$I$6-'СЕТ СН'!$I$23</f>
        <v>1696.0312559199999</v>
      </c>
      <c r="G142" s="36">
        <f>SUMIFS(СВЦЭМ!$D$33:$D$776,СВЦЭМ!$A$33:$A$776,$A142,СВЦЭМ!$B$33:$B$776,G$119)+'СЕТ СН'!$I$11+СВЦЭМ!$D$10+'СЕТ СН'!$I$6-'СЕТ СН'!$I$23</f>
        <v>1675.6760177299998</v>
      </c>
      <c r="H142" s="36">
        <f>SUMIFS(СВЦЭМ!$D$33:$D$776,СВЦЭМ!$A$33:$A$776,$A142,СВЦЭМ!$B$33:$B$776,H$119)+'СЕТ СН'!$I$11+СВЦЭМ!$D$10+'СЕТ СН'!$I$6-'СЕТ СН'!$I$23</f>
        <v>1624.4804910899998</v>
      </c>
      <c r="I142" s="36">
        <f>SUMIFS(СВЦЭМ!$D$33:$D$776,СВЦЭМ!$A$33:$A$776,$A142,СВЦЭМ!$B$33:$B$776,I$119)+'СЕТ СН'!$I$11+СВЦЭМ!$D$10+'СЕТ СН'!$I$6-'СЕТ СН'!$I$23</f>
        <v>1551.7507012599999</v>
      </c>
      <c r="J142" s="36">
        <f>SUMIFS(СВЦЭМ!$D$33:$D$776,СВЦЭМ!$A$33:$A$776,$A142,СВЦЭМ!$B$33:$B$776,J$119)+'СЕТ СН'!$I$11+СВЦЭМ!$D$10+'СЕТ СН'!$I$6-'СЕТ СН'!$I$23</f>
        <v>1515.1936309299999</v>
      </c>
      <c r="K142" s="36">
        <f>SUMIFS(СВЦЭМ!$D$33:$D$776,СВЦЭМ!$A$33:$A$776,$A142,СВЦЭМ!$B$33:$B$776,K$119)+'СЕТ СН'!$I$11+СВЦЭМ!$D$10+'СЕТ СН'!$I$6-'СЕТ СН'!$I$23</f>
        <v>1506.5141429800001</v>
      </c>
      <c r="L142" s="36">
        <f>SUMIFS(СВЦЭМ!$D$33:$D$776,СВЦЭМ!$A$33:$A$776,$A142,СВЦЭМ!$B$33:$B$776,L$119)+'СЕТ СН'!$I$11+СВЦЭМ!$D$10+'СЕТ СН'!$I$6-'СЕТ СН'!$I$23</f>
        <v>1501.7516979</v>
      </c>
      <c r="M142" s="36">
        <f>SUMIFS(СВЦЭМ!$D$33:$D$776,СВЦЭМ!$A$33:$A$776,$A142,СВЦЭМ!$B$33:$B$776,M$119)+'СЕТ СН'!$I$11+СВЦЭМ!$D$10+'СЕТ СН'!$I$6-'СЕТ СН'!$I$23</f>
        <v>1515.3684466700001</v>
      </c>
      <c r="N142" s="36">
        <f>SUMIFS(СВЦЭМ!$D$33:$D$776,СВЦЭМ!$A$33:$A$776,$A142,СВЦЭМ!$B$33:$B$776,N$119)+'СЕТ СН'!$I$11+СВЦЭМ!$D$10+'СЕТ СН'!$I$6-'СЕТ СН'!$I$23</f>
        <v>1513.3375971400001</v>
      </c>
      <c r="O142" s="36">
        <f>SUMIFS(СВЦЭМ!$D$33:$D$776,СВЦЭМ!$A$33:$A$776,$A142,СВЦЭМ!$B$33:$B$776,O$119)+'СЕТ СН'!$I$11+СВЦЭМ!$D$10+'СЕТ СН'!$I$6-'СЕТ СН'!$I$23</f>
        <v>1526.08762935</v>
      </c>
      <c r="P142" s="36">
        <f>SUMIFS(СВЦЭМ!$D$33:$D$776,СВЦЭМ!$A$33:$A$776,$A142,СВЦЭМ!$B$33:$B$776,P$119)+'СЕТ СН'!$I$11+СВЦЭМ!$D$10+'СЕТ СН'!$I$6-'СЕТ СН'!$I$23</f>
        <v>1538.1119744699997</v>
      </c>
      <c r="Q142" s="36">
        <f>SUMIFS(СВЦЭМ!$D$33:$D$776,СВЦЭМ!$A$33:$A$776,$A142,СВЦЭМ!$B$33:$B$776,Q$119)+'СЕТ СН'!$I$11+СВЦЭМ!$D$10+'СЕТ СН'!$I$6-'СЕТ СН'!$I$23</f>
        <v>1544.6270613499998</v>
      </c>
      <c r="R142" s="36">
        <f>SUMIFS(СВЦЭМ!$D$33:$D$776,СВЦЭМ!$A$33:$A$776,$A142,СВЦЭМ!$B$33:$B$776,R$119)+'СЕТ СН'!$I$11+СВЦЭМ!$D$10+'СЕТ СН'!$I$6-'СЕТ СН'!$I$23</f>
        <v>1550.7253841199997</v>
      </c>
      <c r="S142" s="36">
        <f>SUMIFS(СВЦЭМ!$D$33:$D$776,СВЦЭМ!$A$33:$A$776,$A142,СВЦЭМ!$B$33:$B$776,S$119)+'СЕТ СН'!$I$11+СВЦЭМ!$D$10+'СЕТ СН'!$I$6-'СЕТ СН'!$I$23</f>
        <v>1550.8945928599999</v>
      </c>
      <c r="T142" s="36">
        <f>SUMIFS(СВЦЭМ!$D$33:$D$776,СВЦЭМ!$A$33:$A$776,$A142,СВЦЭМ!$B$33:$B$776,T$119)+'СЕТ СН'!$I$11+СВЦЭМ!$D$10+'СЕТ СН'!$I$6-'СЕТ СН'!$I$23</f>
        <v>1510.8974781100001</v>
      </c>
      <c r="U142" s="36">
        <f>SUMIFS(СВЦЭМ!$D$33:$D$776,СВЦЭМ!$A$33:$A$776,$A142,СВЦЭМ!$B$33:$B$776,U$119)+'СЕТ СН'!$I$11+СВЦЭМ!$D$10+'СЕТ СН'!$I$6-'СЕТ СН'!$I$23</f>
        <v>1511.5009015000001</v>
      </c>
      <c r="V142" s="36">
        <f>SUMIFS(СВЦЭМ!$D$33:$D$776,СВЦЭМ!$A$33:$A$776,$A142,СВЦЭМ!$B$33:$B$776,V$119)+'СЕТ СН'!$I$11+СВЦЭМ!$D$10+'СЕТ СН'!$I$6-'СЕТ СН'!$I$23</f>
        <v>1527.8444956200001</v>
      </c>
      <c r="W142" s="36">
        <f>SUMIFS(СВЦЭМ!$D$33:$D$776,СВЦЭМ!$A$33:$A$776,$A142,СВЦЭМ!$B$33:$B$776,W$119)+'СЕТ СН'!$I$11+СВЦЭМ!$D$10+'СЕТ СН'!$I$6-'СЕТ СН'!$I$23</f>
        <v>1540.0075348599999</v>
      </c>
      <c r="X142" s="36">
        <f>SUMIFS(СВЦЭМ!$D$33:$D$776,СВЦЭМ!$A$33:$A$776,$A142,СВЦЭМ!$B$33:$B$776,X$119)+'СЕТ СН'!$I$11+СВЦЭМ!$D$10+'СЕТ СН'!$I$6-'СЕТ СН'!$I$23</f>
        <v>1525.09237792</v>
      </c>
      <c r="Y142" s="36">
        <f>SUMIFS(СВЦЭМ!$D$33:$D$776,СВЦЭМ!$A$33:$A$776,$A142,СВЦЭМ!$B$33:$B$776,Y$119)+'СЕТ СН'!$I$11+СВЦЭМ!$D$10+'СЕТ СН'!$I$6-'СЕТ СН'!$I$23</f>
        <v>1585.9710212299999</v>
      </c>
    </row>
    <row r="143" spans="1:25" ht="15.75" x14ac:dyDescent="0.2">
      <c r="A143" s="35">
        <f t="shared" si="3"/>
        <v>43489</v>
      </c>
      <c r="B143" s="36">
        <f>SUMIFS(СВЦЭМ!$D$33:$D$776,СВЦЭМ!$A$33:$A$776,$A143,СВЦЭМ!$B$33:$B$776,B$119)+'СЕТ СН'!$I$11+СВЦЭМ!$D$10+'СЕТ СН'!$I$6-'СЕТ СН'!$I$23</f>
        <v>1638.6099522799998</v>
      </c>
      <c r="C143" s="36">
        <f>SUMIFS(СВЦЭМ!$D$33:$D$776,СВЦЭМ!$A$33:$A$776,$A143,СВЦЭМ!$B$33:$B$776,C$119)+'СЕТ СН'!$I$11+СВЦЭМ!$D$10+'СЕТ СН'!$I$6-'СЕТ СН'!$I$23</f>
        <v>1680.0964616199999</v>
      </c>
      <c r="D143" s="36">
        <f>SUMIFS(СВЦЭМ!$D$33:$D$776,СВЦЭМ!$A$33:$A$776,$A143,СВЦЭМ!$B$33:$B$776,D$119)+'СЕТ СН'!$I$11+СВЦЭМ!$D$10+'СЕТ СН'!$I$6-'СЕТ СН'!$I$23</f>
        <v>1697.3093195299998</v>
      </c>
      <c r="E143" s="36">
        <f>SUMIFS(СВЦЭМ!$D$33:$D$776,СВЦЭМ!$A$33:$A$776,$A143,СВЦЭМ!$B$33:$B$776,E$119)+'СЕТ СН'!$I$11+СВЦЭМ!$D$10+'СЕТ СН'!$I$6-'СЕТ СН'!$I$23</f>
        <v>1696.1544527199999</v>
      </c>
      <c r="F143" s="36">
        <f>SUMIFS(СВЦЭМ!$D$33:$D$776,СВЦЭМ!$A$33:$A$776,$A143,СВЦЭМ!$B$33:$B$776,F$119)+'СЕТ СН'!$I$11+СВЦЭМ!$D$10+'СЕТ СН'!$I$6-'СЕТ СН'!$I$23</f>
        <v>1691.1732547899999</v>
      </c>
      <c r="G143" s="36">
        <f>SUMIFS(СВЦЭМ!$D$33:$D$776,СВЦЭМ!$A$33:$A$776,$A143,СВЦЭМ!$B$33:$B$776,G$119)+'СЕТ СН'!$I$11+СВЦЭМ!$D$10+'СЕТ СН'!$I$6-'СЕТ СН'!$I$23</f>
        <v>1662.5015567399998</v>
      </c>
      <c r="H143" s="36">
        <f>SUMIFS(СВЦЭМ!$D$33:$D$776,СВЦЭМ!$A$33:$A$776,$A143,СВЦЭМ!$B$33:$B$776,H$119)+'СЕТ СН'!$I$11+СВЦЭМ!$D$10+'СЕТ СН'!$I$6-'СЕТ СН'!$I$23</f>
        <v>1601.3652429399999</v>
      </c>
      <c r="I143" s="36">
        <f>SUMIFS(СВЦЭМ!$D$33:$D$776,СВЦЭМ!$A$33:$A$776,$A143,СВЦЭМ!$B$33:$B$776,I$119)+'СЕТ СН'!$I$11+СВЦЭМ!$D$10+'СЕТ СН'!$I$6-'СЕТ СН'!$I$23</f>
        <v>1537.64085834</v>
      </c>
      <c r="J143" s="36">
        <f>SUMIFS(СВЦЭМ!$D$33:$D$776,СВЦЭМ!$A$33:$A$776,$A143,СВЦЭМ!$B$33:$B$776,J$119)+'СЕТ СН'!$I$11+СВЦЭМ!$D$10+'СЕТ СН'!$I$6-'СЕТ СН'!$I$23</f>
        <v>1502.4233499500001</v>
      </c>
      <c r="K143" s="36">
        <f>SUMIFS(СВЦЭМ!$D$33:$D$776,СВЦЭМ!$A$33:$A$776,$A143,СВЦЭМ!$B$33:$B$776,K$119)+'СЕТ СН'!$I$11+СВЦЭМ!$D$10+'СЕТ СН'!$I$6-'СЕТ СН'!$I$23</f>
        <v>1506.89131939</v>
      </c>
      <c r="L143" s="36">
        <f>SUMIFS(СВЦЭМ!$D$33:$D$776,СВЦЭМ!$A$33:$A$776,$A143,СВЦЭМ!$B$33:$B$776,L$119)+'СЕТ СН'!$I$11+СВЦЭМ!$D$10+'СЕТ СН'!$I$6-'СЕТ СН'!$I$23</f>
        <v>1501.8704206</v>
      </c>
      <c r="M143" s="36">
        <f>SUMIFS(СВЦЭМ!$D$33:$D$776,СВЦЭМ!$A$33:$A$776,$A143,СВЦЭМ!$B$33:$B$776,M$119)+'СЕТ СН'!$I$11+СВЦЭМ!$D$10+'СЕТ СН'!$I$6-'СЕТ СН'!$I$23</f>
        <v>1501.85304062</v>
      </c>
      <c r="N143" s="36">
        <f>SUMIFS(СВЦЭМ!$D$33:$D$776,СВЦЭМ!$A$33:$A$776,$A143,СВЦЭМ!$B$33:$B$776,N$119)+'СЕТ СН'!$I$11+СВЦЭМ!$D$10+'СЕТ СН'!$I$6-'СЕТ СН'!$I$23</f>
        <v>1513.4246509500001</v>
      </c>
      <c r="O143" s="36">
        <f>SUMIFS(СВЦЭМ!$D$33:$D$776,СВЦЭМ!$A$33:$A$776,$A143,СВЦЭМ!$B$33:$B$776,O$119)+'СЕТ СН'!$I$11+СВЦЭМ!$D$10+'СЕТ СН'!$I$6-'СЕТ СН'!$I$23</f>
        <v>1514.70144372</v>
      </c>
      <c r="P143" s="36">
        <f>SUMIFS(СВЦЭМ!$D$33:$D$776,СВЦЭМ!$A$33:$A$776,$A143,СВЦЭМ!$B$33:$B$776,P$119)+'СЕТ СН'!$I$11+СВЦЭМ!$D$10+'СЕТ СН'!$I$6-'СЕТ СН'!$I$23</f>
        <v>1524.7686336100001</v>
      </c>
      <c r="Q143" s="36">
        <f>SUMIFS(СВЦЭМ!$D$33:$D$776,СВЦЭМ!$A$33:$A$776,$A143,СВЦЭМ!$B$33:$B$776,Q$119)+'СЕТ СН'!$I$11+СВЦЭМ!$D$10+'СЕТ СН'!$I$6-'СЕТ СН'!$I$23</f>
        <v>1537.6789781499999</v>
      </c>
      <c r="R143" s="36">
        <f>SUMIFS(СВЦЭМ!$D$33:$D$776,СВЦЭМ!$A$33:$A$776,$A143,СВЦЭМ!$B$33:$B$776,R$119)+'СЕТ СН'!$I$11+СВЦЭМ!$D$10+'СЕТ СН'!$I$6-'СЕТ СН'!$I$23</f>
        <v>1534.4197965699998</v>
      </c>
      <c r="S143" s="36">
        <f>SUMIFS(СВЦЭМ!$D$33:$D$776,СВЦЭМ!$A$33:$A$776,$A143,СВЦЭМ!$B$33:$B$776,S$119)+'СЕТ СН'!$I$11+СВЦЭМ!$D$10+'СЕТ СН'!$I$6-'СЕТ СН'!$I$23</f>
        <v>1537.1186772199999</v>
      </c>
      <c r="T143" s="36">
        <f>SUMIFS(СВЦЭМ!$D$33:$D$776,СВЦЭМ!$A$33:$A$776,$A143,СВЦЭМ!$B$33:$B$776,T$119)+'СЕТ СН'!$I$11+СВЦЭМ!$D$10+'СЕТ СН'!$I$6-'СЕТ СН'!$I$23</f>
        <v>1517.7013387500001</v>
      </c>
      <c r="U143" s="36">
        <f>SUMIFS(СВЦЭМ!$D$33:$D$776,СВЦЭМ!$A$33:$A$776,$A143,СВЦЭМ!$B$33:$B$776,U$119)+'СЕТ СН'!$I$11+СВЦЭМ!$D$10+'СЕТ СН'!$I$6-'СЕТ СН'!$I$23</f>
        <v>1522.6724459300001</v>
      </c>
      <c r="V143" s="36">
        <f>SUMIFS(СВЦЭМ!$D$33:$D$776,СВЦЭМ!$A$33:$A$776,$A143,СВЦЭМ!$B$33:$B$776,V$119)+'СЕТ СН'!$I$11+СВЦЭМ!$D$10+'СЕТ СН'!$I$6-'СЕТ СН'!$I$23</f>
        <v>1550.1695749199998</v>
      </c>
      <c r="W143" s="36">
        <f>SUMIFS(СВЦЭМ!$D$33:$D$776,СВЦЭМ!$A$33:$A$776,$A143,СВЦЭМ!$B$33:$B$776,W$119)+'СЕТ СН'!$I$11+СВЦЭМ!$D$10+'СЕТ СН'!$I$6-'СЕТ СН'!$I$23</f>
        <v>1574.3665257199998</v>
      </c>
      <c r="X143" s="36">
        <f>SUMIFS(СВЦЭМ!$D$33:$D$776,СВЦЭМ!$A$33:$A$776,$A143,СВЦЭМ!$B$33:$B$776,X$119)+'СЕТ СН'!$I$11+СВЦЭМ!$D$10+'СЕТ СН'!$I$6-'СЕТ СН'!$I$23</f>
        <v>1581.6647422899998</v>
      </c>
      <c r="Y143" s="36">
        <f>SUMIFS(СВЦЭМ!$D$33:$D$776,СВЦЭМ!$A$33:$A$776,$A143,СВЦЭМ!$B$33:$B$776,Y$119)+'СЕТ СН'!$I$11+СВЦЭМ!$D$10+'СЕТ СН'!$I$6-'СЕТ СН'!$I$23</f>
        <v>1617.2502626999999</v>
      </c>
    </row>
    <row r="144" spans="1:25" ht="15.75" x14ac:dyDescent="0.2">
      <c r="A144" s="35">
        <f t="shared" si="3"/>
        <v>43490</v>
      </c>
      <c r="B144" s="36">
        <f>SUMIFS(СВЦЭМ!$D$33:$D$776,СВЦЭМ!$A$33:$A$776,$A144,СВЦЭМ!$B$33:$B$776,B$119)+'СЕТ СН'!$I$11+СВЦЭМ!$D$10+'СЕТ СН'!$I$6-'СЕТ СН'!$I$23</f>
        <v>1652.44208407</v>
      </c>
      <c r="C144" s="36">
        <f>SUMIFS(СВЦЭМ!$D$33:$D$776,СВЦЭМ!$A$33:$A$776,$A144,СВЦЭМ!$B$33:$B$776,C$119)+'СЕТ СН'!$I$11+СВЦЭМ!$D$10+'СЕТ СН'!$I$6-'СЕТ СН'!$I$23</f>
        <v>1683.5189171299999</v>
      </c>
      <c r="D144" s="36">
        <f>SUMIFS(СВЦЭМ!$D$33:$D$776,СВЦЭМ!$A$33:$A$776,$A144,СВЦЭМ!$B$33:$B$776,D$119)+'СЕТ СН'!$I$11+СВЦЭМ!$D$10+'СЕТ СН'!$I$6-'СЕТ СН'!$I$23</f>
        <v>1698.3673916099999</v>
      </c>
      <c r="E144" s="36">
        <f>SUMIFS(СВЦЭМ!$D$33:$D$776,СВЦЭМ!$A$33:$A$776,$A144,СВЦЭМ!$B$33:$B$776,E$119)+'СЕТ СН'!$I$11+СВЦЭМ!$D$10+'СЕТ СН'!$I$6-'СЕТ СН'!$I$23</f>
        <v>1701.3359462499998</v>
      </c>
      <c r="F144" s="36">
        <f>SUMIFS(СВЦЭМ!$D$33:$D$776,СВЦЭМ!$A$33:$A$776,$A144,СВЦЭМ!$B$33:$B$776,F$119)+'СЕТ СН'!$I$11+СВЦЭМ!$D$10+'СЕТ СН'!$I$6-'СЕТ СН'!$I$23</f>
        <v>1699.9631466299998</v>
      </c>
      <c r="G144" s="36">
        <f>SUMIFS(СВЦЭМ!$D$33:$D$776,СВЦЭМ!$A$33:$A$776,$A144,СВЦЭМ!$B$33:$B$776,G$119)+'СЕТ СН'!$I$11+СВЦЭМ!$D$10+'СЕТ СН'!$I$6-'СЕТ СН'!$I$23</f>
        <v>1672.3310591399998</v>
      </c>
      <c r="H144" s="36">
        <f>SUMIFS(СВЦЭМ!$D$33:$D$776,СВЦЭМ!$A$33:$A$776,$A144,СВЦЭМ!$B$33:$B$776,H$119)+'СЕТ СН'!$I$11+СВЦЭМ!$D$10+'СЕТ СН'!$I$6-'СЕТ СН'!$I$23</f>
        <v>1610.9500587299999</v>
      </c>
      <c r="I144" s="36">
        <f>SUMIFS(СВЦЭМ!$D$33:$D$776,СВЦЭМ!$A$33:$A$776,$A144,СВЦЭМ!$B$33:$B$776,I$119)+'СЕТ СН'!$I$11+СВЦЭМ!$D$10+'СЕТ СН'!$I$6-'СЕТ СН'!$I$23</f>
        <v>1520.9262551500001</v>
      </c>
      <c r="J144" s="36">
        <f>SUMIFS(СВЦЭМ!$D$33:$D$776,СВЦЭМ!$A$33:$A$776,$A144,СВЦЭМ!$B$33:$B$776,J$119)+'СЕТ СН'!$I$11+СВЦЭМ!$D$10+'СЕТ СН'!$I$6-'СЕТ СН'!$I$23</f>
        <v>1488.3671026100001</v>
      </c>
      <c r="K144" s="36">
        <f>SUMIFS(СВЦЭМ!$D$33:$D$776,СВЦЭМ!$A$33:$A$776,$A144,СВЦЭМ!$B$33:$B$776,K$119)+'СЕТ СН'!$I$11+СВЦЭМ!$D$10+'СЕТ СН'!$I$6-'СЕТ СН'!$I$23</f>
        <v>1489.04302768</v>
      </c>
      <c r="L144" s="36">
        <f>SUMIFS(СВЦЭМ!$D$33:$D$776,СВЦЭМ!$A$33:$A$776,$A144,СВЦЭМ!$B$33:$B$776,L$119)+'СЕТ СН'!$I$11+СВЦЭМ!$D$10+'СЕТ СН'!$I$6-'СЕТ СН'!$I$23</f>
        <v>1494.76569111</v>
      </c>
      <c r="M144" s="36">
        <f>SUMIFS(СВЦЭМ!$D$33:$D$776,СВЦЭМ!$A$33:$A$776,$A144,СВЦЭМ!$B$33:$B$776,M$119)+'СЕТ СН'!$I$11+СВЦЭМ!$D$10+'СЕТ СН'!$I$6-'СЕТ СН'!$I$23</f>
        <v>1513.48265494</v>
      </c>
      <c r="N144" s="36">
        <f>SUMIFS(СВЦЭМ!$D$33:$D$776,СВЦЭМ!$A$33:$A$776,$A144,СВЦЭМ!$B$33:$B$776,N$119)+'СЕТ СН'!$I$11+СВЦЭМ!$D$10+'СЕТ СН'!$I$6-'СЕТ СН'!$I$23</f>
        <v>1531.8704988699999</v>
      </c>
      <c r="O144" s="36">
        <f>SUMIFS(СВЦЭМ!$D$33:$D$776,СВЦЭМ!$A$33:$A$776,$A144,СВЦЭМ!$B$33:$B$776,O$119)+'СЕТ СН'!$I$11+СВЦЭМ!$D$10+'СЕТ СН'!$I$6-'СЕТ СН'!$I$23</f>
        <v>1531.5760108500001</v>
      </c>
      <c r="P144" s="36">
        <f>SUMIFS(СВЦЭМ!$D$33:$D$776,СВЦЭМ!$A$33:$A$776,$A144,СВЦЭМ!$B$33:$B$776,P$119)+'СЕТ СН'!$I$11+СВЦЭМ!$D$10+'СЕТ СН'!$I$6-'СЕТ СН'!$I$23</f>
        <v>1537.8627485499999</v>
      </c>
      <c r="Q144" s="36">
        <f>SUMIFS(СВЦЭМ!$D$33:$D$776,СВЦЭМ!$A$33:$A$776,$A144,СВЦЭМ!$B$33:$B$776,Q$119)+'СЕТ СН'!$I$11+СВЦЭМ!$D$10+'СЕТ СН'!$I$6-'СЕТ СН'!$I$23</f>
        <v>1542.9967269499998</v>
      </c>
      <c r="R144" s="36">
        <f>SUMIFS(СВЦЭМ!$D$33:$D$776,СВЦЭМ!$A$33:$A$776,$A144,СВЦЭМ!$B$33:$B$776,R$119)+'СЕТ СН'!$I$11+СВЦЭМ!$D$10+'СЕТ СН'!$I$6-'СЕТ СН'!$I$23</f>
        <v>1551.0223181599997</v>
      </c>
      <c r="S144" s="36">
        <f>SUMIFS(СВЦЭМ!$D$33:$D$776,СВЦЭМ!$A$33:$A$776,$A144,СВЦЭМ!$B$33:$B$776,S$119)+'СЕТ СН'!$I$11+СВЦЭМ!$D$10+'СЕТ СН'!$I$6-'СЕТ СН'!$I$23</f>
        <v>1550.6789301399997</v>
      </c>
      <c r="T144" s="36">
        <f>SUMIFS(СВЦЭМ!$D$33:$D$776,СВЦЭМ!$A$33:$A$776,$A144,СВЦЭМ!$B$33:$B$776,T$119)+'СЕТ СН'!$I$11+СВЦЭМ!$D$10+'СЕТ СН'!$I$6-'СЕТ СН'!$I$23</f>
        <v>1515.8258656400001</v>
      </c>
      <c r="U144" s="36">
        <f>SUMIFS(СВЦЭМ!$D$33:$D$776,СВЦЭМ!$A$33:$A$776,$A144,СВЦЭМ!$B$33:$B$776,U$119)+'СЕТ СН'!$I$11+СВЦЭМ!$D$10+'СЕТ СН'!$I$6-'СЕТ СН'!$I$23</f>
        <v>1523.2975678600001</v>
      </c>
      <c r="V144" s="36">
        <f>SUMIFS(СВЦЭМ!$D$33:$D$776,СВЦЭМ!$A$33:$A$776,$A144,СВЦЭМ!$B$33:$B$776,V$119)+'СЕТ СН'!$I$11+СВЦЭМ!$D$10+'СЕТ СН'!$I$6-'СЕТ СН'!$I$23</f>
        <v>1525.3096458100001</v>
      </c>
      <c r="W144" s="36">
        <f>SUMIFS(СВЦЭМ!$D$33:$D$776,СВЦЭМ!$A$33:$A$776,$A144,СВЦЭМ!$B$33:$B$776,W$119)+'СЕТ СН'!$I$11+СВЦЭМ!$D$10+'СЕТ СН'!$I$6-'СЕТ СН'!$I$23</f>
        <v>1518.26421056</v>
      </c>
      <c r="X144" s="36">
        <f>SUMIFS(СВЦЭМ!$D$33:$D$776,СВЦЭМ!$A$33:$A$776,$A144,СВЦЭМ!$B$33:$B$776,X$119)+'СЕТ СН'!$I$11+СВЦЭМ!$D$10+'СЕТ СН'!$I$6-'СЕТ СН'!$I$23</f>
        <v>1526.1777019000001</v>
      </c>
      <c r="Y144" s="36">
        <f>SUMIFS(СВЦЭМ!$D$33:$D$776,СВЦЭМ!$A$33:$A$776,$A144,СВЦЭМ!$B$33:$B$776,Y$119)+'СЕТ СН'!$I$11+СВЦЭМ!$D$10+'СЕТ СН'!$I$6-'СЕТ СН'!$I$23</f>
        <v>1577.678944</v>
      </c>
    </row>
    <row r="145" spans="1:27" ht="15.75" x14ac:dyDescent="0.2">
      <c r="A145" s="35">
        <f t="shared" si="3"/>
        <v>43491</v>
      </c>
      <c r="B145" s="36">
        <f>SUMIFS(СВЦЭМ!$D$33:$D$776,СВЦЭМ!$A$33:$A$776,$A145,СВЦЭМ!$B$33:$B$776,B$119)+'СЕТ СН'!$I$11+СВЦЭМ!$D$10+'СЕТ СН'!$I$6-'СЕТ СН'!$I$23</f>
        <v>1633.9488776499998</v>
      </c>
      <c r="C145" s="36">
        <f>SUMIFS(СВЦЭМ!$D$33:$D$776,СВЦЭМ!$A$33:$A$776,$A145,СВЦЭМ!$B$33:$B$776,C$119)+'СЕТ СН'!$I$11+СВЦЭМ!$D$10+'СЕТ СН'!$I$6-'СЕТ СН'!$I$23</f>
        <v>1662.6812580199999</v>
      </c>
      <c r="D145" s="36">
        <f>SUMIFS(СВЦЭМ!$D$33:$D$776,СВЦЭМ!$A$33:$A$776,$A145,СВЦЭМ!$B$33:$B$776,D$119)+'СЕТ СН'!$I$11+СВЦЭМ!$D$10+'СЕТ СН'!$I$6-'СЕТ СН'!$I$23</f>
        <v>1671.25087171</v>
      </c>
      <c r="E145" s="36">
        <f>SUMIFS(СВЦЭМ!$D$33:$D$776,СВЦЭМ!$A$33:$A$776,$A145,СВЦЭМ!$B$33:$B$776,E$119)+'СЕТ СН'!$I$11+СВЦЭМ!$D$10+'СЕТ СН'!$I$6-'СЕТ СН'!$I$23</f>
        <v>1677.1770018499999</v>
      </c>
      <c r="F145" s="36">
        <f>SUMIFS(СВЦЭМ!$D$33:$D$776,СВЦЭМ!$A$33:$A$776,$A145,СВЦЭМ!$B$33:$B$776,F$119)+'СЕТ СН'!$I$11+СВЦЭМ!$D$10+'СЕТ СН'!$I$6-'СЕТ СН'!$I$23</f>
        <v>1674.5543272199998</v>
      </c>
      <c r="G145" s="36">
        <f>SUMIFS(СВЦЭМ!$D$33:$D$776,СВЦЭМ!$A$33:$A$776,$A145,СВЦЭМ!$B$33:$B$776,G$119)+'СЕТ СН'!$I$11+СВЦЭМ!$D$10+'СЕТ СН'!$I$6-'СЕТ СН'!$I$23</f>
        <v>1668.0370445999999</v>
      </c>
      <c r="H145" s="36">
        <f>SUMIFS(СВЦЭМ!$D$33:$D$776,СВЦЭМ!$A$33:$A$776,$A145,СВЦЭМ!$B$33:$B$776,H$119)+'СЕТ СН'!$I$11+СВЦЭМ!$D$10+'СЕТ СН'!$I$6-'СЕТ СН'!$I$23</f>
        <v>1633.3043155399998</v>
      </c>
      <c r="I145" s="36">
        <f>SUMIFS(СВЦЭМ!$D$33:$D$776,СВЦЭМ!$A$33:$A$776,$A145,СВЦЭМ!$B$33:$B$776,I$119)+'СЕТ СН'!$I$11+СВЦЭМ!$D$10+'СЕТ СН'!$I$6-'СЕТ СН'!$I$23</f>
        <v>1577.1324841899998</v>
      </c>
      <c r="J145" s="36">
        <f>SUMIFS(СВЦЭМ!$D$33:$D$776,СВЦЭМ!$A$33:$A$776,$A145,СВЦЭМ!$B$33:$B$776,J$119)+'СЕТ СН'!$I$11+СВЦЭМ!$D$10+'СЕТ СН'!$I$6-'СЕТ СН'!$I$23</f>
        <v>1531.8883908599998</v>
      </c>
      <c r="K145" s="36">
        <f>SUMIFS(СВЦЭМ!$D$33:$D$776,СВЦЭМ!$A$33:$A$776,$A145,СВЦЭМ!$B$33:$B$776,K$119)+'СЕТ СН'!$I$11+СВЦЭМ!$D$10+'СЕТ СН'!$I$6-'СЕТ СН'!$I$23</f>
        <v>1503.0201276299999</v>
      </c>
      <c r="L145" s="36">
        <f>SUMIFS(СВЦЭМ!$D$33:$D$776,СВЦЭМ!$A$33:$A$776,$A145,СВЦЭМ!$B$33:$B$776,L$119)+'СЕТ СН'!$I$11+СВЦЭМ!$D$10+'СЕТ СН'!$I$6-'СЕТ СН'!$I$23</f>
        <v>1488.4015532800001</v>
      </c>
      <c r="M145" s="36">
        <f>SUMIFS(СВЦЭМ!$D$33:$D$776,СВЦЭМ!$A$33:$A$776,$A145,СВЦЭМ!$B$33:$B$776,M$119)+'СЕТ СН'!$I$11+СВЦЭМ!$D$10+'СЕТ СН'!$I$6-'СЕТ СН'!$I$23</f>
        <v>1490.8889059099999</v>
      </c>
      <c r="N145" s="36">
        <f>SUMIFS(СВЦЭМ!$D$33:$D$776,СВЦЭМ!$A$33:$A$776,$A145,СВЦЭМ!$B$33:$B$776,N$119)+'СЕТ СН'!$I$11+СВЦЭМ!$D$10+'СЕТ СН'!$I$6-'СЕТ СН'!$I$23</f>
        <v>1503.8093645900001</v>
      </c>
      <c r="O145" s="36">
        <f>SUMIFS(СВЦЭМ!$D$33:$D$776,СВЦЭМ!$A$33:$A$776,$A145,СВЦЭМ!$B$33:$B$776,O$119)+'СЕТ СН'!$I$11+СВЦЭМ!$D$10+'СЕТ СН'!$I$6-'СЕТ СН'!$I$23</f>
        <v>1515.5441171699999</v>
      </c>
      <c r="P145" s="36">
        <f>SUMIFS(СВЦЭМ!$D$33:$D$776,СВЦЭМ!$A$33:$A$776,$A145,СВЦЭМ!$B$33:$B$776,P$119)+'СЕТ СН'!$I$11+СВЦЭМ!$D$10+'СЕТ СН'!$I$6-'СЕТ СН'!$I$23</f>
        <v>1532.29451174</v>
      </c>
      <c r="Q145" s="36">
        <f>SUMIFS(СВЦЭМ!$D$33:$D$776,СВЦЭМ!$A$33:$A$776,$A145,СВЦЭМ!$B$33:$B$776,Q$119)+'СЕТ СН'!$I$11+СВЦЭМ!$D$10+'СЕТ СН'!$I$6-'СЕТ СН'!$I$23</f>
        <v>1547.9320217799998</v>
      </c>
      <c r="R145" s="36">
        <f>SUMIFS(СВЦЭМ!$D$33:$D$776,СВЦЭМ!$A$33:$A$776,$A145,СВЦЭМ!$B$33:$B$776,R$119)+'СЕТ СН'!$I$11+СВЦЭМ!$D$10+'СЕТ СН'!$I$6-'СЕТ СН'!$I$23</f>
        <v>1551.78418231</v>
      </c>
      <c r="S145" s="36">
        <f>SUMIFS(СВЦЭМ!$D$33:$D$776,СВЦЭМ!$A$33:$A$776,$A145,СВЦЭМ!$B$33:$B$776,S$119)+'СЕТ СН'!$I$11+СВЦЭМ!$D$10+'СЕТ СН'!$I$6-'СЕТ СН'!$I$23</f>
        <v>1529.4407420800001</v>
      </c>
      <c r="T145" s="36">
        <f>SUMIFS(СВЦЭМ!$D$33:$D$776,СВЦЭМ!$A$33:$A$776,$A145,СВЦЭМ!$B$33:$B$776,T$119)+'СЕТ СН'!$I$11+СВЦЭМ!$D$10+'СЕТ СН'!$I$6-'СЕТ СН'!$I$23</f>
        <v>1485.0161402799999</v>
      </c>
      <c r="U145" s="36">
        <f>SUMIFS(СВЦЭМ!$D$33:$D$776,СВЦЭМ!$A$33:$A$776,$A145,СВЦЭМ!$B$33:$B$776,U$119)+'СЕТ СН'!$I$11+СВЦЭМ!$D$10+'СЕТ СН'!$I$6-'СЕТ СН'!$I$23</f>
        <v>1482.44998315</v>
      </c>
      <c r="V145" s="36">
        <f>SUMIFS(СВЦЭМ!$D$33:$D$776,СВЦЭМ!$A$33:$A$776,$A145,СВЦЭМ!$B$33:$B$776,V$119)+'СЕТ СН'!$I$11+СВЦЭМ!$D$10+'СЕТ СН'!$I$6-'СЕТ СН'!$I$23</f>
        <v>1482.4733114600001</v>
      </c>
      <c r="W145" s="36">
        <f>SUMIFS(СВЦЭМ!$D$33:$D$776,СВЦЭМ!$A$33:$A$776,$A145,СВЦЭМ!$B$33:$B$776,W$119)+'СЕТ СН'!$I$11+СВЦЭМ!$D$10+'СЕТ СН'!$I$6-'СЕТ СН'!$I$23</f>
        <v>1492.01490405</v>
      </c>
      <c r="X145" s="36">
        <f>SUMIFS(СВЦЭМ!$D$33:$D$776,СВЦЭМ!$A$33:$A$776,$A145,СВЦЭМ!$B$33:$B$776,X$119)+'СЕТ СН'!$I$11+СВЦЭМ!$D$10+'СЕТ СН'!$I$6-'СЕТ СН'!$I$23</f>
        <v>1508.9577974200001</v>
      </c>
      <c r="Y145" s="36">
        <f>SUMIFS(СВЦЭМ!$D$33:$D$776,СВЦЭМ!$A$33:$A$776,$A145,СВЦЭМ!$B$33:$B$776,Y$119)+'СЕТ СН'!$I$11+СВЦЭМ!$D$10+'СЕТ СН'!$I$6-'СЕТ СН'!$I$23</f>
        <v>1567.7436023799999</v>
      </c>
    </row>
    <row r="146" spans="1:27" ht="15.75" x14ac:dyDescent="0.2">
      <c r="A146" s="35">
        <f t="shared" si="3"/>
        <v>43492</v>
      </c>
      <c r="B146" s="36">
        <f>SUMIFS(СВЦЭМ!$D$33:$D$776,СВЦЭМ!$A$33:$A$776,$A146,СВЦЭМ!$B$33:$B$776,B$119)+'СЕТ СН'!$I$11+СВЦЭМ!$D$10+'СЕТ СН'!$I$6-'СЕТ СН'!$I$23</f>
        <v>1616.3840994699999</v>
      </c>
      <c r="C146" s="36">
        <f>SUMIFS(СВЦЭМ!$D$33:$D$776,СВЦЭМ!$A$33:$A$776,$A146,СВЦЭМ!$B$33:$B$776,C$119)+'СЕТ СН'!$I$11+СВЦЭМ!$D$10+'СЕТ СН'!$I$6-'СЕТ СН'!$I$23</f>
        <v>1645.1179685899999</v>
      </c>
      <c r="D146" s="36">
        <f>SUMIFS(СВЦЭМ!$D$33:$D$776,СВЦЭМ!$A$33:$A$776,$A146,СВЦЭМ!$B$33:$B$776,D$119)+'СЕТ СН'!$I$11+СВЦЭМ!$D$10+'СЕТ СН'!$I$6-'СЕТ СН'!$I$23</f>
        <v>1661.0072168499998</v>
      </c>
      <c r="E146" s="36">
        <f>SUMIFS(СВЦЭМ!$D$33:$D$776,СВЦЭМ!$A$33:$A$776,$A146,СВЦЭМ!$B$33:$B$776,E$119)+'СЕТ СН'!$I$11+СВЦЭМ!$D$10+'СЕТ СН'!$I$6-'СЕТ СН'!$I$23</f>
        <v>1671.9660445499999</v>
      </c>
      <c r="F146" s="36">
        <f>SUMIFS(СВЦЭМ!$D$33:$D$776,СВЦЭМ!$A$33:$A$776,$A146,СВЦЭМ!$B$33:$B$776,F$119)+'СЕТ СН'!$I$11+СВЦЭМ!$D$10+'СЕТ СН'!$I$6-'СЕТ СН'!$I$23</f>
        <v>1674.9765823399998</v>
      </c>
      <c r="G146" s="36">
        <f>SUMIFS(СВЦЭМ!$D$33:$D$776,СВЦЭМ!$A$33:$A$776,$A146,СВЦЭМ!$B$33:$B$776,G$119)+'СЕТ СН'!$I$11+СВЦЭМ!$D$10+'СЕТ СН'!$I$6-'СЕТ СН'!$I$23</f>
        <v>1671.1895320299998</v>
      </c>
      <c r="H146" s="36">
        <f>SUMIFS(СВЦЭМ!$D$33:$D$776,СВЦЭМ!$A$33:$A$776,$A146,СВЦЭМ!$B$33:$B$776,H$119)+'СЕТ СН'!$I$11+СВЦЭМ!$D$10+'СЕТ СН'!$I$6-'СЕТ СН'!$I$23</f>
        <v>1657.8378157399998</v>
      </c>
      <c r="I146" s="36">
        <f>SUMIFS(СВЦЭМ!$D$33:$D$776,СВЦЭМ!$A$33:$A$776,$A146,СВЦЭМ!$B$33:$B$776,I$119)+'СЕТ СН'!$I$11+СВЦЭМ!$D$10+'СЕТ СН'!$I$6-'СЕТ СН'!$I$23</f>
        <v>1598.4985849599998</v>
      </c>
      <c r="J146" s="36">
        <f>SUMIFS(СВЦЭМ!$D$33:$D$776,СВЦЭМ!$A$33:$A$776,$A146,СВЦЭМ!$B$33:$B$776,J$119)+'СЕТ СН'!$I$11+СВЦЭМ!$D$10+'СЕТ СН'!$I$6-'СЕТ СН'!$I$23</f>
        <v>1540.6294301299997</v>
      </c>
      <c r="K146" s="36">
        <f>SUMIFS(СВЦЭМ!$D$33:$D$776,СВЦЭМ!$A$33:$A$776,$A146,СВЦЭМ!$B$33:$B$776,K$119)+'СЕТ СН'!$I$11+СВЦЭМ!$D$10+'СЕТ СН'!$I$6-'СЕТ СН'!$I$23</f>
        <v>1527.39630936</v>
      </c>
      <c r="L146" s="36">
        <f>SUMIFS(СВЦЭМ!$D$33:$D$776,СВЦЭМ!$A$33:$A$776,$A146,СВЦЭМ!$B$33:$B$776,L$119)+'СЕТ СН'!$I$11+СВЦЭМ!$D$10+'СЕТ СН'!$I$6-'СЕТ СН'!$I$23</f>
        <v>1507.1118097400001</v>
      </c>
      <c r="M146" s="36">
        <f>SUMIFS(СВЦЭМ!$D$33:$D$776,СВЦЭМ!$A$33:$A$776,$A146,СВЦЭМ!$B$33:$B$776,M$119)+'СЕТ СН'!$I$11+СВЦЭМ!$D$10+'СЕТ СН'!$I$6-'СЕТ СН'!$I$23</f>
        <v>1502.76182743</v>
      </c>
      <c r="N146" s="36">
        <f>SUMIFS(СВЦЭМ!$D$33:$D$776,СВЦЭМ!$A$33:$A$776,$A146,СВЦЭМ!$B$33:$B$776,N$119)+'СЕТ СН'!$I$11+СВЦЭМ!$D$10+'СЕТ СН'!$I$6-'СЕТ СН'!$I$23</f>
        <v>1514.93896055</v>
      </c>
      <c r="O146" s="36">
        <f>SUMIFS(СВЦЭМ!$D$33:$D$776,СВЦЭМ!$A$33:$A$776,$A146,СВЦЭМ!$B$33:$B$776,O$119)+'СЕТ СН'!$I$11+СВЦЭМ!$D$10+'СЕТ СН'!$I$6-'СЕТ СН'!$I$23</f>
        <v>1525.84022682</v>
      </c>
      <c r="P146" s="36">
        <f>SUMIFS(СВЦЭМ!$D$33:$D$776,СВЦЭМ!$A$33:$A$776,$A146,СВЦЭМ!$B$33:$B$776,P$119)+'СЕТ СН'!$I$11+СВЦЭМ!$D$10+'СЕТ СН'!$I$6-'СЕТ СН'!$I$23</f>
        <v>1535.7705314399998</v>
      </c>
      <c r="Q146" s="36">
        <f>SUMIFS(СВЦЭМ!$D$33:$D$776,СВЦЭМ!$A$33:$A$776,$A146,СВЦЭМ!$B$33:$B$776,Q$119)+'СЕТ СН'!$I$11+СВЦЭМ!$D$10+'СЕТ СН'!$I$6-'СЕТ СН'!$I$23</f>
        <v>1542.5683789899997</v>
      </c>
      <c r="R146" s="36">
        <f>SUMIFS(СВЦЭМ!$D$33:$D$776,СВЦЭМ!$A$33:$A$776,$A146,СВЦЭМ!$B$33:$B$776,R$119)+'СЕТ СН'!$I$11+СВЦЭМ!$D$10+'СЕТ СН'!$I$6-'СЕТ СН'!$I$23</f>
        <v>1544.8237877199997</v>
      </c>
      <c r="S146" s="36">
        <f>SUMIFS(СВЦЭМ!$D$33:$D$776,СВЦЭМ!$A$33:$A$776,$A146,СВЦЭМ!$B$33:$B$776,S$119)+'СЕТ СН'!$I$11+СВЦЭМ!$D$10+'СЕТ СН'!$I$6-'СЕТ СН'!$I$23</f>
        <v>1529.27353711</v>
      </c>
      <c r="T146" s="36">
        <f>SUMIFS(СВЦЭМ!$D$33:$D$776,СВЦЭМ!$A$33:$A$776,$A146,СВЦЭМ!$B$33:$B$776,T$119)+'СЕТ СН'!$I$11+СВЦЭМ!$D$10+'СЕТ СН'!$I$6-'СЕТ СН'!$I$23</f>
        <v>1485.9101747899999</v>
      </c>
      <c r="U146" s="36">
        <f>SUMIFS(СВЦЭМ!$D$33:$D$776,СВЦЭМ!$A$33:$A$776,$A146,СВЦЭМ!$B$33:$B$776,U$119)+'СЕТ СН'!$I$11+СВЦЭМ!$D$10+'СЕТ СН'!$I$6-'СЕТ СН'!$I$23</f>
        <v>1479.72745246</v>
      </c>
      <c r="V146" s="36">
        <f>SUMIFS(СВЦЭМ!$D$33:$D$776,СВЦЭМ!$A$33:$A$776,$A146,СВЦЭМ!$B$33:$B$776,V$119)+'СЕТ СН'!$I$11+СВЦЭМ!$D$10+'СЕТ СН'!$I$6-'СЕТ СН'!$I$23</f>
        <v>1479.4495139800001</v>
      </c>
      <c r="W146" s="36">
        <f>SUMIFS(СВЦЭМ!$D$33:$D$776,СВЦЭМ!$A$33:$A$776,$A146,СВЦЭМ!$B$33:$B$776,W$119)+'СЕТ СН'!$I$11+СВЦЭМ!$D$10+'СЕТ СН'!$I$6-'СЕТ СН'!$I$23</f>
        <v>1491.70314046</v>
      </c>
      <c r="X146" s="36">
        <f>SUMIFS(СВЦЭМ!$D$33:$D$776,СВЦЭМ!$A$33:$A$776,$A146,СВЦЭМ!$B$33:$B$776,X$119)+'СЕТ СН'!$I$11+СВЦЭМ!$D$10+'СЕТ СН'!$I$6-'СЕТ СН'!$I$23</f>
        <v>1510.74280284</v>
      </c>
      <c r="Y146" s="36">
        <f>SUMIFS(СВЦЭМ!$D$33:$D$776,СВЦЭМ!$A$33:$A$776,$A146,СВЦЭМ!$B$33:$B$776,Y$119)+'СЕТ СН'!$I$11+СВЦЭМ!$D$10+'СЕТ СН'!$I$6-'СЕТ СН'!$I$23</f>
        <v>1558.7945437799999</v>
      </c>
    </row>
    <row r="147" spans="1:27" ht="15.75" x14ac:dyDescent="0.2">
      <c r="A147" s="35">
        <f t="shared" si="3"/>
        <v>43493</v>
      </c>
      <c r="B147" s="36">
        <f>SUMIFS(СВЦЭМ!$D$33:$D$776,СВЦЭМ!$A$33:$A$776,$A147,СВЦЭМ!$B$33:$B$776,B$119)+'СЕТ СН'!$I$11+СВЦЭМ!$D$10+'СЕТ СН'!$I$6-'СЕТ СН'!$I$23</f>
        <v>1642.8100081999999</v>
      </c>
      <c r="C147" s="36">
        <f>SUMIFS(СВЦЭМ!$D$33:$D$776,СВЦЭМ!$A$33:$A$776,$A147,СВЦЭМ!$B$33:$B$776,C$119)+'СЕТ СН'!$I$11+СВЦЭМ!$D$10+'СЕТ СН'!$I$6-'СЕТ СН'!$I$23</f>
        <v>1669.6916745199999</v>
      </c>
      <c r="D147" s="36">
        <f>SUMIFS(СВЦЭМ!$D$33:$D$776,СВЦЭМ!$A$33:$A$776,$A147,СВЦЭМ!$B$33:$B$776,D$119)+'СЕТ СН'!$I$11+СВЦЭМ!$D$10+'СЕТ СН'!$I$6-'СЕТ СН'!$I$23</f>
        <v>1685.5399240299998</v>
      </c>
      <c r="E147" s="36">
        <f>SUMIFS(СВЦЭМ!$D$33:$D$776,СВЦЭМ!$A$33:$A$776,$A147,СВЦЭМ!$B$33:$B$776,E$119)+'СЕТ СН'!$I$11+СВЦЭМ!$D$10+'СЕТ СН'!$I$6-'СЕТ СН'!$I$23</f>
        <v>1693.6705452799999</v>
      </c>
      <c r="F147" s="36">
        <f>SUMIFS(СВЦЭМ!$D$33:$D$776,СВЦЭМ!$A$33:$A$776,$A147,СВЦЭМ!$B$33:$B$776,F$119)+'СЕТ СН'!$I$11+СВЦЭМ!$D$10+'СЕТ СН'!$I$6-'СЕТ СН'!$I$23</f>
        <v>1692.3242371899998</v>
      </c>
      <c r="G147" s="36">
        <f>SUMIFS(СВЦЭМ!$D$33:$D$776,СВЦЭМ!$A$33:$A$776,$A147,СВЦЭМ!$B$33:$B$776,G$119)+'СЕТ СН'!$I$11+СВЦЭМ!$D$10+'СЕТ СН'!$I$6-'СЕТ СН'!$I$23</f>
        <v>1673.3892831799999</v>
      </c>
      <c r="H147" s="36">
        <f>SUMIFS(СВЦЭМ!$D$33:$D$776,СВЦЭМ!$A$33:$A$776,$A147,СВЦЭМ!$B$33:$B$776,H$119)+'СЕТ СН'!$I$11+СВЦЭМ!$D$10+'СЕТ СН'!$I$6-'СЕТ СН'!$I$23</f>
        <v>1626.3536220399999</v>
      </c>
      <c r="I147" s="36">
        <f>SUMIFS(СВЦЭМ!$D$33:$D$776,СВЦЭМ!$A$33:$A$776,$A147,СВЦЭМ!$B$33:$B$776,I$119)+'СЕТ СН'!$I$11+СВЦЭМ!$D$10+'СЕТ СН'!$I$6-'СЕТ СН'!$I$23</f>
        <v>1553.6191345499999</v>
      </c>
      <c r="J147" s="36">
        <f>SUMIFS(СВЦЭМ!$D$33:$D$776,СВЦЭМ!$A$33:$A$776,$A147,СВЦЭМ!$B$33:$B$776,J$119)+'СЕТ СН'!$I$11+СВЦЭМ!$D$10+'СЕТ СН'!$I$6-'СЕТ СН'!$I$23</f>
        <v>1518.1021846200001</v>
      </c>
      <c r="K147" s="36">
        <f>SUMIFS(СВЦЭМ!$D$33:$D$776,СВЦЭМ!$A$33:$A$776,$A147,СВЦЭМ!$B$33:$B$776,K$119)+'СЕТ СН'!$I$11+СВЦЭМ!$D$10+'СЕТ СН'!$I$6-'СЕТ СН'!$I$23</f>
        <v>1520.78453711</v>
      </c>
      <c r="L147" s="36">
        <f>SUMIFS(СВЦЭМ!$D$33:$D$776,СВЦЭМ!$A$33:$A$776,$A147,СВЦЭМ!$B$33:$B$776,L$119)+'СЕТ СН'!$I$11+СВЦЭМ!$D$10+'СЕТ СН'!$I$6-'СЕТ СН'!$I$23</f>
        <v>1513.60485283</v>
      </c>
      <c r="M147" s="36">
        <f>SUMIFS(СВЦЭМ!$D$33:$D$776,СВЦЭМ!$A$33:$A$776,$A147,СВЦЭМ!$B$33:$B$776,M$119)+'СЕТ СН'!$I$11+СВЦЭМ!$D$10+'СЕТ СН'!$I$6-'СЕТ СН'!$I$23</f>
        <v>1507.38066675</v>
      </c>
      <c r="N147" s="36">
        <f>SUMIFS(СВЦЭМ!$D$33:$D$776,СВЦЭМ!$A$33:$A$776,$A147,СВЦЭМ!$B$33:$B$776,N$119)+'СЕТ СН'!$I$11+СВЦЭМ!$D$10+'СЕТ СН'!$I$6-'СЕТ СН'!$I$23</f>
        <v>1514.6358411200001</v>
      </c>
      <c r="O147" s="36">
        <f>SUMIFS(СВЦЭМ!$D$33:$D$776,СВЦЭМ!$A$33:$A$776,$A147,СВЦЭМ!$B$33:$B$776,O$119)+'СЕТ СН'!$I$11+СВЦЭМ!$D$10+'СЕТ СН'!$I$6-'СЕТ СН'!$I$23</f>
        <v>1512.39773668</v>
      </c>
      <c r="P147" s="36">
        <f>SUMIFS(СВЦЭМ!$D$33:$D$776,СВЦЭМ!$A$33:$A$776,$A147,СВЦЭМ!$B$33:$B$776,P$119)+'СЕТ СН'!$I$11+СВЦЭМ!$D$10+'СЕТ СН'!$I$6-'СЕТ СН'!$I$23</f>
        <v>1519.9825643900001</v>
      </c>
      <c r="Q147" s="36">
        <f>SUMIFS(СВЦЭМ!$D$33:$D$776,СВЦЭМ!$A$33:$A$776,$A147,СВЦЭМ!$B$33:$B$776,Q$119)+'СЕТ СН'!$I$11+СВЦЭМ!$D$10+'СЕТ СН'!$I$6-'СЕТ СН'!$I$23</f>
        <v>1529.3235577600001</v>
      </c>
      <c r="R147" s="36">
        <f>SUMIFS(СВЦЭМ!$D$33:$D$776,СВЦЭМ!$A$33:$A$776,$A147,СВЦЭМ!$B$33:$B$776,R$119)+'СЕТ СН'!$I$11+СВЦЭМ!$D$10+'СЕТ СН'!$I$6-'СЕТ СН'!$I$23</f>
        <v>1539.8773169799999</v>
      </c>
      <c r="S147" s="36">
        <f>SUMIFS(СВЦЭМ!$D$33:$D$776,СВЦЭМ!$A$33:$A$776,$A147,СВЦЭМ!$B$33:$B$776,S$119)+'СЕТ СН'!$I$11+СВЦЭМ!$D$10+'СЕТ СН'!$I$6-'СЕТ СН'!$I$23</f>
        <v>1532.1668850799999</v>
      </c>
      <c r="T147" s="36">
        <f>SUMIFS(СВЦЭМ!$D$33:$D$776,СВЦЭМ!$A$33:$A$776,$A147,СВЦЭМ!$B$33:$B$776,T$119)+'СЕТ СН'!$I$11+СВЦЭМ!$D$10+'СЕТ СН'!$I$6-'СЕТ СН'!$I$23</f>
        <v>1509.4387806300001</v>
      </c>
      <c r="U147" s="36">
        <f>SUMIFS(СВЦЭМ!$D$33:$D$776,СВЦЭМ!$A$33:$A$776,$A147,СВЦЭМ!$B$33:$B$776,U$119)+'СЕТ СН'!$I$11+СВЦЭМ!$D$10+'СЕТ СН'!$I$6-'СЕТ СН'!$I$23</f>
        <v>1506.3760184800001</v>
      </c>
      <c r="V147" s="36">
        <f>SUMIFS(СВЦЭМ!$D$33:$D$776,СВЦЭМ!$A$33:$A$776,$A147,СВЦЭМ!$B$33:$B$776,V$119)+'СЕТ СН'!$I$11+СВЦЭМ!$D$10+'СЕТ СН'!$I$6-'СЕТ СН'!$I$23</f>
        <v>1510.6914822599999</v>
      </c>
      <c r="W147" s="36">
        <f>SUMIFS(СВЦЭМ!$D$33:$D$776,СВЦЭМ!$A$33:$A$776,$A147,СВЦЭМ!$B$33:$B$776,W$119)+'СЕТ СН'!$I$11+СВЦЭМ!$D$10+'СЕТ СН'!$I$6-'СЕТ СН'!$I$23</f>
        <v>1512.27786141</v>
      </c>
      <c r="X147" s="36">
        <f>SUMIFS(СВЦЭМ!$D$33:$D$776,СВЦЭМ!$A$33:$A$776,$A147,СВЦЭМ!$B$33:$B$776,X$119)+'СЕТ СН'!$I$11+СВЦЭМ!$D$10+'СЕТ СН'!$I$6-'СЕТ СН'!$I$23</f>
        <v>1511.6990931</v>
      </c>
      <c r="Y147" s="36">
        <f>SUMIFS(СВЦЭМ!$D$33:$D$776,СВЦЭМ!$A$33:$A$776,$A147,СВЦЭМ!$B$33:$B$776,Y$119)+'СЕТ СН'!$I$11+СВЦЭМ!$D$10+'СЕТ СН'!$I$6-'СЕТ СН'!$I$23</f>
        <v>1558.8305592899999</v>
      </c>
    </row>
    <row r="148" spans="1:27" ht="15.75" x14ac:dyDescent="0.2">
      <c r="A148" s="35">
        <f t="shared" si="3"/>
        <v>43494</v>
      </c>
      <c r="B148" s="36">
        <f>SUMIFS(СВЦЭМ!$D$33:$D$776,СВЦЭМ!$A$33:$A$776,$A148,СВЦЭМ!$B$33:$B$776,B$119)+'СЕТ СН'!$I$11+СВЦЭМ!$D$10+'СЕТ СН'!$I$6-'СЕТ СН'!$I$23</f>
        <v>1648.2390788599998</v>
      </c>
      <c r="C148" s="36">
        <f>SUMIFS(СВЦЭМ!$D$33:$D$776,СВЦЭМ!$A$33:$A$776,$A148,СВЦЭМ!$B$33:$B$776,C$119)+'СЕТ СН'!$I$11+СВЦЭМ!$D$10+'СЕТ СН'!$I$6-'СЕТ СН'!$I$23</f>
        <v>1678.57335481</v>
      </c>
      <c r="D148" s="36">
        <f>SUMIFS(СВЦЭМ!$D$33:$D$776,СВЦЭМ!$A$33:$A$776,$A148,СВЦЭМ!$B$33:$B$776,D$119)+'СЕТ СН'!$I$11+СВЦЭМ!$D$10+'СЕТ СН'!$I$6-'СЕТ СН'!$I$23</f>
        <v>1686.1201701699999</v>
      </c>
      <c r="E148" s="36">
        <f>SUMIFS(СВЦЭМ!$D$33:$D$776,СВЦЭМ!$A$33:$A$776,$A148,СВЦЭМ!$B$33:$B$776,E$119)+'СЕТ СН'!$I$11+СВЦЭМ!$D$10+'СЕТ СН'!$I$6-'СЕТ СН'!$I$23</f>
        <v>1681.9572378799999</v>
      </c>
      <c r="F148" s="36">
        <f>SUMIFS(СВЦЭМ!$D$33:$D$776,СВЦЭМ!$A$33:$A$776,$A148,СВЦЭМ!$B$33:$B$776,F$119)+'СЕТ СН'!$I$11+СВЦЭМ!$D$10+'СЕТ СН'!$I$6-'СЕТ СН'!$I$23</f>
        <v>1680.28437343</v>
      </c>
      <c r="G148" s="36">
        <f>SUMIFS(СВЦЭМ!$D$33:$D$776,СВЦЭМ!$A$33:$A$776,$A148,СВЦЭМ!$B$33:$B$776,G$119)+'СЕТ СН'!$I$11+СВЦЭМ!$D$10+'СЕТ СН'!$I$6-'СЕТ СН'!$I$23</f>
        <v>1663.6910000799999</v>
      </c>
      <c r="H148" s="36">
        <f>SUMIFS(СВЦЭМ!$D$33:$D$776,СВЦЭМ!$A$33:$A$776,$A148,СВЦЭМ!$B$33:$B$776,H$119)+'СЕТ СН'!$I$11+СВЦЭМ!$D$10+'СЕТ СН'!$I$6-'СЕТ СН'!$I$23</f>
        <v>1622.5589865299999</v>
      </c>
      <c r="I148" s="36">
        <f>SUMIFS(СВЦЭМ!$D$33:$D$776,СВЦЭМ!$A$33:$A$776,$A148,СВЦЭМ!$B$33:$B$776,I$119)+'СЕТ СН'!$I$11+СВЦЭМ!$D$10+'СЕТ СН'!$I$6-'СЕТ СН'!$I$23</f>
        <v>1555.2090839599998</v>
      </c>
      <c r="J148" s="36">
        <f>SUMIFS(СВЦЭМ!$D$33:$D$776,СВЦЭМ!$A$33:$A$776,$A148,СВЦЭМ!$B$33:$B$776,J$119)+'СЕТ СН'!$I$11+СВЦЭМ!$D$10+'СЕТ СН'!$I$6-'СЕТ СН'!$I$23</f>
        <v>1491.6626307900001</v>
      </c>
      <c r="K148" s="36">
        <f>SUMIFS(СВЦЭМ!$D$33:$D$776,СВЦЭМ!$A$33:$A$776,$A148,СВЦЭМ!$B$33:$B$776,K$119)+'СЕТ СН'!$I$11+СВЦЭМ!$D$10+'СЕТ СН'!$I$6-'СЕТ СН'!$I$23</f>
        <v>1482.70199235</v>
      </c>
      <c r="L148" s="36">
        <f>SUMIFS(СВЦЭМ!$D$33:$D$776,СВЦЭМ!$A$33:$A$776,$A148,СВЦЭМ!$B$33:$B$776,L$119)+'СЕТ СН'!$I$11+СВЦЭМ!$D$10+'СЕТ СН'!$I$6-'СЕТ СН'!$I$23</f>
        <v>1484.90365722</v>
      </c>
      <c r="M148" s="36">
        <f>SUMIFS(СВЦЭМ!$D$33:$D$776,СВЦЭМ!$A$33:$A$776,$A148,СВЦЭМ!$B$33:$B$776,M$119)+'СЕТ СН'!$I$11+СВЦЭМ!$D$10+'СЕТ СН'!$I$6-'СЕТ СН'!$I$23</f>
        <v>1493.91735812</v>
      </c>
      <c r="N148" s="36">
        <f>SUMIFS(СВЦЭМ!$D$33:$D$776,СВЦЭМ!$A$33:$A$776,$A148,СВЦЭМ!$B$33:$B$776,N$119)+'СЕТ СН'!$I$11+СВЦЭМ!$D$10+'СЕТ СН'!$I$6-'СЕТ СН'!$I$23</f>
        <v>1504.8587163100001</v>
      </c>
      <c r="O148" s="36">
        <f>SUMIFS(СВЦЭМ!$D$33:$D$776,СВЦЭМ!$A$33:$A$776,$A148,СВЦЭМ!$B$33:$B$776,O$119)+'СЕТ СН'!$I$11+СВЦЭМ!$D$10+'СЕТ СН'!$I$6-'СЕТ СН'!$I$23</f>
        <v>1511.3042836300001</v>
      </c>
      <c r="P148" s="36">
        <f>SUMIFS(СВЦЭМ!$D$33:$D$776,СВЦЭМ!$A$33:$A$776,$A148,СВЦЭМ!$B$33:$B$776,P$119)+'СЕТ СН'!$I$11+СВЦЭМ!$D$10+'СЕТ СН'!$I$6-'СЕТ СН'!$I$23</f>
        <v>1520.5626899200001</v>
      </c>
      <c r="Q148" s="36">
        <f>SUMIFS(СВЦЭМ!$D$33:$D$776,СВЦЭМ!$A$33:$A$776,$A148,СВЦЭМ!$B$33:$B$776,Q$119)+'СЕТ СН'!$I$11+СВЦЭМ!$D$10+'СЕТ СН'!$I$6-'СЕТ СН'!$I$23</f>
        <v>1540.3984776499999</v>
      </c>
      <c r="R148" s="36">
        <f>SUMIFS(СВЦЭМ!$D$33:$D$776,СВЦЭМ!$A$33:$A$776,$A148,СВЦЭМ!$B$33:$B$776,R$119)+'СЕТ СН'!$I$11+СВЦЭМ!$D$10+'СЕТ СН'!$I$6-'СЕТ СН'!$I$23</f>
        <v>1538.96070334</v>
      </c>
      <c r="S148" s="36">
        <f>SUMIFS(СВЦЭМ!$D$33:$D$776,СВЦЭМ!$A$33:$A$776,$A148,СВЦЭМ!$B$33:$B$776,S$119)+'СЕТ СН'!$I$11+СВЦЭМ!$D$10+'СЕТ СН'!$I$6-'СЕТ СН'!$I$23</f>
        <v>1520.26093547</v>
      </c>
      <c r="T148" s="36">
        <f>SUMIFS(СВЦЭМ!$D$33:$D$776,СВЦЭМ!$A$33:$A$776,$A148,СВЦЭМ!$B$33:$B$776,T$119)+'СЕТ СН'!$I$11+СВЦЭМ!$D$10+'СЕТ СН'!$I$6-'СЕТ СН'!$I$23</f>
        <v>1498.96523656</v>
      </c>
      <c r="U148" s="36">
        <f>SUMIFS(СВЦЭМ!$D$33:$D$776,СВЦЭМ!$A$33:$A$776,$A148,СВЦЭМ!$B$33:$B$776,U$119)+'СЕТ СН'!$I$11+СВЦЭМ!$D$10+'СЕТ СН'!$I$6-'СЕТ СН'!$I$23</f>
        <v>1500.6945171100001</v>
      </c>
      <c r="V148" s="36">
        <f>SUMIFS(СВЦЭМ!$D$33:$D$776,СВЦЭМ!$A$33:$A$776,$A148,СВЦЭМ!$B$33:$B$776,V$119)+'СЕТ СН'!$I$11+СВЦЭМ!$D$10+'СЕТ СН'!$I$6-'СЕТ СН'!$I$23</f>
        <v>1520.5322306099999</v>
      </c>
      <c r="W148" s="36">
        <f>SUMIFS(СВЦЭМ!$D$33:$D$776,СВЦЭМ!$A$33:$A$776,$A148,СВЦЭМ!$B$33:$B$776,W$119)+'СЕТ СН'!$I$11+СВЦЭМ!$D$10+'СЕТ СН'!$I$6-'СЕТ СН'!$I$23</f>
        <v>1520.6148708200001</v>
      </c>
      <c r="X148" s="36">
        <f>SUMIFS(СВЦЭМ!$D$33:$D$776,СВЦЭМ!$A$33:$A$776,$A148,СВЦЭМ!$B$33:$B$776,X$119)+'СЕТ СН'!$I$11+СВЦЭМ!$D$10+'СЕТ СН'!$I$6-'СЕТ СН'!$I$23</f>
        <v>1517.8708101700001</v>
      </c>
      <c r="Y148" s="36">
        <f>SUMIFS(СВЦЭМ!$D$33:$D$776,СВЦЭМ!$A$33:$A$776,$A148,СВЦЭМ!$B$33:$B$776,Y$119)+'СЕТ СН'!$I$11+СВЦЭМ!$D$10+'СЕТ СН'!$I$6-'СЕТ СН'!$I$23</f>
        <v>1564.09216227</v>
      </c>
    </row>
    <row r="149" spans="1:27" ht="15.75" x14ac:dyDescent="0.2">
      <c r="A149" s="35">
        <f t="shared" si="3"/>
        <v>43495</v>
      </c>
      <c r="B149" s="36">
        <f>SUMIFS(СВЦЭМ!$D$33:$D$776,СВЦЭМ!$A$33:$A$776,$A149,СВЦЭМ!$B$33:$B$776,B$119)+'СЕТ СН'!$I$11+СВЦЭМ!$D$10+'СЕТ СН'!$I$6-'СЕТ СН'!$I$23</f>
        <v>1629.3579925499998</v>
      </c>
      <c r="C149" s="36">
        <f>SUMIFS(СВЦЭМ!$D$33:$D$776,СВЦЭМ!$A$33:$A$776,$A149,СВЦЭМ!$B$33:$B$776,C$119)+'СЕТ СН'!$I$11+СВЦЭМ!$D$10+'СЕТ СН'!$I$6-'СЕТ СН'!$I$23</f>
        <v>1645.6929858299998</v>
      </c>
      <c r="D149" s="36">
        <f>SUMIFS(СВЦЭМ!$D$33:$D$776,СВЦЭМ!$A$33:$A$776,$A149,СВЦЭМ!$B$33:$B$776,D$119)+'СЕТ СН'!$I$11+СВЦЭМ!$D$10+'СЕТ СН'!$I$6-'СЕТ СН'!$I$23</f>
        <v>1660.49390518</v>
      </c>
      <c r="E149" s="36">
        <f>SUMIFS(СВЦЭМ!$D$33:$D$776,СВЦЭМ!$A$33:$A$776,$A149,СВЦЭМ!$B$33:$B$776,E$119)+'СЕТ СН'!$I$11+СВЦЭМ!$D$10+'СЕТ СН'!$I$6-'СЕТ СН'!$I$23</f>
        <v>1658.16018657</v>
      </c>
      <c r="F149" s="36">
        <f>SUMIFS(СВЦЭМ!$D$33:$D$776,СВЦЭМ!$A$33:$A$776,$A149,СВЦЭМ!$B$33:$B$776,F$119)+'СЕТ СН'!$I$11+СВЦЭМ!$D$10+'СЕТ СН'!$I$6-'СЕТ СН'!$I$23</f>
        <v>1649.5236960999998</v>
      </c>
      <c r="G149" s="36">
        <f>SUMIFS(СВЦЭМ!$D$33:$D$776,СВЦЭМ!$A$33:$A$776,$A149,СВЦЭМ!$B$33:$B$776,G$119)+'СЕТ СН'!$I$11+СВЦЭМ!$D$10+'СЕТ СН'!$I$6-'СЕТ СН'!$I$23</f>
        <v>1641.5279514199999</v>
      </c>
      <c r="H149" s="36">
        <f>SUMIFS(СВЦЭМ!$D$33:$D$776,СВЦЭМ!$A$33:$A$776,$A149,СВЦЭМ!$B$33:$B$776,H$119)+'СЕТ СН'!$I$11+СВЦЭМ!$D$10+'СЕТ СН'!$I$6-'СЕТ СН'!$I$23</f>
        <v>1605.5870256699998</v>
      </c>
      <c r="I149" s="36">
        <f>SUMIFS(СВЦЭМ!$D$33:$D$776,СВЦЭМ!$A$33:$A$776,$A149,СВЦЭМ!$B$33:$B$776,I$119)+'СЕТ СН'!$I$11+СВЦЭМ!$D$10+'СЕТ СН'!$I$6-'СЕТ СН'!$I$23</f>
        <v>1544.0831058199999</v>
      </c>
      <c r="J149" s="36">
        <f>SUMIFS(СВЦЭМ!$D$33:$D$776,СВЦЭМ!$A$33:$A$776,$A149,СВЦЭМ!$B$33:$B$776,J$119)+'СЕТ СН'!$I$11+СВЦЭМ!$D$10+'СЕТ СН'!$I$6-'СЕТ СН'!$I$23</f>
        <v>1491.5053581300001</v>
      </c>
      <c r="K149" s="36">
        <f>SUMIFS(СВЦЭМ!$D$33:$D$776,СВЦЭМ!$A$33:$A$776,$A149,СВЦЭМ!$B$33:$B$776,K$119)+'СЕТ СН'!$I$11+СВЦЭМ!$D$10+'СЕТ СН'!$I$6-'СЕТ СН'!$I$23</f>
        <v>1493.50952499</v>
      </c>
      <c r="L149" s="36">
        <f>SUMIFS(СВЦЭМ!$D$33:$D$776,СВЦЭМ!$A$33:$A$776,$A149,СВЦЭМ!$B$33:$B$776,L$119)+'СЕТ СН'!$I$11+СВЦЭМ!$D$10+'СЕТ СН'!$I$6-'СЕТ СН'!$I$23</f>
        <v>1504.7871646799999</v>
      </c>
      <c r="M149" s="36">
        <f>SUMIFS(СВЦЭМ!$D$33:$D$776,СВЦЭМ!$A$33:$A$776,$A149,СВЦЭМ!$B$33:$B$776,M$119)+'СЕТ СН'!$I$11+СВЦЭМ!$D$10+'СЕТ СН'!$I$6-'СЕТ СН'!$I$23</f>
        <v>1517.59984953</v>
      </c>
      <c r="N149" s="36">
        <f>SUMIFS(СВЦЭМ!$D$33:$D$776,СВЦЭМ!$A$33:$A$776,$A149,СВЦЭМ!$B$33:$B$776,N$119)+'СЕТ СН'!$I$11+СВЦЭМ!$D$10+'СЕТ СН'!$I$6-'СЕТ СН'!$I$23</f>
        <v>1527.8023491200001</v>
      </c>
      <c r="O149" s="36">
        <f>SUMIFS(СВЦЭМ!$D$33:$D$776,СВЦЭМ!$A$33:$A$776,$A149,СВЦЭМ!$B$33:$B$776,O$119)+'СЕТ СН'!$I$11+СВЦЭМ!$D$10+'СЕТ СН'!$I$6-'СЕТ СН'!$I$23</f>
        <v>1512.8716932500001</v>
      </c>
      <c r="P149" s="36">
        <f>SUMIFS(СВЦЭМ!$D$33:$D$776,СВЦЭМ!$A$33:$A$776,$A149,СВЦЭМ!$B$33:$B$776,P$119)+'СЕТ СН'!$I$11+СВЦЭМ!$D$10+'СЕТ СН'!$I$6-'СЕТ СН'!$I$23</f>
        <v>1512.6282586100001</v>
      </c>
      <c r="Q149" s="36">
        <f>SUMIFS(СВЦЭМ!$D$33:$D$776,СВЦЭМ!$A$33:$A$776,$A149,СВЦЭМ!$B$33:$B$776,Q$119)+'СЕТ СН'!$I$11+СВЦЭМ!$D$10+'СЕТ СН'!$I$6-'СЕТ СН'!$I$23</f>
        <v>1519.8121738500001</v>
      </c>
      <c r="R149" s="36">
        <f>SUMIFS(СВЦЭМ!$D$33:$D$776,СВЦЭМ!$A$33:$A$776,$A149,СВЦЭМ!$B$33:$B$776,R$119)+'СЕТ СН'!$I$11+СВЦЭМ!$D$10+'СЕТ СН'!$I$6-'СЕТ СН'!$I$23</f>
        <v>1523.5801703899999</v>
      </c>
      <c r="S149" s="36">
        <f>SUMIFS(СВЦЭМ!$D$33:$D$776,СВЦЭМ!$A$33:$A$776,$A149,СВЦЭМ!$B$33:$B$776,S$119)+'СЕТ СН'!$I$11+СВЦЭМ!$D$10+'СЕТ СН'!$I$6-'СЕТ СН'!$I$23</f>
        <v>1508.56627772</v>
      </c>
      <c r="T149" s="36">
        <f>SUMIFS(СВЦЭМ!$D$33:$D$776,СВЦЭМ!$A$33:$A$776,$A149,СВЦЭМ!$B$33:$B$776,T$119)+'СЕТ СН'!$I$11+СВЦЭМ!$D$10+'СЕТ СН'!$I$6-'СЕТ СН'!$I$23</f>
        <v>1490.9934736600001</v>
      </c>
      <c r="U149" s="36">
        <f>SUMIFS(СВЦЭМ!$D$33:$D$776,СВЦЭМ!$A$33:$A$776,$A149,СВЦЭМ!$B$33:$B$776,U$119)+'СЕТ СН'!$I$11+СВЦЭМ!$D$10+'СЕТ СН'!$I$6-'СЕТ СН'!$I$23</f>
        <v>1487.8674715100001</v>
      </c>
      <c r="V149" s="36">
        <f>SUMIFS(СВЦЭМ!$D$33:$D$776,СВЦЭМ!$A$33:$A$776,$A149,СВЦЭМ!$B$33:$B$776,V$119)+'СЕТ СН'!$I$11+СВЦЭМ!$D$10+'СЕТ СН'!$I$6-'СЕТ СН'!$I$23</f>
        <v>1497.42367934</v>
      </c>
      <c r="W149" s="36">
        <f>SUMIFS(СВЦЭМ!$D$33:$D$776,СВЦЭМ!$A$33:$A$776,$A149,СВЦЭМ!$B$33:$B$776,W$119)+'СЕТ СН'!$I$11+СВЦЭМ!$D$10+'СЕТ СН'!$I$6-'СЕТ СН'!$I$23</f>
        <v>1505.31403153</v>
      </c>
      <c r="X149" s="36">
        <f>SUMIFS(СВЦЭМ!$D$33:$D$776,СВЦЭМ!$A$33:$A$776,$A149,СВЦЭМ!$B$33:$B$776,X$119)+'СЕТ СН'!$I$11+СВЦЭМ!$D$10+'СЕТ СН'!$I$6-'СЕТ СН'!$I$23</f>
        <v>1504.3622488799999</v>
      </c>
      <c r="Y149" s="36">
        <f>SUMIFS(СВЦЭМ!$D$33:$D$776,СВЦЭМ!$A$33:$A$776,$A149,СВЦЭМ!$B$33:$B$776,Y$119)+'СЕТ СН'!$I$11+СВЦЭМ!$D$10+'СЕТ СН'!$I$6-'СЕТ СН'!$I$23</f>
        <v>1552.6834291299999</v>
      </c>
    </row>
    <row r="150" spans="1:27" ht="15.75" x14ac:dyDescent="0.2">
      <c r="A150" s="35">
        <f t="shared" si="3"/>
        <v>43496</v>
      </c>
      <c r="B150" s="36">
        <f>SUMIFS(СВЦЭМ!$D$33:$D$776,СВЦЭМ!$A$33:$A$776,$A150,СВЦЭМ!$B$33:$B$776,B$119)+'СЕТ СН'!$I$11+СВЦЭМ!$D$10+'СЕТ СН'!$I$6-'СЕТ СН'!$I$23</f>
        <v>1634.1839202499998</v>
      </c>
      <c r="C150" s="36">
        <f>SUMIFS(СВЦЭМ!$D$33:$D$776,СВЦЭМ!$A$33:$A$776,$A150,СВЦЭМ!$B$33:$B$776,C$119)+'СЕТ СН'!$I$11+СВЦЭМ!$D$10+'СЕТ СН'!$I$6-'СЕТ СН'!$I$23</f>
        <v>1676.49481509</v>
      </c>
      <c r="D150" s="36">
        <f>SUMIFS(СВЦЭМ!$D$33:$D$776,СВЦЭМ!$A$33:$A$776,$A150,СВЦЭМ!$B$33:$B$776,D$119)+'СЕТ СН'!$I$11+СВЦЭМ!$D$10+'СЕТ СН'!$I$6-'СЕТ СН'!$I$23</f>
        <v>1677.8997113599999</v>
      </c>
      <c r="E150" s="36">
        <f>SUMIFS(СВЦЭМ!$D$33:$D$776,СВЦЭМ!$A$33:$A$776,$A150,СВЦЭМ!$B$33:$B$776,E$119)+'СЕТ СН'!$I$11+СВЦЭМ!$D$10+'СЕТ СН'!$I$6-'СЕТ СН'!$I$23</f>
        <v>1678.3547807199998</v>
      </c>
      <c r="F150" s="36">
        <f>SUMIFS(СВЦЭМ!$D$33:$D$776,СВЦЭМ!$A$33:$A$776,$A150,СВЦЭМ!$B$33:$B$776,F$119)+'СЕТ СН'!$I$11+СВЦЭМ!$D$10+'СЕТ СН'!$I$6-'СЕТ СН'!$I$23</f>
        <v>1673.82179215</v>
      </c>
      <c r="G150" s="36">
        <f>SUMIFS(СВЦЭМ!$D$33:$D$776,СВЦЭМ!$A$33:$A$776,$A150,СВЦЭМ!$B$33:$B$776,G$119)+'СЕТ СН'!$I$11+СВЦЭМ!$D$10+'СЕТ СН'!$I$6-'СЕТ СН'!$I$23</f>
        <v>1652.5906027999999</v>
      </c>
      <c r="H150" s="36">
        <f>SUMIFS(СВЦЭМ!$D$33:$D$776,СВЦЭМ!$A$33:$A$776,$A150,СВЦЭМ!$B$33:$B$776,H$119)+'СЕТ СН'!$I$11+СВЦЭМ!$D$10+'СЕТ СН'!$I$6-'СЕТ СН'!$I$23</f>
        <v>1600.8884673299999</v>
      </c>
      <c r="I150" s="36">
        <f>SUMIFS(СВЦЭМ!$D$33:$D$776,СВЦЭМ!$A$33:$A$776,$A150,СВЦЭМ!$B$33:$B$776,I$119)+'СЕТ СН'!$I$11+СВЦЭМ!$D$10+'СЕТ СН'!$I$6-'СЕТ СН'!$I$23</f>
        <v>1556.1795035799998</v>
      </c>
      <c r="J150" s="36">
        <f>SUMIFS(СВЦЭМ!$D$33:$D$776,СВЦЭМ!$A$33:$A$776,$A150,СВЦЭМ!$B$33:$B$776,J$119)+'СЕТ СН'!$I$11+СВЦЭМ!$D$10+'СЕТ СН'!$I$6-'СЕТ СН'!$I$23</f>
        <v>1497.2771466500001</v>
      </c>
      <c r="K150" s="36">
        <f>SUMIFS(СВЦЭМ!$D$33:$D$776,СВЦЭМ!$A$33:$A$776,$A150,СВЦЭМ!$B$33:$B$776,K$119)+'СЕТ СН'!$I$11+СВЦЭМ!$D$10+'СЕТ СН'!$I$6-'СЕТ СН'!$I$23</f>
        <v>1491.3842675200001</v>
      </c>
      <c r="L150" s="36">
        <f>SUMIFS(СВЦЭМ!$D$33:$D$776,СВЦЭМ!$A$33:$A$776,$A150,СВЦЭМ!$B$33:$B$776,L$119)+'СЕТ СН'!$I$11+СВЦЭМ!$D$10+'СЕТ СН'!$I$6-'СЕТ СН'!$I$23</f>
        <v>1491.05728888</v>
      </c>
      <c r="M150" s="36">
        <f>SUMIFS(СВЦЭМ!$D$33:$D$776,СВЦЭМ!$A$33:$A$776,$A150,СВЦЭМ!$B$33:$B$776,M$119)+'СЕТ СН'!$I$11+СВЦЭМ!$D$10+'СЕТ СН'!$I$6-'СЕТ СН'!$I$23</f>
        <v>1507.9874917100001</v>
      </c>
      <c r="N150" s="36">
        <f>SUMIFS(СВЦЭМ!$D$33:$D$776,СВЦЭМ!$A$33:$A$776,$A150,СВЦЭМ!$B$33:$B$776,N$119)+'СЕТ СН'!$I$11+СВЦЭМ!$D$10+'СЕТ СН'!$I$6-'СЕТ СН'!$I$23</f>
        <v>1516.0105823200001</v>
      </c>
      <c r="O150" s="36">
        <f>SUMIFS(СВЦЭМ!$D$33:$D$776,СВЦЭМ!$A$33:$A$776,$A150,СВЦЭМ!$B$33:$B$776,O$119)+'СЕТ СН'!$I$11+СВЦЭМ!$D$10+'СЕТ СН'!$I$6-'СЕТ СН'!$I$23</f>
        <v>1503.4009943999999</v>
      </c>
      <c r="P150" s="36">
        <f>SUMIFS(СВЦЭМ!$D$33:$D$776,СВЦЭМ!$A$33:$A$776,$A150,СВЦЭМ!$B$33:$B$776,P$119)+'СЕТ СН'!$I$11+СВЦЭМ!$D$10+'СЕТ СН'!$I$6-'СЕТ СН'!$I$23</f>
        <v>1510.5130190300001</v>
      </c>
      <c r="Q150" s="36">
        <f>SUMIFS(СВЦЭМ!$D$33:$D$776,СВЦЭМ!$A$33:$A$776,$A150,СВЦЭМ!$B$33:$B$776,Q$119)+'СЕТ СН'!$I$11+СВЦЭМ!$D$10+'СЕТ СН'!$I$6-'СЕТ СН'!$I$23</f>
        <v>1522.5845227500001</v>
      </c>
      <c r="R150" s="36">
        <f>SUMIFS(СВЦЭМ!$D$33:$D$776,СВЦЭМ!$A$33:$A$776,$A150,СВЦЭМ!$B$33:$B$776,R$119)+'СЕТ СН'!$I$11+СВЦЭМ!$D$10+'СЕТ СН'!$I$6-'СЕТ СН'!$I$23</f>
        <v>1523.48710136</v>
      </c>
      <c r="S150" s="36">
        <f>SUMIFS(СВЦЭМ!$D$33:$D$776,СВЦЭМ!$A$33:$A$776,$A150,СВЦЭМ!$B$33:$B$776,S$119)+'СЕТ СН'!$I$11+СВЦЭМ!$D$10+'СЕТ СН'!$I$6-'СЕТ СН'!$I$23</f>
        <v>1513.25595303</v>
      </c>
      <c r="T150" s="36">
        <f>SUMIFS(СВЦЭМ!$D$33:$D$776,СВЦЭМ!$A$33:$A$776,$A150,СВЦЭМ!$B$33:$B$776,T$119)+'СЕТ СН'!$I$11+СВЦЭМ!$D$10+'СЕТ СН'!$I$6-'СЕТ СН'!$I$23</f>
        <v>1500.0907838200001</v>
      </c>
      <c r="U150" s="36">
        <f>SUMIFS(СВЦЭМ!$D$33:$D$776,СВЦЭМ!$A$33:$A$776,$A150,СВЦЭМ!$B$33:$B$776,U$119)+'СЕТ СН'!$I$11+СВЦЭМ!$D$10+'СЕТ СН'!$I$6-'СЕТ СН'!$I$23</f>
        <v>1497.45867008</v>
      </c>
      <c r="V150" s="36">
        <f>SUMIFS(СВЦЭМ!$D$33:$D$776,СВЦЭМ!$A$33:$A$776,$A150,СВЦЭМ!$B$33:$B$776,V$119)+'СЕТ СН'!$I$11+СВЦЭМ!$D$10+'СЕТ СН'!$I$6-'СЕТ СН'!$I$23</f>
        <v>1515.65679219</v>
      </c>
      <c r="W150" s="36">
        <f>SUMIFS(СВЦЭМ!$D$33:$D$776,СВЦЭМ!$A$33:$A$776,$A150,СВЦЭМ!$B$33:$B$776,W$119)+'СЕТ СН'!$I$11+СВЦЭМ!$D$10+'СЕТ СН'!$I$6-'СЕТ СН'!$I$23</f>
        <v>1537.4402691399998</v>
      </c>
      <c r="X150" s="36">
        <f>SUMIFS(СВЦЭМ!$D$33:$D$776,СВЦЭМ!$A$33:$A$776,$A150,СВЦЭМ!$B$33:$B$776,X$119)+'СЕТ СН'!$I$11+СВЦЭМ!$D$10+'СЕТ СН'!$I$6-'СЕТ СН'!$I$23</f>
        <v>1541.5354673599998</v>
      </c>
      <c r="Y150" s="36">
        <f>SUMIFS(СВЦЭМ!$D$33:$D$776,СВЦЭМ!$A$33:$A$776,$A150,СВЦЭМ!$B$33:$B$776,Y$119)+'СЕТ СН'!$I$11+СВЦЭМ!$D$10+'СЕТ СН'!$I$6-'СЕТ СН'!$I$23</f>
        <v>1572.3496100199998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173</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01.01.2019</v>
      </c>
      <c r="B156" s="36">
        <f>SUMIFS(СВЦЭМ!$E$33:$E$776,СВЦЭМ!$A$33:$A$776,$A156,СВЦЭМ!$B$33:$B$776,B$155)+'СЕТ СН'!$F$12</f>
        <v>166.1081619</v>
      </c>
      <c r="C156" s="36">
        <f>SUMIFS(СВЦЭМ!$E$33:$E$776,СВЦЭМ!$A$33:$A$776,$A156,СВЦЭМ!$B$33:$B$776,C$155)+'СЕТ СН'!$F$12</f>
        <v>178.64847513000001</v>
      </c>
      <c r="D156" s="36">
        <f>SUMIFS(СВЦЭМ!$E$33:$E$776,СВЦЭМ!$A$33:$A$776,$A156,СВЦЭМ!$B$33:$B$776,D$155)+'СЕТ СН'!$F$12</f>
        <v>189.62006113999999</v>
      </c>
      <c r="E156" s="36">
        <f>SUMIFS(СВЦЭМ!$E$33:$E$776,СВЦЭМ!$A$33:$A$776,$A156,СВЦЭМ!$B$33:$B$776,E$155)+'СЕТ СН'!$F$12</f>
        <v>192.11891055999999</v>
      </c>
      <c r="F156" s="36">
        <f>SUMIFS(СВЦЭМ!$E$33:$E$776,СВЦЭМ!$A$33:$A$776,$A156,СВЦЭМ!$B$33:$B$776,F$155)+'СЕТ СН'!$F$12</f>
        <v>193.30343407000001</v>
      </c>
      <c r="G156" s="36">
        <f>SUMIFS(СВЦЭМ!$E$33:$E$776,СВЦЭМ!$A$33:$A$776,$A156,СВЦЭМ!$B$33:$B$776,G$155)+'СЕТ СН'!$F$12</f>
        <v>193.38406939000001</v>
      </c>
      <c r="H156" s="36">
        <f>SUMIFS(СВЦЭМ!$E$33:$E$776,СВЦЭМ!$A$33:$A$776,$A156,СВЦЭМ!$B$33:$B$776,H$155)+'СЕТ СН'!$F$12</f>
        <v>194.72630151000001</v>
      </c>
      <c r="I156" s="36">
        <f>SUMIFS(СВЦЭМ!$E$33:$E$776,СВЦЭМ!$A$33:$A$776,$A156,СВЦЭМ!$B$33:$B$776,I$155)+'СЕТ СН'!$F$12</f>
        <v>193.11515413999999</v>
      </c>
      <c r="J156" s="36">
        <f>SUMIFS(СВЦЭМ!$E$33:$E$776,СВЦЭМ!$A$33:$A$776,$A156,СВЦЭМ!$B$33:$B$776,J$155)+'СЕТ СН'!$F$12</f>
        <v>193.35863971000001</v>
      </c>
      <c r="K156" s="36">
        <f>SUMIFS(СВЦЭМ!$E$33:$E$776,СВЦЭМ!$A$33:$A$776,$A156,СВЦЭМ!$B$33:$B$776,K$155)+'СЕТ СН'!$F$12</f>
        <v>190.52037553</v>
      </c>
      <c r="L156" s="36">
        <f>SUMIFS(СВЦЭМ!$E$33:$E$776,СВЦЭМ!$A$33:$A$776,$A156,СВЦЭМ!$B$33:$B$776,L$155)+'СЕТ СН'!$F$12</f>
        <v>185.27673834999999</v>
      </c>
      <c r="M156" s="36">
        <f>SUMIFS(СВЦЭМ!$E$33:$E$776,СВЦЭМ!$A$33:$A$776,$A156,СВЦЭМ!$B$33:$B$776,M$155)+'СЕТ СН'!$F$12</f>
        <v>183.94041877999999</v>
      </c>
      <c r="N156" s="36">
        <f>SUMIFS(СВЦЭМ!$E$33:$E$776,СВЦЭМ!$A$33:$A$776,$A156,СВЦЭМ!$B$33:$B$776,N$155)+'СЕТ СН'!$F$12</f>
        <v>180.81500639999999</v>
      </c>
      <c r="O156" s="36">
        <f>SUMIFS(СВЦЭМ!$E$33:$E$776,СВЦЭМ!$A$33:$A$776,$A156,СВЦЭМ!$B$33:$B$776,O$155)+'СЕТ СН'!$F$12</f>
        <v>180.85910172999999</v>
      </c>
      <c r="P156" s="36">
        <f>SUMIFS(СВЦЭМ!$E$33:$E$776,СВЦЭМ!$A$33:$A$776,$A156,СВЦЭМ!$B$33:$B$776,P$155)+'СЕТ СН'!$F$12</f>
        <v>182.39658274000001</v>
      </c>
      <c r="Q156" s="36">
        <f>SUMIFS(СВЦЭМ!$E$33:$E$776,СВЦЭМ!$A$33:$A$776,$A156,СВЦЭМ!$B$33:$B$776,Q$155)+'СЕТ СН'!$F$12</f>
        <v>176.63548936999999</v>
      </c>
      <c r="R156" s="36">
        <f>SUMIFS(СВЦЭМ!$E$33:$E$776,СВЦЭМ!$A$33:$A$776,$A156,СВЦЭМ!$B$33:$B$776,R$155)+'СЕТ СН'!$F$12</f>
        <v>166.92605058999999</v>
      </c>
      <c r="S156" s="36">
        <f>SUMIFS(СВЦЭМ!$E$33:$E$776,СВЦЭМ!$A$33:$A$776,$A156,СВЦЭМ!$B$33:$B$776,S$155)+'СЕТ СН'!$F$12</f>
        <v>154.57500386000001</v>
      </c>
      <c r="T156" s="36">
        <f>SUMIFS(СВЦЭМ!$E$33:$E$776,СВЦЭМ!$A$33:$A$776,$A156,СВЦЭМ!$B$33:$B$776,T$155)+'СЕТ СН'!$F$12</f>
        <v>148.19293367</v>
      </c>
      <c r="U156" s="36">
        <f>SUMIFS(СВЦЭМ!$E$33:$E$776,СВЦЭМ!$A$33:$A$776,$A156,СВЦЭМ!$B$33:$B$776,U$155)+'СЕТ СН'!$F$12</f>
        <v>147.31807291000001</v>
      </c>
      <c r="V156" s="36">
        <f>SUMIFS(СВЦЭМ!$E$33:$E$776,СВЦЭМ!$A$33:$A$776,$A156,СВЦЭМ!$B$33:$B$776,V$155)+'СЕТ СН'!$F$12</f>
        <v>150.22520806</v>
      </c>
      <c r="W156" s="36">
        <f>SUMIFS(СВЦЭМ!$E$33:$E$776,СВЦЭМ!$A$33:$A$776,$A156,СВЦЭМ!$B$33:$B$776,W$155)+'СЕТ СН'!$F$12</f>
        <v>157.87626843000001</v>
      </c>
      <c r="X156" s="36">
        <f>SUMIFS(СВЦЭМ!$E$33:$E$776,СВЦЭМ!$A$33:$A$776,$A156,СВЦЭМ!$B$33:$B$776,X$155)+'СЕТ СН'!$F$12</f>
        <v>167.81166715000001</v>
      </c>
      <c r="Y156" s="36">
        <f>SUMIFS(СВЦЭМ!$E$33:$E$776,СВЦЭМ!$A$33:$A$776,$A156,СВЦЭМ!$B$33:$B$776,Y$155)+'СЕТ СН'!$F$12</f>
        <v>176.48377893</v>
      </c>
      <c r="AA156" s="45"/>
    </row>
    <row r="157" spans="1:27" ht="15.75" x14ac:dyDescent="0.2">
      <c r="A157" s="35">
        <f>A156+1</f>
        <v>43467</v>
      </c>
      <c r="B157" s="36">
        <f>SUMIFS(СВЦЭМ!$E$33:$E$776,СВЦЭМ!$A$33:$A$776,$A157,СВЦЭМ!$B$33:$B$776,B$155)+'СЕТ СН'!$F$12</f>
        <v>186.91307696999999</v>
      </c>
      <c r="C157" s="36">
        <f>SUMIFS(СВЦЭМ!$E$33:$E$776,СВЦЭМ!$A$33:$A$776,$A157,СВЦЭМ!$B$33:$B$776,C$155)+'СЕТ СН'!$F$12</f>
        <v>184.61192367999999</v>
      </c>
      <c r="D157" s="36">
        <f>SUMIFS(СВЦЭМ!$E$33:$E$776,СВЦЭМ!$A$33:$A$776,$A157,СВЦЭМ!$B$33:$B$776,D$155)+'СЕТ СН'!$F$12</f>
        <v>184.63268568999999</v>
      </c>
      <c r="E157" s="36">
        <f>SUMIFS(СВЦЭМ!$E$33:$E$776,СВЦЭМ!$A$33:$A$776,$A157,СВЦЭМ!$B$33:$B$776,E$155)+'СЕТ СН'!$F$12</f>
        <v>186.90564062000001</v>
      </c>
      <c r="F157" s="36">
        <f>SUMIFS(СВЦЭМ!$E$33:$E$776,СВЦЭМ!$A$33:$A$776,$A157,СВЦЭМ!$B$33:$B$776,F$155)+'СЕТ СН'!$F$12</f>
        <v>186.9489872</v>
      </c>
      <c r="G157" s="36">
        <f>SUMIFS(СВЦЭМ!$E$33:$E$776,СВЦЭМ!$A$33:$A$776,$A157,СВЦЭМ!$B$33:$B$776,G$155)+'СЕТ СН'!$F$12</f>
        <v>187.0466376</v>
      </c>
      <c r="H157" s="36">
        <f>SUMIFS(СВЦЭМ!$E$33:$E$776,СВЦЭМ!$A$33:$A$776,$A157,СВЦЭМ!$B$33:$B$776,H$155)+'СЕТ СН'!$F$12</f>
        <v>186.36262149000001</v>
      </c>
      <c r="I157" s="36">
        <f>SUMIFS(СВЦЭМ!$E$33:$E$776,СВЦЭМ!$A$33:$A$776,$A157,СВЦЭМ!$B$33:$B$776,I$155)+'СЕТ СН'!$F$12</f>
        <v>183.20470888</v>
      </c>
      <c r="J157" s="36">
        <f>SUMIFS(СВЦЭМ!$E$33:$E$776,СВЦЭМ!$A$33:$A$776,$A157,СВЦЭМ!$B$33:$B$776,J$155)+'СЕТ СН'!$F$12</f>
        <v>180.87601966</v>
      </c>
      <c r="K157" s="36">
        <f>SUMIFS(СВЦЭМ!$E$33:$E$776,СВЦЭМ!$A$33:$A$776,$A157,СВЦЭМ!$B$33:$B$776,K$155)+'СЕТ СН'!$F$12</f>
        <v>174.74662115999999</v>
      </c>
      <c r="L157" s="36">
        <f>SUMIFS(СВЦЭМ!$E$33:$E$776,СВЦЭМ!$A$33:$A$776,$A157,СВЦЭМ!$B$33:$B$776,L$155)+'СЕТ СН'!$F$12</f>
        <v>170.05843768</v>
      </c>
      <c r="M157" s="36">
        <f>SUMIFS(СВЦЭМ!$E$33:$E$776,СВЦЭМ!$A$33:$A$776,$A157,СВЦЭМ!$B$33:$B$776,M$155)+'СЕТ СН'!$F$12</f>
        <v>170.18660532999999</v>
      </c>
      <c r="N157" s="36">
        <f>SUMIFS(СВЦЭМ!$E$33:$E$776,СВЦЭМ!$A$33:$A$776,$A157,СВЦЭМ!$B$33:$B$776,N$155)+'СЕТ СН'!$F$12</f>
        <v>171.05620499</v>
      </c>
      <c r="O157" s="36">
        <f>SUMIFS(СВЦЭМ!$E$33:$E$776,СВЦЭМ!$A$33:$A$776,$A157,СВЦЭМ!$B$33:$B$776,O$155)+'СЕТ СН'!$F$12</f>
        <v>175.68887393</v>
      </c>
      <c r="P157" s="36">
        <f>SUMIFS(СВЦЭМ!$E$33:$E$776,СВЦЭМ!$A$33:$A$776,$A157,СВЦЭМ!$B$33:$B$776,P$155)+'СЕТ СН'!$F$12</f>
        <v>181.83908966999999</v>
      </c>
      <c r="Q157" s="36">
        <f>SUMIFS(СВЦЭМ!$E$33:$E$776,СВЦЭМ!$A$33:$A$776,$A157,СВЦЭМ!$B$33:$B$776,Q$155)+'СЕТ СН'!$F$12</f>
        <v>178.732764</v>
      </c>
      <c r="R157" s="36">
        <f>SUMIFS(СВЦЭМ!$E$33:$E$776,СВЦЭМ!$A$33:$A$776,$A157,СВЦЭМ!$B$33:$B$776,R$155)+'СЕТ СН'!$F$12</f>
        <v>168.27701590000001</v>
      </c>
      <c r="S157" s="36">
        <f>SUMIFS(СВЦЭМ!$E$33:$E$776,СВЦЭМ!$A$33:$A$776,$A157,СВЦЭМ!$B$33:$B$776,S$155)+'СЕТ СН'!$F$12</f>
        <v>157.83911162000001</v>
      </c>
      <c r="T157" s="36">
        <f>SUMIFS(СВЦЭМ!$E$33:$E$776,СВЦЭМ!$A$33:$A$776,$A157,СВЦЭМ!$B$33:$B$776,T$155)+'СЕТ СН'!$F$12</f>
        <v>156.83615567000001</v>
      </c>
      <c r="U157" s="36">
        <f>SUMIFS(СВЦЭМ!$E$33:$E$776,СВЦЭМ!$A$33:$A$776,$A157,СВЦЭМ!$B$33:$B$776,U$155)+'СЕТ СН'!$F$12</f>
        <v>155.58887615</v>
      </c>
      <c r="V157" s="36">
        <f>SUMIFS(СВЦЭМ!$E$33:$E$776,СВЦЭМ!$A$33:$A$776,$A157,СВЦЭМ!$B$33:$B$776,V$155)+'СЕТ СН'!$F$12</f>
        <v>150.43988755000001</v>
      </c>
      <c r="W157" s="36">
        <f>SUMIFS(СВЦЭМ!$E$33:$E$776,СВЦЭМ!$A$33:$A$776,$A157,СВЦЭМ!$B$33:$B$776,W$155)+'СЕТ СН'!$F$12</f>
        <v>157.95637235999999</v>
      </c>
      <c r="X157" s="36">
        <f>SUMIFS(СВЦЭМ!$E$33:$E$776,СВЦЭМ!$A$33:$A$776,$A157,СВЦЭМ!$B$33:$B$776,X$155)+'СЕТ СН'!$F$12</f>
        <v>168.32250282000001</v>
      </c>
      <c r="Y157" s="36">
        <f>SUMIFS(СВЦЭМ!$E$33:$E$776,СВЦЭМ!$A$33:$A$776,$A157,СВЦЭМ!$B$33:$B$776,Y$155)+'СЕТ СН'!$F$12</f>
        <v>177.20978597000001</v>
      </c>
    </row>
    <row r="158" spans="1:27" ht="15.75" x14ac:dyDescent="0.2">
      <c r="A158" s="35">
        <f t="shared" ref="A158:A186" si="4">A157+1</f>
        <v>43468</v>
      </c>
      <c r="B158" s="36">
        <f>SUMIFS(СВЦЭМ!$E$33:$E$776,СВЦЭМ!$A$33:$A$776,$A158,СВЦЭМ!$B$33:$B$776,B$155)+'СЕТ СН'!$F$12</f>
        <v>180.45108902999999</v>
      </c>
      <c r="C158" s="36">
        <f>SUMIFS(СВЦЭМ!$E$33:$E$776,СВЦЭМ!$A$33:$A$776,$A158,СВЦЭМ!$B$33:$B$776,C$155)+'СЕТ СН'!$F$12</f>
        <v>184.21153949999999</v>
      </c>
      <c r="D158" s="36">
        <f>SUMIFS(СВЦЭМ!$E$33:$E$776,СВЦЭМ!$A$33:$A$776,$A158,СВЦЭМ!$B$33:$B$776,D$155)+'СЕТ СН'!$F$12</f>
        <v>187.0320964</v>
      </c>
      <c r="E158" s="36">
        <f>SUMIFS(СВЦЭМ!$E$33:$E$776,СВЦЭМ!$A$33:$A$776,$A158,СВЦЭМ!$B$33:$B$776,E$155)+'СЕТ СН'!$F$12</f>
        <v>188.60816751999999</v>
      </c>
      <c r="F158" s="36">
        <f>SUMIFS(СВЦЭМ!$E$33:$E$776,СВЦЭМ!$A$33:$A$776,$A158,СВЦЭМ!$B$33:$B$776,F$155)+'СЕТ СН'!$F$12</f>
        <v>189.28042526999999</v>
      </c>
      <c r="G158" s="36">
        <f>SUMIFS(СВЦЭМ!$E$33:$E$776,СВЦЭМ!$A$33:$A$776,$A158,СВЦЭМ!$B$33:$B$776,G$155)+'СЕТ СН'!$F$12</f>
        <v>190.71629317</v>
      </c>
      <c r="H158" s="36">
        <f>SUMIFS(СВЦЭМ!$E$33:$E$776,СВЦЭМ!$A$33:$A$776,$A158,СВЦЭМ!$B$33:$B$776,H$155)+'СЕТ СН'!$F$12</f>
        <v>186.39893412999999</v>
      </c>
      <c r="I158" s="36">
        <f>SUMIFS(СВЦЭМ!$E$33:$E$776,СВЦЭМ!$A$33:$A$776,$A158,СВЦЭМ!$B$33:$B$776,I$155)+'СЕТ СН'!$F$12</f>
        <v>184.26185667999999</v>
      </c>
      <c r="J158" s="36">
        <f>SUMIFS(СВЦЭМ!$E$33:$E$776,СВЦЭМ!$A$33:$A$776,$A158,СВЦЭМ!$B$33:$B$776,J$155)+'СЕТ СН'!$F$12</f>
        <v>180.45604710000001</v>
      </c>
      <c r="K158" s="36">
        <f>SUMIFS(СВЦЭМ!$E$33:$E$776,СВЦЭМ!$A$33:$A$776,$A158,СВЦЭМ!$B$33:$B$776,K$155)+'СЕТ СН'!$F$12</f>
        <v>175.89354327999999</v>
      </c>
      <c r="L158" s="36">
        <f>SUMIFS(СВЦЭМ!$E$33:$E$776,СВЦЭМ!$A$33:$A$776,$A158,СВЦЭМ!$B$33:$B$776,L$155)+'СЕТ СН'!$F$12</f>
        <v>171.92773312</v>
      </c>
      <c r="M158" s="36">
        <f>SUMIFS(СВЦЭМ!$E$33:$E$776,СВЦЭМ!$A$33:$A$776,$A158,СВЦЭМ!$B$33:$B$776,M$155)+'СЕТ СН'!$F$12</f>
        <v>171.06740454999999</v>
      </c>
      <c r="N158" s="36">
        <f>SUMIFS(СВЦЭМ!$E$33:$E$776,СВЦЭМ!$A$33:$A$776,$A158,СВЦЭМ!$B$33:$B$776,N$155)+'СЕТ СН'!$F$12</f>
        <v>171.69333352000001</v>
      </c>
      <c r="O158" s="36">
        <f>SUMIFS(СВЦЭМ!$E$33:$E$776,СВЦЭМ!$A$33:$A$776,$A158,СВЦЭМ!$B$33:$B$776,O$155)+'СЕТ СН'!$F$12</f>
        <v>176.53957102999999</v>
      </c>
      <c r="P158" s="36">
        <f>SUMIFS(СВЦЭМ!$E$33:$E$776,СВЦЭМ!$A$33:$A$776,$A158,СВЦЭМ!$B$33:$B$776,P$155)+'СЕТ СН'!$F$12</f>
        <v>180.15515611999999</v>
      </c>
      <c r="Q158" s="36">
        <f>SUMIFS(СВЦЭМ!$E$33:$E$776,СВЦЭМ!$A$33:$A$776,$A158,СВЦЭМ!$B$33:$B$776,Q$155)+'СЕТ СН'!$F$12</f>
        <v>175.60551634000001</v>
      </c>
      <c r="R158" s="36">
        <f>SUMIFS(СВЦЭМ!$E$33:$E$776,СВЦЭМ!$A$33:$A$776,$A158,СВЦЭМ!$B$33:$B$776,R$155)+'СЕТ СН'!$F$12</f>
        <v>167.40713853</v>
      </c>
      <c r="S158" s="36">
        <f>SUMIFS(СВЦЭМ!$E$33:$E$776,СВЦЭМ!$A$33:$A$776,$A158,СВЦЭМ!$B$33:$B$776,S$155)+'СЕТ СН'!$F$12</f>
        <v>156.59217146</v>
      </c>
      <c r="T158" s="36">
        <f>SUMIFS(СВЦЭМ!$E$33:$E$776,СВЦЭМ!$A$33:$A$776,$A158,СВЦЭМ!$B$33:$B$776,T$155)+'СЕТ СН'!$F$12</f>
        <v>151.03410836</v>
      </c>
      <c r="U158" s="36">
        <f>SUMIFS(СВЦЭМ!$E$33:$E$776,СВЦЭМ!$A$33:$A$776,$A158,СВЦЭМ!$B$33:$B$776,U$155)+'СЕТ СН'!$F$12</f>
        <v>151.68000638000001</v>
      </c>
      <c r="V158" s="36">
        <f>SUMIFS(СВЦЭМ!$E$33:$E$776,СВЦЭМ!$A$33:$A$776,$A158,СВЦЭМ!$B$33:$B$776,V$155)+'СЕТ СН'!$F$12</f>
        <v>153.22495140000001</v>
      </c>
      <c r="W158" s="36">
        <f>SUMIFS(СВЦЭМ!$E$33:$E$776,СВЦЭМ!$A$33:$A$776,$A158,СВЦЭМ!$B$33:$B$776,W$155)+'СЕТ СН'!$F$12</f>
        <v>163.70976636</v>
      </c>
      <c r="X158" s="36">
        <f>SUMIFS(СВЦЭМ!$E$33:$E$776,СВЦЭМ!$A$33:$A$776,$A158,СВЦЭМ!$B$33:$B$776,X$155)+'СЕТ СН'!$F$12</f>
        <v>174.12642156000001</v>
      </c>
      <c r="Y158" s="36">
        <f>SUMIFS(СВЦЭМ!$E$33:$E$776,СВЦЭМ!$A$33:$A$776,$A158,СВЦЭМ!$B$33:$B$776,Y$155)+'СЕТ СН'!$F$12</f>
        <v>183.26509504000001</v>
      </c>
    </row>
    <row r="159" spans="1:27" ht="15.75" x14ac:dyDescent="0.2">
      <c r="A159" s="35">
        <f t="shared" si="4"/>
        <v>43469</v>
      </c>
      <c r="B159" s="36">
        <f>SUMIFS(СВЦЭМ!$E$33:$E$776,СВЦЭМ!$A$33:$A$776,$A159,СВЦЭМ!$B$33:$B$776,B$155)+'СЕТ СН'!$F$12</f>
        <v>178.61552978</v>
      </c>
      <c r="C159" s="36">
        <f>SUMIFS(СВЦЭМ!$E$33:$E$776,СВЦЭМ!$A$33:$A$776,$A159,СВЦЭМ!$B$33:$B$776,C$155)+'СЕТ СН'!$F$12</f>
        <v>182.73764091000001</v>
      </c>
      <c r="D159" s="36">
        <f>SUMIFS(СВЦЭМ!$E$33:$E$776,СВЦЭМ!$A$33:$A$776,$A159,СВЦЭМ!$B$33:$B$776,D$155)+'СЕТ СН'!$F$12</f>
        <v>185.35645353999999</v>
      </c>
      <c r="E159" s="36">
        <f>SUMIFS(СВЦЭМ!$E$33:$E$776,СВЦЭМ!$A$33:$A$776,$A159,СВЦЭМ!$B$33:$B$776,E$155)+'СЕТ СН'!$F$12</f>
        <v>187.51912078000001</v>
      </c>
      <c r="F159" s="36">
        <f>SUMIFS(СВЦЭМ!$E$33:$E$776,СВЦЭМ!$A$33:$A$776,$A159,СВЦЭМ!$B$33:$B$776,F$155)+'СЕТ СН'!$F$12</f>
        <v>188.24578416</v>
      </c>
      <c r="G159" s="36">
        <f>SUMIFS(СВЦЭМ!$E$33:$E$776,СВЦЭМ!$A$33:$A$776,$A159,СВЦЭМ!$B$33:$B$776,G$155)+'СЕТ СН'!$F$12</f>
        <v>187.85052974999999</v>
      </c>
      <c r="H159" s="36">
        <f>SUMIFS(СВЦЭМ!$E$33:$E$776,СВЦЭМ!$A$33:$A$776,$A159,СВЦЭМ!$B$33:$B$776,H$155)+'СЕТ СН'!$F$12</f>
        <v>190.47095224</v>
      </c>
      <c r="I159" s="36">
        <f>SUMIFS(СВЦЭМ!$E$33:$E$776,СВЦЭМ!$A$33:$A$776,$A159,СВЦЭМ!$B$33:$B$776,I$155)+'СЕТ СН'!$F$12</f>
        <v>188.39986648999999</v>
      </c>
      <c r="J159" s="36">
        <f>SUMIFS(СВЦЭМ!$E$33:$E$776,СВЦЭМ!$A$33:$A$776,$A159,СВЦЭМ!$B$33:$B$776,J$155)+'СЕТ СН'!$F$12</f>
        <v>183.03902133</v>
      </c>
      <c r="K159" s="36">
        <f>SUMIFS(СВЦЭМ!$E$33:$E$776,СВЦЭМ!$A$33:$A$776,$A159,СВЦЭМ!$B$33:$B$776,K$155)+'СЕТ СН'!$F$12</f>
        <v>177.71864196999999</v>
      </c>
      <c r="L159" s="36">
        <f>SUMIFS(СВЦЭМ!$E$33:$E$776,СВЦЭМ!$A$33:$A$776,$A159,СВЦЭМ!$B$33:$B$776,L$155)+'СЕТ СН'!$F$12</f>
        <v>174.80150093</v>
      </c>
      <c r="M159" s="36">
        <f>SUMIFS(СВЦЭМ!$E$33:$E$776,СВЦЭМ!$A$33:$A$776,$A159,СВЦЭМ!$B$33:$B$776,M$155)+'СЕТ СН'!$F$12</f>
        <v>172.37707155000001</v>
      </c>
      <c r="N159" s="36">
        <f>SUMIFS(СВЦЭМ!$E$33:$E$776,СВЦЭМ!$A$33:$A$776,$A159,СВЦЭМ!$B$33:$B$776,N$155)+'СЕТ СН'!$F$12</f>
        <v>175.05594693</v>
      </c>
      <c r="O159" s="36">
        <f>SUMIFS(СВЦЭМ!$E$33:$E$776,СВЦЭМ!$A$33:$A$776,$A159,СВЦЭМ!$B$33:$B$776,O$155)+'СЕТ СН'!$F$12</f>
        <v>177.99389203999999</v>
      </c>
      <c r="P159" s="36">
        <f>SUMIFS(СВЦЭМ!$E$33:$E$776,СВЦЭМ!$A$33:$A$776,$A159,СВЦЭМ!$B$33:$B$776,P$155)+'СЕТ СН'!$F$12</f>
        <v>182.66829928999999</v>
      </c>
      <c r="Q159" s="36">
        <f>SUMIFS(СВЦЭМ!$E$33:$E$776,СВЦЭМ!$A$33:$A$776,$A159,СВЦЭМ!$B$33:$B$776,Q$155)+'СЕТ СН'!$F$12</f>
        <v>177.22299175000001</v>
      </c>
      <c r="R159" s="36">
        <f>SUMIFS(СВЦЭМ!$E$33:$E$776,СВЦЭМ!$A$33:$A$776,$A159,СВЦЭМ!$B$33:$B$776,R$155)+'СЕТ СН'!$F$12</f>
        <v>168.85145767</v>
      </c>
      <c r="S159" s="36">
        <f>SUMIFS(СВЦЭМ!$E$33:$E$776,СВЦЭМ!$A$33:$A$776,$A159,СВЦЭМ!$B$33:$B$776,S$155)+'СЕТ СН'!$F$12</f>
        <v>153.57450607000001</v>
      </c>
      <c r="T159" s="36">
        <f>SUMIFS(СВЦЭМ!$E$33:$E$776,СВЦЭМ!$A$33:$A$776,$A159,СВЦЭМ!$B$33:$B$776,T$155)+'СЕТ СН'!$F$12</f>
        <v>147.66893202</v>
      </c>
      <c r="U159" s="36">
        <f>SUMIFS(СВЦЭМ!$E$33:$E$776,СВЦЭМ!$A$33:$A$776,$A159,СВЦЭМ!$B$33:$B$776,U$155)+'СЕТ СН'!$F$12</f>
        <v>148.85801928000001</v>
      </c>
      <c r="V159" s="36">
        <f>SUMIFS(СВЦЭМ!$E$33:$E$776,СВЦЭМ!$A$33:$A$776,$A159,СВЦЭМ!$B$33:$B$776,V$155)+'СЕТ СН'!$F$12</f>
        <v>151.2135011</v>
      </c>
      <c r="W159" s="36">
        <f>SUMIFS(СВЦЭМ!$E$33:$E$776,СВЦЭМ!$A$33:$A$776,$A159,СВЦЭМ!$B$33:$B$776,W$155)+'СЕТ СН'!$F$12</f>
        <v>161.75255691000001</v>
      </c>
      <c r="X159" s="36">
        <f>SUMIFS(СВЦЭМ!$E$33:$E$776,СВЦЭМ!$A$33:$A$776,$A159,СВЦЭМ!$B$33:$B$776,X$155)+'СЕТ СН'!$F$12</f>
        <v>172.57017887999999</v>
      </c>
      <c r="Y159" s="36">
        <f>SUMIFS(СВЦЭМ!$E$33:$E$776,СВЦЭМ!$A$33:$A$776,$A159,СВЦЭМ!$B$33:$B$776,Y$155)+'СЕТ СН'!$F$12</f>
        <v>183.82596745000001</v>
      </c>
    </row>
    <row r="160" spans="1:27" ht="15.75" x14ac:dyDescent="0.2">
      <c r="A160" s="35">
        <f t="shared" si="4"/>
        <v>43470</v>
      </c>
      <c r="B160" s="36">
        <f>SUMIFS(СВЦЭМ!$E$33:$E$776,СВЦЭМ!$A$33:$A$776,$A160,СВЦЭМ!$B$33:$B$776,B$155)+'СЕТ СН'!$F$12</f>
        <v>180.98041739000001</v>
      </c>
      <c r="C160" s="36">
        <f>SUMIFS(СВЦЭМ!$E$33:$E$776,СВЦЭМ!$A$33:$A$776,$A160,СВЦЭМ!$B$33:$B$776,C$155)+'СЕТ СН'!$F$12</f>
        <v>183.41664772999999</v>
      </c>
      <c r="D160" s="36">
        <f>SUMIFS(СВЦЭМ!$E$33:$E$776,СВЦЭМ!$A$33:$A$776,$A160,СВЦЭМ!$B$33:$B$776,D$155)+'СЕТ СН'!$F$12</f>
        <v>186.71431633</v>
      </c>
      <c r="E160" s="36">
        <f>SUMIFS(СВЦЭМ!$E$33:$E$776,СВЦЭМ!$A$33:$A$776,$A160,СВЦЭМ!$B$33:$B$776,E$155)+'СЕТ СН'!$F$12</f>
        <v>188.96841042</v>
      </c>
      <c r="F160" s="36">
        <f>SUMIFS(СВЦЭМ!$E$33:$E$776,СВЦЭМ!$A$33:$A$776,$A160,СВЦЭМ!$B$33:$B$776,F$155)+'СЕТ СН'!$F$12</f>
        <v>190.06117803999999</v>
      </c>
      <c r="G160" s="36">
        <f>SUMIFS(СВЦЭМ!$E$33:$E$776,СВЦЭМ!$A$33:$A$776,$A160,СВЦЭМ!$B$33:$B$776,G$155)+'СЕТ СН'!$F$12</f>
        <v>187.88493360000001</v>
      </c>
      <c r="H160" s="36">
        <f>SUMIFS(СВЦЭМ!$E$33:$E$776,СВЦЭМ!$A$33:$A$776,$A160,СВЦЭМ!$B$33:$B$776,H$155)+'СЕТ СН'!$F$12</f>
        <v>189.32046761000001</v>
      </c>
      <c r="I160" s="36">
        <f>SUMIFS(СВЦЭМ!$E$33:$E$776,СВЦЭМ!$A$33:$A$776,$A160,СВЦЭМ!$B$33:$B$776,I$155)+'СЕТ СН'!$F$12</f>
        <v>184.92183725000001</v>
      </c>
      <c r="J160" s="36">
        <f>SUMIFS(СВЦЭМ!$E$33:$E$776,СВЦЭМ!$A$33:$A$776,$A160,СВЦЭМ!$B$33:$B$776,J$155)+'СЕТ СН'!$F$12</f>
        <v>181.55333001</v>
      </c>
      <c r="K160" s="36">
        <f>SUMIFS(СВЦЭМ!$E$33:$E$776,СВЦЭМ!$A$33:$A$776,$A160,СВЦЭМ!$B$33:$B$776,K$155)+'СЕТ СН'!$F$12</f>
        <v>176.23695480000001</v>
      </c>
      <c r="L160" s="36">
        <f>SUMIFS(СВЦЭМ!$E$33:$E$776,СВЦЭМ!$A$33:$A$776,$A160,СВЦЭМ!$B$33:$B$776,L$155)+'СЕТ СН'!$F$12</f>
        <v>173.65248138000001</v>
      </c>
      <c r="M160" s="36">
        <f>SUMIFS(СВЦЭМ!$E$33:$E$776,СВЦЭМ!$A$33:$A$776,$A160,СВЦЭМ!$B$33:$B$776,M$155)+'СЕТ СН'!$F$12</f>
        <v>172.94372380999999</v>
      </c>
      <c r="N160" s="36">
        <f>SUMIFS(СВЦЭМ!$E$33:$E$776,СВЦЭМ!$A$33:$A$776,$A160,СВЦЭМ!$B$33:$B$776,N$155)+'СЕТ СН'!$F$12</f>
        <v>175.57357293000001</v>
      </c>
      <c r="O160" s="36">
        <f>SUMIFS(СВЦЭМ!$E$33:$E$776,СВЦЭМ!$A$33:$A$776,$A160,СВЦЭМ!$B$33:$B$776,O$155)+'СЕТ СН'!$F$12</f>
        <v>178.56140740000001</v>
      </c>
      <c r="P160" s="36">
        <f>SUMIFS(СВЦЭМ!$E$33:$E$776,СВЦЭМ!$A$33:$A$776,$A160,СВЦЭМ!$B$33:$B$776,P$155)+'СЕТ СН'!$F$12</f>
        <v>183.80489867</v>
      </c>
      <c r="Q160" s="36">
        <f>SUMIFS(СВЦЭМ!$E$33:$E$776,СВЦЭМ!$A$33:$A$776,$A160,СВЦЭМ!$B$33:$B$776,Q$155)+'СЕТ СН'!$F$12</f>
        <v>177.90909181000001</v>
      </c>
      <c r="R160" s="36">
        <f>SUMIFS(СВЦЭМ!$E$33:$E$776,СВЦЭМ!$A$33:$A$776,$A160,СВЦЭМ!$B$33:$B$776,R$155)+'СЕТ СН'!$F$12</f>
        <v>168.58597577</v>
      </c>
      <c r="S160" s="36">
        <f>SUMIFS(СВЦЭМ!$E$33:$E$776,СВЦЭМ!$A$33:$A$776,$A160,СВЦЭМ!$B$33:$B$776,S$155)+'СЕТ СН'!$F$12</f>
        <v>155.22548431000001</v>
      </c>
      <c r="T160" s="36">
        <f>SUMIFS(СВЦЭМ!$E$33:$E$776,СВЦЭМ!$A$33:$A$776,$A160,СВЦЭМ!$B$33:$B$776,T$155)+'СЕТ СН'!$F$12</f>
        <v>148.09837168000001</v>
      </c>
      <c r="U160" s="36">
        <f>SUMIFS(СВЦЭМ!$E$33:$E$776,СВЦЭМ!$A$33:$A$776,$A160,СВЦЭМ!$B$33:$B$776,U$155)+'СЕТ СН'!$F$12</f>
        <v>147.98647043</v>
      </c>
      <c r="V160" s="36">
        <f>SUMIFS(СВЦЭМ!$E$33:$E$776,СВЦЭМ!$A$33:$A$776,$A160,СВЦЭМ!$B$33:$B$776,V$155)+'СЕТ СН'!$F$12</f>
        <v>151.58196082000001</v>
      </c>
      <c r="W160" s="36">
        <f>SUMIFS(СВЦЭМ!$E$33:$E$776,СВЦЭМ!$A$33:$A$776,$A160,СВЦЭМ!$B$33:$B$776,W$155)+'СЕТ СН'!$F$12</f>
        <v>163.75342721999999</v>
      </c>
      <c r="X160" s="36">
        <f>SUMIFS(СВЦЭМ!$E$33:$E$776,СВЦЭМ!$A$33:$A$776,$A160,СВЦЭМ!$B$33:$B$776,X$155)+'СЕТ СН'!$F$12</f>
        <v>173.69389921999999</v>
      </c>
      <c r="Y160" s="36">
        <f>SUMIFS(СВЦЭМ!$E$33:$E$776,СВЦЭМ!$A$33:$A$776,$A160,СВЦЭМ!$B$33:$B$776,Y$155)+'СЕТ СН'!$F$12</f>
        <v>183.8931748</v>
      </c>
    </row>
    <row r="161" spans="1:25" ht="15.75" x14ac:dyDescent="0.2">
      <c r="A161" s="35">
        <f t="shared" si="4"/>
        <v>43471</v>
      </c>
      <c r="B161" s="36">
        <f>SUMIFS(СВЦЭМ!$E$33:$E$776,СВЦЭМ!$A$33:$A$776,$A161,СВЦЭМ!$B$33:$B$776,B$155)+'СЕТ СН'!$F$12</f>
        <v>185.25789623</v>
      </c>
      <c r="C161" s="36">
        <f>SUMIFS(СВЦЭМ!$E$33:$E$776,СВЦЭМ!$A$33:$A$776,$A161,СВЦЭМ!$B$33:$B$776,C$155)+'СЕТ СН'!$F$12</f>
        <v>189.77666074000001</v>
      </c>
      <c r="D161" s="36">
        <f>SUMIFS(СВЦЭМ!$E$33:$E$776,СВЦЭМ!$A$33:$A$776,$A161,СВЦЭМ!$B$33:$B$776,D$155)+'СЕТ СН'!$F$12</f>
        <v>191.58050954000001</v>
      </c>
      <c r="E161" s="36">
        <f>SUMIFS(СВЦЭМ!$E$33:$E$776,СВЦЭМ!$A$33:$A$776,$A161,СВЦЭМ!$B$33:$B$776,E$155)+'СЕТ СН'!$F$12</f>
        <v>191.95445219000001</v>
      </c>
      <c r="F161" s="36">
        <f>SUMIFS(СВЦЭМ!$E$33:$E$776,СВЦЭМ!$A$33:$A$776,$A161,СВЦЭМ!$B$33:$B$776,F$155)+'СЕТ СН'!$F$12</f>
        <v>192.38263513999999</v>
      </c>
      <c r="G161" s="36">
        <f>SUMIFS(СВЦЭМ!$E$33:$E$776,СВЦЭМ!$A$33:$A$776,$A161,СВЦЭМ!$B$33:$B$776,G$155)+'СЕТ СН'!$F$12</f>
        <v>191.77361078999999</v>
      </c>
      <c r="H161" s="36">
        <f>SUMIFS(СВЦЭМ!$E$33:$E$776,СВЦЭМ!$A$33:$A$776,$A161,СВЦЭМ!$B$33:$B$776,H$155)+'СЕТ СН'!$F$12</f>
        <v>189.58989177999999</v>
      </c>
      <c r="I161" s="36">
        <f>SUMIFS(СВЦЭМ!$E$33:$E$776,СВЦЭМ!$A$33:$A$776,$A161,СВЦЭМ!$B$33:$B$776,I$155)+'СЕТ СН'!$F$12</f>
        <v>182.87717713000001</v>
      </c>
      <c r="J161" s="36">
        <f>SUMIFS(СВЦЭМ!$E$33:$E$776,СВЦЭМ!$A$33:$A$776,$A161,СВЦЭМ!$B$33:$B$776,J$155)+'СЕТ СН'!$F$12</f>
        <v>178.33485234</v>
      </c>
      <c r="K161" s="36">
        <f>SUMIFS(СВЦЭМ!$E$33:$E$776,СВЦЭМ!$A$33:$A$776,$A161,СВЦЭМ!$B$33:$B$776,K$155)+'СЕТ СН'!$F$12</f>
        <v>173.55850508</v>
      </c>
      <c r="L161" s="36">
        <f>SUMIFS(СВЦЭМ!$E$33:$E$776,СВЦЭМ!$A$33:$A$776,$A161,СВЦЭМ!$B$33:$B$776,L$155)+'СЕТ СН'!$F$12</f>
        <v>171.01740495999999</v>
      </c>
      <c r="M161" s="36">
        <f>SUMIFS(СВЦЭМ!$E$33:$E$776,СВЦЭМ!$A$33:$A$776,$A161,СВЦЭМ!$B$33:$B$776,M$155)+'СЕТ СН'!$F$12</f>
        <v>170.78999109</v>
      </c>
      <c r="N161" s="36">
        <f>SUMIFS(СВЦЭМ!$E$33:$E$776,СВЦЭМ!$A$33:$A$776,$A161,СВЦЭМ!$B$33:$B$776,N$155)+'СЕТ СН'!$F$12</f>
        <v>173.02911398000001</v>
      </c>
      <c r="O161" s="36">
        <f>SUMIFS(СВЦЭМ!$E$33:$E$776,СВЦЭМ!$A$33:$A$776,$A161,СВЦЭМ!$B$33:$B$776,O$155)+'СЕТ СН'!$F$12</f>
        <v>175.05982247</v>
      </c>
      <c r="P161" s="36">
        <f>SUMIFS(СВЦЭМ!$E$33:$E$776,СВЦЭМ!$A$33:$A$776,$A161,СВЦЭМ!$B$33:$B$776,P$155)+'СЕТ СН'!$F$12</f>
        <v>178.47074133000001</v>
      </c>
      <c r="Q161" s="36">
        <f>SUMIFS(СВЦЭМ!$E$33:$E$776,СВЦЭМ!$A$33:$A$776,$A161,СВЦЭМ!$B$33:$B$776,Q$155)+'СЕТ СН'!$F$12</f>
        <v>172.31488454000001</v>
      </c>
      <c r="R161" s="36">
        <f>SUMIFS(СВЦЭМ!$E$33:$E$776,СВЦЭМ!$A$33:$A$776,$A161,СВЦЭМ!$B$33:$B$776,R$155)+'СЕТ СН'!$F$12</f>
        <v>163.20610187</v>
      </c>
      <c r="S161" s="36">
        <f>SUMIFS(СВЦЭМ!$E$33:$E$776,СВЦЭМ!$A$33:$A$776,$A161,СВЦЭМ!$B$33:$B$776,S$155)+'СЕТ СН'!$F$12</f>
        <v>151.44025389000001</v>
      </c>
      <c r="T161" s="36">
        <f>SUMIFS(СВЦЭМ!$E$33:$E$776,СВЦЭМ!$A$33:$A$776,$A161,СВЦЭМ!$B$33:$B$776,T$155)+'СЕТ СН'!$F$12</f>
        <v>149.67100879</v>
      </c>
      <c r="U161" s="36">
        <f>SUMIFS(СВЦЭМ!$E$33:$E$776,СВЦЭМ!$A$33:$A$776,$A161,СВЦЭМ!$B$33:$B$776,U$155)+'СЕТ СН'!$F$12</f>
        <v>150.61438733</v>
      </c>
      <c r="V161" s="36">
        <f>SUMIFS(СВЦЭМ!$E$33:$E$776,СВЦЭМ!$A$33:$A$776,$A161,СВЦЭМ!$B$33:$B$776,V$155)+'СЕТ СН'!$F$12</f>
        <v>155.42468589999999</v>
      </c>
      <c r="W161" s="36">
        <f>SUMIFS(СВЦЭМ!$E$33:$E$776,СВЦЭМ!$A$33:$A$776,$A161,СВЦЭМ!$B$33:$B$776,W$155)+'СЕТ СН'!$F$12</f>
        <v>164.77852157000001</v>
      </c>
      <c r="X161" s="36">
        <f>SUMIFS(СВЦЭМ!$E$33:$E$776,СВЦЭМ!$A$33:$A$776,$A161,СВЦЭМ!$B$33:$B$776,X$155)+'СЕТ СН'!$F$12</f>
        <v>173.66390627999999</v>
      </c>
      <c r="Y161" s="36">
        <f>SUMIFS(СВЦЭМ!$E$33:$E$776,СВЦЭМ!$A$33:$A$776,$A161,СВЦЭМ!$B$33:$B$776,Y$155)+'СЕТ СН'!$F$12</f>
        <v>182.77672856000001</v>
      </c>
    </row>
    <row r="162" spans="1:25" ht="15.75" x14ac:dyDescent="0.2">
      <c r="A162" s="35">
        <f t="shared" si="4"/>
        <v>43472</v>
      </c>
      <c r="B162" s="36">
        <f>SUMIFS(СВЦЭМ!$E$33:$E$776,СВЦЭМ!$A$33:$A$776,$A162,СВЦЭМ!$B$33:$B$776,B$155)+'СЕТ СН'!$F$12</f>
        <v>184.7729204</v>
      </c>
      <c r="C162" s="36">
        <f>SUMIFS(СВЦЭМ!$E$33:$E$776,СВЦЭМ!$A$33:$A$776,$A162,СВЦЭМ!$B$33:$B$776,C$155)+'СЕТ СН'!$F$12</f>
        <v>185.73189117000001</v>
      </c>
      <c r="D162" s="36">
        <f>SUMIFS(СВЦЭМ!$E$33:$E$776,СВЦЭМ!$A$33:$A$776,$A162,СВЦЭМ!$B$33:$B$776,D$155)+'СЕТ СН'!$F$12</f>
        <v>188.79041623000001</v>
      </c>
      <c r="E162" s="36">
        <f>SUMIFS(СВЦЭМ!$E$33:$E$776,СВЦЭМ!$A$33:$A$776,$A162,СВЦЭМ!$B$33:$B$776,E$155)+'СЕТ СН'!$F$12</f>
        <v>190.41032121000001</v>
      </c>
      <c r="F162" s="36">
        <f>SUMIFS(СВЦЭМ!$E$33:$E$776,СВЦЭМ!$A$33:$A$776,$A162,СВЦЭМ!$B$33:$B$776,F$155)+'СЕТ СН'!$F$12</f>
        <v>190.87687187</v>
      </c>
      <c r="G162" s="36">
        <f>SUMIFS(СВЦЭМ!$E$33:$E$776,СВЦЭМ!$A$33:$A$776,$A162,СВЦЭМ!$B$33:$B$776,G$155)+'СЕТ СН'!$F$12</f>
        <v>189.28836111000001</v>
      </c>
      <c r="H162" s="36">
        <f>SUMIFS(СВЦЭМ!$E$33:$E$776,СВЦЭМ!$A$33:$A$776,$A162,СВЦЭМ!$B$33:$B$776,H$155)+'СЕТ СН'!$F$12</f>
        <v>186.82074324999999</v>
      </c>
      <c r="I162" s="36">
        <f>SUMIFS(СВЦЭМ!$E$33:$E$776,СВЦЭМ!$A$33:$A$776,$A162,СВЦЭМ!$B$33:$B$776,I$155)+'СЕТ СН'!$F$12</f>
        <v>186.06172776</v>
      </c>
      <c r="J162" s="36">
        <f>SUMIFS(СВЦЭМ!$E$33:$E$776,СВЦЭМ!$A$33:$A$776,$A162,СВЦЭМ!$B$33:$B$776,J$155)+'СЕТ СН'!$F$12</f>
        <v>182.30427227000001</v>
      </c>
      <c r="K162" s="36">
        <f>SUMIFS(СВЦЭМ!$E$33:$E$776,СВЦЭМ!$A$33:$A$776,$A162,СВЦЭМ!$B$33:$B$776,K$155)+'СЕТ СН'!$F$12</f>
        <v>176.04778472000001</v>
      </c>
      <c r="L162" s="36">
        <f>SUMIFS(СВЦЭМ!$E$33:$E$776,СВЦЭМ!$A$33:$A$776,$A162,СВЦЭМ!$B$33:$B$776,L$155)+'СЕТ СН'!$F$12</f>
        <v>172.5389294</v>
      </c>
      <c r="M162" s="36">
        <f>SUMIFS(СВЦЭМ!$E$33:$E$776,СВЦЭМ!$A$33:$A$776,$A162,СВЦЭМ!$B$33:$B$776,M$155)+'СЕТ СН'!$F$12</f>
        <v>169.88504829999999</v>
      </c>
      <c r="N162" s="36">
        <f>SUMIFS(СВЦЭМ!$E$33:$E$776,СВЦЭМ!$A$33:$A$776,$A162,СВЦЭМ!$B$33:$B$776,N$155)+'СЕТ СН'!$F$12</f>
        <v>170.03573700000001</v>
      </c>
      <c r="O162" s="36">
        <f>SUMIFS(СВЦЭМ!$E$33:$E$776,СВЦЭМ!$A$33:$A$776,$A162,СВЦЭМ!$B$33:$B$776,O$155)+'СЕТ СН'!$F$12</f>
        <v>171.64061194999999</v>
      </c>
      <c r="P162" s="36">
        <f>SUMIFS(СВЦЭМ!$E$33:$E$776,СВЦЭМ!$A$33:$A$776,$A162,СВЦЭМ!$B$33:$B$776,P$155)+'СЕТ СН'!$F$12</f>
        <v>175.45174487</v>
      </c>
      <c r="Q162" s="36">
        <f>SUMIFS(СВЦЭМ!$E$33:$E$776,СВЦЭМ!$A$33:$A$776,$A162,СВЦЭМ!$B$33:$B$776,Q$155)+'СЕТ СН'!$F$12</f>
        <v>170.75411013999999</v>
      </c>
      <c r="R162" s="36">
        <f>SUMIFS(СВЦЭМ!$E$33:$E$776,СВЦЭМ!$A$33:$A$776,$A162,СВЦЭМ!$B$33:$B$776,R$155)+'СЕТ СН'!$F$12</f>
        <v>163.61674149999999</v>
      </c>
      <c r="S162" s="36">
        <f>SUMIFS(СВЦЭМ!$E$33:$E$776,СВЦЭМ!$A$33:$A$776,$A162,СВЦЭМ!$B$33:$B$776,S$155)+'СЕТ СН'!$F$12</f>
        <v>151.23052597</v>
      </c>
      <c r="T162" s="36">
        <f>SUMIFS(СВЦЭМ!$E$33:$E$776,СВЦЭМ!$A$33:$A$776,$A162,СВЦЭМ!$B$33:$B$776,T$155)+'СЕТ СН'!$F$12</f>
        <v>144.65852773</v>
      </c>
      <c r="U162" s="36">
        <f>SUMIFS(СВЦЭМ!$E$33:$E$776,СВЦЭМ!$A$33:$A$776,$A162,СВЦЭМ!$B$33:$B$776,U$155)+'СЕТ СН'!$F$12</f>
        <v>145.10539822999999</v>
      </c>
      <c r="V162" s="36">
        <f>SUMIFS(СВЦЭМ!$E$33:$E$776,СВЦЭМ!$A$33:$A$776,$A162,СВЦЭМ!$B$33:$B$776,V$155)+'СЕТ СН'!$F$12</f>
        <v>151.99303959</v>
      </c>
      <c r="W162" s="36">
        <f>SUMIFS(СВЦЭМ!$E$33:$E$776,СВЦЭМ!$A$33:$A$776,$A162,СВЦЭМ!$B$33:$B$776,W$155)+'СЕТ СН'!$F$12</f>
        <v>157.4217113</v>
      </c>
      <c r="X162" s="36">
        <f>SUMIFS(СВЦЭМ!$E$33:$E$776,СВЦЭМ!$A$33:$A$776,$A162,СВЦЭМ!$B$33:$B$776,X$155)+'СЕТ СН'!$F$12</f>
        <v>166.71491368</v>
      </c>
      <c r="Y162" s="36">
        <f>SUMIFS(СВЦЭМ!$E$33:$E$776,СВЦЭМ!$A$33:$A$776,$A162,СВЦЭМ!$B$33:$B$776,Y$155)+'СЕТ СН'!$F$12</f>
        <v>175.19540384000001</v>
      </c>
    </row>
    <row r="163" spans="1:25" ht="15.75" x14ac:dyDescent="0.2">
      <c r="A163" s="35">
        <f t="shared" si="4"/>
        <v>43473</v>
      </c>
      <c r="B163" s="36">
        <f>SUMIFS(СВЦЭМ!$E$33:$E$776,СВЦЭМ!$A$33:$A$776,$A163,СВЦЭМ!$B$33:$B$776,B$155)+'СЕТ СН'!$F$12</f>
        <v>179.41605308000001</v>
      </c>
      <c r="C163" s="36">
        <f>SUMIFS(СВЦЭМ!$E$33:$E$776,СВЦЭМ!$A$33:$A$776,$A163,СВЦЭМ!$B$33:$B$776,C$155)+'СЕТ СН'!$F$12</f>
        <v>183.82320754</v>
      </c>
      <c r="D163" s="36">
        <f>SUMIFS(СВЦЭМ!$E$33:$E$776,СВЦЭМ!$A$33:$A$776,$A163,СВЦЭМ!$B$33:$B$776,D$155)+'СЕТ СН'!$F$12</f>
        <v>185.05904901</v>
      </c>
      <c r="E163" s="36">
        <f>SUMIFS(СВЦЭМ!$E$33:$E$776,СВЦЭМ!$A$33:$A$776,$A163,СВЦЭМ!$B$33:$B$776,E$155)+'СЕТ СН'!$F$12</f>
        <v>186.83825254000001</v>
      </c>
      <c r="F163" s="36">
        <f>SUMIFS(СВЦЭМ!$E$33:$E$776,СВЦЭМ!$A$33:$A$776,$A163,СВЦЭМ!$B$33:$B$776,F$155)+'СЕТ СН'!$F$12</f>
        <v>187.08030424</v>
      </c>
      <c r="G163" s="36">
        <f>SUMIFS(СВЦЭМ!$E$33:$E$776,СВЦЭМ!$A$33:$A$776,$A163,СВЦЭМ!$B$33:$B$776,G$155)+'СЕТ СН'!$F$12</f>
        <v>186.68649834000001</v>
      </c>
      <c r="H163" s="36">
        <f>SUMIFS(СВЦЭМ!$E$33:$E$776,СВЦЭМ!$A$33:$A$776,$A163,СВЦЭМ!$B$33:$B$776,H$155)+'СЕТ СН'!$F$12</f>
        <v>185.06568670999999</v>
      </c>
      <c r="I163" s="36">
        <f>SUMIFS(СВЦЭМ!$E$33:$E$776,СВЦЭМ!$A$33:$A$776,$A163,СВЦЭМ!$B$33:$B$776,I$155)+'СЕТ СН'!$F$12</f>
        <v>183.46650144</v>
      </c>
      <c r="J163" s="36">
        <f>SUMIFS(СВЦЭМ!$E$33:$E$776,СВЦЭМ!$A$33:$A$776,$A163,СВЦЭМ!$B$33:$B$776,J$155)+'СЕТ СН'!$F$12</f>
        <v>178.21438251999999</v>
      </c>
      <c r="K163" s="36">
        <f>SUMIFS(СВЦЭМ!$E$33:$E$776,СВЦЭМ!$A$33:$A$776,$A163,СВЦЭМ!$B$33:$B$776,K$155)+'СЕТ СН'!$F$12</f>
        <v>172.73487270999999</v>
      </c>
      <c r="L163" s="36">
        <f>SUMIFS(СВЦЭМ!$E$33:$E$776,СВЦЭМ!$A$33:$A$776,$A163,СВЦЭМ!$B$33:$B$776,L$155)+'СЕТ СН'!$F$12</f>
        <v>169.31834455000001</v>
      </c>
      <c r="M163" s="36">
        <f>SUMIFS(СВЦЭМ!$E$33:$E$776,СВЦЭМ!$A$33:$A$776,$A163,СВЦЭМ!$B$33:$B$776,M$155)+'СЕТ СН'!$F$12</f>
        <v>168.94783167</v>
      </c>
      <c r="N163" s="36">
        <f>SUMIFS(СВЦЭМ!$E$33:$E$776,СВЦЭМ!$A$33:$A$776,$A163,СВЦЭМ!$B$33:$B$776,N$155)+'СЕТ СН'!$F$12</f>
        <v>170.88417862</v>
      </c>
      <c r="O163" s="36">
        <f>SUMIFS(СВЦЭМ!$E$33:$E$776,СВЦЭМ!$A$33:$A$776,$A163,СВЦЭМ!$B$33:$B$776,O$155)+'СЕТ СН'!$F$12</f>
        <v>173.37387777000001</v>
      </c>
      <c r="P163" s="36">
        <f>SUMIFS(СВЦЭМ!$E$33:$E$776,СВЦЭМ!$A$33:$A$776,$A163,СВЦЭМ!$B$33:$B$776,P$155)+'СЕТ СН'!$F$12</f>
        <v>179.47305105000001</v>
      </c>
      <c r="Q163" s="36">
        <f>SUMIFS(СВЦЭМ!$E$33:$E$776,СВЦЭМ!$A$33:$A$776,$A163,СВЦЭМ!$B$33:$B$776,Q$155)+'СЕТ СН'!$F$12</f>
        <v>173.77259217</v>
      </c>
      <c r="R163" s="36">
        <f>SUMIFS(СВЦЭМ!$E$33:$E$776,СВЦЭМ!$A$33:$A$776,$A163,СВЦЭМ!$B$33:$B$776,R$155)+'СЕТ СН'!$F$12</f>
        <v>166.51022929999999</v>
      </c>
      <c r="S163" s="36">
        <f>SUMIFS(СВЦЭМ!$E$33:$E$776,СВЦЭМ!$A$33:$A$776,$A163,СВЦЭМ!$B$33:$B$776,S$155)+'СЕТ СН'!$F$12</f>
        <v>158.48765742000001</v>
      </c>
      <c r="T163" s="36">
        <f>SUMIFS(СВЦЭМ!$E$33:$E$776,СВЦЭМ!$A$33:$A$776,$A163,СВЦЭМ!$B$33:$B$776,T$155)+'СЕТ СН'!$F$12</f>
        <v>156.65649748000001</v>
      </c>
      <c r="U163" s="36">
        <f>SUMIFS(СВЦЭМ!$E$33:$E$776,СВЦЭМ!$A$33:$A$776,$A163,СВЦЭМ!$B$33:$B$776,U$155)+'СЕТ СН'!$F$12</f>
        <v>157.03215147</v>
      </c>
      <c r="V163" s="36">
        <f>SUMIFS(СВЦЭМ!$E$33:$E$776,СВЦЭМ!$A$33:$A$776,$A163,СВЦЭМ!$B$33:$B$776,V$155)+'СЕТ СН'!$F$12</f>
        <v>159.27872674</v>
      </c>
      <c r="W163" s="36">
        <f>SUMIFS(СВЦЭМ!$E$33:$E$776,СВЦЭМ!$A$33:$A$776,$A163,СВЦЭМ!$B$33:$B$776,W$155)+'СЕТ СН'!$F$12</f>
        <v>169.57817360999999</v>
      </c>
      <c r="X163" s="36">
        <f>SUMIFS(СВЦЭМ!$E$33:$E$776,СВЦЭМ!$A$33:$A$776,$A163,СВЦЭМ!$B$33:$B$776,X$155)+'СЕТ СН'!$F$12</f>
        <v>180.55663719</v>
      </c>
      <c r="Y163" s="36">
        <f>SUMIFS(СВЦЭМ!$E$33:$E$776,СВЦЭМ!$A$33:$A$776,$A163,СВЦЭМ!$B$33:$B$776,Y$155)+'СЕТ СН'!$F$12</f>
        <v>190.22898365</v>
      </c>
    </row>
    <row r="164" spans="1:25" ht="15.75" x14ac:dyDescent="0.2">
      <c r="A164" s="35">
        <f t="shared" si="4"/>
        <v>43474</v>
      </c>
      <c r="B164" s="36">
        <f>SUMIFS(СВЦЭМ!$E$33:$E$776,СВЦЭМ!$A$33:$A$776,$A164,СВЦЭМ!$B$33:$B$776,B$155)+'СЕТ СН'!$F$12</f>
        <v>184.77085740000001</v>
      </c>
      <c r="C164" s="36">
        <f>SUMIFS(СВЦЭМ!$E$33:$E$776,СВЦЭМ!$A$33:$A$776,$A164,СВЦЭМ!$B$33:$B$776,C$155)+'СЕТ СН'!$F$12</f>
        <v>188.54106604</v>
      </c>
      <c r="D164" s="36">
        <f>SUMIFS(СВЦЭМ!$E$33:$E$776,СВЦЭМ!$A$33:$A$776,$A164,СВЦЭМ!$B$33:$B$776,D$155)+'СЕТ СН'!$F$12</f>
        <v>188.92349934999999</v>
      </c>
      <c r="E164" s="36">
        <f>SUMIFS(СВЦЭМ!$E$33:$E$776,СВЦЭМ!$A$33:$A$776,$A164,СВЦЭМ!$B$33:$B$776,E$155)+'СЕТ СН'!$F$12</f>
        <v>190.32794041</v>
      </c>
      <c r="F164" s="36">
        <f>SUMIFS(СВЦЭМ!$E$33:$E$776,СВЦЭМ!$A$33:$A$776,$A164,СВЦЭМ!$B$33:$B$776,F$155)+'СЕТ СН'!$F$12</f>
        <v>190.77308303999999</v>
      </c>
      <c r="G164" s="36">
        <f>SUMIFS(СВЦЭМ!$E$33:$E$776,СВЦЭМ!$A$33:$A$776,$A164,СВЦЭМ!$B$33:$B$776,G$155)+'СЕТ СН'!$F$12</f>
        <v>191.19255606999999</v>
      </c>
      <c r="H164" s="36">
        <f>SUMIFS(СВЦЭМ!$E$33:$E$776,СВЦЭМ!$A$33:$A$776,$A164,СВЦЭМ!$B$33:$B$776,H$155)+'СЕТ СН'!$F$12</f>
        <v>193.36990632999999</v>
      </c>
      <c r="I164" s="36">
        <f>SUMIFS(СВЦЭМ!$E$33:$E$776,СВЦЭМ!$A$33:$A$776,$A164,СВЦЭМ!$B$33:$B$776,I$155)+'СЕТ СН'!$F$12</f>
        <v>183.99478922</v>
      </c>
      <c r="J164" s="36">
        <f>SUMIFS(СВЦЭМ!$E$33:$E$776,СВЦЭМ!$A$33:$A$776,$A164,СВЦЭМ!$B$33:$B$776,J$155)+'СЕТ СН'!$F$12</f>
        <v>171.75668035000001</v>
      </c>
      <c r="K164" s="36">
        <f>SUMIFS(СВЦЭМ!$E$33:$E$776,СВЦЭМ!$A$33:$A$776,$A164,СВЦЭМ!$B$33:$B$776,K$155)+'СЕТ СН'!$F$12</f>
        <v>170.44443172999999</v>
      </c>
      <c r="L164" s="36">
        <f>SUMIFS(СВЦЭМ!$E$33:$E$776,СВЦЭМ!$A$33:$A$776,$A164,СВЦЭМ!$B$33:$B$776,L$155)+'СЕТ СН'!$F$12</f>
        <v>170.17778942999999</v>
      </c>
      <c r="M164" s="36">
        <f>SUMIFS(СВЦЭМ!$E$33:$E$776,СВЦЭМ!$A$33:$A$776,$A164,СВЦЭМ!$B$33:$B$776,M$155)+'СЕТ СН'!$F$12</f>
        <v>170.49110114999999</v>
      </c>
      <c r="N164" s="36">
        <f>SUMIFS(СВЦЭМ!$E$33:$E$776,СВЦЭМ!$A$33:$A$776,$A164,СВЦЭМ!$B$33:$B$776,N$155)+'СЕТ СН'!$F$12</f>
        <v>173.5394483</v>
      </c>
      <c r="O164" s="36">
        <f>SUMIFS(СВЦЭМ!$E$33:$E$776,СВЦЭМ!$A$33:$A$776,$A164,СВЦЭМ!$B$33:$B$776,O$155)+'СЕТ СН'!$F$12</f>
        <v>172.94710771000001</v>
      </c>
      <c r="P164" s="36">
        <f>SUMIFS(СВЦЭМ!$E$33:$E$776,СВЦЭМ!$A$33:$A$776,$A164,СВЦЭМ!$B$33:$B$776,P$155)+'СЕТ СН'!$F$12</f>
        <v>174.86970721</v>
      </c>
      <c r="Q164" s="36">
        <f>SUMIFS(СВЦЭМ!$E$33:$E$776,СВЦЭМ!$A$33:$A$776,$A164,СВЦЭМ!$B$33:$B$776,Q$155)+'СЕТ СН'!$F$12</f>
        <v>175.62320736999999</v>
      </c>
      <c r="R164" s="36">
        <f>SUMIFS(СВЦЭМ!$E$33:$E$776,СВЦЭМ!$A$33:$A$776,$A164,СВЦЭМ!$B$33:$B$776,R$155)+'СЕТ СН'!$F$12</f>
        <v>175.34795113999999</v>
      </c>
      <c r="S164" s="36">
        <f>SUMIFS(СВЦЭМ!$E$33:$E$776,СВЦЭМ!$A$33:$A$776,$A164,СВЦЭМ!$B$33:$B$776,S$155)+'СЕТ СН'!$F$12</f>
        <v>171.33796215999999</v>
      </c>
      <c r="T164" s="36">
        <f>SUMIFS(СВЦЭМ!$E$33:$E$776,СВЦЭМ!$A$33:$A$776,$A164,СВЦЭМ!$B$33:$B$776,T$155)+'СЕТ СН'!$F$12</f>
        <v>167.61745923000001</v>
      </c>
      <c r="U164" s="36">
        <f>SUMIFS(СВЦЭМ!$E$33:$E$776,СВЦЭМ!$A$33:$A$776,$A164,СВЦЭМ!$B$33:$B$776,U$155)+'СЕТ СН'!$F$12</f>
        <v>167.37921678000001</v>
      </c>
      <c r="V164" s="36">
        <f>SUMIFS(СВЦЭМ!$E$33:$E$776,СВЦЭМ!$A$33:$A$776,$A164,СВЦЭМ!$B$33:$B$776,V$155)+'СЕТ СН'!$F$12</f>
        <v>168.9944031</v>
      </c>
      <c r="W164" s="36">
        <f>SUMIFS(СВЦЭМ!$E$33:$E$776,СВЦЭМ!$A$33:$A$776,$A164,СВЦЭМ!$B$33:$B$776,W$155)+'СЕТ СН'!$F$12</f>
        <v>172.40656411000001</v>
      </c>
      <c r="X164" s="36">
        <f>SUMIFS(СВЦЭМ!$E$33:$E$776,СВЦЭМ!$A$33:$A$776,$A164,СВЦЭМ!$B$33:$B$776,X$155)+'СЕТ СН'!$F$12</f>
        <v>174.54938976</v>
      </c>
      <c r="Y164" s="36">
        <f>SUMIFS(СВЦЭМ!$E$33:$E$776,СВЦЭМ!$A$33:$A$776,$A164,СВЦЭМ!$B$33:$B$776,Y$155)+'СЕТ СН'!$F$12</f>
        <v>183.93251728000001</v>
      </c>
    </row>
    <row r="165" spans="1:25" ht="15.75" x14ac:dyDescent="0.2">
      <c r="A165" s="35">
        <f t="shared" si="4"/>
        <v>43475</v>
      </c>
      <c r="B165" s="36">
        <f>SUMIFS(СВЦЭМ!$E$33:$E$776,СВЦЭМ!$A$33:$A$776,$A165,СВЦЭМ!$B$33:$B$776,B$155)+'СЕТ СН'!$F$12</f>
        <v>190.19839755999999</v>
      </c>
      <c r="C165" s="36">
        <f>SUMIFS(СВЦЭМ!$E$33:$E$776,СВЦЭМ!$A$33:$A$776,$A165,СВЦЭМ!$B$33:$B$776,C$155)+'СЕТ СН'!$F$12</f>
        <v>195.37242764000001</v>
      </c>
      <c r="D165" s="36">
        <f>SUMIFS(СВЦЭМ!$E$33:$E$776,СВЦЭМ!$A$33:$A$776,$A165,СВЦЭМ!$B$33:$B$776,D$155)+'СЕТ СН'!$F$12</f>
        <v>203.86292581000001</v>
      </c>
      <c r="E165" s="36">
        <f>SUMIFS(СВЦЭМ!$E$33:$E$776,СВЦЭМ!$A$33:$A$776,$A165,СВЦЭМ!$B$33:$B$776,E$155)+'СЕТ СН'!$F$12</f>
        <v>196.37800372999999</v>
      </c>
      <c r="F165" s="36">
        <f>SUMIFS(СВЦЭМ!$E$33:$E$776,СВЦЭМ!$A$33:$A$776,$A165,СВЦЭМ!$B$33:$B$776,F$155)+'СЕТ СН'!$F$12</f>
        <v>190.68518972999999</v>
      </c>
      <c r="G165" s="36">
        <f>SUMIFS(СВЦЭМ!$E$33:$E$776,СВЦЭМ!$A$33:$A$776,$A165,СВЦЭМ!$B$33:$B$776,G$155)+'СЕТ СН'!$F$12</f>
        <v>191.85487556999999</v>
      </c>
      <c r="H165" s="36">
        <f>SUMIFS(СВЦЭМ!$E$33:$E$776,СВЦЭМ!$A$33:$A$776,$A165,СВЦЭМ!$B$33:$B$776,H$155)+'СЕТ СН'!$F$12</f>
        <v>191.27173096999999</v>
      </c>
      <c r="I165" s="36">
        <f>SUMIFS(СВЦЭМ!$E$33:$E$776,СВЦЭМ!$A$33:$A$776,$A165,СВЦЭМ!$B$33:$B$776,I$155)+'СЕТ СН'!$F$12</f>
        <v>176.23428579</v>
      </c>
      <c r="J165" s="36">
        <f>SUMIFS(СВЦЭМ!$E$33:$E$776,СВЦЭМ!$A$33:$A$776,$A165,СВЦЭМ!$B$33:$B$776,J$155)+'СЕТ СН'!$F$12</f>
        <v>168.56690499000001</v>
      </c>
      <c r="K165" s="36">
        <f>SUMIFS(СВЦЭМ!$E$33:$E$776,СВЦЭМ!$A$33:$A$776,$A165,СВЦЭМ!$B$33:$B$776,K$155)+'СЕТ СН'!$F$12</f>
        <v>166.25050988999999</v>
      </c>
      <c r="L165" s="36">
        <f>SUMIFS(СВЦЭМ!$E$33:$E$776,СВЦЭМ!$A$33:$A$776,$A165,СВЦЭМ!$B$33:$B$776,L$155)+'СЕТ СН'!$F$12</f>
        <v>164.43927882</v>
      </c>
      <c r="M165" s="36">
        <f>SUMIFS(СВЦЭМ!$E$33:$E$776,СВЦЭМ!$A$33:$A$776,$A165,СВЦЭМ!$B$33:$B$776,M$155)+'СЕТ СН'!$F$12</f>
        <v>165.63743199000001</v>
      </c>
      <c r="N165" s="36">
        <f>SUMIFS(СВЦЭМ!$E$33:$E$776,СВЦЭМ!$A$33:$A$776,$A165,СВЦЭМ!$B$33:$B$776,N$155)+'СЕТ СН'!$F$12</f>
        <v>167.06219211000001</v>
      </c>
      <c r="O165" s="36">
        <f>SUMIFS(СВЦЭМ!$E$33:$E$776,СВЦЭМ!$A$33:$A$776,$A165,СВЦЭМ!$B$33:$B$776,O$155)+'СЕТ СН'!$F$12</f>
        <v>165.15030479000001</v>
      </c>
      <c r="P165" s="36">
        <f>SUMIFS(СВЦЭМ!$E$33:$E$776,СВЦЭМ!$A$33:$A$776,$A165,СВЦЭМ!$B$33:$B$776,P$155)+'СЕТ СН'!$F$12</f>
        <v>167.35498949000001</v>
      </c>
      <c r="Q165" s="36">
        <f>SUMIFS(СВЦЭМ!$E$33:$E$776,СВЦЭМ!$A$33:$A$776,$A165,СВЦЭМ!$B$33:$B$776,Q$155)+'СЕТ СН'!$F$12</f>
        <v>167.99976971000001</v>
      </c>
      <c r="R165" s="36">
        <f>SUMIFS(СВЦЭМ!$E$33:$E$776,СВЦЭМ!$A$33:$A$776,$A165,СВЦЭМ!$B$33:$B$776,R$155)+'СЕТ СН'!$F$12</f>
        <v>168.67917649</v>
      </c>
      <c r="S165" s="36">
        <f>SUMIFS(СВЦЭМ!$E$33:$E$776,СВЦЭМ!$A$33:$A$776,$A165,СВЦЭМ!$B$33:$B$776,S$155)+'СЕТ СН'!$F$12</f>
        <v>165.15388035999999</v>
      </c>
      <c r="T165" s="36">
        <f>SUMIFS(СВЦЭМ!$E$33:$E$776,СВЦЭМ!$A$33:$A$776,$A165,СВЦЭМ!$B$33:$B$776,T$155)+'СЕТ СН'!$F$12</f>
        <v>161.71682269999999</v>
      </c>
      <c r="U165" s="36">
        <f>SUMIFS(СВЦЭМ!$E$33:$E$776,СВЦЭМ!$A$33:$A$776,$A165,СВЦЭМ!$B$33:$B$776,U$155)+'СЕТ СН'!$F$12</f>
        <v>162.96818592</v>
      </c>
      <c r="V165" s="36">
        <f>SUMIFS(СВЦЭМ!$E$33:$E$776,СВЦЭМ!$A$33:$A$776,$A165,СВЦЭМ!$B$33:$B$776,V$155)+'СЕТ СН'!$F$12</f>
        <v>164.96022654000001</v>
      </c>
      <c r="W165" s="36">
        <f>SUMIFS(СВЦЭМ!$E$33:$E$776,СВЦЭМ!$A$33:$A$776,$A165,СВЦЭМ!$B$33:$B$776,W$155)+'СЕТ СН'!$F$12</f>
        <v>166.63310483000001</v>
      </c>
      <c r="X165" s="36">
        <f>SUMIFS(СВЦЭМ!$E$33:$E$776,СВЦЭМ!$A$33:$A$776,$A165,СВЦЭМ!$B$33:$B$776,X$155)+'СЕТ СН'!$F$12</f>
        <v>166.81163692999999</v>
      </c>
      <c r="Y165" s="36">
        <f>SUMIFS(СВЦЭМ!$E$33:$E$776,СВЦЭМ!$A$33:$A$776,$A165,СВЦЭМ!$B$33:$B$776,Y$155)+'СЕТ СН'!$F$12</f>
        <v>177.14809169</v>
      </c>
    </row>
    <row r="166" spans="1:25" ht="15.75" x14ac:dyDescent="0.2">
      <c r="A166" s="35">
        <f t="shared" si="4"/>
        <v>43476</v>
      </c>
      <c r="B166" s="36">
        <f>SUMIFS(СВЦЭМ!$E$33:$E$776,СВЦЭМ!$A$33:$A$776,$A166,СВЦЭМ!$B$33:$B$776,B$155)+'СЕТ СН'!$F$12</f>
        <v>191.52476775</v>
      </c>
      <c r="C166" s="36">
        <f>SUMIFS(СВЦЭМ!$E$33:$E$776,СВЦЭМ!$A$33:$A$776,$A166,СВЦЭМ!$B$33:$B$776,C$155)+'СЕТ СН'!$F$12</f>
        <v>193.46364503999999</v>
      </c>
      <c r="D166" s="36">
        <f>SUMIFS(СВЦЭМ!$E$33:$E$776,СВЦЭМ!$A$33:$A$776,$A166,СВЦЭМ!$B$33:$B$776,D$155)+'СЕТ СН'!$F$12</f>
        <v>198.51951732000001</v>
      </c>
      <c r="E166" s="36">
        <f>SUMIFS(СВЦЭМ!$E$33:$E$776,СВЦЭМ!$A$33:$A$776,$A166,СВЦЭМ!$B$33:$B$776,E$155)+'СЕТ СН'!$F$12</f>
        <v>198.84783318000001</v>
      </c>
      <c r="F166" s="36">
        <f>SUMIFS(СВЦЭМ!$E$33:$E$776,СВЦЭМ!$A$33:$A$776,$A166,СВЦЭМ!$B$33:$B$776,F$155)+'СЕТ СН'!$F$12</f>
        <v>198.78894940999999</v>
      </c>
      <c r="G166" s="36">
        <f>SUMIFS(СВЦЭМ!$E$33:$E$776,СВЦЭМ!$A$33:$A$776,$A166,СВЦЭМ!$B$33:$B$776,G$155)+'СЕТ СН'!$F$12</f>
        <v>195.79950722000001</v>
      </c>
      <c r="H166" s="36">
        <f>SUMIFS(СВЦЭМ!$E$33:$E$776,СВЦЭМ!$A$33:$A$776,$A166,СВЦЭМ!$B$33:$B$776,H$155)+'СЕТ СН'!$F$12</f>
        <v>190.12026874</v>
      </c>
      <c r="I166" s="36">
        <f>SUMIFS(СВЦЭМ!$E$33:$E$776,СВЦЭМ!$A$33:$A$776,$A166,СВЦЭМ!$B$33:$B$776,I$155)+'СЕТ СН'!$F$12</f>
        <v>176.76408787</v>
      </c>
      <c r="J166" s="36">
        <f>SUMIFS(СВЦЭМ!$E$33:$E$776,СВЦЭМ!$A$33:$A$776,$A166,СВЦЭМ!$B$33:$B$776,J$155)+'СЕТ СН'!$F$12</f>
        <v>167.47209218</v>
      </c>
      <c r="K166" s="36">
        <f>SUMIFS(СВЦЭМ!$E$33:$E$776,СВЦЭМ!$A$33:$A$776,$A166,СВЦЭМ!$B$33:$B$776,K$155)+'СЕТ СН'!$F$12</f>
        <v>165.94728064</v>
      </c>
      <c r="L166" s="36">
        <f>SUMIFS(СВЦЭМ!$E$33:$E$776,СВЦЭМ!$A$33:$A$776,$A166,СВЦЭМ!$B$33:$B$776,L$155)+'СЕТ СН'!$F$12</f>
        <v>165.19839381</v>
      </c>
      <c r="M166" s="36">
        <f>SUMIFS(СВЦЭМ!$E$33:$E$776,СВЦЭМ!$A$33:$A$776,$A166,СВЦЭМ!$B$33:$B$776,M$155)+'СЕТ СН'!$F$12</f>
        <v>165.64294507</v>
      </c>
      <c r="N166" s="36">
        <f>SUMIFS(СВЦЭМ!$E$33:$E$776,СВЦЭМ!$A$33:$A$776,$A166,СВЦЭМ!$B$33:$B$776,N$155)+'СЕТ СН'!$F$12</f>
        <v>168.23300836000001</v>
      </c>
      <c r="O166" s="36">
        <f>SUMIFS(СВЦЭМ!$E$33:$E$776,СВЦЭМ!$A$33:$A$776,$A166,СВЦЭМ!$B$33:$B$776,O$155)+'СЕТ СН'!$F$12</f>
        <v>168.90562625999999</v>
      </c>
      <c r="P166" s="36">
        <f>SUMIFS(СВЦЭМ!$E$33:$E$776,СВЦЭМ!$A$33:$A$776,$A166,СВЦЭМ!$B$33:$B$776,P$155)+'СЕТ СН'!$F$12</f>
        <v>166.20972333</v>
      </c>
      <c r="Q166" s="36">
        <f>SUMIFS(СВЦЭМ!$E$33:$E$776,СВЦЭМ!$A$33:$A$776,$A166,СВЦЭМ!$B$33:$B$776,Q$155)+'СЕТ СН'!$F$12</f>
        <v>166.56398745000001</v>
      </c>
      <c r="R166" s="36">
        <f>SUMIFS(СВЦЭМ!$E$33:$E$776,СВЦЭМ!$A$33:$A$776,$A166,СВЦЭМ!$B$33:$B$776,R$155)+'СЕТ СН'!$F$12</f>
        <v>170.92907013000001</v>
      </c>
      <c r="S166" s="36">
        <f>SUMIFS(СВЦЭМ!$E$33:$E$776,СВЦЭМ!$A$33:$A$776,$A166,СВЦЭМ!$B$33:$B$776,S$155)+'СЕТ СН'!$F$12</f>
        <v>166.82662877999999</v>
      </c>
      <c r="T166" s="36">
        <f>SUMIFS(СВЦЭМ!$E$33:$E$776,СВЦЭМ!$A$33:$A$776,$A166,СВЦЭМ!$B$33:$B$776,T$155)+'СЕТ СН'!$F$12</f>
        <v>160.56997217</v>
      </c>
      <c r="U166" s="36">
        <f>SUMIFS(СВЦЭМ!$E$33:$E$776,СВЦЭМ!$A$33:$A$776,$A166,СВЦЭМ!$B$33:$B$776,U$155)+'СЕТ СН'!$F$12</f>
        <v>160.85566914</v>
      </c>
      <c r="V166" s="36">
        <f>SUMIFS(СВЦЭМ!$E$33:$E$776,СВЦЭМ!$A$33:$A$776,$A166,СВЦЭМ!$B$33:$B$776,V$155)+'СЕТ СН'!$F$12</f>
        <v>163.83737567</v>
      </c>
      <c r="W166" s="36">
        <f>SUMIFS(СВЦЭМ!$E$33:$E$776,СВЦЭМ!$A$33:$A$776,$A166,СВЦЭМ!$B$33:$B$776,W$155)+'СЕТ СН'!$F$12</f>
        <v>167.24799185000001</v>
      </c>
      <c r="X166" s="36">
        <f>SUMIFS(СВЦЭМ!$E$33:$E$776,СВЦЭМ!$A$33:$A$776,$A166,СВЦЭМ!$B$33:$B$776,X$155)+'СЕТ СН'!$F$12</f>
        <v>168.92169933</v>
      </c>
      <c r="Y166" s="36">
        <f>SUMIFS(СВЦЭМ!$E$33:$E$776,СВЦЭМ!$A$33:$A$776,$A166,СВЦЭМ!$B$33:$B$776,Y$155)+'СЕТ СН'!$F$12</f>
        <v>178.56354186999999</v>
      </c>
    </row>
    <row r="167" spans="1:25" ht="15.75" x14ac:dyDescent="0.2">
      <c r="A167" s="35">
        <f t="shared" si="4"/>
        <v>43477</v>
      </c>
      <c r="B167" s="36">
        <f>SUMIFS(СВЦЭМ!$E$33:$E$776,СВЦЭМ!$A$33:$A$776,$A167,СВЦЭМ!$B$33:$B$776,B$155)+'СЕТ СН'!$F$12</f>
        <v>191.43848181999999</v>
      </c>
      <c r="C167" s="36">
        <f>SUMIFS(СВЦЭМ!$E$33:$E$776,СВЦЭМ!$A$33:$A$776,$A167,СВЦЭМ!$B$33:$B$776,C$155)+'СЕТ СН'!$F$12</f>
        <v>195.21316637000001</v>
      </c>
      <c r="D167" s="36">
        <f>SUMIFS(СВЦЭМ!$E$33:$E$776,СВЦЭМ!$A$33:$A$776,$A167,СВЦЭМ!$B$33:$B$776,D$155)+'СЕТ СН'!$F$12</f>
        <v>199.19322378000001</v>
      </c>
      <c r="E167" s="36">
        <f>SUMIFS(СВЦЭМ!$E$33:$E$776,СВЦЭМ!$A$33:$A$776,$A167,СВЦЭМ!$B$33:$B$776,E$155)+'СЕТ СН'!$F$12</f>
        <v>201.29004549000001</v>
      </c>
      <c r="F167" s="36">
        <f>SUMIFS(СВЦЭМ!$E$33:$E$776,СВЦЭМ!$A$33:$A$776,$A167,СВЦЭМ!$B$33:$B$776,F$155)+'СЕТ СН'!$F$12</f>
        <v>200.92730134000001</v>
      </c>
      <c r="G167" s="36">
        <f>SUMIFS(СВЦЭМ!$E$33:$E$776,СВЦЭМ!$A$33:$A$776,$A167,СВЦЭМ!$B$33:$B$776,G$155)+'СЕТ СН'!$F$12</f>
        <v>200.83629963000001</v>
      </c>
      <c r="H167" s="36">
        <f>SUMIFS(СВЦЭМ!$E$33:$E$776,СВЦЭМ!$A$33:$A$776,$A167,СВЦЭМ!$B$33:$B$776,H$155)+'СЕТ СН'!$F$12</f>
        <v>196.28421139</v>
      </c>
      <c r="I167" s="36">
        <f>SUMIFS(СВЦЭМ!$E$33:$E$776,СВЦЭМ!$A$33:$A$776,$A167,СВЦЭМ!$B$33:$B$776,I$155)+'СЕТ СН'!$F$12</f>
        <v>182.61839225</v>
      </c>
      <c r="J167" s="36">
        <f>SUMIFS(СВЦЭМ!$E$33:$E$776,СВЦЭМ!$A$33:$A$776,$A167,СВЦЭМ!$B$33:$B$776,J$155)+'СЕТ СН'!$F$12</f>
        <v>170.15035226000001</v>
      </c>
      <c r="K167" s="36">
        <f>SUMIFS(СВЦЭМ!$E$33:$E$776,СВЦЭМ!$A$33:$A$776,$A167,СВЦЭМ!$B$33:$B$776,K$155)+'СЕТ СН'!$F$12</f>
        <v>164.44161685</v>
      </c>
      <c r="L167" s="36">
        <f>SUMIFS(СВЦЭМ!$E$33:$E$776,СВЦЭМ!$A$33:$A$776,$A167,СВЦЭМ!$B$33:$B$776,L$155)+'СЕТ СН'!$F$12</f>
        <v>160.25084265000001</v>
      </c>
      <c r="M167" s="36">
        <f>SUMIFS(СВЦЭМ!$E$33:$E$776,СВЦЭМ!$A$33:$A$776,$A167,СВЦЭМ!$B$33:$B$776,M$155)+'СЕТ СН'!$F$12</f>
        <v>161.25835003</v>
      </c>
      <c r="N167" s="36">
        <f>SUMIFS(СВЦЭМ!$E$33:$E$776,СВЦЭМ!$A$33:$A$776,$A167,СВЦЭМ!$B$33:$B$776,N$155)+'СЕТ СН'!$F$12</f>
        <v>164.79492414000001</v>
      </c>
      <c r="O167" s="36">
        <f>SUMIFS(СВЦЭМ!$E$33:$E$776,СВЦЭМ!$A$33:$A$776,$A167,СВЦЭМ!$B$33:$B$776,O$155)+'СЕТ СН'!$F$12</f>
        <v>166.31138662999999</v>
      </c>
      <c r="P167" s="36">
        <f>SUMIFS(СВЦЭМ!$E$33:$E$776,СВЦЭМ!$A$33:$A$776,$A167,СВЦЭМ!$B$33:$B$776,P$155)+'СЕТ СН'!$F$12</f>
        <v>169.69104447000001</v>
      </c>
      <c r="Q167" s="36">
        <f>SUMIFS(СВЦЭМ!$E$33:$E$776,СВЦЭМ!$A$33:$A$776,$A167,СВЦЭМ!$B$33:$B$776,Q$155)+'СЕТ СН'!$F$12</f>
        <v>172.19262282</v>
      </c>
      <c r="R167" s="36">
        <f>SUMIFS(СВЦЭМ!$E$33:$E$776,СВЦЭМ!$A$33:$A$776,$A167,СВЦЭМ!$B$33:$B$776,R$155)+'СЕТ СН'!$F$12</f>
        <v>170.52673227</v>
      </c>
      <c r="S167" s="36">
        <f>SUMIFS(СВЦЭМ!$E$33:$E$776,СВЦЭМ!$A$33:$A$776,$A167,СВЦЭМ!$B$33:$B$776,S$155)+'СЕТ СН'!$F$12</f>
        <v>163.17820316999999</v>
      </c>
      <c r="T167" s="36">
        <f>SUMIFS(СВЦЭМ!$E$33:$E$776,СВЦЭМ!$A$33:$A$776,$A167,СВЦЭМ!$B$33:$B$776,T$155)+'СЕТ СН'!$F$12</f>
        <v>157.32646065</v>
      </c>
      <c r="U167" s="36">
        <f>SUMIFS(СВЦЭМ!$E$33:$E$776,СВЦЭМ!$A$33:$A$776,$A167,СВЦЭМ!$B$33:$B$776,U$155)+'СЕТ СН'!$F$12</f>
        <v>157.5393287</v>
      </c>
      <c r="V167" s="36">
        <f>SUMIFS(СВЦЭМ!$E$33:$E$776,СВЦЭМ!$A$33:$A$776,$A167,СВЦЭМ!$B$33:$B$776,V$155)+'СЕТ СН'!$F$12</f>
        <v>161.75731748999999</v>
      </c>
      <c r="W167" s="36">
        <f>SUMIFS(СВЦЭМ!$E$33:$E$776,СВЦЭМ!$A$33:$A$776,$A167,СВЦЭМ!$B$33:$B$776,W$155)+'СЕТ СН'!$F$12</f>
        <v>165.66434709999999</v>
      </c>
      <c r="X167" s="36">
        <f>SUMIFS(СВЦЭМ!$E$33:$E$776,СВЦЭМ!$A$33:$A$776,$A167,СВЦЭМ!$B$33:$B$776,X$155)+'СЕТ СН'!$F$12</f>
        <v>167.1105398</v>
      </c>
      <c r="Y167" s="36">
        <f>SUMIFS(СВЦЭМ!$E$33:$E$776,СВЦЭМ!$A$33:$A$776,$A167,СВЦЭМ!$B$33:$B$776,Y$155)+'СЕТ СН'!$F$12</f>
        <v>178.34739540000001</v>
      </c>
    </row>
    <row r="168" spans="1:25" ht="15.75" x14ac:dyDescent="0.2">
      <c r="A168" s="35">
        <f t="shared" si="4"/>
        <v>43478</v>
      </c>
      <c r="B168" s="36">
        <f>SUMIFS(СВЦЭМ!$E$33:$E$776,СВЦЭМ!$A$33:$A$776,$A168,СВЦЭМ!$B$33:$B$776,B$155)+'СЕТ СН'!$F$12</f>
        <v>186.96043889000001</v>
      </c>
      <c r="C168" s="36">
        <f>SUMIFS(СВЦЭМ!$E$33:$E$776,СВЦЭМ!$A$33:$A$776,$A168,СВЦЭМ!$B$33:$B$776,C$155)+'СЕТ СН'!$F$12</f>
        <v>191.62516321999999</v>
      </c>
      <c r="D168" s="36">
        <f>SUMIFS(СВЦЭМ!$E$33:$E$776,СВЦЭМ!$A$33:$A$776,$A168,СВЦЭМ!$B$33:$B$776,D$155)+'СЕТ СН'!$F$12</f>
        <v>197.52365940999999</v>
      </c>
      <c r="E168" s="36">
        <f>SUMIFS(СВЦЭМ!$E$33:$E$776,СВЦЭМ!$A$33:$A$776,$A168,СВЦЭМ!$B$33:$B$776,E$155)+'СЕТ СН'!$F$12</f>
        <v>200.87349606000001</v>
      </c>
      <c r="F168" s="36">
        <f>SUMIFS(СВЦЭМ!$E$33:$E$776,СВЦЭМ!$A$33:$A$776,$A168,СВЦЭМ!$B$33:$B$776,F$155)+'СЕТ СН'!$F$12</f>
        <v>200.64817103999999</v>
      </c>
      <c r="G168" s="36">
        <f>SUMIFS(СВЦЭМ!$E$33:$E$776,СВЦЭМ!$A$33:$A$776,$A168,СВЦЭМ!$B$33:$B$776,G$155)+'СЕТ СН'!$F$12</f>
        <v>202.26766999</v>
      </c>
      <c r="H168" s="36">
        <f>SUMIFS(СВЦЭМ!$E$33:$E$776,СВЦЭМ!$A$33:$A$776,$A168,СВЦЭМ!$B$33:$B$776,H$155)+'СЕТ СН'!$F$12</f>
        <v>193.94791950999999</v>
      </c>
      <c r="I168" s="36">
        <f>SUMIFS(СВЦЭМ!$E$33:$E$776,СВЦЭМ!$A$33:$A$776,$A168,СВЦЭМ!$B$33:$B$776,I$155)+'СЕТ СН'!$F$12</f>
        <v>181.88596733</v>
      </c>
      <c r="J168" s="36">
        <f>SUMIFS(СВЦЭМ!$E$33:$E$776,СВЦЭМ!$A$33:$A$776,$A168,СВЦЭМ!$B$33:$B$776,J$155)+'СЕТ СН'!$F$12</f>
        <v>173.15013245</v>
      </c>
      <c r="K168" s="36">
        <f>SUMIFS(СВЦЭМ!$E$33:$E$776,СВЦЭМ!$A$33:$A$776,$A168,СВЦЭМ!$B$33:$B$776,K$155)+'СЕТ СН'!$F$12</f>
        <v>167.02238120999999</v>
      </c>
      <c r="L168" s="36">
        <f>SUMIFS(СВЦЭМ!$E$33:$E$776,СВЦЭМ!$A$33:$A$776,$A168,СВЦЭМ!$B$33:$B$776,L$155)+'СЕТ СН'!$F$12</f>
        <v>163.30092751000001</v>
      </c>
      <c r="M168" s="36">
        <f>SUMIFS(СВЦЭМ!$E$33:$E$776,СВЦЭМ!$A$33:$A$776,$A168,СВЦЭМ!$B$33:$B$776,M$155)+'СЕТ СН'!$F$12</f>
        <v>163.90179703999999</v>
      </c>
      <c r="N168" s="36">
        <f>SUMIFS(СВЦЭМ!$E$33:$E$776,СВЦЭМ!$A$33:$A$776,$A168,СВЦЭМ!$B$33:$B$776,N$155)+'СЕТ СН'!$F$12</f>
        <v>167.57839978000001</v>
      </c>
      <c r="O168" s="36">
        <f>SUMIFS(СВЦЭМ!$E$33:$E$776,СВЦЭМ!$A$33:$A$776,$A168,СВЦЭМ!$B$33:$B$776,O$155)+'СЕТ СН'!$F$12</f>
        <v>173.47517449</v>
      </c>
      <c r="P168" s="36">
        <f>SUMIFS(СВЦЭМ!$E$33:$E$776,СВЦЭМ!$A$33:$A$776,$A168,СВЦЭМ!$B$33:$B$776,P$155)+'СЕТ СН'!$F$12</f>
        <v>176.27545050000001</v>
      </c>
      <c r="Q168" s="36">
        <f>SUMIFS(СВЦЭМ!$E$33:$E$776,СВЦЭМ!$A$33:$A$776,$A168,СВЦЭМ!$B$33:$B$776,Q$155)+'СЕТ СН'!$F$12</f>
        <v>176.50883450000001</v>
      </c>
      <c r="R168" s="36">
        <f>SUMIFS(СВЦЭМ!$E$33:$E$776,СВЦЭМ!$A$33:$A$776,$A168,СВЦЭМ!$B$33:$B$776,R$155)+'СЕТ СН'!$F$12</f>
        <v>174.97805697000001</v>
      </c>
      <c r="S168" s="36">
        <f>SUMIFS(СВЦЭМ!$E$33:$E$776,СВЦЭМ!$A$33:$A$776,$A168,СВЦЭМ!$B$33:$B$776,S$155)+'СЕТ СН'!$F$12</f>
        <v>170.41624361000001</v>
      </c>
      <c r="T168" s="36">
        <f>SUMIFS(СВЦЭМ!$E$33:$E$776,СВЦЭМ!$A$33:$A$776,$A168,СВЦЭМ!$B$33:$B$776,T$155)+'СЕТ СН'!$F$12</f>
        <v>162.95048700000001</v>
      </c>
      <c r="U168" s="36">
        <f>SUMIFS(СВЦЭМ!$E$33:$E$776,СВЦЭМ!$A$33:$A$776,$A168,СВЦЭМ!$B$33:$B$776,U$155)+'СЕТ СН'!$F$12</f>
        <v>162.68206724000001</v>
      </c>
      <c r="V168" s="36">
        <f>SUMIFS(СВЦЭМ!$E$33:$E$776,СВЦЭМ!$A$33:$A$776,$A168,СВЦЭМ!$B$33:$B$776,V$155)+'СЕТ СН'!$F$12</f>
        <v>162.98837334999999</v>
      </c>
      <c r="W168" s="36">
        <f>SUMIFS(СВЦЭМ!$E$33:$E$776,СВЦЭМ!$A$33:$A$776,$A168,СВЦЭМ!$B$33:$B$776,W$155)+'СЕТ СН'!$F$12</f>
        <v>165.05334360000001</v>
      </c>
      <c r="X168" s="36">
        <f>SUMIFS(СВЦЭМ!$E$33:$E$776,СВЦЭМ!$A$33:$A$776,$A168,СВЦЭМ!$B$33:$B$776,X$155)+'СЕТ СН'!$F$12</f>
        <v>167.54911453</v>
      </c>
      <c r="Y168" s="36">
        <f>SUMIFS(СВЦЭМ!$E$33:$E$776,СВЦЭМ!$A$33:$A$776,$A168,СВЦЭМ!$B$33:$B$776,Y$155)+'СЕТ СН'!$F$12</f>
        <v>177.01249730999999</v>
      </c>
    </row>
    <row r="169" spans="1:25" ht="15.75" x14ac:dyDescent="0.2">
      <c r="A169" s="35">
        <f t="shared" si="4"/>
        <v>43479</v>
      </c>
      <c r="B169" s="36">
        <f>SUMIFS(СВЦЭМ!$E$33:$E$776,СВЦЭМ!$A$33:$A$776,$A169,СВЦЭМ!$B$33:$B$776,B$155)+'СЕТ СН'!$F$12</f>
        <v>192.42158477999999</v>
      </c>
      <c r="C169" s="36">
        <f>SUMIFS(СВЦЭМ!$E$33:$E$776,СВЦЭМ!$A$33:$A$776,$A169,СВЦЭМ!$B$33:$B$776,C$155)+'СЕТ СН'!$F$12</f>
        <v>197.86692633000001</v>
      </c>
      <c r="D169" s="36">
        <f>SUMIFS(СВЦЭМ!$E$33:$E$776,СВЦЭМ!$A$33:$A$776,$A169,СВЦЭМ!$B$33:$B$776,D$155)+'СЕТ СН'!$F$12</f>
        <v>201.38944681999999</v>
      </c>
      <c r="E169" s="36">
        <f>SUMIFS(СВЦЭМ!$E$33:$E$776,СВЦЭМ!$A$33:$A$776,$A169,СВЦЭМ!$B$33:$B$776,E$155)+'СЕТ СН'!$F$12</f>
        <v>202.03938633000001</v>
      </c>
      <c r="F169" s="36">
        <f>SUMIFS(СВЦЭМ!$E$33:$E$776,СВЦЭМ!$A$33:$A$776,$A169,СВЦЭМ!$B$33:$B$776,F$155)+'СЕТ СН'!$F$12</f>
        <v>201.99523076</v>
      </c>
      <c r="G169" s="36">
        <f>SUMIFS(СВЦЭМ!$E$33:$E$776,СВЦЭМ!$A$33:$A$776,$A169,СВЦЭМ!$B$33:$B$776,G$155)+'СЕТ СН'!$F$12</f>
        <v>200.06147924999999</v>
      </c>
      <c r="H169" s="36">
        <f>SUMIFS(СВЦЭМ!$E$33:$E$776,СВЦЭМ!$A$33:$A$776,$A169,СВЦЭМ!$B$33:$B$776,H$155)+'СЕТ СН'!$F$12</f>
        <v>192.91843182</v>
      </c>
      <c r="I169" s="36">
        <f>SUMIFS(СВЦЭМ!$E$33:$E$776,СВЦЭМ!$A$33:$A$776,$A169,СВЦЭМ!$B$33:$B$776,I$155)+'СЕТ СН'!$F$12</f>
        <v>179.33440669000001</v>
      </c>
      <c r="J169" s="36">
        <f>SUMIFS(СВЦЭМ!$E$33:$E$776,СВЦЭМ!$A$33:$A$776,$A169,СВЦЭМ!$B$33:$B$776,J$155)+'СЕТ СН'!$F$12</f>
        <v>172.40152140999999</v>
      </c>
      <c r="K169" s="36">
        <f>SUMIFS(СВЦЭМ!$E$33:$E$776,СВЦЭМ!$A$33:$A$776,$A169,СВЦЭМ!$B$33:$B$776,K$155)+'СЕТ СН'!$F$12</f>
        <v>167.19646069000001</v>
      </c>
      <c r="L169" s="36">
        <f>SUMIFS(СВЦЭМ!$E$33:$E$776,СВЦЭМ!$A$33:$A$776,$A169,СВЦЭМ!$B$33:$B$776,L$155)+'СЕТ СН'!$F$12</f>
        <v>165.61775345000001</v>
      </c>
      <c r="M169" s="36">
        <f>SUMIFS(СВЦЭМ!$E$33:$E$776,СВЦЭМ!$A$33:$A$776,$A169,СВЦЭМ!$B$33:$B$776,M$155)+'СЕТ СН'!$F$12</f>
        <v>167.51888170000001</v>
      </c>
      <c r="N169" s="36">
        <f>SUMIFS(СВЦЭМ!$E$33:$E$776,СВЦЭМ!$A$33:$A$776,$A169,СВЦЭМ!$B$33:$B$776,N$155)+'СЕТ СН'!$F$12</f>
        <v>169.95088770999999</v>
      </c>
      <c r="O169" s="36">
        <f>SUMIFS(СВЦЭМ!$E$33:$E$776,СВЦЭМ!$A$33:$A$776,$A169,СВЦЭМ!$B$33:$B$776,O$155)+'СЕТ СН'!$F$12</f>
        <v>170.87101668</v>
      </c>
      <c r="P169" s="36">
        <f>SUMIFS(СВЦЭМ!$E$33:$E$776,СВЦЭМ!$A$33:$A$776,$A169,СВЦЭМ!$B$33:$B$776,P$155)+'СЕТ СН'!$F$12</f>
        <v>172.17164980999999</v>
      </c>
      <c r="Q169" s="36">
        <f>SUMIFS(СВЦЭМ!$E$33:$E$776,СВЦЭМ!$A$33:$A$776,$A169,СВЦЭМ!$B$33:$B$776,Q$155)+'СЕТ СН'!$F$12</f>
        <v>173.71298252</v>
      </c>
      <c r="R169" s="36">
        <f>SUMIFS(СВЦЭМ!$E$33:$E$776,СВЦЭМ!$A$33:$A$776,$A169,СВЦЭМ!$B$33:$B$776,R$155)+'СЕТ СН'!$F$12</f>
        <v>173.45107598999999</v>
      </c>
      <c r="S169" s="36">
        <f>SUMIFS(СВЦЭМ!$E$33:$E$776,СВЦЭМ!$A$33:$A$776,$A169,СВЦЭМ!$B$33:$B$776,S$155)+'СЕТ СН'!$F$12</f>
        <v>170.55176933999999</v>
      </c>
      <c r="T169" s="36">
        <f>SUMIFS(СВЦЭМ!$E$33:$E$776,СВЦЭМ!$A$33:$A$776,$A169,СВЦЭМ!$B$33:$B$776,T$155)+'СЕТ СН'!$F$12</f>
        <v>165.42328825999999</v>
      </c>
      <c r="U169" s="36">
        <f>SUMIFS(СВЦЭМ!$E$33:$E$776,СВЦЭМ!$A$33:$A$776,$A169,СВЦЭМ!$B$33:$B$776,U$155)+'СЕТ СН'!$F$12</f>
        <v>165.48825529999999</v>
      </c>
      <c r="V169" s="36">
        <f>SUMIFS(СВЦЭМ!$E$33:$E$776,СВЦЭМ!$A$33:$A$776,$A169,СВЦЭМ!$B$33:$B$776,V$155)+'СЕТ СН'!$F$12</f>
        <v>168.35621578000001</v>
      </c>
      <c r="W169" s="36">
        <f>SUMIFS(СВЦЭМ!$E$33:$E$776,СВЦЭМ!$A$33:$A$776,$A169,СВЦЭМ!$B$33:$B$776,W$155)+'СЕТ СН'!$F$12</f>
        <v>171.18839002000001</v>
      </c>
      <c r="X169" s="36">
        <f>SUMIFS(СВЦЭМ!$E$33:$E$776,СВЦЭМ!$A$33:$A$776,$A169,СВЦЭМ!$B$33:$B$776,X$155)+'СЕТ СН'!$F$12</f>
        <v>171.47616789</v>
      </c>
      <c r="Y169" s="36">
        <f>SUMIFS(СВЦЭМ!$E$33:$E$776,СВЦЭМ!$A$33:$A$776,$A169,СВЦЭМ!$B$33:$B$776,Y$155)+'СЕТ СН'!$F$12</f>
        <v>180.61173513</v>
      </c>
    </row>
    <row r="170" spans="1:25" ht="15.75" x14ac:dyDescent="0.2">
      <c r="A170" s="35">
        <f t="shared" si="4"/>
        <v>43480</v>
      </c>
      <c r="B170" s="36">
        <f>SUMIFS(СВЦЭМ!$E$33:$E$776,СВЦЭМ!$A$33:$A$776,$A170,СВЦЭМ!$B$33:$B$776,B$155)+'СЕТ СН'!$F$12</f>
        <v>195.24524481</v>
      </c>
      <c r="C170" s="36">
        <f>SUMIFS(СВЦЭМ!$E$33:$E$776,СВЦЭМ!$A$33:$A$776,$A170,СВЦЭМ!$B$33:$B$776,C$155)+'СЕТ СН'!$F$12</f>
        <v>201.10210101000001</v>
      </c>
      <c r="D170" s="36">
        <f>SUMIFS(СВЦЭМ!$E$33:$E$776,СВЦЭМ!$A$33:$A$776,$A170,СВЦЭМ!$B$33:$B$776,D$155)+'СЕТ СН'!$F$12</f>
        <v>203.54956462000001</v>
      </c>
      <c r="E170" s="36">
        <f>SUMIFS(СВЦЭМ!$E$33:$E$776,СВЦЭМ!$A$33:$A$776,$A170,СВЦЭМ!$B$33:$B$776,E$155)+'СЕТ СН'!$F$12</f>
        <v>203.67417122000001</v>
      </c>
      <c r="F170" s="36">
        <f>SUMIFS(СВЦЭМ!$E$33:$E$776,СВЦЭМ!$A$33:$A$776,$A170,СВЦЭМ!$B$33:$B$776,F$155)+'СЕТ СН'!$F$12</f>
        <v>203.67724493</v>
      </c>
      <c r="G170" s="36">
        <f>SUMIFS(СВЦЭМ!$E$33:$E$776,СВЦЭМ!$A$33:$A$776,$A170,СВЦЭМ!$B$33:$B$776,G$155)+'СЕТ СН'!$F$12</f>
        <v>200.17267251000001</v>
      </c>
      <c r="H170" s="36">
        <f>SUMIFS(СВЦЭМ!$E$33:$E$776,СВЦЭМ!$A$33:$A$776,$A170,СВЦЭМ!$B$33:$B$776,H$155)+'СЕТ СН'!$F$12</f>
        <v>192.59622511000001</v>
      </c>
      <c r="I170" s="36">
        <f>SUMIFS(СВЦЭМ!$E$33:$E$776,СВЦЭМ!$A$33:$A$776,$A170,СВЦЭМ!$B$33:$B$776,I$155)+'СЕТ СН'!$F$12</f>
        <v>179.10606418</v>
      </c>
      <c r="J170" s="36">
        <f>SUMIFS(СВЦЭМ!$E$33:$E$776,СВЦЭМ!$A$33:$A$776,$A170,СВЦЭМ!$B$33:$B$776,J$155)+'СЕТ СН'!$F$12</f>
        <v>170.08812320000001</v>
      </c>
      <c r="K170" s="36">
        <f>SUMIFS(СВЦЭМ!$E$33:$E$776,СВЦЭМ!$A$33:$A$776,$A170,СВЦЭМ!$B$33:$B$776,K$155)+'СЕТ СН'!$F$12</f>
        <v>167.68324784000001</v>
      </c>
      <c r="L170" s="36">
        <f>SUMIFS(СВЦЭМ!$E$33:$E$776,СВЦЭМ!$A$33:$A$776,$A170,СВЦЭМ!$B$33:$B$776,L$155)+'СЕТ СН'!$F$12</f>
        <v>167.33562065999999</v>
      </c>
      <c r="M170" s="36">
        <f>SUMIFS(СВЦЭМ!$E$33:$E$776,СВЦЭМ!$A$33:$A$776,$A170,СВЦЭМ!$B$33:$B$776,M$155)+'СЕТ СН'!$F$12</f>
        <v>168.94139781999999</v>
      </c>
      <c r="N170" s="36">
        <f>SUMIFS(СВЦЭМ!$E$33:$E$776,СВЦЭМ!$A$33:$A$776,$A170,СВЦЭМ!$B$33:$B$776,N$155)+'СЕТ СН'!$F$12</f>
        <v>171.43567737999999</v>
      </c>
      <c r="O170" s="36">
        <f>SUMIFS(СВЦЭМ!$E$33:$E$776,СВЦЭМ!$A$33:$A$776,$A170,СВЦЭМ!$B$33:$B$776,O$155)+'СЕТ СН'!$F$12</f>
        <v>171.15006976999999</v>
      </c>
      <c r="P170" s="36">
        <f>SUMIFS(СВЦЭМ!$E$33:$E$776,СВЦЭМ!$A$33:$A$776,$A170,СВЦЭМ!$B$33:$B$776,P$155)+'СЕТ СН'!$F$12</f>
        <v>172.88319869</v>
      </c>
      <c r="Q170" s="36">
        <f>SUMIFS(СВЦЭМ!$E$33:$E$776,СВЦЭМ!$A$33:$A$776,$A170,СВЦЭМ!$B$33:$B$776,Q$155)+'СЕТ СН'!$F$12</f>
        <v>174.5172772</v>
      </c>
      <c r="R170" s="36">
        <f>SUMIFS(СВЦЭМ!$E$33:$E$776,СВЦЭМ!$A$33:$A$776,$A170,СВЦЭМ!$B$33:$B$776,R$155)+'СЕТ СН'!$F$12</f>
        <v>175.85166389</v>
      </c>
      <c r="S170" s="36">
        <f>SUMIFS(СВЦЭМ!$E$33:$E$776,СВЦЭМ!$A$33:$A$776,$A170,СВЦЭМ!$B$33:$B$776,S$155)+'СЕТ СН'!$F$12</f>
        <v>171.93345837999999</v>
      </c>
      <c r="T170" s="36">
        <f>SUMIFS(СВЦЭМ!$E$33:$E$776,СВЦЭМ!$A$33:$A$776,$A170,СВЦЭМ!$B$33:$B$776,T$155)+'СЕТ СН'!$F$12</f>
        <v>166.51899001999999</v>
      </c>
      <c r="U170" s="36">
        <f>SUMIFS(СВЦЭМ!$E$33:$E$776,СВЦЭМ!$A$33:$A$776,$A170,СВЦЭМ!$B$33:$B$776,U$155)+'СЕТ СН'!$F$12</f>
        <v>167.51447139000001</v>
      </c>
      <c r="V170" s="36">
        <f>SUMIFS(СВЦЭМ!$E$33:$E$776,СВЦЭМ!$A$33:$A$776,$A170,СВЦЭМ!$B$33:$B$776,V$155)+'СЕТ СН'!$F$12</f>
        <v>170.34328142999999</v>
      </c>
      <c r="W170" s="36">
        <f>SUMIFS(СВЦЭМ!$E$33:$E$776,СВЦЭМ!$A$33:$A$776,$A170,СВЦЭМ!$B$33:$B$776,W$155)+'СЕТ СН'!$F$12</f>
        <v>174.16753206999999</v>
      </c>
      <c r="X170" s="36">
        <f>SUMIFS(СВЦЭМ!$E$33:$E$776,СВЦЭМ!$A$33:$A$776,$A170,СВЦЭМ!$B$33:$B$776,X$155)+'СЕТ СН'!$F$12</f>
        <v>175.15033310000001</v>
      </c>
      <c r="Y170" s="36">
        <f>SUMIFS(СВЦЭМ!$E$33:$E$776,СВЦЭМ!$A$33:$A$776,$A170,СВЦЭМ!$B$33:$B$776,Y$155)+'СЕТ СН'!$F$12</f>
        <v>182.55587692</v>
      </c>
    </row>
    <row r="171" spans="1:25" ht="15.75" x14ac:dyDescent="0.2">
      <c r="A171" s="35">
        <f t="shared" si="4"/>
        <v>43481</v>
      </c>
      <c r="B171" s="36">
        <f>SUMIFS(СВЦЭМ!$E$33:$E$776,СВЦЭМ!$A$33:$A$776,$A171,СВЦЭМ!$B$33:$B$776,B$155)+'СЕТ СН'!$F$12</f>
        <v>196.17105100000001</v>
      </c>
      <c r="C171" s="36">
        <f>SUMIFS(СВЦЭМ!$E$33:$E$776,СВЦЭМ!$A$33:$A$776,$A171,СВЦЭМ!$B$33:$B$776,C$155)+'СЕТ СН'!$F$12</f>
        <v>200.91550844</v>
      </c>
      <c r="D171" s="36">
        <f>SUMIFS(СВЦЭМ!$E$33:$E$776,СВЦЭМ!$A$33:$A$776,$A171,СВЦЭМ!$B$33:$B$776,D$155)+'СЕТ СН'!$F$12</f>
        <v>203.21471568999999</v>
      </c>
      <c r="E171" s="36">
        <f>SUMIFS(СВЦЭМ!$E$33:$E$776,СВЦЭМ!$A$33:$A$776,$A171,СВЦЭМ!$B$33:$B$776,E$155)+'СЕТ СН'!$F$12</f>
        <v>205.37491087000001</v>
      </c>
      <c r="F171" s="36">
        <f>SUMIFS(СВЦЭМ!$E$33:$E$776,СВЦЭМ!$A$33:$A$776,$A171,СВЦЭМ!$B$33:$B$776,F$155)+'СЕТ СН'!$F$12</f>
        <v>203.86129781</v>
      </c>
      <c r="G171" s="36">
        <f>SUMIFS(СВЦЭМ!$E$33:$E$776,СВЦЭМ!$A$33:$A$776,$A171,СВЦЭМ!$B$33:$B$776,G$155)+'СЕТ СН'!$F$12</f>
        <v>199.41220853999999</v>
      </c>
      <c r="H171" s="36">
        <f>SUMIFS(СВЦЭМ!$E$33:$E$776,СВЦЭМ!$A$33:$A$776,$A171,СВЦЭМ!$B$33:$B$776,H$155)+'СЕТ СН'!$F$12</f>
        <v>190.82748702999999</v>
      </c>
      <c r="I171" s="36">
        <f>SUMIFS(СВЦЭМ!$E$33:$E$776,СВЦЭМ!$A$33:$A$776,$A171,СВЦЭМ!$B$33:$B$776,I$155)+'СЕТ СН'!$F$12</f>
        <v>174.90105259000001</v>
      </c>
      <c r="J171" s="36">
        <f>SUMIFS(СВЦЭМ!$E$33:$E$776,СВЦЭМ!$A$33:$A$776,$A171,СВЦЭМ!$B$33:$B$776,J$155)+'СЕТ СН'!$F$12</f>
        <v>170.37092250000001</v>
      </c>
      <c r="K171" s="36">
        <f>SUMIFS(СВЦЭМ!$E$33:$E$776,СВЦЭМ!$A$33:$A$776,$A171,СВЦЭМ!$B$33:$B$776,K$155)+'СЕТ СН'!$F$12</f>
        <v>168.51160275999999</v>
      </c>
      <c r="L171" s="36">
        <f>SUMIFS(СВЦЭМ!$E$33:$E$776,СВЦЭМ!$A$33:$A$776,$A171,СВЦЭМ!$B$33:$B$776,L$155)+'СЕТ СН'!$F$12</f>
        <v>167.85662629000001</v>
      </c>
      <c r="M171" s="36">
        <f>SUMIFS(СВЦЭМ!$E$33:$E$776,СВЦЭМ!$A$33:$A$776,$A171,СВЦЭМ!$B$33:$B$776,M$155)+'СЕТ СН'!$F$12</f>
        <v>169.04113853999999</v>
      </c>
      <c r="N171" s="36">
        <f>SUMIFS(СВЦЭМ!$E$33:$E$776,СВЦЭМ!$A$33:$A$776,$A171,СВЦЭМ!$B$33:$B$776,N$155)+'СЕТ СН'!$F$12</f>
        <v>172.22454243999999</v>
      </c>
      <c r="O171" s="36">
        <f>SUMIFS(СВЦЭМ!$E$33:$E$776,СВЦЭМ!$A$33:$A$776,$A171,СВЦЭМ!$B$33:$B$776,O$155)+'СЕТ СН'!$F$12</f>
        <v>171.08794159000001</v>
      </c>
      <c r="P171" s="36">
        <f>SUMIFS(СВЦЭМ!$E$33:$E$776,СВЦЭМ!$A$33:$A$776,$A171,СВЦЭМ!$B$33:$B$776,P$155)+'СЕТ СН'!$F$12</f>
        <v>172.57494857</v>
      </c>
      <c r="Q171" s="36">
        <f>SUMIFS(СВЦЭМ!$E$33:$E$776,СВЦЭМ!$A$33:$A$776,$A171,СВЦЭМ!$B$33:$B$776,Q$155)+'СЕТ СН'!$F$12</f>
        <v>172.93084805000001</v>
      </c>
      <c r="R171" s="36">
        <f>SUMIFS(СВЦЭМ!$E$33:$E$776,СВЦЭМ!$A$33:$A$776,$A171,СВЦЭМ!$B$33:$B$776,R$155)+'СЕТ СН'!$F$12</f>
        <v>173.68667490999999</v>
      </c>
      <c r="S171" s="36">
        <f>SUMIFS(СВЦЭМ!$E$33:$E$776,СВЦЭМ!$A$33:$A$776,$A171,СВЦЭМ!$B$33:$B$776,S$155)+'СЕТ СН'!$F$12</f>
        <v>171.30630958</v>
      </c>
      <c r="T171" s="36">
        <f>SUMIFS(СВЦЭМ!$E$33:$E$776,СВЦЭМ!$A$33:$A$776,$A171,СВЦЭМ!$B$33:$B$776,T$155)+'СЕТ СН'!$F$12</f>
        <v>169.66778496000001</v>
      </c>
      <c r="U171" s="36">
        <f>SUMIFS(СВЦЭМ!$E$33:$E$776,СВЦЭМ!$A$33:$A$776,$A171,СВЦЭМ!$B$33:$B$776,U$155)+'СЕТ СН'!$F$12</f>
        <v>170.0124649</v>
      </c>
      <c r="V171" s="36">
        <f>SUMIFS(СВЦЭМ!$E$33:$E$776,СВЦЭМ!$A$33:$A$776,$A171,СВЦЭМ!$B$33:$B$776,V$155)+'СЕТ СН'!$F$12</f>
        <v>173.03729745999999</v>
      </c>
      <c r="W171" s="36">
        <f>SUMIFS(СВЦЭМ!$E$33:$E$776,СВЦЭМ!$A$33:$A$776,$A171,СВЦЭМ!$B$33:$B$776,W$155)+'СЕТ СН'!$F$12</f>
        <v>176.74391775000001</v>
      </c>
      <c r="X171" s="36">
        <f>SUMIFS(СВЦЭМ!$E$33:$E$776,СВЦЭМ!$A$33:$A$776,$A171,СВЦЭМ!$B$33:$B$776,X$155)+'СЕТ СН'!$F$12</f>
        <v>177.61318553999999</v>
      </c>
      <c r="Y171" s="36">
        <f>SUMIFS(СВЦЭМ!$E$33:$E$776,СВЦЭМ!$A$33:$A$776,$A171,СВЦЭМ!$B$33:$B$776,Y$155)+'СЕТ СН'!$F$12</f>
        <v>186.25203877999999</v>
      </c>
    </row>
    <row r="172" spans="1:25" ht="15.75" x14ac:dyDescent="0.2">
      <c r="A172" s="35">
        <f t="shared" si="4"/>
        <v>43482</v>
      </c>
      <c r="B172" s="36">
        <f>SUMIFS(СВЦЭМ!$E$33:$E$776,СВЦЭМ!$A$33:$A$776,$A172,СВЦЭМ!$B$33:$B$776,B$155)+'СЕТ СН'!$F$12</f>
        <v>191.02584694999999</v>
      </c>
      <c r="C172" s="36">
        <f>SUMIFS(СВЦЭМ!$E$33:$E$776,СВЦЭМ!$A$33:$A$776,$A172,СВЦЭМ!$B$33:$B$776,C$155)+'СЕТ СН'!$F$12</f>
        <v>197.11691640000001</v>
      </c>
      <c r="D172" s="36">
        <f>SUMIFS(СВЦЭМ!$E$33:$E$776,СВЦЭМ!$A$33:$A$776,$A172,СВЦЭМ!$B$33:$B$776,D$155)+'СЕТ СН'!$F$12</f>
        <v>199.99732637</v>
      </c>
      <c r="E172" s="36">
        <f>SUMIFS(СВЦЭМ!$E$33:$E$776,СВЦЭМ!$A$33:$A$776,$A172,СВЦЭМ!$B$33:$B$776,E$155)+'СЕТ СН'!$F$12</f>
        <v>200.36117453</v>
      </c>
      <c r="F172" s="36">
        <f>SUMIFS(СВЦЭМ!$E$33:$E$776,СВЦЭМ!$A$33:$A$776,$A172,СВЦЭМ!$B$33:$B$776,F$155)+'СЕТ СН'!$F$12</f>
        <v>199.01698268000001</v>
      </c>
      <c r="G172" s="36">
        <f>SUMIFS(СВЦЭМ!$E$33:$E$776,СВЦЭМ!$A$33:$A$776,$A172,СВЦЭМ!$B$33:$B$776,G$155)+'СЕТ СН'!$F$12</f>
        <v>193.41809133000001</v>
      </c>
      <c r="H172" s="36">
        <f>SUMIFS(СВЦЭМ!$E$33:$E$776,СВЦЭМ!$A$33:$A$776,$A172,СВЦЭМ!$B$33:$B$776,H$155)+'СЕТ СН'!$F$12</f>
        <v>183.74062211</v>
      </c>
      <c r="I172" s="36">
        <f>SUMIFS(СВЦЭМ!$E$33:$E$776,СВЦЭМ!$A$33:$A$776,$A172,СВЦЭМ!$B$33:$B$776,I$155)+'СЕТ СН'!$F$12</f>
        <v>170.10898852</v>
      </c>
      <c r="J172" s="36">
        <f>SUMIFS(СВЦЭМ!$E$33:$E$776,СВЦЭМ!$A$33:$A$776,$A172,СВЦЭМ!$B$33:$B$776,J$155)+'СЕТ СН'!$F$12</f>
        <v>168.23125476000001</v>
      </c>
      <c r="K172" s="36">
        <f>SUMIFS(СВЦЭМ!$E$33:$E$776,СВЦЭМ!$A$33:$A$776,$A172,СВЦЭМ!$B$33:$B$776,K$155)+'СЕТ СН'!$F$12</f>
        <v>166.51294815</v>
      </c>
      <c r="L172" s="36">
        <f>SUMIFS(СВЦЭМ!$E$33:$E$776,СВЦЭМ!$A$33:$A$776,$A172,СВЦЭМ!$B$33:$B$776,L$155)+'СЕТ СН'!$F$12</f>
        <v>166.36807021999999</v>
      </c>
      <c r="M172" s="36">
        <f>SUMIFS(СВЦЭМ!$E$33:$E$776,СВЦЭМ!$A$33:$A$776,$A172,СВЦЭМ!$B$33:$B$776,M$155)+'СЕТ СН'!$F$12</f>
        <v>168.79991665</v>
      </c>
      <c r="N172" s="36">
        <f>SUMIFS(СВЦЭМ!$E$33:$E$776,СВЦЭМ!$A$33:$A$776,$A172,СВЦЭМ!$B$33:$B$776,N$155)+'СЕТ СН'!$F$12</f>
        <v>170.85145815999999</v>
      </c>
      <c r="O172" s="36">
        <f>SUMIFS(СВЦЭМ!$E$33:$E$776,СВЦЭМ!$A$33:$A$776,$A172,СВЦЭМ!$B$33:$B$776,O$155)+'СЕТ СН'!$F$12</f>
        <v>169.59648331</v>
      </c>
      <c r="P172" s="36">
        <f>SUMIFS(СВЦЭМ!$E$33:$E$776,СВЦЭМ!$A$33:$A$776,$A172,СВЦЭМ!$B$33:$B$776,P$155)+'СЕТ СН'!$F$12</f>
        <v>170.14437648000001</v>
      </c>
      <c r="Q172" s="36">
        <f>SUMIFS(СВЦЭМ!$E$33:$E$776,СВЦЭМ!$A$33:$A$776,$A172,СВЦЭМ!$B$33:$B$776,Q$155)+'СЕТ СН'!$F$12</f>
        <v>170.51074889</v>
      </c>
      <c r="R172" s="36">
        <f>SUMIFS(СВЦЭМ!$E$33:$E$776,СВЦЭМ!$A$33:$A$776,$A172,СВЦЭМ!$B$33:$B$776,R$155)+'СЕТ СН'!$F$12</f>
        <v>171.20347243000001</v>
      </c>
      <c r="S172" s="36">
        <f>SUMIFS(СВЦЭМ!$E$33:$E$776,СВЦЭМ!$A$33:$A$776,$A172,СВЦЭМ!$B$33:$B$776,S$155)+'СЕТ СН'!$F$12</f>
        <v>169.21685226</v>
      </c>
      <c r="T172" s="36">
        <f>SUMIFS(СВЦЭМ!$E$33:$E$776,СВЦЭМ!$A$33:$A$776,$A172,СВЦЭМ!$B$33:$B$776,T$155)+'СЕТ СН'!$F$12</f>
        <v>167.07395198</v>
      </c>
      <c r="U172" s="36">
        <f>SUMIFS(СВЦЭМ!$E$33:$E$776,СВЦЭМ!$A$33:$A$776,$A172,СВЦЭМ!$B$33:$B$776,U$155)+'СЕТ СН'!$F$12</f>
        <v>167.30436989</v>
      </c>
      <c r="V172" s="36">
        <f>SUMIFS(СВЦЭМ!$E$33:$E$776,СВЦЭМ!$A$33:$A$776,$A172,СВЦЭМ!$B$33:$B$776,V$155)+'СЕТ СН'!$F$12</f>
        <v>170.98841579</v>
      </c>
      <c r="W172" s="36">
        <f>SUMIFS(СВЦЭМ!$E$33:$E$776,СВЦЭМ!$A$33:$A$776,$A172,СВЦЭМ!$B$33:$B$776,W$155)+'СЕТ СН'!$F$12</f>
        <v>173.19392976</v>
      </c>
      <c r="X172" s="36">
        <f>SUMIFS(СВЦЭМ!$E$33:$E$776,СВЦЭМ!$A$33:$A$776,$A172,СВЦЭМ!$B$33:$B$776,X$155)+'СЕТ СН'!$F$12</f>
        <v>174.03513848</v>
      </c>
      <c r="Y172" s="36">
        <f>SUMIFS(СВЦЭМ!$E$33:$E$776,СВЦЭМ!$A$33:$A$776,$A172,СВЦЭМ!$B$33:$B$776,Y$155)+'СЕТ СН'!$F$12</f>
        <v>183.87509660000001</v>
      </c>
    </row>
    <row r="173" spans="1:25" ht="15.75" x14ac:dyDescent="0.2">
      <c r="A173" s="35">
        <f t="shared" si="4"/>
        <v>43483</v>
      </c>
      <c r="B173" s="36">
        <f>SUMIFS(СВЦЭМ!$E$33:$E$776,СВЦЭМ!$A$33:$A$776,$A173,СВЦЭМ!$B$33:$B$776,B$155)+'СЕТ СН'!$F$12</f>
        <v>189.47940561999999</v>
      </c>
      <c r="C173" s="36">
        <f>SUMIFS(СВЦЭМ!$E$33:$E$776,СВЦЭМ!$A$33:$A$776,$A173,СВЦЭМ!$B$33:$B$776,C$155)+'СЕТ СН'!$F$12</f>
        <v>193.76658935</v>
      </c>
      <c r="D173" s="36">
        <f>SUMIFS(СВЦЭМ!$E$33:$E$776,СВЦЭМ!$A$33:$A$776,$A173,СВЦЭМ!$B$33:$B$776,D$155)+'СЕТ СН'!$F$12</f>
        <v>197.54582178000001</v>
      </c>
      <c r="E173" s="36">
        <f>SUMIFS(СВЦЭМ!$E$33:$E$776,СВЦЭМ!$A$33:$A$776,$A173,СВЦЭМ!$B$33:$B$776,E$155)+'СЕТ СН'!$F$12</f>
        <v>197.39752265000001</v>
      </c>
      <c r="F173" s="36">
        <f>SUMIFS(СВЦЭМ!$E$33:$E$776,СВЦЭМ!$A$33:$A$776,$A173,СВЦЭМ!$B$33:$B$776,F$155)+'СЕТ СН'!$F$12</f>
        <v>196.37394157</v>
      </c>
      <c r="G173" s="36">
        <f>SUMIFS(СВЦЭМ!$E$33:$E$776,СВЦЭМ!$A$33:$A$776,$A173,СВЦЭМ!$B$33:$B$776,G$155)+'СЕТ СН'!$F$12</f>
        <v>193.22787718000001</v>
      </c>
      <c r="H173" s="36">
        <f>SUMIFS(СВЦЭМ!$E$33:$E$776,СВЦЭМ!$A$33:$A$776,$A173,СВЦЭМ!$B$33:$B$776,H$155)+'СЕТ СН'!$F$12</f>
        <v>187.23699536999999</v>
      </c>
      <c r="I173" s="36">
        <f>SUMIFS(СВЦЭМ!$E$33:$E$776,СВЦЭМ!$A$33:$A$776,$A173,СВЦЭМ!$B$33:$B$776,I$155)+'СЕТ СН'!$F$12</f>
        <v>175.38498559000001</v>
      </c>
      <c r="J173" s="36">
        <f>SUMIFS(СВЦЭМ!$E$33:$E$776,СВЦЭМ!$A$33:$A$776,$A173,СВЦЭМ!$B$33:$B$776,J$155)+'СЕТ СН'!$F$12</f>
        <v>166.65835337999999</v>
      </c>
      <c r="K173" s="36">
        <f>SUMIFS(СВЦЭМ!$E$33:$E$776,СВЦЭМ!$A$33:$A$776,$A173,СВЦЭМ!$B$33:$B$776,K$155)+'СЕТ СН'!$F$12</f>
        <v>166.41997685999999</v>
      </c>
      <c r="L173" s="36">
        <f>SUMIFS(СВЦЭМ!$E$33:$E$776,СВЦЭМ!$A$33:$A$776,$A173,СВЦЭМ!$B$33:$B$776,L$155)+'СЕТ СН'!$F$12</f>
        <v>166.07331818</v>
      </c>
      <c r="M173" s="36">
        <f>SUMIFS(СВЦЭМ!$E$33:$E$776,СВЦЭМ!$A$33:$A$776,$A173,СВЦЭМ!$B$33:$B$776,M$155)+'СЕТ СН'!$F$12</f>
        <v>168.48104246</v>
      </c>
      <c r="N173" s="36">
        <f>SUMIFS(СВЦЭМ!$E$33:$E$776,СВЦЭМ!$A$33:$A$776,$A173,СВЦЭМ!$B$33:$B$776,N$155)+'СЕТ СН'!$F$12</f>
        <v>172.49673134</v>
      </c>
      <c r="O173" s="36">
        <f>SUMIFS(СВЦЭМ!$E$33:$E$776,СВЦЭМ!$A$33:$A$776,$A173,СВЦЭМ!$B$33:$B$776,O$155)+'СЕТ СН'!$F$12</f>
        <v>172.18249702</v>
      </c>
      <c r="P173" s="36">
        <f>SUMIFS(СВЦЭМ!$E$33:$E$776,СВЦЭМ!$A$33:$A$776,$A173,СВЦЭМ!$B$33:$B$776,P$155)+'СЕТ СН'!$F$12</f>
        <v>173.46737419999999</v>
      </c>
      <c r="Q173" s="36">
        <f>SUMIFS(СВЦЭМ!$E$33:$E$776,СВЦЭМ!$A$33:$A$776,$A173,СВЦЭМ!$B$33:$B$776,Q$155)+'СЕТ СН'!$F$12</f>
        <v>173.97528987000001</v>
      </c>
      <c r="R173" s="36">
        <f>SUMIFS(СВЦЭМ!$E$33:$E$776,СВЦЭМ!$A$33:$A$776,$A173,СВЦЭМ!$B$33:$B$776,R$155)+'СЕТ СН'!$F$12</f>
        <v>174.52011156</v>
      </c>
      <c r="S173" s="36">
        <f>SUMIFS(СВЦЭМ!$E$33:$E$776,СВЦЭМ!$A$33:$A$776,$A173,СВЦЭМ!$B$33:$B$776,S$155)+'СЕТ СН'!$F$12</f>
        <v>175.13942354</v>
      </c>
      <c r="T173" s="36">
        <f>SUMIFS(СВЦЭМ!$E$33:$E$776,СВЦЭМ!$A$33:$A$776,$A173,СВЦЭМ!$B$33:$B$776,T$155)+'СЕТ СН'!$F$12</f>
        <v>173.01879729999999</v>
      </c>
      <c r="U173" s="36">
        <f>SUMIFS(СВЦЭМ!$E$33:$E$776,СВЦЭМ!$A$33:$A$776,$A173,СВЦЭМ!$B$33:$B$776,U$155)+'СЕТ СН'!$F$12</f>
        <v>173.92701191</v>
      </c>
      <c r="V173" s="36">
        <f>SUMIFS(СВЦЭМ!$E$33:$E$776,СВЦЭМ!$A$33:$A$776,$A173,СВЦЭМ!$B$33:$B$776,V$155)+'СЕТ СН'!$F$12</f>
        <v>177.81648969</v>
      </c>
      <c r="W173" s="36">
        <f>SUMIFS(СВЦЭМ!$E$33:$E$776,СВЦЭМ!$A$33:$A$776,$A173,СВЦЭМ!$B$33:$B$776,W$155)+'СЕТ СН'!$F$12</f>
        <v>180.58676349999999</v>
      </c>
      <c r="X173" s="36">
        <f>SUMIFS(СВЦЭМ!$E$33:$E$776,СВЦЭМ!$A$33:$A$776,$A173,СВЦЭМ!$B$33:$B$776,X$155)+'СЕТ СН'!$F$12</f>
        <v>179.38165115999999</v>
      </c>
      <c r="Y173" s="36">
        <f>SUMIFS(СВЦЭМ!$E$33:$E$776,СВЦЭМ!$A$33:$A$776,$A173,СВЦЭМ!$B$33:$B$776,Y$155)+'СЕТ СН'!$F$12</f>
        <v>185.38925129</v>
      </c>
    </row>
    <row r="174" spans="1:25" ht="15.75" x14ac:dyDescent="0.2">
      <c r="A174" s="35">
        <f t="shared" si="4"/>
        <v>43484</v>
      </c>
      <c r="B174" s="36">
        <f>SUMIFS(СВЦЭМ!$E$33:$E$776,СВЦЭМ!$A$33:$A$776,$A174,СВЦЭМ!$B$33:$B$776,B$155)+'СЕТ СН'!$F$12</f>
        <v>197.68479206000001</v>
      </c>
      <c r="C174" s="36">
        <f>SUMIFS(СВЦЭМ!$E$33:$E$776,СВЦЭМ!$A$33:$A$776,$A174,СВЦЭМ!$B$33:$B$776,C$155)+'СЕТ СН'!$F$12</f>
        <v>198.91919411000001</v>
      </c>
      <c r="D174" s="36">
        <f>SUMIFS(СВЦЭМ!$E$33:$E$776,СВЦЭМ!$A$33:$A$776,$A174,СВЦЭМ!$B$33:$B$776,D$155)+'СЕТ СН'!$F$12</f>
        <v>198.26756151999999</v>
      </c>
      <c r="E174" s="36">
        <f>SUMIFS(СВЦЭМ!$E$33:$E$776,СВЦЭМ!$A$33:$A$776,$A174,СВЦЭМ!$B$33:$B$776,E$155)+'СЕТ СН'!$F$12</f>
        <v>200.28582974</v>
      </c>
      <c r="F174" s="36">
        <f>SUMIFS(СВЦЭМ!$E$33:$E$776,СВЦЭМ!$A$33:$A$776,$A174,СВЦЭМ!$B$33:$B$776,F$155)+'СЕТ СН'!$F$12</f>
        <v>199.38578319000001</v>
      </c>
      <c r="G174" s="36">
        <f>SUMIFS(СВЦЭМ!$E$33:$E$776,СВЦЭМ!$A$33:$A$776,$A174,СВЦЭМ!$B$33:$B$776,G$155)+'СЕТ СН'!$F$12</f>
        <v>198.98508841</v>
      </c>
      <c r="H174" s="36">
        <f>SUMIFS(СВЦЭМ!$E$33:$E$776,СВЦЭМ!$A$33:$A$776,$A174,СВЦЭМ!$B$33:$B$776,H$155)+'СЕТ СН'!$F$12</f>
        <v>194.66840973000001</v>
      </c>
      <c r="I174" s="36">
        <f>SUMIFS(СВЦЭМ!$E$33:$E$776,СВЦЭМ!$A$33:$A$776,$A174,СВЦЭМ!$B$33:$B$776,I$155)+'СЕТ СН'!$F$12</f>
        <v>181.57547486000001</v>
      </c>
      <c r="J174" s="36">
        <f>SUMIFS(СВЦЭМ!$E$33:$E$776,СВЦЭМ!$A$33:$A$776,$A174,СВЦЭМ!$B$33:$B$776,J$155)+'СЕТ СН'!$F$12</f>
        <v>175.92049775000001</v>
      </c>
      <c r="K174" s="36">
        <f>SUMIFS(СВЦЭМ!$E$33:$E$776,СВЦЭМ!$A$33:$A$776,$A174,СВЦЭМ!$B$33:$B$776,K$155)+'СЕТ СН'!$F$12</f>
        <v>169.01866117</v>
      </c>
      <c r="L174" s="36">
        <f>SUMIFS(СВЦЭМ!$E$33:$E$776,СВЦЭМ!$A$33:$A$776,$A174,СВЦЭМ!$B$33:$B$776,L$155)+'СЕТ СН'!$F$12</f>
        <v>165.89468102999999</v>
      </c>
      <c r="M174" s="36">
        <f>SUMIFS(СВЦЭМ!$E$33:$E$776,СВЦЭМ!$A$33:$A$776,$A174,СВЦЭМ!$B$33:$B$776,M$155)+'СЕТ СН'!$F$12</f>
        <v>166.65083157999999</v>
      </c>
      <c r="N174" s="36">
        <f>SUMIFS(СВЦЭМ!$E$33:$E$776,СВЦЭМ!$A$33:$A$776,$A174,СВЦЭМ!$B$33:$B$776,N$155)+'СЕТ СН'!$F$12</f>
        <v>169.51632294000001</v>
      </c>
      <c r="O174" s="36">
        <f>SUMIFS(СВЦЭМ!$E$33:$E$776,СВЦЭМ!$A$33:$A$776,$A174,СВЦЭМ!$B$33:$B$776,O$155)+'СЕТ СН'!$F$12</f>
        <v>171.38144700999999</v>
      </c>
      <c r="P174" s="36">
        <f>SUMIFS(СВЦЭМ!$E$33:$E$776,СВЦЭМ!$A$33:$A$776,$A174,СВЦЭМ!$B$33:$B$776,P$155)+'СЕТ СН'!$F$12</f>
        <v>175.80041288999999</v>
      </c>
      <c r="Q174" s="36">
        <f>SUMIFS(СВЦЭМ!$E$33:$E$776,СВЦЭМ!$A$33:$A$776,$A174,СВЦЭМ!$B$33:$B$776,Q$155)+'СЕТ СН'!$F$12</f>
        <v>177.18254959000001</v>
      </c>
      <c r="R174" s="36">
        <f>SUMIFS(СВЦЭМ!$E$33:$E$776,СВЦЭМ!$A$33:$A$776,$A174,СВЦЭМ!$B$33:$B$776,R$155)+'СЕТ СН'!$F$12</f>
        <v>177.33558324000001</v>
      </c>
      <c r="S174" s="36">
        <f>SUMIFS(СВЦЭМ!$E$33:$E$776,СВЦЭМ!$A$33:$A$776,$A174,СВЦЭМ!$B$33:$B$776,S$155)+'СЕТ СН'!$F$12</f>
        <v>171.40882829</v>
      </c>
      <c r="T174" s="36">
        <f>SUMIFS(СВЦЭМ!$E$33:$E$776,СВЦЭМ!$A$33:$A$776,$A174,СВЦЭМ!$B$33:$B$776,T$155)+'СЕТ СН'!$F$12</f>
        <v>166.06089700999999</v>
      </c>
      <c r="U174" s="36">
        <f>SUMIFS(СВЦЭМ!$E$33:$E$776,СВЦЭМ!$A$33:$A$776,$A174,СВЦЭМ!$B$33:$B$776,U$155)+'СЕТ СН'!$F$12</f>
        <v>164.89670810000001</v>
      </c>
      <c r="V174" s="36">
        <f>SUMIFS(СВЦЭМ!$E$33:$E$776,СВЦЭМ!$A$33:$A$776,$A174,СВЦЭМ!$B$33:$B$776,V$155)+'СЕТ СН'!$F$12</f>
        <v>168.58523851999999</v>
      </c>
      <c r="W174" s="36">
        <f>SUMIFS(СВЦЭМ!$E$33:$E$776,СВЦЭМ!$A$33:$A$776,$A174,СВЦЭМ!$B$33:$B$776,W$155)+'СЕТ СН'!$F$12</f>
        <v>172.94518919000001</v>
      </c>
      <c r="X174" s="36">
        <f>SUMIFS(СВЦЭМ!$E$33:$E$776,СВЦЭМ!$A$33:$A$776,$A174,СВЦЭМ!$B$33:$B$776,X$155)+'СЕТ СН'!$F$12</f>
        <v>174.48494866999999</v>
      </c>
      <c r="Y174" s="36">
        <f>SUMIFS(СВЦЭМ!$E$33:$E$776,СВЦЭМ!$A$33:$A$776,$A174,СВЦЭМ!$B$33:$B$776,Y$155)+'СЕТ СН'!$F$12</f>
        <v>183.19732553</v>
      </c>
    </row>
    <row r="175" spans="1:25" ht="15.75" x14ac:dyDescent="0.2">
      <c r="A175" s="35">
        <f t="shared" si="4"/>
        <v>43485</v>
      </c>
      <c r="B175" s="36">
        <f>SUMIFS(СВЦЭМ!$E$33:$E$776,СВЦЭМ!$A$33:$A$776,$A175,СВЦЭМ!$B$33:$B$776,B$155)+'СЕТ СН'!$F$12</f>
        <v>194.50208660999999</v>
      </c>
      <c r="C175" s="36">
        <f>SUMIFS(СВЦЭМ!$E$33:$E$776,СВЦЭМ!$A$33:$A$776,$A175,СВЦЭМ!$B$33:$B$776,C$155)+'СЕТ СН'!$F$12</f>
        <v>198.48714862</v>
      </c>
      <c r="D175" s="36">
        <f>SUMIFS(СВЦЭМ!$E$33:$E$776,СВЦЭМ!$A$33:$A$776,$A175,СВЦЭМ!$B$33:$B$776,D$155)+'СЕТ СН'!$F$12</f>
        <v>204.13444727999999</v>
      </c>
      <c r="E175" s="36">
        <f>SUMIFS(СВЦЭМ!$E$33:$E$776,СВЦЭМ!$A$33:$A$776,$A175,СВЦЭМ!$B$33:$B$776,E$155)+'СЕТ СН'!$F$12</f>
        <v>207.59945235999999</v>
      </c>
      <c r="F175" s="36">
        <f>SUMIFS(СВЦЭМ!$E$33:$E$776,СВЦЭМ!$A$33:$A$776,$A175,СВЦЭМ!$B$33:$B$776,F$155)+'СЕТ СН'!$F$12</f>
        <v>205.70104931</v>
      </c>
      <c r="G175" s="36">
        <f>SUMIFS(СВЦЭМ!$E$33:$E$776,СВЦЭМ!$A$33:$A$776,$A175,СВЦЭМ!$B$33:$B$776,G$155)+'СЕТ СН'!$F$12</f>
        <v>202.45647596000001</v>
      </c>
      <c r="H175" s="36">
        <f>SUMIFS(СВЦЭМ!$E$33:$E$776,СВЦЭМ!$A$33:$A$776,$A175,СВЦЭМ!$B$33:$B$776,H$155)+'СЕТ СН'!$F$12</f>
        <v>198.67543345999999</v>
      </c>
      <c r="I175" s="36">
        <f>SUMIFS(СВЦЭМ!$E$33:$E$776,СВЦЭМ!$A$33:$A$776,$A175,СВЦЭМ!$B$33:$B$776,I$155)+'СЕТ СН'!$F$12</f>
        <v>186.67351160999999</v>
      </c>
      <c r="J175" s="36">
        <f>SUMIFS(СВЦЭМ!$E$33:$E$776,СВЦЭМ!$A$33:$A$776,$A175,СВЦЭМ!$B$33:$B$776,J$155)+'СЕТ СН'!$F$12</f>
        <v>177.48033161999999</v>
      </c>
      <c r="K175" s="36">
        <f>SUMIFS(СВЦЭМ!$E$33:$E$776,СВЦЭМ!$A$33:$A$776,$A175,СВЦЭМ!$B$33:$B$776,K$155)+'СЕТ СН'!$F$12</f>
        <v>171.26637844000001</v>
      </c>
      <c r="L175" s="36">
        <f>SUMIFS(СВЦЭМ!$E$33:$E$776,СВЦЭМ!$A$33:$A$776,$A175,СВЦЭМ!$B$33:$B$776,L$155)+'СЕТ СН'!$F$12</f>
        <v>167.03979368</v>
      </c>
      <c r="M175" s="36">
        <f>SUMIFS(СВЦЭМ!$E$33:$E$776,СВЦЭМ!$A$33:$A$776,$A175,СВЦЭМ!$B$33:$B$776,M$155)+'СЕТ СН'!$F$12</f>
        <v>167.59793587999999</v>
      </c>
      <c r="N175" s="36">
        <f>SUMIFS(СВЦЭМ!$E$33:$E$776,СВЦЭМ!$A$33:$A$776,$A175,СВЦЭМ!$B$33:$B$776,N$155)+'СЕТ СН'!$F$12</f>
        <v>172.25268872000001</v>
      </c>
      <c r="O175" s="36">
        <f>SUMIFS(СВЦЭМ!$E$33:$E$776,СВЦЭМ!$A$33:$A$776,$A175,СВЦЭМ!$B$33:$B$776,O$155)+'СЕТ СН'!$F$12</f>
        <v>176.93364374000001</v>
      </c>
      <c r="P175" s="36">
        <f>SUMIFS(СВЦЭМ!$E$33:$E$776,СВЦЭМ!$A$33:$A$776,$A175,СВЦЭМ!$B$33:$B$776,P$155)+'СЕТ СН'!$F$12</f>
        <v>181.22245835999999</v>
      </c>
      <c r="Q175" s="36">
        <f>SUMIFS(СВЦЭМ!$E$33:$E$776,СВЦЭМ!$A$33:$A$776,$A175,СВЦЭМ!$B$33:$B$776,Q$155)+'СЕТ СН'!$F$12</f>
        <v>179.55402670999999</v>
      </c>
      <c r="R175" s="36">
        <f>SUMIFS(СВЦЭМ!$E$33:$E$776,СВЦЭМ!$A$33:$A$776,$A175,СВЦЭМ!$B$33:$B$776,R$155)+'СЕТ СН'!$F$12</f>
        <v>177.92717013999999</v>
      </c>
      <c r="S175" s="36">
        <f>SUMIFS(СВЦЭМ!$E$33:$E$776,СВЦЭМ!$A$33:$A$776,$A175,СВЦЭМ!$B$33:$B$776,S$155)+'СЕТ СН'!$F$12</f>
        <v>172.24084707</v>
      </c>
      <c r="T175" s="36">
        <f>SUMIFS(СВЦЭМ!$E$33:$E$776,СВЦЭМ!$A$33:$A$776,$A175,СВЦЭМ!$B$33:$B$776,T$155)+'СЕТ СН'!$F$12</f>
        <v>165.46288694</v>
      </c>
      <c r="U175" s="36">
        <f>SUMIFS(СВЦЭМ!$E$33:$E$776,СВЦЭМ!$A$33:$A$776,$A175,СВЦЭМ!$B$33:$B$776,U$155)+'СЕТ СН'!$F$12</f>
        <v>164.59794381</v>
      </c>
      <c r="V175" s="36">
        <f>SUMIFS(СВЦЭМ!$E$33:$E$776,СВЦЭМ!$A$33:$A$776,$A175,СВЦЭМ!$B$33:$B$776,V$155)+'СЕТ СН'!$F$12</f>
        <v>167.12472249999999</v>
      </c>
      <c r="W175" s="36">
        <f>SUMIFS(СВЦЭМ!$E$33:$E$776,СВЦЭМ!$A$33:$A$776,$A175,СВЦЭМ!$B$33:$B$776,W$155)+'СЕТ СН'!$F$12</f>
        <v>169.5009221</v>
      </c>
      <c r="X175" s="36">
        <f>SUMIFS(СВЦЭМ!$E$33:$E$776,СВЦЭМ!$A$33:$A$776,$A175,СВЦЭМ!$B$33:$B$776,X$155)+'СЕТ СН'!$F$12</f>
        <v>172.85983424</v>
      </c>
      <c r="Y175" s="36">
        <f>SUMIFS(СВЦЭМ!$E$33:$E$776,СВЦЭМ!$A$33:$A$776,$A175,СВЦЭМ!$B$33:$B$776,Y$155)+'СЕТ СН'!$F$12</f>
        <v>184.36408693999999</v>
      </c>
    </row>
    <row r="176" spans="1:25" ht="15.75" x14ac:dyDescent="0.2">
      <c r="A176" s="35">
        <f t="shared" si="4"/>
        <v>43486</v>
      </c>
      <c r="B176" s="36">
        <f>SUMIFS(СВЦЭМ!$E$33:$E$776,СВЦЭМ!$A$33:$A$776,$A176,СВЦЭМ!$B$33:$B$776,B$155)+'СЕТ СН'!$F$12</f>
        <v>195.09743072000001</v>
      </c>
      <c r="C176" s="36">
        <f>SUMIFS(СВЦЭМ!$E$33:$E$776,СВЦЭМ!$A$33:$A$776,$A176,СВЦЭМ!$B$33:$B$776,C$155)+'СЕТ СН'!$F$12</f>
        <v>200.30111550999999</v>
      </c>
      <c r="D176" s="36">
        <f>SUMIFS(СВЦЭМ!$E$33:$E$776,СВЦЭМ!$A$33:$A$776,$A176,СВЦЭМ!$B$33:$B$776,D$155)+'СЕТ СН'!$F$12</f>
        <v>203.37853096000001</v>
      </c>
      <c r="E176" s="36">
        <f>SUMIFS(СВЦЭМ!$E$33:$E$776,СВЦЭМ!$A$33:$A$776,$A176,СВЦЭМ!$B$33:$B$776,E$155)+'СЕТ СН'!$F$12</f>
        <v>206.59632765000001</v>
      </c>
      <c r="F176" s="36">
        <f>SUMIFS(СВЦЭМ!$E$33:$E$776,СВЦЭМ!$A$33:$A$776,$A176,СВЦЭМ!$B$33:$B$776,F$155)+'СЕТ СН'!$F$12</f>
        <v>204.72839392</v>
      </c>
      <c r="G176" s="36">
        <f>SUMIFS(СВЦЭМ!$E$33:$E$776,СВЦЭМ!$A$33:$A$776,$A176,СВЦЭМ!$B$33:$B$776,G$155)+'СЕТ СН'!$F$12</f>
        <v>203.74239082</v>
      </c>
      <c r="H176" s="36">
        <f>SUMIFS(СВЦЭМ!$E$33:$E$776,СВЦЭМ!$A$33:$A$776,$A176,СВЦЭМ!$B$33:$B$776,H$155)+'СЕТ СН'!$F$12</f>
        <v>194.58901313000001</v>
      </c>
      <c r="I176" s="36">
        <f>SUMIFS(СВЦЭМ!$E$33:$E$776,СВЦЭМ!$A$33:$A$776,$A176,СВЦЭМ!$B$33:$B$776,I$155)+'СЕТ СН'!$F$12</f>
        <v>180.45474077</v>
      </c>
      <c r="J176" s="36">
        <f>SUMIFS(СВЦЭМ!$E$33:$E$776,СВЦЭМ!$A$33:$A$776,$A176,СВЦЭМ!$B$33:$B$776,J$155)+'СЕТ СН'!$F$12</f>
        <v>174.18251794</v>
      </c>
      <c r="K176" s="36">
        <f>SUMIFS(СВЦЭМ!$E$33:$E$776,СВЦЭМ!$A$33:$A$776,$A176,СВЦЭМ!$B$33:$B$776,K$155)+'СЕТ СН'!$F$12</f>
        <v>173.37357524000001</v>
      </c>
      <c r="L176" s="36">
        <f>SUMIFS(СВЦЭМ!$E$33:$E$776,СВЦЭМ!$A$33:$A$776,$A176,СВЦЭМ!$B$33:$B$776,L$155)+'СЕТ СН'!$F$12</f>
        <v>171.99084504999999</v>
      </c>
      <c r="M176" s="36">
        <f>SUMIFS(СВЦЭМ!$E$33:$E$776,СВЦЭМ!$A$33:$A$776,$A176,СВЦЭМ!$B$33:$B$776,M$155)+'СЕТ СН'!$F$12</f>
        <v>172.98563576999999</v>
      </c>
      <c r="N176" s="36">
        <f>SUMIFS(СВЦЭМ!$E$33:$E$776,СВЦЭМ!$A$33:$A$776,$A176,СВЦЭМ!$B$33:$B$776,N$155)+'СЕТ СН'!$F$12</f>
        <v>173.566047</v>
      </c>
      <c r="O176" s="36">
        <f>SUMIFS(СВЦЭМ!$E$33:$E$776,СВЦЭМ!$A$33:$A$776,$A176,СВЦЭМ!$B$33:$B$776,O$155)+'СЕТ СН'!$F$12</f>
        <v>171.91442437000001</v>
      </c>
      <c r="P176" s="36">
        <f>SUMIFS(СВЦЭМ!$E$33:$E$776,СВЦЭМ!$A$33:$A$776,$A176,СВЦЭМ!$B$33:$B$776,P$155)+'СЕТ СН'!$F$12</f>
        <v>172.09115962000001</v>
      </c>
      <c r="Q176" s="36">
        <f>SUMIFS(СВЦЭМ!$E$33:$E$776,СВЦЭМ!$A$33:$A$776,$A176,СВЦЭМ!$B$33:$B$776,Q$155)+'СЕТ СН'!$F$12</f>
        <v>173.36185965999999</v>
      </c>
      <c r="R176" s="36">
        <f>SUMIFS(СВЦЭМ!$E$33:$E$776,СВЦЭМ!$A$33:$A$776,$A176,СВЦЭМ!$B$33:$B$776,R$155)+'СЕТ СН'!$F$12</f>
        <v>174.02238277000001</v>
      </c>
      <c r="S176" s="36">
        <f>SUMIFS(СВЦЭМ!$E$33:$E$776,СВЦЭМ!$A$33:$A$776,$A176,СВЦЭМ!$B$33:$B$776,S$155)+'СЕТ СН'!$F$12</f>
        <v>173.75268167999999</v>
      </c>
      <c r="T176" s="36">
        <f>SUMIFS(СВЦЭМ!$E$33:$E$776,СВЦЭМ!$A$33:$A$776,$A176,СВЦЭМ!$B$33:$B$776,T$155)+'СЕТ СН'!$F$12</f>
        <v>171.30609346</v>
      </c>
      <c r="U176" s="36">
        <f>SUMIFS(СВЦЭМ!$E$33:$E$776,СВЦЭМ!$A$33:$A$776,$A176,СВЦЭМ!$B$33:$B$776,U$155)+'СЕТ СН'!$F$12</f>
        <v>172.23672597999999</v>
      </c>
      <c r="V176" s="36">
        <f>SUMIFS(СВЦЭМ!$E$33:$E$776,СВЦЭМ!$A$33:$A$776,$A176,СВЦЭМ!$B$33:$B$776,V$155)+'СЕТ СН'!$F$12</f>
        <v>173.71398139999999</v>
      </c>
      <c r="W176" s="36">
        <f>SUMIFS(СВЦЭМ!$E$33:$E$776,СВЦЭМ!$A$33:$A$776,$A176,СВЦЭМ!$B$33:$B$776,W$155)+'СЕТ СН'!$F$12</f>
        <v>175.29084767000001</v>
      </c>
      <c r="X176" s="36">
        <f>SUMIFS(СВЦЭМ!$E$33:$E$776,СВЦЭМ!$A$33:$A$776,$A176,СВЦЭМ!$B$33:$B$776,X$155)+'СЕТ СН'!$F$12</f>
        <v>174.25199287999999</v>
      </c>
      <c r="Y176" s="36">
        <f>SUMIFS(СВЦЭМ!$E$33:$E$776,СВЦЭМ!$A$33:$A$776,$A176,СВЦЭМ!$B$33:$B$776,Y$155)+'СЕТ СН'!$F$12</f>
        <v>182.47955192000001</v>
      </c>
    </row>
    <row r="177" spans="1:27" ht="15.75" x14ac:dyDescent="0.2">
      <c r="A177" s="35">
        <f t="shared" si="4"/>
        <v>43487</v>
      </c>
      <c r="B177" s="36">
        <f>SUMIFS(СВЦЭМ!$E$33:$E$776,СВЦЭМ!$A$33:$A$776,$A177,СВЦЭМ!$B$33:$B$776,B$155)+'СЕТ СН'!$F$12</f>
        <v>194.79938389</v>
      </c>
      <c r="C177" s="36">
        <f>SUMIFS(СВЦЭМ!$E$33:$E$776,СВЦЭМ!$A$33:$A$776,$A177,СВЦЭМ!$B$33:$B$776,C$155)+'СЕТ СН'!$F$12</f>
        <v>200.65409452</v>
      </c>
      <c r="D177" s="36">
        <f>SUMIFS(СВЦЭМ!$E$33:$E$776,СВЦЭМ!$A$33:$A$776,$A177,СВЦЭМ!$B$33:$B$776,D$155)+'СЕТ СН'!$F$12</f>
        <v>202.84734431000001</v>
      </c>
      <c r="E177" s="36">
        <f>SUMIFS(СВЦЭМ!$E$33:$E$776,СВЦЭМ!$A$33:$A$776,$A177,СВЦЭМ!$B$33:$B$776,E$155)+'СЕТ СН'!$F$12</f>
        <v>203.36316367000001</v>
      </c>
      <c r="F177" s="36">
        <f>SUMIFS(СВЦЭМ!$E$33:$E$776,СВЦЭМ!$A$33:$A$776,$A177,СВЦЭМ!$B$33:$B$776,F$155)+'СЕТ СН'!$F$12</f>
        <v>200.99791236999999</v>
      </c>
      <c r="G177" s="36">
        <f>SUMIFS(СВЦЭМ!$E$33:$E$776,СВЦЭМ!$A$33:$A$776,$A177,СВЦЭМ!$B$33:$B$776,G$155)+'СЕТ СН'!$F$12</f>
        <v>197.14820766</v>
      </c>
      <c r="H177" s="36">
        <f>SUMIFS(СВЦЭМ!$E$33:$E$776,СВЦЭМ!$A$33:$A$776,$A177,СВЦЭМ!$B$33:$B$776,H$155)+'СЕТ СН'!$F$12</f>
        <v>188.15830013999999</v>
      </c>
      <c r="I177" s="36">
        <f>SUMIFS(СВЦЭМ!$E$33:$E$776,СВЦЭМ!$A$33:$A$776,$A177,СВЦЭМ!$B$33:$B$776,I$155)+'СЕТ СН'!$F$12</f>
        <v>176.87749572000001</v>
      </c>
      <c r="J177" s="36">
        <f>SUMIFS(СВЦЭМ!$E$33:$E$776,СВЦЭМ!$A$33:$A$776,$A177,СВЦЭМ!$B$33:$B$776,J$155)+'СЕТ СН'!$F$12</f>
        <v>171.62920206000001</v>
      </c>
      <c r="K177" s="36">
        <f>SUMIFS(СВЦЭМ!$E$33:$E$776,СВЦЭМ!$A$33:$A$776,$A177,СВЦЭМ!$B$33:$B$776,K$155)+'СЕТ СН'!$F$12</f>
        <v>170.47357441</v>
      </c>
      <c r="L177" s="36">
        <f>SUMIFS(СВЦЭМ!$E$33:$E$776,СВЦЭМ!$A$33:$A$776,$A177,СВЦЭМ!$B$33:$B$776,L$155)+'СЕТ СН'!$F$12</f>
        <v>171.24744848</v>
      </c>
      <c r="M177" s="36">
        <f>SUMIFS(СВЦЭМ!$E$33:$E$776,СВЦЭМ!$A$33:$A$776,$A177,СВЦЭМ!$B$33:$B$776,M$155)+'СЕТ СН'!$F$12</f>
        <v>173.06618445999999</v>
      </c>
      <c r="N177" s="36">
        <f>SUMIFS(СВЦЭМ!$E$33:$E$776,СВЦЭМ!$A$33:$A$776,$A177,СВЦЭМ!$B$33:$B$776,N$155)+'СЕТ СН'!$F$12</f>
        <v>173.31309548999999</v>
      </c>
      <c r="O177" s="36">
        <f>SUMIFS(СВЦЭМ!$E$33:$E$776,СВЦЭМ!$A$33:$A$776,$A177,СВЦЭМ!$B$33:$B$776,O$155)+'СЕТ СН'!$F$12</f>
        <v>172.13483062</v>
      </c>
      <c r="P177" s="36">
        <f>SUMIFS(СВЦЭМ!$E$33:$E$776,СВЦЭМ!$A$33:$A$776,$A177,СВЦЭМ!$B$33:$B$776,P$155)+'СЕТ СН'!$F$12</f>
        <v>172.81714177000001</v>
      </c>
      <c r="Q177" s="36">
        <f>SUMIFS(СВЦЭМ!$E$33:$E$776,СВЦЭМ!$A$33:$A$776,$A177,СВЦЭМ!$B$33:$B$776,Q$155)+'СЕТ СН'!$F$12</f>
        <v>173.89868867999999</v>
      </c>
      <c r="R177" s="36">
        <f>SUMIFS(СВЦЭМ!$E$33:$E$776,СВЦЭМ!$A$33:$A$776,$A177,СВЦЭМ!$B$33:$B$776,R$155)+'СЕТ СН'!$F$12</f>
        <v>174.68376069000001</v>
      </c>
      <c r="S177" s="36">
        <f>SUMIFS(СВЦЭМ!$E$33:$E$776,СВЦЭМ!$A$33:$A$776,$A177,СВЦЭМ!$B$33:$B$776,S$155)+'СЕТ СН'!$F$12</f>
        <v>173.82513972999999</v>
      </c>
      <c r="T177" s="36">
        <f>SUMIFS(СВЦЭМ!$E$33:$E$776,СВЦЭМ!$A$33:$A$776,$A177,СВЦЭМ!$B$33:$B$776,T$155)+'СЕТ СН'!$F$12</f>
        <v>171.30770587000001</v>
      </c>
      <c r="U177" s="36">
        <f>SUMIFS(СВЦЭМ!$E$33:$E$776,СВЦЭМ!$A$33:$A$776,$A177,СВЦЭМ!$B$33:$B$776,U$155)+'СЕТ СН'!$F$12</f>
        <v>170.88429869000001</v>
      </c>
      <c r="V177" s="36">
        <f>SUMIFS(СВЦЭМ!$E$33:$E$776,СВЦЭМ!$A$33:$A$776,$A177,СВЦЭМ!$B$33:$B$776,V$155)+'СЕТ СН'!$F$12</f>
        <v>173.50479859999999</v>
      </c>
      <c r="W177" s="36">
        <f>SUMIFS(СВЦЭМ!$E$33:$E$776,СВЦЭМ!$A$33:$A$776,$A177,СВЦЭМ!$B$33:$B$776,W$155)+'СЕТ СН'!$F$12</f>
        <v>175.58742595000001</v>
      </c>
      <c r="X177" s="36">
        <f>SUMIFS(СВЦЭМ!$E$33:$E$776,СВЦЭМ!$A$33:$A$776,$A177,СВЦЭМ!$B$33:$B$776,X$155)+'СЕТ СН'!$F$12</f>
        <v>170.33570137999999</v>
      </c>
      <c r="Y177" s="36">
        <f>SUMIFS(СВЦЭМ!$E$33:$E$776,СВЦЭМ!$A$33:$A$776,$A177,СВЦЭМ!$B$33:$B$776,Y$155)+'СЕТ СН'!$F$12</f>
        <v>178.94627614999999</v>
      </c>
    </row>
    <row r="178" spans="1:27" ht="15.75" x14ac:dyDescent="0.2">
      <c r="A178" s="35">
        <f t="shared" si="4"/>
        <v>43488</v>
      </c>
      <c r="B178" s="36">
        <f>SUMIFS(СВЦЭМ!$E$33:$E$776,СВЦЭМ!$A$33:$A$776,$A178,СВЦЭМ!$B$33:$B$776,B$155)+'СЕТ СН'!$F$12</f>
        <v>195.25103043999999</v>
      </c>
      <c r="C178" s="36">
        <f>SUMIFS(СВЦЭМ!$E$33:$E$776,СВЦЭМ!$A$33:$A$776,$A178,СВЦЭМ!$B$33:$B$776,C$155)+'СЕТ СН'!$F$12</f>
        <v>200.62309038000001</v>
      </c>
      <c r="D178" s="36">
        <f>SUMIFS(СВЦЭМ!$E$33:$E$776,СВЦЭМ!$A$33:$A$776,$A178,СВЦЭМ!$B$33:$B$776,D$155)+'СЕТ СН'!$F$12</f>
        <v>203.95155084999999</v>
      </c>
      <c r="E178" s="36">
        <f>SUMIFS(СВЦЭМ!$E$33:$E$776,СВЦЭМ!$A$33:$A$776,$A178,СВЦЭМ!$B$33:$B$776,E$155)+'СЕТ СН'!$F$12</f>
        <v>205.00378517999999</v>
      </c>
      <c r="F178" s="36">
        <f>SUMIFS(СВЦЭМ!$E$33:$E$776,СВЦЭМ!$A$33:$A$776,$A178,СВЦЭМ!$B$33:$B$776,F$155)+'СЕТ СН'!$F$12</f>
        <v>203.75504283999999</v>
      </c>
      <c r="G178" s="36">
        <f>SUMIFS(СВЦЭМ!$E$33:$E$776,СВЦЭМ!$A$33:$A$776,$A178,СВЦЭМ!$B$33:$B$776,G$155)+'СЕТ СН'!$F$12</f>
        <v>200.10322887000001</v>
      </c>
      <c r="H178" s="36">
        <f>SUMIFS(СВЦЭМ!$E$33:$E$776,СВЦЭМ!$A$33:$A$776,$A178,СВЦЭМ!$B$33:$B$776,H$155)+'СЕТ СН'!$F$12</f>
        <v>190.91853954000001</v>
      </c>
      <c r="I178" s="36">
        <f>SUMIFS(СВЦЭМ!$E$33:$E$776,СВЦЭМ!$A$33:$A$776,$A178,СВЦЭМ!$B$33:$B$776,I$155)+'СЕТ СН'!$F$12</f>
        <v>177.87051428999999</v>
      </c>
      <c r="J178" s="36">
        <f>SUMIFS(СВЦЭМ!$E$33:$E$776,СВЦЭМ!$A$33:$A$776,$A178,СВЦЭМ!$B$33:$B$776,J$155)+'СЕТ СН'!$F$12</f>
        <v>171.31202458999999</v>
      </c>
      <c r="K178" s="36">
        <f>SUMIFS(СВЦЭМ!$E$33:$E$776,СВЦЭМ!$A$33:$A$776,$A178,СВЦЭМ!$B$33:$B$776,K$155)+'СЕТ СН'!$F$12</f>
        <v>169.75488854</v>
      </c>
      <c r="L178" s="36">
        <f>SUMIFS(СВЦЭМ!$E$33:$E$776,СВЦЭМ!$A$33:$A$776,$A178,СВЦЭМ!$B$33:$B$776,L$155)+'СЕТ СН'!$F$12</f>
        <v>168.90048618</v>
      </c>
      <c r="M178" s="36">
        <f>SUMIFS(СВЦЭМ!$E$33:$E$776,СВЦЭМ!$A$33:$A$776,$A178,СВЦЭМ!$B$33:$B$776,M$155)+'СЕТ СН'!$F$12</f>
        <v>171.34338725999999</v>
      </c>
      <c r="N178" s="36">
        <f>SUMIFS(СВЦЭМ!$E$33:$E$776,СВЦЭМ!$A$33:$A$776,$A178,СВЦЭМ!$B$33:$B$776,N$155)+'СЕТ СН'!$F$12</f>
        <v>170.97904445</v>
      </c>
      <c r="O178" s="36">
        <f>SUMIFS(СВЦЭМ!$E$33:$E$776,СВЦЭМ!$A$33:$A$776,$A178,СВЦЭМ!$B$33:$B$776,O$155)+'СЕТ СН'!$F$12</f>
        <v>173.26645299</v>
      </c>
      <c r="P178" s="36">
        <f>SUMIFS(СВЦЭМ!$E$33:$E$776,СВЦЭМ!$A$33:$A$776,$A178,СВЦЭМ!$B$33:$B$776,P$155)+'СЕТ СН'!$F$12</f>
        <v>175.42367025999999</v>
      </c>
      <c r="Q178" s="36">
        <f>SUMIFS(СВЦЭМ!$E$33:$E$776,СВЦЭМ!$A$33:$A$776,$A178,СВЦЭМ!$B$33:$B$776,Q$155)+'СЕТ СН'!$F$12</f>
        <v>176.59250381000001</v>
      </c>
      <c r="R178" s="36">
        <f>SUMIFS(СВЦЭМ!$E$33:$E$776,СВЦЭМ!$A$33:$A$776,$A178,СВЦЭМ!$B$33:$B$776,R$155)+'СЕТ СН'!$F$12</f>
        <v>177.68656815</v>
      </c>
      <c r="S178" s="36">
        <f>SUMIFS(СВЦЭМ!$E$33:$E$776,СВЦЭМ!$A$33:$A$776,$A178,СВЦЭМ!$B$33:$B$776,S$155)+'СЕТ СН'!$F$12</f>
        <v>177.71692490000001</v>
      </c>
      <c r="T178" s="36">
        <f>SUMIFS(СВЦЭМ!$E$33:$E$776,СВЦЭМ!$A$33:$A$776,$A178,СВЦЭМ!$B$33:$B$776,T$155)+'СЕТ СН'!$F$12</f>
        <v>170.54127700000001</v>
      </c>
      <c r="U178" s="36">
        <f>SUMIFS(СВЦЭМ!$E$33:$E$776,СВЦЭМ!$A$33:$A$776,$A178,СВЦЭМ!$B$33:$B$776,U$155)+'СЕТ СН'!$F$12</f>
        <v>170.64953365</v>
      </c>
      <c r="V178" s="36">
        <f>SUMIFS(СВЦЭМ!$E$33:$E$776,СВЦЭМ!$A$33:$A$776,$A178,СВЦЭМ!$B$33:$B$776,V$155)+'СЕТ СН'!$F$12</f>
        <v>173.58164206999999</v>
      </c>
      <c r="W178" s="36">
        <f>SUMIFS(СВЦЭМ!$E$33:$E$776,СВЦЭМ!$A$33:$A$776,$A178,СВЦЭМ!$B$33:$B$776,W$155)+'СЕТ СН'!$F$12</f>
        <v>175.76374164000001</v>
      </c>
      <c r="X178" s="36">
        <f>SUMIFS(СВЦЭМ!$E$33:$E$776,СВЦЭМ!$A$33:$A$776,$A178,СВЦЭМ!$B$33:$B$776,X$155)+'СЕТ СН'!$F$12</f>
        <v>173.08790076</v>
      </c>
      <c r="Y178" s="36">
        <f>SUMIFS(СВЦЭМ!$E$33:$E$776,СВЦЭМ!$A$33:$A$776,$A178,СВЦЭМ!$B$33:$B$776,Y$155)+'СЕТ СН'!$F$12</f>
        <v>184.00978129999999</v>
      </c>
    </row>
    <row r="179" spans="1:27" ht="15.75" x14ac:dyDescent="0.2">
      <c r="A179" s="35">
        <f t="shared" si="4"/>
        <v>43489</v>
      </c>
      <c r="B179" s="36">
        <f>SUMIFS(СВЦЭМ!$E$33:$E$776,СВЦЭМ!$A$33:$A$776,$A179,СВЦЭМ!$B$33:$B$776,B$155)+'СЕТ СН'!$F$12</f>
        <v>193.45342335000001</v>
      </c>
      <c r="C179" s="36">
        <f>SUMIFS(СВЦЭМ!$E$33:$E$776,СВЦЭМ!$A$33:$A$776,$A179,СВЦЭМ!$B$33:$B$776,C$155)+'СЕТ СН'!$F$12</f>
        <v>200.89627479999999</v>
      </c>
      <c r="D179" s="36">
        <f>SUMIFS(СВЦЭМ!$E$33:$E$776,СВЦЭМ!$A$33:$A$776,$A179,СВЦЭМ!$B$33:$B$776,D$155)+'СЕТ СН'!$F$12</f>
        <v>203.98433274000001</v>
      </c>
      <c r="E179" s="36">
        <f>SUMIFS(СВЦЭМ!$E$33:$E$776,СВЦЭМ!$A$33:$A$776,$A179,СВЦЭМ!$B$33:$B$776,E$155)+'СЕТ СН'!$F$12</f>
        <v>203.77714485000001</v>
      </c>
      <c r="F179" s="36">
        <f>SUMIFS(СВЦЭМ!$E$33:$E$776,СВЦЭМ!$A$33:$A$776,$A179,СВЦЭМ!$B$33:$B$776,F$155)+'СЕТ СН'!$F$12</f>
        <v>202.88349733000001</v>
      </c>
      <c r="G179" s="36">
        <f>SUMIFS(СВЦЭМ!$E$33:$E$776,СВЦЭМ!$A$33:$A$776,$A179,СВЦЭМ!$B$33:$B$776,G$155)+'СЕТ СН'!$F$12</f>
        <v>197.73967605999999</v>
      </c>
      <c r="H179" s="36">
        <f>SUMIFS(СВЦЭМ!$E$33:$E$776,СВЦЭМ!$A$33:$A$776,$A179,СВЦЭМ!$B$33:$B$776,H$155)+'СЕТ СН'!$F$12</f>
        <v>186.77156837000001</v>
      </c>
      <c r="I179" s="36">
        <f>SUMIFS(СВЦЭМ!$E$33:$E$776,СВЦЭМ!$A$33:$A$776,$A179,СВЦЭМ!$B$33:$B$776,I$155)+'СЕТ СН'!$F$12</f>
        <v>175.33915008</v>
      </c>
      <c r="J179" s="36">
        <f>SUMIFS(СВЦЭМ!$E$33:$E$776,СВЦЭМ!$A$33:$A$776,$A179,СВЦЭМ!$B$33:$B$776,J$155)+'СЕТ СН'!$F$12</f>
        <v>169.02098333999999</v>
      </c>
      <c r="K179" s="36">
        <f>SUMIFS(СВЦЭМ!$E$33:$E$776,СВЦЭМ!$A$33:$A$776,$A179,СВЦЭМ!$B$33:$B$776,K$155)+'СЕТ СН'!$F$12</f>
        <v>169.82255555</v>
      </c>
      <c r="L179" s="36">
        <f>SUMIFS(СВЦЭМ!$E$33:$E$776,СВЦЭМ!$A$33:$A$776,$A179,СВЦЭМ!$B$33:$B$776,L$155)+'СЕТ СН'!$F$12</f>
        <v>168.92178552999999</v>
      </c>
      <c r="M179" s="36">
        <f>SUMIFS(СВЦЭМ!$E$33:$E$776,СВЦЭМ!$A$33:$A$776,$A179,СВЦЭМ!$B$33:$B$776,M$155)+'СЕТ СН'!$F$12</f>
        <v>168.91866748999999</v>
      </c>
      <c r="N179" s="36">
        <f>SUMIFS(СВЦЭМ!$E$33:$E$776,СВЦЭМ!$A$33:$A$776,$A179,СВЦЭМ!$B$33:$B$776,N$155)+'СЕТ СН'!$F$12</f>
        <v>170.99466226000001</v>
      </c>
      <c r="O179" s="36">
        <f>SUMIFS(СВЦЭМ!$E$33:$E$776,СВЦЭМ!$A$33:$A$776,$A179,СВЦЭМ!$B$33:$B$776,O$155)+'СЕТ СН'!$F$12</f>
        <v>171.22372417</v>
      </c>
      <c r="P179" s="36">
        <f>SUMIFS(СВЦЭМ!$E$33:$E$776,СВЦЭМ!$A$33:$A$776,$A179,СВЦЭМ!$B$33:$B$776,P$155)+'СЕТ СН'!$F$12</f>
        <v>173.02981969999999</v>
      </c>
      <c r="Q179" s="36">
        <f>SUMIFS(СВЦЭМ!$E$33:$E$776,СВЦЭМ!$A$33:$A$776,$A179,СВЦЭМ!$B$33:$B$776,Q$155)+'СЕТ СН'!$F$12</f>
        <v>175.34598893</v>
      </c>
      <c r="R179" s="36">
        <f>SUMIFS(СВЦЭМ!$E$33:$E$776,СВЦЭМ!$A$33:$A$776,$A179,СВЦЭМ!$B$33:$B$776,R$155)+'СЕТ СН'!$F$12</f>
        <v>174.76127826999999</v>
      </c>
      <c r="S179" s="36">
        <f>SUMIFS(СВЦЭМ!$E$33:$E$776,СВЦЭМ!$A$33:$A$776,$A179,СВЦЭМ!$B$33:$B$776,S$155)+'СЕТ СН'!$F$12</f>
        <v>175.24546862</v>
      </c>
      <c r="T179" s="36">
        <f>SUMIFS(СВЦЭМ!$E$33:$E$776,СВЦЭМ!$A$33:$A$776,$A179,СВЦЭМ!$B$33:$B$776,T$155)+'СЕТ СН'!$F$12</f>
        <v>171.76191775000001</v>
      </c>
      <c r="U179" s="36">
        <f>SUMIFS(СВЦЭМ!$E$33:$E$776,СВЦЭМ!$A$33:$A$776,$A179,СВЦЭМ!$B$33:$B$776,U$155)+'СЕТ СН'!$F$12</f>
        <v>172.65375495000001</v>
      </c>
      <c r="V179" s="36">
        <f>SUMIFS(СВЦЭМ!$E$33:$E$776,СВЦЭМ!$A$33:$A$776,$A179,СВЦЭМ!$B$33:$B$776,V$155)+'СЕТ СН'!$F$12</f>
        <v>177.58685367999999</v>
      </c>
      <c r="W179" s="36">
        <f>SUMIFS(СВЦЭМ!$E$33:$E$776,СВЦЭМ!$A$33:$A$776,$A179,СВЦЭМ!$B$33:$B$776,W$155)+'СЕТ СН'!$F$12</f>
        <v>181.92788677999999</v>
      </c>
      <c r="X179" s="36">
        <f>SUMIFS(СВЦЭМ!$E$33:$E$776,СВЦЭМ!$A$33:$A$776,$A179,СВЦЭМ!$B$33:$B$776,X$155)+'СЕТ СН'!$F$12</f>
        <v>183.23721703000001</v>
      </c>
      <c r="Y179" s="36">
        <f>SUMIFS(СВЦЭМ!$E$33:$E$776,СВЦЭМ!$A$33:$A$776,$A179,СВЦЭМ!$B$33:$B$776,Y$155)+'СЕТ СН'!$F$12</f>
        <v>189.62140665000001</v>
      </c>
    </row>
    <row r="180" spans="1:27" ht="15.75" x14ac:dyDescent="0.2">
      <c r="A180" s="35">
        <f t="shared" si="4"/>
        <v>43490</v>
      </c>
      <c r="B180" s="36">
        <f>SUMIFS(СВЦЭМ!$E$33:$E$776,СВЦЭМ!$A$33:$A$776,$A180,СВЦЭМ!$B$33:$B$776,B$155)+'СЕТ СН'!$F$12</f>
        <v>195.93496503</v>
      </c>
      <c r="C180" s="36">
        <f>SUMIFS(СВЦЭМ!$E$33:$E$776,СВЦЭМ!$A$33:$A$776,$A180,СВЦЭМ!$B$33:$B$776,C$155)+'СЕТ СН'!$F$12</f>
        <v>201.51027748000001</v>
      </c>
      <c r="D180" s="36">
        <f>SUMIFS(СВЦЭМ!$E$33:$E$776,СВЦЭМ!$A$33:$A$776,$A180,СВЦЭМ!$B$33:$B$776,D$155)+'СЕТ СН'!$F$12</f>
        <v>204.17415525000001</v>
      </c>
      <c r="E180" s="36">
        <f>SUMIFS(СВЦЭМ!$E$33:$E$776,СВЦЭМ!$A$33:$A$776,$A180,СВЦЭМ!$B$33:$B$776,E$155)+'СЕТ СН'!$F$12</f>
        <v>204.70672622999999</v>
      </c>
      <c r="F180" s="36">
        <f>SUMIFS(СВЦЭМ!$E$33:$E$776,СВЦЭМ!$A$33:$A$776,$A180,СВЦЭМ!$B$33:$B$776,F$155)+'СЕТ СН'!$F$12</f>
        <v>204.46044029999999</v>
      </c>
      <c r="G180" s="36">
        <f>SUMIFS(СВЦЭМ!$E$33:$E$776,СВЦЭМ!$A$33:$A$776,$A180,СВЦЭМ!$B$33:$B$776,G$155)+'СЕТ СН'!$F$12</f>
        <v>199.50312946</v>
      </c>
      <c r="H180" s="36">
        <f>SUMIFS(СВЦЭМ!$E$33:$E$776,СВЦЭМ!$A$33:$A$776,$A180,СВЦЭМ!$B$33:$B$776,H$155)+'СЕТ СН'!$F$12</f>
        <v>188.49112399000001</v>
      </c>
      <c r="I180" s="36">
        <f>SUMIFS(СВЦЭМ!$E$33:$E$776,СВЦЭМ!$A$33:$A$776,$A180,СВЦЭМ!$B$33:$B$776,I$155)+'СЕТ СН'!$F$12</f>
        <v>172.34048110000001</v>
      </c>
      <c r="J180" s="36">
        <f>SUMIFS(СВЦЭМ!$E$33:$E$776,СВЦЭМ!$A$33:$A$776,$A180,СВЦЭМ!$B$33:$B$776,J$155)+'СЕТ СН'!$F$12</f>
        <v>166.49923440000001</v>
      </c>
      <c r="K180" s="36">
        <f>SUMIFS(СВЦЭМ!$E$33:$E$776,СВЦЭМ!$A$33:$A$776,$A180,СВЦЭМ!$B$33:$B$776,K$155)+'СЕТ СН'!$F$12</f>
        <v>166.62049816000001</v>
      </c>
      <c r="L180" s="36">
        <f>SUMIFS(СВЦЭМ!$E$33:$E$776,СВЦЭМ!$A$33:$A$776,$A180,СВЦЭМ!$B$33:$B$776,L$155)+'СЕТ СН'!$F$12</f>
        <v>167.64716766000001</v>
      </c>
      <c r="M180" s="36">
        <f>SUMIFS(СВЦЭМ!$E$33:$E$776,СВЦЭМ!$A$33:$A$776,$A180,СВЦЭМ!$B$33:$B$776,M$155)+'СЕТ СН'!$F$12</f>
        <v>171.00506841999999</v>
      </c>
      <c r="N180" s="36">
        <f>SUMIFS(СВЦЭМ!$E$33:$E$776,СВЦЭМ!$A$33:$A$776,$A180,СВЦЭМ!$B$33:$B$776,N$155)+'СЕТ СН'!$F$12</f>
        <v>174.30392370999999</v>
      </c>
      <c r="O180" s="36">
        <f>SUMIFS(СВЦЭМ!$E$33:$E$776,СВЦЭМ!$A$33:$A$776,$A180,СВЦЭМ!$B$33:$B$776,O$155)+'СЕТ СН'!$F$12</f>
        <v>174.25109133999999</v>
      </c>
      <c r="P180" s="36">
        <f>SUMIFS(СВЦЭМ!$E$33:$E$776,СВЦЭМ!$A$33:$A$776,$A180,СВЦЭМ!$B$33:$B$776,P$155)+'СЕТ СН'!$F$12</f>
        <v>175.37895810000001</v>
      </c>
      <c r="Q180" s="36">
        <f>SUMIFS(СВЦЭМ!$E$33:$E$776,СВЦЭМ!$A$33:$A$776,$A180,СВЦЭМ!$B$33:$B$776,Q$155)+'СЕТ СН'!$F$12</f>
        <v>176.30001507</v>
      </c>
      <c r="R180" s="36">
        <f>SUMIFS(СВЦЭМ!$E$33:$E$776,СВЦЭМ!$A$33:$A$776,$A180,СВЦЭМ!$B$33:$B$776,R$155)+'СЕТ СН'!$F$12</f>
        <v>177.73983934</v>
      </c>
      <c r="S180" s="36">
        <f>SUMIFS(СВЦЭМ!$E$33:$E$776,СВЦЭМ!$A$33:$A$776,$A180,СВЦЭМ!$B$33:$B$776,S$155)+'СЕТ СН'!$F$12</f>
        <v>177.67823411000001</v>
      </c>
      <c r="T180" s="36">
        <f>SUMIFS(СВЦЭМ!$E$33:$E$776,СВЦЭМ!$A$33:$A$776,$A180,СВЦЭМ!$B$33:$B$776,T$155)+'СЕТ СН'!$F$12</f>
        <v>171.42545011999999</v>
      </c>
      <c r="U180" s="36">
        <f>SUMIFS(СВЦЭМ!$E$33:$E$776,СВЦЭМ!$A$33:$A$776,$A180,СВЦЭМ!$B$33:$B$776,U$155)+'СЕТ СН'!$F$12</f>
        <v>172.76590440999999</v>
      </c>
      <c r="V180" s="36">
        <f>SUMIFS(СВЦЭМ!$E$33:$E$776,СВЦЭМ!$A$33:$A$776,$A180,СВЦЭМ!$B$33:$B$776,V$155)+'СЕТ СН'!$F$12</f>
        <v>173.12687951999999</v>
      </c>
      <c r="W180" s="36">
        <f>SUMIFS(СВЦЭМ!$E$33:$E$776,СВЦЭМ!$A$33:$A$776,$A180,СВЦЭМ!$B$33:$B$776,W$155)+'СЕТ СН'!$F$12</f>
        <v>171.86289927999999</v>
      </c>
      <c r="X180" s="36">
        <f>SUMIFS(СВЦЭМ!$E$33:$E$776,СВЦЭМ!$A$33:$A$776,$A180,СВЦЭМ!$B$33:$B$776,X$155)+'СЕТ СН'!$F$12</f>
        <v>173.28261237999999</v>
      </c>
      <c r="Y180" s="36">
        <f>SUMIFS(СВЦЭМ!$E$33:$E$776,СВЦЭМ!$A$33:$A$776,$A180,СВЦЭМ!$B$33:$B$776,Y$155)+'СЕТ СН'!$F$12</f>
        <v>182.52214832999999</v>
      </c>
    </row>
    <row r="181" spans="1:27" ht="15.75" x14ac:dyDescent="0.2">
      <c r="A181" s="35">
        <f t="shared" si="4"/>
        <v>43491</v>
      </c>
      <c r="B181" s="36">
        <f>SUMIFS(СВЦЭМ!$E$33:$E$776,СВЦЭМ!$A$33:$A$776,$A181,СВЦЭМ!$B$33:$B$776,B$155)+'СЕТ СН'!$F$12</f>
        <v>192.61720726999999</v>
      </c>
      <c r="C181" s="36">
        <f>SUMIFS(СВЦЭМ!$E$33:$E$776,СВЦЭМ!$A$33:$A$776,$A181,СВЦЭМ!$B$33:$B$776,C$155)+'СЕТ СН'!$F$12</f>
        <v>197.77191521</v>
      </c>
      <c r="D181" s="36">
        <f>SUMIFS(СВЦЭМ!$E$33:$E$776,СВЦЭМ!$A$33:$A$776,$A181,СВЦЭМ!$B$33:$B$776,D$155)+'СЕТ СН'!$F$12</f>
        <v>199.30933937</v>
      </c>
      <c r="E181" s="36">
        <f>SUMIFS(СВЦЭМ!$E$33:$E$776,СВЦЭМ!$A$33:$A$776,$A181,СВЦЭМ!$B$33:$B$776,E$155)+'СЕТ СН'!$F$12</f>
        <v>200.37251164</v>
      </c>
      <c r="F181" s="36">
        <f>SUMIFS(СВЦЭМ!$E$33:$E$776,СВЦЭМ!$A$33:$A$776,$A181,СВЦЭМ!$B$33:$B$776,F$155)+'СЕТ СН'!$F$12</f>
        <v>199.90199294999999</v>
      </c>
      <c r="G181" s="36">
        <f>SUMIFS(СВЦЭМ!$E$33:$E$776,СВЦЭМ!$A$33:$A$776,$A181,СВЦЭМ!$B$33:$B$776,G$155)+'СЕТ СН'!$F$12</f>
        <v>198.73276548000001</v>
      </c>
      <c r="H181" s="36">
        <f>SUMIFS(СВЦЭМ!$E$33:$E$776,СВЦЭМ!$A$33:$A$776,$A181,СВЦЭМ!$B$33:$B$776,H$155)+'СЕТ СН'!$F$12</f>
        <v>192.50157016</v>
      </c>
      <c r="I181" s="36">
        <f>SUMIFS(СВЦЭМ!$E$33:$E$776,СВЦЭМ!$A$33:$A$776,$A181,СВЦЭМ!$B$33:$B$776,I$155)+'СЕТ СН'!$F$12</f>
        <v>182.42411118000001</v>
      </c>
      <c r="J181" s="36">
        <f>SUMIFS(СВЦЭМ!$E$33:$E$776,СВЦЭМ!$A$33:$A$776,$A181,СВЦЭМ!$B$33:$B$776,J$155)+'СЕТ СН'!$F$12</f>
        <v>174.30713360999999</v>
      </c>
      <c r="K181" s="36">
        <f>SUMIFS(СВЦЭМ!$E$33:$E$776,СВЦЭМ!$A$33:$A$776,$A181,СВЦЭМ!$B$33:$B$776,K$155)+'СЕТ СН'!$F$12</f>
        <v>169.12804772999999</v>
      </c>
      <c r="L181" s="36">
        <f>SUMIFS(СВЦЭМ!$E$33:$E$776,СВЦЭМ!$A$33:$A$776,$A181,СВЦЭМ!$B$33:$B$776,L$155)+'СЕТ СН'!$F$12</f>
        <v>166.50541498999999</v>
      </c>
      <c r="M181" s="36">
        <f>SUMIFS(СВЦЭМ!$E$33:$E$776,СВЦЭМ!$A$33:$A$776,$A181,СВЦЭМ!$B$33:$B$776,M$155)+'СЕТ СН'!$F$12</f>
        <v>166.95165635000001</v>
      </c>
      <c r="N181" s="36">
        <f>SUMIFS(СВЦЭМ!$E$33:$E$776,СВЦЭМ!$A$33:$A$776,$A181,СВЦЭМ!$B$33:$B$776,N$155)+'СЕТ СН'!$F$12</f>
        <v>169.2696401</v>
      </c>
      <c r="O181" s="36">
        <f>SUMIFS(СВЦЭМ!$E$33:$E$776,СВЦЭМ!$A$33:$A$776,$A181,СВЦЭМ!$B$33:$B$776,O$155)+'СЕТ СН'!$F$12</f>
        <v>171.37490327</v>
      </c>
      <c r="P181" s="36">
        <f>SUMIFS(СВЦЭМ!$E$33:$E$776,СВЦЭМ!$A$33:$A$776,$A181,СВЦЭМ!$B$33:$B$776,P$155)+'СЕТ СН'!$F$12</f>
        <v>174.37999336999999</v>
      </c>
      <c r="Q181" s="36">
        <f>SUMIFS(СВЦЭМ!$E$33:$E$776,СВЦЭМ!$A$33:$A$776,$A181,СВЦЭМ!$B$33:$B$776,Q$155)+'СЕТ СН'!$F$12</f>
        <v>177.18542739</v>
      </c>
      <c r="R181" s="36">
        <f>SUMIFS(СВЦЭМ!$E$33:$E$776,СВЦЭМ!$A$33:$A$776,$A181,СВЦЭМ!$B$33:$B$776,R$155)+'СЕТ СН'!$F$12</f>
        <v>177.87652091999999</v>
      </c>
      <c r="S181" s="36">
        <f>SUMIFS(СВЦЭМ!$E$33:$E$776,СВЦЭМ!$A$33:$A$776,$A181,СВЦЭМ!$B$33:$B$776,S$155)+'СЕТ СН'!$F$12</f>
        <v>173.86801528999999</v>
      </c>
      <c r="T181" s="36">
        <f>SUMIFS(СВЦЭМ!$E$33:$E$776,СВЦЭМ!$A$33:$A$776,$A181,СВЦЭМ!$B$33:$B$776,T$155)+'СЕТ СН'!$F$12</f>
        <v>165.89805788999999</v>
      </c>
      <c r="U181" s="36">
        <f>SUMIFS(СВЦЭМ!$E$33:$E$776,СВЦЭМ!$A$33:$A$776,$A181,СВЦЭМ!$B$33:$B$776,U$155)+'СЕТ СН'!$F$12</f>
        <v>165.43767869000001</v>
      </c>
      <c r="V181" s="36">
        <f>SUMIFS(СВЦЭМ!$E$33:$E$776,СВЦЭМ!$A$33:$A$776,$A181,СВЦЭМ!$B$33:$B$776,V$155)+'СЕТ СН'!$F$12</f>
        <v>165.44186388</v>
      </c>
      <c r="W181" s="36">
        <f>SUMIFS(СВЦЭМ!$E$33:$E$776,СВЦЭМ!$A$33:$A$776,$A181,СВЦЭМ!$B$33:$B$776,W$155)+'СЕТ СН'!$F$12</f>
        <v>167.15366508</v>
      </c>
      <c r="X181" s="36">
        <f>SUMIFS(СВЦЭМ!$E$33:$E$776,СВЦЭМ!$A$33:$A$776,$A181,СВЦЭМ!$B$33:$B$776,X$155)+'СЕТ СН'!$F$12</f>
        <v>170.19329026</v>
      </c>
      <c r="Y181" s="36">
        <f>SUMIFS(СВЦЭМ!$E$33:$E$776,СВЦЭМ!$A$33:$A$776,$A181,СВЦЭМ!$B$33:$B$776,Y$155)+'СЕТ СН'!$F$12</f>
        <v>180.73970693000001</v>
      </c>
    </row>
    <row r="182" spans="1:27" ht="15.75" x14ac:dyDescent="0.2">
      <c r="A182" s="35">
        <f t="shared" si="4"/>
        <v>43492</v>
      </c>
      <c r="B182" s="36">
        <f>SUMIFS(СВЦЭМ!$E$33:$E$776,СВЦЭМ!$A$33:$A$776,$A182,СВЦЭМ!$B$33:$B$776,B$155)+'СЕТ СН'!$F$12</f>
        <v>189.46601337999999</v>
      </c>
      <c r="C182" s="36">
        <f>SUMIFS(СВЦЭМ!$E$33:$E$776,СВЦЭМ!$A$33:$A$776,$A182,СВЦЭМ!$B$33:$B$776,C$155)+'СЕТ СН'!$F$12</f>
        <v>194.62098841</v>
      </c>
      <c r="D182" s="36">
        <f>SUMIFS(СВЦЭМ!$E$33:$E$776,СВЦЭМ!$A$33:$A$776,$A182,СВЦЭМ!$B$33:$B$776,D$155)+'СЕТ СН'!$F$12</f>
        <v>197.47158529999999</v>
      </c>
      <c r="E182" s="36">
        <f>SUMIFS(СВЦЭМ!$E$33:$E$776,СВЦЭМ!$A$33:$A$776,$A182,СВЦЭМ!$B$33:$B$776,E$155)+'СЕТ СН'!$F$12</f>
        <v>199.43764433000001</v>
      </c>
      <c r="F182" s="36">
        <f>SUMIFS(СВЦЭМ!$E$33:$E$776,СВЦЭМ!$A$33:$A$776,$A182,СВЦЭМ!$B$33:$B$776,F$155)+'СЕТ СН'!$F$12</f>
        <v>199.97774727000001</v>
      </c>
      <c r="G182" s="36">
        <f>SUMIFS(СВЦЭМ!$E$33:$E$776,СВЦЭМ!$A$33:$A$776,$A182,СВЦЭМ!$B$33:$B$776,G$155)+'СЕТ СН'!$F$12</f>
        <v>199.29833477</v>
      </c>
      <c r="H182" s="36">
        <f>SUMIFS(СВЦЭМ!$E$33:$E$776,СВЦЭМ!$A$33:$A$776,$A182,СВЦЭМ!$B$33:$B$776,H$155)+'СЕТ СН'!$F$12</f>
        <v>196.90298161999999</v>
      </c>
      <c r="I182" s="36">
        <f>SUMIFS(СВЦЭМ!$E$33:$E$776,СВЦЭМ!$A$33:$A$776,$A182,СВЦЭМ!$B$33:$B$776,I$155)+'СЕТ СН'!$F$12</f>
        <v>186.25727807000001</v>
      </c>
      <c r="J182" s="36">
        <f>SUMIFS(СВЦЭМ!$E$33:$E$776,СВЦЭМ!$A$33:$A$776,$A182,СВЦЭМ!$B$33:$B$776,J$155)+'СЕТ СН'!$F$12</f>
        <v>175.87531222000001</v>
      </c>
      <c r="K182" s="36">
        <f>SUMIFS(СВЦЭМ!$E$33:$E$776,СВЦЭМ!$A$33:$A$776,$A182,СВЦЭМ!$B$33:$B$776,K$155)+'СЕТ СН'!$F$12</f>
        <v>173.5012356</v>
      </c>
      <c r="L182" s="36">
        <f>SUMIFS(СВЦЭМ!$E$33:$E$776,СВЦЭМ!$A$33:$A$776,$A182,СВЦЭМ!$B$33:$B$776,L$155)+'СЕТ СН'!$F$12</f>
        <v>169.86211243</v>
      </c>
      <c r="M182" s="36">
        <f>SUMIFS(СВЦЭМ!$E$33:$E$776,СВЦЭМ!$A$33:$A$776,$A182,СВЦЭМ!$B$33:$B$776,M$155)+'СЕТ СН'!$F$12</f>
        <v>169.08170759999999</v>
      </c>
      <c r="N182" s="36">
        <f>SUMIFS(СВЦЭМ!$E$33:$E$776,СВЦЭМ!$A$33:$A$776,$A182,СВЦЭМ!$B$33:$B$776,N$155)+'СЕТ СН'!$F$12</f>
        <v>171.26633566999999</v>
      </c>
      <c r="O182" s="36">
        <f>SUMIFS(СВЦЭМ!$E$33:$E$776,СВЦЭМ!$A$33:$A$776,$A182,СВЦЭМ!$B$33:$B$776,O$155)+'СЕТ СН'!$F$12</f>
        <v>173.22206795</v>
      </c>
      <c r="P182" s="36">
        <f>SUMIFS(СВЦЭМ!$E$33:$E$776,СВЦЭМ!$A$33:$A$776,$A182,СВЦЭМ!$B$33:$B$776,P$155)+'СЕТ СН'!$F$12</f>
        <v>175.00360569</v>
      </c>
      <c r="Q182" s="36">
        <f>SUMIFS(СВЦЭМ!$E$33:$E$776,СВЦЭМ!$A$33:$A$776,$A182,СВЦЭМ!$B$33:$B$776,Q$155)+'СЕТ СН'!$F$12</f>
        <v>176.22316767000001</v>
      </c>
      <c r="R182" s="36">
        <f>SUMIFS(СВЦЭМ!$E$33:$E$776,СВЦЭМ!$A$33:$A$776,$A182,СВЦЭМ!$B$33:$B$776,R$155)+'СЕТ СН'!$F$12</f>
        <v>176.62779732999999</v>
      </c>
      <c r="S182" s="36">
        <f>SUMIFS(СВЦЭМ!$E$33:$E$776,СВЦЭМ!$A$33:$A$776,$A182,СВЦЭМ!$B$33:$B$776,S$155)+'СЕТ СН'!$F$12</f>
        <v>173.83801803</v>
      </c>
      <c r="T182" s="36">
        <f>SUMIFS(СВЦЭМ!$E$33:$E$776,СВЦЭМ!$A$33:$A$776,$A182,СВЦЭМ!$B$33:$B$776,T$155)+'СЕТ СН'!$F$12</f>
        <v>166.05845138000001</v>
      </c>
      <c r="U182" s="36">
        <f>SUMIFS(СВЦЭМ!$E$33:$E$776,СВЦЭМ!$A$33:$A$776,$A182,СВЦЭМ!$B$33:$B$776,U$155)+'СЕТ СН'!$F$12</f>
        <v>164.94924541</v>
      </c>
      <c r="V182" s="36">
        <f>SUMIFS(СВЦЭМ!$E$33:$E$776,СВЦЭМ!$A$33:$A$776,$A182,СВЦЭМ!$B$33:$B$776,V$155)+'СЕТ СН'!$F$12</f>
        <v>164.8993821</v>
      </c>
      <c r="W182" s="36">
        <f>SUMIFS(СВЦЭМ!$E$33:$E$776,СВЦЭМ!$A$33:$A$776,$A182,СВЦЭМ!$B$33:$B$776,W$155)+'СЕТ СН'!$F$12</f>
        <v>167.09773340000001</v>
      </c>
      <c r="X182" s="36">
        <f>SUMIFS(СВЦЭМ!$E$33:$E$776,СВЦЭМ!$A$33:$A$776,$A182,СВЦЭМ!$B$33:$B$776,X$155)+'СЕТ СН'!$F$12</f>
        <v>170.51352761999999</v>
      </c>
      <c r="Y182" s="36">
        <f>SUMIFS(СВЦЭМ!$E$33:$E$776,СВЦЭМ!$A$33:$A$776,$A182,СВЦЭМ!$B$33:$B$776,Y$155)+'СЕТ СН'!$F$12</f>
        <v>179.13420877999999</v>
      </c>
    </row>
    <row r="183" spans="1:27" ht="15.75" x14ac:dyDescent="0.2">
      <c r="A183" s="35">
        <f t="shared" si="4"/>
        <v>43493</v>
      </c>
      <c r="B183" s="36">
        <f>SUMIFS(СВЦЭМ!$E$33:$E$776,СВЦЭМ!$A$33:$A$776,$A183,СВЦЭМ!$B$33:$B$776,B$155)+'СЕТ СН'!$F$12</f>
        <v>194.20693076000001</v>
      </c>
      <c r="C183" s="36">
        <f>SUMIFS(СВЦЭМ!$E$33:$E$776,СВЦЭМ!$A$33:$A$776,$A183,СВЦЭМ!$B$33:$B$776,C$155)+'СЕТ СН'!$F$12</f>
        <v>199.02961293999999</v>
      </c>
      <c r="D183" s="36">
        <f>SUMIFS(СВЦЭМ!$E$33:$E$776,СВЦЭМ!$A$33:$A$776,$A183,СВЦЭМ!$B$33:$B$776,D$155)+'СЕТ СН'!$F$12</f>
        <v>201.87285448</v>
      </c>
      <c r="E183" s="36">
        <f>SUMIFS(СВЦЭМ!$E$33:$E$776,СВЦЭМ!$A$33:$A$776,$A183,СВЦЭМ!$B$33:$B$776,E$155)+'СЕТ СН'!$F$12</f>
        <v>203.33152157999999</v>
      </c>
      <c r="F183" s="36">
        <f>SUMIFS(СВЦЭМ!$E$33:$E$776,СВЦЭМ!$A$33:$A$776,$A183,СВЦЭМ!$B$33:$B$776,F$155)+'СЕТ СН'!$F$12</f>
        <v>203.08998833999999</v>
      </c>
      <c r="G183" s="36">
        <f>SUMIFS(СВЦЭМ!$E$33:$E$776,СВЦЭМ!$A$33:$A$776,$A183,СВЦЭМ!$B$33:$B$776,G$155)+'СЕТ СН'!$F$12</f>
        <v>199.69297922999999</v>
      </c>
      <c r="H183" s="36">
        <f>SUMIFS(СВЦЭМ!$E$33:$E$776,СВЦЭМ!$A$33:$A$776,$A183,СВЦЭМ!$B$33:$B$776,H$155)+'СЕТ СН'!$F$12</f>
        <v>191.25458699000001</v>
      </c>
      <c r="I183" s="36">
        <f>SUMIFS(СВЦЭМ!$E$33:$E$776,СВЦЭМ!$A$33:$A$776,$A183,СВЦЭМ!$B$33:$B$776,I$155)+'СЕТ СН'!$F$12</f>
        <v>178.20571895</v>
      </c>
      <c r="J183" s="36">
        <f>SUMIFS(СВЦЭМ!$E$33:$E$776,СВЦЭМ!$A$33:$A$776,$A183,СВЦЭМ!$B$33:$B$776,J$155)+'СЕТ СН'!$F$12</f>
        <v>171.83383115999999</v>
      </c>
      <c r="K183" s="36">
        <f>SUMIFS(СВЦЭМ!$E$33:$E$776,СВЦЭМ!$A$33:$A$776,$A183,СВЦЭМ!$B$33:$B$776,K$155)+'СЕТ СН'!$F$12</f>
        <v>172.31505630000001</v>
      </c>
      <c r="L183" s="36">
        <f>SUMIFS(СВЦЭМ!$E$33:$E$776,СВЦЭМ!$A$33:$A$776,$A183,СВЦЭМ!$B$33:$B$776,L$155)+'СЕТ СН'!$F$12</f>
        <v>171.02699122999999</v>
      </c>
      <c r="M183" s="36">
        <f>SUMIFS(СВЦЭМ!$E$33:$E$776,СВЦЭМ!$A$33:$A$776,$A183,СВЦЭМ!$B$33:$B$776,M$155)+'СЕТ СН'!$F$12</f>
        <v>169.91034648999999</v>
      </c>
      <c r="N183" s="36">
        <f>SUMIFS(СВЦЭМ!$E$33:$E$776,СВЦЭМ!$A$33:$A$776,$A183,СВЦЭМ!$B$33:$B$776,N$155)+'СЕТ СН'!$F$12</f>
        <v>171.21195478999999</v>
      </c>
      <c r="O183" s="36">
        <f>SUMIFS(СВЦЭМ!$E$33:$E$776,СВЦЭМ!$A$33:$A$776,$A183,СВЦЭМ!$B$33:$B$776,O$155)+'СЕТ СН'!$F$12</f>
        <v>170.81042959000001</v>
      </c>
      <c r="P183" s="36">
        <f>SUMIFS(СВЦЭМ!$E$33:$E$776,СВЦЭМ!$A$33:$A$776,$A183,СВЦЭМ!$B$33:$B$776,P$155)+'СЕТ СН'!$F$12</f>
        <v>172.17117906999999</v>
      </c>
      <c r="Q183" s="36">
        <f>SUMIFS(СВЦЭМ!$E$33:$E$776,СВЦЭМ!$A$33:$A$776,$A183,СВЦЭМ!$B$33:$B$776,Q$155)+'СЕТ СН'!$F$12</f>
        <v>173.84699194000001</v>
      </c>
      <c r="R183" s="36">
        <f>SUMIFS(СВЦЭМ!$E$33:$E$776,СВЦЭМ!$A$33:$A$776,$A183,СВЦЭМ!$B$33:$B$776,R$155)+'СЕТ СН'!$F$12</f>
        <v>175.74038001</v>
      </c>
      <c r="S183" s="36">
        <f>SUMIFS(СВЦЭМ!$E$33:$E$776,СВЦЭМ!$A$33:$A$776,$A183,СВЦЭМ!$B$33:$B$776,S$155)+'СЕТ СН'!$F$12</f>
        <v>174.35709661999999</v>
      </c>
      <c r="T183" s="36">
        <f>SUMIFS(СВЦЭМ!$E$33:$E$776,СВЦЭМ!$A$33:$A$776,$A183,СВЦЭМ!$B$33:$B$776,T$155)+'СЕТ СН'!$F$12</f>
        <v>170.27958063</v>
      </c>
      <c r="U183" s="36">
        <f>SUMIFS(СВЦЭМ!$E$33:$E$776,СВЦЭМ!$A$33:$A$776,$A183,СВЦЭМ!$B$33:$B$776,U$155)+'СЕТ СН'!$F$12</f>
        <v>169.73010843</v>
      </c>
      <c r="V183" s="36">
        <f>SUMIFS(СВЦЭМ!$E$33:$E$776,СВЦЭМ!$A$33:$A$776,$A183,СВЦЭМ!$B$33:$B$776,V$155)+'СЕТ СН'!$F$12</f>
        <v>170.50432049</v>
      </c>
      <c r="W183" s="36">
        <f>SUMIFS(СВЦЭМ!$E$33:$E$776,СВЦЭМ!$A$33:$A$776,$A183,СВЦЭМ!$B$33:$B$776,W$155)+'СЕТ СН'!$F$12</f>
        <v>170.78892347999999</v>
      </c>
      <c r="X183" s="36">
        <f>SUMIFS(СВЦЭМ!$E$33:$E$776,СВЦЭМ!$A$33:$A$776,$A183,СВЦЭМ!$B$33:$B$776,X$155)+'СЕТ СН'!$F$12</f>
        <v>170.68509005000001</v>
      </c>
      <c r="Y183" s="36">
        <f>SUMIFS(СВЦЭМ!$E$33:$E$776,СВЦЭМ!$A$33:$A$776,$A183,СВЦЭМ!$B$33:$B$776,Y$155)+'СЕТ СН'!$F$12</f>
        <v>179.14067011</v>
      </c>
    </row>
    <row r="184" spans="1:27" ht="15.75" x14ac:dyDescent="0.2">
      <c r="A184" s="35">
        <f t="shared" si="4"/>
        <v>43494</v>
      </c>
      <c r="B184" s="36">
        <f>SUMIFS(СВЦЭМ!$E$33:$E$776,СВЦЭМ!$A$33:$A$776,$A184,СВЦЭМ!$B$33:$B$776,B$155)+'СЕТ СН'!$F$12</f>
        <v>195.18092849999999</v>
      </c>
      <c r="C184" s="36">
        <f>SUMIFS(СВЦЭМ!$E$33:$E$776,СВЦЭМ!$A$33:$A$776,$A184,СВЦЭМ!$B$33:$B$776,C$155)+'СЕТ СН'!$F$12</f>
        <v>200.62302313999999</v>
      </c>
      <c r="D184" s="36">
        <f>SUMIFS(СВЦЭМ!$E$33:$E$776,СВЦЭМ!$A$33:$A$776,$A184,СВЦЭМ!$B$33:$B$776,D$155)+'СЕТ СН'!$F$12</f>
        <v>201.97695304000001</v>
      </c>
      <c r="E184" s="36">
        <f>SUMIFS(СВЦЭМ!$E$33:$E$776,СВЦЭМ!$A$33:$A$776,$A184,СВЦЭМ!$B$33:$B$776,E$155)+'СЕТ СН'!$F$12</f>
        <v>201.23010575999999</v>
      </c>
      <c r="F184" s="36">
        <f>SUMIFS(СВЦЭМ!$E$33:$E$776,СВЦЭМ!$A$33:$A$776,$A184,СВЦЭМ!$B$33:$B$776,F$155)+'СЕТ СН'!$F$12</f>
        <v>200.92998696000001</v>
      </c>
      <c r="G184" s="36">
        <f>SUMIFS(СВЦЭМ!$E$33:$E$776,СВЦЭМ!$A$33:$A$776,$A184,СВЦЭМ!$B$33:$B$776,G$155)+'СЕТ СН'!$F$12</f>
        <v>197.95306711000001</v>
      </c>
      <c r="H184" s="36">
        <f>SUMIFS(СВЦЭМ!$E$33:$E$776,СВЦЭМ!$A$33:$A$776,$A184,СВЦЭМ!$B$33:$B$776,H$155)+'СЕТ СН'!$F$12</f>
        <v>190.57381366999999</v>
      </c>
      <c r="I184" s="36">
        <f>SUMIFS(СВЦЭМ!$E$33:$E$776,СВЦЭМ!$A$33:$A$776,$A184,СВЦЭМ!$B$33:$B$776,I$155)+'СЕТ СН'!$F$12</f>
        <v>178.49096245000001</v>
      </c>
      <c r="J184" s="36">
        <f>SUMIFS(СВЦЭМ!$E$33:$E$776,СВЦЭМ!$A$33:$A$776,$A184,СВЦЭМ!$B$33:$B$776,J$155)+'СЕТ СН'!$F$12</f>
        <v>167.09046579</v>
      </c>
      <c r="K184" s="36">
        <f>SUMIFS(СВЦЭМ!$E$33:$E$776,СВЦЭМ!$A$33:$A$776,$A184,СВЦЭМ!$B$33:$B$776,K$155)+'СЕТ СН'!$F$12</f>
        <v>165.48289018</v>
      </c>
      <c r="L184" s="36">
        <f>SUMIFS(СВЦЭМ!$E$33:$E$776,СВЦЭМ!$A$33:$A$776,$A184,СВЦЭМ!$B$33:$B$776,L$155)+'СЕТ СН'!$F$12</f>
        <v>165.87787796999999</v>
      </c>
      <c r="M184" s="36">
        <f>SUMIFS(СВЦЭМ!$E$33:$E$776,СВЦЭМ!$A$33:$A$776,$A184,СВЦЭМ!$B$33:$B$776,M$155)+'СЕТ СН'!$F$12</f>
        <v>167.49497321000001</v>
      </c>
      <c r="N184" s="36">
        <f>SUMIFS(СВЦЭМ!$E$33:$E$776,СВЦЭМ!$A$33:$A$776,$A184,СВЦЭМ!$B$33:$B$776,N$155)+'СЕТ СН'!$F$12</f>
        <v>169.45789814</v>
      </c>
      <c r="O184" s="36">
        <f>SUMIFS(СВЦЭМ!$E$33:$E$776,СВЦЭМ!$A$33:$A$776,$A184,СВЦЭМ!$B$33:$B$776,O$155)+'СЕТ СН'!$F$12</f>
        <v>170.61425958999999</v>
      </c>
      <c r="P184" s="36">
        <f>SUMIFS(СВЦЭМ!$E$33:$E$776,СВЦЭМ!$A$33:$A$776,$A184,СВЦЭМ!$B$33:$B$776,P$155)+'СЕТ СН'!$F$12</f>
        <v>172.27525599000001</v>
      </c>
      <c r="Q184" s="36">
        <f>SUMIFS(СВЦЭМ!$E$33:$E$776,СВЦЭМ!$A$33:$A$776,$A184,СВЦЭМ!$B$33:$B$776,Q$155)+'СЕТ СН'!$F$12</f>
        <v>175.83387839</v>
      </c>
      <c r="R184" s="36">
        <f>SUMIFS(СВЦЭМ!$E$33:$E$776,СВЦЭМ!$A$33:$A$776,$A184,СВЦЭМ!$B$33:$B$776,R$155)+'СЕТ СН'!$F$12</f>
        <v>175.57593573</v>
      </c>
      <c r="S184" s="36">
        <f>SUMIFS(СВЦЭМ!$E$33:$E$776,СВЦЭМ!$A$33:$A$776,$A184,СВЦЭМ!$B$33:$B$776,S$155)+'СЕТ СН'!$F$12</f>
        <v>172.22112000000001</v>
      </c>
      <c r="T184" s="36">
        <f>SUMIFS(СВЦЭМ!$E$33:$E$776,СВЦЭМ!$A$33:$A$776,$A184,СВЦЭМ!$B$33:$B$776,T$155)+'СЕТ СН'!$F$12</f>
        <v>168.40058349</v>
      </c>
      <c r="U184" s="36">
        <f>SUMIFS(СВЦЭМ!$E$33:$E$776,СВЦЭМ!$A$33:$A$776,$A184,СВЦЭМ!$B$33:$B$776,U$155)+'СЕТ СН'!$F$12</f>
        <v>168.71082357</v>
      </c>
      <c r="V184" s="36">
        <f>SUMIFS(СВЦЭМ!$E$33:$E$776,СВЦЭМ!$A$33:$A$776,$A184,СВЦЭМ!$B$33:$B$776,V$155)+'СЕТ СН'!$F$12</f>
        <v>172.26979147</v>
      </c>
      <c r="W184" s="36">
        <f>SUMIFS(СВЦЭМ!$E$33:$E$776,СВЦЭМ!$A$33:$A$776,$A184,СВЦЭМ!$B$33:$B$776,W$155)+'СЕТ СН'!$F$12</f>
        <v>172.28461745999999</v>
      </c>
      <c r="X184" s="36">
        <f>SUMIFS(СВЦЭМ!$E$33:$E$776,СВЦЭМ!$A$33:$A$776,$A184,СВЦЭМ!$B$33:$B$776,X$155)+'СЕТ СН'!$F$12</f>
        <v>171.79232163</v>
      </c>
      <c r="Y184" s="36">
        <f>SUMIFS(СВЦЭМ!$E$33:$E$776,СВЦЭМ!$A$33:$A$776,$A184,СВЦЭМ!$B$33:$B$776,Y$155)+'СЕТ СН'!$F$12</f>
        <v>180.08462345999999</v>
      </c>
    </row>
    <row r="185" spans="1:27" ht="15.75" x14ac:dyDescent="0.2">
      <c r="A185" s="35">
        <f t="shared" si="4"/>
        <v>43495</v>
      </c>
      <c r="B185" s="36">
        <f>SUMIFS(СВЦЭМ!$E$33:$E$776,СВЦЭМ!$A$33:$A$776,$A185,СВЦЭМ!$B$33:$B$776,B$155)+'СЕТ СН'!$F$12</f>
        <v>191.79358349</v>
      </c>
      <c r="C185" s="36">
        <f>SUMIFS(СВЦЭМ!$E$33:$E$776,СВЦЭМ!$A$33:$A$776,$A185,СВЦЭМ!$B$33:$B$776,C$155)+'СЕТ СН'!$F$12</f>
        <v>194.72414888</v>
      </c>
      <c r="D185" s="36">
        <f>SUMIFS(СВЦЭМ!$E$33:$E$776,СВЦЭМ!$A$33:$A$776,$A185,СВЦЭМ!$B$33:$B$776,D$155)+'СЕТ СН'!$F$12</f>
        <v>197.37949506000001</v>
      </c>
      <c r="E185" s="36">
        <f>SUMIFS(СВЦЭМ!$E$33:$E$776,СВЦЭМ!$A$33:$A$776,$A185,СВЦЭМ!$B$33:$B$776,E$155)+'СЕТ СН'!$F$12</f>
        <v>196.96081627999999</v>
      </c>
      <c r="F185" s="36">
        <f>SUMIFS(СВЦЭМ!$E$33:$E$776,СВЦЭМ!$A$33:$A$776,$A185,СВЦЭМ!$B$33:$B$776,F$155)+'СЕТ СН'!$F$12</f>
        <v>195.41139415000001</v>
      </c>
      <c r="G185" s="36">
        <f>SUMIFS(СВЦЭМ!$E$33:$E$776,СВЦЭМ!$A$33:$A$776,$A185,СВЦЭМ!$B$33:$B$776,G$155)+'СЕТ СН'!$F$12</f>
        <v>193.97692447</v>
      </c>
      <c r="H185" s="36">
        <f>SUMIFS(СВЦЭМ!$E$33:$E$776,СВЦЭМ!$A$33:$A$776,$A185,СВЦЭМ!$B$33:$B$776,H$155)+'СЕТ СН'!$F$12</f>
        <v>187.52897365999999</v>
      </c>
      <c r="I185" s="36">
        <f>SUMIFS(СВЦЭМ!$E$33:$E$776,СВЦЭМ!$A$33:$A$776,$A185,СВЦЭМ!$B$33:$B$776,I$155)+'СЕТ СН'!$F$12</f>
        <v>176.49491592999999</v>
      </c>
      <c r="J185" s="36">
        <f>SUMIFS(СВЦЭМ!$E$33:$E$776,СВЦЭМ!$A$33:$A$776,$A185,СВЦЭМ!$B$33:$B$776,J$155)+'СЕТ СН'!$F$12</f>
        <v>167.06225043000001</v>
      </c>
      <c r="K185" s="36">
        <f>SUMIFS(СВЦЭМ!$E$33:$E$776,СВЦЭМ!$A$33:$A$776,$A185,СВЦЭМ!$B$33:$B$776,K$155)+'СЕТ СН'!$F$12</f>
        <v>167.42180626000001</v>
      </c>
      <c r="L185" s="36">
        <f>SUMIFS(СВЦЭМ!$E$33:$E$776,СВЦЭМ!$A$33:$A$776,$A185,СВЦЭМ!$B$33:$B$776,L$155)+'СЕТ СН'!$F$12</f>
        <v>169.44506147999999</v>
      </c>
      <c r="M185" s="36">
        <f>SUMIFS(СВЦЭМ!$E$33:$E$776,СВЦЭМ!$A$33:$A$776,$A185,СВЦЭМ!$B$33:$B$776,M$155)+'СЕТ СН'!$F$12</f>
        <v>171.74371017000001</v>
      </c>
      <c r="N185" s="36">
        <f>SUMIFS(СВЦЭМ!$E$33:$E$776,СВЦЭМ!$A$33:$A$776,$A185,СВЦЭМ!$B$33:$B$776,N$155)+'СЕТ СН'!$F$12</f>
        <v>173.57408081</v>
      </c>
      <c r="O185" s="36">
        <f>SUMIFS(СВЦЭМ!$E$33:$E$776,СВЦЭМ!$A$33:$A$776,$A185,СВЦЭМ!$B$33:$B$776,O$155)+'СЕТ СН'!$F$12</f>
        <v>170.89545935999999</v>
      </c>
      <c r="P185" s="36">
        <f>SUMIFS(СВЦЭМ!$E$33:$E$776,СВЦЭМ!$A$33:$A$776,$A185,СВЦЭМ!$B$33:$B$776,P$155)+'СЕТ СН'!$F$12</f>
        <v>170.85178618</v>
      </c>
      <c r="Q185" s="36">
        <f>SUMIFS(СВЦЭМ!$E$33:$E$776,СВЦЭМ!$A$33:$A$776,$A185,СВЦЭМ!$B$33:$B$776,Q$155)+'СЕТ СН'!$F$12</f>
        <v>172.14061029999999</v>
      </c>
      <c r="R185" s="36">
        <f>SUMIFS(СВЦЭМ!$E$33:$E$776,СВЦЭМ!$A$33:$A$776,$A185,СВЦЭМ!$B$33:$B$776,R$155)+'СЕТ СН'!$F$12</f>
        <v>172.81660448</v>
      </c>
      <c r="S185" s="36">
        <f>SUMIFS(СВЦЭМ!$E$33:$E$776,СВЦЭМ!$A$33:$A$776,$A185,СВЦЭМ!$B$33:$B$776,S$155)+'СЕТ СН'!$F$12</f>
        <v>170.12305000000001</v>
      </c>
      <c r="T185" s="36">
        <f>SUMIFS(СВЦЭМ!$E$33:$E$776,СВЦЭМ!$A$33:$A$776,$A185,СВЦЭМ!$B$33:$B$776,T$155)+'СЕТ СН'!$F$12</f>
        <v>166.97041623999999</v>
      </c>
      <c r="U185" s="36">
        <f>SUMIFS(СВЦЭМ!$E$33:$E$776,СВЦЭМ!$A$33:$A$776,$A185,СВЦЭМ!$B$33:$B$776,U$155)+'СЕТ СН'!$F$12</f>
        <v>166.40959851</v>
      </c>
      <c r="V185" s="36">
        <f>SUMIFS(СВЦЭМ!$E$33:$E$776,СВЦЭМ!$A$33:$A$776,$A185,СВЦЭМ!$B$33:$B$776,V$155)+'СЕТ СН'!$F$12</f>
        <v>168.12402173999999</v>
      </c>
      <c r="W185" s="36">
        <f>SUMIFS(СВЦЭМ!$E$33:$E$776,СВЦЭМ!$A$33:$A$776,$A185,СВЦЭМ!$B$33:$B$776,W$155)+'СЕТ СН'!$F$12</f>
        <v>169.53958358</v>
      </c>
      <c r="X185" s="36">
        <f>SUMIFS(СВЦЭМ!$E$33:$E$776,СВЦЭМ!$A$33:$A$776,$A185,СВЦЭМ!$B$33:$B$776,X$155)+'СЕТ СН'!$F$12</f>
        <v>169.36882983000001</v>
      </c>
      <c r="Y185" s="36">
        <f>SUMIFS(СВЦЭМ!$E$33:$E$776,СВЦЭМ!$A$33:$A$776,$A185,СВЦЭМ!$B$33:$B$776,Y$155)+'СЕТ СН'!$F$12</f>
        <v>178.03784952999999</v>
      </c>
    </row>
    <row r="186" spans="1:27" ht="15.75" x14ac:dyDescent="0.2">
      <c r="A186" s="35">
        <f t="shared" si="4"/>
        <v>43496</v>
      </c>
      <c r="B186" s="36">
        <f>SUMIFS(СВЦЭМ!$E$33:$E$776,СВЦЭМ!$A$33:$A$776,$A186,СВЦЭМ!$B$33:$B$776,B$155)+'СЕТ СН'!$F$12</f>
        <v>192.65937489000001</v>
      </c>
      <c r="C186" s="36">
        <f>SUMIFS(СВЦЭМ!$E$33:$E$776,СВЦЭМ!$A$33:$A$776,$A186,СВЦЭМ!$B$33:$B$776,C$155)+'СЕТ СН'!$F$12</f>
        <v>200.25012451000001</v>
      </c>
      <c r="D186" s="36">
        <f>SUMIFS(СВЦЭМ!$E$33:$E$776,СВЦЭМ!$A$33:$A$776,$A186,СВЦЭМ!$B$33:$B$776,D$155)+'СЕТ СН'!$F$12</f>
        <v>200.50216871000001</v>
      </c>
      <c r="E186" s="36">
        <f>SUMIFS(СВЦЭМ!$E$33:$E$776,СВЦЭМ!$A$33:$A$776,$A186,СВЦЭМ!$B$33:$B$776,E$155)+'СЕТ СН'!$F$12</f>
        <v>200.58381004</v>
      </c>
      <c r="F186" s="36">
        <f>SUMIFS(СВЦЭМ!$E$33:$E$776,СВЦЭМ!$A$33:$A$776,$A186,СВЦЭМ!$B$33:$B$776,F$155)+'СЕТ СН'!$F$12</f>
        <v>199.77057313</v>
      </c>
      <c r="G186" s="36">
        <f>SUMIFS(СВЦЭМ!$E$33:$E$776,СВЦЭМ!$A$33:$A$776,$A186,СВЦЭМ!$B$33:$B$776,G$155)+'СЕТ СН'!$F$12</f>
        <v>195.96160990999999</v>
      </c>
      <c r="H186" s="36">
        <f>SUMIFS(СВЦЭМ!$E$33:$E$776,СВЦЭМ!$A$33:$A$776,$A186,СВЦЭМ!$B$33:$B$776,H$155)+'СЕТ СН'!$F$12</f>
        <v>186.68603286000001</v>
      </c>
      <c r="I186" s="36">
        <f>SUMIFS(СВЦЭМ!$E$33:$E$776,СВЦЭМ!$A$33:$A$776,$A186,СВЦЭМ!$B$33:$B$776,I$155)+'СЕТ СН'!$F$12</f>
        <v>178.66505975000001</v>
      </c>
      <c r="J186" s="36">
        <f>SUMIFS(СВЦЭМ!$E$33:$E$776,СВЦЭМ!$A$33:$A$776,$A186,СВЦЭМ!$B$33:$B$776,J$155)+'СЕТ СН'!$F$12</f>
        <v>168.09773317</v>
      </c>
      <c r="K186" s="36">
        <f>SUMIFS(СВЦЭМ!$E$33:$E$776,СВЦЭМ!$A$33:$A$776,$A186,СВЦЭМ!$B$33:$B$776,K$155)+'СЕТ СН'!$F$12</f>
        <v>167.04052626999999</v>
      </c>
      <c r="L186" s="36">
        <f>SUMIFS(СВЦЭМ!$E$33:$E$776,СВЦЭМ!$A$33:$A$776,$A186,СВЦЭМ!$B$33:$B$776,L$155)+'СЕТ СН'!$F$12</f>
        <v>166.98186494999999</v>
      </c>
      <c r="M186" s="36">
        <f>SUMIFS(СВЦЭМ!$E$33:$E$776,СВЦЭМ!$A$33:$A$776,$A186,СВЦЭМ!$B$33:$B$776,M$155)+'СЕТ СН'!$F$12</f>
        <v>170.01921340000001</v>
      </c>
      <c r="N186" s="36">
        <f>SUMIFS(СВЦЭМ!$E$33:$E$776,СВЦЭМ!$A$33:$A$776,$A186,СВЦЭМ!$B$33:$B$776,N$155)+'СЕТ СН'!$F$12</f>
        <v>171.45858905</v>
      </c>
      <c r="O186" s="36">
        <f>SUMIFS(СВЦЭМ!$E$33:$E$776,СВЦЭМ!$A$33:$A$776,$A186,СВЦЭМ!$B$33:$B$776,O$155)+'СЕТ СН'!$F$12</f>
        <v>169.1963768</v>
      </c>
      <c r="P186" s="36">
        <f>SUMIFS(СВЦЭМ!$E$33:$E$776,СВЦЭМ!$A$33:$A$776,$A186,СВЦЭМ!$B$33:$B$776,P$155)+'СЕТ СН'!$F$12</f>
        <v>170.47230345</v>
      </c>
      <c r="Q186" s="36">
        <f>SUMIFS(СВЦЭМ!$E$33:$E$776,СВЦЭМ!$A$33:$A$776,$A186,СВЦЭМ!$B$33:$B$776,Q$155)+'СЕТ СН'!$F$12</f>
        <v>172.63798116999999</v>
      </c>
      <c r="R186" s="36">
        <f>SUMIFS(СВЦЭМ!$E$33:$E$776,СВЦЭМ!$A$33:$A$776,$A186,СВЦЭМ!$B$33:$B$776,R$155)+'СЕТ СН'!$F$12</f>
        <v>172.79990751</v>
      </c>
      <c r="S186" s="36">
        <f>SUMIFS(СВЦЭМ!$E$33:$E$776,СВЦЭМ!$A$33:$A$776,$A186,СВЦЭМ!$B$33:$B$776,S$155)+'СЕТ СН'!$F$12</f>
        <v>170.96439716</v>
      </c>
      <c r="T186" s="36">
        <f>SUMIFS(СВЦЭМ!$E$33:$E$776,СВЦЭМ!$A$33:$A$776,$A186,СВЦЭМ!$B$33:$B$776,T$155)+'СЕТ СН'!$F$12</f>
        <v>168.60251131999999</v>
      </c>
      <c r="U186" s="36">
        <f>SUMIFS(СВЦЭМ!$E$33:$E$776,СВЦЭМ!$A$33:$A$776,$A186,СВЦЭМ!$B$33:$B$776,U$155)+'СЕТ СН'!$F$12</f>
        <v>168.13029922999999</v>
      </c>
      <c r="V186" s="36">
        <f>SUMIFS(СВЦЭМ!$E$33:$E$776,СВЦЭМ!$A$33:$A$776,$A186,СВЦЭМ!$B$33:$B$776,V$155)+'СЕТ СН'!$F$12</f>
        <v>171.39511764</v>
      </c>
      <c r="W186" s="36">
        <f>SUMIFS(СВЦЭМ!$E$33:$E$776,СВЦЭМ!$A$33:$A$776,$A186,СВЦЭМ!$B$33:$B$776,W$155)+'СЕТ СН'!$F$12</f>
        <v>175.30316354999999</v>
      </c>
      <c r="X186" s="36">
        <f>SUMIFS(СВЦЭМ!$E$33:$E$776,СВЦЭМ!$A$33:$A$776,$A186,СВЦЭМ!$B$33:$B$776,X$155)+'СЕТ СН'!$F$12</f>
        <v>176.03785905000001</v>
      </c>
      <c r="Y186" s="36">
        <f>SUMIFS(СВЦЭМ!$E$33:$E$776,СВЦЭМ!$A$33:$A$776,$A186,СВЦЭМ!$B$33:$B$776,Y$155)+'СЕТ СН'!$F$12</f>
        <v>181.56604376000001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172</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01.01.2019</v>
      </c>
      <c r="B191" s="36">
        <f>SUMIFS(СВЦЭМ!$F$33:$F$776,СВЦЭМ!$A$33:$A$776,$A191,СВЦЭМ!$B$33:$B$776,B$190)+'СЕТ СН'!$F$12</f>
        <v>166.1081619</v>
      </c>
      <c r="C191" s="36">
        <f>SUMIFS(СВЦЭМ!$F$33:$F$776,СВЦЭМ!$A$33:$A$776,$A191,СВЦЭМ!$B$33:$B$776,C$190)+'СЕТ СН'!$F$12</f>
        <v>178.64847513000001</v>
      </c>
      <c r="D191" s="36">
        <f>SUMIFS(СВЦЭМ!$F$33:$F$776,СВЦЭМ!$A$33:$A$776,$A191,СВЦЭМ!$B$33:$B$776,D$190)+'СЕТ СН'!$F$12</f>
        <v>189.62006113999999</v>
      </c>
      <c r="E191" s="36">
        <f>SUMIFS(СВЦЭМ!$F$33:$F$776,СВЦЭМ!$A$33:$A$776,$A191,СВЦЭМ!$B$33:$B$776,E$190)+'СЕТ СН'!$F$12</f>
        <v>192.11891055999999</v>
      </c>
      <c r="F191" s="36">
        <f>SUMIFS(СВЦЭМ!$F$33:$F$776,СВЦЭМ!$A$33:$A$776,$A191,СВЦЭМ!$B$33:$B$776,F$190)+'СЕТ СН'!$F$12</f>
        <v>193.30343407000001</v>
      </c>
      <c r="G191" s="36">
        <f>SUMIFS(СВЦЭМ!$F$33:$F$776,СВЦЭМ!$A$33:$A$776,$A191,СВЦЭМ!$B$33:$B$776,G$190)+'СЕТ СН'!$F$12</f>
        <v>193.38406939000001</v>
      </c>
      <c r="H191" s="36">
        <f>SUMIFS(СВЦЭМ!$F$33:$F$776,СВЦЭМ!$A$33:$A$776,$A191,СВЦЭМ!$B$33:$B$776,H$190)+'СЕТ СН'!$F$12</f>
        <v>194.72630151000001</v>
      </c>
      <c r="I191" s="36">
        <f>SUMIFS(СВЦЭМ!$F$33:$F$776,СВЦЭМ!$A$33:$A$776,$A191,СВЦЭМ!$B$33:$B$776,I$190)+'СЕТ СН'!$F$12</f>
        <v>193.11515413999999</v>
      </c>
      <c r="J191" s="36">
        <f>SUMIFS(СВЦЭМ!$F$33:$F$776,СВЦЭМ!$A$33:$A$776,$A191,СВЦЭМ!$B$33:$B$776,J$190)+'СЕТ СН'!$F$12</f>
        <v>193.35863971000001</v>
      </c>
      <c r="K191" s="36">
        <f>SUMIFS(СВЦЭМ!$F$33:$F$776,СВЦЭМ!$A$33:$A$776,$A191,СВЦЭМ!$B$33:$B$776,K$190)+'СЕТ СН'!$F$12</f>
        <v>190.52037553</v>
      </c>
      <c r="L191" s="36">
        <f>SUMIFS(СВЦЭМ!$F$33:$F$776,СВЦЭМ!$A$33:$A$776,$A191,СВЦЭМ!$B$33:$B$776,L$190)+'СЕТ СН'!$F$12</f>
        <v>185.27673834999999</v>
      </c>
      <c r="M191" s="36">
        <f>SUMIFS(СВЦЭМ!$F$33:$F$776,СВЦЭМ!$A$33:$A$776,$A191,СВЦЭМ!$B$33:$B$776,M$190)+'СЕТ СН'!$F$12</f>
        <v>183.94041877999999</v>
      </c>
      <c r="N191" s="36">
        <f>SUMIFS(СВЦЭМ!$F$33:$F$776,СВЦЭМ!$A$33:$A$776,$A191,СВЦЭМ!$B$33:$B$776,N$190)+'СЕТ СН'!$F$12</f>
        <v>180.81500639999999</v>
      </c>
      <c r="O191" s="36">
        <f>SUMIFS(СВЦЭМ!$F$33:$F$776,СВЦЭМ!$A$33:$A$776,$A191,СВЦЭМ!$B$33:$B$776,O$190)+'СЕТ СН'!$F$12</f>
        <v>180.85910172999999</v>
      </c>
      <c r="P191" s="36">
        <f>SUMIFS(СВЦЭМ!$F$33:$F$776,СВЦЭМ!$A$33:$A$776,$A191,СВЦЭМ!$B$33:$B$776,P$190)+'СЕТ СН'!$F$12</f>
        <v>182.39658274000001</v>
      </c>
      <c r="Q191" s="36">
        <f>SUMIFS(СВЦЭМ!$F$33:$F$776,СВЦЭМ!$A$33:$A$776,$A191,СВЦЭМ!$B$33:$B$776,Q$190)+'СЕТ СН'!$F$12</f>
        <v>176.63548936999999</v>
      </c>
      <c r="R191" s="36">
        <f>SUMIFS(СВЦЭМ!$F$33:$F$776,СВЦЭМ!$A$33:$A$776,$A191,СВЦЭМ!$B$33:$B$776,R$190)+'СЕТ СН'!$F$12</f>
        <v>166.92605058999999</v>
      </c>
      <c r="S191" s="36">
        <f>SUMIFS(СВЦЭМ!$F$33:$F$776,СВЦЭМ!$A$33:$A$776,$A191,СВЦЭМ!$B$33:$B$776,S$190)+'СЕТ СН'!$F$12</f>
        <v>154.57500386000001</v>
      </c>
      <c r="T191" s="36">
        <f>SUMIFS(СВЦЭМ!$F$33:$F$776,СВЦЭМ!$A$33:$A$776,$A191,СВЦЭМ!$B$33:$B$776,T$190)+'СЕТ СН'!$F$12</f>
        <v>148.19293367</v>
      </c>
      <c r="U191" s="36">
        <f>SUMIFS(СВЦЭМ!$F$33:$F$776,СВЦЭМ!$A$33:$A$776,$A191,СВЦЭМ!$B$33:$B$776,U$190)+'СЕТ СН'!$F$12</f>
        <v>147.31807291000001</v>
      </c>
      <c r="V191" s="36">
        <f>SUMIFS(СВЦЭМ!$F$33:$F$776,СВЦЭМ!$A$33:$A$776,$A191,СВЦЭМ!$B$33:$B$776,V$190)+'СЕТ СН'!$F$12</f>
        <v>150.22520806</v>
      </c>
      <c r="W191" s="36">
        <f>SUMIFS(СВЦЭМ!$F$33:$F$776,СВЦЭМ!$A$33:$A$776,$A191,СВЦЭМ!$B$33:$B$776,W$190)+'СЕТ СН'!$F$12</f>
        <v>157.87626843000001</v>
      </c>
      <c r="X191" s="36">
        <f>SUMIFS(СВЦЭМ!$F$33:$F$776,СВЦЭМ!$A$33:$A$776,$A191,СВЦЭМ!$B$33:$B$776,X$190)+'СЕТ СН'!$F$12</f>
        <v>167.81166715000001</v>
      </c>
      <c r="Y191" s="36">
        <f>SUMIFS(СВЦЭМ!$F$33:$F$776,СВЦЭМ!$A$33:$A$776,$A191,СВЦЭМ!$B$33:$B$776,Y$190)+'СЕТ СН'!$F$12</f>
        <v>176.48377893</v>
      </c>
      <c r="AA191" s="45"/>
    </row>
    <row r="192" spans="1:27" ht="15.75" x14ac:dyDescent="0.2">
      <c r="A192" s="35">
        <f>A191+1</f>
        <v>43467</v>
      </c>
      <c r="B192" s="36">
        <f>SUMIFS(СВЦЭМ!$F$33:$F$776,СВЦЭМ!$A$33:$A$776,$A192,СВЦЭМ!$B$33:$B$776,B$190)+'СЕТ СН'!$F$12</f>
        <v>186.91307696999999</v>
      </c>
      <c r="C192" s="36">
        <f>SUMIFS(СВЦЭМ!$F$33:$F$776,СВЦЭМ!$A$33:$A$776,$A192,СВЦЭМ!$B$33:$B$776,C$190)+'СЕТ СН'!$F$12</f>
        <v>184.61192367999999</v>
      </c>
      <c r="D192" s="36">
        <f>SUMIFS(СВЦЭМ!$F$33:$F$776,СВЦЭМ!$A$33:$A$776,$A192,СВЦЭМ!$B$33:$B$776,D$190)+'СЕТ СН'!$F$12</f>
        <v>184.63268568999999</v>
      </c>
      <c r="E192" s="36">
        <f>SUMIFS(СВЦЭМ!$F$33:$F$776,СВЦЭМ!$A$33:$A$776,$A192,СВЦЭМ!$B$33:$B$776,E$190)+'СЕТ СН'!$F$12</f>
        <v>186.90564062000001</v>
      </c>
      <c r="F192" s="36">
        <f>SUMIFS(СВЦЭМ!$F$33:$F$776,СВЦЭМ!$A$33:$A$776,$A192,СВЦЭМ!$B$33:$B$776,F$190)+'СЕТ СН'!$F$12</f>
        <v>186.9489872</v>
      </c>
      <c r="G192" s="36">
        <f>SUMIFS(СВЦЭМ!$F$33:$F$776,СВЦЭМ!$A$33:$A$776,$A192,СВЦЭМ!$B$33:$B$776,G$190)+'СЕТ СН'!$F$12</f>
        <v>187.0466376</v>
      </c>
      <c r="H192" s="36">
        <f>SUMIFS(СВЦЭМ!$F$33:$F$776,СВЦЭМ!$A$33:$A$776,$A192,СВЦЭМ!$B$33:$B$776,H$190)+'СЕТ СН'!$F$12</f>
        <v>186.36262149000001</v>
      </c>
      <c r="I192" s="36">
        <f>SUMIFS(СВЦЭМ!$F$33:$F$776,СВЦЭМ!$A$33:$A$776,$A192,СВЦЭМ!$B$33:$B$776,I$190)+'СЕТ СН'!$F$12</f>
        <v>183.20470888</v>
      </c>
      <c r="J192" s="36">
        <f>SUMIFS(СВЦЭМ!$F$33:$F$776,СВЦЭМ!$A$33:$A$776,$A192,СВЦЭМ!$B$33:$B$776,J$190)+'СЕТ СН'!$F$12</f>
        <v>180.87601966</v>
      </c>
      <c r="K192" s="36">
        <f>SUMIFS(СВЦЭМ!$F$33:$F$776,СВЦЭМ!$A$33:$A$776,$A192,СВЦЭМ!$B$33:$B$776,K$190)+'СЕТ СН'!$F$12</f>
        <v>174.74662115999999</v>
      </c>
      <c r="L192" s="36">
        <f>SUMIFS(СВЦЭМ!$F$33:$F$776,СВЦЭМ!$A$33:$A$776,$A192,СВЦЭМ!$B$33:$B$776,L$190)+'СЕТ СН'!$F$12</f>
        <v>170.05843768</v>
      </c>
      <c r="M192" s="36">
        <f>SUMIFS(СВЦЭМ!$F$33:$F$776,СВЦЭМ!$A$33:$A$776,$A192,СВЦЭМ!$B$33:$B$776,M$190)+'СЕТ СН'!$F$12</f>
        <v>170.18660532999999</v>
      </c>
      <c r="N192" s="36">
        <f>SUMIFS(СВЦЭМ!$F$33:$F$776,СВЦЭМ!$A$33:$A$776,$A192,СВЦЭМ!$B$33:$B$776,N$190)+'СЕТ СН'!$F$12</f>
        <v>171.05620499</v>
      </c>
      <c r="O192" s="36">
        <f>SUMIFS(СВЦЭМ!$F$33:$F$776,СВЦЭМ!$A$33:$A$776,$A192,СВЦЭМ!$B$33:$B$776,O$190)+'СЕТ СН'!$F$12</f>
        <v>175.68887393</v>
      </c>
      <c r="P192" s="36">
        <f>SUMIFS(СВЦЭМ!$F$33:$F$776,СВЦЭМ!$A$33:$A$776,$A192,СВЦЭМ!$B$33:$B$776,P$190)+'СЕТ СН'!$F$12</f>
        <v>181.83908966999999</v>
      </c>
      <c r="Q192" s="36">
        <f>SUMIFS(СВЦЭМ!$F$33:$F$776,СВЦЭМ!$A$33:$A$776,$A192,СВЦЭМ!$B$33:$B$776,Q$190)+'СЕТ СН'!$F$12</f>
        <v>178.732764</v>
      </c>
      <c r="R192" s="36">
        <f>SUMIFS(СВЦЭМ!$F$33:$F$776,СВЦЭМ!$A$33:$A$776,$A192,СВЦЭМ!$B$33:$B$776,R$190)+'СЕТ СН'!$F$12</f>
        <v>168.27701590000001</v>
      </c>
      <c r="S192" s="36">
        <f>SUMIFS(СВЦЭМ!$F$33:$F$776,СВЦЭМ!$A$33:$A$776,$A192,СВЦЭМ!$B$33:$B$776,S$190)+'СЕТ СН'!$F$12</f>
        <v>157.83911162000001</v>
      </c>
      <c r="T192" s="36">
        <f>SUMIFS(СВЦЭМ!$F$33:$F$776,СВЦЭМ!$A$33:$A$776,$A192,СВЦЭМ!$B$33:$B$776,T$190)+'СЕТ СН'!$F$12</f>
        <v>156.83615567000001</v>
      </c>
      <c r="U192" s="36">
        <f>SUMIFS(СВЦЭМ!$F$33:$F$776,СВЦЭМ!$A$33:$A$776,$A192,СВЦЭМ!$B$33:$B$776,U$190)+'СЕТ СН'!$F$12</f>
        <v>155.58887615</v>
      </c>
      <c r="V192" s="36">
        <f>SUMIFS(СВЦЭМ!$F$33:$F$776,СВЦЭМ!$A$33:$A$776,$A192,СВЦЭМ!$B$33:$B$776,V$190)+'СЕТ СН'!$F$12</f>
        <v>150.43988755000001</v>
      </c>
      <c r="W192" s="36">
        <f>SUMIFS(СВЦЭМ!$F$33:$F$776,СВЦЭМ!$A$33:$A$776,$A192,СВЦЭМ!$B$33:$B$776,W$190)+'СЕТ СН'!$F$12</f>
        <v>157.95637235999999</v>
      </c>
      <c r="X192" s="36">
        <f>SUMIFS(СВЦЭМ!$F$33:$F$776,СВЦЭМ!$A$33:$A$776,$A192,СВЦЭМ!$B$33:$B$776,X$190)+'СЕТ СН'!$F$12</f>
        <v>168.32250282000001</v>
      </c>
      <c r="Y192" s="36">
        <f>SUMIFS(СВЦЭМ!$F$33:$F$776,СВЦЭМ!$A$33:$A$776,$A192,СВЦЭМ!$B$33:$B$776,Y$190)+'СЕТ СН'!$F$12</f>
        <v>177.20978597000001</v>
      </c>
    </row>
    <row r="193" spans="1:25" ht="15.75" x14ac:dyDescent="0.2">
      <c r="A193" s="35">
        <f t="shared" ref="A193:A221" si="5">A192+1</f>
        <v>43468</v>
      </c>
      <c r="B193" s="36">
        <f>SUMIFS(СВЦЭМ!$F$33:$F$776,СВЦЭМ!$A$33:$A$776,$A193,СВЦЭМ!$B$33:$B$776,B$190)+'СЕТ СН'!$F$12</f>
        <v>180.45108902999999</v>
      </c>
      <c r="C193" s="36">
        <f>SUMIFS(СВЦЭМ!$F$33:$F$776,СВЦЭМ!$A$33:$A$776,$A193,СВЦЭМ!$B$33:$B$776,C$190)+'СЕТ СН'!$F$12</f>
        <v>184.21153949999999</v>
      </c>
      <c r="D193" s="36">
        <f>SUMIFS(СВЦЭМ!$F$33:$F$776,СВЦЭМ!$A$33:$A$776,$A193,СВЦЭМ!$B$33:$B$776,D$190)+'СЕТ СН'!$F$12</f>
        <v>187.0320964</v>
      </c>
      <c r="E193" s="36">
        <f>SUMIFS(СВЦЭМ!$F$33:$F$776,СВЦЭМ!$A$33:$A$776,$A193,СВЦЭМ!$B$33:$B$776,E$190)+'СЕТ СН'!$F$12</f>
        <v>188.60816751999999</v>
      </c>
      <c r="F193" s="36">
        <f>SUMIFS(СВЦЭМ!$F$33:$F$776,СВЦЭМ!$A$33:$A$776,$A193,СВЦЭМ!$B$33:$B$776,F$190)+'СЕТ СН'!$F$12</f>
        <v>189.28042526999999</v>
      </c>
      <c r="G193" s="36">
        <f>SUMIFS(СВЦЭМ!$F$33:$F$776,СВЦЭМ!$A$33:$A$776,$A193,СВЦЭМ!$B$33:$B$776,G$190)+'СЕТ СН'!$F$12</f>
        <v>190.71629317</v>
      </c>
      <c r="H193" s="36">
        <f>SUMIFS(СВЦЭМ!$F$33:$F$776,СВЦЭМ!$A$33:$A$776,$A193,СВЦЭМ!$B$33:$B$776,H$190)+'СЕТ СН'!$F$12</f>
        <v>186.39893412999999</v>
      </c>
      <c r="I193" s="36">
        <f>SUMIFS(СВЦЭМ!$F$33:$F$776,СВЦЭМ!$A$33:$A$776,$A193,СВЦЭМ!$B$33:$B$776,I$190)+'СЕТ СН'!$F$12</f>
        <v>184.26185667999999</v>
      </c>
      <c r="J193" s="36">
        <f>SUMIFS(СВЦЭМ!$F$33:$F$776,СВЦЭМ!$A$33:$A$776,$A193,СВЦЭМ!$B$33:$B$776,J$190)+'СЕТ СН'!$F$12</f>
        <v>180.45604710000001</v>
      </c>
      <c r="K193" s="36">
        <f>SUMIFS(СВЦЭМ!$F$33:$F$776,СВЦЭМ!$A$33:$A$776,$A193,СВЦЭМ!$B$33:$B$776,K$190)+'СЕТ СН'!$F$12</f>
        <v>175.89354327999999</v>
      </c>
      <c r="L193" s="36">
        <f>SUMIFS(СВЦЭМ!$F$33:$F$776,СВЦЭМ!$A$33:$A$776,$A193,СВЦЭМ!$B$33:$B$776,L$190)+'СЕТ СН'!$F$12</f>
        <v>171.92773312</v>
      </c>
      <c r="M193" s="36">
        <f>SUMIFS(СВЦЭМ!$F$33:$F$776,СВЦЭМ!$A$33:$A$776,$A193,СВЦЭМ!$B$33:$B$776,M$190)+'СЕТ СН'!$F$12</f>
        <v>171.06740454999999</v>
      </c>
      <c r="N193" s="36">
        <f>SUMIFS(СВЦЭМ!$F$33:$F$776,СВЦЭМ!$A$33:$A$776,$A193,СВЦЭМ!$B$33:$B$776,N$190)+'СЕТ СН'!$F$12</f>
        <v>171.69333352000001</v>
      </c>
      <c r="O193" s="36">
        <f>SUMIFS(СВЦЭМ!$F$33:$F$776,СВЦЭМ!$A$33:$A$776,$A193,СВЦЭМ!$B$33:$B$776,O$190)+'СЕТ СН'!$F$12</f>
        <v>176.53957102999999</v>
      </c>
      <c r="P193" s="36">
        <f>SUMIFS(СВЦЭМ!$F$33:$F$776,СВЦЭМ!$A$33:$A$776,$A193,СВЦЭМ!$B$33:$B$776,P$190)+'СЕТ СН'!$F$12</f>
        <v>180.15515611999999</v>
      </c>
      <c r="Q193" s="36">
        <f>SUMIFS(СВЦЭМ!$F$33:$F$776,СВЦЭМ!$A$33:$A$776,$A193,СВЦЭМ!$B$33:$B$776,Q$190)+'СЕТ СН'!$F$12</f>
        <v>175.60551634000001</v>
      </c>
      <c r="R193" s="36">
        <f>SUMIFS(СВЦЭМ!$F$33:$F$776,СВЦЭМ!$A$33:$A$776,$A193,СВЦЭМ!$B$33:$B$776,R$190)+'СЕТ СН'!$F$12</f>
        <v>167.40713853</v>
      </c>
      <c r="S193" s="36">
        <f>SUMIFS(СВЦЭМ!$F$33:$F$776,СВЦЭМ!$A$33:$A$776,$A193,СВЦЭМ!$B$33:$B$776,S$190)+'СЕТ СН'!$F$12</f>
        <v>156.59217146</v>
      </c>
      <c r="T193" s="36">
        <f>SUMIFS(СВЦЭМ!$F$33:$F$776,СВЦЭМ!$A$33:$A$776,$A193,СВЦЭМ!$B$33:$B$776,T$190)+'СЕТ СН'!$F$12</f>
        <v>151.03410836</v>
      </c>
      <c r="U193" s="36">
        <f>SUMIFS(СВЦЭМ!$F$33:$F$776,СВЦЭМ!$A$33:$A$776,$A193,СВЦЭМ!$B$33:$B$776,U$190)+'СЕТ СН'!$F$12</f>
        <v>151.68000638000001</v>
      </c>
      <c r="V193" s="36">
        <f>SUMIFS(СВЦЭМ!$F$33:$F$776,СВЦЭМ!$A$33:$A$776,$A193,СВЦЭМ!$B$33:$B$776,V$190)+'СЕТ СН'!$F$12</f>
        <v>153.22495140000001</v>
      </c>
      <c r="W193" s="36">
        <f>SUMIFS(СВЦЭМ!$F$33:$F$776,СВЦЭМ!$A$33:$A$776,$A193,СВЦЭМ!$B$33:$B$776,W$190)+'СЕТ СН'!$F$12</f>
        <v>163.70976636</v>
      </c>
      <c r="X193" s="36">
        <f>SUMIFS(СВЦЭМ!$F$33:$F$776,СВЦЭМ!$A$33:$A$776,$A193,СВЦЭМ!$B$33:$B$776,X$190)+'СЕТ СН'!$F$12</f>
        <v>174.12642156000001</v>
      </c>
      <c r="Y193" s="36">
        <f>SUMIFS(СВЦЭМ!$F$33:$F$776,СВЦЭМ!$A$33:$A$776,$A193,СВЦЭМ!$B$33:$B$776,Y$190)+'СЕТ СН'!$F$12</f>
        <v>183.26509504000001</v>
      </c>
    </row>
    <row r="194" spans="1:25" ht="15.75" x14ac:dyDescent="0.2">
      <c r="A194" s="35">
        <f t="shared" si="5"/>
        <v>43469</v>
      </c>
      <c r="B194" s="36">
        <f>SUMIFS(СВЦЭМ!$F$33:$F$776,СВЦЭМ!$A$33:$A$776,$A194,СВЦЭМ!$B$33:$B$776,B$190)+'СЕТ СН'!$F$12</f>
        <v>178.61552978</v>
      </c>
      <c r="C194" s="36">
        <f>SUMIFS(СВЦЭМ!$F$33:$F$776,СВЦЭМ!$A$33:$A$776,$A194,СВЦЭМ!$B$33:$B$776,C$190)+'СЕТ СН'!$F$12</f>
        <v>182.73764091000001</v>
      </c>
      <c r="D194" s="36">
        <f>SUMIFS(СВЦЭМ!$F$33:$F$776,СВЦЭМ!$A$33:$A$776,$A194,СВЦЭМ!$B$33:$B$776,D$190)+'СЕТ СН'!$F$12</f>
        <v>185.35645353999999</v>
      </c>
      <c r="E194" s="36">
        <f>SUMIFS(СВЦЭМ!$F$33:$F$776,СВЦЭМ!$A$33:$A$776,$A194,СВЦЭМ!$B$33:$B$776,E$190)+'СЕТ СН'!$F$12</f>
        <v>187.51912078000001</v>
      </c>
      <c r="F194" s="36">
        <f>SUMIFS(СВЦЭМ!$F$33:$F$776,СВЦЭМ!$A$33:$A$776,$A194,СВЦЭМ!$B$33:$B$776,F$190)+'СЕТ СН'!$F$12</f>
        <v>188.24578416</v>
      </c>
      <c r="G194" s="36">
        <f>SUMIFS(СВЦЭМ!$F$33:$F$776,СВЦЭМ!$A$33:$A$776,$A194,СВЦЭМ!$B$33:$B$776,G$190)+'СЕТ СН'!$F$12</f>
        <v>187.85052974999999</v>
      </c>
      <c r="H194" s="36">
        <f>SUMIFS(СВЦЭМ!$F$33:$F$776,СВЦЭМ!$A$33:$A$776,$A194,СВЦЭМ!$B$33:$B$776,H$190)+'СЕТ СН'!$F$12</f>
        <v>190.47095224</v>
      </c>
      <c r="I194" s="36">
        <f>SUMIFS(СВЦЭМ!$F$33:$F$776,СВЦЭМ!$A$33:$A$776,$A194,СВЦЭМ!$B$33:$B$776,I$190)+'СЕТ СН'!$F$12</f>
        <v>188.39986648999999</v>
      </c>
      <c r="J194" s="36">
        <f>SUMIFS(СВЦЭМ!$F$33:$F$776,СВЦЭМ!$A$33:$A$776,$A194,СВЦЭМ!$B$33:$B$776,J$190)+'СЕТ СН'!$F$12</f>
        <v>183.03902133</v>
      </c>
      <c r="K194" s="36">
        <f>SUMIFS(СВЦЭМ!$F$33:$F$776,СВЦЭМ!$A$33:$A$776,$A194,СВЦЭМ!$B$33:$B$776,K$190)+'СЕТ СН'!$F$12</f>
        <v>177.71864196999999</v>
      </c>
      <c r="L194" s="36">
        <f>SUMIFS(СВЦЭМ!$F$33:$F$776,СВЦЭМ!$A$33:$A$776,$A194,СВЦЭМ!$B$33:$B$776,L$190)+'СЕТ СН'!$F$12</f>
        <v>174.80150093</v>
      </c>
      <c r="M194" s="36">
        <f>SUMIFS(СВЦЭМ!$F$33:$F$776,СВЦЭМ!$A$33:$A$776,$A194,СВЦЭМ!$B$33:$B$776,M$190)+'СЕТ СН'!$F$12</f>
        <v>172.37707155000001</v>
      </c>
      <c r="N194" s="36">
        <f>SUMIFS(СВЦЭМ!$F$33:$F$776,СВЦЭМ!$A$33:$A$776,$A194,СВЦЭМ!$B$33:$B$776,N$190)+'СЕТ СН'!$F$12</f>
        <v>175.05594693</v>
      </c>
      <c r="O194" s="36">
        <f>SUMIFS(СВЦЭМ!$F$33:$F$776,СВЦЭМ!$A$33:$A$776,$A194,СВЦЭМ!$B$33:$B$776,O$190)+'СЕТ СН'!$F$12</f>
        <v>177.99389203999999</v>
      </c>
      <c r="P194" s="36">
        <f>SUMIFS(СВЦЭМ!$F$33:$F$776,СВЦЭМ!$A$33:$A$776,$A194,СВЦЭМ!$B$33:$B$776,P$190)+'СЕТ СН'!$F$12</f>
        <v>182.66829928999999</v>
      </c>
      <c r="Q194" s="36">
        <f>SUMIFS(СВЦЭМ!$F$33:$F$776,СВЦЭМ!$A$33:$A$776,$A194,СВЦЭМ!$B$33:$B$776,Q$190)+'СЕТ СН'!$F$12</f>
        <v>177.22299175000001</v>
      </c>
      <c r="R194" s="36">
        <f>SUMIFS(СВЦЭМ!$F$33:$F$776,СВЦЭМ!$A$33:$A$776,$A194,СВЦЭМ!$B$33:$B$776,R$190)+'СЕТ СН'!$F$12</f>
        <v>168.85145767</v>
      </c>
      <c r="S194" s="36">
        <f>SUMIFS(СВЦЭМ!$F$33:$F$776,СВЦЭМ!$A$33:$A$776,$A194,СВЦЭМ!$B$33:$B$776,S$190)+'СЕТ СН'!$F$12</f>
        <v>153.57450607000001</v>
      </c>
      <c r="T194" s="36">
        <f>SUMIFS(СВЦЭМ!$F$33:$F$776,СВЦЭМ!$A$33:$A$776,$A194,СВЦЭМ!$B$33:$B$776,T$190)+'СЕТ СН'!$F$12</f>
        <v>147.66893202</v>
      </c>
      <c r="U194" s="36">
        <f>SUMIFS(СВЦЭМ!$F$33:$F$776,СВЦЭМ!$A$33:$A$776,$A194,СВЦЭМ!$B$33:$B$776,U$190)+'СЕТ СН'!$F$12</f>
        <v>148.85801928000001</v>
      </c>
      <c r="V194" s="36">
        <f>SUMIFS(СВЦЭМ!$F$33:$F$776,СВЦЭМ!$A$33:$A$776,$A194,СВЦЭМ!$B$33:$B$776,V$190)+'СЕТ СН'!$F$12</f>
        <v>151.2135011</v>
      </c>
      <c r="W194" s="36">
        <f>SUMIFS(СВЦЭМ!$F$33:$F$776,СВЦЭМ!$A$33:$A$776,$A194,СВЦЭМ!$B$33:$B$776,W$190)+'СЕТ СН'!$F$12</f>
        <v>161.75255691000001</v>
      </c>
      <c r="X194" s="36">
        <f>SUMIFS(СВЦЭМ!$F$33:$F$776,СВЦЭМ!$A$33:$A$776,$A194,СВЦЭМ!$B$33:$B$776,X$190)+'СЕТ СН'!$F$12</f>
        <v>172.57017887999999</v>
      </c>
      <c r="Y194" s="36">
        <f>SUMIFS(СВЦЭМ!$F$33:$F$776,СВЦЭМ!$A$33:$A$776,$A194,СВЦЭМ!$B$33:$B$776,Y$190)+'СЕТ СН'!$F$12</f>
        <v>183.82596745000001</v>
      </c>
    </row>
    <row r="195" spans="1:25" ht="15.75" x14ac:dyDescent="0.2">
      <c r="A195" s="35">
        <f t="shared" si="5"/>
        <v>43470</v>
      </c>
      <c r="B195" s="36">
        <f>SUMIFS(СВЦЭМ!$F$33:$F$776,СВЦЭМ!$A$33:$A$776,$A195,СВЦЭМ!$B$33:$B$776,B$190)+'СЕТ СН'!$F$12</f>
        <v>180.98041739000001</v>
      </c>
      <c r="C195" s="36">
        <f>SUMIFS(СВЦЭМ!$F$33:$F$776,СВЦЭМ!$A$33:$A$776,$A195,СВЦЭМ!$B$33:$B$776,C$190)+'СЕТ СН'!$F$12</f>
        <v>183.41664772999999</v>
      </c>
      <c r="D195" s="36">
        <f>SUMIFS(СВЦЭМ!$F$33:$F$776,СВЦЭМ!$A$33:$A$776,$A195,СВЦЭМ!$B$33:$B$776,D$190)+'СЕТ СН'!$F$12</f>
        <v>186.71431633</v>
      </c>
      <c r="E195" s="36">
        <f>SUMIFS(СВЦЭМ!$F$33:$F$776,СВЦЭМ!$A$33:$A$776,$A195,СВЦЭМ!$B$33:$B$776,E$190)+'СЕТ СН'!$F$12</f>
        <v>188.96841042</v>
      </c>
      <c r="F195" s="36">
        <f>SUMIFS(СВЦЭМ!$F$33:$F$776,СВЦЭМ!$A$33:$A$776,$A195,СВЦЭМ!$B$33:$B$776,F$190)+'СЕТ СН'!$F$12</f>
        <v>190.06117803999999</v>
      </c>
      <c r="G195" s="36">
        <f>SUMIFS(СВЦЭМ!$F$33:$F$776,СВЦЭМ!$A$33:$A$776,$A195,СВЦЭМ!$B$33:$B$776,G$190)+'СЕТ СН'!$F$12</f>
        <v>187.88493360000001</v>
      </c>
      <c r="H195" s="36">
        <f>SUMIFS(СВЦЭМ!$F$33:$F$776,СВЦЭМ!$A$33:$A$776,$A195,СВЦЭМ!$B$33:$B$776,H$190)+'СЕТ СН'!$F$12</f>
        <v>189.32046761000001</v>
      </c>
      <c r="I195" s="36">
        <f>SUMIFS(СВЦЭМ!$F$33:$F$776,СВЦЭМ!$A$33:$A$776,$A195,СВЦЭМ!$B$33:$B$776,I$190)+'СЕТ СН'!$F$12</f>
        <v>184.92183725000001</v>
      </c>
      <c r="J195" s="36">
        <f>SUMIFS(СВЦЭМ!$F$33:$F$776,СВЦЭМ!$A$33:$A$776,$A195,СВЦЭМ!$B$33:$B$776,J$190)+'СЕТ СН'!$F$12</f>
        <v>181.55333001</v>
      </c>
      <c r="K195" s="36">
        <f>SUMIFS(СВЦЭМ!$F$33:$F$776,СВЦЭМ!$A$33:$A$776,$A195,СВЦЭМ!$B$33:$B$776,K$190)+'СЕТ СН'!$F$12</f>
        <v>176.23695480000001</v>
      </c>
      <c r="L195" s="36">
        <f>SUMIFS(СВЦЭМ!$F$33:$F$776,СВЦЭМ!$A$33:$A$776,$A195,СВЦЭМ!$B$33:$B$776,L$190)+'СЕТ СН'!$F$12</f>
        <v>173.65248138000001</v>
      </c>
      <c r="M195" s="36">
        <f>SUMIFS(СВЦЭМ!$F$33:$F$776,СВЦЭМ!$A$33:$A$776,$A195,СВЦЭМ!$B$33:$B$776,M$190)+'СЕТ СН'!$F$12</f>
        <v>172.94372380999999</v>
      </c>
      <c r="N195" s="36">
        <f>SUMIFS(СВЦЭМ!$F$33:$F$776,СВЦЭМ!$A$33:$A$776,$A195,СВЦЭМ!$B$33:$B$776,N$190)+'СЕТ СН'!$F$12</f>
        <v>175.57357293000001</v>
      </c>
      <c r="O195" s="36">
        <f>SUMIFS(СВЦЭМ!$F$33:$F$776,СВЦЭМ!$A$33:$A$776,$A195,СВЦЭМ!$B$33:$B$776,O$190)+'СЕТ СН'!$F$12</f>
        <v>178.56140740000001</v>
      </c>
      <c r="P195" s="36">
        <f>SUMIFS(СВЦЭМ!$F$33:$F$776,СВЦЭМ!$A$33:$A$776,$A195,СВЦЭМ!$B$33:$B$776,P$190)+'СЕТ СН'!$F$12</f>
        <v>183.80489867</v>
      </c>
      <c r="Q195" s="36">
        <f>SUMIFS(СВЦЭМ!$F$33:$F$776,СВЦЭМ!$A$33:$A$776,$A195,СВЦЭМ!$B$33:$B$776,Q$190)+'СЕТ СН'!$F$12</f>
        <v>177.90909181000001</v>
      </c>
      <c r="R195" s="36">
        <f>SUMIFS(СВЦЭМ!$F$33:$F$776,СВЦЭМ!$A$33:$A$776,$A195,СВЦЭМ!$B$33:$B$776,R$190)+'СЕТ СН'!$F$12</f>
        <v>168.58597577</v>
      </c>
      <c r="S195" s="36">
        <f>SUMIFS(СВЦЭМ!$F$33:$F$776,СВЦЭМ!$A$33:$A$776,$A195,СВЦЭМ!$B$33:$B$776,S$190)+'СЕТ СН'!$F$12</f>
        <v>155.22548431000001</v>
      </c>
      <c r="T195" s="36">
        <f>SUMIFS(СВЦЭМ!$F$33:$F$776,СВЦЭМ!$A$33:$A$776,$A195,СВЦЭМ!$B$33:$B$776,T$190)+'СЕТ СН'!$F$12</f>
        <v>148.09837168000001</v>
      </c>
      <c r="U195" s="36">
        <f>SUMIFS(СВЦЭМ!$F$33:$F$776,СВЦЭМ!$A$33:$A$776,$A195,СВЦЭМ!$B$33:$B$776,U$190)+'СЕТ СН'!$F$12</f>
        <v>147.98647043</v>
      </c>
      <c r="V195" s="36">
        <f>SUMIFS(СВЦЭМ!$F$33:$F$776,СВЦЭМ!$A$33:$A$776,$A195,СВЦЭМ!$B$33:$B$776,V$190)+'СЕТ СН'!$F$12</f>
        <v>151.58196082000001</v>
      </c>
      <c r="W195" s="36">
        <f>SUMIFS(СВЦЭМ!$F$33:$F$776,СВЦЭМ!$A$33:$A$776,$A195,СВЦЭМ!$B$33:$B$776,W$190)+'СЕТ СН'!$F$12</f>
        <v>163.75342721999999</v>
      </c>
      <c r="X195" s="36">
        <f>SUMIFS(СВЦЭМ!$F$33:$F$776,СВЦЭМ!$A$33:$A$776,$A195,СВЦЭМ!$B$33:$B$776,X$190)+'СЕТ СН'!$F$12</f>
        <v>173.69389921999999</v>
      </c>
      <c r="Y195" s="36">
        <f>SUMIFS(СВЦЭМ!$F$33:$F$776,СВЦЭМ!$A$33:$A$776,$A195,СВЦЭМ!$B$33:$B$776,Y$190)+'СЕТ СН'!$F$12</f>
        <v>183.8931748</v>
      </c>
    </row>
    <row r="196" spans="1:25" ht="15.75" x14ac:dyDescent="0.2">
      <c r="A196" s="35">
        <f t="shared" si="5"/>
        <v>43471</v>
      </c>
      <c r="B196" s="36">
        <f>SUMIFS(СВЦЭМ!$F$33:$F$776,СВЦЭМ!$A$33:$A$776,$A196,СВЦЭМ!$B$33:$B$776,B$190)+'СЕТ СН'!$F$12</f>
        <v>185.25789623</v>
      </c>
      <c r="C196" s="36">
        <f>SUMIFS(СВЦЭМ!$F$33:$F$776,СВЦЭМ!$A$33:$A$776,$A196,СВЦЭМ!$B$33:$B$776,C$190)+'СЕТ СН'!$F$12</f>
        <v>189.77666074000001</v>
      </c>
      <c r="D196" s="36">
        <f>SUMIFS(СВЦЭМ!$F$33:$F$776,СВЦЭМ!$A$33:$A$776,$A196,СВЦЭМ!$B$33:$B$776,D$190)+'СЕТ СН'!$F$12</f>
        <v>191.58050954000001</v>
      </c>
      <c r="E196" s="36">
        <f>SUMIFS(СВЦЭМ!$F$33:$F$776,СВЦЭМ!$A$33:$A$776,$A196,СВЦЭМ!$B$33:$B$776,E$190)+'СЕТ СН'!$F$12</f>
        <v>191.95445219000001</v>
      </c>
      <c r="F196" s="36">
        <f>SUMIFS(СВЦЭМ!$F$33:$F$776,СВЦЭМ!$A$33:$A$776,$A196,СВЦЭМ!$B$33:$B$776,F$190)+'СЕТ СН'!$F$12</f>
        <v>192.38263513999999</v>
      </c>
      <c r="G196" s="36">
        <f>SUMIFS(СВЦЭМ!$F$33:$F$776,СВЦЭМ!$A$33:$A$776,$A196,СВЦЭМ!$B$33:$B$776,G$190)+'СЕТ СН'!$F$12</f>
        <v>191.77361078999999</v>
      </c>
      <c r="H196" s="36">
        <f>SUMIFS(СВЦЭМ!$F$33:$F$776,СВЦЭМ!$A$33:$A$776,$A196,СВЦЭМ!$B$33:$B$776,H$190)+'СЕТ СН'!$F$12</f>
        <v>189.58989177999999</v>
      </c>
      <c r="I196" s="36">
        <f>SUMIFS(СВЦЭМ!$F$33:$F$776,СВЦЭМ!$A$33:$A$776,$A196,СВЦЭМ!$B$33:$B$776,I$190)+'СЕТ СН'!$F$12</f>
        <v>182.87717713000001</v>
      </c>
      <c r="J196" s="36">
        <f>SUMIFS(СВЦЭМ!$F$33:$F$776,СВЦЭМ!$A$33:$A$776,$A196,СВЦЭМ!$B$33:$B$776,J$190)+'СЕТ СН'!$F$12</f>
        <v>178.33485234</v>
      </c>
      <c r="K196" s="36">
        <f>SUMIFS(СВЦЭМ!$F$33:$F$776,СВЦЭМ!$A$33:$A$776,$A196,СВЦЭМ!$B$33:$B$776,K$190)+'СЕТ СН'!$F$12</f>
        <v>173.55850508</v>
      </c>
      <c r="L196" s="36">
        <f>SUMIFS(СВЦЭМ!$F$33:$F$776,СВЦЭМ!$A$33:$A$776,$A196,СВЦЭМ!$B$33:$B$776,L$190)+'СЕТ СН'!$F$12</f>
        <v>171.01740495999999</v>
      </c>
      <c r="M196" s="36">
        <f>SUMIFS(СВЦЭМ!$F$33:$F$776,СВЦЭМ!$A$33:$A$776,$A196,СВЦЭМ!$B$33:$B$776,M$190)+'СЕТ СН'!$F$12</f>
        <v>170.78999109</v>
      </c>
      <c r="N196" s="36">
        <f>SUMIFS(СВЦЭМ!$F$33:$F$776,СВЦЭМ!$A$33:$A$776,$A196,СВЦЭМ!$B$33:$B$776,N$190)+'СЕТ СН'!$F$12</f>
        <v>173.02911398000001</v>
      </c>
      <c r="O196" s="36">
        <f>SUMIFS(СВЦЭМ!$F$33:$F$776,СВЦЭМ!$A$33:$A$776,$A196,СВЦЭМ!$B$33:$B$776,O$190)+'СЕТ СН'!$F$12</f>
        <v>175.05982247</v>
      </c>
      <c r="P196" s="36">
        <f>SUMIFS(СВЦЭМ!$F$33:$F$776,СВЦЭМ!$A$33:$A$776,$A196,СВЦЭМ!$B$33:$B$776,P$190)+'СЕТ СН'!$F$12</f>
        <v>178.47074133000001</v>
      </c>
      <c r="Q196" s="36">
        <f>SUMIFS(СВЦЭМ!$F$33:$F$776,СВЦЭМ!$A$33:$A$776,$A196,СВЦЭМ!$B$33:$B$776,Q$190)+'СЕТ СН'!$F$12</f>
        <v>172.31488454000001</v>
      </c>
      <c r="R196" s="36">
        <f>SUMIFS(СВЦЭМ!$F$33:$F$776,СВЦЭМ!$A$33:$A$776,$A196,СВЦЭМ!$B$33:$B$776,R$190)+'СЕТ СН'!$F$12</f>
        <v>163.20610187</v>
      </c>
      <c r="S196" s="36">
        <f>SUMIFS(СВЦЭМ!$F$33:$F$776,СВЦЭМ!$A$33:$A$776,$A196,СВЦЭМ!$B$33:$B$776,S$190)+'СЕТ СН'!$F$12</f>
        <v>151.44025389000001</v>
      </c>
      <c r="T196" s="36">
        <f>SUMIFS(СВЦЭМ!$F$33:$F$776,СВЦЭМ!$A$33:$A$776,$A196,СВЦЭМ!$B$33:$B$776,T$190)+'СЕТ СН'!$F$12</f>
        <v>149.67100879</v>
      </c>
      <c r="U196" s="36">
        <f>SUMIFS(СВЦЭМ!$F$33:$F$776,СВЦЭМ!$A$33:$A$776,$A196,СВЦЭМ!$B$33:$B$776,U$190)+'СЕТ СН'!$F$12</f>
        <v>150.61438733</v>
      </c>
      <c r="V196" s="36">
        <f>SUMIFS(СВЦЭМ!$F$33:$F$776,СВЦЭМ!$A$33:$A$776,$A196,СВЦЭМ!$B$33:$B$776,V$190)+'СЕТ СН'!$F$12</f>
        <v>155.42468589999999</v>
      </c>
      <c r="W196" s="36">
        <f>SUMIFS(СВЦЭМ!$F$33:$F$776,СВЦЭМ!$A$33:$A$776,$A196,СВЦЭМ!$B$33:$B$776,W$190)+'СЕТ СН'!$F$12</f>
        <v>164.77852157000001</v>
      </c>
      <c r="X196" s="36">
        <f>SUMIFS(СВЦЭМ!$F$33:$F$776,СВЦЭМ!$A$33:$A$776,$A196,СВЦЭМ!$B$33:$B$776,X$190)+'СЕТ СН'!$F$12</f>
        <v>173.66390627999999</v>
      </c>
      <c r="Y196" s="36">
        <f>SUMIFS(СВЦЭМ!$F$33:$F$776,СВЦЭМ!$A$33:$A$776,$A196,СВЦЭМ!$B$33:$B$776,Y$190)+'СЕТ СН'!$F$12</f>
        <v>182.77672856000001</v>
      </c>
    </row>
    <row r="197" spans="1:25" ht="15.75" x14ac:dyDescent="0.2">
      <c r="A197" s="35">
        <f t="shared" si="5"/>
        <v>43472</v>
      </c>
      <c r="B197" s="36">
        <f>SUMIFS(СВЦЭМ!$F$33:$F$776,СВЦЭМ!$A$33:$A$776,$A197,СВЦЭМ!$B$33:$B$776,B$190)+'СЕТ СН'!$F$12</f>
        <v>184.7729204</v>
      </c>
      <c r="C197" s="36">
        <f>SUMIFS(СВЦЭМ!$F$33:$F$776,СВЦЭМ!$A$33:$A$776,$A197,СВЦЭМ!$B$33:$B$776,C$190)+'СЕТ СН'!$F$12</f>
        <v>185.73189117000001</v>
      </c>
      <c r="D197" s="36">
        <f>SUMIFS(СВЦЭМ!$F$33:$F$776,СВЦЭМ!$A$33:$A$776,$A197,СВЦЭМ!$B$33:$B$776,D$190)+'СЕТ СН'!$F$12</f>
        <v>188.79041623000001</v>
      </c>
      <c r="E197" s="36">
        <f>SUMIFS(СВЦЭМ!$F$33:$F$776,СВЦЭМ!$A$33:$A$776,$A197,СВЦЭМ!$B$33:$B$776,E$190)+'СЕТ СН'!$F$12</f>
        <v>190.41032121000001</v>
      </c>
      <c r="F197" s="36">
        <f>SUMIFS(СВЦЭМ!$F$33:$F$776,СВЦЭМ!$A$33:$A$776,$A197,СВЦЭМ!$B$33:$B$776,F$190)+'СЕТ СН'!$F$12</f>
        <v>190.87687187</v>
      </c>
      <c r="G197" s="36">
        <f>SUMIFS(СВЦЭМ!$F$33:$F$776,СВЦЭМ!$A$33:$A$776,$A197,СВЦЭМ!$B$33:$B$776,G$190)+'СЕТ СН'!$F$12</f>
        <v>189.28836111000001</v>
      </c>
      <c r="H197" s="36">
        <f>SUMIFS(СВЦЭМ!$F$33:$F$776,СВЦЭМ!$A$33:$A$776,$A197,СВЦЭМ!$B$33:$B$776,H$190)+'СЕТ СН'!$F$12</f>
        <v>186.82074324999999</v>
      </c>
      <c r="I197" s="36">
        <f>SUMIFS(СВЦЭМ!$F$33:$F$776,СВЦЭМ!$A$33:$A$776,$A197,СВЦЭМ!$B$33:$B$776,I$190)+'СЕТ СН'!$F$12</f>
        <v>186.06172776</v>
      </c>
      <c r="J197" s="36">
        <f>SUMIFS(СВЦЭМ!$F$33:$F$776,СВЦЭМ!$A$33:$A$776,$A197,СВЦЭМ!$B$33:$B$776,J$190)+'СЕТ СН'!$F$12</f>
        <v>182.30427227000001</v>
      </c>
      <c r="K197" s="36">
        <f>SUMIFS(СВЦЭМ!$F$33:$F$776,СВЦЭМ!$A$33:$A$776,$A197,СВЦЭМ!$B$33:$B$776,K$190)+'СЕТ СН'!$F$12</f>
        <v>176.04778472000001</v>
      </c>
      <c r="L197" s="36">
        <f>SUMIFS(СВЦЭМ!$F$33:$F$776,СВЦЭМ!$A$33:$A$776,$A197,СВЦЭМ!$B$33:$B$776,L$190)+'СЕТ СН'!$F$12</f>
        <v>172.5389294</v>
      </c>
      <c r="M197" s="36">
        <f>SUMIFS(СВЦЭМ!$F$33:$F$776,СВЦЭМ!$A$33:$A$776,$A197,СВЦЭМ!$B$33:$B$776,M$190)+'СЕТ СН'!$F$12</f>
        <v>169.88504829999999</v>
      </c>
      <c r="N197" s="36">
        <f>SUMIFS(СВЦЭМ!$F$33:$F$776,СВЦЭМ!$A$33:$A$776,$A197,СВЦЭМ!$B$33:$B$776,N$190)+'СЕТ СН'!$F$12</f>
        <v>170.03573700000001</v>
      </c>
      <c r="O197" s="36">
        <f>SUMIFS(СВЦЭМ!$F$33:$F$776,СВЦЭМ!$A$33:$A$776,$A197,СВЦЭМ!$B$33:$B$776,O$190)+'СЕТ СН'!$F$12</f>
        <v>171.64061194999999</v>
      </c>
      <c r="P197" s="36">
        <f>SUMIFS(СВЦЭМ!$F$33:$F$776,СВЦЭМ!$A$33:$A$776,$A197,СВЦЭМ!$B$33:$B$776,P$190)+'СЕТ СН'!$F$12</f>
        <v>175.45174487</v>
      </c>
      <c r="Q197" s="36">
        <f>SUMIFS(СВЦЭМ!$F$33:$F$776,СВЦЭМ!$A$33:$A$776,$A197,СВЦЭМ!$B$33:$B$776,Q$190)+'СЕТ СН'!$F$12</f>
        <v>170.75411013999999</v>
      </c>
      <c r="R197" s="36">
        <f>SUMIFS(СВЦЭМ!$F$33:$F$776,СВЦЭМ!$A$33:$A$776,$A197,СВЦЭМ!$B$33:$B$776,R$190)+'СЕТ СН'!$F$12</f>
        <v>163.61674149999999</v>
      </c>
      <c r="S197" s="36">
        <f>SUMIFS(СВЦЭМ!$F$33:$F$776,СВЦЭМ!$A$33:$A$776,$A197,СВЦЭМ!$B$33:$B$776,S$190)+'СЕТ СН'!$F$12</f>
        <v>151.23052597</v>
      </c>
      <c r="T197" s="36">
        <f>SUMIFS(СВЦЭМ!$F$33:$F$776,СВЦЭМ!$A$33:$A$776,$A197,СВЦЭМ!$B$33:$B$776,T$190)+'СЕТ СН'!$F$12</f>
        <v>144.65852773</v>
      </c>
      <c r="U197" s="36">
        <f>SUMIFS(СВЦЭМ!$F$33:$F$776,СВЦЭМ!$A$33:$A$776,$A197,СВЦЭМ!$B$33:$B$776,U$190)+'СЕТ СН'!$F$12</f>
        <v>145.10539822999999</v>
      </c>
      <c r="V197" s="36">
        <f>SUMIFS(СВЦЭМ!$F$33:$F$776,СВЦЭМ!$A$33:$A$776,$A197,СВЦЭМ!$B$33:$B$776,V$190)+'СЕТ СН'!$F$12</f>
        <v>151.99303959</v>
      </c>
      <c r="W197" s="36">
        <f>SUMIFS(СВЦЭМ!$F$33:$F$776,СВЦЭМ!$A$33:$A$776,$A197,СВЦЭМ!$B$33:$B$776,W$190)+'СЕТ СН'!$F$12</f>
        <v>157.4217113</v>
      </c>
      <c r="X197" s="36">
        <f>SUMIFS(СВЦЭМ!$F$33:$F$776,СВЦЭМ!$A$33:$A$776,$A197,СВЦЭМ!$B$33:$B$776,X$190)+'СЕТ СН'!$F$12</f>
        <v>166.71491368</v>
      </c>
      <c r="Y197" s="36">
        <f>SUMIFS(СВЦЭМ!$F$33:$F$776,СВЦЭМ!$A$33:$A$776,$A197,СВЦЭМ!$B$33:$B$776,Y$190)+'СЕТ СН'!$F$12</f>
        <v>175.19540384000001</v>
      </c>
    </row>
    <row r="198" spans="1:25" ht="15.75" x14ac:dyDescent="0.2">
      <c r="A198" s="35">
        <f t="shared" si="5"/>
        <v>43473</v>
      </c>
      <c r="B198" s="36">
        <f>SUMIFS(СВЦЭМ!$F$33:$F$776,СВЦЭМ!$A$33:$A$776,$A198,СВЦЭМ!$B$33:$B$776,B$190)+'СЕТ СН'!$F$12</f>
        <v>179.41605308000001</v>
      </c>
      <c r="C198" s="36">
        <f>SUMIFS(СВЦЭМ!$F$33:$F$776,СВЦЭМ!$A$33:$A$776,$A198,СВЦЭМ!$B$33:$B$776,C$190)+'СЕТ СН'!$F$12</f>
        <v>183.82320754</v>
      </c>
      <c r="D198" s="36">
        <f>SUMIFS(СВЦЭМ!$F$33:$F$776,СВЦЭМ!$A$33:$A$776,$A198,СВЦЭМ!$B$33:$B$776,D$190)+'СЕТ СН'!$F$12</f>
        <v>185.05904901</v>
      </c>
      <c r="E198" s="36">
        <f>SUMIFS(СВЦЭМ!$F$33:$F$776,СВЦЭМ!$A$33:$A$776,$A198,СВЦЭМ!$B$33:$B$776,E$190)+'СЕТ СН'!$F$12</f>
        <v>186.83825254000001</v>
      </c>
      <c r="F198" s="36">
        <f>SUMIFS(СВЦЭМ!$F$33:$F$776,СВЦЭМ!$A$33:$A$776,$A198,СВЦЭМ!$B$33:$B$776,F$190)+'СЕТ СН'!$F$12</f>
        <v>187.08030424</v>
      </c>
      <c r="G198" s="36">
        <f>SUMIFS(СВЦЭМ!$F$33:$F$776,СВЦЭМ!$A$33:$A$776,$A198,СВЦЭМ!$B$33:$B$776,G$190)+'СЕТ СН'!$F$12</f>
        <v>186.68649834000001</v>
      </c>
      <c r="H198" s="36">
        <f>SUMIFS(СВЦЭМ!$F$33:$F$776,СВЦЭМ!$A$33:$A$776,$A198,СВЦЭМ!$B$33:$B$776,H$190)+'СЕТ СН'!$F$12</f>
        <v>185.06568670999999</v>
      </c>
      <c r="I198" s="36">
        <f>SUMIFS(СВЦЭМ!$F$33:$F$776,СВЦЭМ!$A$33:$A$776,$A198,СВЦЭМ!$B$33:$B$776,I$190)+'СЕТ СН'!$F$12</f>
        <v>183.46650144</v>
      </c>
      <c r="J198" s="36">
        <f>SUMIFS(СВЦЭМ!$F$33:$F$776,СВЦЭМ!$A$33:$A$776,$A198,СВЦЭМ!$B$33:$B$776,J$190)+'СЕТ СН'!$F$12</f>
        <v>178.21438251999999</v>
      </c>
      <c r="K198" s="36">
        <f>SUMIFS(СВЦЭМ!$F$33:$F$776,СВЦЭМ!$A$33:$A$776,$A198,СВЦЭМ!$B$33:$B$776,K$190)+'СЕТ СН'!$F$12</f>
        <v>172.73487270999999</v>
      </c>
      <c r="L198" s="36">
        <f>SUMIFS(СВЦЭМ!$F$33:$F$776,СВЦЭМ!$A$33:$A$776,$A198,СВЦЭМ!$B$33:$B$776,L$190)+'СЕТ СН'!$F$12</f>
        <v>169.31834455000001</v>
      </c>
      <c r="M198" s="36">
        <f>SUMIFS(СВЦЭМ!$F$33:$F$776,СВЦЭМ!$A$33:$A$776,$A198,СВЦЭМ!$B$33:$B$776,M$190)+'СЕТ СН'!$F$12</f>
        <v>168.94783167</v>
      </c>
      <c r="N198" s="36">
        <f>SUMIFS(СВЦЭМ!$F$33:$F$776,СВЦЭМ!$A$33:$A$776,$A198,СВЦЭМ!$B$33:$B$776,N$190)+'СЕТ СН'!$F$12</f>
        <v>170.88417862</v>
      </c>
      <c r="O198" s="36">
        <f>SUMIFS(СВЦЭМ!$F$33:$F$776,СВЦЭМ!$A$33:$A$776,$A198,СВЦЭМ!$B$33:$B$776,O$190)+'СЕТ СН'!$F$12</f>
        <v>173.37387777000001</v>
      </c>
      <c r="P198" s="36">
        <f>SUMIFS(СВЦЭМ!$F$33:$F$776,СВЦЭМ!$A$33:$A$776,$A198,СВЦЭМ!$B$33:$B$776,P$190)+'СЕТ СН'!$F$12</f>
        <v>179.47305105000001</v>
      </c>
      <c r="Q198" s="36">
        <f>SUMIFS(СВЦЭМ!$F$33:$F$776,СВЦЭМ!$A$33:$A$776,$A198,СВЦЭМ!$B$33:$B$776,Q$190)+'СЕТ СН'!$F$12</f>
        <v>173.77259217</v>
      </c>
      <c r="R198" s="36">
        <f>SUMIFS(СВЦЭМ!$F$33:$F$776,СВЦЭМ!$A$33:$A$776,$A198,СВЦЭМ!$B$33:$B$776,R$190)+'СЕТ СН'!$F$12</f>
        <v>166.51022929999999</v>
      </c>
      <c r="S198" s="36">
        <f>SUMIFS(СВЦЭМ!$F$33:$F$776,СВЦЭМ!$A$33:$A$776,$A198,СВЦЭМ!$B$33:$B$776,S$190)+'СЕТ СН'!$F$12</f>
        <v>158.48765742000001</v>
      </c>
      <c r="T198" s="36">
        <f>SUMIFS(СВЦЭМ!$F$33:$F$776,СВЦЭМ!$A$33:$A$776,$A198,СВЦЭМ!$B$33:$B$776,T$190)+'СЕТ СН'!$F$12</f>
        <v>156.65649748000001</v>
      </c>
      <c r="U198" s="36">
        <f>SUMIFS(СВЦЭМ!$F$33:$F$776,СВЦЭМ!$A$33:$A$776,$A198,СВЦЭМ!$B$33:$B$776,U$190)+'СЕТ СН'!$F$12</f>
        <v>157.03215147</v>
      </c>
      <c r="V198" s="36">
        <f>SUMIFS(СВЦЭМ!$F$33:$F$776,СВЦЭМ!$A$33:$A$776,$A198,СВЦЭМ!$B$33:$B$776,V$190)+'СЕТ СН'!$F$12</f>
        <v>159.27872674</v>
      </c>
      <c r="W198" s="36">
        <f>SUMIFS(СВЦЭМ!$F$33:$F$776,СВЦЭМ!$A$33:$A$776,$A198,СВЦЭМ!$B$33:$B$776,W$190)+'СЕТ СН'!$F$12</f>
        <v>169.57817360999999</v>
      </c>
      <c r="X198" s="36">
        <f>SUMIFS(СВЦЭМ!$F$33:$F$776,СВЦЭМ!$A$33:$A$776,$A198,СВЦЭМ!$B$33:$B$776,X$190)+'СЕТ СН'!$F$12</f>
        <v>180.55663719</v>
      </c>
      <c r="Y198" s="36">
        <f>SUMIFS(СВЦЭМ!$F$33:$F$776,СВЦЭМ!$A$33:$A$776,$A198,СВЦЭМ!$B$33:$B$776,Y$190)+'СЕТ СН'!$F$12</f>
        <v>190.22898365</v>
      </c>
    </row>
    <row r="199" spans="1:25" ht="15.75" x14ac:dyDescent="0.2">
      <c r="A199" s="35">
        <f t="shared" si="5"/>
        <v>43474</v>
      </c>
      <c r="B199" s="36">
        <f>SUMIFS(СВЦЭМ!$F$33:$F$776,СВЦЭМ!$A$33:$A$776,$A199,СВЦЭМ!$B$33:$B$776,B$190)+'СЕТ СН'!$F$12</f>
        <v>184.77085740000001</v>
      </c>
      <c r="C199" s="36">
        <f>SUMIFS(СВЦЭМ!$F$33:$F$776,СВЦЭМ!$A$33:$A$776,$A199,СВЦЭМ!$B$33:$B$776,C$190)+'СЕТ СН'!$F$12</f>
        <v>188.54106604</v>
      </c>
      <c r="D199" s="36">
        <f>SUMIFS(СВЦЭМ!$F$33:$F$776,СВЦЭМ!$A$33:$A$776,$A199,СВЦЭМ!$B$33:$B$776,D$190)+'СЕТ СН'!$F$12</f>
        <v>188.92349934999999</v>
      </c>
      <c r="E199" s="36">
        <f>SUMIFS(СВЦЭМ!$F$33:$F$776,СВЦЭМ!$A$33:$A$776,$A199,СВЦЭМ!$B$33:$B$776,E$190)+'СЕТ СН'!$F$12</f>
        <v>190.32794041</v>
      </c>
      <c r="F199" s="36">
        <f>SUMIFS(СВЦЭМ!$F$33:$F$776,СВЦЭМ!$A$33:$A$776,$A199,СВЦЭМ!$B$33:$B$776,F$190)+'СЕТ СН'!$F$12</f>
        <v>190.77308303999999</v>
      </c>
      <c r="G199" s="36">
        <f>SUMIFS(СВЦЭМ!$F$33:$F$776,СВЦЭМ!$A$33:$A$776,$A199,СВЦЭМ!$B$33:$B$776,G$190)+'СЕТ СН'!$F$12</f>
        <v>191.19255606999999</v>
      </c>
      <c r="H199" s="36">
        <f>SUMIFS(СВЦЭМ!$F$33:$F$776,СВЦЭМ!$A$33:$A$776,$A199,СВЦЭМ!$B$33:$B$776,H$190)+'СЕТ СН'!$F$12</f>
        <v>193.36990632999999</v>
      </c>
      <c r="I199" s="36">
        <f>SUMIFS(СВЦЭМ!$F$33:$F$776,СВЦЭМ!$A$33:$A$776,$A199,СВЦЭМ!$B$33:$B$776,I$190)+'СЕТ СН'!$F$12</f>
        <v>183.99478922</v>
      </c>
      <c r="J199" s="36">
        <f>SUMIFS(СВЦЭМ!$F$33:$F$776,СВЦЭМ!$A$33:$A$776,$A199,СВЦЭМ!$B$33:$B$776,J$190)+'СЕТ СН'!$F$12</f>
        <v>171.75668035000001</v>
      </c>
      <c r="K199" s="36">
        <f>SUMIFS(СВЦЭМ!$F$33:$F$776,СВЦЭМ!$A$33:$A$776,$A199,СВЦЭМ!$B$33:$B$776,K$190)+'СЕТ СН'!$F$12</f>
        <v>170.44443172999999</v>
      </c>
      <c r="L199" s="36">
        <f>SUMIFS(СВЦЭМ!$F$33:$F$776,СВЦЭМ!$A$33:$A$776,$A199,СВЦЭМ!$B$33:$B$776,L$190)+'СЕТ СН'!$F$12</f>
        <v>170.17778942999999</v>
      </c>
      <c r="M199" s="36">
        <f>SUMIFS(СВЦЭМ!$F$33:$F$776,СВЦЭМ!$A$33:$A$776,$A199,СВЦЭМ!$B$33:$B$776,M$190)+'СЕТ СН'!$F$12</f>
        <v>170.49110114999999</v>
      </c>
      <c r="N199" s="36">
        <f>SUMIFS(СВЦЭМ!$F$33:$F$776,СВЦЭМ!$A$33:$A$776,$A199,СВЦЭМ!$B$33:$B$776,N$190)+'СЕТ СН'!$F$12</f>
        <v>173.5394483</v>
      </c>
      <c r="O199" s="36">
        <f>SUMIFS(СВЦЭМ!$F$33:$F$776,СВЦЭМ!$A$33:$A$776,$A199,СВЦЭМ!$B$33:$B$776,O$190)+'СЕТ СН'!$F$12</f>
        <v>172.94710771000001</v>
      </c>
      <c r="P199" s="36">
        <f>SUMIFS(СВЦЭМ!$F$33:$F$776,СВЦЭМ!$A$33:$A$776,$A199,СВЦЭМ!$B$33:$B$776,P$190)+'СЕТ СН'!$F$12</f>
        <v>174.86970721</v>
      </c>
      <c r="Q199" s="36">
        <f>SUMIFS(СВЦЭМ!$F$33:$F$776,СВЦЭМ!$A$33:$A$776,$A199,СВЦЭМ!$B$33:$B$776,Q$190)+'СЕТ СН'!$F$12</f>
        <v>175.62320736999999</v>
      </c>
      <c r="R199" s="36">
        <f>SUMIFS(СВЦЭМ!$F$33:$F$776,СВЦЭМ!$A$33:$A$776,$A199,СВЦЭМ!$B$33:$B$776,R$190)+'СЕТ СН'!$F$12</f>
        <v>175.34795113999999</v>
      </c>
      <c r="S199" s="36">
        <f>SUMIFS(СВЦЭМ!$F$33:$F$776,СВЦЭМ!$A$33:$A$776,$A199,СВЦЭМ!$B$33:$B$776,S$190)+'СЕТ СН'!$F$12</f>
        <v>171.33796215999999</v>
      </c>
      <c r="T199" s="36">
        <f>SUMIFS(СВЦЭМ!$F$33:$F$776,СВЦЭМ!$A$33:$A$776,$A199,СВЦЭМ!$B$33:$B$776,T$190)+'СЕТ СН'!$F$12</f>
        <v>167.61745923000001</v>
      </c>
      <c r="U199" s="36">
        <f>SUMIFS(СВЦЭМ!$F$33:$F$776,СВЦЭМ!$A$33:$A$776,$A199,СВЦЭМ!$B$33:$B$776,U$190)+'СЕТ СН'!$F$12</f>
        <v>167.37921678000001</v>
      </c>
      <c r="V199" s="36">
        <f>SUMIFS(СВЦЭМ!$F$33:$F$776,СВЦЭМ!$A$33:$A$776,$A199,СВЦЭМ!$B$33:$B$776,V$190)+'СЕТ СН'!$F$12</f>
        <v>168.9944031</v>
      </c>
      <c r="W199" s="36">
        <f>SUMIFS(СВЦЭМ!$F$33:$F$776,СВЦЭМ!$A$33:$A$776,$A199,СВЦЭМ!$B$33:$B$776,W$190)+'СЕТ СН'!$F$12</f>
        <v>172.40656411000001</v>
      </c>
      <c r="X199" s="36">
        <f>SUMIFS(СВЦЭМ!$F$33:$F$776,СВЦЭМ!$A$33:$A$776,$A199,СВЦЭМ!$B$33:$B$776,X$190)+'СЕТ СН'!$F$12</f>
        <v>174.54938976</v>
      </c>
      <c r="Y199" s="36">
        <f>SUMIFS(СВЦЭМ!$F$33:$F$776,СВЦЭМ!$A$33:$A$776,$A199,СВЦЭМ!$B$33:$B$776,Y$190)+'СЕТ СН'!$F$12</f>
        <v>183.93251728000001</v>
      </c>
    </row>
    <row r="200" spans="1:25" ht="15.75" x14ac:dyDescent="0.2">
      <c r="A200" s="35">
        <f t="shared" si="5"/>
        <v>43475</v>
      </c>
      <c r="B200" s="36">
        <f>SUMIFS(СВЦЭМ!$F$33:$F$776,СВЦЭМ!$A$33:$A$776,$A200,СВЦЭМ!$B$33:$B$776,B$190)+'СЕТ СН'!$F$12</f>
        <v>190.19839755999999</v>
      </c>
      <c r="C200" s="36">
        <f>SUMIFS(СВЦЭМ!$F$33:$F$776,СВЦЭМ!$A$33:$A$776,$A200,СВЦЭМ!$B$33:$B$776,C$190)+'СЕТ СН'!$F$12</f>
        <v>195.37242764000001</v>
      </c>
      <c r="D200" s="36">
        <f>SUMIFS(СВЦЭМ!$F$33:$F$776,СВЦЭМ!$A$33:$A$776,$A200,СВЦЭМ!$B$33:$B$776,D$190)+'СЕТ СН'!$F$12</f>
        <v>203.86292581000001</v>
      </c>
      <c r="E200" s="36">
        <f>SUMIFS(СВЦЭМ!$F$33:$F$776,СВЦЭМ!$A$33:$A$776,$A200,СВЦЭМ!$B$33:$B$776,E$190)+'СЕТ СН'!$F$12</f>
        <v>196.37800372999999</v>
      </c>
      <c r="F200" s="36">
        <f>SUMIFS(СВЦЭМ!$F$33:$F$776,СВЦЭМ!$A$33:$A$776,$A200,СВЦЭМ!$B$33:$B$776,F$190)+'СЕТ СН'!$F$12</f>
        <v>190.68518972999999</v>
      </c>
      <c r="G200" s="36">
        <f>SUMIFS(СВЦЭМ!$F$33:$F$776,СВЦЭМ!$A$33:$A$776,$A200,СВЦЭМ!$B$33:$B$776,G$190)+'СЕТ СН'!$F$12</f>
        <v>191.85487556999999</v>
      </c>
      <c r="H200" s="36">
        <f>SUMIFS(СВЦЭМ!$F$33:$F$776,СВЦЭМ!$A$33:$A$776,$A200,СВЦЭМ!$B$33:$B$776,H$190)+'СЕТ СН'!$F$12</f>
        <v>191.27173096999999</v>
      </c>
      <c r="I200" s="36">
        <f>SUMIFS(СВЦЭМ!$F$33:$F$776,СВЦЭМ!$A$33:$A$776,$A200,СВЦЭМ!$B$33:$B$776,I$190)+'СЕТ СН'!$F$12</f>
        <v>176.23428579</v>
      </c>
      <c r="J200" s="36">
        <f>SUMIFS(СВЦЭМ!$F$33:$F$776,СВЦЭМ!$A$33:$A$776,$A200,СВЦЭМ!$B$33:$B$776,J$190)+'СЕТ СН'!$F$12</f>
        <v>168.56690499000001</v>
      </c>
      <c r="K200" s="36">
        <f>SUMIFS(СВЦЭМ!$F$33:$F$776,СВЦЭМ!$A$33:$A$776,$A200,СВЦЭМ!$B$33:$B$776,K$190)+'СЕТ СН'!$F$12</f>
        <v>166.25050988999999</v>
      </c>
      <c r="L200" s="36">
        <f>SUMIFS(СВЦЭМ!$F$33:$F$776,СВЦЭМ!$A$33:$A$776,$A200,СВЦЭМ!$B$33:$B$776,L$190)+'СЕТ СН'!$F$12</f>
        <v>164.43927882</v>
      </c>
      <c r="M200" s="36">
        <f>SUMIFS(СВЦЭМ!$F$33:$F$776,СВЦЭМ!$A$33:$A$776,$A200,СВЦЭМ!$B$33:$B$776,M$190)+'СЕТ СН'!$F$12</f>
        <v>165.63743199000001</v>
      </c>
      <c r="N200" s="36">
        <f>SUMIFS(СВЦЭМ!$F$33:$F$776,СВЦЭМ!$A$33:$A$776,$A200,СВЦЭМ!$B$33:$B$776,N$190)+'СЕТ СН'!$F$12</f>
        <v>167.06219211000001</v>
      </c>
      <c r="O200" s="36">
        <f>SUMIFS(СВЦЭМ!$F$33:$F$776,СВЦЭМ!$A$33:$A$776,$A200,СВЦЭМ!$B$33:$B$776,O$190)+'СЕТ СН'!$F$12</f>
        <v>165.15030479000001</v>
      </c>
      <c r="P200" s="36">
        <f>SUMIFS(СВЦЭМ!$F$33:$F$776,СВЦЭМ!$A$33:$A$776,$A200,СВЦЭМ!$B$33:$B$776,P$190)+'СЕТ СН'!$F$12</f>
        <v>167.35498949000001</v>
      </c>
      <c r="Q200" s="36">
        <f>SUMIFS(СВЦЭМ!$F$33:$F$776,СВЦЭМ!$A$33:$A$776,$A200,СВЦЭМ!$B$33:$B$776,Q$190)+'СЕТ СН'!$F$12</f>
        <v>167.99976971000001</v>
      </c>
      <c r="R200" s="36">
        <f>SUMIFS(СВЦЭМ!$F$33:$F$776,СВЦЭМ!$A$33:$A$776,$A200,СВЦЭМ!$B$33:$B$776,R$190)+'СЕТ СН'!$F$12</f>
        <v>168.67917649</v>
      </c>
      <c r="S200" s="36">
        <f>SUMIFS(СВЦЭМ!$F$33:$F$776,СВЦЭМ!$A$33:$A$776,$A200,СВЦЭМ!$B$33:$B$776,S$190)+'СЕТ СН'!$F$12</f>
        <v>165.15388035999999</v>
      </c>
      <c r="T200" s="36">
        <f>SUMIFS(СВЦЭМ!$F$33:$F$776,СВЦЭМ!$A$33:$A$776,$A200,СВЦЭМ!$B$33:$B$776,T$190)+'СЕТ СН'!$F$12</f>
        <v>161.71682269999999</v>
      </c>
      <c r="U200" s="36">
        <f>SUMIFS(СВЦЭМ!$F$33:$F$776,СВЦЭМ!$A$33:$A$776,$A200,СВЦЭМ!$B$33:$B$776,U$190)+'СЕТ СН'!$F$12</f>
        <v>162.96818592</v>
      </c>
      <c r="V200" s="36">
        <f>SUMIFS(СВЦЭМ!$F$33:$F$776,СВЦЭМ!$A$33:$A$776,$A200,СВЦЭМ!$B$33:$B$776,V$190)+'СЕТ СН'!$F$12</f>
        <v>164.96022654000001</v>
      </c>
      <c r="W200" s="36">
        <f>SUMIFS(СВЦЭМ!$F$33:$F$776,СВЦЭМ!$A$33:$A$776,$A200,СВЦЭМ!$B$33:$B$776,W$190)+'СЕТ СН'!$F$12</f>
        <v>166.63310483000001</v>
      </c>
      <c r="X200" s="36">
        <f>SUMIFS(СВЦЭМ!$F$33:$F$776,СВЦЭМ!$A$33:$A$776,$A200,СВЦЭМ!$B$33:$B$776,X$190)+'СЕТ СН'!$F$12</f>
        <v>166.81163692999999</v>
      </c>
      <c r="Y200" s="36">
        <f>SUMIFS(СВЦЭМ!$F$33:$F$776,СВЦЭМ!$A$33:$A$776,$A200,СВЦЭМ!$B$33:$B$776,Y$190)+'СЕТ СН'!$F$12</f>
        <v>177.14809169</v>
      </c>
    </row>
    <row r="201" spans="1:25" ht="15.75" x14ac:dyDescent="0.2">
      <c r="A201" s="35">
        <f t="shared" si="5"/>
        <v>43476</v>
      </c>
      <c r="B201" s="36">
        <f>SUMIFS(СВЦЭМ!$F$33:$F$776,СВЦЭМ!$A$33:$A$776,$A201,СВЦЭМ!$B$33:$B$776,B$190)+'СЕТ СН'!$F$12</f>
        <v>191.52476775</v>
      </c>
      <c r="C201" s="36">
        <f>SUMIFS(СВЦЭМ!$F$33:$F$776,СВЦЭМ!$A$33:$A$776,$A201,СВЦЭМ!$B$33:$B$776,C$190)+'СЕТ СН'!$F$12</f>
        <v>193.46364503999999</v>
      </c>
      <c r="D201" s="36">
        <f>SUMIFS(СВЦЭМ!$F$33:$F$776,СВЦЭМ!$A$33:$A$776,$A201,СВЦЭМ!$B$33:$B$776,D$190)+'СЕТ СН'!$F$12</f>
        <v>198.51951732000001</v>
      </c>
      <c r="E201" s="36">
        <f>SUMIFS(СВЦЭМ!$F$33:$F$776,СВЦЭМ!$A$33:$A$776,$A201,СВЦЭМ!$B$33:$B$776,E$190)+'СЕТ СН'!$F$12</f>
        <v>198.84783318000001</v>
      </c>
      <c r="F201" s="36">
        <f>SUMIFS(СВЦЭМ!$F$33:$F$776,СВЦЭМ!$A$33:$A$776,$A201,СВЦЭМ!$B$33:$B$776,F$190)+'СЕТ СН'!$F$12</f>
        <v>198.78894940999999</v>
      </c>
      <c r="G201" s="36">
        <f>SUMIFS(СВЦЭМ!$F$33:$F$776,СВЦЭМ!$A$33:$A$776,$A201,СВЦЭМ!$B$33:$B$776,G$190)+'СЕТ СН'!$F$12</f>
        <v>195.79950722000001</v>
      </c>
      <c r="H201" s="36">
        <f>SUMIFS(СВЦЭМ!$F$33:$F$776,СВЦЭМ!$A$33:$A$776,$A201,СВЦЭМ!$B$33:$B$776,H$190)+'СЕТ СН'!$F$12</f>
        <v>190.12026874</v>
      </c>
      <c r="I201" s="36">
        <f>SUMIFS(СВЦЭМ!$F$33:$F$776,СВЦЭМ!$A$33:$A$776,$A201,СВЦЭМ!$B$33:$B$776,I$190)+'СЕТ СН'!$F$12</f>
        <v>176.76408787</v>
      </c>
      <c r="J201" s="36">
        <f>SUMIFS(СВЦЭМ!$F$33:$F$776,СВЦЭМ!$A$33:$A$776,$A201,СВЦЭМ!$B$33:$B$776,J$190)+'СЕТ СН'!$F$12</f>
        <v>167.47209218</v>
      </c>
      <c r="K201" s="36">
        <f>SUMIFS(СВЦЭМ!$F$33:$F$776,СВЦЭМ!$A$33:$A$776,$A201,СВЦЭМ!$B$33:$B$776,K$190)+'СЕТ СН'!$F$12</f>
        <v>165.94728064</v>
      </c>
      <c r="L201" s="36">
        <f>SUMIFS(СВЦЭМ!$F$33:$F$776,СВЦЭМ!$A$33:$A$776,$A201,СВЦЭМ!$B$33:$B$776,L$190)+'СЕТ СН'!$F$12</f>
        <v>165.19839381</v>
      </c>
      <c r="M201" s="36">
        <f>SUMIFS(СВЦЭМ!$F$33:$F$776,СВЦЭМ!$A$33:$A$776,$A201,СВЦЭМ!$B$33:$B$776,M$190)+'СЕТ СН'!$F$12</f>
        <v>165.64294507</v>
      </c>
      <c r="N201" s="36">
        <f>SUMIFS(СВЦЭМ!$F$33:$F$776,СВЦЭМ!$A$33:$A$776,$A201,СВЦЭМ!$B$33:$B$776,N$190)+'СЕТ СН'!$F$12</f>
        <v>168.23300836000001</v>
      </c>
      <c r="O201" s="36">
        <f>SUMIFS(СВЦЭМ!$F$33:$F$776,СВЦЭМ!$A$33:$A$776,$A201,СВЦЭМ!$B$33:$B$776,O$190)+'СЕТ СН'!$F$12</f>
        <v>168.90562625999999</v>
      </c>
      <c r="P201" s="36">
        <f>SUMIFS(СВЦЭМ!$F$33:$F$776,СВЦЭМ!$A$33:$A$776,$A201,СВЦЭМ!$B$33:$B$776,P$190)+'СЕТ СН'!$F$12</f>
        <v>166.20972333</v>
      </c>
      <c r="Q201" s="36">
        <f>SUMIFS(СВЦЭМ!$F$33:$F$776,СВЦЭМ!$A$33:$A$776,$A201,СВЦЭМ!$B$33:$B$776,Q$190)+'СЕТ СН'!$F$12</f>
        <v>166.56398745000001</v>
      </c>
      <c r="R201" s="36">
        <f>SUMIFS(СВЦЭМ!$F$33:$F$776,СВЦЭМ!$A$33:$A$776,$A201,СВЦЭМ!$B$33:$B$776,R$190)+'СЕТ СН'!$F$12</f>
        <v>170.92907013000001</v>
      </c>
      <c r="S201" s="36">
        <f>SUMIFS(СВЦЭМ!$F$33:$F$776,СВЦЭМ!$A$33:$A$776,$A201,СВЦЭМ!$B$33:$B$776,S$190)+'СЕТ СН'!$F$12</f>
        <v>166.82662877999999</v>
      </c>
      <c r="T201" s="36">
        <f>SUMIFS(СВЦЭМ!$F$33:$F$776,СВЦЭМ!$A$33:$A$776,$A201,СВЦЭМ!$B$33:$B$776,T$190)+'СЕТ СН'!$F$12</f>
        <v>160.56997217</v>
      </c>
      <c r="U201" s="36">
        <f>SUMIFS(СВЦЭМ!$F$33:$F$776,СВЦЭМ!$A$33:$A$776,$A201,СВЦЭМ!$B$33:$B$776,U$190)+'СЕТ СН'!$F$12</f>
        <v>160.85566914</v>
      </c>
      <c r="V201" s="36">
        <f>SUMIFS(СВЦЭМ!$F$33:$F$776,СВЦЭМ!$A$33:$A$776,$A201,СВЦЭМ!$B$33:$B$776,V$190)+'СЕТ СН'!$F$12</f>
        <v>163.83737567</v>
      </c>
      <c r="W201" s="36">
        <f>SUMIFS(СВЦЭМ!$F$33:$F$776,СВЦЭМ!$A$33:$A$776,$A201,СВЦЭМ!$B$33:$B$776,W$190)+'СЕТ СН'!$F$12</f>
        <v>167.24799185000001</v>
      </c>
      <c r="X201" s="36">
        <f>SUMIFS(СВЦЭМ!$F$33:$F$776,СВЦЭМ!$A$33:$A$776,$A201,СВЦЭМ!$B$33:$B$776,X$190)+'СЕТ СН'!$F$12</f>
        <v>168.92169933</v>
      </c>
      <c r="Y201" s="36">
        <f>SUMIFS(СВЦЭМ!$F$33:$F$776,СВЦЭМ!$A$33:$A$776,$A201,СВЦЭМ!$B$33:$B$776,Y$190)+'СЕТ СН'!$F$12</f>
        <v>178.56354186999999</v>
      </c>
    </row>
    <row r="202" spans="1:25" ht="15.75" x14ac:dyDescent="0.2">
      <c r="A202" s="35">
        <f t="shared" si="5"/>
        <v>43477</v>
      </c>
      <c r="B202" s="36">
        <f>SUMIFS(СВЦЭМ!$F$33:$F$776,СВЦЭМ!$A$33:$A$776,$A202,СВЦЭМ!$B$33:$B$776,B$190)+'СЕТ СН'!$F$12</f>
        <v>191.43848181999999</v>
      </c>
      <c r="C202" s="36">
        <f>SUMIFS(СВЦЭМ!$F$33:$F$776,СВЦЭМ!$A$33:$A$776,$A202,СВЦЭМ!$B$33:$B$776,C$190)+'СЕТ СН'!$F$12</f>
        <v>195.21316637000001</v>
      </c>
      <c r="D202" s="36">
        <f>SUMIFS(СВЦЭМ!$F$33:$F$776,СВЦЭМ!$A$33:$A$776,$A202,СВЦЭМ!$B$33:$B$776,D$190)+'СЕТ СН'!$F$12</f>
        <v>199.19322378000001</v>
      </c>
      <c r="E202" s="36">
        <f>SUMIFS(СВЦЭМ!$F$33:$F$776,СВЦЭМ!$A$33:$A$776,$A202,СВЦЭМ!$B$33:$B$776,E$190)+'СЕТ СН'!$F$12</f>
        <v>201.29004549000001</v>
      </c>
      <c r="F202" s="36">
        <f>SUMIFS(СВЦЭМ!$F$33:$F$776,СВЦЭМ!$A$33:$A$776,$A202,СВЦЭМ!$B$33:$B$776,F$190)+'СЕТ СН'!$F$12</f>
        <v>200.92730134000001</v>
      </c>
      <c r="G202" s="36">
        <f>SUMIFS(СВЦЭМ!$F$33:$F$776,СВЦЭМ!$A$33:$A$776,$A202,СВЦЭМ!$B$33:$B$776,G$190)+'СЕТ СН'!$F$12</f>
        <v>200.83629963000001</v>
      </c>
      <c r="H202" s="36">
        <f>SUMIFS(СВЦЭМ!$F$33:$F$776,СВЦЭМ!$A$33:$A$776,$A202,СВЦЭМ!$B$33:$B$776,H$190)+'СЕТ СН'!$F$12</f>
        <v>196.28421139</v>
      </c>
      <c r="I202" s="36">
        <f>SUMIFS(СВЦЭМ!$F$33:$F$776,СВЦЭМ!$A$33:$A$776,$A202,СВЦЭМ!$B$33:$B$776,I$190)+'СЕТ СН'!$F$12</f>
        <v>182.61839225</v>
      </c>
      <c r="J202" s="36">
        <f>SUMIFS(СВЦЭМ!$F$33:$F$776,СВЦЭМ!$A$33:$A$776,$A202,СВЦЭМ!$B$33:$B$776,J$190)+'СЕТ СН'!$F$12</f>
        <v>170.15035226000001</v>
      </c>
      <c r="K202" s="36">
        <f>SUMIFS(СВЦЭМ!$F$33:$F$776,СВЦЭМ!$A$33:$A$776,$A202,СВЦЭМ!$B$33:$B$776,K$190)+'СЕТ СН'!$F$12</f>
        <v>164.44161685</v>
      </c>
      <c r="L202" s="36">
        <f>SUMIFS(СВЦЭМ!$F$33:$F$776,СВЦЭМ!$A$33:$A$776,$A202,СВЦЭМ!$B$33:$B$776,L$190)+'СЕТ СН'!$F$12</f>
        <v>160.25084265000001</v>
      </c>
      <c r="M202" s="36">
        <f>SUMIFS(СВЦЭМ!$F$33:$F$776,СВЦЭМ!$A$33:$A$776,$A202,СВЦЭМ!$B$33:$B$776,M$190)+'СЕТ СН'!$F$12</f>
        <v>161.25835003</v>
      </c>
      <c r="N202" s="36">
        <f>SUMIFS(СВЦЭМ!$F$33:$F$776,СВЦЭМ!$A$33:$A$776,$A202,СВЦЭМ!$B$33:$B$776,N$190)+'СЕТ СН'!$F$12</f>
        <v>164.79492414000001</v>
      </c>
      <c r="O202" s="36">
        <f>SUMIFS(СВЦЭМ!$F$33:$F$776,СВЦЭМ!$A$33:$A$776,$A202,СВЦЭМ!$B$33:$B$776,O$190)+'СЕТ СН'!$F$12</f>
        <v>166.31138662999999</v>
      </c>
      <c r="P202" s="36">
        <f>SUMIFS(СВЦЭМ!$F$33:$F$776,СВЦЭМ!$A$33:$A$776,$A202,СВЦЭМ!$B$33:$B$776,P$190)+'СЕТ СН'!$F$12</f>
        <v>169.69104447000001</v>
      </c>
      <c r="Q202" s="36">
        <f>SUMIFS(СВЦЭМ!$F$33:$F$776,СВЦЭМ!$A$33:$A$776,$A202,СВЦЭМ!$B$33:$B$776,Q$190)+'СЕТ СН'!$F$12</f>
        <v>172.19262282</v>
      </c>
      <c r="R202" s="36">
        <f>SUMIFS(СВЦЭМ!$F$33:$F$776,СВЦЭМ!$A$33:$A$776,$A202,СВЦЭМ!$B$33:$B$776,R$190)+'СЕТ СН'!$F$12</f>
        <v>170.52673227</v>
      </c>
      <c r="S202" s="36">
        <f>SUMIFS(СВЦЭМ!$F$33:$F$776,СВЦЭМ!$A$33:$A$776,$A202,СВЦЭМ!$B$33:$B$776,S$190)+'СЕТ СН'!$F$12</f>
        <v>163.17820316999999</v>
      </c>
      <c r="T202" s="36">
        <f>SUMIFS(СВЦЭМ!$F$33:$F$776,СВЦЭМ!$A$33:$A$776,$A202,СВЦЭМ!$B$33:$B$776,T$190)+'СЕТ СН'!$F$12</f>
        <v>157.32646065</v>
      </c>
      <c r="U202" s="36">
        <f>SUMIFS(СВЦЭМ!$F$33:$F$776,СВЦЭМ!$A$33:$A$776,$A202,СВЦЭМ!$B$33:$B$776,U$190)+'СЕТ СН'!$F$12</f>
        <v>157.5393287</v>
      </c>
      <c r="V202" s="36">
        <f>SUMIFS(СВЦЭМ!$F$33:$F$776,СВЦЭМ!$A$33:$A$776,$A202,СВЦЭМ!$B$33:$B$776,V$190)+'СЕТ СН'!$F$12</f>
        <v>161.75731748999999</v>
      </c>
      <c r="W202" s="36">
        <f>SUMIFS(СВЦЭМ!$F$33:$F$776,СВЦЭМ!$A$33:$A$776,$A202,СВЦЭМ!$B$33:$B$776,W$190)+'СЕТ СН'!$F$12</f>
        <v>165.66434709999999</v>
      </c>
      <c r="X202" s="36">
        <f>SUMIFS(СВЦЭМ!$F$33:$F$776,СВЦЭМ!$A$33:$A$776,$A202,СВЦЭМ!$B$33:$B$776,X$190)+'СЕТ СН'!$F$12</f>
        <v>167.1105398</v>
      </c>
      <c r="Y202" s="36">
        <f>SUMIFS(СВЦЭМ!$F$33:$F$776,СВЦЭМ!$A$33:$A$776,$A202,СВЦЭМ!$B$33:$B$776,Y$190)+'СЕТ СН'!$F$12</f>
        <v>178.34739540000001</v>
      </c>
    </row>
    <row r="203" spans="1:25" ht="15.75" x14ac:dyDescent="0.2">
      <c r="A203" s="35">
        <f t="shared" si="5"/>
        <v>43478</v>
      </c>
      <c r="B203" s="36">
        <f>SUMIFS(СВЦЭМ!$F$33:$F$776,СВЦЭМ!$A$33:$A$776,$A203,СВЦЭМ!$B$33:$B$776,B$190)+'СЕТ СН'!$F$12</f>
        <v>186.96043889000001</v>
      </c>
      <c r="C203" s="36">
        <f>SUMIFS(СВЦЭМ!$F$33:$F$776,СВЦЭМ!$A$33:$A$776,$A203,СВЦЭМ!$B$33:$B$776,C$190)+'СЕТ СН'!$F$12</f>
        <v>191.62516321999999</v>
      </c>
      <c r="D203" s="36">
        <f>SUMIFS(СВЦЭМ!$F$33:$F$776,СВЦЭМ!$A$33:$A$776,$A203,СВЦЭМ!$B$33:$B$776,D$190)+'СЕТ СН'!$F$12</f>
        <v>197.52365940999999</v>
      </c>
      <c r="E203" s="36">
        <f>SUMIFS(СВЦЭМ!$F$33:$F$776,СВЦЭМ!$A$33:$A$776,$A203,СВЦЭМ!$B$33:$B$776,E$190)+'СЕТ СН'!$F$12</f>
        <v>200.87349606000001</v>
      </c>
      <c r="F203" s="36">
        <f>SUMIFS(СВЦЭМ!$F$33:$F$776,СВЦЭМ!$A$33:$A$776,$A203,СВЦЭМ!$B$33:$B$776,F$190)+'СЕТ СН'!$F$12</f>
        <v>200.64817103999999</v>
      </c>
      <c r="G203" s="36">
        <f>SUMIFS(СВЦЭМ!$F$33:$F$776,СВЦЭМ!$A$33:$A$776,$A203,СВЦЭМ!$B$33:$B$776,G$190)+'СЕТ СН'!$F$12</f>
        <v>202.26766999</v>
      </c>
      <c r="H203" s="36">
        <f>SUMIFS(СВЦЭМ!$F$33:$F$776,СВЦЭМ!$A$33:$A$776,$A203,СВЦЭМ!$B$33:$B$776,H$190)+'СЕТ СН'!$F$12</f>
        <v>193.94791950999999</v>
      </c>
      <c r="I203" s="36">
        <f>SUMIFS(СВЦЭМ!$F$33:$F$776,СВЦЭМ!$A$33:$A$776,$A203,СВЦЭМ!$B$33:$B$776,I$190)+'СЕТ СН'!$F$12</f>
        <v>181.88596733</v>
      </c>
      <c r="J203" s="36">
        <f>SUMIFS(СВЦЭМ!$F$33:$F$776,СВЦЭМ!$A$33:$A$776,$A203,СВЦЭМ!$B$33:$B$776,J$190)+'СЕТ СН'!$F$12</f>
        <v>173.15013245</v>
      </c>
      <c r="K203" s="36">
        <f>SUMIFS(СВЦЭМ!$F$33:$F$776,СВЦЭМ!$A$33:$A$776,$A203,СВЦЭМ!$B$33:$B$776,K$190)+'СЕТ СН'!$F$12</f>
        <v>167.02238120999999</v>
      </c>
      <c r="L203" s="36">
        <f>SUMIFS(СВЦЭМ!$F$33:$F$776,СВЦЭМ!$A$33:$A$776,$A203,СВЦЭМ!$B$33:$B$776,L$190)+'СЕТ СН'!$F$12</f>
        <v>163.30092751000001</v>
      </c>
      <c r="M203" s="36">
        <f>SUMIFS(СВЦЭМ!$F$33:$F$776,СВЦЭМ!$A$33:$A$776,$A203,СВЦЭМ!$B$33:$B$776,M$190)+'СЕТ СН'!$F$12</f>
        <v>163.90179703999999</v>
      </c>
      <c r="N203" s="36">
        <f>SUMIFS(СВЦЭМ!$F$33:$F$776,СВЦЭМ!$A$33:$A$776,$A203,СВЦЭМ!$B$33:$B$776,N$190)+'СЕТ СН'!$F$12</f>
        <v>167.57839978000001</v>
      </c>
      <c r="O203" s="36">
        <f>SUMIFS(СВЦЭМ!$F$33:$F$776,СВЦЭМ!$A$33:$A$776,$A203,СВЦЭМ!$B$33:$B$776,O$190)+'СЕТ СН'!$F$12</f>
        <v>173.47517449</v>
      </c>
      <c r="P203" s="36">
        <f>SUMIFS(СВЦЭМ!$F$33:$F$776,СВЦЭМ!$A$33:$A$776,$A203,СВЦЭМ!$B$33:$B$776,P$190)+'СЕТ СН'!$F$12</f>
        <v>176.27545050000001</v>
      </c>
      <c r="Q203" s="36">
        <f>SUMIFS(СВЦЭМ!$F$33:$F$776,СВЦЭМ!$A$33:$A$776,$A203,СВЦЭМ!$B$33:$B$776,Q$190)+'СЕТ СН'!$F$12</f>
        <v>176.50883450000001</v>
      </c>
      <c r="R203" s="36">
        <f>SUMIFS(СВЦЭМ!$F$33:$F$776,СВЦЭМ!$A$33:$A$776,$A203,СВЦЭМ!$B$33:$B$776,R$190)+'СЕТ СН'!$F$12</f>
        <v>174.97805697000001</v>
      </c>
      <c r="S203" s="36">
        <f>SUMIFS(СВЦЭМ!$F$33:$F$776,СВЦЭМ!$A$33:$A$776,$A203,СВЦЭМ!$B$33:$B$776,S$190)+'СЕТ СН'!$F$12</f>
        <v>170.41624361000001</v>
      </c>
      <c r="T203" s="36">
        <f>SUMIFS(СВЦЭМ!$F$33:$F$776,СВЦЭМ!$A$33:$A$776,$A203,СВЦЭМ!$B$33:$B$776,T$190)+'СЕТ СН'!$F$12</f>
        <v>162.95048700000001</v>
      </c>
      <c r="U203" s="36">
        <f>SUMIFS(СВЦЭМ!$F$33:$F$776,СВЦЭМ!$A$33:$A$776,$A203,СВЦЭМ!$B$33:$B$776,U$190)+'СЕТ СН'!$F$12</f>
        <v>162.68206724000001</v>
      </c>
      <c r="V203" s="36">
        <f>SUMIFS(СВЦЭМ!$F$33:$F$776,СВЦЭМ!$A$33:$A$776,$A203,СВЦЭМ!$B$33:$B$776,V$190)+'СЕТ СН'!$F$12</f>
        <v>162.98837334999999</v>
      </c>
      <c r="W203" s="36">
        <f>SUMIFS(СВЦЭМ!$F$33:$F$776,СВЦЭМ!$A$33:$A$776,$A203,СВЦЭМ!$B$33:$B$776,W$190)+'СЕТ СН'!$F$12</f>
        <v>165.05334360000001</v>
      </c>
      <c r="X203" s="36">
        <f>SUMIFS(СВЦЭМ!$F$33:$F$776,СВЦЭМ!$A$33:$A$776,$A203,СВЦЭМ!$B$33:$B$776,X$190)+'СЕТ СН'!$F$12</f>
        <v>167.54911453</v>
      </c>
      <c r="Y203" s="36">
        <f>SUMIFS(СВЦЭМ!$F$33:$F$776,СВЦЭМ!$A$33:$A$776,$A203,СВЦЭМ!$B$33:$B$776,Y$190)+'СЕТ СН'!$F$12</f>
        <v>177.01249730999999</v>
      </c>
    </row>
    <row r="204" spans="1:25" ht="15.75" x14ac:dyDescent="0.2">
      <c r="A204" s="35">
        <f t="shared" si="5"/>
        <v>43479</v>
      </c>
      <c r="B204" s="36">
        <f>SUMIFS(СВЦЭМ!$F$33:$F$776,СВЦЭМ!$A$33:$A$776,$A204,СВЦЭМ!$B$33:$B$776,B$190)+'СЕТ СН'!$F$12</f>
        <v>192.42158477999999</v>
      </c>
      <c r="C204" s="36">
        <f>SUMIFS(СВЦЭМ!$F$33:$F$776,СВЦЭМ!$A$33:$A$776,$A204,СВЦЭМ!$B$33:$B$776,C$190)+'СЕТ СН'!$F$12</f>
        <v>197.86692633000001</v>
      </c>
      <c r="D204" s="36">
        <f>SUMIFS(СВЦЭМ!$F$33:$F$776,СВЦЭМ!$A$33:$A$776,$A204,СВЦЭМ!$B$33:$B$776,D$190)+'СЕТ СН'!$F$12</f>
        <v>201.38944681999999</v>
      </c>
      <c r="E204" s="36">
        <f>SUMIFS(СВЦЭМ!$F$33:$F$776,СВЦЭМ!$A$33:$A$776,$A204,СВЦЭМ!$B$33:$B$776,E$190)+'СЕТ СН'!$F$12</f>
        <v>202.03938633000001</v>
      </c>
      <c r="F204" s="36">
        <f>SUMIFS(СВЦЭМ!$F$33:$F$776,СВЦЭМ!$A$33:$A$776,$A204,СВЦЭМ!$B$33:$B$776,F$190)+'СЕТ СН'!$F$12</f>
        <v>201.99523076</v>
      </c>
      <c r="G204" s="36">
        <f>SUMIFS(СВЦЭМ!$F$33:$F$776,СВЦЭМ!$A$33:$A$776,$A204,СВЦЭМ!$B$33:$B$776,G$190)+'СЕТ СН'!$F$12</f>
        <v>200.06147924999999</v>
      </c>
      <c r="H204" s="36">
        <f>SUMIFS(СВЦЭМ!$F$33:$F$776,СВЦЭМ!$A$33:$A$776,$A204,СВЦЭМ!$B$33:$B$776,H$190)+'СЕТ СН'!$F$12</f>
        <v>192.91843182</v>
      </c>
      <c r="I204" s="36">
        <f>SUMIFS(СВЦЭМ!$F$33:$F$776,СВЦЭМ!$A$33:$A$776,$A204,СВЦЭМ!$B$33:$B$776,I$190)+'СЕТ СН'!$F$12</f>
        <v>179.33440669000001</v>
      </c>
      <c r="J204" s="36">
        <f>SUMIFS(СВЦЭМ!$F$33:$F$776,СВЦЭМ!$A$33:$A$776,$A204,СВЦЭМ!$B$33:$B$776,J$190)+'СЕТ СН'!$F$12</f>
        <v>172.40152140999999</v>
      </c>
      <c r="K204" s="36">
        <f>SUMIFS(СВЦЭМ!$F$33:$F$776,СВЦЭМ!$A$33:$A$776,$A204,СВЦЭМ!$B$33:$B$776,K$190)+'СЕТ СН'!$F$12</f>
        <v>167.19646069000001</v>
      </c>
      <c r="L204" s="36">
        <f>SUMIFS(СВЦЭМ!$F$33:$F$776,СВЦЭМ!$A$33:$A$776,$A204,СВЦЭМ!$B$33:$B$776,L$190)+'СЕТ СН'!$F$12</f>
        <v>165.61775345000001</v>
      </c>
      <c r="M204" s="36">
        <f>SUMIFS(СВЦЭМ!$F$33:$F$776,СВЦЭМ!$A$33:$A$776,$A204,СВЦЭМ!$B$33:$B$776,M$190)+'СЕТ СН'!$F$12</f>
        <v>167.51888170000001</v>
      </c>
      <c r="N204" s="36">
        <f>SUMIFS(СВЦЭМ!$F$33:$F$776,СВЦЭМ!$A$33:$A$776,$A204,СВЦЭМ!$B$33:$B$776,N$190)+'СЕТ СН'!$F$12</f>
        <v>169.95088770999999</v>
      </c>
      <c r="O204" s="36">
        <f>SUMIFS(СВЦЭМ!$F$33:$F$776,СВЦЭМ!$A$33:$A$776,$A204,СВЦЭМ!$B$33:$B$776,O$190)+'СЕТ СН'!$F$12</f>
        <v>170.87101668</v>
      </c>
      <c r="P204" s="36">
        <f>SUMIFS(СВЦЭМ!$F$33:$F$776,СВЦЭМ!$A$33:$A$776,$A204,СВЦЭМ!$B$33:$B$776,P$190)+'СЕТ СН'!$F$12</f>
        <v>172.17164980999999</v>
      </c>
      <c r="Q204" s="36">
        <f>SUMIFS(СВЦЭМ!$F$33:$F$776,СВЦЭМ!$A$33:$A$776,$A204,СВЦЭМ!$B$33:$B$776,Q$190)+'СЕТ СН'!$F$12</f>
        <v>173.71298252</v>
      </c>
      <c r="R204" s="36">
        <f>SUMIFS(СВЦЭМ!$F$33:$F$776,СВЦЭМ!$A$33:$A$776,$A204,СВЦЭМ!$B$33:$B$776,R$190)+'СЕТ СН'!$F$12</f>
        <v>173.45107598999999</v>
      </c>
      <c r="S204" s="36">
        <f>SUMIFS(СВЦЭМ!$F$33:$F$776,СВЦЭМ!$A$33:$A$776,$A204,СВЦЭМ!$B$33:$B$776,S$190)+'СЕТ СН'!$F$12</f>
        <v>170.55176933999999</v>
      </c>
      <c r="T204" s="36">
        <f>SUMIFS(СВЦЭМ!$F$33:$F$776,СВЦЭМ!$A$33:$A$776,$A204,СВЦЭМ!$B$33:$B$776,T$190)+'СЕТ СН'!$F$12</f>
        <v>165.42328825999999</v>
      </c>
      <c r="U204" s="36">
        <f>SUMIFS(СВЦЭМ!$F$33:$F$776,СВЦЭМ!$A$33:$A$776,$A204,СВЦЭМ!$B$33:$B$776,U$190)+'СЕТ СН'!$F$12</f>
        <v>165.48825529999999</v>
      </c>
      <c r="V204" s="36">
        <f>SUMIFS(СВЦЭМ!$F$33:$F$776,СВЦЭМ!$A$33:$A$776,$A204,СВЦЭМ!$B$33:$B$776,V$190)+'СЕТ СН'!$F$12</f>
        <v>168.35621578000001</v>
      </c>
      <c r="W204" s="36">
        <f>SUMIFS(СВЦЭМ!$F$33:$F$776,СВЦЭМ!$A$33:$A$776,$A204,СВЦЭМ!$B$33:$B$776,W$190)+'СЕТ СН'!$F$12</f>
        <v>171.18839002000001</v>
      </c>
      <c r="X204" s="36">
        <f>SUMIFS(СВЦЭМ!$F$33:$F$776,СВЦЭМ!$A$33:$A$776,$A204,СВЦЭМ!$B$33:$B$776,X$190)+'СЕТ СН'!$F$12</f>
        <v>171.47616789</v>
      </c>
      <c r="Y204" s="36">
        <f>SUMIFS(СВЦЭМ!$F$33:$F$776,СВЦЭМ!$A$33:$A$776,$A204,СВЦЭМ!$B$33:$B$776,Y$190)+'СЕТ СН'!$F$12</f>
        <v>180.61173513</v>
      </c>
    </row>
    <row r="205" spans="1:25" ht="15.75" x14ac:dyDescent="0.2">
      <c r="A205" s="35">
        <f t="shared" si="5"/>
        <v>43480</v>
      </c>
      <c r="B205" s="36">
        <f>SUMIFS(СВЦЭМ!$F$33:$F$776,СВЦЭМ!$A$33:$A$776,$A205,СВЦЭМ!$B$33:$B$776,B$190)+'СЕТ СН'!$F$12</f>
        <v>195.24524481</v>
      </c>
      <c r="C205" s="36">
        <f>SUMIFS(СВЦЭМ!$F$33:$F$776,СВЦЭМ!$A$33:$A$776,$A205,СВЦЭМ!$B$33:$B$776,C$190)+'СЕТ СН'!$F$12</f>
        <v>201.10210101000001</v>
      </c>
      <c r="D205" s="36">
        <f>SUMIFS(СВЦЭМ!$F$33:$F$776,СВЦЭМ!$A$33:$A$776,$A205,СВЦЭМ!$B$33:$B$776,D$190)+'СЕТ СН'!$F$12</f>
        <v>203.54956462000001</v>
      </c>
      <c r="E205" s="36">
        <f>SUMIFS(СВЦЭМ!$F$33:$F$776,СВЦЭМ!$A$33:$A$776,$A205,СВЦЭМ!$B$33:$B$776,E$190)+'СЕТ СН'!$F$12</f>
        <v>203.67417122000001</v>
      </c>
      <c r="F205" s="36">
        <f>SUMIFS(СВЦЭМ!$F$33:$F$776,СВЦЭМ!$A$33:$A$776,$A205,СВЦЭМ!$B$33:$B$776,F$190)+'СЕТ СН'!$F$12</f>
        <v>203.67724493</v>
      </c>
      <c r="G205" s="36">
        <f>SUMIFS(СВЦЭМ!$F$33:$F$776,СВЦЭМ!$A$33:$A$776,$A205,СВЦЭМ!$B$33:$B$776,G$190)+'СЕТ СН'!$F$12</f>
        <v>200.17267251000001</v>
      </c>
      <c r="H205" s="36">
        <f>SUMIFS(СВЦЭМ!$F$33:$F$776,СВЦЭМ!$A$33:$A$776,$A205,СВЦЭМ!$B$33:$B$776,H$190)+'СЕТ СН'!$F$12</f>
        <v>192.59622511000001</v>
      </c>
      <c r="I205" s="36">
        <f>SUMIFS(СВЦЭМ!$F$33:$F$776,СВЦЭМ!$A$33:$A$776,$A205,СВЦЭМ!$B$33:$B$776,I$190)+'СЕТ СН'!$F$12</f>
        <v>179.10606418</v>
      </c>
      <c r="J205" s="36">
        <f>SUMIFS(СВЦЭМ!$F$33:$F$776,СВЦЭМ!$A$33:$A$776,$A205,СВЦЭМ!$B$33:$B$776,J$190)+'СЕТ СН'!$F$12</f>
        <v>170.08812320000001</v>
      </c>
      <c r="K205" s="36">
        <f>SUMIFS(СВЦЭМ!$F$33:$F$776,СВЦЭМ!$A$33:$A$776,$A205,СВЦЭМ!$B$33:$B$776,K$190)+'СЕТ СН'!$F$12</f>
        <v>167.68324784000001</v>
      </c>
      <c r="L205" s="36">
        <f>SUMIFS(СВЦЭМ!$F$33:$F$776,СВЦЭМ!$A$33:$A$776,$A205,СВЦЭМ!$B$33:$B$776,L$190)+'СЕТ СН'!$F$12</f>
        <v>167.33562065999999</v>
      </c>
      <c r="M205" s="36">
        <f>SUMIFS(СВЦЭМ!$F$33:$F$776,СВЦЭМ!$A$33:$A$776,$A205,СВЦЭМ!$B$33:$B$776,M$190)+'СЕТ СН'!$F$12</f>
        <v>168.94139781999999</v>
      </c>
      <c r="N205" s="36">
        <f>SUMIFS(СВЦЭМ!$F$33:$F$776,СВЦЭМ!$A$33:$A$776,$A205,СВЦЭМ!$B$33:$B$776,N$190)+'СЕТ СН'!$F$12</f>
        <v>171.43567737999999</v>
      </c>
      <c r="O205" s="36">
        <f>SUMIFS(СВЦЭМ!$F$33:$F$776,СВЦЭМ!$A$33:$A$776,$A205,СВЦЭМ!$B$33:$B$776,O$190)+'СЕТ СН'!$F$12</f>
        <v>171.15006976999999</v>
      </c>
      <c r="P205" s="36">
        <f>SUMIFS(СВЦЭМ!$F$33:$F$776,СВЦЭМ!$A$33:$A$776,$A205,СВЦЭМ!$B$33:$B$776,P$190)+'СЕТ СН'!$F$12</f>
        <v>172.88319869</v>
      </c>
      <c r="Q205" s="36">
        <f>SUMIFS(СВЦЭМ!$F$33:$F$776,СВЦЭМ!$A$33:$A$776,$A205,СВЦЭМ!$B$33:$B$776,Q$190)+'СЕТ СН'!$F$12</f>
        <v>174.5172772</v>
      </c>
      <c r="R205" s="36">
        <f>SUMIFS(СВЦЭМ!$F$33:$F$776,СВЦЭМ!$A$33:$A$776,$A205,СВЦЭМ!$B$33:$B$776,R$190)+'СЕТ СН'!$F$12</f>
        <v>175.85166389</v>
      </c>
      <c r="S205" s="36">
        <f>SUMIFS(СВЦЭМ!$F$33:$F$776,СВЦЭМ!$A$33:$A$776,$A205,СВЦЭМ!$B$33:$B$776,S$190)+'СЕТ СН'!$F$12</f>
        <v>171.93345837999999</v>
      </c>
      <c r="T205" s="36">
        <f>SUMIFS(СВЦЭМ!$F$33:$F$776,СВЦЭМ!$A$33:$A$776,$A205,СВЦЭМ!$B$33:$B$776,T$190)+'СЕТ СН'!$F$12</f>
        <v>166.51899001999999</v>
      </c>
      <c r="U205" s="36">
        <f>SUMIFS(СВЦЭМ!$F$33:$F$776,СВЦЭМ!$A$33:$A$776,$A205,СВЦЭМ!$B$33:$B$776,U$190)+'СЕТ СН'!$F$12</f>
        <v>167.51447139000001</v>
      </c>
      <c r="V205" s="36">
        <f>SUMIFS(СВЦЭМ!$F$33:$F$776,СВЦЭМ!$A$33:$A$776,$A205,СВЦЭМ!$B$33:$B$776,V$190)+'СЕТ СН'!$F$12</f>
        <v>170.34328142999999</v>
      </c>
      <c r="W205" s="36">
        <f>SUMIFS(СВЦЭМ!$F$33:$F$776,СВЦЭМ!$A$33:$A$776,$A205,СВЦЭМ!$B$33:$B$776,W$190)+'СЕТ СН'!$F$12</f>
        <v>174.16753206999999</v>
      </c>
      <c r="X205" s="36">
        <f>SUMIFS(СВЦЭМ!$F$33:$F$776,СВЦЭМ!$A$33:$A$776,$A205,СВЦЭМ!$B$33:$B$776,X$190)+'СЕТ СН'!$F$12</f>
        <v>175.15033310000001</v>
      </c>
      <c r="Y205" s="36">
        <f>SUMIFS(СВЦЭМ!$F$33:$F$776,СВЦЭМ!$A$33:$A$776,$A205,СВЦЭМ!$B$33:$B$776,Y$190)+'СЕТ СН'!$F$12</f>
        <v>182.55587692</v>
      </c>
    </row>
    <row r="206" spans="1:25" ht="15.75" x14ac:dyDescent="0.2">
      <c r="A206" s="35">
        <f t="shared" si="5"/>
        <v>43481</v>
      </c>
      <c r="B206" s="36">
        <f>SUMIFS(СВЦЭМ!$F$33:$F$776,СВЦЭМ!$A$33:$A$776,$A206,СВЦЭМ!$B$33:$B$776,B$190)+'СЕТ СН'!$F$12</f>
        <v>196.17105100000001</v>
      </c>
      <c r="C206" s="36">
        <f>SUMIFS(СВЦЭМ!$F$33:$F$776,СВЦЭМ!$A$33:$A$776,$A206,СВЦЭМ!$B$33:$B$776,C$190)+'СЕТ СН'!$F$12</f>
        <v>200.91550844</v>
      </c>
      <c r="D206" s="36">
        <f>SUMIFS(СВЦЭМ!$F$33:$F$776,СВЦЭМ!$A$33:$A$776,$A206,СВЦЭМ!$B$33:$B$776,D$190)+'СЕТ СН'!$F$12</f>
        <v>203.21471568999999</v>
      </c>
      <c r="E206" s="36">
        <f>SUMIFS(СВЦЭМ!$F$33:$F$776,СВЦЭМ!$A$33:$A$776,$A206,СВЦЭМ!$B$33:$B$776,E$190)+'СЕТ СН'!$F$12</f>
        <v>205.37491087000001</v>
      </c>
      <c r="F206" s="36">
        <f>SUMIFS(СВЦЭМ!$F$33:$F$776,СВЦЭМ!$A$33:$A$776,$A206,СВЦЭМ!$B$33:$B$776,F$190)+'СЕТ СН'!$F$12</f>
        <v>203.86129781</v>
      </c>
      <c r="G206" s="36">
        <f>SUMIFS(СВЦЭМ!$F$33:$F$776,СВЦЭМ!$A$33:$A$776,$A206,СВЦЭМ!$B$33:$B$776,G$190)+'СЕТ СН'!$F$12</f>
        <v>199.41220853999999</v>
      </c>
      <c r="H206" s="36">
        <f>SUMIFS(СВЦЭМ!$F$33:$F$776,СВЦЭМ!$A$33:$A$776,$A206,СВЦЭМ!$B$33:$B$776,H$190)+'СЕТ СН'!$F$12</f>
        <v>190.82748702999999</v>
      </c>
      <c r="I206" s="36">
        <f>SUMIFS(СВЦЭМ!$F$33:$F$776,СВЦЭМ!$A$33:$A$776,$A206,СВЦЭМ!$B$33:$B$776,I$190)+'СЕТ СН'!$F$12</f>
        <v>174.90105259000001</v>
      </c>
      <c r="J206" s="36">
        <f>SUMIFS(СВЦЭМ!$F$33:$F$776,СВЦЭМ!$A$33:$A$776,$A206,СВЦЭМ!$B$33:$B$776,J$190)+'СЕТ СН'!$F$12</f>
        <v>170.37092250000001</v>
      </c>
      <c r="K206" s="36">
        <f>SUMIFS(СВЦЭМ!$F$33:$F$776,СВЦЭМ!$A$33:$A$776,$A206,СВЦЭМ!$B$33:$B$776,K$190)+'СЕТ СН'!$F$12</f>
        <v>168.51160275999999</v>
      </c>
      <c r="L206" s="36">
        <f>SUMIFS(СВЦЭМ!$F$33:$F$776,СВЦЭМ!$A$33:$A$776,$A206,СВЦЭМ!$B$33:$B$776,L$190)+'СЕТ СН'!$F$12</f>
        <v>167.85662629000001</v>
      </c>
      <c r="M206" s="36">
        <f>SUMIFS(СВЦЭМ!$F$33:$F$776,СВЦЭМ!$A$33:$A$776,$A206,СВЦЭМ!$B$33:$B$776,M$190)+'СЕТ СН'!$F$12</f>
        <v>169.04113853999999</v>
      </c>
      <c r="N206" s="36">
        <f>SUMIFS(СВЦЭМ!$F$33:$F$776,СВЦЭМ!$A$33:$A$776,$A206,СВЦЭМ!$B$33:$B$776,N$190)+'СЕТ СН'!$F$12</f>
        <v>172.22454243999999</v>
      </c>
      <c r="O206" s="36">
        <f>SUMIFS(СВЦЭМ!$F$33:$F$776,СВЦЭМ!$A$33:$A$776,$A206,СВЦЭМ!$B$33:$B$776,O$190)+'СЕТ СН'!$F$12</f>
        <v>171.08794159000001</v>
      </c>
      <c r="P206" s="36">
        <f>SUMIFS(СВЦЭМ!$F$33:$F$776,СВЦЭМ!$A$33:$A$776,$A206,СВЦЭМ!$B$33:$B$776,P$190)+'СЕТ СН'!$F$12</f>
        <v>172.57494857</v>
      </c>
      <c r="Q206" s="36">
        <f>SUMIFS(СВЦЭМ!$F$33:$F$776,СВЦЭМ!$A$33:$A$776,$A206,СВЦЭМ!$B$33:$B$776,Q$190)+'СЕТ СН'!$F$12</f>
        <v>172.93084805000001</v>
      </c>
      <c r="R206" s="36">
        <f>SUMIFS(СВЦЭМ!$F$33:$F$776,СВЦЭМ!$A$33:$A$776,$A206,СВЦЭМ!$B$33:$B$776,R$190)+'СЕТ СН'!$F$12</f>
        <v>173.68667490999999</v>
      </c>
      <c r="S206" s="36">
        <f>SUMIFS(СВЦЭМ!$F$33:$F$776,СВЦЭМ!$A$33:$A$776,$A206,СВЦЭМ!$B$33:$B$776,S$190)+'СЕТ СН'!$F$12</f>
        <v>171.30630958</v>
      </c>
      <c r="T206" s="36">
        <f>SUMIFS(СВЦЭМ!$F$33:$F$776,СВЦЭМ!$A$33:$A$776,$A206,СВЦЭМ!$B$33:$B$776,T$190)+'СЕТ СН'!$F$12</f>
        <v>169.66778496000001</v>
      </c>
      <c r="U206" s="36">
        <f>SUMIFS(СВЦЭМ!$F$33:$F$776,СВЦЭМ!$A$33:$A$776,$A206,СВЦЭМ!$B$33:$B$776,U$190)+'СЕТ СН'!$F$12</f>
        <v>170.0124649</v>
      </c>
      <c r="V206" s="36">
        <f>SUMIFS(СВЦЭМ!$F$33:$F$776,СВЦЭМ!$A$33:$A$776,$A206,СВЦЭМ!$B$33:$B$776,V$190)+'СЕТ СН'!$F$12</f>
        <v>173.03729745999999</v>
      </c>
      <c r="W206" s="36">
        <f>SUMIFS(СВЦЭМ!$F$33:$F$776,СВЦЭМ!$A$33:$A$776,$A206,СВЦЭМ!$B$33:$B$776,W$190)+'СЕТ СН'!$F$12</f>
        <v>176.74391775000001</v>
      </c>
      <c r="X206" s="36">
        <f>SUMIFS(СВЦЭМ!$F$33:$F$776,СВЦЭМ!$A$33:$A$776,$A206,СВЦЭМ!$B$33:$B$776,X$190)+'СЕТ СН'!$F$12</f>
        <v>177.61318553999999</v>
      </c>
      <c r="Y206" s="36">
        <f>SUMIFS(СВЦЭМ!$F$33:$F$776,СВЦЭМ!$A$33:$A$776,$A206,СВЦЭМ!$B$33:$B$776,Y$190)+'СЕТ СН'!$F$12</f>
        <v>186.25203877999999</v>
      </c>
    </row>
    <row r="207" spans="1:25" ht="15.75" x14ac:dyDescent="0.2">
      <c r="A207" s="35">
        <f t="shared" si="5"/>
        <v>43482</v>
      </c>
      <c r="B207" s="36">
        <f>SUMIFS(СВЦЭМ!$F$33:$F$776,СВЦЭМ!$A$33:$A$776,$A207,СВЦЭМ!$B$33:$B$776,B$190)+'СЕТ СН'!$F$12</f>
        <v>191.02584694999999</v>
      </c>
      <c r="C207" s="36">
        <f>SUMIFS(СВЦЭМ!$F$33:$F$776,СВЦЭМ!$A$33:$A$776,$A207,СВЦЭМ!$B$33:$B$776,C$190)+'СЕТ СН'!$F$12</f>
        <v>197.11691640000001</v>
      </c>
      <c r="D207" s="36">
        <f>SUMIFS(СВЦЭМ!$F$33:$F$776,СВЦЭМ!$A$33:$A$776,$A207,СВЦЭМ!$B$33:$B$776,D$190)+'СЕТ СН'!$F$12</f>
        <v>199.99732637</v>
      </c>
      <c r="E207" s="36">
        <f>SUMIFS(СВЦЭМ!$F$33:$F$776,СВЦЭМ!$A$33:$A$776,$A207,СВЦЭМ!$B$33:$B$776,E$190)+'СЕТ СН'!$F$12</f>
        <v>200.36117453</v>
      </c>
      <c r="F207" s="36">
        <f>SUMIFS(СВЦЭМ!$F$33:$F$776,СВЦЭМ!$A$33:$A$776,$A207,СВЦЭМ!$B$33:$B$776,F$190)+'СЕТ СН'!$F$12</f>
        <v>199.01698268000001</v>
      </c>
      <c r="G207" s="36">
        <f>SUMIFS(СВЦЭМ!$F$33:$F$776,СВЦЭМ!$A$33:$A$776,$A207,СВЦЭМ!$B$33:$B$776,G$190)+'СЕТ СН'!$F$12</f>
        <v>193.41809133000001</v>
      </c>
      <c r="H207" s="36">
        <f>SUMIFS(СВЦЭМ!$F$33:$F$776,СВЦЭМ!$A$33:$A$776,$A207,СВЦЭМ!$B$33:$B$776,H$190)+'СЕТ СН'!$F$12</f>
        <v>183.74062211</v>
      </c>
      <c r="I207" s="36">
        <f>SUMIFS(СВЦЭМ!$F$33:$F$776,СВЦЭМ!$A$33:$A$776,$A207,СВЦЭМ!$B$33:$B$776,I$190)+'СЕТ СН'!$F$12</f>
        <v>170.10898852</v>
      </c>
      <c r="J207" s="36">
        <f>SUMIFS(СВЦЭМ!$F$33:$F$776,СВЦЭМ!$A$33:$A$776,$A207,СВЦЭМ!$B$33:$B$776,J$190)+'СЕТ СН'!$F$12</f>
        <v>168.23125476000001</v>
      </c>
      <c r="K207" s="36">
        <f>SUMIFS(СВЦЭМ!$F$33:$F$776,СВЦЭМ!$A$33:$A$776,$A207,СВЦЭМ!$B$33:$B$776,K$190)+'СЕТ СН'!$F$12</f>
        <v>166.51294815</v>
      </c>
      <c r="L207" s="36">
        <f>SUMIFS(СВЦЭМ!$F$33:$F$776,СВЦЭМ!$A$33:$A$776,$A207,СВЦЭМ!$B$33:$B$776,L$190)+'СЕТ СН'!$F$12</f>
        <v>166.36807021999999</v>
      </c>
      <c r="M207" s="36">
        <f>SUMIFS(СВЦЭМ!$F$33:$F$776,СВЦЭМ!$A$33:$A$776,$A207,СВЦЭМ!$B$33:$B$776,M$190)+'СЕТ СН'!$F$12</f>
        <v>168.79991665</v>
      </c>
      <c r="N207" s="36">
        <f>SUMIFS(СВЦЭМ!$F$33:$F$776,СВЦЭМ!$A$33:$A$776,$A207,СВЦЭМ!$B$33:$B$776,N$190)+'СЕТ СН'!$F$12</f>
        <v>170.85145815999999</v>
      </c>
      <c r="O207" s="36">
        <f>SUMIFS(СВЦЭМ!$F$33:$F$776,СВЦЭМ!$A$33:$A$776,$A207,СВЦЭМ!$B$33:$B$776,O$190)+'СЕТ СН'!$F$12</f>
        <v>169.59648331</v>
      </c>
      <c r="P207" s="36">
        <f>SUMIFS(СВЦЭМ!$F$33:$F$776,СВЦЭМ!$A$33:$A$776,$A207,СВЦЭМ!$B$33:$B$776,P$190)+'СЕТ СН'!$F$12</f>
        <v>170.14437648000001</v>
      </c>
      <c r="Q207" s="36">
        <f>SUMIFS(СВЦЭМ!$F$33:$F$776,СВЦЭМ!$A$33:$A$776,$A207,СВЦЭМ!$B$33:$B$776,Q$190)+'СЕТ СН'!$F$12</f>
        <v>170.51074889</v>
      </c>
      <c r="R207" s="36">
        <f>SUMIFS(СВЦЭМ!$F$33:$F$776,СВЦЭМ!$A$33:$A$776,$A207,СВЦЭМ!$B$33:$B$776,R$190)+'СЕТ СН'!$F$12</f>
        <v>171.20347243000001</v>
      </c>
      <c r="S207" s="36">
        <f>SUMIFS(СВЦЭМ!$F$33:$F$776,СВЦЭМ!$A$33:$A$776,$A207,СВЦЭМ!$B$33:$B$776,S$190)+'СЕТ СН'!$F$12</f>
        <v>169.21685226</v>
      </c>
      <c r="T207" s="36">
        <f>SUMIFS(СВЦЭМ!$F$33:$F$776,СВЦЭМ!$A$33:$A$776,$A207,СВЦЭМ!$B$33:$B$776,T$190)+'СЕТ СН'!$F$12</f>
        <v>167.07395198</v>
      </c>
      <c r="U207" s="36">
        <f>SUMIFS(СВЦЭМ!$F$33:$F$776,СВЦЭМ!$A$33:$A$776,$A207,СВЦЭМ!$B$33:$B$776,U$190)+'СЕТ СН'!$F$12</f>
        <v>167.30436989</v>
      </c>
      <c r="V207" s="36">
        <f>SUMIFS(СВЦЭМ!$F$33:$F$776,СВЦЭМ!$A$33:$A$776,$A207,СВЦЭМ!$B$33:$B$776,V$190)+'СЕТ СН'!$F$12</f>
        <v>170.98841579</v>
      </c>
      <c r="W207" s="36">
        <f>SUMIFS(СВЦЭМ!$F$33:$F$776,СВЦЭМ!$A$33:$A$776,$A207,СВЦЭМ!$B$33:$B$776,W$190)+'СЕТ СН'!$F$12</f>
        <v>173.19392976</v>
      </c>
      <c r="X207" s="36">
        <f>SUMIFS(СВЦЭМ!$F$33:$F$776,СВЦЭМ!$A$33:$A$776,$A207,СВЦЭМ!$B$33:$B$776,X$190)+'СЕТ СН'!$F$12</f>
        <v>174.03513848</v>
      </c>
      <c r="Y207" s="36">
        <f>SUMIFS(СВЦЭМ!$F$33:$F$776,СВЦЭМ!$A$33:$A$776,$A207,СВЦЭМ!$B$33:$B$776,Y$190)+'СЕТ СН'!$F$12</f>
        <v>183.87509660000001</v>
      </c>
    </row>
    <row r="208" spans="1:25" ht="15.75" x14ac:dyDescent="0.2">
      <c r="A208" s="35">
        <f t="shared" si="5"/>
        <v>43483</v>
      </c>
      <c r="B208" s="36">
        <f>SUMIFS(СВЦЭМ!$F$33:$F$776,СВЦЭМ!$A$33:$A$776,$A208,СВЦЭМ!$B$33:$B$776,B$190)+'СЕТ СН'!$F$12</f>
        <v>189.47940561999999</v>
      </c>
      <c r="C208" s="36">
        <f>SUMIFS(СВЦЭМ!$F$33:$F$776,СВЦЭМ!$A$33:$A$776,$A208,СВЦЭМ!$B$33:$B$776,C$190)+'СЕТ СН'!$F$12</f>
        <v>193.76658935</v>
      </c>
      <c r="D208" s="36">
        <f>SUMIFS(СВЦЭМ!$F$33:$F$776,СВЦЭМ!$A$33:$A$776,$A208,СВЦЭМ!$B$33:$B$776,D$190)+'СЕТ СН'!$F$12</f>
        <v>197.54582178000001</v>
      </c>
      <c r="E208" s="36">
        <f>SUMIFS(СВЦЭМ!$F$33:$F$776,СВЦЭМ!$A$33:$A$776,$A208,СВЦЭМ!$B$33:$B$776,E$190)+'СЕТ СН'!$F$12</f>
        <v>197.39752265000001</v>
      </c>
      <c r="F208" s="36">
        <f>SUMIFS(СВЦЭМ!$F$33:$F$776,СВЦЭМ!$A$33:$A$776,$A208,СВЦЭМ!$B$33:$B$776,F$190)+'СЕТ СН'!$F$12</f>
        <v>196.37394157</v>
      </c>
      <c r="G208" s="36">
        <f>SUMIFS(СВЦЭМ!$F$33:$F$776,СВЦЭМ!$A$33:$A$776,$A208,СВЦЭМ!$B$33:$B$776,G$190)+'СЕТ СН'!$F$12</f>
        <v>193.22787718000001</v>
      </c>
      <c r="H208" s="36">
        <f>SUMIFS(СВЦЭМ!$F$33:$F$776,СВЦЭМ!$A$33:$A$776,$A208,СВЦЭМ!$B$33:$B$776,H$190)+'СЕТ СН'!$F$12</f>
        <v>187.23699536999999</v>
      </c>
      <c r="I208" s="36">
        <f>SUMIFS(СВЦЭМ!$F$33:$F$776,СВЦЭМ!$A$33:$A$776,$A208,СВЦЭМ!$B$33:$B$776,I$190)+'СЕТ СН'!$F$12</f>
        <v>175.38498559000001</v>
      </c>
      <c r="J208" s="36">
        <f>SUMIFS(СВЦЭМ!$F$33:$F$776,СВЦЭМ!$A$33:$A$776,$A208,СВЦЭМ!$B$33:$B$776,J$190)+'СЕТ СН'!$F$12</f>
        <v>166.65835337999999</v>
      </c>
      <c r="K208" s="36">
        <f>SUMIFS(СВЦЭМ!$F$33:$F$776,СВЦЭМ!$A$33:$A$776,$A208,СВЦЭМ!$B$33:$B$776,K$190)+'СЕТ СН'!$F$12</f>
        <v>166.41997685999999</v>
      </c>
      <c r="L208" s="36">
        <f>SUMIFS(СВЦЭМ!$F$33:$F$776,СВЦЭМ!$A$33:$A$776,$A208,СВЦЭМ!$B$33:$B$776,L$190)+'СЕТ СН'!$F$12</f>
        <v>166.07331818</v>
      </c>
      <c r="M208" s="36">
        <f>SUMIFS(СВЦЭМ!$F$33:$F$776,СВЦЭМ!$A$33:$A$776,$A208,СВЦЭМ!$B$33:$B$776,M$190)+'СЕТ СН'!$F$12</f>
        <v>168.48104246</v>
      </c>
      <c r="N208" s="36">
        <f>SUMIFS(СВЦЭМ!$F$33:$F$776,СВЦЭМ!$A$33:$A$776,$A208,СВЦЭМ!$B$33:$B$776,N$190)+'СЕТ СН'!$F$12</f>
        <v>172.49673134</v>
      </c>
      <c r="O208" s="36">
        <f>SUMIFS(СВЦЭМ!$F$33:$F$776,СВЦЭМ!$A$33:$A$776,$A208,СВЦЭМ!$B$33:$B$776,O$190)+'СЕТ СН'!$F$12</f>
        <v>172.18249702</v>
      </c>
      <c r="P208" s="36">
        <f>SUMIFS(СВЦЭМ!$F$33:$F$776,СВЦЭМ!$A$33:$A$776,$A208,СВЦЭМ!$B$33:$B$776,P$190)+'СЕТ СН'!$F$12</f>
        <v>173.46737419999999</v>
      </c>
      <c r="Q208" s="36">
        <f>SUMIFS(СВЦЭМ!$F$33:$F$776,СВЦЭМ!$A$33:$A$776,$A208,СВЦЭМ!$B$33:$B$776,Q$190)+'СЕТ СН'!$F$12</f>
        <v>173.97528987000001</v>
      </c>
      <c r="R208" s="36">
        <f>SUMIFS(СВЦЭМ!$F$33:$F$776,СВЦЭМ!$A$33:$A$776,$A208,СВЦЭМ!$B$33:$B$776,R$190)+'СЕТ СН'!$F$12</f>
        <v>174.52011156</v>
      </c>
      <c r="S208" s="36">
        <f>SUMIFS(СВЦЭМ!$F$33:$F$776,СВЦЭМ!$A$33:$A$776,$A208,СВЦЭМ!$B$33:$B$776,S$190)+'СЕТ СН'!$F$12</f>
        <v>175.13942354</v>
      </c>
      <c r="T208" s="36">
        <f>SUMIFS(СВЦЭМ!$F$33:$F$776,СВЦЭМ!$A$33:$A$776,$A208,СВЦЭМ!$B$33:$B$776,T$190)+'СЕТ СН'!$F$12</f>
        <v>173.01879729999999</v>
      </c>
      <c r="U208" s="36">
        <f>SUMIFS(СВЦЭМ!$F$33:$F$776,СВЦЭМ!$A$33:$A$776,$A208,СВЦЭМ!$B$33:$B$776,U$190)+'СЕТ СН'!$F$12</f>
        <v>173.92701191</v>
      </c>
      <c r="V208" s="36">
        <f>SUMIFS(СВЦЭМ!$F$33:$F$776,СВЦЭМ!$A$33:$A$776,$A208,СВЦЭМ!$B$33:$B$776,V$190)+'СЕТ СН'!$F$12</f>
        <v>177.81648969</v>
      </c>
      <c r="W208" s="36">
        <f>SUMIFS(СВЦЭМ!$F$33:$F$776,СВЦЭМ!$A$33:$A$776,$A208,СВЦЭМ!$B$33:$B$776,W$190)+'СЕТ СН'!$F$12</f>
        <v>180.58676349999999</v>
      </c>
      <c r="X208" s="36">
        <f>SUMIFS(СВЦЭМ!$F$33:$F$776,СВЦЭМ!$A$33:$A$776,$A208,СВЦЭМ!$B$33:$B$776,X$190)+'СЕТ СН'!$F$12</f>
        <v>179.38165115999999</v>
      </c>
      <c r="Y208" s="36">
        <f>SUMIFS(СВЦЭМ!$F$33:$F$776,СВЦЭМ!$A$33:$A$776,$A208,СВЦЭМ!$B$33:$B$776,Y$190)+'СЕТ СН'!$F$12</f>
        <v>185.38925129</v>
      </c>
    </row>
    <row r="209" spans="1:25" ht="15.75" x14ac:dyDescent="0.2">
      <c r="A209" s="35">
        <f t="shared" si="5"/>
        <v>43484</v>
      </c>
      <c r="B209" s="36">
        <f>SUMIFS(СВЦЭМ!$F$33:$F$776,СВЦЭМ!$A$33:$A$776,$A209,СВЦЭМ!$B$33:$B$776,B$190)+'СЕТ СН'!$F$12</f>
        <v>197.68479206000001</v>
      </c>
      <c r="C209" s="36">
        <f>SUMIFS(СВЦЭМ!$F$33:$F$776,СВЦЭМ!$A$33:$A$776,$A209,СВЦЭМ!$B$33:$B$776,C$190)+'СЕТ СН'!$F$12</f>
        <v>198.91919411000001</v>
      </c>
      <c r="D209" s="36">
        <f>SUMIFS(СВЦЭМ!$F$33:$F$776,СВЦЭМ!$A$33:$A$776,$A209,СВЦЭМ!$B$33:$B$776,D$190)+'СЕТ СН'!$F$12</f>
        <v>198.26756151999999</v>
      </c>
      <c r="E209" s="36">
        <f>SUMIFS(СВЦЭМ!$F$33:$F$776,СВЦЭМ!$A$33:$A$776,$A209,СВЦЭМ!$B$33:$B$776,E$190)+'СЕТ СН'!$F$12</f>
        <v>200.28582974</v>
      </c>
      <c r="F209" s="36">
        <f>SUMIFS(СВЦЭМ!$F$33:$F$776,СВЦЭМ!$A$33:$A$776,$A209,СВЦЭМ!$B$33:$B$776,F$190)+'СЕТ СН'!$F$12</f>
        <v>199.38578319000001</v>
      </c>
      <c r="G209" s="36">
        <f>SUMIFS(СВЦЭМ!$F$33:$F$776,СВЦЭМ!$A$33:$A$776,$A209,СВЦЭМ!$B$33:$B$776,G$190)+'СЕТ СН'!$F$12</f>
        <v>198.98508841</v>
      </c>
      <c r="H209" s="36">
        <f>SUMIFS(СВЦЭМ!$F$33:$F$776,СВЦЭМ!$A$33:$A$776,$A209,СВЦЭМ!$B$33:$B$776,H$190)+'СЕТ СН'!$F$12</f>
        <v>194.66840973000001</v>
      </c>
      <c r="I209" s="36">
        <f>SUMIFS(СВЦЭМ!$F$33:$F$776,СВЦЭМ!$A$33:$A$776,$A209,СВЦЭМ!$B$33:$B$776,I$190)+'СЕТ СН'!$F$12</f>
        <v>181.57547486000001</v>
      </c>
      <c r="J209" s="36">
        <f>SUMIFS(СВЦЭМ!$F$33:$F$776,СВЦЭМ!$A$33:$A$776,$A209,СВЦЭМ!$B$33:$B$776,J$190)+'СЕТ СН'!$F$12</f>
        <v>175.92049775000001</v>
      </c>
      <c r="K209" s="36">
        <f>SUMIFS(СВЦЭМ!$F$33:$F$776,СВЦЭМ!$A$33:$A$776,$A209,СВЦЭМ!$B$33:$B$776,K$190)+'СЕТ СН'!$F$12</f>
        <v>169.01866117</v>
      </c>
      <c r="L209" s="36">
        <f>SUMIFS(СВЦЭМ!$F$33:$F$776,СВЦЭМ!$A$33:$A$776,$A209,СВЦЭМ!$B$33:$B$776,L$190)+'СЕТ СН'!$F$12</f>
        <v>165.89468102999999</v>
      </c>
      <c r="M209" s="36">
        <f>SUMIFS(СВЦЭМ!$F$33:$F$776,СВЦЭМ!$A$33:$A$776,$A209,СВЦЭМ!$B$33:$B$776,M$190)+'СЕТ СН'!$F$12</f>
        <v>166.65083157999999</v>
      </c>
      <c r="N209" s="36">
        <f>SUMIFS(СВЦЭМ!$F$33:$F$776,СВЦЭМ!$A$33:$A$776,$A209,СВЦЭМ!$B$33:$B$776,N$190)+'СЕТ СН'!$F$12</f>
        <v>169.51632294000001</v>
      </c>
      <c r="O209" s="36">
        <f>SUMIFS(СВЦЭМ!$F$33:$F$776,СВЦЭМ!$A$33:$A$776,$A209,СВЦЭМ!$B$33:$B$776,O$190)+'СЕТ СН'!$F$12</f>
        <v>171.38144700999999</v>
      </c>
      <c r="P209" s="36">
        <f>SUMIFS(СВЦЭМ!$F$33:$F$776,СВЦЭМ!$A$33:$A$776,$A209,СВЦЭМ!$B$33:$B$776,P$190)+'СЕТ СН'!$F$12</f>
        <v>175.80041288999999</v>
      </c>
      <c r="Q209" s="36">
        <f>SUMIFS(СВЦЭМ!$F$33:$F$776,СВЦЭМ!$A$33:$A$776,$A209,СВЦЭМ!$B$33:$B$776,Q$190)+'СЕТ СН'!$F$12</f>
        <v>177.18254959000001</v>
      </c>
      <c r="R209" s="36">
        <f>SUMIFS(СВЦЭМ!$F$33:$F$776,СВЦЭМ!$A$33:$A$776,$A209,СВЦЭМ!$B$33:$B$776,R$190)+'СЕТ СН'!$F$12</f>
        <v>177.33558324000001</v>
      </c>
      <c r="S209" s="36">
        <f>SUMIFS(СВЦЭМ!$F$33:$F$776,СВЦЭМ!$A$33:$A$776,$A209,СВЦЭМ!$B$33:$B$776,S$190)+'СЕТ СН'!$F$12</f>
        <v>171.40882829</v>
      </c>
      <c r="T209" s="36">
        <f>SUMIFS(СВЦЭМ!$F$33:$F$776,СВЦЭМ!$A$33:$A$776,$A209,СВЦЭМ!$B$33:$B$776,T$190)+'СЕТ СН'!$F$12</f>
        <v>166.06089700999999</v>
      </c>
      <c r="U209" s="36">
        <f>SUMIFS(СВЦЭМ!$F$33:$F$776,СВЦЭМ!$A$33:$A$776,$A209,СВЦЭМ!$B$33:$B$776,U$190)+'СЕТ СН'!$F$12</f>
        <v>164.89670810000001</v>
      </c>
      <c r="V209" s="36">
        <f>SUMIFS(СВЦЭМ!$F$33:$F$776,СВЦЭМ!$A$33:$A$776,$A209,СВЦЭМ!$B$33:$B$776,V$190)+'СЕТ СН'!$F$12</f>
        <v>168.58523851999999</v>
      </c>
      <c r="W209" s="36">
        <f>SUMIFS(СВЦЭМ!$F$33:$F$776,СВЦЭМ!$A$33:$A$776,$A209,СВЦЭМ!$B$33:$B$776,W$190)+'СЕТ СН'!$F$12</f>
        <v>172.94518919000001</v>
      </c>
      <c r="X209" s="36">
        <f>SUMIFS(СВЦЭМ!$F$33:$F$776,СВЦЭМ!$A$33:$A$776,$A209,СВЦЭМ!$B$33:$B$776,X$190)+'СЕТ СН'!$F$12</f>
        <v>174.48494866999999</v>
      </c>
      <c r="Y209" s="36">
        <f>SUMIFS(СВЦЭМ!$F$33:$F$776,СВЦЭМ!$A$33:$A$776,$A209,СВЦЭМ!$B$33:$B$776,Y$190)+'СЕТ СН'!$F$12</f>
        <v>183.19732553</v>
      </c>
    </row>
    <row r="210" spans="1:25" ht="15.75" x14ac:dyDescent="0.2">
      <c r="A210" s="35">
        <f t="shared" si="5"/>
        <v>43485</v>
      </c>
      <c r="B210" s="36">
        <f>SUMIFS(СВЦЭМ!$F$33:$F$776,СВЦЭМ!$A$33:$A$776,$A210,СВЦЭМ!$B$33:$B$776,B$190)+'СЕТ СН'!$F$12</f>
        <v>194.50208660999999</v>
      </c>
      <c r="C210" s="36">
        <f>SUMIFS(СВЦЭМ!$F$33:$F$776,СВЦЭМ!$A$33:$A$776,$A210,СВЦЭМ!$B$33:$B$776,C$190)+'СЕТ СН'!$F$12</f>
        <v>198.48714862</v>
      </c>
      <c r="D210" s="36">
        <f>SUMIFS(СВЦЭМ!$F$33:$F$776,СВЦЭМ!$A$33:$A$776,$A210,СВЦЭМ!$B$33:$B$776,D$190)+'СЕТ СН'!$F$12</f>
        <v>204.13444727999999</v>
      </c>
      <c r="E210" s="36">
        <f>SUMIFS(СВЦЭМ!$F$33:$F$776,СВЦЭМ!$A$33:$A$776,$A210,СВЦЭМ!$B$33:$B$776,E$190)+'СЕТ СН'!$F$12</f>
        <v>207.59945235999999</v>
      </c>
      <c r="F210" s="36">
        <f>SUMIFS(СВЦЭМ!$F$33:$F$776,СВЦЭМ!$A$33:$A$776,$A210,СВЦЭМ!$B$33:$B$776,F$190)+'СЕТ СН'!$F$12</f>
        <v>205.70104931</v>
      </c>
      <c r="G210" s="36">
        <f>SUMIFS(СВЦЭМ!$F$33:$F$776,СВЦЭМ!$A$33:$A$776,$A210,СВЦЭМ!$B$33:$B$776,G$190)+'СЕТ СН'!$F$12</f>
        <v>202.45647596000001</v>
      </c>
      <c r="H210" s="36">
        <f>SUMIFS(СВЦЭМ!$F$33:$F$776,СВЦЭМ!$A$33:$A$776,$A210,СВЦЭМ!$B$33:$B$776,H$190)+'СЕТ СН'!$F$12</f>
        <v>198.67543345999999</v>
      </c>
      <c r="I210" s="36">
        <f>SUMIFS(СВЦЭМ!$F$33:$F$776,СВЦЭМ!$A$33:$A$776,$A210,СВЦЭМ!$B$33:$B$776,I$190)+'СЕТ СН'!$F$12</f>
        <v>186.67351160999999</v>
      </c>
      <c r="J210" s="36">
        <f>SUMIFS(СВЦЭМ!$F$33:$F$776,СВЦЭМ!$A$33:$A$776,$A210,СВЦЭМ!$B$33:$B$776,J$190)+'СЕТ СН'!$F$12</f>
        <v>177.48033161999999</v>
      </c>
      <c r="K210" s="36">
        <f>SUMIFS(СВЦЭМ!$F$33:$F$776,СВЦЭМ!$A$33:$A$776,$A210,СВЦЭМ!$B$33:$B$776,K$190)+'СЕТ СН'!$F$12</f>
        <v>171.26637844000001</v>
      </c>
      <c r="L210" s="36">
        <f>SUMIFS(СВЦЭМ!$F$33:$F$776,СВЦЭМ!$A$33:$A$776,$A210,СВЦЭМ!$B$33:$B$776,L$190)+'СЕТ СН'!$F$12</f>
        <v>167.03979368</v>
      </c>
      <c r="M210" s="36">
        <f>SUMIFS(СВЦЭМ!$F$33:$F$776,СВЦЭМ!$A$33:$A$776,$A210,СВЦЭМ!$B$33:$B$776,M$190)+'СЕТ СН'!$F$12</f>
        <v>167.59793587999999</v>
      </c>
      <c r="N210" s="36">
        <f>SUMIFS(СВЦЭМ!$F$33:$F$776,СВЦЭМ!$A$33:$A$776,$A210,СВЦЭМ!$B$33:$B$776,N$190)+'СЕТ СН'!$F$12</f>
        <v>172.25268872000001</v>
      </c>
      <c r="O210" s="36">
        <f>SUMIFS(СВЦЭМ!$F$33:$F$776,СВЦЭМ!$A$33:$A$776,$A210,СВЦЭМ!$B$33:$B$776,O$190)+'СЕТ СН'!$F$12</f>
        <v>176.93364374000001</v>
      </c>
      <c r="P210" s="36">
        <f>SUMIFS(СВЦЭМ!$F$33:$F$776,СВЦЭМ!$A$33:$A$776,$A210,СВЦЭМ!$B$33:$B$776,P$190)+'СЕТ СН'!$F$12</f>
        <v>181.22245835999999</v>
      </c>
      <c r="Q210" s="36">
        <f>SUMIFS(СВЦЭМ!$F$33:$F$776,СВЦЭМ!$A$33:$A$776,$A210,СВЦЭМ!$B$33:$B$776,Q$190)+'СЕТ СН'!$F$12</f>
        <v>179.55402670999999</v>
      </c>
      <c r="R210" s="36">
        <f>SUMIFS(СВЦЭМ!$F$33:$F$776,СВЦЭМ!$A$33:$A$776,$A210,СВЦЭМ!$B$33:$B$776,R$190)+'СЕТ СН'!$F$12</f>
        <v>177.92717013999999</v>
      </c>
      <c r="S210" s="36">
        <f>SUMIFS(СВЦЭМ!$F$33:$F$776,СВЦЭМ!$A$33:$A$776,$A210,СВЦЭМ!$B$33:$B$776,S$190)+'СЕТ СН'!$F$12</f>
        <v>172.24084707</v>
      </c>
      <c r="T210" s="36">
        <f>SUMIFS(СВЦЭМ!$F$33:$F$776,СВЦЭМ!$A$33:$A$776,$A210,СВЦЭМ!$B$33:$B$776,T$190)+'СЕТ СН'!$F$12</f>
        <v>165.46288694</v>
      </c>
      <c r="U210" s="36">
        <f>SUMIFS(СВЦЭМ!$F$33:$F$776,СВЦЭМ!$A$33:$A$776,$A210,СВЦЭМ!$B$33:$B$776,U$190)+'СЕТ СН'!$F$12</f>
        <v>164.59794381</v>
      </c>
      <c r="V210" s="36">
        <f>SUMIFS(СВЦЭМ!$F$33:$F$776,СВЦЭМ!$A$33:$A$776,$A210,СВЦЭМ!$B$33:$B$776,V$190)+'СЕТ СН'!$F$12</f>
        <v>167.12472249999999</v>
      </c>
      <c r="W210" s="36">
        <f>SUMIFS(СВЦЭМ!$F$33:$F$776,СВЦЭМ!$A$33:$A$776,$A210,СВЦЭМ!$B$33:$B$776,W$190)+'СЕТ СН'!$F$12</f>
        <v>169.5009221</v>
      </c>
      <c r="X210" s="36">
        <f>SUMIFS(СВЦЭМ!$F$33:$F$776,СВЦЭМ!$A$33:$A$776,$A210,СВЦЭМ!$B$33:$B$776,X$190)+'СЕТ СН'!$F$12</f>
        <v>172.85983424</v>
      </c>
      <c r="Y210" s="36">
        <f>SUMIFS(СВЦЭМ!$F$33:$F$776,СВЦЭМ!$A$33:$A$776,$A210,СВЦЭМ!$B$33:$B$776,Y$190)+'СЕТ СН'!$F$12</f>
        <v>184.36408693999999</v>
      </c>
    </row>
    <row r="211" spans="1:25" ht="15.75" x14ac:dyDescent="0.2">
      <c r="A211" s="35">
        <f t="shared" si="5"/>
        <v>43486</v>
      </c>
      <c r="B211" s="36">
        <f>SUMIFS(СВЦЭМ!$F$33:$F$776,СВЦЭМ!$A$33:$A$776,$A211,СВЦЭМ!$B$33:$B$776,B$190)+'СЕТ СН'!$F$12</f>
        <v>195.09743072000001</v>
      </c>
      <c r="C211" s="36">
        <f>SUMIFS(СВЦЭМ!$F$33:$F$776,СВЦЭМ!$A$33:$A$776,$A211,СВЦЭМ!$B$33:$B$776,C$190)+'СЕТ СН'!$F$12</f>
        <v>200.30111550999999</v>
      </c>
      <c r="D211" s="36">
        <f>SUMIFS(СВЦЭМ!$F$33:$F$776,СВЦЭМ!$A$33:$A$776,$A211,СВЦЭМ!$B$33:$B$776,D$190)+'СЕТ СН'!$F$12</f>
        <v>203.37853096000001</v>
      </c>
      <c r="E211" s="36">
        <f>SUMIFS(СВЦЭМ!$F$33:$F$776,СВЦЭМ!$A$33:$A$776,$A211,СВЦЭМ!$B$33:$B$776,E$190)+'СЕТ СН'!$F$12</f>
        <v>206.59632765000001</v>
      </c>
      <c r="F211" s="36">
        <f>SUMIFS(СВЦЭМ!$F$33:$F$776,СВЦЭМ!$A$33:$A$776,$A211,СВЦЭМ!$B$33:$B$776,F$190)+'СЕТ СН'!$F$12</f>
        <v>204.72839392</v>
      </c>
      <c r="G211" s="36">
        <f>SUMIFS(СВЦЭМ!$F$33:$F$776,СВЦЭМ!$A$33:$A$776,$A211,СВЦЭМ!$B$33:$B$776,G$190)+'СЕТ СН'!$F$12</f>
        <v>203.74239082</v>
      </c>
      <c r="H211" s="36">
        <f>SUMIFS(СВЦЭМ!$F$33:$F$776,СВЦЭМ!$A$33:$A$776,$A211,СВЦЭМ!$B$33:$B$776,H$190)+'СЕТ СН'!$F$12</f>
        <v>194.58901313000001</v>
      </c>
      <c r="I211" s="36">
        <f>SUMIFS(СВЦЭМ!$F$33:$F$776,СВЦЭМ!$A$33:$A$776,$A211,СВЦЭМ!$B$33:$B$776,I$190)+'СЕТ СН'!$F$12</f>
        <v>180.45474077</v>
      </c>
      <c r="J211" s="36">
        <f>SUMIFS(СВЦЭМ!$F$33:$F$776,СВЦЭМ!$A$33:$A$776,$A211,СВЦЭМ!$B$33:$B$776,J$190)+'СЕТ СН'!$F$12</f>
        <v>174.18251794</v>
      </c>
      <c r="K211" s="36">
        <f>SUMIFS(СВЦЭМ!$F$33:$F$776,СВЦЭМ!$A$33:$A$776,$A211,СВЦЭМ!$B$33:$B$776,K$190)+'СЕТ СН'!$F$12</f>
        <v>173.37357524000001</v>
      </c>
      <c r="L211" s="36">
        <f>SUMIFS(СВЦЭМ!$F$33:$F$776,СВЦЭМ!$A$33:$A$776,$A211,СВЦЭМ!$B$33:$B$776,L$190)+'СЕТ СН'!$F$12</f>
        <v>171.99084504999999</v>
      </c>
      <c r="M211" s="36">
        <f>SUMIFS(СВЦЭМ!$F$33:$F$776,СВЦЭМ!$A$33:$A$776,$A211,СВЦЭМ!$B$33:$B$776,M$190)+'СЕТ СН'!$F$12</f>
        <v>172.98563576999999</v>
      </c>
      <c r="N211" s="36">
        <f>SUMIFS(СВЦЭМ!$F$33:$F$776,СВЦЭМ!$A$33:$A$776,$A211,СВЦЭМ!$B$33:$B$776,N$190)+'СЕТ СН'!$F$12</f>
        <v>173.566047</v>
      </c>
      <c r="O211" s="36">
        <f>SUMIFS(СВЦЭМ!$F$33:$F$776,СВЦЭМ!$A$33:$A$776,$A211,СВЦЭМ!$B$33:$B$776,O$190)+'СЕТ СН'!$F$12</f>
        <v>171.91442437000001</v>
      </c>
      <c r="P211" s="36">
        <f>SUMIFS(СВЦЭМ!$F$33:$F$776,СВЦЭМ!$A$33:$A$776,$A211,СВЦЭМ!$B$33:$B$776,P$190)+'СЕТ СН'!$F$12</f>
        <v>172.09115962000001</v>
      </c>
      <c r="Q211" s="36">
        <f>SUMIFS(СВЦЭМ!$F$33:$F$776,СВЦЭМ!$A$33:$A$776,$A211,СВЦЭМ!$B$33:$B$776,Q$190)+'СЕТ СН'!$F$12</f>
        <v>173.36185965999999</v>
      </c>
      <c r="R211" s="36">
        <f>SUMIFS(СВЦЭМ!$F$33:$F$776,СВЦЭМ!$A$33:$A$776,$A211,СВЦЭМ!$B$33:$B$776,R$190)+'СЕТ СН'!$F$12</f>
        <v>174.02238277000001</v>
      </c>
      <c r="S211" s="36">
        <f>SUMIFS(СВЦЭМ!$F$33:$F$776,СВЦЭМ!$A$33:$A$776,$A211,СВЦЭМ!$B$33:$B$776,S$190)+'СЕТ СН'!$F$12</f>
        <v>173.75268167999999</v>
      </c>
      <c r="T211" s="36">
        <f>SUMIFS(СВЦЭМ!$F$33:$F$776,СВЦЭМ!$A$33:$A$776,$A211,СВЦЭМ!$B$33:$B$776,T$190)+'СЕТ СН'!$F$12</f>
        <v>171.30609346</v>
      </c>
      <c r="U211" s="36">
        <f>SUMIFS(СВЦЭМ!$F$33:$F$776,СВЦЭМ!$A$33:$A$776,$A211,СВЦЭМ!$B$33:$B$776,U$190)+'СЕТ СН'!$F$12</f>
        <v>172.23672597999999</v>
      </c>
      <c r="V211" s="36">
        <f>SUMIFS(СВЦЭМ!$F$33:$F$776,СВЦЭМ!$A$33:$A$776,$A211,СВЦЭМ!$B$33:$B$776,V$190)+'СЕТ СН'!$F$12</f>
        <v>173.71398139999999</v>
      </c>
      <c r="W211" s="36">
        <f>SUMIFS(СВЦЭМ!$F$33:$F$776,СВЦЭМ!$A$33:$A$776,$A211,СВЦЭМ!$B$33:$B$776,W$190)+'СЕТ СН'!$F$12</f>
        <v>175.29084767000001</v>
      </c>
      <c r="X211" s="36">
        <f>SUMIFS(СВЦЭМ!$F$33:$F$776,СВЦЭМ!$A$33:$A$776,$A211,СВЦЭМ!$B$33:$B$776,X$190)+'СЕТ СН'!$F$12</f>
        <v>174.25199287999999</v>
      </c>
      <c r="Y211" s="36">
        <f>SUMIFS(СВЦЭМ!$F$33:$F$776,СВЦЭМ!$A$33:$A$776,$A211,СВЦЭМ!$B$33:$B$776,Y$190)+'СЕТ СН'!$F$12</f>
        <v>182.47955192000001</v>
      </c>
    </row>
    <row r="212" spans="1:25" ht="15.75" x14ac:dyDescent="0.2">
      <c r="A212" s="35">
        <f t="shared" si="5"/>
        <v>43487</v>
      </c>
      <c r="B212" s="36">
        <f>SUMIFS(СВЦЭМ!$F$33:$F$776,СВЦЭМ!$A$33:$A$776,$A212,СВЦЭМ!$B$33:$B$776,B$190)+'СЕТ СН'!$F$12</f>
        <v>194.79938389</v>
      </c>
      <c r="C212" s="36">
        <f>SUMIFS(СВЦЭМ!$F$33:$F$776,СВЦЭМ!$A$33:$A$776,$A212,СВЦЭМ!$B$33:$B$776,C$190)+'СЕТ СН'!$F$12</f>
        <v>200.65409452</v>
      </c>
      <c r="D212" s="36">
        <f>SUMIFS(СВЦЭМ!$F$33:$F$776,СВЦЭМ!$A$33:$A$776,$A212,СВЦЭМ!$B$33:$B$776,D$190)+'СЕТ СН'!$F$12</f>
        <v>202.84734431000001</v>
      </c>
      <c r="E212" s="36">
        <f>SUMIFS(СВЦЭМ!$F$33:$F$776,СВЦЭМ!$A$33:$A$776,$A212,СВЦЭМ!$B$33:$B$776,E$190)+'СЕТ СН'!$F$12</f>
        <v>203.36316367000001</v>
      </c>
      <c r="F212" s="36">
        <f>SUMIFS(СВЦЭМ!$F$33:$F$776,СВЦЭМ!$A$33:$A$776,$A212,СВЦЭМ!$B$33:$B$776,F$190)+'СЕТ СН'!$F$12</f>
        <v>200.99791236999999</v>
      </c>
      <c r="G212" s="36">
        <f>SUMIFS(СВЦЭМ!$F$33:$F$776,СВЦЭМ!$A$33:$A$776,$A212,СВЦЭМ!$B$33:$B$776,G$190)+'СЕТ СН'!$F$12</f>
        <v>197.14820766</v>
      </c>
      <c r="H212" s="36">
        <f>SUMIFS(СВЦЭМ!$F$33:$F$776,СВЦЭМ!$A$33:$A$776,$A212,СВЦЭМ!$B$33:$B$776,H$190)+'СЕТ СН'!$F$12</f>
        <v>188.15830013999999</v>
      </c>
      <c r="I212" s="36">
        <f>SUMIFS(СВЦЭМ!$F$33:$F$776,СВЦЭМ!$A$33:$A$776,$A212,СВЦЭМ!$B$33:$B$776,I$190)+'СЕТ СН'!$F$12</f>
        <v>176.87749572000001</v>
      </c>
      <c r="J212" s="36">
        <f>SUMIFS(СВЦЭМ!$F$33:$F$776,СВЦЭМ!$A$33:$A$776,$A212,СВЦЭМ!$B$33:$B$776,J$190)+'СЕТ СН'!$F$12</f>
        <v>171.62920206000001</v>
      </c>
      <c r="K212" s="36">
        <f>SUMIFS(СВЦЭМ!$F$33:$F$776,СВЦЭМ!$A$33:$A$776,$A212,СВЦЭМ!$B$33:$B$776,K$190)+'СЕТ СН'!$F$12</f>
        <v>170.47357441</v>
      </c>
      <c r="L212" s="36">
        <f>SUMIFS(СВЦЭМ!$F$33:$F$776,СВЦЭМ!$A$33:$A$776,$A212,СВЦЭМ!$B$33:$B$776,L$190)+'СЕТ СН'!$F$12</f>
        <v>171.24744848</v>
      </c>
      <c r="M212" s="36">
        <f>SUMIFS(СВЦЭМ!$F$33:$F$776,СВЦЭМ!$A$33:$A$776,$A212,СВЦЭМ!$B$33:$B$776,M$190)+'СЕТ СН'!$F$12</f>
        <v>173.06618445999999</v>
      </c>
      <c r="N212" s="36">
        <f>SUMIFS(СВЦЭМ!$F$33:$F$776,СВЦЭМ!$A$33:$A$776,$A212,СВЦЭМ!$B$33:$B$776,N$190)+'СЕТ СН'!$F$12</f>
        <v>173.31309548999999</v>
      </c>
      <c r="O212" s="36">
        <f>SUMIFS(СВЦЭМ!$F$33:$F$776,СВЦЭМ!$A$33:$A$776,$A212,СВЦЭМ!$B$33:$B$776,O$190)+'СЕТ СН'!$F$12</f>
        <v>172.13483062</v>
      </c>
      <c r="P212" s="36">
        <f>SUMIFS(СВЦЭМ!$F$33:$F$776,СВЦЭМ!$A$33:$A$776,$A212,СВЦЭМ!$B$33:$B$776,P$190)+'СЕТ СН'!$F$12</f>
        <v>172.81714177000001</v>
      </c>
      <c r="Q212" s="36">
        <f>SUMIFS(СВЦЭМ!$F$33:$F$776,СВЦЭМ!$A$33:$A$776,$A212,СВЦЭМ!$B$33:$B$776,Q$190)+'СЕТ СН'!$F$12</f>
        <v>173.89868867999999</v>
      </c>
      <c r="R212" s="36">
        <f>SUMIFS(СВЦЭМ!$F$33:$F$776,СВЦЭМ!$A$33:$A$776,$A212,СВЦЭМ!$B$33:$B$776,R$190)+'СЕТ СН'!$F$12</f>
        <v>174.68376069000001</v>
      </c>
      <c r="S212" s="36">
        <f>SUMIFS(СВЦЭМ!$F$33:$F$776,СВЦЭМ!$A$33:$A$776,$A212,СВЦЭМ!$B$33:$B$776,S$190)+'СЕТ СН'!$F$12</f>
        <v>173.82513972999999</v>
      </c>
      <c r="T212" s="36">
        <f>SUMIFS(СВЦЭМ!$F$33:$F$776,СВЦЭМ!$A$33:$A$776,$A212,СВЦЭМ!$B$33:$B$776,T$190)+'СЕТ СН'!$F$12</f>
        <v>171.30770587000001</v>
      </c>
      <c r="U212" s="36">
        <f>SUMIFS(СВЦЭМ!$F$33:$F$776,СВЦЭМ!$A$33:$A$776,$A212,СВЦЭМ!$B$33:$B$776,U$190)+'СЕТ СН'!$F$12</f>
        <v>170.88429869000001</v>
      </c>
      <c r="V212" s="36">
        <f>SUMIFS(СВЦЭМ!$F$33:$F$776,СВЦЭМ!$A$33:$A$776,$A212,СВЦЭМ!$B$33:$B$776,V$190)+'СЕТ СН'!$F$12</f>
        <v>173.50479859999999</v>
      </c>
      <c r="W212" s="36">
        <f>SUMIFS(СВЦЭМ!$F$33:$F$776,СВЦЭМ!$A$33:$A$776,$A212,СВЦЭМ!$B$33:$B$776,W$190)+'СЕТ СН'!$F$12</f>
        <v>175.58742595000001</v>
      </c>
      <c r="X212" s="36">
        <f>SUMIFS(СВЦЭМ!$F$33:$F$776,СВЦЭМ!$A$33:$A$776,$A212,СВЦЭМ!$B$33:$B$776,X$190)+'СЕТ СН'!$F$12</f>
        <v>170.33570137999999</v>
      </c>
      <c r="Y212" s="36">
        <f>SUMIFS(СВЦЭМ!$F$33:$F$776,СВЦЭМ!$A$33:$A$776,$A212,СВЦЭМ!$B$33:$B$776,Y$190)+'СЕТ СН'!$F$12</f>
        <v>178.94627614999999</v>
      </c>
    </row>
    <row r="213" spans="1:25" ht="15.75" x14ac:dyDescent="0.2">
      <c r="A213" s="35">
        <f t="shared" si="5"/>
        <v>43488</v>
      </c>
      <c r="B213" s="36">
        <f>SUMIFS(СВЦЭМ!$F$33:$F$776,СВЦЭМ!$A$33:$A$776,$A213,СВЦЭМ!$B$33:$B$776,B$190)+'СЕТ СН'!$F$12</f>
        <v>195.25103043999999</v>
      </c>
      <c r="C213" s="36">
        <f>SUMIFS(СВЦЭМ!$F$33:$F$776,СВЦЭМ!$A$33:$A$776,$A213,СВЦЭМ!$B$33:$B$776,C$190)+'СЕТ СН'!$F$12</f>
        <v>200.62309038000001</v>
      </c>
      <c r="D213" s="36">
        <f>SUMIFS(СВЦЭМ!$F$33:$F$776,СВЦЭМ!$A$33:$A$776,$A213,СВЦЭМ!$B$33:$B$776,D$190)+'СЕТ СН'!$F$12</f>
        <v>203.95155084999999</v>
      </c>
      <c r="E213" s="36">
        <f>SUMIFS(СВЦЭМ!$F$33:$F$776,СВЦЭМ!$A$33:$A$776,$A213,СВЦЭМ!$B$33:$B$776,E$190)+'СЕТ СН'!$F$12</f>
        <v>205.00378517999999</v>
      </c>
      <c r="F213" s="36">
        <f>SUMIFS(СВЦЭМ!$F$33:$F$776,СВЦЭМ!$A$33:$A$776,$A213,СВЦЭМ!$B$33:$B$776,F$190)+'СЕТ СН'!$F$12</f>
        <v>203.75504283999999</v>
      </c>
      <c r="G213" s="36">
        <f>SUMIFS(СВЦЭМ!$F$33:$F$776,СВЦЭМ!$A$33:$A$776,$A213,СВЦЭМ!$B$33:$B$776,G$190)+'СЕТ СН'!$F$12</f>
        <v>200.10322887000001</v>
      </c>
      <c r="H213" s="36">
        <f>SUMIFS(СВЦЭМ!$F$33:$F$776,СВЦЭМ!$A$33:$A$776,$A213,СВЦЭМ!$B$33:$B$776,H$190)+'СЕТ СН'!$F$12</f>
        <v>190.91853954000001</v>
      </c>
      <c r="I213" s="36">
        <f>SUMIFS(СВЦЭМ!$F$33:$F$776,СВЦЭМ!$A$33:$A$776,$A213,СВЦЭМ!$B$33:$B$776,I$190)+'СЕТ СН'!$F$12</f>
        <v>177.87051428999999</v>
      </c>
      <c r="J213" s="36">
        <f>SUMIFS(СВЦЭМ!$F$33:$F$776,СВЦЭМ!$A$33:$A$776,$A213,СВЦЭМ!$B$33:$B$776,J$190)+'СЕТ СН'!$F$12</f>
        <v>171.31202458999999</v>
      </c>
      <c r="K213" s="36">
        <f>SUMIFS(СВЦЭМ!$F$33:$F$776,СВЦЭМ!$A$33:$A$776,$A213,СВЦЭМ!$B$33:$B$776,K$190)+'СЕТ СН'!$F$12</f>
        <v>169.75488854</v>
      </c>
      <c r="L213" s="36">
        <f>SUMIFS(СВЦЭМ!$F$33:$F$776,СВЦЭМ!$A$33:$A$776,$A213,СВЦЭМ!$B$33:$B$776,L$190)+'СЕТ СН'!$F$12</f>
        <v>168.90048618</v>
      </c>
      <c r="M213" s="36">
        <f>SUMIFS(СВЦЭМ!$F$33:$F$776,СВЦЭМ!$A$33:$A$776,$A213,СВЦЭМ!$B$33:$B$776,M$190)+'СЕТ СН'!$F$12</f>
        <v>171.34338725999999</v>
      </c>
      <c r="N213" s="36">
        <f>SUMIFS(СВЦЭМ!$F$33:$F$776,СВЦЭМ!$A$33:$A$776,$A213,СВЦЭМ!$B$33:$B$776,N$190)+'СЕТ СН'!$F$12</f>
        <v>170.97904445</v>
      </c>
      <c r="O213" s="36">
        <f>SUMIFS(СВЦЭМ!$F$33:$F$776,СВЦЭМ!$A$33:$A$776,$A213,СВЦЭМ!$B$33:$B$776,O$190)+'СЕТ СН'!$F$12</f>
        <v>173.26645299</v>
      </c>
      <c r="P213" s="36">
        <f>SUMIFS(СВЦЭМ!$F$33:$F$776,СВЦЭМ!$A$33:$A$776,$A213,СВЦЭМ!$B$33:$B$776,P$190)+'СЕТ СН'!$F$12</f>
        <v>175.42367025999999</v>
      </c>
      <c r="Q213" s="36">
        <f>SUMIFS(СВЦЭМ!$F$33:$F$776,СВЦЭМ!$A$33:$A$776,$A213,СВЦЭМ!$B$33:$B$776,Q$190)+'СЕТ СН'!$F$12</f>
        <v>176.59250381000001</v>
      </c>
      <c r="R213" s="36">
        <f>SUMIFS(СВЦЭМ!$F$33:$F$776,СВЦЭМ!$A$33:$A$776,$A213,СВЦЭМ!$B$33:$B$776,R$190)+'СЕТ СН'!$F$12</f>
        <v>177.68656815</v>
      </c>
      <c r="S213" s="36">
        <f>SUMIFS(СВЦЭМ!$F$33:$F$776,СВЦЭМ!$A$33:$A$776,$A213,СВЦЭМ!$B$33:$B$776,S$190)+'СЕТ СН'!$F$12</f>
        <v>177.71692490000001</v>
      </c>
      <c r="T213" s="36">
        <f>SUMIFS(СВЦЭМ!$F$33:$F$776,СВЦЭМ!$A$33:$A$776,$A213,СВЦЭМ!$B$33:$B$776,T$190)+'СЕТ СН'!$F$12</f>
        <v>170.54127700000001</v>
      </c>
      <c r="U213" s="36">
        <f>SUMIFS(СВЦЭМ!$F$33:$F$776,СВЦЭМ!$A$33:$A$776,$A213,СВЦЭМ!$B$33:$B$776,U$190)+'СЕТ СН'!$F$12</f>
        <v>170.64953365</v>
      </c>
      <c r="V213" s="36">
        <f>SUMIFS(СВЦЭМ!$F$33:$F$776,СВЦЭМ!$A$33:$A$776,$A213,СВЦЭМ!$B$33:$B$776,V$190)+'СЕТ СН'!$F$12</f>
        <v>173.58164206999999</v>
      </c>
      <c r="W213" s="36">
        <f>SUMIFS(СВЦЭМ!$F$33:$F$776,СВЦЭМ!$A$33:$A$776,$A213,СВЦЭМ!$B$33:$B$776,W$190)+'СЕТ СН'!$F$12</f>
        <v>175.76374164000001</v>
      </c>
      <c r="X213" s="36">
        <f>SUMIFS(СВЦЭМ!$F$33:$F$776,СВЦЭМ!$A$33:$A$776,$A213,СВЦЭМ!$B$33:$B$776,X$190)+'СЕТ СН'!$F$12</f>
        <v>173.08790076</v>
      </c>
      <c r="Y213" s="36">
        <f>SUMIFS(СВЦЭМ!$F$33:$F$776,СВЦЭМ!$A$33:$A$776,$A213,СВЦЭМ!$B$33:$B$776,Y$190)+'СЕТ СН'!$F$12</f>
        <v>184.00978129999999</v>
      </c>
    </row>
    <row r="214" spans="1:25" ht="15.75" x14ac:dyDescent="0.2">
      <c r="A214" s="35">
        <f t="shared" si="5"/>
        <v>43489</v>
      </c>
      <c r="B214" s="36">
        <f>SUMIFS(СВЦЭМ!$F$33:$F$776,СВЦЭМ!$A$33:$A$776,$A214,СВЦЭМ!$B$33:$B$776,B$190)+'СЕТ СН'!$F$12</f>
        <v>193.45342335000001</v>
      </c>
      <c r="C214" s="36">
        <f>SUMIFS(СВЦЭМ!$F$33:$F$776,СВЦЭМ!$A$33:$A$776,$A214,СВЦЭМ!$B$33:$B$776,C$190)+'СЕТ СН'!$F$12</f>
        <v>200.89627479999999</v>
      </c>
      <c r="D214" s="36">
        <f>SUMIFS(СВЦЭМ!$F$33:$F$776,СВЦЭМ!$A$33:$A$776,$A214,СВЦЭМ!$B$33:$B$776,D$190)+'СЕТ СН'!$F$12</f>
        <v>203.98433274000001</v>
      </c>
      <c r="E214" s="36">
        <f>SUMIFS(СВЦЭМ!$F$33:$F$776,СВЦЭМ!$A$33:$A$776,$A214,СВЦЭМ!$B$33:$B$776,E$190)+'СЕТ СН'!$F$12</f>
        <v>203.77714485000001</v>
      </c>
      <c r="F214" s="36">
        <f>SUMIFS(СВЦЭМ!$F$33:$F$776,СВЦЭМ!$A$33:$A$776,$A214,СВЦЭМ!$B$33:$B$776,F$190)+'СЕТ СН'!$F$12</f>
        <v>202.88349733000001</v>
      </c>
      <c r="G214" s="36">
        <f>SUMIFS(СВЦЭМ!$F$33:$F$776,СВЦЭМ!$A$33:$A$776,$A214,СВЦЭМ!$B$33:$B$776,G$190)+'СЕТ СН'!$F$12</f>
        <v>197.73967605999999</v>
      </c>
      <c r="H214" s="36">
        <f>SUMIFS(СВЦЭМ!$F$33:$F$776,СВЦЭМ!$A$33:$A$776,$A214,СВЦЭМ!$B$33:$B$776,H$190)+'СЕТ СН'!$F$12</f>
        <v>186.77156837000001</v>
      </c>
      <c r="I214" s="36">
        <f>SUMIFS(СВЦЭМ!$F$33:$F$776,СВЦЭМ!$A$33:$A$776,$A214,СВЦЭМ!$B$33:$B$776,I$190)+'СЕТ СН'!$F$12</f>
        <v>175.33915008</v>
      </c>
      <c r="J214" s="36">
        <f>SUMIFS(СВЦЭМ!$F$33:$F$776,СВЦЭМ!$A$33:$A$776,$A214,СВЦЭМ!$B$33:$B$776,J$190)+'СЕТ СН'!$F$12</f>
        <v>169.02098333999999</v>
      </c>
      <c r="K214" s="36">
        <f>SUMIFS(СВЦЭМ!$F$33:$F$776,СВЦЭМ!$A$33:$A$776,$A214,СВЦЭМ!$B$33:$B$776,K$190)+'СЕТ СН'!$F$12</f>
        <v>169.82255555</v>
      </c>
      <c r="L214" s="36">
        <f>SUMIFS(СВЦЭМ!$F$33:$F$776,СВЦЭМ!$A$33:$A$776,$A214,СВЦЭМ!$B$33:$B$776,L$190)+'СЕТ СН'!$F$12</f>
        <v>168.92178552999999</v>
      </c>
      <c r="M214" s="36">
        <f>SUMIFS(СВЦЭМ!$F$33:$F$776,СВЦЭМ!$A$33:$A$776,$A214,СВЦЭМ!$B$33:$B$776,M$190)+'СЕТ СН'!$F$12</f>
        <v>168.91866748999999</v>
      </c>
      <c r="N214" s="36">
        <f>SUMIFS(СВЦЭМ!$F$33:$F$776,СВЦЭМ!$A$33:$A$776,$A214,СВЦЭМ!$B$33:$B$776,N$190)+'СЕТ СН'!$F$12</f>
        <v>170.99466226000001</v>
      </c>
      <c r="O214" s="36">
        <f>SUMIFS(СВЦЭМ!$F$33:$F$776,СВЦЭМ!$A$33:$A$776,$A214,СВЦЭМ!$B$33:$B$776,O$190)+'СЕТ СН'!$F$12</f>
        <v>171.22372417</v>
      </c>
      <c r="P214" s="36">
        <f>SUMIFS(СВЦЭМ!$F$33:$F$776,СВЦЭМ!$A$33:$A$776,$A214,СВЦЭМ!$B$33:$B$776,P$190)+'СЕТ СН'!$F$12</f>
        <v>173.02981969999999</v>
      </c>
      <c r="Q214" s="36">
        <f>SUMIFS(СВЦЭМ!$F$33:$F$776,СВЦЭМ!$A$33:$A$776,$A214,СВЦЭМ!$B$33:$B$776,Q$190)+'СЕТ СН'!$F$12</f>
        <v>175.34598893</v>
      </c>
      <c r="R214" s="36">
        <f>SUMIFS(СВЦЭМ!$F$33:$F$776,СВЦЭМ!$A$33:$A$776,$A214,СВЦЭМ!$B$33:$B$776,R$190)+'СЕТ СН'!$F$12</f>
        <v>174.76127826999999</v>
      </c>
      <c r="S214" s="36">
        <f>SUMIFS(СВЦЭМ!$F$33:$F$776,СВЦЭМ!$A$33:$A$776,$A214,СВЦЭМ!$B$33:$B$776,S$190)+'СЕТ СН'!$F$12</f>
        <v>175.24546862</v>
      </c>
      <c r="T214" s="36">
        <f>SUMIFS(СВЦЭМ!$F$33:$F$776,СВЦЭМ!$A$33:$A$776,$A214,СВЦЭМ!$B$33:$B$776,T$190)+'СЕТ СН'!$F$12</f>
        <v>171.76191775000001</v>
      </c>
      <c r="U214" s="36">
        <f>SUMIFS(СВЦЭМ!$F$33:$F$776,СВЦЭМ!$A$33:$A$776,$A214,СВЦЭМ!$B$33:$B$776,U$190)+'СЕТ СН'!$F$12</f>
        <v>172.65375495000001</v>
      </c>
      <c r="V214" s="36">
        <f>SUMIFS(СВЦЭМ!$F$33:$F$776,СВЦЭМ!$A$33:$A$776,$A214,СВЦЭМ!$B$33:$B$776,V$190)+'СЕТ СН'!$F$12</f>
        <v>177.58685367999999</v>
      </c>
      <c r="W214" s="36">
        <f>SUMIFS(СВЦЭМ!$F$33:$F$776,СВЦЭМ!$A$33:$A$776,$A214,СВЦЭМ!$B$33:$B$776,W$190)+'СЕТ СН'!$F$12</f>
        <v>181.92788677999999</v>
      </c>
      <c r="X214" s="36">
        <f>SUMIFS(СВЦЭМ!$F$33:$F$776,СВЦЭМ!$A$33:$A$776,$A214,СВЦЭМ!$B$33:$B$776,X$190)+'СЕТ СН'!$F$12</f>
        <v>183.23721703000001</v>
      </c>
      <c r="Y214" s="36">
        <f>SUMIFS(СВЦЭМ!$F$33:$F$776,СВЦЭМ!$A$33:$A$776,$A214,СВЦЭМ!$B$33:$B$776,Y$190)+'СЕТ СН'!$F$12</f>
        <v>189.62140665000001</v>
      </c>
    </row>
    <row r="215" spans="1:25" ht="15.75" x14ac:dyDescent="0.2">
      <c r="A215" s="35">
        <f t="shared" si="5"/>
        <v>43490</v>
      </c>
      <c r="B215" s="36">
        <f>SUMIFS(СВЦЭМ!$F$33:$F$776,СВЦЭМ!$A$33:$A$776,$A215,СВЦЭМ!$B$33:$B$776,B$190)+'СЕТ СН'!$F$12</f>
        <v>195.93496503</v>
      </c>
      <c r="C215" s="36">
        <f>SUMIFS(СВЦЭМ!$F$33:$F$776,СВЦЭМ!$A$33:$A$776,$A215,СВЦЭМ!$B$33:$B$776,C$190)+'СЕТ СН'!$F$12</f>
        <v>201.51027748000001</v>
      </c>
      <c r="D215" s="36">
        <f>SUMIFS(СВЦЭМ!$F$33:$F$776,СВЦЭМ!$A$33:$A$776,$A215,СВЦЭМ!$B$33:$B$776,D$190)+'СЕТ СН'!$F$12</f>
        <v>204.17415525000001</v>
      </c>
      <c r="E215" s="36">
        <f>SUMIFS(СВЦЭМ!$F$33:$F$776,СВЦЭМ!$A$33:$A$776,$A215,СВЦЭМ!$B$33:$B$776,E$190)+'СЕТ СН'!$F$12</f>
        <v>204.70672622999999</v>
      </c>
      <c r="F215" s="36">
        <f>SUMIFS(СВЦЭМ!$F$33:$F$776,СВЦЭМ!$A$33:$A$776,$A215,СВЦЭМ!$B$33:$B$776,F$190)+'СЕТ СН'!$F$12</f>
        <v>204.46044029999999</v>
      </c>
      <c r="G215" s="36">
        <f>SUMIFS(СВЦЭМ!$F$33:$F$776,СВЦЭМ!$A$33:$A$776,$A215,СВЦЭМ!$B$33:$B$776,G$190)+'СЕТ СН'!$F$12</f>
        <v>199.50312946</v>
      </c>
      <c r="H215" s="36">
        <f>SUMIFS(СВЦЭМ!$F$33:$F$776,СВЦЭМ!$A$33:$A$776,$A215,СВЦЭМ!$B$33:$B$776,H$190)+'СЕТ СН'!$F$12</f>
        <v>188.49112399000001</v>
      </c>
      <c r="I215" s="36">
        <f>SUMIFS(СВЦЭМ!$F$33:$F$776,СВЦЭМ!$A$33:$A$776,$A215,СВЦЭМ!$B$33:$B$776,I$190)+'СЕТ СН'!$F$12</f>
        <v>172.34048110000001</v>
      </c>
      <c r="J215" s="36">
        <f>SUMIFS(СВЦЭМ!$F$33:$F$776,СВЦЭМ!$A$33:$A$776,$A215,СВЦЭМ!$B$33:$B$776,J$190)+'СЕТ СН'!$F$12</f>
        <v>166.49923440000001</v>
      </c>
      <c r="K215" s="36">
        <f>SUMIFS(СВЦЭМ!$F$33:$F$776,СВЦЭМ!$A$33:$A$776,$A215,СВЦЭМ!$B$33:$B$776,K$190)+'СЕТ СН'!$F$12</f>
        <v>166.62049816000001</v>
      </c>
      <c r="L215" s="36">
        <f>SUMIFS(СВЦЭМ!$F$33:$F$776,СВЦЭМ!$A$33:$A$776,$A215,СВЦЭМ!$B$33:$B$776,L$190)+'СЕТ СН'!$F$12</f>
        <v>167.64716766000001</v>
      </c>
      <c r="M215" s="36">
        <f>SUMIFS(СВЦЭМ!$F$33:$F$776,СВЦЭМ!$A$33:$A$776,$A215,СВЦЭМ!$B$33:$B$776,M$190)+'СЕТ СН'!$F$12</f>
        <v>171.00506841999999</v>
      </c>
      <c r="N215" s="36">
        <f>SUMIFS(СВЦЭМ!$F$33:$F$776,СВЦЭМ!$A$33:$A$776,$A215,СВЦЭМ!$B$33:$B$776,N$190)+'СЕТ СН'!$F$12</f>
        <v>174.30392370999999</v>
      </c>
      <c r="O215" s="36">
        <f>SUMIFS(СВЦЭМ!$F$33:$F$776,СВЦЭМ!$A$33:$A$776,$A215,СВЦЭМ!$B$33:$B$776,O$190)+'СЕТ СН'!$F$12</f>
        <v>174.25109133999999</v>
      </c>
      <c r="P215" s="36">
        <f>SUMIFS(СВЦЭМ!$F$33:$F$776,СВЦЭМ!$A$33:$A$776,$A215,СВЦЭМ!$B$33:$B$776,P$190)+'СЕТ СН'!$F$12</f>
        <v>175.37895810000001</v>
      </c>
      <c r="Q215" s="36">
        <f>SUMIFS(СВЦЭМ!$F$33:$F$776,СВЦЭМ!$A$33:$A$776,$A215,СВЦЭМ!$B$33:$B$776,Q$190)+'СЕТ СН'!$F$12</f>
        <v>176.30001507</v>
      </c>
      <c r="R215" s="36">
        <f>SUMIFS(СВЦЭМ!$F$33:$F$776,СВЦЭМ!$A$33:$A$776,$A215,СВЦЭМ!$B$33:$B$776,R$190)+'СЕТ СН'!$F$12</f>
        <v>177.73983934</v>
      </c>
      <c r="S215" s="36">
        <f>SUMIFS(СВЦЭМ!$F$33:$F$776,СВЦЭМ!$A$33:$A$776,$A215,СВЦЭМ!$B$33:$B$776,S$190)+'СЕТ СН'!$F$12</f>
        <v>177.67823411000001</v>
      </c>
      <c r="T215" s="36">
        <f>SUMIFS(СВЦЭМ!$F$33:$F$776,СВЦЭМ!$A$33:$A$776,$A215,СВЦЭМ!$B$33:$B$776,T$190)+'СЕТ СН'!$F$12</f>
        <v>171.42545011999999</v>
      </c>
      <c r="U215" s="36">
        <f>SUMIFS(СВЦЭМ!$F$33:$F$776,СВЦЭМ!$A$33:$A$776,$A215,СВЦЭМ!$B$33:$B$776,U$190)+'СЕТ СН'!$F$12</f>
        <v>172.76590440999999</v>
      </c>
      <c r="V215" s="36">
        <f>SUMIFS(СВЦЭМ!$F$33:$F$776,СВЦЭМ!$A$33:$A$776,$A215,СВЦЭМ!$B$33:$B$776,V$190)+'СЕТ СН'!$F$12</f>
        <v>173.12687951999999</v>
      </c>
      <c r="W215" s="36">
        <f>SUMIFS(СВЦЭМ!$F$33:$F$776,СВЦЭМ!$A$33:$A$776,$A215,СВЦЭМ!$B$33:$B$776,W$190)+'СЕТ СН'!$F$12</f>
        <v>171.86289927999999</v>
      </c>
      <c r="X215" s="36">
        <f>SUMIFS(СВЦЭМ!$F$33:$F$776,СВЦЭМ!$A$33:$A$776,$A215,СВЦЭМ!$B$33:$B$776,X$190)+'СЕТ СН'!$F$12</f>
        <v>173.28261237999999</v>
      </c>
      <c r="Y215" s="36">
        <f>SUMIFS(СВЦЭМ!$F$33:$F$776,СВЦЭМ!$A$33:$A$776,$A215,СВЦЭМ!$B$33:$B$776,Y$190)+'СЕТ СН'!$F$12</f>
        <v>182.52214832999999</v>
      </c>
    </row>
    <row r="216" spans="1:25" ht="15.75" x14ac:dyDescent="0.2">
      <c r="A216" s="35">
        <f t="shared" si="5"/>
        <v>43491</v>
      </c>
      <c r="B216" s="36">
        <f>SUMIFS(СВЦЭМ!$F$33:$F$776,СВЦЭМ!$A$33:$A$776,$A216,СВЦЭМ!$B$33:$B$776,B$190)+'СЕТ СН'!$F$12</f>
        <v>192.61720726999999</v>
      </c>
      <c r="C216" s="36">
        <f>SUMIFS(СВЦЭМ!$F$33:$F$776,СВЦЭМ!$A$33:$A$776,$A216,СВЦЭМ!$B$33:$B$776,C$190)+'СЕТ СН'!$F$12</f>
        <v>197.77191521</v>
      </c>
      <c r="D216" s="36">
        <f>SUMIFS(СВЦЭМ!$F$33:$F$776,СВЦЭМ!$A$33:$A$776,$A216,СВЦЭМ!$B$33:$B$776,D$190)+'СЕТ СН'!$F$12</f>
        <v>199.30933937</v>
      </c>
      <c r="E216" s="36">
        <f>SUMIFS(СВЦЭМ!$F$33:$F$776,СВЦЭМ!$A$33:$A$776,$A216,СВЦЭМ!$B$33:$B$776,E$190)+'СЕТ СН'!$F$12</f>
        <v>200.37251164</v>
      </c>
      <c r="F216" s="36">
        <f>SUMIFS(СВЦЭМ!$F$33:$F$776,СВЦЭМ!$A$33:$A$776,$A216,СВЦЭМ!$B$33:$B$776,F$190)+'СЕТ СН'!$F$12</f>
        <v>199.90199294999999</v>
      </c>
      <c r="G216" s="36">
        <f>SUMIFS(СВЦЭМ!$F$33:$F$776,СВЦЭМ!$A$33:$A$776,$A216,СВЦЭМ!$B$33:$B$776,G$190)+'СЕТ СН'!$F$12</f>
        <v>198.73276548000001</v>
      </c>
      <c r="H216" s="36">
        <f>SUMIFS(СВЦЭМ!$F$33:$F$776,СВЦЭМ!$A$33:$A$776,$A216,СВЦЭМ!$B$33:$B$776,H$190)+'СЕТ СН'!$F$12</f>
        <v>192.50157016</v>
      </c>
      <c r="I216" s="36">
        <f>SUMIFS(СВЦЭМ!$F$33:$F$776,СВЦЭМ!$A$33:$A$776,$A216,СВЦЭМ!$B$33:$B$776,I$190)+'СЕТ СН'!$F$12</f>
        <v>182.42411118000001</v>
      </c>
      <c r="J216" s="36">
        <f>SUMIFS(СВЦЭМ!$F$33:$F$776,СВЦЭМ!$A$33:$A$776,$A216,СВЦЭМ!$B$33:$B$776,J$190)+'СЕТ СН'!$F$12</f>
        <v>174.30713360999999</v>
      </c>
      <c r="K216" s="36">
        <f>SUMIFS(СВЦЭМ!$F$33:$F$776,СВЦЭМ!$A$33:$A$776,$A216,СВЦЭМ!$B$33:$B$776,K$190)+'СЕТ СН'!$F$12</f>
        <v>169.12804772999999</v>
      </c>
      <c r="L216" s="36">
        <f>SUMIFS(СВЦЭМ!$F$33:$F$776,СВЦЭМ!$A$33:$A$776,$A216,СВЦЭМ!$B$33:$B$776,L$190)+'СЕТ СН'!$F$12</f>
        <v>166.50541498999999</v>
      </c>
      <c r="M216" s="36">
        <f>SUMIFS(СВЦЭМ!$F$33:$F$776,СВЦЭМ!$A$33:$A$776,$A216,СВЦЭМ!$B$33:$B$776,M$190)+'СЕТ СН'!$F$12</f>
        <v>166.95165635000001</v>
      </c>
      <c r="N216" s="36">
        <f>SUMIFS(СВЦЭМ!$F$33:$F$776,СВЦЭМ!$A$33:$A$776,$A216,СВЦЭМ!$B$33:$B$776,N$190)+'СЕТ СН'!$F$12</f>
        <v>169.2696401</v>
      </c>
      <c r="O216" s="36">
        <f>SUMIFS(СВЦЭМ!$F$33:$F$776,СВЦЭМ!$A$33:$A$776,$A216,СВЦЭМ!$B$33:$B$776,O$190)+'СЕТ СН'!$F$12</f>
        <v>171.37490327</v>
      </c>
      <c r="P216" s="36">
        <f>SUMIFS(СВЦЭМ!$F$33:$F$776,СВЦЭМ!$A$33:$A$776,$A216,СВЦЭМ!$B$33:$B$776,P$190)+'СЕТ СН'!$F$12</f>
        <v>174.37999336999999</v>
      </c>
      <c r="Q216" s="36">
        <f>SUMIFS(СВЦЭМ!$F$33:$F$776,СВЦЭМ!$A$33:$A$776,$A216,СВЦЭМ!$B$33:$B$776,Q$190)+'СЕТ СН'!$F$12</f>
        <v>177.18542739</v>
      </c>
      <c r="R216" s="36">
        <f>SUMIFS(СВЦЭМ!$F$33:$F$776,СВЦЭМ!$A$33:$A$776,$A216,СВЦЭМ!$B$33:$B$776,R$190)+'СЕТ СН'!$F$12</f>
        <v>177.87652091999999</v>
      </c>
      <c r="S216" s="36">
        <f>SUMIFS(СВЦЭМ!$F$33:$F$776,СВЦЭМ!$A$33:$A$776,$A216,СВЦЭМ!$B$33:$B$776,S$190)+'СЕТ СН'!$F$12</f>
        <v>173.86801528999999</v>
      </c>
      <c r="T216" s="36">
        <f>SUMIFS(СВЦЭМ!$F$33:$F$776,СВЦЭМ!$A$33:$A$776,$A216,СВЦЭМ!$B$33:$B$776,T$190)+'СЕТ СН'!$F$12</f>
        <v>165.89805788999999</v>
      </c>
      <c r="U216" s="36">
        <f>SUMIFS(СВЦЭМ!$F$33:$F$776,СВЦЭМ!$A$33:$A$776,$A216,СВЦЭМ!$B$33:$B$776,U$190)+'СЕТ СН'!$F$12</f>
        <v>165.43767869000001</v>
      </c>
      <c r="V216" s="36">
        <f>SUMIFS(СВЦЭМ!$F$33:$F$776,СВЦЭМ!$A$33:$A$776,$A216,СВЦЭМ!$B$33:$B$776,V$190)+'СЕТ СН'!$F$12</f>
        <v>165.44186388</v>
      </c>
      <c r="W216" s="36">
        <f>SUMIFS(СВЦЭМ!$F$33:$F$776,СВЦЭМ!$A$33:$A$776,$A216,СВЦЭМ!$B$33:$B$776,W$190)+'СЕТ СН'!$F$12</f>
        <v>167.15366508</v>
      </c>
      <c r="X216" s="36">
        <f>SUMIFS(СВЦЭМ!$F$33:$F$776,СВЦЭМ!$A$33:$A$776,$A216,СВЦЭМ!$B$33:$B$776,X$190)+'СЕТ СН'!$F$12</f>
        <v>170.19329026</v>
      </c>
      <c r="Y216" s="36">
        <f>SUMIFS(СВЦЭМ!$F$33:$F$776,СВЦЭМ!$A$33:$A$776,$A216,СВЦЭМ!$B$33:$B$776,Y$190)+'СЕТ СН'!$F$12</f>
        <v>180.73970693000001</v>
      </c>
    </row>
    <row r="217" spans="1:25" ht="15.75" x14ac:dyDescent="0.2">
      <c r="A217" s="35">
        <f t="shared" si="5"/>
        <v>43492</v>
      </c>
      <c r="B217" s="36">
        <f>SUMIFS(СВЦЭМ!$F$33:$F$776,СВЦЭМ!$A$33:$A$776,$A217,СВЦЭМ!$B$33:$B$776,B$190)+'СЕТ СН'!$F$12</f>
        <v>189.46601337999999</v>
      </c>
      <c r="C217" s="36">
        <f>SUMIFS(СВЦЭМ!$F$33:$F$776,СВЦЭМ!$A$33:$A$776,$A217,СВЦЭМ!$B$33:$B$776,C$190)+'СЕТ СН'!$F$12</f>
        <v>194.62098841</v>
      </c>
      <c r="D217" s="36">
        <f>SUMIFS(СВЦЭМ!$F$33:$F$776,СВЦЭМ!$A$33:$A$776,$A217,СВЦЭМ!$B$33:$B$776,D$190)+'СЕТ СН'!$F$12</f>
        <v>197.47158529999999</v>
      </c>
      <c r="E217" s="36">
        <f>SUMIFS(СВЦЭМ!$F$33:$F$776,СВЦЭМ!$A$33:$A$776,$A217,СВЦЭМ!$B$33:$B$776,E$190)+'СЕТ СН'!$F$12</f>
        <v>199.43764433000001</v>
      </c>
      <c r="F217" s="36">
        <f>SUMIFS(СВЦЭМ!$F$33:$F$776,СВЦЭМ!$A$33:$A$776,$A217,СВЦЭМ!$B$33:$B$776,F$190)+'СЕТ СН'!$F$12</f>
        <v>199.97774727000001</v>
      </c>
      <c r="G217" s="36">
        <f>SUMIFS(СВЦЭМ!$F$33:$F$776,СВЦЭМ!$A$33:$A$776,$A217,СВЦЭМ!$B$33:$B$776,G$190)+'СЕТ СН'!$F$12</f>
        <v>199.29833477</v>
      </c>
      <c r="H217" s="36">
        <f>SUMIFS(СВЦЭМ!$F$33:$F$776,СВЦЭМ!$A$33:$A$776,$A217,СВЦЭМ!$B$33:$B$776,H$190)+'СЕТ СН'!$F$12</f>
        <v>196.90298161999999</v>
      </c>
      <c r="I217" s="36">
        <f>SUMIFS(СВЦЭМ!$F$33:$F$776,СВЦЭМ!$A$33:$A$776,$A217,СВЦЭМ!$B$33:$B$776,I$190)+'СЕТ СН'!$F$12</f>
        <v>186.25727807000001</v>
      </c>
      <c r="J217" s="36">
        <f>SUMIFS(СВЦЭМ!$F$33:$F$776,СВЦЭМ!$A$33:$A$776,$A217,СВЦЭМ!$B$33:$B$776,J$190)+'СЕТ СН'!$F$12</f>
        <v>175.87531222000001</v>
      </c>
      <c r="K217" s="36">
        <f>SUMIFS(СВЦЭМ!$F$33:$F$776,СВЦЭМ!$A$33:$A$776,$A217,СВЦЭМ!$B$33:$B$776,K$190)+'СЕТ СН'!$F$12</f>
        <v>173.5012356</v>
      </c>
      <c r="L217" s="36">
        <f>SUMIFS(СВЦЭМ!$F$33:$F$776,СВЦЭМ!$A$33:$A$776,$A217,СВЦЭМ!$B$33:$B$776,L$190)+'СЕТ СН'!$F$12</f>
        <v>169.86211243</v>
      </c>
      <c r="M217" s="36">
        <f>SUMIFS(СВЦЭМ!$F$33:$F$776,СВЦЭМ!$A$33:$A$776,$A217,СВЦЭМ!$B$33:$B$776,M$190)+'СЕТ СН'!$F$12</f>
        <v>169.08170759999999</v>
      </c>
      <c r="N217" s="36">
        <f>SUMIFS(СВЦЭМ!$F$33:$F$776,СВЦЭМ!$A$33:$A$776,$A217,СВЦЭМ!$B$33:$B$776,N$190)+'СЕТ СН'!$F$12</f>
        <v>171.26633566999999</v>
      </c>
      <c r="O217" s="36">
        <f>SUMIFS(СВЦЭМ!$F$33:$F$776,СВЦЭМ!$A$33:$A$776,$A217,СВЦЭМ!$B$33:$B$776,O$190)+'СЕТ СН'!$F$12</f>
        <v>173.22206795</v>
      </c>
      <c r="P217" s="36">
        <f>SUMIFS(СВЦЭМ!$F$33:$F$776,СВЦЭМ!$A$33:$A$776,$A217,СВЦЭМ!$B$33:$B$776,P$190)+'СЕТ СН'!$F$12</f>
        <v>175.00360569</v>
      </c>
      <c r="Q217" s="36">
        <f>SUMIFS(СВЦЭМ!$F$33:$F$776,СВЦЭМ!$A$33:$A$776,$A217,СВЦЭМ!$B$33:$B$776,Q$190)+'СЕТ СН'!$F$12</f>
        <v>176.22316767000001</v>
      </c>
      <c r="R217" s="36">
        <f>SUMIFS(СВЦЭМ!$F$33:$F$776,СВЦЭМ!$A$33:$A$776,$A217,СВЦЭМ!$B$33:$B$776,R$190)+'СЕТ СН'!$F$12</f>
        <v>176.62779732999999</v>
      </c>
      <c r="S217" s="36">
        <f>SUMIFS(СВЦЭМ!$F$33:$F$776,СВЦЭМ!$A$33:$A$776,$A217,СВЦЭМ!$B$33:$B$776,S$190)+'СЕТ СН'!$F$12</f>
        <v>173.83801803</v>
      </c>
      <c r="T217" s="36">
        <f>SUMIFS(СВЦЭМ!$F$33:$F$776,СВЦЭМ!$A$33:$A$776,$A217,СВЦЭМ!$B$33:$B$776,T$190)+'СЕТ СН'!$F$12</f>
        <v>166.05845138000001</v>
      </c>
      <c r="U217" s="36">
        <f>SUMIFS(СВЦЭМ!$F$33:$F$776,СВЦЭМ!$A$33:$A$776,$A217,СВЦЭМ!$B$33:$B$776,U$190)+'СЕТ СН'!$F$12</f>
        <v>164.94924541</v>
      </c>
      <c r="V217" s="36">
        <f>SUMIFS(СВЦЭМ!$F$33:$F$776,СВЦЭМ!$A$33:$A$776,$A217,СВЦЭМ!$B$33:$B$776,V$190)+'СЕТ СН'!$F$12</f>
        <v>164.8993821</v>
      </c>
      <c r="W217" s="36">
        <f>SUMIFS(СВЦЭМ!$F$33:$F$776,СВЦЭМ!$A$33:$A$776,$A217,СВЦЭМ!$B$33:$B$776,W$190)+'СЕТ СН'!$F$12</f>
        <v>167.09773340000001</v>
      </c>
      <c r="X217" s="36">
        <f>SUMIFS(СВЦЭМ!$F$33:$F$776,СВЦЭМ!$A$33:$A$776,$A217,СВЦЭМ!$B$33:$B$776,X$190)+'СЕТ СН'!$F$12</f>
        <v>170.51352761999999</v>
      </c>
      <c r="Y217" s="36">
        <f>SUMIFS(СВЦЭМ!$F$33:$F$776,СВЦЭМ!$A$33:$A$776,$A217,СВЦЭМ!$B$33:$B$776,Y$190)+'СЕТ СН'!$F$12</f>
        <v>179.13420877999999</v>
      </c>
    </row>
    <row r="218" spans="1:25" ht="15.75" x14ac:dyDescent="0.2">
      <c r="A218" s="35">
        <f t="shared" si="5"/>
        <v>43493</v>
      </c>
      <c r="B218" s="36">
        <f>SUMIFS(СВЦЭМ!$F$33:$F$776,СВЦЭМ!$A$33:$A$776,$A218,СВЦЭМ!$B$33:$B$776,B$190)+'СЕТ СН'!$F$12</f>
        <v>194.20693076000001</v>
      </c>
      <c r="C218" s="36">
        <f>SUMIFS(СВЦЭМ!$F$33:$F$776,СВЦЭМ!$A$33:$A$776,$A218,СВЦЭМ!$B$33:$B$776,C$190)+'СЕТ СН'!$F$12</f>
        <v>199.02961293999999</v>
      </c>
      <c r="D218" s="36">
        <f>SUMIFS(СВЦЭМ!$F$33:$F$776,СВЦЭМ!$A$33:$A$776,$A218,СВЦЭМ!$B$33:$B$776,D$190)+'СЕТ СН'!$F$12</f>
        <v>201.87285448</v>
      </c>
      <c r="E218" s="36">
        <f>SUMIFS(СВЦЭМ!$F$33:$F$776,СВЦЭМ!$A$33:$A$776,$A218,СВЦЭМ!$B$33:$B$776,E$190)+'СЕТ СН'!$F$12</f>
        <v>203.33152157999999</v>
      </c>
      <c r="F218" s="36">
        <f>SUMIFS(СВЦЭМ!$F$33:$F$776,СВЦЭМ!$A$33:$A$776,$A218,СВЦЭМ!$B$33:$B$776,F$190)+'СЕТ СН'!$F$12</f>
        <v>203.08998833999999</v>
      </c>
      <c r="G218" s="36">
        <f>SUMIFS(СВЦЭМ!$F$33:$F$776,СВЦЭМ!$A$33:$A$776,$A218,СВЦЭМ!$B$33:$B$776,G$190)+'СЕТ СН'!$F$12</f>
        <v>199.69297922999999</v>
      </c>
      <c r="H218" s="36">
        <f>SUMIFS(СВЦЭМ!$F$33:$F$776,СВЦЭМ!$A$33:$A$776,$A218,СВЦЭМ!$B$33:$B$776,H$190)+'СЕТ СН'!$F$12</f>
        <v>191.25458699000001</v>
      </c>
      <c r="I218" s="36">
        <f>SUMIFS(СВЦЭМ!$F$33:$F$776,СВЦЭМ!$A$33:$A$776,$A218,СВЦЭМ!$B$33:$B$776,I$190)+'СЕТ СН'!$F$12</f>
        <v>178.20571895</v>
      </c>
      <c r="J218" s="36">
        <f>SUMIFS(СВЦЭМ!$F$33:$F$776,СВЦЭМ!$A$33:$A$776,$A218,СВЦЭМ!$B$33:$B$776,J$190)+'СЕТ СН'!$F$12</f>
        <v>171.83383115999999</v>
      </c>
      <c r="K218" s="36">
        <f>SUMIFS(СВЦЭМ!$F$33:$F$776,СВЦЭМ!$A$33:$A$776,$A218,СВЦЭМ!$B$33:$B$776,K$190)+'СЕТ СН'!$F$12</f>
        <v>172.31505630000001</v>
      </c>
      <c r="L218" s="36">
        <f>SUMIFS(СВЦЭМ!$F$33:$F$776,СВЦЭМ!$A$33:$A$776,$A218,СВЦЭМ!$B$33:$B$776,L$190)+'СЕТ СН'!$F$12</f>
        <v>171.02699122999999</v>
      </c>
      <c r="M218" s="36">
        <f>SUMIFS(СВЦЭМ!$F$33:$F$776,СВЦЭМ!$A$33:$A$776,$A218,СВЦЭМ!$B$33:$B$776,M$190)+'СЕТ СН'!$F$12</f>
        <v>169.91034648999999</v>
      </c>
      <c r="N218" s="36">
        <f>SUMIFS(СВЦЭМ!$F$33:$F$776,СВЦЭМ!$A$33:$A$776,$A218,СВЦЭМ!$B$33:$B$776,N$190)+'СЕТ СН'!$F$12</f>
        <v>171.21195478999999</v>
      </c>
      <c r="O218" s="36">
        <f>SUMIFS(СВЦЭМ!$F$33:$F$776,СВЦЭМ!$A$33:$A$776,$A218,СВЦЭМ!$B$33:$B$776,O$190)+'СЕТ СН'!$F$12</f>
        <v>170.81042959000001</v>
      </c>
      <c r="P218" s="36">
        <f>SUMIFS(СВЦЭМ!$F$33:$F$776,СВЦЭМ!$A$33:$A$776,$A218,СВЦЭМ!$B$33:$B$776,P$190)+'СЕТ СН'!$F$12</f>
        <v>172.17117906999999</v>
      </c>
      <c r="Q218" s="36">
        <f>SUMIFS(СВЦЭМ!$F$33:$F$776,СВЦЭМ!$A$33:$A$776,$A218,СВЦЭМ!$B$33:$B$776,Q$190)+'СЕТ СН'!$F$12</f>
        <v>173.84699194000001</v>
      </c>
      <c r="R218" s="36">
        <f>SUMIFS(СВЦЭМ!$F$33:$F$776,СВЦЭМ!$A$33:$A$776,$A218,СВЦЭМ!$B$33:$B$776,R$190)+'СЕТ СН'!$F$12</f>
        <v>175.74038001</v>
      </c>
      <c r="S218" s="36">
        <f>SUMIFS(СВЦЭМ!$F$33:$F$776,СВЦЭМ!$A$33:$A$776,$A218,СВЦЭМ!$B$33:$B$776,S$190)+'СЕТ СН'!$F$12</f>
        <v>174.35709661999999</v>
      </c>
      <c r="T218" s="36">
        <f>SUMIFS(СВЦЭМ!$F$33:$F$776,СВЦЭМ!$A$33:$A$776,$A218,СВЦЭМ!$B$33:$B$776,T$190)+'СЕТ СН'!$F$12</f>
        <v>170.27958063</v>
      </c>
      <c r="U218" s="36">
        <f>SUMIFS(СВЦЭМ!$F$33:$F$776,СВЦЭМ!$A$33:$A$776,$A218,СВЦЭМ!$B$33:$B$776,U$190)+'СЕТ СН'!$F$12</f>
        <v>169.73010843</v>
      </c>
      <c r="V218" s="36">
        <f>SUMIFS(СВЦЭМ!$F$33:$F$776,СВЦЭМ!$A$33:$A$776,$A218,СВЦЭМ!$B$33:$B$776,V$190)+'СЕТ СН'!$F$12</f>
        <v>170.50432049</v>
      </c>
      <c r="W218" s="36">
        <f>SUMIFS(СВЦЭМ!$F$33:$F$776,СВЦЭМ!$A$33:$A$776,$A218,СВЦЭМ!$B$33:$B$776,W$190)+'СЕТ СН'!$F$12</f>
        <v>170.78892347999999</v>
      </c>
      <c r="X218" s="36">
        <f>SUMIFS(СВЦЭМ!$F$33:$F$776,СВЦЭМ!$A$33:$A$776,$A218,СВЦЭМ!$B$33:$B$776,X$190)+'СЕТ СН'!$F$12</f>
        <v>170.68509005000001</v>
      </c>
      <c r="Y218" s="36">
        <f>SUMIFS(СВЦЭМ!$F$33:$F$776,СВЦЭМ!$A$33:$A$776,$A218,СВЦЭМ!$B$33:$B$776,Y$190)+'СЕТ СН'!$F$12</f>
        <v>179.14067011</v>
      </c>
    </row>
    <row r="219" spans="1:25" ht="15.75" x14ac:dyDescent="0.2">
      <c r="A219" s="35">
        <f t="shared" si="5"/>
        <v>43494</v>
      </c>
      <c r="B219" s="36">
        <f>SUMIFS(СВЦЭМ!$F$33:$F$776,СВЦЭМ!$A$33:$A$776,$A219,СВЦЭМ!$B$33:$B$776,B$190)+'СЕТ СН'!$F$12</f>
        <v>195.18092849999999</v>
      </c>
      <c r="C219" s="36">
        <f>SUMIFS(СВЦЭМ!$F$33:$F$776,СВЦЭМ!$A$33:$A$776,$A219,СВЦЭМ!$B$33:$B$776,C$190)+'СЕТ СН'!$F$12</f>
        <v>200.62302313999999</v>
      </c>
      <c r="D219" s="36">
        <f>SUMIFS(СВЦЭМ!$F$33:$F$776,СВЦЭМ!$A$33:$A$776,$A219,СВЦЭМ!$B$33:$B$776,D$190)+'СЕТ СН'!$F$12</f>
        <v>201.97695304000001</v>
      </c>
      <c r="E219" s="36">
        <f>SUMIFS(СВЦЭМ!$F$33:$F$776,СВЦЭМ!$A$33:$A$776,$A219,СВЦЭМ!$B$33:$B$776,E$190)+'СЕТ СН'!$F$12</f>
        <v>201.23010575999999</v>
      </c>
      <c r="F219" s="36">
        <f>SUMIFS(СВЦЭМ!$F$33:$F$776,СВЦЭМ!$A$33:$A$776,$A219,СВЦЭМ!$B$33:$B$776,F$190)+'СЕТ СН'!$F$12</f>
        <v>200.92998696000001</v>
      </c>
      <c r="G219" s="36">
        <f>SUMIFS(СВЦЭМ!$F$33:$F$776,СВЦЭМ!$A$33:$A$776,$A219,СВЦЭМ!$B$33:$B$776,G$190)+'СЕТ СН'!$F$12</f>
        <v>197.95306711000001</v>
      </c>
      <c r="H219" s="36">
        <f>SUMIFS(СВЦЭМ!$F$33:$F$776,СВЦЭМ!$A$33:$A$776,$A219,СВЦЭМ!$B$33:$B$776,H$190)+'СЕТ СН'!$F$12</f>
        <v>190.57381366999999</v>
      </c>
      <c r="I219" s="36">
        <f>SUMIFS(СВЦЭМ!$F$33:$F$776,СВЦЭМ!$A$33:$A$776,$A219,СВЦЭМ!$B$33:$B$776,I$190)+'СЕТ СН'!$F$12</f>
        <v>178.49096245000001</v>
      </c>
      <c r="J219" s="36">
        <f>SUMIFS(СВЦЭМ!$F$33:$F$776,СВЦЭМ!$A$33:$A$776,$A219,СВЦЭМ!$B$33:$B$776,J$190)+'СЕТ СН'!$F$12</f>
        <v>167.09046579</v>
      </c>
      <c r="K219" s="36">
        <f>SUMIFS(СВЦЭМ!$F$33:$F$776,СВЦЭМ!$A$33:$A$776,$A219,СВЦЭМ!$B$33:$B$776,K$190)+'СЕТ СН'!$F$12</f>
        <v>165.48289018</v>
      </c>
      <c r="L219" s="36">
        <f>SUMIFS(СВЦЭМ!$F$33:$F$776,СВЦЭМ!$A$33:$A$776,$A219,СВЦЭМ!$B$33:$B$776,L$190)+'СЕТ СН'!$F$12</f>
        <v>165.87787796999999</v>
      </c>
      <c r="M219" s="36">
        <f>SUMIFS(СВЦЭМ!$F$33:$F$776,СВЦЭМ!$A$33:$A$776,$A219,СВЦЭМ!$B$33:$B$776,M$190)+'СЕТ СН'!$F$12</f>
        <v>167.49497321000001</v>
      </c>
      <c r="N219" s="36">
        <f>SUMIFS(СВЦЭМ!$F$33:$F$776,СВЦЭМ!$A$33:$A$776,$A219,СВЦЭМ!$B$33:$B$776,N$190)+'СЕТ СН'!$F$12</f>
        <v>169.45789814</v>
      </c>
      <c r="O219" s="36">
        <f>SUMIFS(СВЦЭМ!$F$33:$F$776,СВЦЭМ!$A$33:$A$776,$A219,СВЦЭМ!$B$33:$B$776,O$190)+'СЕТ СН'!$F$12</f>
        <v>170.61425958999999</v>
      </c>
      <c r="P219" s="36">
        <f>SUMIFS(СВЦЭМ!$F$33:$F$776,СВЦЭМ!$A$33:$A$776,$A219,СВЦЭМ!$B$33:$B$776,P$190)+'СЕТ СН'!$F$12</f>
        <v>172.27525599000001</v>
      </c>
      <c r="Q219" s="36">
        <f>SUMIFS(СВЦЭМ!$F$33:$F$776,СВЦЭМ!$A$33:$A$776,$A219,СВЦЭМ!$B$33:$B$776,Q$190)+'СЕТ СН'!$F$12</f>
        <v>175.83387839</v>
      </c>
      <c r="R219" s="36">
        <f>SUMIFS(СВЦЭМ!$F$33:$F$776,СВЦЭМ!$A$33:$A$776,$A219,СВЦЭМ!$B$33:$B$776,R$190)+'СЕТ СН'!$F$12</f>
        <v>175.57593573</v>
      </c>
      <c r="S219" s="36">
        <f>SUMIFS(СВЦЭМ!$F$33:$F$776,СВЦЭМ!$A$33:$A$776,$A219,СВЦЭМ!$B$33:$B$776,S$190)+'СЕТ СН'!$F$12</f>
        <v>172.22112000000001</v>
      </c>
      <c r="T219" s="36">
        <f>SUMIFS(СВЦЭМ!$F$33:$F$776,СВЦЭМ!$A$33:$A$776,$A219,СВЦЭМ!$B$33:$B$776,T$190)+'СЕТ СН'!$F$12</f>
        <v>168.40058349</v>
      </c>
      <c r="U219" s="36">
        <f>SUMIFS(СВЦЭМ!$F$33:$F$776,СВЦЭМ!$A$33:$A$776,$A219,СВЦЭМ!$B$33:$B$776,U$190)+'СЕТ СН'!$F$12</f>
        <v>168.71082357</v>
      </c>
      <c r="V219" s="36">
        <f>SUMIFS(СВЦЭМ!$F$33:$F$776,СВЦЭМ!$A$33:$A$776,$A219,СВЦЭМ!$B$33:$B$776,V$190)+'СЕТ СН'!$F$12</f>
        <v>172.26979147</v>
      </c>
      <c r="W219" s="36">
        <f>SUMIFS(СВЦЭМ!$F$33:$F$776,СВЦЭМ!$A$33:$A$776,$A219,СВЦЭМ!$B$33:$B$776,W$190)+'СЕТ СН'!$F$12</f>
        <v>172.28461745999999</v>
      </c>
      <c r="X219" s="36">
        <f>SUMIFS(СВЦЭМ!$F$33:$F$776,СВЦЭМ!$A$33:$A$776,$A219,СВЦЭМ!$B$33:$B$776,X$190)+'СЕТ СН'!$F$12</f>
        <v>171.79232163</v>
      </c>
      <c r="Y219" s="36">
        <f>SUMIFS(СВЦЭМ!$F$33:$F$776,СВЦЭМ!$A$33:$A$776,$A219,СВЦЭМ!$B$33:$B$776,Y$190)+'СЕТ СН'!$F$12</f>
        <v>180.08462345999999</v>
      </c>
    </row>
    <row r="220" spans="1:25" ht="15.75" x14ac:dyDescent="0.2">
      <c r="A220" s="35">
        <f t="shared" si="5"/>
        <v>43495</v>
      </c>
      <c r="B220" s="36">
        <f>SUMIFS(СВЦЭМ!$F$33:$F$776,СВЦЭМ!$A$33:$A$776,$A220,СВЦЭМ!$B$33:$B$776,B$190)+'СЕТ СН'!$F$12</f>
        <v>191.79358349</v>
      </c>
      <c r="C220" s="36">
        <f>SUMIFS(СВЦЭМ!$F$33:$F$776,СВЦЭМ!$A$33:$A$776,$A220,СВЦЭМ!$B$33:$B$776,C$190)+'СЕТ СН'!$F$12</f>
        <v>194.72414888</v>
      </c>
      <c r="D220" s="36">
        <f>SUMIFS(СВЦЭМ!$F$33:$F$776,СВЦЭМ!$A$33:$A$776,$A220,СВЦЭМ!$B$33:$B$776,D$190)+'СЕТ СН'!$F$12</f>
        <v>197.37949506000001</v>
      </c>
      <c r="E220" s="36">
        <f>SUMIFS(СВЦЭМ!$F$33:$F$776,СВЦЭМ!$A$33:$A$776,$A220,СВЦЭМ!$B$33:$B$776,E$190)+'СЕТ СН'!$F$12</f>
        <v>196.96081627999999</v>
      </c>
      <c r="F220" s="36">
        <f>SUMIFS(СВЦЭМ!$F$33:$F$776,СВЦЭМ!$A$33:$A$776,$A220,СВЦЭМ!$B$33:$B$776,F$190)+'СЕТ СН'!$F$12</f>
        <v>195.41139415000001</v>
      </c>
      <c r="G220" s="36">
        <f>SUMIFS(СВЦЭМ!$F$33:$F$776,СВЦЭМ!$A$33:$A$776,$A220,СВЦЭМ!$B$33:$B$776,G$190)+'СЕТ СН'!$F$12</f>
        <v>193.97692447</v>
      </c>
      <c r="H220" s="36">
        <f>SUMIFS(СВЦЭМ!$F$33:$F$776,СВЦЭМ!$A$33:$A$776,$A220,СВЦЭМ!$B$33:$B$776,H$190)+'СЕТ СН'!$F$12</f>
        <v>187.52897365999999</v>
      </c>
      <c r="I220" s="36">
        <f>SUMIFS(СВЦЭМ!$F$33:$F$776,СВЦЭМ!$A$33:$A$776,$A220,СВЦЭМ!$B$33:$B$776,I$190)+'СЕТ СН'!$F$12</f>
        <v>176.49491592999999</v>
      </c>
      <c r="J220" s="36">
        <f>SUMIFS(СВЦЭМ!$F$33:$F$776,СВЦЭМ!$A$33:$A$776,$A220,СВЦЭМ!$B$33:$B$776,J$190)+'СЕТ СН'!$F$12</f>
        <v>167.06225043000001</v>
      </c>
      <c r="K220" s="36">
        <f>SUMIFS(СВЦЭМ!$F$33:$F$776,СВЦЭМ!$A$33:$A$776,$A220,СВЦЭМ!$B$33:$B$776,K$190)+'СЕТ СН'!$F$12</f>
        <v>167.42180626000001</v>
      </c>
      <c r="L220" s="36">
        <f>SUMIFS(СВЦЭМ!$F$33:$F$776,СВЦЭМ!$A$33:$A$776,$A220,СВЦЭМ!$B$33:$B$776,L$190)+'СЕТ СН'!$F$12</f>
        <v>169.44506147999999</v>
      </c>
      <c r="M220" s="36">
        <f>SUMIFS(СВЦЭМ!$F$33:$F$776,СВЦЭМ!$A$33:$A$776,$A220,СВЦЭМ!$B$33:$B$776,M$190)+'СЕТ СН'!$F$12</f>
        <v>171.74371017000001</v>
      </c>
      <c r="N220" s="36">
        <f>SUMIFS(СВЦЭМ!$F$33:$F$776,СВЦЭМ!$A$33:$A$776,$A220,СВЦЭМ!$B$33:$B$776,N$190)+'СЕТ СН'!$F$12</f>
        <v>173.57408081</v>
      </c>
      <c r="O220" s="36">
        <f>SUMIFS(СВЦЭМ!$F$33:$F$776,СВЦЭМ!$A$33:$A$776,$A220,СВЦЭМ!$B$33:$B$776,O$190)+'СЕТ СН'!$F$12</f>
        <v>170.89545935999999</v>
      </c>
      <c r="P220" s="36">
        <f>SUMIFS(СВЦЭМ!$F$33:$F$776,СВЦЭМ!$A$33:$A$776,$A220,СВЦЭМ!$B$33:$B$776,P$190)+'СЕТ СН'!$F$12</f>
        <v>170.85178618</v>
      </c>
      <c r="Q220" s="36">
        <f>SUMIFS(СВЦЭМ!$F$33:$F$776,СВЦЭМ!$A$33:$A$776,$A220,СВЦЭМ!$B$33:$B$776,Q$190)+'СЕТ СН'!$F$12</f>
        <v>172.14061029999999</v>
      </c>
      <c r="R220" s="36">
        <f>SUMIFS(СВЦЭМ!$F$33:$F$776,СВЦЭМ!$A$33:$A$776,$A220,СВЦЭМ!$B$33:$B$776,R$190)+'СЕТ СН'!$F$12</f>
        <v>172.81660448</v>
      </c>
      <c r="S220" s="36">
        <f>SUMIFS(СВЦЭМ!$F$33:$F$776,СВЦЭМ!$A$33:$A$776,$A220,СВЦЭМ!$B$33:$B$776,S$190)+'СЕТ СН'!$F$12</f>
        <v>170.12305000000001</v>
      </c>
      <c r="T220" s="36">
        <f>SUMIFS(СВЦЭМ!$F$33:$F$776,СВЦЭМ!$A$33:$A$776,$A220,СВЦЭМ!$B$33:$B$776,T$190)+'СЕТ СН'!$F$12</f>
        <v>166.97041623999999</v>
      </c>
      <c r="U220" s="36">
        <f>SUMIFS(СВЦЭМ!$F$33:$F$776,СВЦЭМ!$A$33:$A$776,$A220,СВЦЭМ!$B$33:$B$776,U$190)+'СЕТ СН'!$F$12</f>
        <v>166.40959851</v>
      </c>
      <c r="V220" s="36">
        <f>SUMIFS(СВЦЭМ!$F$33:$F$776,СВЦЭМ!$A$33:$A$776,$A220,СВЦЭМ!$B$33:$B$776,V$190)+'СЕТ СН'!$F$12</f>
        <v>168.12402173999999</v>
      </c>
      <c r="W220" s="36">
        <f>SUMIFS(СВЦЭМ!$F$33:$F$776,СВЦЭМ!$A$33:$A$776,$A220,СВЦЭМ!$B$33:$B$776,W$190)+'СЕТ СН'!$F$12</f>
        <v>169.53958358</v>
      </c>
      <c r="X220" s="36">
        <f>SUMIFS(СВЦЭМ!$F$33:$F$776,СВЦЭМ!$A$33:$A$776,$A220,СВЦЭМ!$B$33:$B$776,X$190)+'СЕТ СН'!$F$12</f>
        <v>169.36882983000001</v>
      </c>
      <c r="Y220" s="36">
        <f>SUMIFS(СВЦЭМ!$F$33:$F$776,СВЦЭМ!$A$33:$A$776,$A220,СВЦЭМ!$B$33:$B$776,Y$190)+'СЕТ СН'!$F$12</f>
        <v>178.03784952999999</v>
      </c>
    </row>
    <row r="221" spans="1:25" ht="15.75" x14ac:dyDescent="0.2">
      <c r="A221" s="35">
        <f t="shared" si="5"/>
        <v>43496</v>
      </c>
      <c r="B221" s="36">
        <f>SUMIFS(СВЦЭМ!$F$33:$F$776,СВЦЭМ!$A$33:$A$776,$A221,СВЦЭМ!$B$33:$B$776,B$190)+'СЕТ СН'!$F$12</f>
        <v>192.65937489000001</v>
      </c>
      <c r="C221" s="36">
        <f>SUMIFS(СВЦЭМ!$F$33:$F$776,СВЦЭМ!$A$33:$A$776,$A221,СВЦЭМ!$B$33:$B$776,C$190)+'СЕТ СН'!$F$12</f>
        <v>200.25012451000001</v>
      </c>
      <c r="D221" s="36">
        <f>SUMIFS(СВЦЭМ!$F$33:$F$776,СВЦЭМ!$A$33:$A$776,$A221,СВЦЭМ!$B$33:$B$776,D$190)+'СЕТ СН'!$F$12</f>
        <v>200.50216871000001</v>
      </c>
      <c r="E221" s="36">
        <f>SUMIFS(СВЦЭМ!$F$33:$F$776,СВЦЭМ!$A$33:$A$776,$A221,СВЦЭМ!$B$33:$B$776,E$190)+'СЕТ СН'!$F$12</f>
        <v>200.58381004</v>
      </c>
      <c r="F221" s="36">
        <f>SUMIFS(СВЦЭМ!$F$33:$F$776,СВЦЭМ!$A$33:$A$776,$A221,СВЦЭМ!$B$33:$B$776,F$190)+'СЕТ СН'!$F$12</f>
        <v>199.77057313</v>
      </c>
      <c r="G221" s="36">
        <f>SUMIFS(СВЦЭМ!$F$33:$F$776,СВЦЭМ!$A$33:$A$776,$A221,СВЦЭМ!$B$33:$B$776,G$190)+'СЕТ СН'!$F$12</f>
        <v>195.96160990999999</v>
      </c>
      <c r="H221" s="36">
        <f>SUMIFS(СВЦЭМ!$F$33:$F$776,СВЦЭМ!$A$33:$A$776,$A221,СВЦЭМ!$B$33:$B$776,H$190)+'СЕТ СН'!$F$12</f>
        <v>186.68603286000001</v>
      </c>
      <c r="I221" s="36">
        <f>SUMIFS(СВЦЭМ!$F$33:$F$776,СВЦЭМ!$A$33:$A$776,$A221,СВЦЭМ!$B$33:$B$776,I$190)+'СЕТ СН'!$F$12</f>
        <v>178.66505975000001</v>
      </c>
      <c r="J221" s="36">
        <f>SUMIFS(СВЦЭМ!$F$33:$F$776,СВЦЭМ!$A$33:$A$776,$A221,СВЦЭМ!$B$33:$B$776,J$190)+'СЕТ СН'!$F$12</f>
        <v>168.09773317</v>
      </c>
      <c r="K221" s="36">
        <f>SUMIFS(СВЦЭМ!$F$33:$F$776,СВЦЭМ!$A$33:$A$776,$A221,СВЦЭМ!$B$33:$B$776,K$190)+'СЕТ СН'!$F$12</f>
        <v>167.04052626999999</v>
      </c>
      <c r="L221" s="36">
        <f>SUMIFS(СВЦЭМ!$F$33:$F$776,СВЦЭМ!$A$33:$A$776,$A221,СВЦЭМ!$B$33:$B$776,L$190)+'СЕТ СН'!$F$12</f>
        <v>166.98186494999999</v>
      </c>
      <c r="M221" s="36">
        <f>SUMIFS(СВЦЭМ!$F$33:$F$776,СВЦЭМ!$A$33:$A$776,$A221,СВЦЭМ!$B$33:$B$776,M$190)+'СЕТ СН'!$F$12</f>
        <v>170.01921340000001</v>
      </c>
      <c r="N221" s="36">
        <f>SUMIFS(СВЦЭМ!$F$33:$F$776,СВЦЭМ!$A$33:$A$776,$A221,СВЦЭМ!$B$33:$B$776,N$190)+'СЕТ СН'!$F$12</f>
        <v>171.45858905</v>
      </c>
      <c r="O221" s="36">
        <f>SUMIFS(СВЦЭМ!$F$33:$F$776,СВЦЭМ!$A$33:$A$776,$A221,СВЦЭМ!$B$33:$B$776,O$190)+'СЕТ СН'!$F$12</f>
        <v>169.1963768</v>
      </c>
      <c r="P221" s="36">
        <f>SUMIFS(СВЦЭМ!$F$33:$F$776,СВЦЭМ!$A$33:$A$776,$A221,СВЦЭМ!$B$33:$B$776,P$190)+'СЕТ СН'!$F$12</f>
        <v>170.47230345</v>
      </c>
      <c r="Q221" s="36">
        <f>SUMIFS(СВЦЭМ!$F$33:$F$776,СВЦЭМ!$A$33:$A$776,$A221,СВЦЭМ!$B$33:$B$776,Q$190)+'СЕТ СН'!$F$12</f>
        <v>172.63798116999999</v>
      </c>
      <c r="R221" s="36">
        <f>SUMIFS(СВЦЭМ!$F$33:$F$776,СВЦЭМ!$A$33:$A$776,$A221,СВЦЭМ!$B$33:$B$776,R$190)+'СЕТ СН'!$F$12</f>
        <v>172.79990751</v>
      </c>
      <c r="S221" s="36">
        <f>SUMIFS(СВЦЭМ!$F$33:$F$776,СВЦЭМ!$A$33:$A$776,$A221,СВЦЭМ!$B$33:$B$776,S$190)+'СЕТ СН'!$F$12</f>
        <v>170.96439716</v>
      </c>
      <c r="T221" s="36">
        <f>SUMIFS(СВЦЭМ!$F$33:$F$776,СВЦЭМ!$A$33:$A$776,$A221,СВЦЭМ!$B$33:$B$776,T$190)+'СЕТ СН'!$F$12</f>
        <v>168.60251131999999</v>
      </c>
      <c r="U221" s="36">
        <f>SUMIFS(СВЦЭМ!$F$33:$F$776,СВЦЭМ!$A$33:$A$776,$A221,СВЦЭМ!$B$33:$B$776,U$190)+'СЕТ СН'!$F$12</f>
        <v>168.13029922999999</v>
      </c>
      <c r="V221" s="36">
        <f>SUMIFS(СВЦЭМ!$F$33:$F$776,СВЦЭМ!$A$33:$A$776,$A221,СВЦЭМ!$B$33:$B$776,V$190)+'СЕТ СН'!$F$12</f>
        <v>171.39511764</v>
      </c>
      <c r="W221" s="36">
        <f>SUMIFS(СВЦЭМ!$F$33:$F$776,СВЦЭМ!$A$33:$A$776,$A221,СВЦЭМ!$B$33:$B$776,W$190)+'СЕТ СН'!$F$12</f>
        <v>175.30316354999999</v>
      </c>
      <c r="X221" s="36">
        <f>SUMIFS(СВЦЭМ!$F$33:$F$776,СВЦЭМ!$A$33:$A$776,$A221,СВЦЭМ!$B$33:$B$776,X$190)+'СЕТ СН'!$F$12</f>
        <v>176.03785905000001</v>
      </c>
      <c r="Y221" s="36">
        <f>SUMIFS(СВЦЭМ!$F$33:$F$776,СВЦЭМ!$A$33:$A$776,$A221,СВЦЭМ!$B$33:$B$776,Y$190)+'СЕТ СН'!$F$12</f>
        <v>181.56604376000001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43467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43468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43469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43470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43471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43472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43473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43474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43475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43476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43477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43478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43479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43480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43481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43482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43483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43484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43485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43486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43487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43488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43489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43490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43491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43492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43493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43494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43495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43496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43467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43468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43469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43470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43471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43472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43473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43474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43475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43476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43477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43478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43479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43480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43481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43482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43483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43484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43485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43486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43487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43488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43489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43490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43491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43492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43493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43494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43495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43496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43467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43468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43469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43470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43471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43472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43473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43474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43475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43476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43477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43478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43479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43480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43481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43482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43483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43484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43485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43486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43487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43488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43489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43490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43491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43492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43493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43494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43495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43496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43467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43468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43469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43470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43471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43472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43473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43474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43475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43476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43477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43478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43479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43480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43481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43482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43483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43484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43485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43486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43487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43488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43489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43490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43491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43492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43493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43494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43495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43496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43467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43468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43469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43470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43471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43472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43473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43474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43475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43476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43477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43478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43479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43480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43481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43482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43483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43484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43485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43486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43487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43488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43489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43490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43491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43492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43493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43494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43495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43496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43467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43468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43469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43470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43471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43472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43473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43474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43475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43476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43477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43478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43479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43480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43481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43482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43483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43484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43485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43486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43487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43488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43489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43490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43491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43492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43493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43494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43495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43496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1" t="s">
        <v>122</v>
      </c>
      <c r="B435" s="151"/>
      <c r="C435" s="151"/>
      <c r="D435" s="151"/>
      <c r="E435" s="151"/>
      <c r="F435" s="151"/>
      <c r="G435" s="151"/>
      <c r="H435" s="151"/>
      <c r="I435" s="151"/>
      <c r="J435" s="151"/>
      <c r="K435" s="151"/>
      <c r="L435" s="152">
        <f>СВЦЭМ!$D$18+'СЕТ СН'!$F$14</f>
        <v>292.84212173999998</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74</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c r="V438" s="47"/>
      <c r="W438" s="47"/>
      <c r="X438" s="47"/>
      <c r="Y438" s="47"/>
    </row>
    <row r="439" spans="1:26" ht="15.75" x14ac:dyDescent="0.2">
      <c r="A439" s="133"/>
      <c r="B439" s="133"/>
      <c r="C439" s="133"/>
      <c r="D439" s="133"/>
      <c r="E439" s="133"/>
      <c r="F439" s="133"/>
      <c r="G439" s="133"/>
      <c r="H439" s="133"/>
      <c r="I439" s="133"/>
      <c r="J439" s="133"/>
      <c r="K439" s="133"/>
      <c r="L439" s="133"/>
      <c r="M439" s="133"/>
      <c r="N439" s="136">
        <f>СВЦЭМ!$D$12+'СЕТ СН'!$F$10-'СЕТ СН'!$F$24</f>
        <v>621502.02914389805</v>
      </c>
      <c r="O439" s="137"/>
      <c r="P439" s="136">
        <f>СВЦЭМ!$D$12+'СЕТ СН'!$F$10-'СЕТ СН'!$G$24</f>
        <v>621502.02914389805</v>
      </c>
      <c r="Q439" s="137"/>
      <c r="R439" s="136">
        <f>СВЦЭМ!$D$12+'СЕТ СН'!$F$10-'СЕТ СН'!$H$24</f>
        <v>621502.02914389805</v>
      </c>
      <c r="S439" s="137"/>
      <c r="T439" s="136">
        <f>СВЦЭМ!$D$12+'СЕТ СН'!$F$10-'СЕТ СН'!$I$24</f>
        <v>621502.02914389805</v>
      </c>
      <c r="U439" s="137"/>
      <c r="V439" s="47"/>
      <c r="W439" s="47"/>
      <c r="X439" s="47"/>
      <c r="Y439" s="47"/>
    </row>
    <row r="440" spans="1:26" ht="30" customHeight="1" x14ac:dyDescent="0.25"/>
    <row r="441" spans="1:26" ht="15.75" x14ac:dyDescent="0.25">
      <c r="A441" s="142" t="s">
        <v>75</v>
      </c>
      <c r="B441" s="143"/>
      <c r="C441" s="143"/>
      <c r="D441" s="143"/>
      <c r="E441" s="143"/>
      <c r="F441" s="143"/>
      <c r="G441" s="143"/>
      <c r="H441" s="143"/>
      <c r="I441" s="143"/>
      <c r="J441" s="143"/>
      <c r="K441" s="143"/>
      <c r="L441" s="143"/>
      <c r="M441" s="144"/>
      <c r="N441" s="134" t="s">
        <v>29</v>
      </c>
      <c r="O441" s="134"/>
      <c r="P441" s="134"/>
      <c r="Q441" s="134"/>
      <c r="R441" s="134"/>
      <c r="S441" s="134"/>
      <c r="T441" s="134"/>
      <c r="U441" s="134"/>
    </row>
    <row r="442" spans="1:26" ht="15.75" x14ac:dyDescent="0.25">
      <c r="A442" s="145"/>
      <c r="B442" s="146"/>
      <c r="C442" s="146"/>
      <c r="D442" s="146"/>
      <c r="E442" s="146"/>
      <c r="F442" s="146"/>
      <c r="G442" s="146"/>
      <c r="H442" s="146"/>
      <c r="I442" s="146"/>
      <c r="J442" s="146"/>
      <c r="K442" s="146"/>
      <c r="L442" s="146"/>
      <c r="M442" s="147"/>
      <c r="N442" s="135" t="s">
        <v>0</v>
      </c>
      <c r="O442" s="135"/>
      <c r="P442" s="135" t="s">
        <v>1</v>
      </c>
      <c r="Q442" s="135"/>
      <c r="R442" s="135" t="s">
        <v>2</v>
      </c>
      <c r="S442" s="135"/>
      <c r="T442" s="135" t="s">
        <v>3</v>
      </c>
      <c r="U442" s="135"/>
    </row>
    <row r="443" spans="1:26" ht="15.75" x14ac:dyDescent="0.25">
      <c r="A443" s="148"/>
      <c r="B443" s="149"/>
      <c r="C443" s="149"/>
      <c r="D443" s="149"/>
      <c r="E443" s="149"/>
      <c r="F443" s="149"/>
      <c r="G443" s="149"/>
      <c r="H443" s="149"/>
      <c r="I443" s="149"/>
      <c r="J443" s="149"/>
      <c r="K443" s="149"/>
      <c r="L443" s="149"/>
      <c r="M443" s="150"/>
      <c r="N443" s="141">
        <f>'СЕТ СН'!$F$7</f>
        <v>921252.81</v>
      </c>
      <c r="O443" s="141"/>
      <c r="P443" s="141">
        <f>'СЕТ СН'!$G$7</f>
        <v>1390504.25</v>
      </c>
      <c r="Q443" s="141"/>
      <c r="R443" s="141">
        <f>'СЕТ СН'!$H$7</f>
        <v>1104995.04</v>
      </c>
      <c r="S443" s="141"/>
      <c r="T443" s="141">
        <f>'СЕТ СН'!$I$7</f>
        <v>809809.99</v>
      </c>
      <c r="U443" s="141"/>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8" sqref="F8"/>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60" x14ac:dyDescent="0.2">
      <c r="A5" s="53" t="s">
        <v>136</v>
      </c>
      <c r="B5" s="90" t="s">
        <v>137</v>
      </c>
      <c r="C5" s="54">
        <v>43466</v>
      </c>
      <c r="D5" s="54">
        <v>43646</v>
      </c>
      <c r="E5" s="52" t="s">
        <v>20</v>
      </c>
      <c r="F5" s="52">
        <v>1606.6</v>
      </c>
      <c r="G5" s="52">
        <v>2533.04</v>
      </c>
      <c r="H5" s="52">
        <v>2746.14</v>
      </c>
      <c r="I5" s="52">
        <v>3009.3</v>
      </c>
    </row>
    <row r="6" spans="1:9" ht="60" x14ac:dyDescent="0.2">
      <c r="A6" s="53" t="s">
        <v>135</v>
      </c>
      <c r="B6" s="92" t="s">
        <v>137</v>
      </c>
      <c r="C6" s="54">
        <v>43466</v>
      </c>
      <c r="D6" s="54">
        <v>43646</v>
      </c>
      <c r="E6" s="52" t="s">
        <v>20</v>
      </c>
      <c r="F6" s="52">
        <v>60.57</v>
      </c>
      <c r="G6" s="52">
        <v>135.38</v>
      </c>
      <c r="H6" s="52">
        <v>183.4</v>
      </c>
      <c r="I6" s="52">
        <v>507.79</v>
      </c>
    </row>
    <row r="7" spans="1:9" ht="60" x14ac:dyDescent="0.2">
      <c r="A7" s="53" t="s">
        <v>134</v>
      </c>
      <c r="B7" s="92" t="s">
        <v>137</v>
      </c>
      <c r="C7" s="54">
        <v>43466</v>
      </c>
      <c r="D7" s="54">
        <v>43646</v>
      </c>
      <c r="E7" s="52" t="s">
        <v>21</v>
      </c>
      <c r="F7" s="52">
        <v>921252.81</v>
      </c>
      <c r="G7" s="52">
        <v>1390504.25</v>
      </c>
      <c r="H7" s="52">
        <v>1104995.04</v>
      </c>
      <c r="I7" s="52">
        <v>809809.99</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55" zoomScaleNormal="55"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7" t="s">
        <v>84</v>
      </c>
      <c r="B4" s="158"/>
      <c r="C4" s="63"/>
      <c r="D4" s="64" t="s">
        <v>85</v>
      </c>
    </row>
    <row r="5" spans="1:4" ht="15" customHeight="1" x14ac:dyDescent="0.2">
      <c r="A5" s="160" t="s">
        <v>86</v>
      </c>
      <c r="B5" s="161"/>
      <c r="C5" s="65"/>
      <c r="D5" s="66" t="s">
        <v>87</v>
      </c>
    </row>
    <row r="6" spans="1:4" ht="15" customHeight="1" x14ac:dyDescent="0.2">
      <c r="A6" s="157" t="s">
        <v>88</v>
      </c>
      <c r="B6" s="158"/>
      <c r="C6" s="67"/>
      <c r="D6" s="64" t="s">
        <v>138</v>
      </c>
    </row>
    <row r="7" spans="1:4" ht="15" customHeight="1" x14ac:dyDescent="0.2">
      <c r="A7" s="157" t="s">
        <v>89</v>
      </c>
      <c r="B7" s="158"/>
      <c r="C7" s="67"/>
      <c r="D7" s="64" t="s">
        <v>139</v>
      </c>
    </row>
    <row r="8" spans="1:4" ht="15" customHeight="1" x14ac:dyDescent="0.2">
      <c r="A8" s="159" t="s">
        <v>90</v>
      </c>
      <c r="B8" s="159"/>
      <c r="C8" s="94"/>
      <c r="D8" s="68"/>
    </row>
    <row r="9" spans="1:4" ht="15" customHeight="1" x14ac:dyDescent="0.2">
      <c r="A9" s="69" t="s">
        <v>91</v>
      </c>
      <c r="B9" s="70"/>
      <c r="C9" s="71"/>
      <c r="D9" s="72"/>
    </row>
    <row r="10" spans="1:4" ht="30" customHeight="1" x14ac:dyDescent="0.2">
      <c r="A10" s="162" t="s">
        <v>92</v>
      </c>
      <c r="B10" s="163"/>
      <c r="C10" s="73"/>
      <c r="D10" s="74">
        <v>2.5091317000000002</v>
      </c>
    </row>
    <row r="11" spans="1:4" ht="66" customHeight="1" x14ac:dyDescent="0.2">
      <c r="A11" s="162" t="s">
        <v>93</v>
      </c>
      <c r="B11" s="163"/>
      <c r="C11" s="73"/>
      <c r="D11" s="74">
        <v>1294.1220129000001</v>
      </c>
    </row>
    <row r="12" spans="1:4" ht="30" customHeight="1" x14ac:dyDescent="0.2">
      <c r="A12" s="162" t="s">
        <v>94</v>
      </c>
      <c r="B12" s="163"/>
      <c r="C12" s="73"/>
      <c r="D12" s="75">
        <v>621502.02914389805</v>
      </c>
    </row>
    <row r="13" spans="1:4" ht="30" customHeight="1" x14ac:dyDescent="0.2">
      <c r="A13" s="162" t="s">
        <v>95</v>
      </c>
      <c r="B13" s="163"/>
      <c r="C13" s="73"/>
      <c r="D13" s="76"/>
    </row>
    <row r="14" spans="1:4" ht="15" customHeight="1" x14ac:dyDescent="0.2">
      <c r="A14" s="164" t="s">
        <v>96</v>
      </c>
      <c r="B14" s="165"/>
      <c r="C14" s="73"/>
      <c r="D14" s="74">
        <v>1379.9465710500001</v>
      </c>
    </row>
    <row r="15" spans="1:4" ht="15" customHeight="1" x14ac:dyDescent="0.2">
      <c r="A15" s="164" t="s">
        <v>97</v>
      </c>
      <c r="B15" s="165"/>
      <c r="C15" s="73"/>
      <c r="D15" s="74">
        <v>2018.78508136</v>
      </c>
    </row>
    <row r="16" spans="1:4" ht="15" customHeight="1" x14ac:dyDescent="0.2">
      <c r="A16" s="164" t="s">
        <v>98</v>
      </c>
      <c r="B16" s="165"/>
      <c r="C16" s="73"/>
      <c r="D16" s="74">
        <v>3020.53130255</v>
      </c>
    </row>
    <row r="17" spans="1:6" ht="15" customHeight="1" x14ac:dyDescent="0.2">
      <c r="A17" s="164" t="s">
        <v>99</v>
      </c>
      <c r="B17" s="165"/>
      <c r="C17" s="73"/>
      <c r="D17" s="74">
        <v>2394.37474776</v>
      </c>
    </row>
    <row r="18" spans="1:6" ht="52.5" customHeight="1" x14ac:dyDescent="0.2">
      <c r="A18" s="162" t="s">
        <v>100</v>
      </c>
      <c r="B18" s="163"/>
      <c r="C18" s="73"/>
      <c r="D18" s="74">
        <v>292.84212173999998</v>
      </c>
    </row>
    <row r="19" spans="1:6" ht="15" customHeight="1" x14ac:dyDescent="0.2">
      <c r="A19" s="69" t="s">
        <v>101</v>
      </c>
      <c r="B19" s="70"/>
      <c r="C19" s="77"/>
      <c r="D19" s="78"/>
    </row>
    <row r="20" spans="1:6" ht="30" customHeight="1" x14ac:dyDescent="0.2">
      <c r="A20" s="162" t="s">
        <v>102</v>
      </c>
      <c r="B20" s="163"/>
      <c r="C20" s="73"/>
      <c r="D20" s="79">
        <v>2268.6149999999998</v>
      </c>
    </row>
    <row r="21" spans="1:6" ht="30" customHeight="1" x14ac:dyDescent="0.2">
      <c r="A21" s="162" t="s">
        <v>103</v>
      </c>
      <c r="B21" s="163"/>
      <c r="C21" s="80"/>
      <c r="D21" s="79">
        <v>2.7450000000000001</v>
      </c>
    </row>
    <row r="22" spans="1:6" ht="15" customHeight="1" x14ac:dyDescent="0.2">
      <c r="A22" s="69" t="s">
        <v>104</v>
      </c>
      <c r="B22" s="70"/>
      <c r="C22" s="77"/>
      <c r="D22" s="78"/>
    </row>
    <row r="23" spans="1:6" ht="15" customHeight="1" x14ac:dyDescent="0.25">
      <c r="A23" s="162" t="s">
        <v>105</v>
      </c>
      <c r="B23" s="163"/>
      <c r="C23" s="81"/>
      <c r="D23" s="76"/>
    </row>
    <row r="24" spans="1:6" ht="15" customHeight="1" x14ac:dyDescent="0.25">
      <c r="A24" s="164" t="s">
        <v>96</v>
      </c>
      <c r="B24" s="165"/>
      <c r="C24" s="81"/>
      <c r="D24" s="82">
        <v>0</v>
      </c>
    </row>
    <row r="25" spans="1:6" ht="15" customHeight="1" x14ac:dyDescent="0.25">
      <c r="A25" s="164" t="s">
        <v>97</v>
      </c>
      <c r="B25" s="165"/>
      <c r="C25" s="81"/>
      <c r="D25" s="82">
        <v>1.218972640938E-3</v>
      </c>
    </row>
    <row r="26" spans="1:6" ht="15" customHeight="1" x14ac:dyDescent="0.25">
      <c r="A26" s="164" t="s">
        <v>98</v>
      </c>
      <c r="B26" s="165"/>
      <c r="C26" s="81"/>
      <c r="D26" s="82">
        <v>2.868948858929E-3</v>
      </c>
    </row>
    <row r="27" spans="1:6" ht="15" customHeight="1" x14ac:dyDescent="0.25">
      <c r="A27" s="164" t="s">
        <v>99</v>
      </c>
      <c r="B27" s="165"/>
      <c r="C27" s="81"/>
      <c r="D27" s="82">
        <v>1.8379103662159999E-3</v>
      </c>
    </row>
    <row r="29" spans="1:6" x14ac:dyDescent="0.2">
      <c r="A29" s="58" t="s">
        <v>106</v>
      </c>
      <c r="B29" s="59"/>
      <c r="C29" s="59"/>
      <c r="D29" s="56"/>
      <c r="E29" s="56"/>
      <c r="F29" s="60"/>
    </row>
    <row r="30" spans="1:6" ht="280.5" customHeight="1" x14ac:dyDescent="0.2">
      <c r="A30" s="166" t="s">
        <v>7</v>
      </c>
      <c r="B30" s="166" t="s">
        <v>107</v>
      </c>
      <c r="C30" s="57" t="s">
        <v>108</v>
      </c>
      <c r="D30" s="57" t="s">
        <v>109</v>
      </c>
      <c r="E30" s="57" t="s">
        <v>110</v>
      </c>
      <c r="F30" s="57" t="s">
        <v>111</v>
      </c>
    </row>
    <row r="31" spans="1:6" x14ac:dyDescent="0.2">
      <c r="A31" s="167"/>
      <c r="B31" s="167"/>
      <c r="C31" s="57" t="s">
        <v>112</v>
      </c>
      <c r="D31" s="57" t="s">
        <v>112</v>
      </c>
      <c r="E31" s="93" t="s">
        <v>112</v>
      </c>
      <c r="F31" s="93" t="s">
        <v>112</v>
      </c>
    </row>
    <row r="32" spans="1:6" ht="30.75" customHeight="1" x14ac:dyDescent="0.2">
      <c r="A32" s="95"/>
      <c r="B32" s="95"/>
      <c r="C32" s="95"/>
      <c r="D32" s="95"/>
      <c r="E32" s="96"/>
      <c r="F32" s="97"/>
    </row>
    <row r="33" spans="1:6" ht="12.75" customHeight="1" x14ac:dyDescent="0.2">
      <c r="A33" s="83" t="s">
        <v>140</v>
      </c>
      <c r="B33" s="83">
        <v>1</v>
      </c>
      <c r="C33" s="84">
        <v>1192.6008529200001</v>
      </c>
      <c r="D33" s="84">
        <v>925.88812985000004</v>
      </c>
      <c r="E33" s="84">
        <v>166.1081619</v>
      </c>
      <c r="F33" s="84">
        <v>166.1081619</v>
      </c>
    </row>
    <row r="34" spans="1:6" ht="12.75" customHeight="1" x14ac:dyDescent="0.2">
      <c r="A34" s="83" t="s">
        <v>140</v>
      </c>
      <c r="B34" s="83">
        <v>2</v>
      </c>
      <c r="C34" s="84">
        <v>1010.21727909</v>
      </c>
      <c r="D34" s="84">
        <v>995.78792907000002</v>
      </c>
      <c r="E34" s="84">
        <v>178.64847513000001</v>
      </c>
      <c r="F34" s="84">
        <v>178.64847513000001</v>
      </c>
    </row>
    <row r="35" spans="1:6" ht="12.75" customHeight="1" x14ac:dyDescent="0.2">
      <c r="A35" s="83" t="s">
        <v>140</v>
      </c>
      <c r="B35" s="83">
        <v>3</v>
      </c>
      <c r="C35" s="84">
        <v>1041.9392527099999</v>
      </c>
      <c r="D35" s="84">
        <v>1056.94363114</v>
      </c>
      <c r="E35" s="84">
        <v>189.62006113999999</v>
      </c>
      <c r="F35" s="84">
        <v>189.62006113999999</v>
      </c>
    </row>
    <row r="36" spans="1:6" ht="12.75" customHeight="1" x14ac:dyDescent="0.2">
      <c r="A36" s="83" t="s">
        <v>140</v>
      </c>
      <c r="B36" s="83">
        <v>4</v>
      </c>
      <c r="C36" s="84">
        <v>1055.7790138</v>
      </c>
      <c r="D36" s="84">
        <v>1070.8722363500001</v>
      </c>
      <c r="E36" s="84">
        <v>192.11891055999999</v>
      </c>
      <c r="F36" s="84">
        <v>192.11891055999999</v>
      </c>
    </row>
    <row r="37" spans="1:6" ht="12.75" customHeight="1" x14ac:dyDescent="0.2">
      <c r="A37" s="83" t="s">
        <v>140</v>
      </c>
      <c r="B37" s="83">
        <v>5</v>
      </c>
      <c r="C37" s="84">
        <v>1094.7169815899999</v>
      </c>
      <c r="D37" s="84">
        <v>1077.47477923</v>
      </c>
      <c r="E37" s="84">
        <v>193.30343407000001</v>
      </c>
      <c r="F37" s="84">
        <v>193.30343407000001</v>
      </c>
    </row>
    <row r="38" spans="1:6" ht="12.75" customHeight="1" x14ac:dyDescent="0.2">
      <c r="A38" s="83" t="s">
        <v>140</v>
      </c>
      <c r="B38" s="83">
        <v>6</v>
      </c>
      <c r="C38" s="84">
        <v>1090.2823521299999</v>
      </c>
      <c r="D38" s="84">
        <v>1077.9242411099999</v>
      </c>
      <c r="E38" s="84">
        <v>193.38406939000001</v>
      </c>
      <c r="F38" s="84">
        <v>193.38406939000001</v>
      </c>
    </row>
    <row r="39" spans="1:6" ht="12.75" customHeight="1" x14ac:dyDescent="0.2">
      <c r="A39" s="83" t="s">
        <v>140</v>
      </c>
      <c r="B39" s="83">
        <v>7</v>
      </c>
      <c r="C39" s="84">
        <v>1080.40033707</v>
      </c>
      <c r="D39" s="84">
        <v>1085.4058528999999</v>
      </c>
      <c r="E39" s="84">
        <v>194.72630151000001</v>
      </c>
      <c r="F39" s="84">
        <v>194.72630151000001</v>
      </c>
    </row>
    <row r="40" spans="1:6" ht="12.75" customHeight="1" x14ac:dyDescent="0.2">
      <c r="A40" s="83" t="s">
        <v>140</v>
      </c>
      <c r="B40" s="83">
        <v>8</v>
      </c>
      <c r="C40" s="84">
        <v>1132.1322325599999</v>
      </c>
      <c r="D40" s="84">
        <v>1076.4253054999999</v>
      </c>
      <c r="E40" s="84">
        <v>193.11515413999999</v>
      </c>
      <c r="F40" s="84">
        <v>193.11515413999999</v>
      </c>
    </row>
    <row r="41" spans="1:6" ht="12.75" customHeight="1" x14ac:dyDescent="0.2">
      <c r="A41" s="83" t="s">
        <v>140</v>
      </c>
      <c r="B41" s="83">
        <v>9</v>
      </c>
      <c r="C41" s="84">
        <v>1128.8082503400001</v>
      </c>
      <c r="D41" s="84">
        <v>1077.7824958799999</v>
      </c>
      <c r="E41" s="84">
        <v>193.35863971000001</v>
      </c>
      <c r="F41" s="84">
        <v>193.35863971000001</v>
      </c>
    </row>
    <row r="42" spans="1:6" ht="12.75" customHeight="1" x14ac:dyDescent="0.2">
      <c r="A42" s="83" t="s">
        <v>140</v>
      </c>
      <c r="B42" s="83">
        <v>10</v>
      </c>
      <c r="C42" s="84">
        <v>1090.4171875300001</v>
      </c>
      <c r="D42" s="84">
        <v>1061.9619901999999</v>
      </c>
      <c r="E42" s="84">
        <v>190.52037553</v>
      </c>
      <c r="F42" s="84">
        <v>190.52037553</v>
      </c>
    </row>
    <row r="43" spans="1:6" ht="12.75" customHeight="1" x14ac:dyDescent="0.2">
      <c r="A43" s="83" t="s">
        <v>140</v>
      </c>
      <c r="B43" s="83">
        <v>11</v>
      </c>
      <c r="C43" s="84">
        <v>1065.6484134299999</v>
      </c>
      <c r="D43" s="84">
        <v>1032.7339175899999</v>
      </c>
      <c r="E43" s="84">
        <v>185.27673834999999</v>
      </c>
      <c r="F43" s="84">
        <v>185.27673834999999</v>
      </c>
    </row>
    <row r="44" spans="1:6" ht="12.75" customHeight="1" x14ac:dyDescent="0.2">
      <c r="A44" s="83" t="s">
        <v>140</v>
      </c>
      <c r="B44" s="83">
        <v>12</v>
      </c>
      <c r="C44" s="84">
        <v>1098.4593549199999</v>
      </c>
      <c r="D44" s="84">
        <v>1025.2852623399999</v>
      </c>
      <c r="E44" s="84">
        <v>183.94041877999999</v>
      </c>
      <c r="F44" s="84">
        <v>183.94041877999999</v>
      </c>
    </row>
    <row r="45" spans="1:6" ht="12.75" customHeight="1" x14ac:dyDescent="0.2">
      <c r="A45" s="83" t="s">
        <v>140</v>
      </c>
      <c r="B45" s="83">
        <v>13</v>
      </c>
      <c r="C45" s="84">
        <v>1118.18321418</v>
      </c>
      <c r="D45" s="84">
        <v>1007.86419048</v>
      </c>
      <c r="E45" s="84">
        <v>180.81500639999999</v>
      </c>
      <c r="F45" s="84">
        <v>180.81500639999999</v>
      </c>
    </row>
    <row r="46" spans="1:6" ht="12.75" customHeight="1" x14ac:dyDescent="0.2">
      <c r="A46" s="83" t="s">
        <v>140</v>
      </c>
      <c r="B46" s="83">
        <v>14</v>
      </c>
      <c r="C46" s="84">
        <v>1063.57054599</v>
      </c>
      <c r="D46" s="84">
        <v>1008.10997821</v>
      </c>
      <c r="E46" s="84">
        <v>180.85910172999999</v>
      </c>
      <c r="F46" s="84">
        <v>180.85910172999999</v>
      </c>
    </row>
    <row r="47" spans="1:6" ht="12.75" customHeight="1" x14ac:dyDescent="0.2">
      <c r="A47" s="83" t="s">
        <v>140</v>
      </c>
      <c r="B47" s="83">
        <v>15</v>
      </c>
      <c r="C47" s="84">
        <v>1061.48473732</v>
      </c>
      <c r="D47" s="84">
        <v>1016.67990881</v>
      </c>
      <c r="E47" s="84">
        <v>182.39658274000001</v>
      </c>
      <c r="F47" s="84">
        <v>182.39658274000001</v>
      </c>
    </row>
    <row r="48" spans="1:6" ht="12.75" customHeight="1" x14ac:dyDescent="0.2">
      <c r="A48" s="83" t="s">
        <v>140</v>
      </c>
      <c r="B48" s="83">
        <v>16</v>
      </c>
      <c r="C48" s="84">
        <v>1018.36655707</v>
      </c>
      <c r="D48" s="84">
        <v>984.56753148999996</v>
      </c>
      <c r="E48" s="84">
        <v>176.63548936999999</v>
      </c>
      <c r="F48" s="84">
        <v>176.63548936999999</v>
      </c>
    </row>
    <row r="49" spans="1:6" ht="12.75" customHeight="1" x14ac:dyDescent="0.2">
      <c r="A49" s="83" t="s">
        <v>140</v>
      </c>
      <c r="B49" s="83">
        <v>17</v>
      </c>
      <c r="C49" s="84">
        <v>949.07688034</v>
      </c>
      <c r="D49" s="84">
        <v>930.44704750000005</v>
      </c>
      <c r="E49" s="84">
        <v>166.92605058999999</v>
      </c>
      <c r="F49" s="84">
        <v>166.92605058999999</v>
      </c>
    </row>
    <row r="50" spans="1:6" ht="12.75" customHeight="1" x14ac:dyDescent="0.2">
      <c r="A50" s="83" t="s">
        <v>140</v>
      </c>
      <c r="B50" s="83">
        <v>18</v>
      </c>
      <c r="C50" s="84">
        <v>908.88628473000006</v>
      </c>
      <c r="D50" s="84">
        <v>861.60222120000003</v>
      </c>
      <c r="E50" s="84">
        <v>154.57500386000001</v>
      </c>
      <c r="F50" s="84">
        <v>154.57500386000001</v>
      </c>
    </row>
    <row r="51" spans="1:6" ht="12.75" customHeight="1" x14ac:dyDescent="0.2">
      <c r="A51" s="83" t="s">
        <v>140</v>
      </c>
      <c r="B51" s="83">
        <v>19</v>
      </c>
      <c r="C51" s="84">
        <v>886.94787329999997</v>
      </c>
      <c r="D51" s="84">
        <v>826.02851447</v>
      </c>
      <c r="E51" s="84">
        <v>148.19293367</v>
      </c>
      <c r="F51" s="84">
        <v>148.19293367</v>
      </c>
    </row>
    <row r="52" spans="1:6" ht="12.75" customHeight="1" x14ac:dyDescent="0.2">
      <c r="A52" s="83" t="s">
        <v>140</v>
      </c>
      <c r="B52" s="83">
        <v>20</v>
      </c>
      <c r="C52" s="84">
        <v>926.14332706000005</v>
      </c>
      <c r="D52" s="84">
        <v>821.15203411000005</v>
      </c>
      <c r="E52" s="84">
        <v>147.31807291000001</v>
      </c>
      <c r="F52" s="84">
        <v>147.31807291000001</v>
      </c>
    </row>
    <row r="53" spans="1:6" ht="12.75" customHeight="1" x14ac:dyDescent="0.2">
      <c r="A53" s="83" t="s">
        <v>140</v>
      </c>
      <c r="B53" s="83">
        <v>21</v>
      </c>
      <c r="C53" s="84">
        <v>879.04567223000004</v>
      </c>
      <c r="D53" s="84">
        <v>837.35642701999996</v>
      </c>
      <c r="E53" s="84">
        <v>150.22520806</v>
      </c>
      <c r="F53" s="84">
        <v>150.22520806</v>
      </c>
    </row>
    <row r="54" spans="1:6" ht="12.75" customHeight="1" x14ac:dyDescent="0.2">
      <c r="A54" s="83" t="s">
        <v>140</v>
      </c>
      <c r="B54" s="83">
        <v>22</v>
      </c>
      <c r="C54" s="84">
        <v>938.47253785999999</v>
      </c>
      <c r="D54" s="84">
        <v>880.00349445999996</v>
      </c>
      <c r="E54" s="84">
        <v>157.87626843000001</v>
      </c>
      <c r="F54" s="84">
        <v>157.87626843000001</v>
      </c>
    </row>
    <row r="55" spans="1:6" ht="12.75" customHeight="1" x14ac:dyDescent="0.2">
      <c r="A55" s="83" t="s">
        <v>140</v>
      </c>
      <c r="B55" s="83">
        <v>23</v>
      </c>
      <c r="C55" s="84">
        <v>1044.3673621099999</v>
      </c>
      <c r="D55" s="84">
        <v>935.38348080000003</v>
      </c>
      <c r="E55" s="84">
        <v>167.81166715000001</v>
      </c>
      <c r="F55" s="84">
        <v>167.81166715000001</v>
      </c>
    </row>
    <row r="56" spans="1:6" ht="12.75" customHeight="1" x14ac:dyDescent="0.2">
      <c r="A56" s="83" t="s">
        <v>140</v>
      </c>
      <c r="B56" s="83">
        <v>24</v>
      </c>
      <c r="C56" s="84">
        <v>1072.69538519</v>
      </c>
      <c r="D56" s="84">
        <v>983.72189638999998</v>
      </c>
      <c r="E56" s="84">
        <v>176.48377893</v>
      </c>
      <c r="F56" s="84">
        <v>176.48377893</v>
      </c>
    </row>
    <row r="57" spans="1:6" ht="12.75" customHeight="1" x14ac:dyDescent="0.2">
      <c r="A57" s="83" t="s">
        <v>141</v>
      </c>
      <c r="B57" s="83">
        <v>1</v>
      </c>
      <c r="C57" s="84">
        <v>1095.2844777</v>
      </c>
      <c r="D57" s="84">
        <v>1041.85488119</v>
      </c>
      <c r="E57" s="84">
        <v>186.91307696999999</v>
      </c>
      <c r="F57" s="84">
        <v>186.91307696999999</v>
      </c>
    </row>
    <row r="58" spans="1:6" ht="12.75" customHeight="1" x14ac:dyDescent="0.2">
      <c r="A58" s="83" t="s">
        <v>141</v>
      </c>
      <c r="B58" s="83">
        <v>2</v>
      </c>
      <c r="C58" s="84">
        <v>1103.5884844899999</v>
      </c>
      <c r="D58" s="84">
        <v>1029.0282356800001</v>
      </c>
      <c r="E58" s="84">
        <v>184.61192367999999</v>
      </c>
      <c r="F58" s="84">
        <v>184.61192367999999</v>
      </c>
    </row>
    <row r="59" spans="1:6" ht="12.75" customHeight="1" x14ac:dyDescent="0.2">
      <c r="A59" s="83" t="s">
        <v>141</v>
      </c>
      <c r="B59" s="83">
        <v>3</v>
      </c>
      <c r="C59" s="84">
        <v>1085.48364924</v>
      </c>
      <c r="D59" s="84">
        <v>1029.1439632700001</v>
      </c>
      <c r="E59" s="84">
        <v>184.63268568999999</v>
      </c>
      <c r="F59" s="84">
        <v>184.63268568999999</v>
      </c>
    </row>
    <row r="60" spans="1:6" ht="12.75" customHeight="1" x14ac:dyDescent="0.2">
      <c r="A60" s="83" t="s">
        <v>141</v>
      </c>
      <c r="B60" s="83">
        <v>4</v>
      </c>
      <c r="C60" s="84">
        <v>1116.5652770900001</v>
      </c>
      <c r="D60" s="84">
        <v>1041.8134309699999</v>
      </c>
      <c r="E60" s="84">
        <v>186.90564062000001</v>
      </c>
      <c r="F60" s="84">
        <v>186.90564062000001</v>
      </c>
    </row>
    <row r="61" spans="1:6" ht="12.75" customHeight="1" x14ac:dyDescent="0.2">
      <c r="A61" s="83" t="s">
        <v>141</v>
      </c>
      <c r="B61" s="83">
        <v>5</v>
      </c>
      <c r="C61" s="84">
        <v>1117.1736102100001</v>
      </c>
      <c r="D61" s="84">
        <v>1042.0550451199999</v>
      </c>
      <c r="E61" s="84">
        <v>186.9489872</v>
      </c>
      <c r="F61" s="84">
        <v>186.9489872</v>
      </c>
    </row>
    <row r="62" spans="1:6" ht="12.75" customHeight="1" x14ac:dyDescent="0.2">
      <c r="A62" s="83" t="s">
        <v>141</v>
      </c>
      <c r="B62" s="83">
        <v>6</v>
      </c>
      <c r="C62" s="84">
        <v>1120.3001513199999</v>
      </c>
      <c r="D62" s="84">
        <v>1042.59934914</v>
      </c>
      <c r="E62" s="84">
        <v>187.0466376</v>
      </c>
      <c r="F62" s="84">
        <v>187.0466376</v>
      </c>
    </row>
    <row r="63" spans="1:6" ht="12.75" customHeight="1" x14ac:dyDescent="0.2">
      <c r="A63" s="83" t="s">
        <v>141</v>
      </c>
      <c r="B63" s="83">
        <v>7</v>
      </c>
      <c r="C63" s="84">
        <v>1058.4715783700001</v>
      </c>
      <c r="D63" s="84">
        <v>1038.7866383</v>
      </c>
      <c r="E63" s="84">
        <v>186.36262149000001</v>
      </c>
      <c r="F63" s="84">
        <v>186.36262149000001</v>
      </c>
    </row>
    <row r="64" spans="1:6" ht="12.75" customHeight="1" x14ac:dyDescent="0.2">
      <c r="A64" s="83" t="s">
        <v>141</v>
      </c>
      <c r="B64" s="83">
        <v>8</v>
      </c>
      <c r="C64" s="84">
        <v>1079.8907618200001</v>
      </c>
      <c r="D64" s="84">
        <v>1021.18440992</v>
      </c>
      <c r="E64" s="84">
        <v>183.20470888</v>
      </c>
      <c r="F64" s="84">
        <v>183.20470888</v>
      </c>
    </row>
    <row r="65" spans="1:6" ht="12.75" customHeight="1" x14ac:dyDescent="0.2">
      <c r="A65" s="83" t="s">
        <v>141</v>
      </c>
      <c r="B65" s="83">
        <v>9</v>
      </c>
      <c r="C65" s="84">
        <v>1086.83125673</v>
      </c>
      <c r="D65" s="84">
        <v>1008.2042788700001</v>
      </c>
      <c r="E65" s="84">
        <v>180.87601966</v>
      </c>
      <c r="F65" s="84">
        <v>180.87601966</v>
      </c>
    </row>
    <row r="66" spans="1:6" ht="12.75" customHeight="1" x14ac:dyDescent="0.2">
      <c r="A66" s="83" t="s">
        <v>141</v>
      </c>
      <c r="B66" s="83">
        <v>10</v>
      </c>
      <c r="C66" s="84">
        <v>1032.92910484</v>
      </c>
      <c r="D66" s="84">
        <v>974.03896602999998</v>
      </c>
      <c r="E66" s="84">
        <v>174.74662115999999</v>
      </c>
      <c r="F66" s="84">
        <v>174.74662115999999</v>
      </c>
    </row>
    <row r="67" spans="1:6" ht="12.75" customHeight="1" x14ac:dyDescent="0.2">
      <c r="A67" s="83" t="s">
        <v>141</v>
      </c>
      <c r="B67" s="83">
        <v>11</v>
      </c>
      <c r="C67" s="84">
        <v>1015.52135606</v>
      </c>
      <c r="D67" s="84">
        <v>947.90699647999998</v>
      </c>
      <c r="E67" s="84">
        <v>170.05843768</v>
      </c>
      <c r="F67" s="84">
        <v>170.05843768</v>
      </c>
    </row>
    <row r="68" spans="1:6" ht="12.75" customHeight="1" x14ac:dyDescent="0.2">
      <c r="A68" s="83" t="s">
        <v>141</v>
      </c>
      <c r="B68" s="83">
        <v>12</v>
      </c>
      <c r="C68" s="84">
        <v>1060.65979937</v>
      </c>
      <c r="D68" s="84">
        <v>948.62140391000003</v>
      </c>
      <c r="E68" s="84">
        <v>170.18660532999999</v>
      </c>
      <c r="F68" s="84">
        <v>170.18660532999999</v>
      </c>
    </row>
    <row r="69" spans="1:6" ht="12.75" customHeight="1" x14ac:dyDescent="0.2">
      <c r="A69" s="83" t="s">
        <v>141</v>
      </c>
      <c r="B69" s="83">
        <v>13</v>
      </c>
      <c r="C69" s="84">
        <v>1020.14114599</v>
      </c>
      <c r="D69" s="84">
        <v>953.46855887000004</v>
      </c>
      <c r="E69" s="84">
        <v>171.05620499</v>
      </c>
      <c r="F69" s="84">
        <v>171.05620499</v>
      </c>
    </row>
    <row r="70" spans="1:6" ht="12.75" customHeight="1" x14ac:dyDescent="0.2">
      <c r="A70" s="83" t="s">
        <v>141</v>
      </c>
      <c r="B70" s="83">
        <v>14</v>
      </c>
      <c r="C70" s="84">
        <v>1032.40931929</v>
      </c>
      <c r="D70" s="84">
        <v>979.29108999000005</v>
      </c>
      <c r="E70" s="84">
        <v>175.68887393</v>
      </c>
      <c r="F70" s="84">
        <v>175.68887393</v>
      </c>
    </row>
    <row r="71" spans="1:6" ht="12.75" customHeight="1" x14ac:dyDescent="0.2">
      <c r="A71" s="83" t="s">
        <v>141</v>
      </c>
      <c r="B71" s="83">
        <v>15</v>
      </c>
      <c r="C71" s="84">
        <v>1098.03211979</v>
      </c>
      <c r="D71" s="84">
        <v>1013.57243824</v>
      </c>
      <c r="E71" s="84">
        <v>181.83908966999999</v>
      </c>
      <c r="F71" s="84">
        <v>181.83908966999999</v>
      </c>
    </row>
    <row r="72" spans="1:6" ht="12.75" customHeight="1" x14ac:dyDescent="0.2">
      <c r="A72" s="83" t="s">
        <v>141</v>
      </c>
      <c r="B72" s="83">
        <v>16</v>
      </c>
      <c r="C72" s="84">
        <v>1230.4887988200001</v>
      </c>
      <c r="D72" s="84">
        <v>996.25775586999998</v>
      </c>
      <c r="E72" s="84">
        <v>178.732764</v>
      </c>
      <c r="F72" s="84">
        <v>178.732764</v>
      </c>
    </row>
    <row r="73" spans="1:6" ht="12.75" customHeight="1" x14ac:dyDescent="0.2">
      <c r="A73" s="83" t="s">
        <v>141</v>
      </c>
      <c r="B73" s="83">
        <v>17</v>
      </c>
      <c r="C73" s="84">
        <v>1220.6304604500001</v>
      </c>
      <c r="D73" s="84">
        <v>937.97733822999999</v>
      </c>
      <c r="E73" s="84">
        <v>168.27701590000001</v>
      </c>
      <c r="F73" s="84">
        <v>168.27701590000001</v>
      </c>
    </row>
    <row r="74" spans="1:6" ht="12.75" customHeight="1" x14ac:dyDescent="0.2">
      <c r="A74" s="83" t="s">
        <v>141</v>
      </c>
      <c r="B74" s="83">
        <v>18</v>
      </c>
      <c r="C74" s="84">
        <v>1115.4502475199999</v>
      </c>
      <c r="D74" s="84">
        <v>879.79638211999998</v>
      </c>
      <c r="E74" s="84">
        <v>157.83911162000001</v>
      </c>
      <c r="F74" s="84">
        <v>157.83911162000001</v>
      </c>
    </row>
    <row r="75" spans="1:6" ht="12.75" customHeight="1" x14ac:dyDescent="0.2">
      <c r="A75" s="83" t="s">
        <v>141</v>
      </c>
      <c r="B75" s="83">
        <v>19</v>
      </c>
      <c r="C75" s="84">
        <v>1275.7779088100001</v>
      </c>
      <c r="D75" s="84">
        <v>874.20589820999999</v>
      </c>
      <c r="E75" s="84">
        <v>156.83615567000001</v>
      </c>
      <c r="F75" s="84">
        <v>156.83615567000001</v>
      </c>
    </row>
    <row r="76" spans="1:6" ht="12.75" customHeight="1" x14ac:dyDescent="0.2">
      <c r="A76" s="83" t="s">
        <v>141</v>
      </c>
      <c r="B76" s="83">
        <v>20</v>
      </c>
      <c r="C76" s="84">
        <v>1242.5906199000001</v>
      </c>
      <c r="D76" s="84">
        <v>867.25355286000001</v>
      </c>
      <c r="E76" s="84">
        <v>155.58887615</v>
      </c>
      <c r="F76" s="84">
        <v>155.58887615</v>
      </c>
    </row>
    <row r="77" spans="1:6" ht="12.75" customHeight="1" x14ac:dyDescent="0.2">
      <c r="A77" s="83" t="s">
        <v>141</v>
      </c>
      <c r="B77" s="83">
        <v>21</v>
      </c>
      <c r="C77" s="84">
        <v>1175.1745219300001</v>
      </c>
      <c r="D77" s="84">
        <v>838.55305213999998</v>
      </c>
      <c r="E77" s="84">
        <v>150.43988755000001</v>
      </c>
      <c r="F77" s="84">
        <v>150.43988755000001</v>
      </c>
    </row>
    <row r="78" spans="1:6" ht="12.75" customHeight="1" x14ac:dyDescent="0.2">
      <c r="A78" s="83" t="s">
        <v>141</v>
      </c>
      <c r="B78" s="83">
        <v>22</v>
      </c>
      <c r="C78" s="84">
        <v>1206.4275244999999</v>
      </c>
      <c r="D78" s="84">
        <v>880.44999432999998</v>
      </c>
      <c r="E78" s="84">
        <v>157.95637235999999</v>
      </c>
      <c r="F78" s="84">
        <v>157.95637235999999</v>
      </c>
    </row>
    <row r="79" spans="1:6" ht="12.75" customHeight="1" x14ac:dyDescent="0.2">
      <c r="A79" s="83" t="s">
        <v>141</v>
      </c>
      <c r="B79" s="83">
        <v>23</v>
      </c>
      <c r="C79" s="84">
        <v>1197.30692862</v>
      </c>
      <c r="D79" s="84">
        <v>938.23088265000001</v>
      </c>
      <c r="E79" s="84">
        <v>168.32250282000001</v>
      </c>
      <c r="F79" s="84">
        <v>168.32250282000001</v>
      </c>
    </row>
    <row r="80" spans="1:6" ht="12.75" customHeight="1" x14ac:dyDescent="0.2">
      <c r="A80" s="83" t="s">
        <v>141</v>
      </c>
      <c r="B80" s="83">
        <v>24</v>
      </c>
      <c r="C80" s="84">
        <v>1303.63689718</v>
      </c>
      <c r="D80" s="84">
        <v>987.76866500000006</v>
      </c>
      <c r="E80" s="84">
        <v>177.20978597000001</v>
      </c>
      <c r="F80" s="84">
        <v>177.20978597000001</v>
      </c>
    </row>
    <row r="81" spans="1:6" ht="12.75" customHeight="1" x14ac:dyDescent="0.2">
      <c r="A81" s="83" t="s">
        <v>142</v>
      </c>
      <c r="B81" s="83">
        <v>1</v>
      </c>
      <c r="C81" s="84">
        <v>1737.0182603600001</v>
      </c>
      <c r="D81" s="84">
        <v>1005.8357124</v>
      </c>
      <c r="E81" s="84">
        <v>180.45108902999999</v>
      </c>
      <c r="F81" s="84">
        <v>180.45108902999999</v>
      </c>
    </row>
    <row r="82" spans="1:6" ht="12.75" customHeight="1" x14ac:dyDescent="0.2">
      <c r="A82" s="83" t="s">
        <v>142</v>
      </c>
      <c r="B82" s="83">
        <v>2</v>
      </c>
      <c r="C82" s="84">
        <v>1066.8638564</v>
      </c>
      <c r="D82" s="84">
        <v>1026.79649126</v>
      </c>
      <c r="E82" s="84">
        <v>184.21153949999999</v>
      </c>
      <c r="F82" s="84">
        <v>184.21153949999999</v>
      </c>
    </row>
    <row r="83" spans="1:6" ht="12.75" customHeight="1" x14ac:dyDescent="0.2">
      <c r="A83" s="83" t="s">
        <v>142</v>
      </c>
      <c r="B83" s="83">
        <v>3</v>
      </c>
      <c r="C83" s="84">
        <v>1290.5339208400001</v>
      </c>
      <c r="D83" s="84">
        <v>1042.51829638</v>
      </c>
      <c r="E83" s="84">
        <v>187.0320964</v>
      </c>
      <c r="F83" s="84">
        <v>187.0320964</v>
      </c>
    </row>
    <row r="84" spans="1:6" ht="12.75" customHeight="1" x14ac:dyDescent="0.2">
      <c r="A84" s="83" t="s">
        <v>142</v>
      </c>
      <c r="B84" s="83">
        <v>4</v>
      </c>
      <c r="C84" s="84">
        <v>1295.1818320699999</v>
      </c>
      <c r="D84" s="84">
        <v>1051.3033285399999</v>
      </c>
      <c r="E84" s="84">
        <v>188.60816751999999</v>
      </c>
      <c r="F84" s="84">
        <v>188.60816751999999</v>
      </c>
    </row>
    <row r="85" spans="1:6" ht="12.75" customHeight="1" x14ac:dyDescent="0.2">
      <c r="A85" s="83" t="s">
        <v>142</v>
      </c>
      <c r="B85" s="83">
        <v>5</v>
      </c>
      <c r="C85" s="84">
        <v>1292.2590852000001</v>
      </c>
      <c r="D85" s="84">
        <v>1055.0504982699999</v>
      </c>
      <c r="E85" s="84">
        <v>189.28042526999999</v>
      </c>
      <c r="F85" s="84">
        <v>189.28042526999999</v>
      </c>
    </row>
    <row r="86" spans="1:6" ht="12.75" customHeight="1" x14ac:dyDescent="0.2">
      <c r="A86" s="83" t="s">
        <v>142</v>
      </c>
      <c r="B86" s="83">
        <v>6</v>
      </c>
      <c r="C86" s="84">
        <v>1312.81144105</v>
      </c>
      <c r="D86" s="84">
        <v>1063.0540366099999</v>
      </c>
      <c r="E86" s="84">
        <v>190.71629317</v>
      </c>
      <c r="F86" s="84">
        <v>190.71629317</v>
      </c>
    </row>
    <row r="87" spans="1:6" ht="12.75" customHeight="1" x14ac:dyDescent="0.2">
      <c r="A87" s="83" t="s">
        <v>142</v>
      </c>
      <c r="B87" s="83">
        <v>7</v>
      </c>
      <c r="C87" s="84">
        <v>1327.1577398699999</v>
      </c>
      <c r="D87" s="84">
        <v>1038.9890451900001</v>
      </c>
      <c r="E87" s="84">
        <v>186.39893412999999</v>
      </c>
      <c r="F87" s="84">
        <v>186.39893412999999</v>
      </c>
    </row>
    <row r="88" spans="1:6" ht="12.75" customHeight="1" x14ac:dyDescent="0.2">
      <c r="A88" s="83" t="s">
        <v>142</v>
      </c>
      <c r="B88" s="83">
        <v>8</v>
      </c>
      <c r="C88" s="84">
        <v>1604.8857945499999</v>
      </c>
      <c r="D88" s="84">
        <v>1027.07695958</v>
      </c>
      <c r="E88" s="84">
        <v>184.26185667999999</v>
      </c>
      <c r="F88" s="84">
        <v>184.26185667999999</v>
      </c>
    </row>
    <row r="89" spans="1:6" ht="12.75" customHeight="1" x14ac:dyDescent="0.2">
      <c r="A89" s="83" t="s">
        <v>142</v>
      </c>
      <c r="B89" s="83">
        <v>9</v>
      </c>
      <c r="C89" s="84">
        <v>1367.40006049</v>
      </c>
      <c r="D89" s="84">
        <v>1005.8633486799999</v>
      </c>
      <c r="E89" s="84">
        <v>180.45604710000001</v>
      </c>
      <c r="F89" s="84">
        <v>180.45604710000001</v>
      </c>
    </row>
    <row r="90" spans="1:6" ht="12.75" customHeight="1" x14ac:dyDescent="0.2">
      <c r="A90" s="83" t="s">
        <v>142</v>
      </c>
      <c r="B90" s="83">
        <v>10</v>
      </c>
      <c r="C90" s="84">
        <v>1297.16100166</v>
      </c>
      <c r="D90" s="84">
        <v>980.43191846000002</v>
      </c>
      <c r="E90" s="84">
        <v>175.89354327999999</v>
      </c>
      <c r="F90" s="84">
        <v>175.89354327999999</v>
      </c>
    </row>
    <row r="91" spans="1:6" ht="12.75" customHeight="1" x14ac:dyDescent="0.2">
      <c r="A91" s="83" t="s">
        <v>142</v>
      </c>
      <c r="B91" s="83">
        <v>11</v>
      </c>
      <c r="C91" s="84">
        <v>1243.2585145099999</v>
      </c>
      <c r="D91" s="84">
        <v>958.32646312999998</v>
      </c>
      <c r="E91" s="84">
        <v>171.92773312</v>
      </c>
      <c r="F91" s="84">
        <v>171.92773312</v>
      </c>
    </row>
    <row r="92" spans="1:6" ht="12.75" customHeight="1" x14ac:dyDescent="0.2">
      <c r="A92" s="83" t="s">
        <v>142</v>
      </c>
      <c r="B92" s="83">
        <v>12</v>
      </c>
      <c r="C92" s="84">
        <v>1272.38830867</v>
      </c>
      <c r="D92" s="84">
        <v>953.5309853</v>
      </c>
      <c r="E92" s="84">
        <v>171.06740454999999</v>
      </c>
      <c r="F92" s="84">
        <v>171.06740454999999</v>
      </c>
    </row>
    <row r="93" spans="1:6" ht="12.75" customHeight="1" x14ac:dyDescent="0.2">
      <c r="A93" s="83" t="s">
        <v>142</v>
      </c>
      <c r="B93" s="83">
        <v>13</v>
      </c>
      <c r="C93" s="84">
        <v>1772.43750985</v>
      </c>
      <c r="D93" s="84">
        <v>957.01991799999996</v>
      </c>
      <c r="E93" s="84">
        <v>171.69333352000001</v>
      </c>
      <c r="F93" s="84">
        <v>171.69333352000001</v>
      </c>
    </row>
    <row r="94" spans="1:6" ht="12.75" customHeight="1" x14ac:dyDescent="0.2">
      <c r="A94" s="83" t="s">
        <v>142</v>
      </c>
      <c r="B94" s="83">
        <v>14</v>
      </c>
      <c r="C94" s="84">
        <v>1224.31364201</v>
      </c>
      <c r="D94" s="84">
        <v>984.03288195000005</v>
      </c>
      <c r="E94" s="84">
        <v>176.53957102999999</v>
      </c>
      <c r="F94" s="84">
        <v>176.53957102999999</v>
      </c>
    </row>
    <row r="95" spans="1:6" ht="12.75" customHeight="1" x14ac:dyDescent="0.2">
      <c r="A95" s="83" t="s">
        <v>142</v>
      </c>
      <c r="B95" s="83">
        <v>15</v>
      </c>
      <c r="C95" s="84">
        <v>1270.1853024100001</v>
      </c>
      <c r="D95" s="84">
        <v>1004.18618012</v>
      </c>
      <c r="E95" s="84">
        <v>180.15515611999999</v>
      </c>
      <c r="F95" s="84">
        <v>180.15515611999999</v>
      </c>
    </row>
    <row r="96" spans="1:6" ht="12.75" customHeight="1" x14ac:dyDescent="0.2">
      <c r="A96" s="83" t="s">
        <v>142</v>
      </c>
      <c r="B96" s="83">
        <v>16</v>
      </c>
      <c r="C96" s="84">
        <v>1233.55365983</v>
      </c>
      <c r="D96" s="84">
        <v>978.82645417000003</v>
      </c>
      <c r="E96" s="84">
        <v>175.60551634000001</v>
      </c>
      <c r="F96" s="84">
        <v>175.60551634000001</v>
      </c>
    </row>
    <row r="97" spans="1:6" ht="12.75" customHeight="1" x14ac:dyDescent="0.2">
      <c r="A97" s="83" t="s">
        <v>142</v>
      </c>
      <c r="B97" s="83">
        <v>17</v>
      </c>
      <c r="C97" s="84">
        <v>1180.2088097200001</v>
      </c>
      <c r="D97" s="84">
        <v>933.12863528000003</v>
      </c>
      <c r="E97" s="84">
        <v>167.40713853</v>
      </c>
      <c r="F97" s="84">
        <v>167.40713853</v>
      </c>
    </row>
    <row r="98" spans="1:6" ht="12.75" customHeight="1" x14ac:dyDescent="0.2">
      <c r="A98" s="83" t="s">
        <v>142</v>
      </c>
      <c r="B98" s="83">
        <v>18</v>
      </c>
      <c r="C98" s="84">
        <v>1096.49481451</v>
      </c>
      <c r="D98" s="84">
        <v>872.84592841000006</v>
      </c>
      <c r="E98" s="84">
        <v>156.59217146</v>
      </c>
      <c r="F98" s="84">
        <v>156.59217146</v>
      </c>
    </row>
    <row r="99" spans="1:6" ht="12.75" customHeight="1" x14ac:dyDescent="0.2">
      <c r="A99" s="83" t="s">
        <v>142</v>
      </c>
      <c r="B99" s="83">
        <v>19</v>
      </c>
      <c r="C99" s="84">
        <v>1063.2025813499999</v>
      </c>
      <c r="D99" s="84">
        <v>841.86524335000001</v>
      </c>
      <c r="E99" s="84">
        <v>151.03410836</v>
      </c>
      <c r="F99" s="84">
        <v>151.03410836</v>
      </c>
    </row>
    <row r="100" spans="1:6" ht="12.75" customHeight="1" x14ac:dyDescent="0.2">
      <c r="A100" s="83" t="s">
        <v>142</v>
      </c>
      <c r="B100" s="83">
        <v>20</v>
      </c>
      <c r="C100" s="84">
        <v>1216.4800583000001</v>
      </c>
      <c r="D100" s="84">
        <v>845.46548370999994</v>
      </c>
      <c r="E100" s="84">
        <v>151.68000638000001</v>
      </c>
      <c r="F100" s="84">
        <v>151.68000638000001</v>
      </c>
    </row>
    <row r="101" spans="1:6" ht="12.75" customHeight="1" x14ac:dyDescent="0.2">
      <c r="A101" s="83" t="s">
        <v>142</v>
      </c>
      <c r="B101" s="83">
        <v>21</v>
      </c>
      <c r="C101" s="84">
        <v>1097.2752627100001</v>
      </c>
      <c r="D101" s="84">
        <v>854.07701872999996</v>
      </c>
      <c r="E101" s="84">
        <v>153.22495140000001</v>
      </c>
      <c r="F101" s="84">
        <v>153.22495140000001</v>
      </c>
    </row>
    <row r="102" spans="1:6" ht="12.75" customHeight="1" x14ac:dyDescent="0.2">
      <c r="A102" s="83" t="s">
        <v>142</v>
      </c>
      <c r="B102" s="83">
        <v>22</v>
      </c>
      <c r="C102" s="84">
        <v>1196.8598547700001</v>
      </c>
      <c r="D102" s="84">
        <v>912.51945532000002</v>
      </c>
      <c r="E102" s="84">
        <v>163.70976636</v>
      </c>
      <c r="F102" s="84">
        <v>163.70976636</v>
      </c>
    </row>
    <row r="103" spans="1:6" ht="12.75" customHeight="1" x14ac:dyDescent="0.2">
      <c r="A103" s="83" t="s">
        <v>142</v>
      </c>
      <c r="B103" s="83">
        <v>23</v>
      </c>
      <c r="C103" s="84">
        <v>1317.9471694900001</v>
      </c>
      <c r="D103" s="84">
        <v>970.58196887999998</v>
      </c>
      <c r="E103" s="84">
        <v>174.12642156000001</v>
      </c>
      <c r="F103" s="84">
        <v>174.12642156000001</v>
      </c>
    </row>
    <row r="104" spans="1:6" ht="12.75" customHeight="1" x14ac:dyDescent="0.2">
      <c r="A104" s="83" t="s">
        <v>142</v>
      </c>
      <c r="B104" s="83">
        <v>24</v>
      </c>
      <c r="C104" s="84">
        <v>1372.39369715</v>
      </c>
      <c r="D104" s="84">
        <v>1021.52100282</v>
      </c>
      <c r="E104" s="84">
        <v>183.26509504000001</v>
      </c>
      <c r="F104" s="84">
        <v>183.26509504000001</v>
      </c>
    </row>
    <row r="105" spans="1:6" ht="12.75" customHeight="1" x14ac:dyDescent="0.2">
      <c r="A105" s="83" t="s">
        <v>143</v>
      </c>
      <c r="B105" s="83">
        <v>1</v>
      </c>
      <c r="C105" s="84">
        <v>1542.24512899</v>
      </c>
      <c r="D105" s="84">
        <v>995.60429147000002</v>
      </c>
      <c r="E105" s="84">
        <v>178.61552978</v>
      </c>
      <c r="F105" s="84">
        <v>178.61552978</v>
      </c>
    </row>
    <row r="106" spans="1:6" ht="12.75" customHeight="1" x14ac:dyDescent="0.2">
      <c r="A106" s="83" t="s">
        <v>143</v>
      </c>
      <c r="B106" s="83">
        <v>2</v>
      </c>
      <c r="C106" s="84">
        <v>1293.72557981</v>
      </c>
      <c r="D106" s="84">
        <v>1018.58096958</v>
      </c>
      <c r="E106" s="84">
        <v>182.73764091000001</v>
      </c>
      <c r="F106" s="84">
        <v>182.73764091000001</v>
      </c>
    </row>
    <row r="107" spans="1:6" ht="12.75" customHeight="1" x14ac:dyDescent="0.2">
      <c r="A107" s="83" t="s">
        <v>143</v>
      </c>
      <c r="B107" s="83">
        <v>3</v>
      </c>
      <c r="C107" s="84">
        <v>1342.86425493</v>
      </c>
      <c r="D107" s="84">
        <v>1033.17825066</v>
      </c>
      <c r="E107" s="84">
        <v>185.35645353999999</v>
      </c>
      <c r="F107" s="84">
        <v>185.35645353999999</v>
      </c>
    </row>
    <row r="108" spans="1:6" ht="12.75" customHeight="1" x14ac:dyDescent="0.2">
      <c r="A108" s="83" t="s">
        <v>143</v>
      </c>
      <c r="B108" s="83">
        <v>4</v>
      </c>
      <c r="C108" s="84">
        <v>1443.65208611</v>
      </c>
      <c r="D108" s="84">
        <v>1045.23297394</v>
      </c>
      <c r="E108" s="84">
        <v>187.51912078000001</v>
      </c>
      <c r="F108" s="84">
        <v>187.51912078000001</v>
      </c>
    </row>
    <row r="109" spans="1:6" ht="12.75" customHeight="1" x14ac:dyDescent="0.2">
      <c r="A109" s="83" t="s">
        <v>143</v>
      </c>
      <c r="B109" s="83">
        <v>5</v>
      </c>
      <c r="C109" s="84">
        <v>1323.2731341399999</v>
      </c>
      <c r="D109" s="84">
        <v>1049.2834010300001</v>
      </c>
      <c r="E109" s="84">
        <v>188.24578416</v>
      </c>
      <c r="F109" s="84">
        <v>188.24578416</v>
      </c>
    </row>
    <row r="110" spans="1:6" ht="12.75" customHeight="1" x14ac:dyDescent="0.2">
      <c r="A110" s="83" t="s">
        <v>143</v>
      </c>
      <c r="B110" s="83">
        <v>6</v>
      </c>
      <c r="C110" s="84">
        <v>1493.97758241</v>
      </c>
      <c r="D110" s="84">
        <v>1047.08024998</v>
      </c>
      <c r="E110" s="84">
        <v>187.85052974999999</v>
      </c>
      <c r="F110" s="84">
        <v>187.85052974999999</v>
      </c>
    </row>
    <row r="111" spans="1:6" ht="12.75" customHeight="1" x14ac:dyDescent="0.2">
      <c r="A111" s="83" t="s">
        <v>143</v>
      </c>
      <c r="B111" s="83">
        <v>7</v>
      </c>
      <c r="C111" s="84">
        <v>1214.5226072800001</v>
      </c>
      <c r="D111" s="84">
        <v>1061.6865044399999</v>
      </c>
      <c r="E111" s="84">
        <v>190.47095224</v>
      </c>
      <c r="F111" s="84">
        <v>190.47095224</v>
      </c>
    </row>
    <row r="112" spans="1:6" ht="12.75" customHeight="1" x14ac:dyDescent="0.2">
      <c r="A112" s="83" t="s">
        <v>143</v>
      </c>
      <c r="B112" s="83">
        <v>8</v>
      </c>
      <c r="C112" s="84">
        <v>1306.4519974699999</v>
      </c>
      <c r="D112" s="84">
        <v>1050.1422570699999</v>
      </c>
      <c r="E112" s="84">
        <v>188.39986648999999</v>
      </c>
      <c r="F112" s="84">
        <v>188.39986648999999</v>
      </c>
    </row>
    <row r="113" spans="1:6" ht="12.75" customHeight="1" x14ac:dyDescent="0.2">
      <c r="A113" s="83" t="s">
        <v>143</v>
      </c>
      <c r="B113" s="83">
        <v>9</v>
      </c>
      <c r="C113" s="84">
        <v>1260.00974931</v>
      </c>
      <c r="D113" s="84">
        <v>1020.26086629</v>
      </c>
      <c r="E113" s="84">
        <v>183.03902133</v>
      </c>
      <c r="F113" s="84">
        <v>183.03902133</v>
      </c>
    </row>
    <row r="114" spans="1:6" ht="12.75" customHeight="1" x14ac:dyDescent="0.2">
      <c r="A114" s="83" t="s">
        <v>143</v>
      </c>
      <c r="B114" s="83">
        <v>10</v>
      </c>
      <c r="C114" s="84">
        <v>1161.0509864799999</v>
      </c>
      <c r="D114" s="84">
        <v>990.60503213000004</v>
      </c>
      <c r="E114" s="84">
        <v>177.71864196999999</v>
      </c>
      <c r="F114" s="84">
        <v>177.71864196999999</v>
      </c>
    </row>
    <row r="115" spans="1:6" ht="12.75" customHeight="1" x14ac:dyDescent="0.2">
      <c r="A115" s="83" t="s">
        <v>143</v>
      </c>
      <c r="B115" s="83">
        <v>11</v>
      </c>
      <c r="C115" s="84">
        <v>1111.32178718</v>
      </c>
      <c r="D115" s="84">
        <v>974.34486629000003</v>
      </c>
      <c r="E115" s="84">
        <v>174.80150093</v>
      </c>
      <c r="F115" s="84">
        <v>174.80150093</v>
      </c>
    </row>
    <row r="116" spans="1:6" ht="12.75" customHeight="1" x14ac:dyDescent="0.2">
      <c r="A116" s="83" t="s">
        <v>143</v>
      </c>
      <c r="B116" s="83">
        <v>12</v>
      </c>
      <c r="C116" s="84">
        <v>1165.4878877000001</v>
      </c>
      <c r="D116" s="84">
        <v>960.83107889999997</v>
      </c>
      <c r="E116" s="84">
        <v>172.37707155000001</v>
      </c>
      <c r="F116" s="84">
        <v>172.37707155000001</v>
      </c>
    </row>
    <row r="117" spans="1:6" ht="12.75" customHeight="1" x14ac:dyDescent="0.2">
      <c r="A117" s="83" t="s">
        <v>143</v>
      </c>
      <c r="B117" s="83">
        <v>13</v>
      </c>
      <c r="C117" s="84">
        <v>1184.8867860400001</v>
      </c>
      <c r="D117" s="84">
        <v>975.76315020000004</v>
      </c>
      <c r="E117" s="84">
        <v>175.05594693</v>
      </c>
      <c r="F117" s="84">
        <v>175.05594693</v>
      </c>
    </row>
    <row r="118" spans="1:6" ht="12.75" customHeight="1" x14ac:dyDescent="0.2">
      <c r="A118" s="83" t="s">
        <v>143</v>
      </c>
      <c r="B118" s="83">
        <v>14</v>
      </c>
      <c r="C118" s="84">
        <v>1187.9194329699999</v>
      </c>
      <c r="D118" s="84">
        <v>992.13927807000005</v>
      </c>
      <c r="E118" s="84">
        <v>177.99389203999999</v>
      </c>
      <c r="F118" s="84">
        <v>177.99389203999999</v>
      </c>
    </row>
    <row r="119" spans="1:6" ht="12.75" customHeight="1" x14ac:dyDescent="0.2">
      <c r="A119" s="83" t="s">
        <v>143</v>
      </c>
      <c r="B119" s="83">
        <v>15</v>
      </c>
      <c r="C119" s="84">
        <v>1269.7458632600001</v>
      </c>
      <c r="D119" s="84">
        <v>1018.1944588699999</v>
      </c>
      <c r="E119" s="84">
        <v>182.66829928999999</v>
      </c>
      <c r="F119" s="84">
        <v>182.66829928999999</v>
      </c>
    </row>
    <row r="120" spans="1:6" ht="12.75" customHeight="1" x14ac:dyDescent="0.2">
      <c r="A120" s="83" t="s">
        <v>143</v>
      </c>
      <c r="B120" s="83">
        <v>16</v>
      </c>
      <c r="C120" s="84">
        <v>1248.4231876700001</v>
      </c>
      <c r="D120" s="84">
        <v>987.84227411999996</v>
      </c>
      <c r="E120" s="84">
        <v>177.22299175000001</v>
      </c>
      <c r="F120" s="84">
        <v>177.22299175000001</v>
      </c>
    </row>
    <row r="121" spans="1:6" ht="12.75" customHeight="1" x14ac:dyDescent="0.2">
      <c r="A121" s="83" t="s">
        <v>143</v>
      </c>
      <c r="B121" s="83">
        <v>17</v>
      </c>
      <c r="C121" s="84">
        <v>1196.06424773</v>
      </c>
      <c r="D121" s="84">
        <v>941.17928089999998</v>
      </c>
      <c r="E121" s="84">
        <v>168.85145767</v>
      </c>
      <c r="F121" s="84">
        <v>168.85145767</v>
      </c>
    </row>
    <row r="122" spans="1:6" ht="12.75" customHeight="1" x14ac:dyDescent="0.2">
      <c r="A122" s="83" t="s">
        <v>143</v>
      </c>
      <c r="B122" s="83">
        <v>18</v>
      </c>
      <c r="C122" s="84">
        <v>902.67581610000002</v>
      </c>
      <c r="D122" s="84">
        <v>856.02543905000005</v>
      </c>
      <c r="E122" s="84">
        <v>153.57450607000001</v>
      </c>
      <c r="F122" s="84">
        <v>153.57450607000001</v>
      </c>
    </row>
    <row r="123" spans="1:6" ht="12.75" customHeight="1" x14ac:dyDescent="0.2">
      <c r="A123" s="83" t="s">
        <v>143</v>
      </c>
      <c r="B123" s="83">
        <v>19</v>
      </c>
      <c r="C123" s="84">
        <v>944.73434960999998</v>
      </c>
      <c r="D123" s="84">
        <v>823.10772537000003</v>
      </c>
      <c r="E123" s="84">
        <v>147.66893202</v>
      </c>
      <c r="F123" s="84">
        <v>147.66893202</v>
      </c>
    </row>
    <row r="124" spans="1:6" ht="12.75" customHeight="1" x14ac:dyDescent="0.2">
      <c r="A124" s="83" t="s">
        <v>143</v>
      </c>
      <c r="B124" s="83">
        <v>20</v>
      </c>
      <c r="C124" s="84">
        <v>965.76965481000002</v>
      </c>
      <c r="D124" s="84">
        <v>829.73570659999996</v>
      </c>
      <c r="E124" s="84">
        <v>148.85801928000001</v>
      </c>
      <c r="F124" s="84">
        <v>148.85801928000001</v>
      </c>
    </row>
    <row r="125" spans="1:6" ht="12.75" customHeight="1" x14ac:dyDescent="0.2">
      <c r="A125" s="83" t="s">
        <v>143</v>
      </c>
      <c r="B125" s="83">
        <v>21</v>
      </c>
      <c r="C125" s="84">
        <v>1106.0695921199999</v>
      </c>
      <c r="D125" s="84">
        <v>842.86517977999995</v>
      </c>
      <c r="E125" s="84">
        <v>151.2135011</v>
      </c>
      <c r="F125" s="84">
        <v>151.2135011</v>
      </c>
    </row>
    <row r="126" spans="1:6" ht="12.75" customHeight="1" x14ac:dyDescent="0.2">
      <c r="A126" s="83" t="s">
        <v>143</v>
      </c>
      <c r="B126" s="83">
        <v>22</v>
      </c>
      <c r="C126" s="84">
        <v>1205.0495987500001</v>
      </c>
      <c r="D126" s="84">
        <v>901.60995525999999</v>
      </c>
      <c r="E126" s="84">
        <v>161.75255691000001</v>
      </c>
      <c r="F126" s="84">
        <v>161.75255691000001</v>
      </c>
    </row>
    <row r="127" spans="1:6" ht="12.75" customHeight="1" x14ac:dyDescent="0.2">
      <c r="A127" s="83" t="s">
        <v>143</v>
      </c>
      <c r="B127" s="83">
        <v>23</v>
      </c>
      <c r="C127" s="84">
        <v>1216.2029047200001</v>
      </c>
      <c r="D127" s="84">
        <v>961.90746060000004</v>
      </c>
      <c r="E127" s="84">
        <v>172.57017887999999</v>
      </c>
      <c r="F127" s="84">
        <v>172.57017887999999</v>
      </c>
    </row>
    <row r="128" spans="1:6" ht="12.75" customHeight="1" x14ac:dyDescent="0.2">
      <c r="A128" s="83" t="s">
        <v>143</v>
      </c>
      <c r="B128" s="83">
        <v>24</v>
      </c>
      <c r="C128" s="84">
        <v>1200.31847834</v>
      </c>
      <c r="D128" s="84">
        <v>1024.64730977</v>
      </c>
      <c r="E128" s="84">
        <v>183.82596745000001</v>
      </c>
      <c r="F128" s="84">
        <v>183.82596745000001</v>
      </c>
    </row>
    <row r="129" spans="1:6" ht="12.75" customHeight="1" x14ac:dyDescent="0.2">
      <c r="A129" s="83" t="s">
        <v>144</v>
      </c>
      <c r="B129" s="83">
        <v>1</v>
      </c>
      <c r="C129" s="84">
        <v>1277.8067775</v>
      </c>
      <c r="D129" s="84">
        <v>1008.78619258</v>
      </c>
      <c r="E129" s="84">
        <v>180.98041739000001</v>
      </c>
      <c r="F129" s="84">
        <v>180.98041739000001</v>
      </c>
    </row>
    <row r="130" spans="1:6" ht="12.75" customHeight="1" x14ac:dyDescent="0.2">
      <c r="A130" s="83" t="s">
        <v>144</v>
      </c>
      <c r="B130" s="83">
        <v>2</v>
      </c>
      <c r="C130" s="84">
        <v>1264.1680651199999</v>
      </c>
      <c r="D130" s="84">
        <v>1022.3657586</v>
      </c>
      <c r="E130" s="84">
        <v>183.41664772999999</v>
      </c>
      <c r="F130" s="84">
        <v>183.41664772999999</v>
      </c>
    </row>
    <row r="131" spans="1:6" ht="12.75" customHeight="1" x14ac:dyDescent="0.2">
      <c r="A131" s="83" t="s">
        <v>144</v>
      </c>
      <c r="B131" s="83">
        <v>3</v>
      </c>
      <c r="C131" s="84">
        <v>1302.5782077599999</v>
      </c>
      <c r="D131" s="84">
        <v>1040.7469879099999</v>
      </c>
      <c r="E131" s="84">
        <v>186.71431633</v>
      </c>
      <c r="F131" s="84">
        <v>186.71431633</v>
      </c>
    </row>
    <row r="132" spans="1:6" ht="12.75" customHeight="1" x14ac:dyDescent="0.2">
      <c r="A132" s="83" t="s">
        <v>144</v>
      </c>
      <c r="B132" s="83">
        <v>4</v>
      </c>
      <c r="C132" s="84">
        <v>1331.3371307100001</v>
      </c>
      <c r="D132" s="84">
        <v>1053.3113251699999</v>
      </c>
      <c r="E132" s="84">
        <v>188.96841042</v>
      </c>
      <c r="F132" s="84">
        <v>188.96841042</v>
      </c>
    </row>
    <row r="133" spans="1:6" ht="12.75" customHeight="1" x14ac:dyDescent="0.2">
      <c r="A133" s="83" t="s">
        <v>144</v>
      </c>
      <c r="B133" s="83">
        <v>5</v>
      </c>
      <c r="C133" s="84">
        <v>1332.70751812</v>
      </c>
      <c r="D133" s="84">
        <v>1059.40242001</v>
      </c>
      <c r="E133" s="84">
        <v>190.06117803999999</v>
      </c>
      <c r="F133" s="84">
        <v>190.06117803999999</v>
      </c>
    </row>
    <row r="134" spans="1:6" ht="12.75" customHeight="1" x14ac:dyDescent="0.2">
      <c r="A134" s="83" t="s">
        <v>144</v>
      </c>
      <c r="B134" s="83">
        <v>6</v>
      </c>
      <c r="C134" s="84">
        <v>1285.46777987</v>
      </c>
      <c r="D134" s="84">
        <v>1047.2720173099999</v>
      </c>
      <c r="E134" s="84">
        <v>187.88493360000001</v>
      </c>
      <c r="F134" s="84">
        <v>187.88493360000001</v>
      </c>
    </row>
    <row r="135" spans="1:6" ht="12.75" customHeight="1" x14ac:dyDescent="0.2">
      <c r="A135" s="83" t="s">
        <v>144</v>
      </c>
      <c r="B135" s="83">
        <v>7</v>
      </c>
      <c r="C135" s="84">
        <v>1325.01985111</v>
      </c>
      <c r="D135" s="84">
        <v>1055.2736945500001</v>
      </c>
      <c r="E135" s="84">
        <v>189.32046761000001</v>
      </c>
      <c r="F135" s="84">
        <v>189.32046761000001</v>
      </c>
    </row>
    <row r="136" spans="1:6" ht="12.75" customHeight="1" x14ac:dyDescent="0.2">
      <c r="A136" s="83" t="s">
        <v>144</v>
      </c>
      <c r="B136" s="83">
        <v>8</v>
      </c>
      <c r="C136" s="84">
        <v>1370.98813492</v>
      </c>
      <c r="D136" s="84">
        <v>1030.75569619</v>
      </c>
      <c r="E136" s="84">
        <v>184.92183725000001</v>
      </c>
      <c r="F136" s="84">
        <v>184.92183725000001</v>
      </c>
    </row>
    <row r="137" spans="1:6" ht="12.75" customHeight="1" x14ac:dyDescent="0.2">
      <c r="A137" s="83" t="s">
        <v>144</v>
      </c>
      <c r="B137" s="83">
        <v>9</v>
      </c>
      <c r="C137" s="84">
        <v>1251.4618205199999</v>
      </c>
      <c r="D137" s="84">
        <v>1011.97961179</v>
      </c>
      <c r="E137" s="84">
        <v>181.55333001</v>
      </c>
      <c r="F137" s="84">
        <v>181.55333001</v>
      </c>
    </row>
    <row r="138" spans="1:6" ht="12.75" customHeight="1" x14ac:dyDescent="0.2">
      <c r="A138" s="83" t="s">
        <v>144</v>
      </c>
      <c r="B138" s="83">
        <v>10</v>
      </c>
      <c r="C138" s="84">
        <v>1222.64912024</v>
      </c>
      <c r="D138" s="84">
        <v>982.34609683999997</v>
      </c>
      <c r="E138" s="84">
        <v>176.23695480000001</v>
      </c>
      <c r="F138" s="84">
        <v>176.23695480000001</v>
      </c>
    </row>
    <row r="139" spans="1:6" ht="12.75" customHeight="1" x14ac:dyDescent="0.2">
      <c r="A139" s="83" t="s">
        <v>144</v>
      </c>
      <c r="B139" s="83">
        <v>11</v>
      </c>
      <c r="C139" s="84">
        <v>1152.78028804</v>
      </c>
      <c r="D139" s="84">
        <v>967.94022275999998</v>
      </c>
      <c r="E139" s="84">
        <v>173.65248138000001</v>
      </c>
      <c r="F139" s="84">
        <v>173.65248138000001</v>
      </c>
    </row>
    <row r="140" spans="1:6" ht="12.75" customHeight="1" x14ac:dyDescent="0.2">
      <c r="A140" s="83" t="s">
        <v>144</v>
      </c>
      <c r="B140" s="83">
        <v>12</v>
      </c>
      <c r="C140" s="84">
        <v>1254.23190686</v>
      </c>
      <c r="D140" s="84">
        <v>963.98960281999996</v>
      </c>
      <c r="E140" s="84">
        <v>172.94372380999999</v>
      </c>
      <c r="F140" s="84">
        <v>172.94372380999999</v>
      </c>
    </row>
    <row r="141" spans="1:6" ht="12.75" customHeight="1" x14ac:dyDescent="0.2">
      <c r="A141" s="83" t="s">
        <v>144</v>
      </c>
      <c r="B141" s="83">
        <v>13</v>
      </c>
      <c r="C141" s="84">
        <v>1444.15602188</v>
      </c>
      <c r="D141" s="84">
        <v>978.64840136999999</v>
      </c>
      <c r="E141" s="84">
        <v>175.57357293000001</v>
      </c>
      <c r="F141" s="84">
        <v>175.57357293000001</v>
      </c>
    </row>
    <row r="142" spans="1:6" ht="12.75" customHeight="1" x14ac:dyDescent="0.2">
      <c r="A142" s="83" t="s">
        <v>144</v>
      </c>
      <c r="B142" s="83">
        <v>14</v>
      </c>
      <c r="C142" s="84">
        <v>1287.3522428000001</v>
      </c>
      <c r="D142" s="84">
        <v>995.30261289999999</v>
      </c>
      <c r="E142" s="84">
        <v>178.56140740000001</v>
      </c>
      <c r="F142" s="84">
        <v>178.56140740000001</v>
      </c>
    </row>
    <row r="143" spans="1:6" ht="12.75" customHeight="1" x14ac:dyDescent="0.2">
      <c r="A143" s="83" t="s">
        <v>144</v>
      </c>
      <c r="B143" s="83">
        <v>15</v>
      </c>
      <c r="C143" s="84">
        <v>1276.5439234600001</v>
      </c>
      <c r="D143" s="84">
        <v>1024.5298722699999</v>
      </c>
      <c r="E143" s="84">
        <v>183.80489867</v>
      </c>
      <c r="F143" s="84">
        <v>183.80489867</v>
      </c>
    </row>
    <row r="144" spans="1:6" ht="12.75" customHeight="1" x14ac:dyDescent="0.2">
      <c r="A144" s="83" t="s">
        <v>144</v>
      </c>
      <c r="B144" s="83">
        <v>16</v>
      </c>
      <c r="C144" s="84">
        <v>1198.1740398899999</v>
      </c>
      <c r="D144" s="84">
        <v>991.66660096999999</v>
      </c>
      <c r="E144" s="84">
        <v>177.90909181000001</v>
      </c>
      <c r="F144" s="84">
        <v>177.90909181000001</v>
      </c>
    </row>
    <row r="145" spans="1:6" ht="12.75" customHeight="1" x14ac:dyDescent="0.2">
      <c r="A145" s="83" t="s">
        <v>144</v>
      </c>
      <c r="B145" s="83">
        <v>17</v>
      </c>
      <c r="C145" s="84">
        <v>1167.2264346500001</v>
      </c>
      <c r="D145" s="84">
        <v>939.69948281999996</v>
      </c>
      <c r="E145" s="84">
        <v>168.58597577</v>
      </c>
      <c r="F145" s="84">
        <v>168.58597577</v>
      </c>
    </row>
    <row r="146" spans="1:6" ht="12.75" customHeight="1" x14ac:dyDescent="0.2">
      <c r="A146" s="83" t="s">
        <v>144</v>
      </c>
      <c r="B146" s="83">
        <v>18</v>
      </c>
      <c r="C146" s="84">
        <v>1075.27859865</v>
      </c>
      <c r="D146" s="84">
        <v>865.22800403999997</v>
      </c>
      <c r="E146" s="84">
        <v>155.22548431000001</v>
      </c>
      <c r="F146" s="84">
        <v>155.22548431000001</v>
      </c>
    </row>
    <row r="147" spans="1:6" ht="12.75" customHeight="1" x14ac:dyDescent="0.2">
      <c r="A147" s="83" t="s">
        <v>144</v>
      </c>
      <c r="B147" s="83">
        <v>19</v>
      </c>
      <c r="C147" s="84">
        <v>858.11983972999997</v>
      </c>
      <c r="D147" s="84">
        <v>825.50142521999999</v>
      </c>
      <c r="E147" s="84">
        <v>148.09837168000001</v>
      </c>
      <c r="F147" s="84">
        <v>148.09837168000001</v>
      </c>
    </row>
    <row r="148" spans="1:6" ht="12.75" customHeight="1" x14ac:dyDescent="0.2">
      <c r="A148" s="83" t="s">
        <v>144</v>
      </c>
      <c r="B148" s="83">
        <v>20</v>
      </c>
      <c r="C148" s="84">
        <v>1238.16245914</v>
      </c>
      <c r="D148" s="84">
        <v>824.87768683000002</v>
      </c>
      <c r="E148" s="84">
        <v>147.98647043</v>
      </c>
      <c r="F148" s="84">
        <v>147.98647043</v>
      </c>
    </row>
    <row r="149" spans="1:6" ht="12.75" customHeight="1" x14ac:dyDescent="0.2">
      <c r="A149" s="83" t="s">
        <v>144</v>
      </c>
      <c r="B149" s="83">
        <v>21</v>
      </c>
      <c r="C149" s="84">
        <v>1123.7267561199999</v>
      </c>
      <c r="D149" s="84">
        <v>844.91897699000003</v>
      </c>
      <c r="E149" s="84">
        <v>151.58196082000001</v>
      </c>
      <c r="F149" s="84">
        <v>151.58196082000001</v>
      </c>
    </row>
    <row r="150" spans="1:6" ht="12.75" customHeight="1" x14ac:dyDescent="0.2">
      <c r="A150" s="83" t="s">
        <v>144</v>
      </c>
      <c r="B150" s="83">
        <v>22</v>
      </c>
      <c r="C150" s="84">
        <v>1158.66498116</v>
      </c>
      <c r="D150" s="84">
        <v>912.76282125</v>
      </c>
      <c r="E150" s="84">
        <v>163.75342721999999</v>
      </c>
      <c r="F150" s="84">
        <v>163.75342721999999</v>
      </c>
    </row>
    <row r="151" spans="1:6" ht="12.75" customHeight="1" x14ac:dyDescent="0.2">
      <c r="A151" s="83" t="s">
        <v>144</v>
      </c>
      <c r="B151" s="83">
        <v>23</v>
      </c>
      <c r="C151" s="84">
        <v>1176.3232420300001</v>
      </c>
      <c r="D151" s="84">
        <v>968.17108614000006</v>
      </c>
      <c r="E151" s="84">
        <v>173.69389921999999</v>
      </c>
      <c r="F151" s="84">
        <v>173.69389921999999</v>
      </c>
    </row>
    <row r="152" spans="1:6" ht="12.75" customHeight="1" x14ac:dyDescent="0.2">
      <c r="A152" s="83" t="s">
        <v>144</v>
      </c>
      <c r="B152" s="83">
        <v>24</v>
      </c>
      <c r="C152" s="84">
        <v>1294.9680009399999</v>
      </c>
      <c r="D152" s="84">
        <v>1025.02192408</v>
      </c>
      <c r="E152" s="84">
        <v>183.8931748</v>
      </c>
      <c r="F152" s="84">
        <v>183.8931748</v>
      </c>
    </row>
    <row r="153" spans="1:6" ht="12.75" customHeight="1" x14ac:dyDescent="0.2">
      <c r="A153" s="83" t="s">
        <v>145</v>
      </c>
      <c r="B153" s="83">
        <v>1</v>
      </c>
      <c r="C153" s="84">
        <v>1358.6571779799999</v>
      </c>
      <c r="D153" s="84">
        <v>1032.62889144</v>
      </c>
      <c r="E153" s="84">
        <v>185.25789623</v>
      </c>
      <c r="F153" s="84">
        <v>185.25789623</v>
      </c>
    </row>
    <row r="154" spans="1:6" ht="12.75" customHeight="1" x14ac:dyDescent="0.2">
      <c r="A154" s="83" t="s">
        <v>145</v>
      </c>
      <c r="B154" s="83">
        <v>2</v>
      </c>
      <c r="C154" s="84">
        <v>1312.03986336</v>
      </c>
      <c r="D154" s="84">
        <v>1057.81651844</v>
      </c>
      <c r="E154" s="84">
        <v>189.77666074000001</v>
      </c>
      <c r="F154" s="84">
        <v>189.77666074000001</v>
      </c>
    </row>
    <row r="155" spans="1:6" ht="12.75" customHeight="1" x14ac:dyDescent="0.2">
      <c r="A155" s="83" t="s">
        <v>145</v>
      </c>
      <c r="B155" s="83">
        <v>3</v>
      </c>
      <c r="C155" s="84">
        <v>1295.25348027</v>
      </c>
      <c r="D155" s="84">
        <v>1067.87118506</v>
      </c>
      <c r="E155" s="84">
        <v>191.58050954000001</v>
      </c>
      <c r="F155" s="84">
        <v>191.58050954000001</v>
      </c>
    </row>
    <row r="156" spans="1:6" ht="12.75" customHeight="1" x14ac:dyDescent="0.2">
      <c r="A156" s="83" t="s">
        <v>145</v>
      </c>
      <c r="B156" s="83">
        <v>4</v>
      </c>
      <c r="C156" s="84">
        <v>1321.4334427900001</v>
      </c>
      <c r="D156" s="84">
        <v>1069.9555442000001</v>
      </c>
      <c r="E156" s="84">
        <v>191.95445219000001</v>
      </c>
      <c r="F156" s="84">
        <v>191.95445219000001</v>
      </c>
    </row>
    <row r="157" spans="1:6" ht="12.75" customHeight="1" x14ac:dyDescent="0.2">
      <c r="A157" s="83" t="s">
        <v>145</v>
      </c>
      <c r="B157" s="83">
        <v>5</v>
      </c>
      <c r="C157" s="84">
        <v>1321.9610589900001</v>
      </c>
      <c r="D157" s="84">
        <v>1072.34223916</v>
      </c>
      <c r="E157" s="84">
        <v>192.38263513999999</v>
      </c>
      <c r="F157" s="84">
        <v>192.38263513999999</v>
      </c>
    </row>
    <row r="158" spans="1:6" ht="12.75" customHeight="1" x14ac:dyDescent="0.2">
      <c r="A158" s="83" t="s">
        <v>145</v>
      </c>
      <c r="B158" s="83">
        <v>6</v>
      </c>
      <c r="C158" s="84">
        <v>1337.4516589100001</v>
      </c>
      <c r="D158" s="84">
        <v>1068.94753287</v>
      </c>
      <c r="E158" s="84">
        <v>191.77361078999999</v>
      </c>
      <c r="F158" s="84">
        <v>191.77361078999999</v>
      </c>
    </row>
    <row r="159" spans="1:6" ht="12.75" customHeight="1" x14ac:dyDescent="0.2">
      <c r="A159" s="83" t="s">
        <v>145</v>
      </c>
      <c r="B159" s="83">
        <v>7</v>
      </c>
      <c r="C159" s="84">
        <v>1288.0612292799999</v>
      </c>
      <c r="D159" s="84">
        <v>1056.7754669000001</v>
      </c>
      <c r="E159" s="84">
        <v>189.58989177999999</v>
      </c>
      <c r="F159" s="84">
        <v>189.58989177999999</v>
      </c>
    </row>
    <row r="160" spans="1:6" ht="12.75" customHeight="1" x14ac:dyDescent="0.2">
      <c r="A160" s="83" t="s">
        <v>145</v>
      </c>
      <c r="B160" s="83">
        <v>8</v>
      </c>
      <c r="C160" s="84">
        <v>1499.8677100899999</v>
      </c>
      <c r="D160" s="84">
        <v>1019.35874548</v>
      </c>
      <c r="E160" s="84">
        <v>182.87717713000001</v>
      </c>
      <c r="F160" s="84">
        <v>182.87717713000001</v>
      </c>
    </row>
    <row r="161" spans="1:6" ht="12.75" customHeight="1" x14ac:dyDescent="0.2">
      <c r="A161" s="83" t="s">
        <v>145</v>
      </c>
      <c r="B161" s="83">
        <v>9</v>
      </c>
      <c r="C161" s="84">
        <v>1301.84691036</v>
      </c>
      <c r="D161" s="84">
        <v>994.03979332999995</v>
      </c>
      <c r="E161" s="84">
        <v>178.33485234</v>
      </c>
      <c r="F161" s="84">
        <v>178.33485234</v>
      </c>
    </row>
    <row r="162" spans="1:6" ht="12.75" customHeight="1" x14ac:dyDescent="0.2">
      <c r="A162" s="83" t="s">
        <v>145</v>
      </c>
      <c r="B162" s="83">
        <v>10</v>
      </c>
      <c r="C162" s="84">
        <v>1213.3102687099999</v>
      </c>
      <c r="D162" s="84">
        <v>967.4163982</v>
      </c>
      <c r="E162" s="84">
        <v>173.55850508</v>
      </c>
      <c r="F162" s="84">
        <v>173.55850508</v>
      </c>
    </row>
    <row r="163" spans="1:6" ht="12.75" customHeight="1" x14ac:dyDescent="0.2">
      <c r="A163" s="83" t="s">
        <v>145</v>
      </c>
      <c r="B163" s="83">
        <v>11</v>
      </c>
      <c r="C163" s="84">
        <v>1167.9139970000001</v>
      </c>
      <c r="D163" s="84">
        <v>953.25228722999998</v>
      </c>
      <c r="E163" s="84">
        <v>171.01740495999999</v>
      </c>
      <c r="F163" s="84">
        <v>171.01740495999999</v>
      </c>
    </row>
    <row r="164" spans="1:6" ht="12.75" customHeight="1" x14ac:dyDescent="0.2">
      <c r="A164" s="83" t="s">
        <v>145</v>
      </c>
      <c r="B164" s="83">
        <v>12</v>
      </c>
      <c r="C164" s="84">
        <v>1371.53152163</v>
      </c>
      <c r="D164" s="84">
        <v>951.98468059000004</v>
      </c>
      <c r="E164" s="84">
        <v>170.78999109</v>
      </c>
      <c r="F164" s="84">
        <v>170.78999109</v>
      </c>
    </row>
    <row r="165" spans="1:6" ht="12.75" customHeight="1" x14ac:dyDescent="0.2">
      <c r="A165" s="83" t="s">
        <v>145</v>
      </c>
      <c r="B165" s="83">
        <v>13</v>
      </c>
      <c r="C165" s="84">
        <v>1526.8337148799999</v>
      </c>
      <c r="D165" s="84">
        <v>964.46556825000005</v>
      </c>
      <c r="E165" s="84">
        <v>173.02911398000001</v>
      </c>
      <c r="F165" s="84">
        <v>173.02911398000001</v>
      </c>
    </row>
    <row r="166" spans="1:6" ht="12.75" customHeight="1" x14ac:dyDescent="0.2">
      <c r="A166" s="83" t="s">
        <v>145</v>
      </c>
      <c r="B166" s="83">
        <v>14</v>
      </c>
      <c r="C166" s="84">
        <v>1244.0166878099999</v>
      </c>
      <c r="D166" s="84">
        <v>975.78475248999996</v>
      </c>
      <c r="E166" s="84">
        <v>175.05982247</v>
      </c>
      <c r="F166" s="84">
        <v>175.05982247</v>
      </c>
    </row>
    <row r="167" spans="1:6" ht="12.75" customHeight="1" x14ac:dyDescent="0.2">
      <c r="A167" s="83" t="s">
        <v>145</v>
      </c>
      <c r="B167" s="83">
        <v>15</v>
      </c>
      <c r="C167" s="84">
        <v>1252.26973335</v>
      </c>
      <c r="D167" s="84">
        <v>994.79723954999997</v>
      </c>
      <c r="E167" s="84">
        <v>178.47074133000001</v>
      </c>
      <c r="F167" s="84">
        <v>178.47074133000001</v>
      </c>
    </row>
    <row r="168" spans="1:6" ht="12.75" customHeight="1" x14ac:dyDescent="0.2">
      <c r="A168" s="83" t="s">
        <v>145</v>
      </c>
      <c r="B168" s="83">
        <v>16</v>
      </c>
      <c r="C168" s="84">
        <v>1230.2289659999999</v>
      </c>
      <c r="D168" s="84">
        <v>960.48444801999995</v>
      </c>
      <c r="E168" s="84">
        <v>172.31488454000001</v>
      </c>
      <c r="F168" s="84">
        <v>172.31488454000001</v>
      </c>
    </row>
    <row r="169" spans="1:6" ht="12.75" customHeight="1" x14ac:dyDescent="0.2">
      <c r="A169" s="83" t="s">
        <v>145</v>
      </c>
      <c r="B169" s="83">
        <v>17</v>
      </c>
      <c r="C169" s="84">
        <v>1145.1248916699999</v>
      </c>
      <c r="D169" s="84">
        <v>909.71202571000003</v>
      </c>
      <c r="E169" s="84">
        <v>163.20610187</v>
      </c>
      <c r="F169" s="84">
        <v>163.20610187</v>
      </c>
    </row>
    <row r="170" spans="1:6" ht="12.75" customHeight="1" x14ac:dyDescent="0.2">
      <c r="A170" s="83" t="s">
        <v>145</v>
      </c>
      <c r="B170" s="83">
        <v>18</v>
      </c>
      <c r="C170" s="84">
        <v>1049.9941354</v>
      </c>
      <c r="D170" s="84">
        <v>844.12910151999995</v>
      </c>
      <c r="E170" s="84">
        <v>151.44025389000001</v>
      </c>
      <c r="F170" s="84">
        <v>151.44025389000001</v>
      </c>
    </row>
    <row r="171" spans="1:6" ht="12.75" customHeight="1" x14ac:dyDescent="0.2">
      <c r="A171" s="83" t="s">
        <v>145</v>
      </c>
      <c r="B171" s="83">
        <v>19</v>
      </c>
      <c r="C171" s="84">
        <v>1117.13658594</v>
      </c>
      <c r="D171" s="84">
        <v>834.26731616999996</v>
      </c>
      <c r="E171" s="84">
        <v>149.67100879</v>
      </c>
      <c r="F171" s="84">
        <v>149.67100879</v>
      </c>
    </row>
    <row r="172" spans="1:6" ht="12.75" customHeight="1" x14ac:dyDescent="0.2">
      <c r="A172" s="83" t="s">
        <v>145</v>
      </c>
      <c r="B172" s="83">
        <v>20</v>
      </c>
      <c r="C172" s="84">
        <v>1042.4439656500001</v>
      </c>
      <c r="D172" s="84">
        <v>839.52571521000004</v>
      </c>
      <c r="E172" s="84">
        <v>150.61438733</v>
      </c>
      <c r="F172" s="84">
        <v>150.61438733</v>
      </c>
    </row>
    <row r="173" spans="1:6" ht="12.75" customHeight="1" x14ac:dyDescent="0.2">
      <c r="A173" s="83" t="s">
        <v>145</v>
      </c>
      <c r="B173" s="83">
        <v>21</v>
      </c>
      <c r="C173" s="84">
        <v>1052.94153142</v>
      </c>
      <c r="D173" s="84">
        <v>866.33835521000003</v>
      </c>
      <c r="E173" s="84">
        <v>155.42468589999999</v>
      </c>
      <c r="F173" s="84">
        <v>155.42468589999999</v>
      </c>
    </row>
    <row r="174" spans="1:6" ht="12.75" customHeight="1" x14ac:dyDescent="0.2">
      <c r="A174" s="83" t="s">
        <v>145</v>
      </c>
      <c r="B174" s="83">
        <v>22</v>
      </c>
      <c r="C174" s="84">
        <v>1133.5917320399999</v>
      </c>
      <c r="D174" s="84">
        <v>918.47670481</v>
      </c>
      <c r="E174" s="84">
        <v>164.77852157000001</v>
      </c>
      <c r="F174" s="84">
        <v>164.77852157000001</v>
      </c>
    </row>
    <row r="175" spans="1:6" ht="12.75" customHeight="1" x14ac:dyDescent="0.2">
      <c r="A175" s="83" t="s">
        <v>145</v>
      </c>
      <c r="B175" s="83">
        <v>23</v>
      </c>
      <c r="C175" s="84">
        <v>1194.8473845399999</v>
      </c>
      <c r="D175" s="84">
        <v>968.00390525</v>
      </c>
      <c r="E175" s="84">
        <v>173.66390627999999</v>
      </c>
      <c r="F175" s="84">
        <v>173.66390627999999</v>
      </c>
    </row>
    <row r="176" spans="1:6" ht="12.75" customHeight="1" x14ac:dyDescent="0.2">
      <c r="A176" s="83" t="s">
        <v>145</v>
      </c>
      <c r="B176" s="83">
        <v>24</v>
      </c>
      <c r="C176" s="84">
        <v>1256.0800425</v>
      </c>
      <c r="D176" s="84">
        <v>1018.79884441</v>
      </c>
      <c r="E176" s="84">
        <v>182.77672856000001</v>
      </c>
      <c r="F176" s="84">
        <v>182.77672856000001</v>
      </c>
    </row>
    <row r="177" spans="1:6" ht="12.75" customHeight="1" x14ac:dyDescent="0.2">
      <c r="A177" s="83" t="s">
        <v>146</v>
      </c>
      <c r="B177" s="83">
        <v>1</v>
      </c>
      <c r="C177" s="84">
        <v>2222.07395503</v>
      </c>
      <c r="D177" s="84">
        <v>1029.9256325900001</v>
      </c>
      <c r="E177" s="84">
        <v>184.7729204</v>
      </c>
      <c r="F177" s="84">
        <v>184.7729204</v>
      </c>
    </row>
    <row r="178" spans="1:6" ht="12.75" customHeight="1" x14ac:dyDescent="0.2">
      <c r="A178" s="83" t="s">
        <v>146</v>
      </c>
      <c r="B178" s="83">
        <v>2</v>
      </c>
      <c r="C178" s="84">
        <v>1567.3230472</v>
      </c>
      <c r="D178" s="84">
        <v>1035.27094278</v>
      </c>
      <c r="E178" s="84">
        <v>185.73189117000001</v>
      </c>
      <c r="F178" s="84">
        <v>185.73189117000001</v>
      </c>
    </row>
    <row r="179" spans="1:6" ht="12.75" customHeight="1" x14ac:dyDescent="0.2">
      <c r="A179" s="83" t="s">
        <v>146</v>
      </c>
      <c r="B179" s="83">
        <v>3</v>
      </c>
      <c r="C179" s="84">
        <v>1294.71051147</v>
      </c>
      <c r="D179" s="84">
        <v>1052.3191842000001</v>
      </c>
      <c r="E179" s="84">
        <v>188.79041623000001</v>
      </c>
      <c r="F179" s="84">
        <v>188.79041623000001</v>
      </c>
    </row>
    <row r="180" spans="1:6" ht="12.75" customHeight="1" x14ac:dyDescent="0.2">
      <c r="A180" s="83" t="s">
        <v>146</v>
      </c>
      <c r="B180" s="83">
        <v>4</v>
      </c>
      <c r="C180" s="84">
        <v>1275.56987168</v>
      </c>
      <c r="D180" s="84">
        <v>1061.3485466300001</v>
      </c>
      <c r="E180" s="84">
        <v>190.41032121000001</v>
      </c>
      <c r="F180" s="84">
        <v>190.41032121000001</v>
      </c>
    </row>
    <row r="181" spans="1:6" ht="12.75" customHeight="1" x14ac:dyDescent="0.2">
      <c r="A181" s="83" t="s">
        <v>146</v>
      </c>
      <c r="B181" s="83">
        <v>5</v>
      </c>
      <c r="C181" s="84">
        <v>1426.07897441</v>
      </c>
      <c r="D181" s="84">
        <v>1063.9491034800001</v>
      </c>
      <c r="E181" s="84">
        <v>190.87687187</v>
      </c>
      <c r="F181" s="84">
        <v>190.87687187</v>
      </c>
    </row>
    <row r="182" spans="1:6" ht="12.75" customHeight="1" x14ac:dyDescent="0.2">
      <c r="A182" s="83" t="s">
        <v>146</v>
      </c>
      <c r="B182" s="83">
        <v>6</v>
      </c>
      <c r="C182" s="84">
        <v>1948.7972545099999</v>
      </c>
      <c r="D182" s="84">
        <v>1055.0947326600001</v>
      </c>
      <c r="E182" s="84">
        <v>189.28836111000001</v>
      </c>
      <c r="F182" s="84">
        <v>189.28836111000001</v>
      </c>
    </row>
    <row r="183" spans="1:6" ht="12.75" customHeight="1" x14ac:dyDescent="0.2">
      <c r="A183" s="83" t="s">
        <v>146</v>
      </c>
      <c r="B183" s="83">
        <v>7</v>
      </c>
      <c r="C183" s="84">
        <v>2036.0321365499999</v>
      </c>
      <c r="D183" s="84">
        <v>1041.34021237</v>
      </c>
      <c r="E183" s="84">
        <v>186.82074324999999</v>
      </c>
      <c r="F183" s="84">
        <v>186.82074324999999</v>
      </c>
    </row>
    <row r="184" spans="1:6" ht="12.75" customHeight="1" x14ac:dyDescent="0.2">
      <c r="A184" s="83" t="s">
        <v>146</v>
      </c>
      <c r="B184" s="83">
        <v>8</v>
      </c>
      <c r="C184" s="84">
        <v>2584.89239357</v>
      </c>
      <c r="D184" s="84">
        <v>1037.10945438</v>
      </c>
      <c r="E184" s="84">
        <v>186.06172776</v>
      </c>
      <c r="F184" s="84">
        <v>186.06172776</v>
      </c>
    </row>
    <row r="185" spans="1:6" ht="12.75" customHeight="1" x14ac:dyDescent="0.2">
      <c r="A185" s="83" t="s">
        <v>146</v>
      </c>
      <c r="B185" s="83">
        <v>9</v>
      </c>
      <c r="C185" s="84">
        <v>2656.6924821900002</v>
      </c>
      <c r="D185" s="84">
        <v>1016.16536956</v>
      </c>
      <c r="E185" s="84">
        <v>182.30427227000001</v>
      </c>
      <c r="F185" s="84">
        <v>182.30427227000001</v>
      </c>
    </row>
    <row r="186" spans="1:6" ht="12.75" customHeight="1" x14ac:dyDescent="0.2">
      <c r="A186" s="83" t="s">
        <v>146</v>
      </c>
      <c r="B186" s="83">
        <v>10</v>
      </c>
      <c r="C186" s="84">
        <v>2460.0377532699999</v>
      </c>
      <c r="D186" s="84">
        <v>981.29166138999994</v>
      </c>
      <c r="E186" s="84">
        <v>176.04778472000001</v>
      </c>
      <c r="F186" s="84">
        <v>176.04778472000001</v>
      </c>
    </row>
    <row r="187" spans="1:6" ht="12.75" customHeight="1" x14ac:dyDescent="0.2">
      <c r="A187" s="83" t="s">
        <v>146</v>
      </c>
      <c r="B187" s="83">
        <v>11</v>
      </c>
      <c r="C187" s="84">
        <v>2054.6372687200001</v>
      </c>
      <c r="D187" s="84">
        <v>961.73327573999995</v>
      </c>
      <c r="E187" s="84">
        <v>172.5389294</v>
      </c>
      <c r="F187" s="84">
        <v>172.5389294</v>
      </c>
    </row>
    <row r="188" spans="1:6" ht="12.75" customHeight="1" x14ac:dyDescent="0.2">
      <c r="A188" s="83" t="s">
        <v>146</v>
      </c>
      <c r="B188" s="83">
        <v>12</v>
      </c>
      <c r="C188" s="84">
        <v>2177.1124358500001</v>
      </c>
      <c r="D188" s="84">
        <v>946.94052275000001</v>
      </c>
      <c r="E188" s="84">
        <v>169.88504829999999</v>
      </c>
      <c r="F188" s="84">
        <v>169.88504829999999</v>
      </c>
    </row>
    <row r="189" spans="1:6" ht="12.75" customHeight="1" x14ac:dyDescent="0.2">
      <c r="A189" s="83" t="s">
        <v>146</v>
      </c>
      <c r="B189" s="83">
        <v>13</v>
      </c>
      <c r="C189" s="84">
        <v>2712.2651753700002</v>
      </c>
      <c r="D189" s="84">
        <v>947.78046270000004</v>
      </c>
      <c r="E189" s="84">
        <v>170.03573700000001</v>
      </c>
      <c r="F189" s="84">
        <v>170.03573700000001</v>
      </c>
    </row>
    <row r="190" spans="1:6" ht="12.75" customHeight="1" x14ac:dyDescent="0.2">
      <c r="A190" s="83" t="s">
        <v>146</v>
      </c>
      <c r="B190" s="83">
        <v>14</v>
      </c>
      <c r="C190" s="84">
        <v>2452.4101540900001</v>
      </c>
      <c r="D190" s="84">
        <v>956.72604762000003</v>
      </c>
      <c r="E190" s="84">
        <v>171.64061194999999</v>
      </c>
      <c r="F190" s="84">
        <v>171.64061194999999</v>
      </c>
    </row>
    <row r="191" spans="1:6" ht="12.75" customHeight="1" x14ac:dyDescent="0.2">
      <c r="A191" s="83" t="s">
        <v>146</v>
      </c>
      <c r="B191" s="83">
        <v>15</v>
      </c>
      <c r="C191" s="84">
        <v>2384.0403990300001</v>
      </c>
      <c r="D191" s="84">
        <v>977.96933082999999</v>
      </c>
      <c r="E191" s="84">
        <v>175.45174487</v>
      </c>
      <c r="F191" s="84">
        <v>175.45174487</v>
      </c>
    </row>
    <row r="192" spans="1:6" ht="12.75" customHeight="1" x14ac:dyDescent="0.2">
      <c r="A192" s="83" t="s">
        <v>146</v>
      </c>
      <c r="B192" s="83">
        <v>16</v>
      </c>
      <c r="C192" s="84">
        <v>2111.24418565</v>
      </c>
      <c r="D192" s="84">
        <v>951.78467992000003</v>
      </c>
      <c r="E192" s="84">
        <v>170.75411013999999</v>
      </c>
      <c r="F192" s="84">
        <v>170.75411013999999</v>
      </c>
    </row>
    <row r="193" spans="1:6" ht="12.75" customHeight="1" x14ac:dyDescent="0.2">
      <c r="A193" s="83" t="s">
        <v>146</v>
      </c>
      <c r="B193" s="83">
        <v>17</v>
      </c>
      <c r="C193" s="84">
        <v>2454.1095112899998</v>
      </c>
      <c r="D193" s="84">
        <v>912.00093403999995</v>
      </c>
      <c r="E193" s="84">
        <v>163.61674149999999</v>
      </c>
      <c r="F193" s="84">
        <v>163.61674149999999</v>
      </c>
    </row>
    <row r="194" spans="1:6" ht="12.75" customHeight="1" x14ac:dyDescent="0.2">
      <c r="A194" s="83" t="s">
        <v>146</v>
      </c>
      <c r="B194" s="83">
        <v>18</v>
      </c>
      <c r="C194" s="84">
        <v>2561.7876514899999</v>
      </c>
      <c r="D194" s="84">
        <v>842.96007653000004</v>
      </c>
      <c r="E194" s="84">
        <v>151.23052597</v>
      </c>
      <c r="F194" s="84">
        <v>151.23052597</v>
      </c>
    </row>
    <row r="195" spans="1:6" ht="12.75" customHeight="1" x14ac:dyDescent="0.2">
      <c r="A195" s="83" t="s">
        <v>146</v>
      </c>
      <c r="B195" s="83">
        <v>19</v>
      </c>
      <c r="C195" s="84">
        <v>2052.44052027</v>
      </c>
      <c r="D195" s="84">
        <v>806.32770946999995</v>
      </c>
      <c r="E195" s="84">
        <v>144.65852773</v>
      </c>
      <c r="F195" s="84">
        <v>144.65852773</v>
      </c>
    </row>
    <row r="196" spans="1:6" ht="12.75" customHeight="1" x14ac:dyDescent="0.2">
      <c r="A196" s="83" t="s">
        <v>146</v>
      </c>
      <c r="B196" s="83">
        <v>20</v>
      </c>
      <c r="C196" s="84">
        <v>2178.5114840699998</v>
      </c>
      <c r="D196" s="84">
        <v>808.81856895999999</v>
      </c>
      <c r="E196" s="84">
        <v>145.10539822999999</v>
      </c>
      <c r="F196" s="84">
        <v>145.10539822999999</v>
      </c>
    </row>
    <row r="197" spans="1:6" ht="12.75" customHeight="1" x14ac:dyDescent="0.2">
      <c r="A197" s="83" t="s">
        <v>146</v>
      </c>
      <c r="B197" s="83">
        <v>21</v>
      </c>
      <c r="C197" s="84">
        <v>1996.98349143</v>
      </c>
      <c r="D197" s="84">
        <v>847.21033316</v>
      </c>
      <c r="E197" s="84">
        <v>151.99303959</v>
      </c>
      <c r="F197" s="84">
        <v>151.99303959</v>
      </c>
    </row>
    <row r="198" spans="1:6" ht="12.75" customHeight="1" x14ac:dyDescent="0.2">
      <c r="A198" s="83" t="s">
        <v>146</v>
      </c>
      <c r="B198" s="83">
        <v>22</v>
      </c>
      <c r="C198" s="84">
        <v>2718.8712008799998</v>
      </c>
      <c r="D198" s="84">
        <v>877.46978962000003</v>
      </c>
      <c r="E198" s="84">
        <v>157.4217113</v>
      </c>
      <c r="F198" s="84">
        <v>157.4217113</v>
      </c>
    </row>
    <row r="199" spans="1:6" ht="12.75" customHeight="1" x14ac:dyDescent="0.2">
      <c r="A199" s="83" t="s">
        <v>146</v>
      </c>
      <c r="B199" s="83">
        <v>23</v>
      </c>
      <c r="C199" s="84">
        <v>3036.0935758300002</v>
      </c>
      <c r="D199" s="84">
        <v>929.27016879999996</v>
      </c>
      <c r="E199" s="84">
        <v>166.71491368</v>
      </c>
      <c r="F199" s="84">
        <v>166.71491368</v>
      </c>
    </row>
    <row r="200" spans="1:6" ht="12.75" customHeight="1" x14ac:dyDescent="0.2">
      <c r="A200" s="83" t="s">
        <v>146</v>
      </c>
      <c r="B200" s="83">
        <v>24</v>
      </c>
      <c r="C200" s="84">
        <v>2420.51514997</v>
      </c>
      <c r="D200" s="84">
        <v>976.54048403000002</v>
      </c>
      <c r="E200" s="84">
        <v>175.19540384000001</v>
      </c>
      <c r="F200" s="84">
        <v>175.19540384000001</v>
      </c>
    </row>
    <row r="201" spans="1:6" ht="12.75" customHeight="1" x14ac:dyDescent="0.2">
      <c r="A201" s="83" t="s">
        <v>147</v>
      </c>
      <c r="B201" s="83">
        <v>1</v>
      </c>
      <c r="C201" s="84">
        <v>2485.2009767599998</v>
      </c>
      <c r="D201" s="84">
        <v>1000.06641428</v>
      </c>
      <c r="E201" s="84">
        <v>179.41605308000001</v>
      </c>
      <c r="F201" s="84">
        <v>179.41605308000001</v>
      </c>
    </row>
    <row r="202" spans="1:6" ht="12.75" customHeight="1" x14ac:dyDescent="0.2">
      <c r="A202" s="83" t="s">
        <v>147</v>
      </c>
      <c r="B202" s="83">
        <v>2</v>
      </c>
      <c r="C202" s="84">
        <v>2435.7755091499998</v>
      </c>
      <c r="D202" s="84">
        <v>1024.6319260299999</v>
      </c>
      <c r="E202" s="84">
        <v>183.82320754</v>
      </c>
      <c r="F202" s="84">
        <v>183.82320754</v>
      </c>
    </row>
    <row r="203" spans="1:6" ht="12.75" customHeight="1" x14ac:dyDescent="0.2">
      <c r="A203" s="83" t="s">
        <v>147</v>
      </c>
      <c r="B203" s="83">
        <v>3</v>
      </c>
      <c r="C203" s="84">
        <v>2167.3479379700002</v>
      </c>
      <c r="D203" s="84">
        <v>1031.5205156</v>
      </c>
      <c r="E203" s="84">
        <v>185.05904901</v>
      </c>
      <c r="F203" s="84">
        <v>185.05904901</v>
      </c>
    </row>
    <row r="204" spans="1:6" ht="12.75" customHeight="1" x14ac:dyDescent="0.2">
      <c r="A204" s="83" t="s">
        <v>147</v>
      </c>
      <c r="B204" s="83">
        <v>4</v>
      </c>
      <c r="C204" s="84">
        <v>2368.4553244899998</v>
      </c>
      <c r="D204" s="84">
        <v>1041.43780926</v>
      </c>
      <c r="E204" s="84">
        <v>186.83825254000001</v>
      </c>
      <c r="F204" s="84">
        <v>186.83825254000001</v>
      </c>
    </row>
    <row r="205" spans="1:6" ht="12.75" customHeight="1" x14ac:dyDescent="0.2">
      <c r="A205" s="83" t="s">
        <v>147</v>
      </c>
      <c r="B205" s="83">
        <v>5</v>
      </c>
      <c r="C205" s="84">
        <v>2222.04123583</v>
      </c>
      <c r="D205" s="84">
        <v>1042.7870072799999</v>
      </c>
      <c r="E205" s="84">
        <v>187.08030424</v>
      </c>
      <c r="F205" s="84">
        <v>187.08030424</v>
      </c>
    </row>
    <row r="206" spans="1:6" ht="12.75" customHeight="1" x14ac:dyDescent="0.2">
      <c r="A206" s="83" t="s">
        <v>147</v>
      </c>
      <c r="B206" s="83">
        <v>6</v>
      </c>
      <c r="C206" s="84">
        <v>2220.3300648099998</v>
      </c>
      <c r="D206" s="84">
        <v>1040.59193024</v>
      </c>
      <c r="E206" s="84">
        <v>186.68649834000001</v>
      </c>
      <c r="F206" s="84">
        <v>186.68649834000001</v>
      </c>
    </row>
    <row r="207" spans="1:6" ht="12.75" customHeight="1" x14ac:dyDescent="0.2">
      <c r="A207" s="83" t="s">
        <v>147</v>
      </c>
      <c r="B207" s="83">
        <v>7</v>
      </c>
      <c r="C207" s="84">
        <v>2478.9678016100002</v>
      </c>
      <c r="D207" s="84">
        <v>1031.55751414</v>
      </c>
      <c r="E207" s="84">
        <v>185.06568670999999</v>
      </c>
      <c r="F207" s="84">
        <v>185.06568670999999</v>
      </c>
    </row>
    <row r="208" spans="1:6" ht="12.75" customHeight="1" x14ac:dyDescent="0.2">
      <c r="A208" s="83" t="s">
        <v>147</v>
      </c>
      <c r="B208" s="83">
        <v>8</v>
      </c>
      <c r="C208" s="84">
        <v>2737.2908224900002</v>
      </c>
      <c r="D208" s="84">
        <v>1022.64364356</v>
      </c>
      <c r="E208" s="84">
        <v>183.46650144</v>
      </c>
      <c r="F208" s="84">
        <v>183.46650144</v>
      </c>
    </row>
    <row r="209" spans="1:6" ht="12.75" customHeight="1" x14ac:dyDescent="0.2">
      <c r="A209" s="83" t="s">
        <v>147</v>
      </c>
      <c r="B209" s="83">
        <v>9</v>
      </c>
      <c r="C209" s="84">
        <v>2751.1749331599999</v>
      </c>
      <c r="D209" s="84">
        <v>993.36829365999995</v>
      </c>
      <c r="E209" s="84">
        <v>178.21438251999999</v>
      </c>
      <c r="F209" s="84">
        <v>178.21438251999999</v>
      </c>
    </row>
    <row r="210" spans="1:6" ht="12.75" customHeight="1" x14ac:dyDescent="0.2">
      <c r="A210" s="83" t="s">
        <v>147</v>
      </c>
      <c r="B210" s="83">
        <v>10</v>
      </c>
      <c r="C210" s="84">
        <v>1557.1003896300001</v>
      </c>
      <c r="D210" s="84">
        <v>962.82546520000005</v>
      </c>
      <c r="E210" s="84">
        <v>172.73487270999999</v>
      </c>
      <c r="F210" s="84">
        <v>172.73487270999999</v>
      </c>
    </row>
    <row r="211" spans="1:6" ht="12.75" customHeight="1" x14ac:dyDescent="0.2">
      <c r="A211" s="83" t="s">
        <v>147</v>
      </c>
      <c r="B211" s="83">
        <v>11</v>
      </c>
      <c r="C211" s="84">
        <v>1437.4530274599999</v>
      </c>
      <c r="D211" s="84">
        <v>943.78171182999995</v>
      </c>
      <c r="E211" s="84">
        <v>169.31834455000001</v>
      </c>
      <c r="F211" s="84">
        <v>169.31834455000001</v>
      </c>
    </row>
    <row r="212" spans="1:6" ht="12.75" customHeight="1" x14ac:dyDescent="0.2">
      <c r="A212" s="83" t="s">
        <v>147</v>
      </c>
      <c r="B212" s="83">
        <v>12</v>
      </c>
      <c r="C212" s="84">
        <v>2005.2150133499999</v>
      </c>
      <c r="D212" s="84">
        <v>941.71647029999997</v>
      </c>
      <c r="E212" s="84">
        <v>168.94783167</v>
      </c>
      <c r="F212" s="84">
        <v>168.94783167</v>
      </c>
    </row>
    <row r="213" spans="1:6" ht="12.75" customHeight="1" x14ac:dyDescent="0.2">
      <c r="A213" s="83" t="s">
        <v>147</v>
      </c>
      <c r="B213" s="83">
        <v>13</v>
      </c>
      <c r="C213" s="84">
        <v>1248.1342120700001</v>
      </c>
      <c r="D213" s="84">
        <v>952.50968260000002</v>
      </c>
      <c r="E213" s="84">
        <v>170.88417862</v>
      </c>
      <c r="F213" s="84">
        <v>170.88417862</v>
      </c>
    </row>
    <row r="214" spans="1:6" ht="12.75" customHeight="1" x14ac:dyDescent="0.2">
      <c r="A214" s="83" t="s">
        <v>147</v>
      </c>
      <c r="B214" s="83">
        <v>14</v>
      </c>
      <c r="C214" s="84">
        <v>1208.1849155800001</v>
      </c>
      <c r="D214" s="84">
        <v>966.38728418000005</v>
      </c>
      <c r="E214" s="84">
        <v>173.37387777000001</v>
      </c>
      <c r="F214" s="84">
        <v>173.37387777000001</v>
      </c>
    </row>
    <row r="215" spans="1:6" ht="12.75" customHeight="1" x14ac:dyDescent="0.2">
      <c r="A215" s="83" t="s">
        <v>147</v>
      </c>
      <c r="B215" s="83">
        <v>15</v>
      </c>
      <c r="C215" s="84">
        <v>1225.48982682</v>
      </c>
      <c r="D215" s="84">
        <v>1000.38412142</v>
      </c>
      <c r="E215" s="84">
        <v>179.47305105000001</v>
      </c>
      <c r="F215" s="84">
        <v>179.47305105000001</v>
      </c>
    </row>
    <row r="216" spans="1:6" ht="12.75" customHeight="1" x14ac:dyDescent="0.2">
      <c r="A216" s="83" t="s">
        <v>147</v>
      </c>
      <c r="B216" s="83">
        <v>16</v>
      </c>
      <c r="C216" s="84">
        <v>1159.0975238000001</v>
      </c>
      <c r="D216" s="84">
        <v>968.60972119999997</v>
      </c>
      <c r="E216" s="84">
        <v>173.77259217</v>
      </c>
      <c r="F216" s="84">
        <v>173.77259217</v>
      </c>
    </row>
    <row r="217" spans="1:6" ht="12.75" customHeight="1" x14ac:dyDescent="0.2">
      <c r="A217" s="83" t="s">
        <v>147</v>
      </c>
      <c r="B217" s="83">
        <v>17</v>
      </c>
      <c r="C217" s="84">
        <v>1125.1498169199999</v>
      </c>
      <c r="D217" s="84">
        <v>928.12925657000005</v>
      </c>
      <c r="E217" s="84">
        <v>166.51022929999999</v>
      </c>
      <c r="F217" s="84">
        <v>166.51022929999999</v>
      </c>
    </row>
    <row r="218" spans="1:6" ht="12.75" customHeight="1" x14ac:dyDescent="0.2">
      <c r="A218" s="83" t="s">
        <v>147</v>
      </c>
      <c r="B218" s="83">
        <v>18</v>
      </c>
      <c r="C218" s="84">
        <v>1124.96863003</v>
      </c>
      <c r="D218" s="84">
        <v>883.41138121999995</v>
      </c>
      <c r="E218" s="84">
        <v>158.48765742000001</v>
      </c>
      <c r="F218" s="84">
        <v>158.48765742000001</v>
      </c>
    </row>
    <row r="219" spans="1:6" ht="12.75" customHeight="1" x14ac:dyDescent="0.2">
      <c r="A219" s="83" t="s">
        <v>147</v>
      </c>
      <c r="B219" s="83">
        <v>19</v>
      </c>
      <c r="C219" s="84">
        <v>1210.49455878</v>
      </c>
      <c r="D219" s="84">
        <v>873.20448210999996</v>
      </c>
      <c r="E219" s="84">
        <v>156.65649748000001</v>
      </c>
      <c r="F219" s="84">
        <v>156.65649748000001</v>
      </c>
    </row>
    <row r="220" spans="1:6" ht="12.75" customHeight="1" x14ac:dyDescent="0.2">
      <c r="A220" s="83" t="s">
        <v>147</v>
      </c>
      <c r="B220" s="83">
        <v>20</v>
      </c>
      <c r="C220" s="84">
        <v>1478.5798162200001</v>
      </c>
      <c r="D220" s="84">
        <v>875.29838024000003</v>
      </c>
      <c r="E220" s="84">
        <v>157.03215147</v>
      </c>
      <c r="F220" s="84">
        <v>157.03215147</v>
      </c>
    </row>
    <row r="221" spans="1:6" ht="12.75" customHeight="1" x14ac:dyDescent="0.2">
      <c r="A221" s="83" t="s">
        <v>147</v>
      </c>
      <c r="B221" s="83">
        <v>21</v>
      </c>
      <c r="C221" s="84">
        <v>1393.81135619</v>
      </c>
      <c r="D221" s="84">
        <v>887.82080748999999</v>
      </c>
      <c r="E221" s="84">
        <v>159.27872674</v>
      </c>
      <c r="F221" s="84">
        <v>159.27872674</v>
      </c>
    </row>
    <row r="222" spans="1:6" ht="12.75" customHeight="1" x14ac:dyDescent="0.2">
      <c r="A222" s="83" t="s">
        <v>147</v>
      </c>
      <c r="B222" s="83">
        <v>22</v>
      </c>
      <c r="C222" s="84">
        <v>1261.13161408</v>
      </c>
      <c r="D222" s="84">
        <v>945.23000093999997</v>
      </c>
      <c r="E222" s="84">
        <v>169.57817360999999</v>
      </c>
      <c r="F222" s="84">
        <v>169.57817360999999</v>
      </c>
    </row>
    <row r="223" spans="1:6" ht="12.75" customHeight="1" x14ac:dyDescent="0.2">
      <c r="A223" s="83" t="s">
        <v>147</v>
      </c>
      <c r="B223" s="83">
        <v>23</v>
      </c>
      <c r="C223" s="84">
        <v>1255.52281887</v>
      </c>
      <c r="D223" s="84">
        <v>1006.42403861</v>
      </c>
      <c r="E223" s="84">
        <v>180.55663719</v>
      </c>
      <c r="F223" s="84">
        <v>180.55663719</v>
      </c>
    </row>
    <row r="224" spans="1:6" ht="12.75" customHeight="1" x14ac:dyDescent="0.2">
      <c r="A224" s="83" t="s">
        <v>147</v>
      </c>
      <c r="B224" s="83">
        <v>24</v>
      </c>
      <c r="C224" s="84">
        <v>1330.8622792799999</v>
      </c>
      <c r="D224" s="84">
        <v>1060.33776969</v>
      </c>
      <c r="E224" s="84">
        <v>190.22898365</v>
      </c>
      <c r="F224" s="84">
        <v>190.22898365</v>
      </c>
    </row>
    <row r="225" spans="1:6" ht="12.75" customHeight="1" x14ac:dyDescent="0.2">
      <c r="A225" s="83" t="s">
        <v>148</v>
      </c>
      <c r="B225" s="83">
        <v>1</v>
      </c>
      <c r="C225" s="84">
        <v>1991.4630003</v>
      </c>
      <c r="D225" s="84">
        <v>1029.9141334000001</v>
      </c>
      <c r="E225" s="84">
        <v>184.77085740000001</v>
      </c>
      <c r="F225" s="84">
        <v>184.77085740000001</v>
      </c>
    </row>
    <row r="226" spans="1:6" ht="12.75" customHeight="1" x14ac:dyDescent="0.2">
      <c r="A226" s="83" t="s">
        <v>148</v>
      </c>
      <c r="B226" s="83">
        <v>2</v>
      </c>
      <c r="C226" s="84">
        <v>1363.8926224500001</v>
      </c>
      <c r="D226" s="84">
        <v>1050.9293043800001</v>
      </c>
      <c r="E226" s="84">
        <v>188.54106604</v>
      </c>
      <c r="F226" s="84">
        <v>188.54106604</v>
      </c>
    </row>
    <row r="227" spans="1:6" ht="12.75" customHeight="1" x14ac:dyDescent="0.2">
      <c r="A227" s="83" t="s">
        <v>148</v>
      </c>
      <c r="B227" s="83">
        <v>3</v>
      </c>
      <c r="C227" s="84">
        <v>1367.5209116999999</v>
      </c>
      <c r="D227" s="84">
        <v>1053.06099051</v>
      </c>
      <c r="E227" s="84">
        <v>188.92349934999999</v>
      </c>
      <c r="F227" s="84">
        <v>188.92349934999999</v>
      </c>
    </row>
    <row r="228" spans="1:6" ht="12.75" customHeight="1" x14ac:dyDescent="0.2">
      <c r="A228" s="83" t="s">
        <v>148</v>
      </c>
      <c r="B228" s="83">
        <v>4</v>
      </c>
      <c r="C228" s="84">
        <v>1354.2721730000001</v>
      </c>
      <c r="D228" s="84">
        <v>1060.8893554199999</v>
      </c>
      <c r="E228" s="84">
        <v>190.32794041</v>
      </c>
      <c r="F228" s="84">
        <v>190.32794041</v>
      </c>
    </row>
    <row r="229" spans="1:6" ht="12.75" customHeight="1" x14ac:dyDescent="0.2">
      <c r="A229" s="83" t="s">
        <v>148</v>
      </c>
      <c r="B229" s="83">
        <v>5</v>
      </c>
      <c r="C229" s="84">
        <v>1324.2047989600001</v>
      </c>
      <c r="D229" s="84">
        <v>1063.37058374</v>
      </c>
      <c r="E229" s="84">
        <v>190.77308303999999</v>
      </c>
      <c r="F229" s="84">
        <v>190.77308303999999</v>
      </c>
    </row>
    <row r="230" spans="1:6" ht="12.75" customHeight="1" x14ac:dyDescent="0.2">
      <c r="A230" s="83" t="s">
        <v>148</v>
      </c>
      <c r="B230" s="83">
        <v>6</v>
      </c>
      <c r="C230" s="84">
        <v>1324.8098371399999</v>
      </c>
      <c r="D230" s="84">
        <v>1065.7087295399999</v>
      </c>
      <c r="E230" s="84">
        <v>191.19255606999999</v>
      </c>
      <c r="F230" s="84">
        <v>191.19255606999999</v>
      </c>
    </row>
    <row r="231" spans="1:6" ht="12.75" customHeight="1" x14ac:dyDescent="0.2">
      <c r="A231" s="83" t="s">
        <v>148</v>
      </c>
      <c r="B231" s="83">
        <v>7</v>
      </c>
      <c r="C231" s="84">
        <v>1327.61542467</v>
      </c>
      <c r="D231" s="84">
        <v>1077.8452960699999</v>
      </c>
      <c r="E231" s="84">
        <v>193.36990632999999</v>
      </c>
      <c r="F231" s="84">
        <v>193.36990632999999</v>
      </c>
    </row>
    <row r="232" spans="1:6" ht="12.75" customHeight="1" x14ac:dyDescent="0.2">
      <c r="A232" s="83" t="s">
        <v>148</v>
      </c>
      <c r="B232" s="83">
        <v>8</v>
      </c>
      <c r="C232" s="84">
        <v>1610.94135117</v>
      </c>
      <c r="D232" s="84">
        <v>1025.58832358</v>
      </c>
      <c r="E232" s="84">
        <v>183.99478922</v>
      </c>
      <c r="F232" s="84">
        <v>183.99478922</v>
      </c>
    </row>
    <row r="233" spans="1:6" ht="12.75" customHeight="1" x14ac:dyDescent="0.2">
      <c r="A233" s="83" t="s">
        <v>148</v>
      </c>
      <c r="B233" s="83">
        <v>9</v>
      </c>
      <c r="C233" s="84">
        <v>1313.49320878</v>
      </c>
      <c r="D233" s="84">
        <v>957.37301372000002</v>
      </c>
      <c r="E233" s="84">
        <v>171.75668035000001</v>
      </c>
      <c r="F233" s="84">
        <v>171.75668035000001</v>
      </c>
    </row>
    <row r="234" spans="1:6" ht="12.75" customHeight="1" x14ac:dyDescent="0.2">
      <c r="A234" s="83" t="s">
        <v>148</v>
      </c>
      <c r="B234" s="83">
        <v>10</v>
      </c>
      <c r="C234" s="84">
        <v>1157.7320931300001</v>
      </c>
      <c r="D234" s="84">
        <v>950.05853014000002</v>
      </c>
      <c r="E234" s="84">
        <v>170.44443172999999</v>
      </c>
      <c r="F234" s="84">
        <v>170.44443172999999</v>
      </c>
    </row>
    <row r="235" spans="1:6" ht="12.75" customHeight="1" x14ac:dyDescent="0.2">
      <c r="A235" s="83" t="s">
        <v>148</v>
      </c>
      <c r="B235" s="83">
        <v>11</v>
      </c>
      <c r="C235" s="84">
        <v>1165.1723249900001</v>
      </c>
      <c r="D235" s="84">
        <v>948.57226400000002</v>
      </c>
      <c r="E235" s="84">
        <v>170.17778942999999</v>
      </c>
      <c r="F235" s="84">
        <v>170.17778942999999</v>
      </c>
    </row>
    <row r="236" spans="1:6" ht="12.75" customHeight="1" x14ac:dyDescent="0.2">
      <c r="A236" s="83" t="s">
        <v>148</v>
      </c>
      <c r="B236" s="83">
        <v>12</v>
      </c>
      <c r="C236" s="84">
        <v>1232.80089578</v>
      </c>
      <c r="D236" s="84">
        <v>950.31866586000001</v>
      </c>
      <c r="E236" s="84">
        <v>170.49110114999999</v>
      </c>
      <c r="F236" s="84">
        <v>170.49110114999999</v>
      </c>
    </row>
    <row r="237" spans="1:6" ht="12.75" customHeight="1" x14ac:dyDescent="0.2">
      <c r="A237" s="83" t="s">
        <v>148</v>
      </c>
      <c r="B237" s="83">
        <v>13</v>
      </c>
      <c r="C237" s="84">
        <v>1424.5629601400001</v>
      </c>
      <c r="D237" s="84">
        <v>967.31017555000005</v>
      </c>
      <c r="E237" s="84">
        <v>173.5394483</v>
      </c>
      <c r="F237" s="84">
        <v>173.5394483</v>
      </c>
    </row>
    <row r="238" spans="1:6" ht="12.75" customHeight="1" x14ac:dyDescent="0.2">
      <c r="A238" s="83" t="s">
        <v>148</v>
      </c>
      <c r="B238" s="83">
        <v>14</v>
      </c>
      <c r="C238" s="84">
        <v>1213.29657688</v>
      </c>
      <c r="D238" s="84">
        <v>964.00846466999997</v>
      </c>
      <c r="E238" s="84">
        <v>172.94710771000001</v>
      </c>
      <c r="F238" s="84">
        <v>172.94710771000001</v>
      </c>
    </row>
    <row r="239" spans="1:6" ht="12.75" customHeight="1" x14ac:dyDescent="0.2">
      <c r="A239" s="83" t="s">
        <v>148</v>
      </c>
      <c r="B239" s="83">
        <v>15</v>
      </c>
      <c r="C239" s="84">
        <v>1179.1918388199999</v>
      </c>
      <c r="D239" s="84">
        <v>974.72504858000002</v>
      </c>
      <c r="E239" s="84">
        <v>174.86970721</v>
      </c>
      <c r="F239" s="84">
        <v>174.86970721</v>
      </c>
    </row>
    <row r="240" spans="1:6" ht="12.75" customHeight="1" x14ac:dyDescent="0.2">
      <c r="A240" s="83" t="s">
        <v>148</v>
      </c>
      <c r="B240" s="83">
        <v>16</v>
      </c>
      <c r="C240" s="84">
        <v>1199.7437803299999</v>
      </c>
      <c r="D240" s="84">
        <v>978.92506412</v>
      </c>
      <c r="E240" s="84">
        <v>175.62320736999999</v>
      </c>
      <c r="F240" s="84">
        <v>175.62320736999999</v>
      </c>
    </row>
    <row r="241" spans="1:6" ht="12.75" customHeight="1" x14ac:dyDescent="0.2">
      <c r="A241" s="83" t="s">
        <v>148</v>
      </c>
      <c r="B241" s="83">
        <v>17</v>
      </c>
      <c r="C241" s="84">
        <v>1274.7735554999999</v>
      </c>
      <c r="D241" s="84">
        <v>977.39078381000002</v>
      </c>
      <c r="E241" s="84">
        <v>175.34795113999999</v>
      </c>
      <c r="F241" s="84">
        <v>175.34795113999999</v>
      </c>
    </row>
    <row r="242" spans="1:6" ht="12.75" customHeight="1" x14ac:dyDescent="0.2">
      <c r="A242" s="83" t="s">
        <v>148</v>
      </c>
      <c r="B242" s="83">
        <v>18</v>
      </c>
      <c r="C242" s="84">
        <v>1001.45010236</v>
      </c>
      <c r="D242" s="84">
        <v>955.03907544000003</v>
      </c>
      <c r="E242" s="84">
        <v>171.33796215999999</v>
      </c>
      <c r="F242" s="84">
        <v>171.33796215999999</v>
      </c>
    </row>
    <row r="243" spans="1:6" ht="12.75" customHeight="1" x14ac:dyDescent="0.2">
      <c r="A243" s="83" t="s">
        <v>148</v>
      </c>
      <c r="B243" s="83">
        <v>19</v>
      </c>
      <c r="C243" s="84">
        <v>936.23351459000003</v>
      </c>
      <c r="D243" s="84">
        <v>934.30096442000001</v>
      </c>
      <c r="E243" s="84">
        <v>167.61745923000001</v>
      </c>
      <c r="F243" s="84">
        <v>167.61745923000001</v>
      </c>
    </row>
    <row r="244" spans="1:6" ht="12.75" customHeight="1" x14ac:dyDescent="0.2">
      <c r="A244" s="83" t="s">
        <v>148</v>
      </c>
      <c r="B244" s="83">
        <v>20</v>
      </c>
      <c r="C244" s="84">
        <v>956.46950890000005</v>
      </c>
      <c r="D244" s="84">
        <v>932.97299923000003</v>
      </c>
      <c r="E244" s="84">
        <v>167.37921678000001</v>
      </c>
      <c r="F244" s="84">
        <v>167.37921678000001</v>
      </c>
    </row>
    <row r="245" spans="1:6" ht="12.75" customHeight="1" x14ac:dyDescent="0.2">
      <c r="A245" s="83" t="s">
        <v>148</v>
      </c>
      <c r="B245" s="83">
        <v>21</v>
      </c>
      <c r="C245" s="84">
        <v>1247.7933627699999</v>
      </c>
      <c r="D245" s="84">
        <v>941.97605977000001</v>
      </c>
      <c r="E245" s="84">
        <v>168.9944031</v>
      </c>
      <c r="F245" s="84">
        <v>168.9944031</v>
      </c>
    </row>
    <row r="246" spans="1:6" ht="12.75" customHeight="1" x14ac:dyDescent="0.2">
      <c r="A246" s="83" t="s">
        <v>148</v>
      </c>
      <c r="B246" s="83">
        <v>22</v>
      </c>
      <c r="C246" s="84">
        <v>1201.7190134299999</v>
      </c>
      <c r="D246" s="84">
        <v>960.99547063</v>
      </c>
      <c r="E246" s="84">
        <v>172.40656411000001</v>
      </c>
      <c r="F246" s="84">
        <v>172.40656411000001</v>
      </c>
    </row>
    <row r="247" spans="1:6" ht="12.75" customHeight="1" x14ac:dyDescent="0.2">
      <c r="A247" s="83" t="s">
        <v>148</v>
      </c>
      <c r="B247" s="83">
        <v>23</v>
      </c>
      <c r="C247" s="84">
        <v>1269.96035803</v>
      </c>
      <c r="D247" s="84">
        <v>972.93959673999996</v>
      </c>
      <c r="E247" s="84">
        <v>174.54938976</v>
      </c>
      <c r="F247" s="84">
        <v>174.54938976</v>
      </c>
    </row>
    <row r="248" spans="1:6" ht="12.75" customHeight="1" x14ac:dyDescent="0.2">
      <c r="A248" s="83" t="s">
        <v>148</v>
      </c>
      <c r="B248" s="83">
        <v>24</v>
      </c>
      <c r="C248" s="84">
        <v>1427.4457747700001</v>
      </c>
      <c r="D248" s="84">
        <v>1025.2412193099999</v>
      </c>
      <c r="E248" s="84">
        <v>183.93251728000001</v>
      </c>
      <c r="F248" s="84">
        <v>183.93251728000001</v>
      </c>
    </row>
    <row r="249" spans="1:6" ht="12.75" customHeight="1" x14ac:dyDescent="0.2">
      <c r="A249" s="83" t="s">
        <v>149</v>
      </c>
      <c r="B249" s="83">
        <v>1</v>
      </c>
      <c r="C249" s="84">
        <v>1742.5244815900001</v>
      </c>
      <c r="D249" s="84">
        <v>1060.16728261</v>
      </c>
      <c r="E249" s="84">
        <v>190.19839755999999</v>
      </c>
      <c r="F249" s="84">
        <v>190.19839755999999</v>
      </c>
    </row>
    <row r="250" spans="1:6" ht="12.75" customHeight="1" x14ac:dyDescent="0.2">
      <c r="A250" s="83" t="s">
        <v>149</v>
      </c>
      <c r="B250" s="83">
        <v>2</v>
      </c>
      <c r="C250" s="84">
        <v>1372.8740074699999</v>
      </c>
      <c r="D250" s="84">
        <v>1089.00736478</v>
      </c>
      <c r="E250" s="84">
        <v>195.37242764000001</v>
      </c>
      <c r="F250" s="84">
        <v>195.37242764000001</v>
      </c>
    </row>
    <row r="251" spans="1:6" ht="12.75" customHeight="1" x14ac:dyDescent="0.2">
      <c r="A251" s="83" t="s">
        <v>149</v>
      </c>
      <c r="B251" s="83">
        <v>3</v>
      </c>
      <c r="C251" s="84">
        <v>1403.96808448</v>
      </c>
      <c r="D251" s="84">
        <v>1136.3334646999999</v>
      </c>
      <c r="E251" s="84">
        <v>203.86292581000001</v>
      </c>
      <c r="F251" s="84">
        <v>203.86292581000001</v>
      </c>
    </row>
    <row r="252" spans="1:6" ht="12.75" customHeight="1" x14ac:dyDescent="0.2">
      <c r="A252" s="83" t="s">
        <v>149</v>
      </c>
      <c r="B252" s="83">
        <v>4</v>
      </c>
      <c r="C252" s="84">
        <v>1366.08641532</v>
      </c>
      <c r="D252" s="84">
        <v>1094.61245336</v>
      </c>
      <c r="E252" s="84">
        <v>196.37800372999999</v>
      </c>
      <c r="F252" s="84">
        <v>196.37800372999999</v>
      </c>
    </row>
    <row r="253" spans="1:6" ht="12.75" customHeight="1" x14ac:dyDescent="0.2">
      <c r="A253" s="83" t="s">
        <v>149</v>
      </c>
      <c r="B253" s="83">
        <v>5</v>
      </c>
      <c r="C253" s="84">
        <v>1392.4739843699999</v>
      </c>
      <c r="D253" s="84">
        <v>1062.88066579</v>
      </c>
      <c r="E253" s="84">
        <v>190.68518972999999</v>
      </c>
      <c r="F253" s="84">
        <v>190.68518972999999</v>
      </c>
    </row>
    <row r="254" spans="1:6" ht="12.75" customHeight="1" x14ac:dyDescent="0.2">
      <c r="A254" s="83" t="s">
        <v>149</v>
      </c>
      <c r="B254" s="83">
        <v>6</v>
      </c>
      <c r="C254" s="84">
        <v>1466.7835636499999</v>
      </c>
      <c r="D254" s="84">
        <v>1069.4005033399999</v>
      </c>
      <c r="E254" s="84">
        <v>191.85487556999999</v>
      </c>
      <c r="F254" s="84">
        <v>191.85487556999999</v>
      </c>
    </row>
    <row r="255" spans="1:6" ht="12.75" customHeight="1" x14ac:dyDescent="0.2">
      <c r="A255" s="83" t="s">
        <v>149</v>
      </c>
      <c r="B255" s="83">
        <v>7</v>
      </c>
      <c r="C255" s="84">
        <v>1452.5020779500001</v>
      </c>
      <c r="D255" s="84">
        <v>1066.1500510200001</v>
      </c>
      <c r="E255" s="84">
        <v>191.27173096999999</v>
      </c>
      <c r="F255" s="84">
        <v>191.27173096999999</v>
      </c>
    </row>
    <row r="256" spans="1:6" ht="12.75" customHeight="1" x14ac:dyDescent="0.2">
      <c r="A256" s="83" t="s">
        <v>149</v>
      </c>
      <c r="B256" s="83">
        <v>8</v>
      </c>
      <c r="C256" s="84">
        <v>1581.4756150000001</v>
      </c>
      <c r="D256" s="84">
        <v>982.33121974999995</v>
      </c>
      <c r="E256" s="84">
        <v>176.23428579</v>
      </c>
      <c r="F256" s="84">
        <v>176.23428579</v>
      </c>
    </row>
    <row r="257" spans="1:6" ht="12.75" customHeight="1" x14ac:dyDescent="0.2">
      <c r="A257" s="83" t="s">
        <v>149</v>
      </c>
      <c r="B257" s="83">
        <v>9</v>
      </c>
      <c r="C257" s="84">
        <v>1482.5680197199999</v>
      </c>
      <c r="D257" s="84">
        <v>939.59318215999997</v>
      </c>
      <c r="E257" s="84">
        <v>168.56690499000001</v>
      </c>
      <c r="F257" s="84">
        <v>168.56690499000001</v>
      </c>
    </row>
    <row r="258" spans="1:6" ht="12.75" customHeight="1" x14ac:dyDescent="0.2">
      <c r="A258" s="83" t="s">
        <v>149</v>
      </c>
      <c r="B258" s="83">
        <v>10</v>
      </c>
      <c r="C258" s="84">
        <v>1357.41289134</v>
      </c>
      <c r="D258" s="84">
        <v>926.68157865000001</v>
      </c>
      <c r="E258" s="84">
        <v>166.25050988999999</v>
      </c>
      <c r="F258" s="84">
        <v>166.25050988999999</v>
      </c>
    </row>
    <row r="259" spans="1:6" ht="12.75" customHeight="1" x14ac:dyDescent="0.2">
      <c r="A259" s="83" t="s">
        <v>149</v>
      </c>
      <c r="B259" s="83">
        <v>11</v>
      </c>
      <c r="C259" s="84">
        <v>1316.32740472</v>
      </c>
      <c r="D259" s="84">
        <v>916.58576315000005</v>
      </c>
      <c r="E259" s="84">
        <v>164.43927882</v>
      </c>
      <c r="F259" s="84">
        <v>164.43927882</v>
      </c>
    </row>
    <row r="260" spans="1:6" ht="12.75" customHeight="1" x14ac:dyDescent="0.2">
      <c r="A260" s="83" t="s">
        <v>149</v>
      </c>
      <c r="B260" s="83">
        <v>12</v>
      </c>
      <c r="C260" s="84">
        <v>940.98904994999998</v>
      </c>
      <c r="D260" s="84">
        <v>923.26427784999998</v>
      </c>
      <c r="E260" s="84">
        <v>165.63743199000001</v>
      </c>
      <c r="F260" s="84">
        <v>165.63743199000001</v>
      </c>
    </row>
    <row r="261" spans="1:6" ht="12.75" customHeight="1" x14ac:dyDescent="0.2">
      <c r="A261" s="83" t="s">
        <v>149</v>
      </c>
      <c r="B261" s="83">
        <v>13</v>
      </c>
      <c r="C261" s="84">
        <v>945.50726734</v>
      </c>
      <c r="D261" s="84">
        <v>931.20590139000001</v>
      </c>
      <c r="E261" s="84">
        <v>167.06219211000001</v>
      </c>
      <c r="F261" s="84">
        <v>167.06219211000001</v>
      </c>
    </row>
    <row r="262" spans="1:6" ht="12.75" customHeight="1" x14ac:dyDescent="0.2">
      <c r="A262" s="83" t="s">
        <v>149</v>
      </c>
      <c r="B262" s="83">
        <v>14</v>
      </c>
      <c r="C262" s="84">
        <v>960.22538575999999</v>
      </c>
      <c r="D262" s="84">
        <v>920.54902719999995</v>
      </c>
      <c r="E262" s="84">
        <v>165.15030479000001</v>
      </c>
      <c r="F262" s="84">
        <v>165.15030479000001</v>
      </c>
    </row>
    <row r="263" spans="1:6" ht="12.75" customHeight="1" x14ac:dyDescent="0.2">
      <c r="A263" s="83" t="s">
        <v>149</v>
      </c>
      <c r="B263" s="83">
        <v>15</v>
      </c>
      <c r="C263" s="84">
        <v>984.44703024</v>
      </c>
      <c r="D263" s="84">
        <v>932.83795611999994</v>
      </c>
      <c r="E263" s="84">
        <v>167.35498949000001</v>
      </c>
      <c r="F263" s="84">
        <v>167.35498949000001</v>
      </c>
    </row>
    <row r="264" spans="1:6" ht="12.75" customHeight="1" x14ac:dyDescent="0.2">
      <c r="A264" s="83" t="s">
        <v>149</v>
      </c>
      <c r="B264" s="83">
        <v>16</v>
      </c>
      <c r="C264" s="84">
        <v>950.07036700000003</v>
      </c>
      <c r="D264" s="84">
        <v>936.43196588000001</v>
      </c>
      <c r="E264" s="84">
        <v>167.99976971000001</v>
      </c>
      <c r="F264" s="84">
        <v>167.99976971000001</v>
      </c>
    </row>
    <row r="265" spans="1:6" ht="12.75" customHeight="1" x14ac:dyDescent="0.2">
      <c r="A265" s="83" t="s">
        <v>149</v>
      </c>
      <c r="B265" s="83">
        <v>17</v>
      </c>
      <c r="C265" s="84">
        <v>973.52144385999998</v>
      </c>
      <c r="D265" s="84">
        <v>940.21898432</v>
      </c>
      <c r="E265" s="84">
        <v>168.67917649</v>
      </c>
      <c r="F265" s="84">
        <v>168.67917649</v>
      </c>
    </row>
    <row r="266" spans="1:6" ht="12.75" customHeight="1" x14ac:dyDescent="0.2">
      <c r="A266" s="83" t="s">
        <v>149</v>
      </c>
      <c r="B266" s="83">
        <v>18</v>
      </c>
      <c r="C266" s="84">
        <v>977.17409620000001</v>
      </c>
      <c r="D266" s="84">
        <v>920.56895747999999</v>
      </c>
      <c r="E266" s="84">
        <v>165.15388035999999</v>
      </c>
      <c r="F266" s="84">
        <v>165.15388035999999</v>
      </c>
    </row>
    <row r="267" spans="1:6" ht="12.75" customHeight="1" x14ac:dyDescent="0.2">
      <c r="A267" s="83" t="s">
        <v>149</v>
      </c>
      <c r="B267" s="83">
        <v>19</v>
      </c>
      <c r="C267" s="84">
        <v>959.34405351999999</v>
      </c>
      <c r="D267" s="84">
        <v>901.41077253000003</v>
      </c>
      <c r="E267" s="84">
        <v>161.71682269999999</v>
      </c>
      <c r="F267" s="84">
        <v>161.71682269999999</v>
      </c>
    </row>
    <row r="268" spans="1:6" ht="12.75" customHeight="1" x14ac:dyDescent="0.2">
      <c r="A268" s="83" t="s">
        <v>149</v>
      </c>
      <c r="B268" s="83">
        <v>20</v>
      </c>
      <c r="C268" s="84">
        <v>1044.7577473199999</v>
      </c>
      <c r="D268" s="84">
        <v>908.38588042000003</v>
      </c>
      <c r="E268" s="84">
        <v>162.96818592</v>
      </c>
      <c r="F268" s="84">
        <v>162.96818592</v>
      </c>
    </row>
    <row r="269" spans="1:6" ht="12.75" customHeight="1" x14ac:dyDescent="0.2">
      <c r="A269" s="83" t="s">
        <v>149</v>
      </c>
      <c r="B269" s="83">
        <v>21</v>
      </c>
      <c r="C269" s="84">
        <v>1404.7856132500001</v>
      </c>
      <c r="D269" s="84">
        <v>919.48952962999999</v>
      </c>
      <c r="E269" s="84">
        <v>164.96022654000001</v>
      </c>
      <c r="F269" s="84">
        <v>164.96022654000001</v>
      </c>
    </row>
    <row r="270" spans="1:6" ht="12.75" customHeight="1" x14ac:dyDescent="0.2">
      <c r="A270" s="83" t="s">
        <v>149</v>
      </c>
      <c r="B270" s="83">
        <v>22</v>
      </c>
      <c r="C270" s="84">
        <v>1443.6131637000001</v>
      </c>
      <c r="D270" s="84">
        <v>928.81416564999995</v>
      </c>
      <c r="E270" s="84">
        <v>166.63310483000001</v>
      </c>
      <c r="F270" s="84">
        <v>166.63310483000001</v>
      </c>
    </row>
    <row r="271" spans="1:6" ht="12.75" customHeight="1" x14ac:dyDescent="0.2">
      <c r="A271" s="83" t="s">
        <v>149</v>
      </c>
      <c r="B271" s="83">
        <v>23</v>
      </c>
      <c r="C271" s="84">
        <v>1388.42859651</v>
      </c>
      <c r="D271" s="84">
        <v>929.80930493000005</v>
      </c>
      <c r="E271" s="84">
        <v>166.81163692999999</v>
      </c>
      <c r="F271" s="84">
        <v>166.81163692999999</v>
      </c>
    </row>
    <row r="272" spans="1:6" ht="12.75" customHeight="1" x14ac:dyDescent="0.2">
      <c r="A272" s="83" t="s">
        <v>149</v>
      </c>
      <c r="B272" s="83">
        <v>24</v>
      </c>
      <c r="C272" s="84">
        <v>1702.3995811</v>
      </c>
      <c r="D272" s="84">
        <v>987.42478060999997</v>
      </c>
      <c r="E272" s="84">
        <v>177.14809169</v>
      </c>
      <c r="F272" s="84">
        <v>177.14809169</v>
      </c>
    </row>
    <row r="273" spans="1:6" ht="12.75" customHeight="1" x14ac:dyDescent="0.2">
      <c r="A273" s="83" t="s">
        <v>150</v>
      </c>
      <c r="B273" s="83">
        <v>1</v>
      </c>
      <c r="C273" s="84">
        <v>1819.1397529599999</v>
      </c>
      <c r="D273" s="84">
        <v>1067.56047992</v>
      </c>
      <c r="E273" s="84">
        <v>191.52476775</v>
      </c>
      <c r="F273" s="84">
        <v>191.52476775</v>
      </c>
    </row>
    <row r="274" spans="1:6" ht="12.75" customHeight="1" x14ac:dyDescent="0.2">
      <c r="A274" s="83" t="s">
        <v>150</v>
      </c>
      <c r="B274" s="83">
        <v>2</v>
      </c>
      <c r="C274" s="84">
        <v>1468.95236884</v>
      </c>
      <c r="D274" s="84">
        <v>1078.3677963499999</v>
      </c>
      <c r="E274" s="84">
        <v>193.46364503999999</v>
      </c>
      <c r="F274" s="84">
        <v>193.46364503999999</v>
      </c>
    </row>
    <row r="275" spans="1:6" ht="12.75" customHeight="1" x14ac:dyDescent="0.2">
      <c r="A275" s="83" t="s">
        <v>150</v>
      </c>
      <c r="B275" s="83">
        <v>3</v>
      </c>
      <c r="C275" s="84">
        <v>1552.62854264</v>
      </c>
      <c r="D275" s="84">
        <v>1106.5492660499999</v>
      </c>
      <c r="E275" s="84">
        <v>198.51951732000001</v>
      </c>
      <c r="F275" s="84">
        <v>198.51951732000001</v>
      </c>
    </row>
    <row r="276" spans="1:6" ht="12.75" customHeight="1" x14ac:dyDescent="0.2">
      <c r="A276" s="83" t="s">
        <v>150</v>
      </c>
      <c r="B276" s="83">
        <v>4</v>
      </c>
      <c r="C276" s="84">
        <v>1496.03103949</v>
      </c>
      <c r="D276" s="84">
        <v>1108.3793010899999</v>
      </c>
      <c r="E276" s="84">
        <v>198.84783318000001</v>
      </c>
      <c r="F276" s="84">
        <v>198.84783318000001</v>
      </c>
    </row>
    <row r="277" spans="1:6" ht="12.75" customHeight="1" x14ac:dyDescent="0.2">
      <c r="A277" s="83" t="s">
        <v>150</v>
      </c>
      <c r="B277" s="83">
        <v>5</v>
      </c>
      <c r="C277" s="84">
        <v>1508.31706979</v>
      </c>
      <c r="D277" s="84">
        <v>1108.0510825199999</v>
      </c>
      <c r="E277" s="84">
        <v>198.78894940999999</v>
      </c>
      <c r="F277" s="84">
        <v>198.78894940999999</v>
      </c>
    </row>
    <row r="278" spans="1:6" ht="12.75" customHeight="1" x14ac:dyDescent="0.2">
      <c r="A278" s="83" t="s">
        <v>150</v>
      </c>
      <c r="B278" s="83">
        <v>6</v>
      </c>
      <c r="C278" s="84">
        <v>1541.95031961</v>
      </c>
      <c r="D278" s="84">
        <v>1091.3879095299999</v>
      </c>
      <c r="E278" s="84">
        <v>195.79950722000001</v>
      </c>
      <c r="F278" s="84">
        <v>195.79950722000001</v>
      </c>
    </row>
    <row r="279" spans="1:6" ht="12.75" customHeight="1" x14ac:dyDescent="0.2">
      <c r="A279" s="83" t="s">
        <v>150</v>
      </c>
      <c r="B279" s="83">
        <v>7</v>
      </c>
      <c r="C279" s="84">
        <v>1479.94845384</v>
      </c>
      <c r="D279" s="84">
        <v>1059.7317919899999</v>
      </c>
      <c r="E279" s="84">
        <v>190.12026874</v>
      </c>
      <c r="F279" s="84">
        <v>190.12026874</v>
      </c>
    </row>
    <row r="280" spans="1:6" ht="12.75" customHeight="1" x14ac:dyDescent="0.2">
      <c r="A280" s="83" t="s">
        <v>150</v>
      </c>
      <c r="B280" s="83">
        <v>8</v>
      </c>
      <c r="C280" s="84">
        <v>1421.6296836500001</v>
      </c>
      <c r="D280" s="84">
        <v>985.28434047999997</v>
      </c>
      <c r="E280" s="84">
        <v>176.76408787</v>
      </c>
      <c r="F280" s="84">
        <v>176.76408787</v>
      </c>
    </row>
    <row r="281" spans="1:6" ht="12.75" customHeight="1" x14ac:dyDescent="0.2">
      <c r="A281" s="83" t="s">
        <v>150</v>
      </c>
      <c r="B281" s="83">
        <v>9</v>
      </c>
      <c r="C281" s="84">
        <v>1342.3217771300001</v>
      </c>
      <c r="D281" s="84">
        <v>933.49068738999995</v>
      </c>
      <c r="E281" s="84">
        <v>167.47209218</v>
      </c>
      <c r="F281" s="84">
        <v>167.47209218</v>
      </c>
    </row>
    <row r="282" spans="1:6" ht="12.75" customHeight="1" x14ac:dyDescent="0.2">
      <c r="A282" s="83" t="s">
        <v>150</v>
      </c>
      <c r="B282" s="83">
        <v>10</v>
      </c>
      <c r="C282" s="84">
        <v>1338.2229982900001</v>
      </c>
      <c r="D282" s="84">
        <v>924.99137652000002</v>
      </c>
      <c r="E282" s="84">
        <v>165.94728064</v>
      </c>
      <c r="F282" s="84">
        <v>165.94728064</v>
      </c>
    </row>
    <row r="283" spans="1:6" ht="12.75" customHeight="1" x14ac:dyDescent="0.2">
      <c r="A283" s="83" t="s">
        <v>150</v>
      </c>
      <c r="B283" s="83">
        <v>11</v>
      </c>
      <c r="C283" s="84">
        <v>1239.0173449900001</v>
      </c>
      <c r="D283" s="84">
        <v>920.81707578999999</v>
      </c>
      <c r="E283" s="84">
        <v>165.19839381</v>
      </c>
      <c r="F283" s="84">
        <v>165.19839381</v>
      </c>
    </row>
    <row r="284" spans="1:6" ht="12.75" customHeight="1" x14ac:dyDescent="0.2">
      <c r="A284" s="83" t="s">
        <v>150</v>
      </c>
      <c r="B284" s="83">
        <v>12</v>
      </c>
      <c r="C284" s="84">
        <v>1313.7732943999999</v>
      </c>
      <c r="D284" s="84">
        <v>923.29500779</v>
      </c>
      <c r="E284" s="84">
        <v>165.64294507</v>
      </c>
      <c r="F284" s="84">
        <v>165.64294507</v>
      </c>
    </row>
    <row r="285" spans="1:6" ht="12.75" customHeight="1" x14ac:dyDescent="0.2">
      <c r="A285" s="83" t="s">
        <v>150</v>
      </c>
      <c r="B285" s="83">
        <v>13</v>
      </c>
      <c r="C285" s="84">
        <v>2888.5543629200001</v>
      </c>
      <c r="D285" s="84">
        <v>937.73203983999997</v>
      </c>
      <c r="E285" s="84">
        <v>168.23300836000001</v>
      </c>
      <c r="F285" s="84">
        <v>168.23300836000001</v>
      </c>
    </row>
    <row r="286" spans="1:6" ht="12.75" customHeight="1" x14ac:dyDescent="0.2">
      <c r="A286" s="83" t="s">
        <v>150</v>
      </c>
      <c r="B286" s="83">
        <v>14</v>
      </c>
      <c r="C286" s="84">
        <v>1356.4222118299999</v>
      </c>
      <c r="D286" s="84">
        <v>941.48121702000003</v>
      </c>
      <c r="E286" s="84">
        <v>168.90562625999999</v>
      </c>
      <c r="F286" s="84">
        <v>168.90562625999999</v>
      </c>
    </row>
    <row r="287" spans="1:6" ht="12.75" customHeight="1" x14ac:dyDescent="0.2">
      <c r="A287" s="83" t="s">
        <v>150</v>
      </c>
      <c r="B287" s="83">
        <v>15</v>
      </c>
      <c r="C287" s="84">
        <v>1019.5058471</v>
      </c>
      <c r="D287" s="84">
        <v>926.45423406999998</v>
      </c>
      <c r="E287" s="84">
        <v>166.20972333</v>
      </c>
      <c r="F287" s="84">
        <v>166.20972333</v>
      </c>
    </row>
    <row r="288" spans="1:6" ht="12.75" customHeight="1" x14ac:dyDescent="0.2">
      <c r="A288" s="83" t="s">
        <v>150</v>
      </c>
      <c r="B288" s="83">
        <v>16</v>
      </c>
      <c r="C288" s="84">
        <v>1033.7981707700001</v>
      </c>
      <c r="D288" s="84">
        <v>928.42890485999999</v>
      </c>
      <c r="E288" s="84">
        <v>166.56398745000001</v>
      </c>
      <c r="F288" s="84">
        <v>166.56398745000001</v>
      </c>
    </row>
    <row r="289" spans="1:6" ht="12.75" customHeight="1" x14ac:dyDescent="0.2">
      <c r="A289" s="83" t="s">
        <v>150</v>
      </c>
      <c r="B289" s="83">
        <v>17</v>
      </c>
      <c r="C289" s="84">
        <v>1028.0633889600001</v>
      </c>
      <c r="D289" s="84">
        <v>952.75990822000006</v>
      </c>
      <c r="E289" s="84">
        <v>170.92907013000001</v>
      </c>
      <c r="F289" s="84">
        <v>170.92907013000001</v>
      </c>
    </row>
    <row r="290" spans="1:6" ht="12.75" customHeight="1" x14ac:dyDescent="0.2">
      <c r="A290" s="83" t="s">
        <v>150</v>
      </c>
      <c r="B290" s="83">
        <v>18</v>
      </c>
      <c r="C290" s="84">
        <v>1402.63178905</v>
      </c>
      <c r="D290" s="84">
        <v>929.89286959000003</v>
      </c>
      <c r="E290" s="84">
        <v>166.82662877999999</v>
      </c>
      <c r="F290" s="84">
        <v>166.82662877999999</v>
      </c>
    </row>
    <row r="291" spans="1:6" ht="12.75" customHeight="1" x14ac:dyDescent="0.2">
      <c r="A291" s="83" t="s">
        <v>150</v>
      </c>
      <c r="B291" s="83">
        <v>19</v>
      </c>
      <c r="C291" s="84">
        <v>957.08420795999996</v>
      </c>
      <c r="D291" s="84">
        <v>895.01821915000005</v>
      </c>
      <c r="E291" s="84">
        <v>160.56997217</v>
      </c>
      <c r="F291" s="84">
        <v>160.56997217</v>
      </c>
    </row>
    <row r="292" spans="1:6" ht="12.75" customHeight="1" x14ac:dyDescent="0.2">
      <c r="A292" s="83" t="s">
        <v>150</v>
      </c>
      <c r="B292" s="83">
        <v>20</v>
      </c>
      <c r="C292" s="84">
        <v>1116.5484280400001</v>
      </c>
      <c r="D292" s="84">
        <v>896.61069615999997</v>
      </c>
      <c r="E292" s="84">
        <v>160.85566914</v>
      </c>
      <c r="F292" s="84">
        <v>160.85566914</v>
      </c>
    </row>
    <row r="293" spans="1:6" ht="12.75" customHeight="1" x14ac:dyDescent="0.2">
      <c r="A293" s="83" t="s">
        <v>150</v>
      </c>
      <c r="B293" s="83">
        <v>21</v>
      </c>
      <c r="C293" s="84">
        <v>1319.76409025</v>
      </c>
      <c r="D293" s="84">
        <v>913.23075053000002</v>
      </c>
      <c r="E293" s="84">
        <v>163.83737567</v>
      </c>
      <c r="F293" s="84">
        <v>163.83737567</v>
      </c>
    </row>
    <row r="294" spans="1:6" ht="12.75" customHeight="1" x14ac:dyDescent="0.2">
      <c r="A294" s="83" t="s">
        <v>150</v>
      </c>
      <c r="B294" s="83">
        <v>22</v>
      </c>
      <c r="C294" s="84">
        <v>1342.3776460199999</v>
      </c>
      <c r="D294" s="84">
        <v>932.24155046999999</v>
      </c>
      <c r="E294" s="84">
        <v>167.24799185000001</v>
      </c>
      <c r="F294" s="84">
        <v>167.24799185000001</v>
      </c>
    </row>
    <row r="295" spans="1:6" ht="12.75" customHeight="1" x14ac:dyDescent="0.2">
      <c r="A295" s="83" t="s">
        <v>150</v>
      </c>
      <c r="B295" s="83">
        <v>23</v>
      </c>
      <c r="C295" s="84">
        <v>1317.8875682299999</v>
      </c>
      <c r="D295" s="84">
        <v>941.57080845999997</v>
      </c>
      <c r="E295" s="84">
        <v>168.92169933</v>
      </c>
      <c r="F295" s="84">
        <v>168.92169933</v>
      </c>
    </row>
    <row r="296" spans="1:6" ht="12.75" customHeight="1" x14ac:dyDescent="0.2">
      <c r="A296" s="83" t="s">
        <v>150</v>
      </c>
      <c r="B296" s="83">
        <v>24</v>
      </c>
      <c r="C296" s="84">
        <v>1623.0729990100001</v>
      </c>
      <c r="D296" s="84">
        <v>995.31451047999997</v>
      </c>
      <c r="E296" s="84">
        <v>178.56354186999999</v>
      </c>
      <c r="F296" s="84">
        <v>178.56354186999999</v>
      </c>
    </row>
    <row r="297" spans="1:6" ht="12.75" customHeight="1" x14ac:dyDescent="0.2">
      <c r="A297" s="83" t="s">
        <v>151</v>
      </c>
      <c r="B297" s="83">
        <v>1</v>
      </c>
      <c r="C297" s="84">
        <v>1614.09490704</v>
      </c>
      <c r="D297" s="84">
        <v>1067.0795215099999</v>
      </c>
      <c r="E297" s="84">
        <v>191.43848181999999</v>
      </c>
      <c r="F297" s="84">
        <v>191.43848181999999</v>
      </c>
    </row>
    <row r="298" spans="1:6" ht="12.75" customHeight="1" x14ac:dyDescent="0.2">
      <c r="A298" s="83" t="s">
        <v>151</v>
      </c>
      <c r="B298" s="83">
        <v>2</v>
      </c>
      <c r="C298" s="84">
        <v>1445.8940360700001</v>
      </c>
      <c r="D298" s="84">
        <v>1088.1196412500001</v>
      </c>
      <c r="E298" s="84">
        <v>195.21316637000001</v>
      </c>
      <c r="F298" s="84">
        <v>195.21316637000001</v>
      </c>
    </row>
    <row r="299" spans="1:6" ht="12.75" customHeight="1" x14ac:dyDescent="0.2">
      <c r="A299" s="83" t="s">
        <v>151</v>
      </c>
      <c r="B299" s="83">
        <v>3</v>
      </c>
      <c r="C299" s="84">
        <v>1521.3714263500001</v>
      </c>
      <c r="D299" s="84">
        <v>1110.3045108900001</v>
      </c>
      <c r="E299" s="84">
        <v>199.19322378000001</v>
      </c>
      <c r="F299" s="84">
        <v>199.19322378000001</v>
      </c>
    </row>
    <row r="300" spans="1:6" ht="12.75" customHeight="1" x14ac:dyDescent="0.2">
      <c r="A300" s="83" t="s">
        <v>151</v>
      </c>
      <c r="B300" s="83">
        <v>4</v>
      </c>
      <c r="C300" s="84">
        <v>1514.26062329</v>
      </c>
      <c r="D300" s="84">
        <v>1121.9922107</v>
      </c>
      <c r="E300" s="84">
        <v>201.29004549000001</v>
      </c>
      <c r="F300" s="84">
        <v>201.29004549000001</v>
      </c>
    </row>
    <row r="301" spans="1:6" ht="12.75" customHeight="1" x14ac:dyDescent="0.2">
      <c r="A301" s="83" t="s">
        <v>151</v>
      </c>
      <c r="B301" s="83">
        <v>5</v>
      </c>
      <c r="C301" s="84">
        <v>1337.1654637700001</v>
      </c>
      <c r="D301" s="84">
        <v>1119.97027209</v>
      </c>
      <c r="E301" s="84">
        <v>200.92730134000001</v>
      </c>
      <c r="F301" s="84">
        <v>200.92730134000001</v>
      </c>
    </row>
    <row r="302" spans="1:6" ht="12.75" customHeight="1" x14ac:dyDescent="0.2">
      <c r="A302" s="83" t="s">
        <v>151</v>
      </c>
      <c r="B302" s="83">
        <v>6</v>
      </c>
      <c r="C302" s="84">
        <v>1533.7984253</v>
      </c>
      <c r="D302" s="84">
        <v>1119.4630278899999</v>
      </c>
      <c r="E302" s="84">
        <v>200.83629963000001</v>
      </c>
      <c r="F302" s="84">
        <v>200.83629963000001</v>
      </c>
    </row>
    <row r="303" spans="1:6" ht="12.75" customHeight="1" x14ac:dyDescent="0.2">
      <c r="A303" s="83" t="s">
        <v>151</v>
      </c>
      <c r="B303" s="83">
        <v>7</v>
      </c>
      <c r="C303" s="84">
        <v>1343.47925887</v>
      </c>
      <c r="D303" s="84">
        <v>1094.0896541899999</v>
      </c>
      <c r="E303" s="84">
        <v>196.28421139</v>
      </c>
      <c r="F303" s="84">
        <v>196.28421139</v>
      </c>
    </row>
    <row r="304" spans="1:6" ht="12.75" customHeight="1" x14ac:dyDescent="0.2">
      <c r="A304" s="83" t="s">
        <v>151</v>
      </c>
      <c r="B304" s="83">
        <v>8</v>
      </c>
      <c r="C304" s="84">
        <v>1434.1349292</v>
      </c>
      <c r="D304" s="84">
        <v>1017.91627666</v>
      </c>
      <c r="E304" s="84">
        <v>182.61839225</v>
      </c>
      <c r="F304" s="84">
        <v>182.61839225</v>
      </c>
    </row>
    <row r="305" spans="1:6" ht="12.75" customHeight="1" x14ac:dyDescent="0.2">
      <c r="A305" s="83" t="s">
        <v>151</v>
      </c>
      <c r="B305" s="83">
        <v>9</v>
      </c>
      <c r="C305" s="84">
        <v>1285.0929430900001</v>
      </c>
      <c r="D305" s="84">
        <v>948.41932901999996</v>
      </c>
      <c r="E305" s="84">
        <v>170.15035226000001</v>
      </c>
      <c r="F305" s="84">
        <v>170.15035226000001</v>
      </c>
    </row>
    <row r="306" spans="1:6" ht="12.75" customHeight="1" x14ac:dyDescent="0.2">
      <c r="A306" s="83" t="s">
        <v>151</v>
      </c>
      <c r="B306" s="83">
        <v>10</v>
      </c>
      <c r="C306" s="84">
        <v>1230.6733380600001</v>
      </c>
      <c r="D306" s="84">
        <v>916.59879536000005</v>
      </c>
      <c r="E306" s="84">
        <v>164.44161685</v>
      </c>
      <c r="F306" s="84">
        <v>164.44161685</v>
      </c>
    </row>
    <row r="307" spans="1:6" ht="12.75" customHeight="1" x14ac:dyDescent="0.2">
      <c r="A307" s="83" t="s">
        <v>151</v>
      </c>
      <c r="B307" s="83">
        <v>11</v>
      </c>
      <c r="C307" s="84">
        <v>1171.8765058199999</v>
      </c>
      <c r="D307" s="84">
        <v>893.23938883000005</v>
      </c>
      <c r="E307" s="84">
        <v>160.25084265000001</v>
      </c>
      <c r="F307" s="84">
        <v>160.25084265000001</v>
      </c>
    </row>
    <row r="308" spans="1:6" ht="12.75" customHeight="1" x14ac:dyDescent="0.2">
      <c r="A308" s="83" t="s">
        <v>151</v>
      </c>
      <c r="B308" s="83">
        <v>12</v>
      </c>
      <c r="C308" s="84">
        <v>1285.5795988</v>
      </c>
      <c r="D308" s="84">
        <v>898.85524246</v>
      </c>
      <c r="E308" s="84">
        <v>161.25835003</v>
      </c>
      <c r="F308" s="84">
        <v>161.25835003</v>
      </c>
    </row>
    <row r="309" spans="1:6" ht="12.75" customHeight="1" x14ac:dyDescent="0.2">
      <c r="A309" s="83" t="s">
        <v>151</v>
      </c>
      <c r="B309" s="83">
        <v>13</v>
      </c>
      <c r="C309" s="84">
        <v>1720.8717964499999</v>
      </c>
      <c r="D309" s="84">
        <v>918.56813285999999</v>
      </c>
      <c r="E309" s="84">
        <v>164.79492414000001</v>
      </c>
      <c r="F309" s="84">
        <v>164.79492414000001</v>
      </c>
    </row>
    <row r="310" spans="1:6" ht="12.75" customHeight="1" x14ac:dyDescent="0.2">
      <c r="A310" s="83" t="s">
        <v>151</v>
      </c>
      <c r="B310" s="83">
        <v>14</v>
      </c>
      <c r="C310" s="84">
        <v>1253.07202035</v>
      </c>
      <c r="D310" s="84">
        <v>927.02090606000002</v>
      </c>
      <c r="E310" s="84">
        <v>166.31138662999999</v>
      </c>
      <c r="F310" s="84">
        <v>166.31138662999999</v>
      </c>
    </row>
    <row r="311" spans="1:6" ht="12.75" customHeight="1" x14ac:dyDescent="0.2">
      <c r="A311" s="83" t="s">
        <v>151</v>
      </c>
      <c r="B311" s="83">
        <v>15</v>
      </c>
      <c r="C311" s="84">
        <v>1292.66187524</v>
      </c>
      <c r="D311" s="84">
        <v>945.85914396999999</v>
      </c>
      <c r="E311" s="84">
        <v>169.69104447000001</v>
      </c>
      <c r="F311" s="84">
        <v>169.69104447000001</v>
      </c>
    </row>
    <row r="312" spans="1:6" ht="12.75" customHeight="1" x14ac:dyDescent="0.2">
      <c r="A312" s="83" t="s">
        <v>151</v>
      </c>
      <c r="B312" s="83">
        <v>16</v>
      </c>
      <c r="C312" s="84">
        <v>1312.1004462400001</v>
      </c>
      <c r="D312" s="84">
        <v>959.80296027999998</v>
      </c>
      <c r="E312" s="84">
        <v>172.19262282</v>
      </c>
      <c r="F312" s="84">
        <v>172.19262282</v>
      </c>
    </row>
    <row r="313" spans="1:6" ht="12.75" customHeight="1" x14ac:dyDescent="0.2">
      <c r="A313" s="83" t="s">
        <v>151</v>
      </c>
      <c r="B313" s="83">
        <v>17</v>
      </c>
      <c r="C313" s="84">
        <v>1362.7561883400001</v>
      </c>
      <c r="D313" s="84">
        <v>950.51727400000004</v>
      </c>
      <c r="E313" s="84">
        <v>170.52673227</v>
      </c>
      <c r="F313" s="84">
        <v>170.52673227</v>
      </c>
    </row>
    <row r="314" spans="1:6" ht="12.75" customHeight="1" x14ac:dyDescent="0.2">
      <c r="A314" s="83" t="s">
        <v>151</v>
      </c>
      <c r="B314" s="83">
        <v>18</v>
      </c>
      <c r="C314" s="84">
        <v>1301.6310417300001</v>
      </c>
      <c r="D314" s="84">
        <v>909.55651810999996</v>
      </c>
      <c r="E314" s="84">
        <v>163.17820316999999</v>
      </c>
      <c r="F314" s="84">
        <v>163.17820316999999</v>
      </c>
    </row>
    <row r="315" spans="1:6" ht="12.75" customHeight="1" x14ac:dyDescent="0.2">
      <c r="A315" s="83" t="s">
        <v>151</v>
      </c>
      <c r="B315" s="83">
        <v>19</v>
      </c>
      <c r="C315" s="84">
        <v>978.65244575999998</v>
      </c>
      <c r="D315" s="84">
        <v>876.93886181000005</v>
      </c>
      <c r="E315" s="84">
        <v>157.32646065</v>
      </c>
      <c r="F315" s="84">
        <v>157.32646065</v>
      </c>
    </row>
    <row r="316" spans="1:6" ht="12.75" customHeight="1" x14ac:dyDescent="0.2">
      <c r="A316" s="83" t="s">
        <v>151</v>
      </c>
      <c r="B316" s="83">
        <v>20</v>
      </c>
      <c r="C316" s="84">
        <v>1538.2384625300001</v>
      </c>
      <c r="D316" s="84">
        <v>878.12538987000005</v>
      </c>
      <c r="E316" s="84">
        <v>157.5393287</v>
      </c>
      <c r="F316" s="84">
        <v>157.5393287</v>
      </c>
    </row>
    <row r="317" spans="1:6" ht="12.75" customHeight="1" x14ac:dyDescent="0.2">
      <c r="A317" s="83" t="s">
        <v>151</v>
      </c>
      <c r="B317" s="83">
        <v>21</v>
      </c>
      <c r="C317" s="84">
        <v>1243.0768700799999</v>
      </c>
      <c r="D317" s="84">
        <v>901.63649079000004</v>
      </c>
      <c r="E317" s="84">
        <v>161.75731748999999</v>
      </c>
      <c r="F317" s="84">
        <v>161.75731748999999</v>
      </c>
    </row>
    <row r="318" spans="1:6" ht="12.75" customHeight="1" x14ac:dyDescent="0.2">
      <c r="A318" s="83" t="s">
        <v>151</v>
      </c>
      <c r="B318" s="83">
        <v>22</v>
      </c>
      <c r="C318" s="84">
        <v>1211.78403718</v>
      </c>
      <c r="D318" s="84">
        <v>923.41430290000005</v>
      </c>
      <c r="E318" s="84">
        <v>165.66434709999999</v>
      </c>
      <c r="F318" s="84">
        <v>165.66434709999999</v>
      </c>
    </row>
    <row r="319" spans="1:6" ht="12.75" customHeight="1" x14ac:dyDescent="0.2">
      <c r="A319" s="83" t="s">
        <v>151</v>
      </c>
      <c r="B319" s="83">
        <v>23</v>
      </c>
      <c r="C319" s="84">
        <v>1211.8973064700001</v>
      </c>
      <c r="D319" s="84">
        <v>931.47539174999997</v>
      </c>
      <c r="E319" s="84">
        <v>167.1105398</v>
      </c>
      <c r="F319" s="84">
        <v>167.1105398</v>
      </c>
    </row>
    <row r="320" spans="1:6" ht="12.75" customHeight="1" x14ac:dyDescent="0.2">
      <c r="A320" s="83" t="s">
        <v>151</v>
      </c>
      <c r="B320" s="83">
        <v>24</v>
      </c>
      <c r="C320" s="84">
        <v>1363.0295112700001</v>
      </c>
      <c r="D320" s="84">
        <v>994.10970841000005</v>
      </c>
      <c r="E320" s="84">
        <v>178.34739540000001</v>
      </c>
      <c r="F320" s="84">
        <v>178.34739540000001</v>
      </c>
    </row>
    <row r="321" spans="1:6" ht="12.75" customHeight="1" x14ac:dyDescent="0.2">
      <c r="A321" s="83" t="s">
        <v>152</v>
      </c>
      <c r="B321" s="83">
        <v>1</v>
      </c>
      <c r="C321" s="84">
        <v>1440.2964320399999</v>
      </c>
      <c r="D321" s="84">
        <v>1042.1188769299999</v>
      </c>
      <c r="E321" s="84">
        <v>186.96043889000001</v>
      </c>
      <c r="F321" s="84">
        <v>186.96043889000001</v>
      </c>
    </row>
    <row r="322" spans="1:6" ht="12.75" customHeight="1" x14ac:dyDescent="0.2">
      <c r="A322" s="83" t="s">
        <v>152</v>
      </c>
      <c r="B322" s="83">
        <v>2</v>
      </c>
      <c r="C322" s="84">
        <v>1387.34315339</v>
      </c>
      <c r="D322" s="84">
        <v>1068.12008504</v>
      </c>
      <c r="E322" s="84">
        <v>191.62516321999999</v>
      </c>
      <c r="F322" s="84">
        <v>191.62516321999999</v>
      </c>
    </row>
    <row r="323" spans="1:6" ht="12.75" customHeight="1" x14ac:dyDescent="0.2">
      <c r="A323" s="83" t="s">
        <v>152</v>
      </c>
      <c r="B323" s="83">
        <v>3</v>
      </c>
      <c r="C323" s="84">
        <v>1506.4485545099999</v>
      </c>
      <c r="D323" s="84">
        <v>1100.99834665</v>
      </c>
      <c r="E323" s="84">
        <v>197.52365940999999</v>
      </c>
      <c r="F323" s="84">
        <v>197.52365940999999</v>
      </c>
    </row>
    <row r="324" spans="1:6" ht="12.75" customHeight="1" x14ac:dyDescent="0.2">
      <c r="A324" s="83" t="s">
        <v>152</v>
      </c>
      <c r="B324" s="83">
        <v>4</v>
      </c>
      <c r="C324" s="84">
        <v>1510.7800445099999</v>
      </c>
      <c r="D324" s="84">
        <v>1119.67036106</v>
      </c>
      <c r="E324" s="84">
        <v>200.87349606000001</v>
      </c>
      <c r="F324" s="84">
        <v>200.87349606000001</v>
      </c>
    </row>
    <row r="325" spans="1:6" ht="12.75" customHeight="1" x14ac:dyDescent="0.2">
      <c r="A325" s="83" t="s">
        <v>152</v>
      </c>
      <c r="B325" s="83">
        <v>5</v>
      </c>
      <c r="C325" s="84">
        <v>1531.53709607</v>
      </c>
      <c r="D325" s="84">
        <v>1118.4143977199999</v>
      </c>
      <c r="E325" s="84">
        <v>200.64817103999999</v>
      </c>
      <c r="F325" s="84">
        <v>200.64817103999999</v>
      </c>
    </row>
    <row r="326" spans="1:6" ht="12.75" customHeight="1" x14ac:dyDescent="0.2">
      <c r="A326" s="83" t="s">
        <v>152</v>
      </c>
      <c r="B326" s="83">
        <v>6</v>
      </c>
      <c r="C326" s="84">
        <v>1530.4431423799999</v>
      </c>
      <c r="D326" s="84">
        <v>1127.4414969100001</v>
      </c>
      <c r="E326" s="84">
        <v>202.26766999</v>
      </c>
      <c r="F326" s="84">
        <v>202.26766999</v>
      </c>
    </row>
    <row r="327" spans="1:6" ht="12.75" customHeight="1" x14ac:dyDescent="0.2">
      <c r="A327" s="83" t="s">
        <v>152</v>
      </c>
      <c r="B327" s="83">
        <v>7</v>
      </c>
      <c r="C327" s="84">
        <v>1907.8996065700001</v>
      </c>
      <c r="D327" s="84">
        <v>1081.06714584</v>
      </c>
      <c r="E327" s="84">
        <v>193.94791950999999</v>
      </c>
      <c r="F327" s="84">
        <v>193.94791950999999</v>
      </c>
    </row>
    <row r="328" spans="1:6" ht="12.75" customHeight="1" x14ac:dyDescent="0.2">
      <c r="A328" s="83" t="s">
        <v>152</v>
      </c>
      <c r="B328" s="83">
        <v>8</v>
      </c>
      <c r="C328" s="84">
        <v>1662.5934953399999</v>
      </c>
      <c r="D328" s="84">
        <v>1013.83373471</v>
      </c>
      <c r="E328" s="84">
        <v>181.88596733</v>
      </c>
      <c r="F328" s="84">
        <v>181.88596733</v>
      </c>
    </row>
    <row r="329" spans="1:6" ht="12.75" customHeight="1" x14ac:dyDescent="0.2">
      <c r="A329" s="83" t="s">
        <v>152</v>
      </c>
      <c r="B329" s="83">
        <v>9</v>
      </c>
      <c r="C329" s="84">
        <v>1287.9417227700001</v>
      </c>
      <c r="D329" s="84">
        <v>965.14012610999998</v>
      </c>
      <c r="E329" s="84">
        <v>173.15013245</v>
      </c>
      <c r="F329" s="84">
        <v>173.15013245</v>
      </c>
    </row>
    <row r="330" spans="1:6" ht="12.75" customHeight="1" x14ac:dyDescent="0.2">
      <c r="A330" s="83" t="s">
        <v>152</v>
      </c>
      <c r="B330" s="83">
        <v>10</v>
      </c>
      <c r="C330" s="84">
        <v>1253.5380080800001</v>
      </c>
      <c r="D330" s="84">
        <v>930.98399512000003</v>
      </c>
      <c r="E330" s="84">
        <v>167.02238120999999</v>
      </c>
      <c r="F330" s="84">
        <v>167.02238120999999</v>
      </c>
    </row>
    <row r="331" spans="1:6" ht="12.75" customHeight="1" x14ac:dyDescent="0.2">
      <c r="A331" s="83" t="s">
        <v>152</v>
      </c>
      <c r="B331" s="83">
        <v>11</v>
      </c>
      <c r="C331" s="84">
        <v>1200.4205778200001</v>
      </c>
      <c r="D331" s="84">
        <v>910.24058452999998</v>
      </c>
      <c r="E331" s="84">
        <v>163.30092751000001</v>
      </c>
      <c r="F331" s="84">
        <v>163.30092751000001</v>
      </c>
    </row>
    <row r="332" spans="1:6" ht="12.75" customHeight="1" x14ac:dyDescent="0.2">
      <c r="A332" s="83" t="s">
        <v>152</v>
      </c>
      <c r="B332" s="83">
        <v>12</v>
      </c>
      <c r="C332" s="84">
        <v>1289.4968808900001</v>
      </c>
      <c r="D332" s="84">
        <v>913.58983576000003</v>
      </c>
      <c r="E332" s="84">
        <v>163.90179703999999</v>
      </c>
      <c r="F332" s="84">
        <v>163.90179703999999</v>
      </c>
    </row>
    <row r="333" spans="1:6" ht="12.75" customHeight="1" x14ac:dyDescent="0.2">
      <c r="A333" s="83" t="s">
        <v>152</v>
      </c>
      <c r="B333" s="83">
        <v>13</v>
      </c>
      <c r="C333" s="84">
        <v>1582.33224421</v>
      </c>
      <c r="D333" s="84">
        <v>934.08324674000005</v>
      </c>
      <c r="E333" s="84">
        <v>167.57839978000001</v>
      </c>
      <c r="F333" s="84">
        <v>167.57839978000001</v>
      </c>
    </row>
    <row r="334" spans="1:6" ht="12.75" customHeight="1" x14ac:dyDescent="0.2">
      <c r="A334" s="83" t="s">
        <v>152</v>
      </c>
      <c r="B334" s="83">
        <v>14</v>
      </c>
      <c r="C334" s="84">
        <v>1242.7605347000001</v>
      </c>
      <c r="D334" s="84">
        <v>966.95191285999999</v>
      </c>
      <c r="E334" s="84">
        <v>173.47517449</v>
      </c>
      <c r="F334" s="84">
        <v>173.47517449</v>
      </c>
    </row>
    <row r="335" spans="1:6" ht="12.75" customHeight="1" x14ac:dyDescent="0.2">
      <c r="A335" s="83" t="s">
        <v>152</v>
      </c>
      <c r="B335" s="83">
        <v>15</v>
      </c>
      <c r="C335" s="84">
        <v>1259.3998892699999</v>
      </c>
      <c r="D335" s="84">
        <v>982.56067215999997</v>
      </c>
      <c r="E335" s="84">
        <v>176.27545050000001</v>
      </c>
      <c r="F335" s="84">
        <v>176.27545050000001</v>
      </c>
    </row>
    <row r="336" spans="1:6" ht="12.75" customHeight="1" x14ac:dyDescent="0.2">
      <c r="A336" s="83" t="s">
        <v>152</v>
      </c>
      <c r="B336" s="83">
        <v>16</v>
      </c>
      <c r="C336" s="84">
        <v>1283.9909050199999</v>
      </c>
      <c r="D336" s="84">
        <v>983.86155631999998</v>
      </c>
      <c r="E336" s="84">
        <v>176.50883450000001</v>
      </c>
      <c r="F336" s="84">
        <v>176.50883450000001</v>
      </c>
    </row>
    <row r="337" spans="1:6" ht="12.75" customHeight="1" x14ac:dyDescent="0.2">
      <c r="A337" s="83" t="s">
        <v>152</v>
      </c>
      <c r="B337" s="83">
        <v>17</v>
      </c>
      <c r="C337" s="84">
        <v>1026.04633975</v>
      </c>
      <c r="D337" s="84">
        <v>975.32899096999995</v>
      </c>
      <c r="E337" s="84">
        <v>174.97805697000001</v>
      </c>
      <c r="F337" s="84">
        <v>174.97805697000001</v>
      </c>
    </row>
    <row r="338" spans="1:6" ht="12.75" customHeight="1" x14ac:dyDescent="0.2">
      <c r="A338" s="83" t="s">
        <v>152</v>
      </c>
      <c r="B338" s="83">
        <v>18</v>
      </c>
      <c r="C338" s="84">
        <v>1033.43332521</v>
      </c>
      <c r="D338" s="84">
        <v>949.90140934999999</v>
      </c>
      <c r="E338" s="84">
        <v>170.41624361000001</v>
      </c>
      <c r="F338" s="84">
        <v>170.41624361000001</v>
      </c>
    </row>
    <row r="339" spans="1:6" ht="12.75" customHeight="1" x14ac:dyDescent="0.2">
      <c r="A339" s="83" t="s">
        <v>152</v>
      </c>
      <c r="B339" s="83">
        <v>19</v>
      </c>
      <c r="C339" s="84">
        <v>997.33637476000001</v>
      </c>
      <c r="D339" s="84">
        <v>908.28722648999997</v>
      </c>
      <c r="E339" s="84">
        <v>162.95048700000001</v>
      </c>
      <c r="F339" s="84">
        <v>162.95048700000001</v>
      </c>
    </row>
    <row r="340" spans="1:6" ht="12.75" customHeight="1" x14ac:dyDescent="0.2">
      <c r="A340" s="83" t="s">
        <v>152</v>
      </c>
      <c r="B340" s="83">
        <v>20</v>
      </c>
      <c r="C340" s="84">
        <v>1094.41274873</v>
      </c>
      <c r="D340" s="84">
        <v>906.79105276999996</v>
      </c>
      <c r="E340" s="84">
        <v>162.68206724000001</v>
      </c>
      <c r="F340" s="84">
        <v>162.68206724000001</v>
      </c>
    </row>
    <row r="341" spans="1:6" ht="12.75" customHeight="1" x14ac:dyDescent="0.2">
      <c r="A341" s="83" t="s">
        <v>152</v>
      </c>
      <c r="B341" s="83">
        <v>21</v>
      </c>
      <c r="C341" s="84">
        <v>1287.83675851</v>
      </c>
      <c r="D341" s="84">
        <v>908.49840529000005</v>
      </c>
      <c r="E341" s="84">
        <v>162.98837334999999</v>
      </c>
      <c r="F341" s="84">
        <v>162.98837334999999</v>
      </c>
    </row>
    <row r="342" spans="1:6" ht="12.75" customHeight="1" x14ac:dyDescent="0.2">
      <c r="A342" s="83" t="s">
        <v>152</v>
      </c>
      <c r="B342" s="83">
        <v>22</v>
      </c>
      <c r="C342" s="84">
        <v>1237.0697502999999</v>
      </c>
      <c r="D342" s="84">
        <v>920.00856484999997</v>
      </c>
      <c r="E342" s="84">
        <v>165.05334360000001</v>
      </c>
      <c r="F342" s="84">
        <v>165.05334360000001</v>
      </c>
    </row>
    <row r="343" spans="1:6" ht="12.75" customHeight="1" x14ac:dyDescent="0.2">
      <c r="A343" s="83" t="s">
        <v>152</v>
      </c>
      <c r="B343" s="83">
        <v>23</v>
      </c>
      <c r="C343" s="84">
        <v>1218.72821157</v>
      </c>
      <c r="D343" s="84">
        <v>933.92001058000005</v>
      </c>
      <c r="E343" s="84">
        <v>167.54911453</v>
      </c>
      <c r="F343" s="84">
        <v>167.54911453</v>
      </c>
    </row>
    <row r="344" spans="1:6" ht="12.75" customHeight="1" x14ac:dyDescent="0.2">
      <c r="A344" s="83" t="s">
        <v>152</v>
      </c>
      <c r="B344" s="83">
        <v>24</v>
      </c>
      <c r="C344" s="84">
        <v>1474.0491036400001</v>
      </c>
      <c r="D344" s="84">
        <v>986.66897656000003</v>
      </c>
      <c r="E344" s="84">
        <v>177.01249730999999</v>
      </c>
      <c r="F344" s="84">
        <v>177.01249730999999</v>
      </c>
    </row>
    <row r="345" spans="1:6" ht="12.75" customHeight="1" x14ac:dyDescent="0.2">
      <c r="A345" s="83" t="s">
        <v>153</v>
      </c>
      <c r="B345" s="83">
        <v>1</v>
      </c>
      <c r="C345" s="84">
        <v>1661.7664824799999</v>
      </c>
      <c r="D345" s="84">
        <v>1072.55934471</v>
      </c>
      <c r="E345" s="84">
        <v>192.42158477999999</v>
      </c>
      <c r="F345" s="84">
        <v>192.42158477999999</v>
      </c>
    </row>
    <row r="346" spans="1:6" ht="12.75" customHeight="1" x14ac:dyDescent="0.2">
      <c r="A346" s="83" t="s">
        <v>153</v>
      </c>
      <c r="B346" s="83">
        <v>2</v>
      </c>
      <c r="C346" s="84">
        <v>1470.72557564</v>
      </c>
      <c r="D346" s="84">
        <v>1102.9117189999999</v>
      </c>
      <c r="E346" s="84">
        <v>197.86692633000001</v>
      </c>
      <c r="F346" s="84">
        <v>197.86692633000001</v>
      </c>
    </row>
    <row r="347" spans="1:6" ht="12.75" customHeight="1" x14ac:dyDescent="0.2">
      <c r="A347" s="83" t="s">
        <v>153</v>
      </c>
      <c r="B347" s="83">
        <v>3</v>
      </c>
      <c r="C347" s="84">
        <v>1391.08647468</v>
      </c>
      <c r="D347" s="84">
        <v>1122.54627443</v>
      </c>
      <c r="E347" s="84">
        <v>201.38944681999999</v>
      </c>
      <c r="F347" s="84">
        <v>201.38944681999999</v>
      </c>
    </row>
    <row r="348" spans="1:6" ht="12.75" customHeight="1" x14ac:dyDescent="0.2">
      <c r="A348" s="83" t="s">
        <v>153</v>
      </c>
      <c r="B348" s="83">
        <v>4</v>
      </c>
      <c r="C348" s="84">
        <v>1395.39009523</v>
      </c>
      <c r="D348" s="84">
        <v>1126.1690420699999</v>
      </c>
      <c r="E348" s="84">
        <v>202.03938633000001</v>
      </c>
      <c r="F348" s="84">
        <v>202.03938633000001</v>
      </c>
    </row>
    <row r="349" spans="1:6" ht="12.75" customHeight="1" x14ac:dyDescent="0.2">
      <c r="A349" s="83" t="s">
        <v>153</v>
      </c>
      <c r="B349" s="83">
        <v>5</v>
      </c>
      <c r="C349" s="84">
        <v>1346.3039732300001</v>
      </c>
      <c r="D349" s="84">
        <v>1125.92291864</v>
      </c>
      <c r="E349" s="84">
        <v>201.99523076</v>
      </c>
      <c r="F349" s="84">
        <v>201.99523076</v>
      </c>
    </row>
    <row r="350" spans="1:6" ht="12.75" customHeight="1" x14ac:dyDescent="0.2">
      <c r="A350" s="83" t="s">
        <v>153</v>
      </c>
      <c r="B350" s="83">
        <v>6</v>
      </c>
      <c r="C350" s="84">
        <v>1301.02205353</v>
      </c>
      <c r="D350" s="84">
        <v>1115.14417334</v>
      </c>
      <c r="E350" s="84">
        <v>200.06147924999999</v>
      </c>
      <c r="F350" s="84">
        <v>200.06147924999999</v>
      </c>
    </row>
    <row r="351" spans="1:6" ht="12.75" customHeight="1" x14ac:dyDescent="0.2">
      <c r="A351" s="83" t="s">
        <v>153</v>
      </c>
      <c r="B351" s="83">
        <v>7</v>
      </c>
      <c r="C351" s="84">
        <v>1245.14672361</v>
      </c>
      <c r="D351" s="84">
        <v>1075.3287738399999</v>
      </c>
      <c r="E351" s="84">
        <v>192.91843182</v>
      </c>
      <c r="F351" s="84">
        <v>192.91843182</v>
      </c>
    </row>
    <row r="352" spans="1:6" ht="12.75" customHeight="1" x14ac:dyDescent="0.2">
      <c r="A352" s="83" t="s">
        <v>153</v>
      </c>
      <c r="B352" s="83">
        <v>8</v>
      </c>
      <c r="C352" s="84">
        <v>1151.4445060099999</v>
      </c>
      <c r="D352" s="84">
        <v>999.61131673</v>
      </c>
      <c r="E352" s="84">
        <v>179.33440669000001</v>
      </c>
      <c r="F352" s="84">
        <v>179.33440669000001</v>
      </c>
    </row>
    <row r="353" spans="1:6" ht="12.75" customHeight="1" x14ac:dyDescent="0.2">
      <c r="A353" s="83" t="s">
        <v>153</v>
      </c>
      <c r="B353" s="83">
        <v>9</v>
      </c>
      <c r="C353" s="84">
        <v>1122.9216911200001</v>
      </c>
      <c r="D353" s="84">
        <v>960.96736261000001</v>
      </c>
      <c r="E353" s="84">
        <v>172.40152140999999</v>
      </c>
      <c r="F353" s="84">
        <v>172.40152140999999</v>
      </c>
    </row>
    <row r="354" spans="1:6" ht="12.75" customHeight="1" x14ac:dyDescent="0.2">
      <c r="A354" s="83" t="s">
        <v>153</v>
      </c>
      <c r="B354" s="83">
        <v>10</v>
      </c>
      <c r="C354" s="84">
        <v>921.05699961000005</v>
      </c>
      <c r="D354" s="84">
        <v>931.95431544999997</v>
      </c>
      <c r="E354" s="84">
        <v>167.19646069000001</v>
      </c>
      <c r="F354" s="84">
        <v>167.19646069000001</v>
      </c>
    </row>
    <row r="355" spans="1:6" ht="12.75" customHeight="1" x14ac:dyDescent="0.2">
      <c r="A355" s="83" t="s">
        <v>153</v>
      </c>
      <c r="B355" s="83">
        <v>11</v>
      </c>
      <c r="C355" s="84">
        <v>885.30954782000003</v>
      </c>
      <c r="D355" s="84">
        <v>923.15458951999994</v>
      </c>
      <c r="E355" s="84">
        <v>165.61775345000001</v>
      </c>
      <c r="F355" s="84">
        <v>165.61775345000001</v>
      </c>
    </row>
    <row r="356" spans="1:6" ht="12.75" customHeight="1" x14ac:dyDescent="0.2">
      <c r="A356" s="83" t="s">
        <v>153</v>
      </c>
      <c r="B356" s="83">
        <v>12</v>
      </c>
      <c r="C356" s="84">
        <v>1361.0001382099999</v>
      </c>
      <c r="D356" s="84">
        <v>933.75149255999997</v>
      </c>
      <c r="E356" s="84">
        <v>167.51888170000001</v>
      </c>
      <c r="F356" s="84">
        <v>167.51888170000001</v>
      </c>
    </row>
    <row r="357" spans="1:6" ht="12.75" customHeight="1" x14ac:dyDescent="0.2">
      <c r="A357" s="83" t="s">
        <v>153</v>
      </c>
      <c r="B357" s="83">
        <v>13</v>
      </c>
      <c r="C357" s="84">
        <v>2182.3063562799998</v>
      </c>
      <c r="D357" s="84">
        <v>947.30751213999997</v>
      </c>
      <c r="E357" s="84">
        <v>169.95088770999999</v>
      </c>
      <c r="F357" s="84">
        <v>169.95088770999999</v>
      </c>
    </row>
    <row r="358" spans="1:6" ht="12.75" customHeight="1" x14ac:dyDescent="0.2">
      <c r="A358" s="83" t="s">
        <v>153</v>
      </c>
      <c r="B358" s="83">
        <v>14</v>
      </c>
      <c r="C358" s="84">
        <v>1282.8699377299999</v>
      </c>
      <c r="D358" s="84">
        <v>952.43631785000002</v>
      </c>
      <c r="E358" s="84">
        <v>170.87101668</v>
      </c>
      <c r="F358" s="84">
        <v>170.87101668</v>
      </c>
    </row>
    <row r="359" spans="1:6" ht="12.75" customHeight="1" x14ac:dyDescent="0.2">
      <c r="A359" s="83" t="s">
        <v>153</v>
      </c>
      <c r="B359" s="83">
        <v>15</v>
      </c>
      <c r="C359" s="84">
        <v>1153.33013607</v>
      </c>
      <c r="D359" s="84">
        <v>959.68605660000003</v>
      </c>
      <c r="E359" s="84">
        <v>172.17164980999999</v>
      </c>
      <c r="F359" s="84">
        <v>172.17164980999999</v>
      </c>
    </row>
    <row r="360" spans="1:6" ht="12.75" customHeight="1" x14ac:dyDescent="0.2">
      <c r="A360" s="83" t="s">
        <v>153</v>
      </c>
      <c r="B360" s="83">
        <v>16</v>
      </c>
      <c r="C360" s="84">
        <v>1221.7131249500001</v>
      </c>
      <c r="D360" s="84">
        <v>968.27745660000005</v>
      </c>
      <c r="E360" s="84">
        <v>173.71298252</v>
      </c>
      <c r="F360" s="84">
        <v>173.71298252</v>
      </c>
    </row>
    <row r="361" spans="1:6" ht="12.75" customHeight="1" x14ac:dyDescent="0.2">
      <c r="A361" s="83" t="s">
        <v>153</v>
      </c>
      <c r="B361" s="83">
        <v>17</v>
      </c>
      <c r="C361" s="84">
        <v>1239.05019642</v>
      </c>
      <c r="D361" s="84">
        <v>966.81758762000004</v>
      </c>
      <c r="E361" s="84">
        <v>173.45107598999999</v>
      </c>
      <c r="F361" s="84">
        <v>173.45107598999999</v>
      </c>
    </row>
    <row r="362" spans="1:6" ht="12.75" customHeight="1" x14ac:dyDescent="0.2">
      <c r="A362" s="83" t="s">
        <v>153</v>
      </c>
      <c r="B362" s="83">
        <v>18</v>
      </c>
      <c r="C362" s="84">
        <v>1206.65900683</v>
      </c>
      <c r="D362" s="84">
        <v>950.65683077000006</v>
      </c>
      <c r="E362" s="84">
        <v>170.55176933999999</v>
      </c>
      <c r="F362" s="84">
        <v>170.55176933999999</v>
      </c>
    </row>
    <row r="363" spans="1:6" ht="12.75" customHeight="1" x14ac:dyDescent="0.2">
      <c r="A363" s="83" t="s">
        <v>153</v>
      </c>
      <c r="B363" s="83">
        <v>19</v>
      </c>
      <c r="C363" s="84">
        <v>1191.1085432499999</v>
      </c>
      <c r="D363" s="84">
        <v>922.07063908999999</v>
      </c>
      <c r="E363" s="84">
        <v>165.42328825999999</v>
      </c>
      <c r="F363" s="84">
        <v>165.42328825999999</v>
      </c>
    </row>
    <row r="364" spans="1:6" ht="12.75" customHeight="1" x14ac:dyDescent="0.2">
      <c r="A364" s="83" t="s">
        <v>153</v>
      </c>
      <c r="B364" s="83">
        <v>20</v>
      </c>
      <c r="C364" s="84">
        <v>1151.60890004</v>
      </c>
      <c r="D364" s="84">
        <v>922.43276585000001</v>
      </c>
      <c r="E364" s="84">
        <v>165.48825529999999</v>
      </c>
      <c r="F364" s="84">
        <v>165.48825529999999</v>
      </c>
    </row>
    <row r="365" spans="1:6" ht="12.75" customHeight="1" x14ac:dyDescent="0.2">
      <c r="A365" s="83" t="s">
        <v>153</v>
      </c>
      <c r="B365" s="83">
        <v>21</v>
      </c>
      <c r="C365" s="84">
        <v>1159.11998733</v>
      </c>
      <c r="D365" s="84">
        <v>938.41879891999997</v>
      </c>
      <c r="E365" s="84">
        <v>168.35621578000001</v>
      </c>
      <c r="F365" s="84">
        <v>168.35621578000001</v>
      </c>
    </row>
    <row r="366" spans="1:6" ht="12.75" customHeight="1" x14ac:dyDescent="0.2">
      <c r="A366" s="83" t="s">
        <v>153</v>
      </c>
      <c r="B366" s="83">
        <v>22</v>
      </c>
      <c r="C366" s="84">
        <v>1183.44043769</v>
      </c>
      <c r="D366" s="84">
        <v>954.20535918999997</v>
      </c>
      <c r="E366" s="84">
        <v>171.18839002000001</v>
      </c>
      <c r="F366" s="84">
        <v>171.18839002000001</v>
      </c>
    </row>
    <row r="367" spans="1:6" ht="12.75" customHeight="1" x14ac:dyDescent="0.2">
      <c r="A367" s="83" t="s">
        <v>153</v>
      </c>
      <c r="B367" s="83">
        <v>23</v>
      </c>
      <c r="C367" s="84">
        <v>1164.86804843</v>
      </c>
      <c r="D367" s="84">
        <v>955.80943520999995</v>
      </c>
      <c r="E367" s="84">
        <v>171.47616789</v>
      </c>
      <c r="F367" s="84">
        <v>171.47616789</v>
      </c>
    </row>
    <row r="368" spans="1:6" ht="12.75" customHeight="1" x14ac:dyDescent="0.2">
      <c r="A368" s="83" t="s">
        <v>153</v>
      </c>
      <c r="B368" s="83">
        <v>24</v>
      </c>
      <c r="C368" s="84">
        <v>1442.3821564100001</v>
      </c>
      <c r="D368" s="84">
        <v>1006.73115493</v>
      </c>
      <c r="E368" s="84">
        <v>180.61173513</v>
      </c>
      <c r="F368" s="84">
        <v>180.61173513</v>
      </c>
    </row>
    <row r="369" spans="1:6" ht="12.75" customHeight="1" x14ac:dyDescent="0.2">
      <c r="A369" s="83" t="s">
        <v>154</v>
      </c>
      <c r="B369" s="83">
        <v>1</v>
      </c>
      <c r="C369" s="84">
        <v>1690.08379098</v>
      </c>
      <c r="D369" s="84">
        <v>1088.2984467000001</v>
      </c>
      <c r="E369" s="84">
        <v>195.24524481</v>
      </c>
      <c r="F369" s="84">
        <v>195.24524481</v>
      </c>
    </row>
    <row r="370" spans="1:6" ht="12.75" customHeight="1" x14ac:dyDescent="0.2">
      <c r="A370" s="83" t="s">
        <v>154</v>
      </c>
      <c r="B370" s="83">
        <v>2</v>
      </c>
      <c r="C370" s="84">
        <v>1446.47908198</v>
      </c>
      <c r="D370" s="84">
        <v>1120.9446067199999</v>
      </c>
      <c r="E370" s="84">
        <v>201.10210101000001</v>
      </c>
      <c r="F370" s="84">
        <v>201.10210101000001</v>
      </c>
    </row>
    <row r="371" spans="1:6" ht="12.75" customHeight="1" x14ac:dyDescent="0.2">
      <c r="A371" s="83" t="s">
        <v>154</v>
      </c>
      <c r="B371" s="83">
        <v>3</v>
      </c>
      <c r="C371" s="84">
        <v>1471.68650374</v>
      </c>
      <c r="D371" s="84">
        <v>1134.5867871099999</v>
      </c>
      <c r="E371" s="84">
        <v>203.54956462000001</v>
      </c>
      <c r="F371" s="84">
        <v>203.54956462000001</v>
      </c>
    </row>
    <row r="372" spans="1:6" ht="12.75" customHeight="1" x14ac:dyDescent="0.2">
      <c r="A372" s="83" t="s">
        <v>154</v>
      </c>
      <c r="B372" s="83">
        <v>4</v>
      </c>
      <c r="C372" s="84">
        <v>1467.81301652</v>
      </c>
      <c r="D372" s="84">
        <v>1135.2813452</v>
      </c>
      <c r="E372" s="84">
        <v>203.67417122000001</v>
      </c>
      <c r="F372" s="84">
        <v>203.67417122000001</v>
      </c>
    </row>
    <row r="373" spans="1:6" ht="12.75" customHeight="1" x14ac:dyDescent="0.2">
      <c r="A373" s="83" t="s">
        <v>154</v>
      </c>
      <c r="B373" s="83">
        <v>5</v>
      </c>
      <c r="C373" s="84">
        <v>1429.7717683599999</v>
      </c>
      <c r="D373" s="84">
        <v>1135.2984781</v>
      </c>
      <c r="E373" s="84">
        <v>203.67724493</v>
      </c>
      <c r="F373" s="84">
        <v>203.67724493</v>
      </c>
    </row>
    <row r="374" spans="1:6" ht="12.75" customHeight="1" x14ac:dyDescent="0.2">
      <c r="A374" s="83" t="s">
        <v>154</v>
      </c>
      <c r="B374" s="83">
        <v>6</v>
      </c>
      <c r="C374" s="84">
        <v>1463.22248089</v>
      </c>
      <c r="D374" s="84">
        <v>1115.7639653700001</v>
      </c>
      <c r="E374" s="84">
        <v>200.17267251000001</v>
      </c>
      <c r="F374" s="84">
        <v>200.17267251000001</v>
      </c>
    </row>
    <row r="375" spans="1:6" ht="12.75" customHeight="1" x14ac:dyDescent="0.2">
      <c r="A375" s="83" t="s">
        <v>154</v>
      </c>
      <c r="B375" s="83">
        <v>7</v>
      </c>
      <c r="C375" s="84">
        <v>1576.17359382</v>
      </c>
      <c r="D375" s="84">
        <v>1073.53279122</v>
      </c>
      <c r="E375" s="84">
        <v>192.59622511000001</v>
      </c>
      <c r="F375" s="84">
        <v>192.59622511000001</v>
      </c>
    </row>
    <row r="376" spans="1:6" ht="12.75" customHeight="1" x14ac:dyDescent="0.2">
      <c r="A376" s="83" t="s">
        <v>154</v>
      </c>
      <c r="B376" s="83">
        <v>8</v>
      </c>
      <c r="C376" s="84">
        <v>1389.4539153400001</v>
      </c>
      <c r="D376" s="84">
        <v>998.33853386999999</v>
      </c>
      <c r="E376" s="84">
        <v>179.10606418</v>
      </c>
      <c r="F376" s="84">
        <v>179.10606418</v>
      </c>
    </row>
    <row r="377" spans="1:6" ht="12.75" customHeight="1" x14ac:dyDescent="0.2">
      <c r="A377" s="83" t="s">
        <v>154</v>
      </c>
      <c r="B377" s="83">
        <v>9</v>
      </c>
      <c r="C377" s="84">
        <v>1370.96102563</v>
      </c>
      <c r="D377" s="84">
        <v>948.07246377000001</v>
      </c>
      <c r="E377" s="84">
        <v>170.08812320000001</v>
      </c>
      <c r="F377" s="84">
        <v>170.08812320000001</v>
      </c>
    </row>
    <row r="378" spans="1:6" ht="12.75" customHeight="1" x14ac:dyDescent="0.2">
      <c r="A378" s="83" t="s">
        <v>154</v>
      </c>
      <c r="B378" s="83">
        <v>10</v>
      </c>
      <c r="C378" s="84">
        <v>1057.3131572299999</v>
      </c>
      <c r="D378" s="84">
        <v>934.66767061999997</v>
      </c>
      <c r="E378" s="84">
        <v>167.68324784000001</v>
      </c>
      <c r="F378" s="84">
        <v>167.68324784000001</v>
      </c>
    </row>
    <row r="379" spans="1:6" ht="12.75" customHeight="1" x14ac:dyDescent="0.2">
      <c r="A379" s="83" t="s">
        <v>154</v>
      </c>
      <c r="B379" s="83">
        <v>11</v>
      </c>
      <c r="C379" s="84">
        <v>943.87037115999999</v>
      </c>
      <c r="D379" s="84">
        <v>932.72999416000005</v>
      </c>
      <c r="E379" s="84">
        <v>167.33562065999999</v>
      </c>
      <c r="F379" s="84">
        <v>167.33562065999999</v>
      </c>
    </row>
    <row r="380" spans="1:6" ht="12.75" customHeight="1" x14ac:dyDescent="0.2">
      <c r="A380" s="83" t="s">
        <v>154</v>
      </c>
      <c r="B380" s="83">
        <v>12</v>
      </c>
      <c r="C380" s="84">
        <v>982.45693791999997</v>
      </c>
      <c r="D380" s="84">
        <v>941.68060793999996</v>
      </c>
      <c r="E380" s="84">
        <v>168.94139781999999</v>
      </c>
      <c r="F380" s="84">
        <v>168.94139781999999</v>
      </c>
    </row>
    <row r="381" spans="1:6" ht="12.75" customHeight="1" x14ac:dyDescent="0.2">
      <c r="A381" s="83" t="s">
        <v>154</v>
      </c>
      <c r="B381" s="83">
        <v>13</v>
      </c>
      <c r="C381" s="84">
        <v>1024.18482202</v>
      </c>
      <c r="D381" s="84">
        <v>955.58374076999996</v>
      </c>
      <c r="E381" s="84">
        <v>171.43567737999999</v>
      </c>
      <c r="F381" s="84">
        <v>171.43567737999999</v>
      </c>
    </row>
    <row r="382" spans="1:6" ht="12.75" customHeight="1" x14ac:dyDescent="0.2">
      <c r="A382" s="83" t="s">
        <v>154</v>
      </c>
      <c r="B382" s="83">
        <v>14</v>
      </c>
      <c r="C382" s="84">
        <v>959.77303643000005</v>
      </c>
      <c r="D382" s="84">
        <v>953.99176183999998</v>
      </c>
      <c r="E382" s="84">
        <v>171.15006976999999</v>
      </c>
      <c r="F382" s="84">
        <v>171.15006976999999</v>
      </c>
    </row>
    <row r="383" spans="1:6" ht="12.75" customHeight="1" x14ac:dyDescent="0.2">
      <c r="A383" s="83" t="s">
        <v>154</v>
      </c>
      <c r="B383" s="83">
        <v>15</v>
      </c>
      <c r="C383" s="84">
        <v>955.33630175999997</v>
      </c>
      <c r="D383" s="84">
        <v>963.65223534999996</v>
      </c>
      <c r="E383" s="84">
        <v>172.88319869</v>
      </c>
      <c r="F383" s="84">
        <v>172.88319869</v>
      </c>
    </row>
    <row r="384" spans="1:6" ht="12.75" customHeight="1" x14ac:dyDescent="0.2">
      <c r="A384" s="83" t="s">
        <v>154</v>
      </c>
      <c r="B384" s="83">
        <v>16</v>
      </c>
      <c r="C384" s="84">
        <v>932.46063269000001</v>
      </c>
      <c r="D384" s="84">
        <v>972.76060110000003</v>
      </c>
      <c r="E384" s="84">
        <v>174.5172772</v>
      </c>
      <c r="F384" s="84">
        <v>174.5172772</v>
      </c>
    </row>
    <row r="385" spans="1:6" ht="12.75" customHeight="1" x14ac:dyDescent="0.2">
      <c r="A385" s="83" t="s">
        <v>154</v>
      </c>
      <c r="B385" s="83">
        <v>17</v>
      </c>
      <c r="C385" s="84">
        <v>926.76512749000005</v>
      </c>
      <c r="D385" s="84">
        <v>980.19848246000004</v>
      </c>
      <c r="E385" s="84">
        <v>175.85166389</v>
      </c>
      <c r="F385" s="84">
        <v>175.85166389</v>
      </c>
    </row>
    <row r="386" spans="1:6" ht="12.75" customHeight="1" x14ac:dyDescent="0.2">
      <c r="A386" s="83" t="s">
        <v>154</v>
      </c>
      <c r="B386" s="83">
        <v>18</v>
      </c>
      <c r="C386" s="84">
        <v>957.36108517000002</v>
      </c>
      <c r="D386" s="84">
        <v>958.35837579999998</v>
      </c>
      <c r="E386" s="84">
        <v>171.93345837999999</v>
      </c>
      <c r="F386" s="84">
        <v>171.93345837999999</v>
      </c>
    </row>
    <row r="387" spans="1:6" ht="12.75" customHeight="1" x14ac:dyDescent="0.2">
      <c r="A387" s="83" t="s">
        <v>154</v>
      </c>
      <c r="B387" s="83">
        <v>19</v>
      </c>
      <c r="C387" s="84">
        <v>941.21494671000005</v>
      </c>
      <c r="D387" s="84">
        <v>928.17808889000003</v>
      </c>
      <c r="E387" s="84">
        <v>166.51899001999999</v>
      </c>
      <c r="F387" s="84">
        <v>166.51899001999999</v>
      </c>
    </row>
    <row r="388" spans="1:6" ht="12.75" customHeight="1" x14ac:dyDescent="0.2">
      <c r="A388" s="83" t="s">
        <v>154</v>
      </c>
      <c r="B388" s="83">
        <v>20</v>
      </c>
      <c r="C388" s="84">
        <v>962.70291182999995</v>
      </c>
      <c r="D388" s="84">
        <v>933.72690943999999</v>
      </c>
      <c r="E388" s="84">
        <v>167.51447139000001</v>
      </c>
      <c r="F388" s="84">
        <v>167.51447139000001</v>
      </c>
    </row>
    <row r="389" spans="1:6" ht="12.75" customHeight="1" x14ac:dyDescent="0.2">
      <c r="A389" s="83" t="s">
        <v>154</v>
      </c>
      <c r="B389" s="83">
        <v>21</v>
      </c>
      <c r="C389" s="84">
        <v>957.37560568000004</v>
      </c>
      <c r="D389" s="84">
        <v>949.49471760999995</v>
      </c>
      <c r="E389" s="84">
        <v>170.34328142999999</v>
      </c>
      <c r="F389" s="84">
        <v>170.34328142999999</v>
      </c>
    </row>
    <row r="390" spans="1:6" ht="12.75" customHeight="1" x14ac:dyDescent="0.2">
      <c r="A390" s="83" t="s">
        <v>154</v>
      </c>
      <c r="B390" s="83">
        <v>22</v>
      </c>
      <c r="C390" s="84">
        <v>1200.13972601</v>
      </c>
      <c r="D390" s="84">
        <v>970.81111912999995</v>
      </c>
      <c r="E390" s="84">
        <v>174.16753206999999</v>
      </c>
      <c r="F390" s="84">
        <v>174.16753206999999</v>
      </c>
    </row>
    <row r="391" spans="1:6" ht="12.75" customHeight="1" x14ac:dyDescent="0.2">
      <c r="A391" s="83" t="s">
        <v>154</v>
      </c>
      <c r="B391" s="83">
        <v>23</v>
      </c>
      <c r="C391" s="84">
        <v>1204.2994021100001</v>
      </c>
      <c r="D391" s="84">
        <v>976.28925937999998</v>
      </c>
      <c r="E391" s="84">
        <v>175.15033310000001</v>
      </c>
      <c r="F391" s="84">
        <v>175.15033310000001</v>
      </c>
    </row>
    <row r="392" spans="1:6" ht="12.75" customHeight="1" x14ac:dyDescent="0.2">
      <c r="A392" s="83" t="s">
        <v>154</v>
      </c>
      <c r="B392" s="83">
        <v>24</v>
      </c>
      <c r="C392" s="84">
        <v>1356.49442641</v>
      </c>
      <c r="D392" s="84">
        <v>1017.56781575</v>
      </c>
      <c r="E392" s="84">
        <v>182.55587692</v>
      </c>
      <c r="F392" s="84">
        <v>182.55587692</v>
      </c>
    </row>
    <row r="393" spans="1:6" ht="12.75" customHeight="1" x14ac:dyDescent="0.2">
      <c r="A393" s="83" t="s">
        <v>155</v>
      </c>
      <c r="B393" s="83">
        <v>1</v>
      </c>
      <c r="C393" s="84">
        <v>1652.02996835</v>
      </c>
      <c r="D393" s="84">
        <v>1093.45889734</v>
      </c>
      <c r="E393" s="84">
        <v>196.17105100000001</v>
      </c>
      <c r="F393" s="84">
        <v>196.17105100000001</v>
      </c>
    </row>
    <row r="394" spans="1:6" ht="12.75" customHeight="1" x14ac:dyDescent="0.2">
      <c r="A394" s="83" t="s">
        <v>155</v>
      </c>
      <c r="B394" s="83">
        <v>2</v>
      </c>
      <c r="C394" s="84">
        <v>1409.8474471899999</v>
      </c>
      <c r="D394" s="84">
        <v>1119.9045383800001</v>
      </c>
      <c r="E394" s="84">
        <v>200.91550844</v>
      </c>
      <c r="F394" s="84">
        <v>200.91550844</v>
      </c>
    </row>
    <row r="395" spans="1:6" ht="12.75" customHeight="1" x14ac:dyDescent="0.2">
      <c r="A395" s="83" t="s">
        <v>155</v>
      </c>
      <c r="B395" s="83">
        <v>3</v>
      </c>
      <c r="C395" s="84">
        <v>1461.21994189</v>
      </c>
      <c r="D395" s="84">
        <v>1132.7203367</v>
      </c>
      <c r="E395" s="84">
        <v>203.21471568999999</v>
      </c>
      <c r="F395" s="84">
        <v>203.21471568999999</v>
      </c>
    </row>
    <row r="396" spans="1:6" ht="12.75" customHeight="1" x14ac:dyDescent="0.2">
      <c r="A396" s="83" t="s">
        <v>155</v>
      </c>
      <c r="B396" s="83">
        <v>4</v>
      </c>
      <c r="C396" s="84">
        <v>1481.81071327</v>
      </c>
      <c r="D396" s="84">
        <v>1144.7612806899999</v>
      </c>
      <c r="E396" s="84">
        <v>205.37491087000001</v>
      </c>
      <c r="F396" s="84">
        <v>205.37491087000001</v>
      </c>
    </row>
    <row r="397" spans="1:6" ht="12.75" customHeight="1" x14ac:dyDescent="0.2">
      <c r="A397" s="83" t="s">
        <v>155</v>
      </c>
      <c r="B397" s="83">
        <v>5</v>
      </c>
      <c r="C397" s="84">
        <v>1390.1241207400001</v>
      </c>
      <c r="D397" s="84">
        <v>1136.3243902300001</v>
      </c>
      <c r="E397" s="84">
        <v>203.86129781</v>
      </c>
      <c r="F397" s="84">
        <v>203.86129781</v>
      </c>
    </row>
    <row r="398" spans="1:6" ht="12.75" customHeight="1" x14ac:dyDescent="0.2">
      <c r="A398" s="83" t="s">
        <v>155</v>
      </c>
      <c r="B398" s="83">
        <v>6</v>
      </c>
      <c r="C398" s="84">
        <v>1435.96799111</v>
      </c>
      <c r="D398" s="84">
        <v>1111.5251335400001</v>
      </c>
      <c r="E398" s="84">
        <v>199.41220853999999</v>
      </c>
      <c r="F398" s="84">
        <v>199.41220853999999</v>
      </c>
    </row>
    <row r="399" spans="1:6" ht="12.75" customHeight="1" x14ac:dyDescent="0.2">
      <c r="A399" s="83" t="s">
        <v>155</v>
      </c>
      <c r="B399" s="83">
        <v>7</v>
      </c>
      <c r="C399" s="84">
        <v>1461.3433294199999</v>
      </c>
      <c r="D399" s="84">
        <v>1063.67383202</v>
      </c>
      <c r="E399" s="84">
        <v>190.82748702999999</v>
      </c>
      <c r="F399" s="84">
        <v>190.82748702999999</v>
      </c>
    </row>
    <row r="400" spans="1:6" ht="12.75" customHeight="1" x14ac:dyDescent="0.2">
      <c r="A400" s="83" t="s">
        <v>155</v>
      </c>
      <c r="B400" s="83">
        <v>8</v>
      </c>
      <c r="C400" s="84">
        <v>1625.7603210699999</v>
      </c>
      <c r="D400" s="84">
        <v>974.89976799999999</v>
      </c>
      <c r="E400" s="84">
        <v>174.90105259000001</v>
      </c>
      <c r="F400" s="84">
        <v>174.90105259000001</v>
      </c>
    </row>
    <row r="401" spans="1:6" ht="12.75" customHeight="1" x14ac:dyDescent="0.2">
      <c r="A401" s="83" t="s">
        <v>155</v>
      </c>
      <c r="B401" s="83">
        <v>9</v>
      </c>
      <c r="C401" s="84">
        <v>1217.8626850200001</v>
      </c>
      <c r="D401" s="84">
        <v>949.64878915999998</v>
      </c>
      <c r="E401" s="84">
        <v>170.37092250000001</v>
      </c>
      <c r="F401" s="84">
        <v>170.37092250000001</v>
      </c>
    </row>
    <row r="402" spans="1:6" ht="12.75" customHeight="1" x14ac:dyDescent="0.2">
      <c r="A402" s="83" t="s">
        <v>155</v>
      </c>
      <c r="B402" s="83">
        <v>10</v>
      </c>
      <c r="C402" s="84">
        <v>997.41188263000004</v>
      </c>
      <c r="D402" s="84">
        <v>939.2849271</v>
      </c>
      <c r="E402" s="84">
        <v>168.51160275999999</v>
      </c>
      <c r="F402" s="84">
        <v>168.51160275999999</v>
      </c>
    </row>
    <row r="403" spans="1:6" ht="12.75" customHeight="1" x14ac:dyDescent="0.2">
      <c r="A403" s="83" t="s">
        <v>155</v>
      </c>
      <c r="B403" s="83">
        <v>11</v>
      </c>
      <c r="C403" s="84">
        <v>1015.66220822</v>
      </c>
      <c r="D403" s="84">
        <v>935.63408336999998</v>
      </c>
      <c r="E403" s="84">
        <v>167.85662629000001</v>
      </c>
      <c r="F403" s="84">
        <v>167.85662629000001</v>
      </c>
    </row>
    <row r="404" spans="1:6" ht="12.75" customHeight="1" x14ac:dyDescent="0.2">
      <c r="A404" s="83" t="s">
        <v>155</v>
      </c>
      <c r="B404" s="83">
        <v>12</v>
      </c>
      <c r="C404" s="84">
        <v>1038.48017557</v>
      </c>
      <c r="D404" s="84">
        <v>942.23656346999996</v>
      </c>
      <c r="E404" s="84">
        <v>169.04113853999999</v>
      </c>
      <c r="F404" s="84">
        <v>169.04113853999999</v>
      </c>
    </row>
    <row r="405" spans="1:6" ht="12.75" customHeight="1" x14ac:dyDescent="0.2">
      <c r="A405" s="83" t="s">
        <v>155</v>
      </c>
      <c r="B405" s="83">
        <v>13</v>
      </c>
      <c r="C405" s="84">
        <v>1116.3727891399999</v>
      </c>
      <c r="D405" s="84">
        <v>959.98088051000002</v>
      </c>
      <c r="E405" s="84">
        <v>172.22454243999999</v>
      </c>
      <c r="F405" s="84">
        <v>172.22454243999999</v>
      </c>
    </row>
    <row r="406" spans="1:6" ht="12.75" customHeight="1" x14ac:dyDescent="0.2">
      <c r="A406" s="83" t="s">
        <v>155</v>
      </c>
      <c r="B406" s="83">
        <v>14</v>
      </c>
      <c r="C406" s="84">
        <v>1044.6801485200001</v>
      </c>
      <c r="D406" s="84">
        <v>953.64545891</v>
      </c>
      <c r="E406" s="84">
        <v>171.08794159000001</v>
      </c>
      <c r="F406" s="84">
        <v>171.08794159000001</v>
      </c>
    </row>
    <row r="407" spans="1:6" ht="12.75" customHeight="1" x14ac:dyDescent="0.2">
      <c r="A407" s="83" t="s">
        <v>155</v>
      </c>
      <c r="B407" s="83">
        <v>15</v>
      </c>
      <c r="C407" s="84">
        <v>1044.1057540300001</v>
      </c>
      <c r="D407" s="84">
        <v>961.93404684999996</v>
      </c>
      <c r="E407" s="84">
        <v>172.57494857</v>
      </c>
      <c r="F407" s="84">
        <v>172.57494857</v>
      </c>
    </row>
    <row r="408" spans="1:6" ht="12.75" customHeight="1" x14ac:dyDescent="0.2">
      <c r="A408" s="83" t="s">
        <v>155</v>
      </c>
      <c r="B408" s="83">
        <v>16</v>
      </c>
      <c r="C408" s="84">
        <v>1052.9176049299999</v>
      </c>
      <c r="D408" s="84">
        <v>963.91783320000002</v>
      </c>
      <c r="E408" s="84">
        <v>172.93084805000001</v>
      </c>
      <c r="F408" s="84">
        <v>172.93084805000001</v>
      </c>
    </row>
    <row r="409" spans="1:6" ht="12.75" customHeight="1" x14ac:dyDescent="0.2">
      <c r="A409" s="83" t="s">
        <v>155</v>
      </c>
      <c r="B409" s="83">
        <v>17</v>
      </c>
      <c r="C409" s="84">
        <v>1053.9845175</v>
      </c>
      <c r="D409" s="84">
        <v>968.13081777000002</v>
      </c>
      <c r="E409" s="84">
        <v>173.68667490999999</v>
      </c>
      <c r="F409" s="84">
        <v>173.68667490999999</v>
      </c>
    </row>
    <row r="410" spans="1:6" ht="12.75" customHeight="1" x14ac:dyDescent="0.2">
      <c r="A410" s="83" t="s">
        <v>155</v>
      </c>
      <c r="B410" s="83">
        <v>18</v>
      </c>
      <c r="C410" s="84">
        <v>1049.22824279</v>
      </c>
      <c r="D410" s="84">
        <v>954.86264372000005</v>
      </c>
      <c r="E410" s="84">
        <v>171.30630958</v>
      </c>
      <c r="F410" s="84">
        <v>171.30630958</v>
      </c>
    </row>
    <row r="411" spans="1:6" ht="12.75" customHeight="1" x14ac:dyDescent="0.2">
      <c r="A411" s="83" t="s">
        <v>155</v>
      </c>
      <c r="B411" s="83">
        <v>19</v>
      </c>
      <c r="C411" s="84">
        <v>1050.08532874</v>
      </c>
      <c r="D411" s="84">
        <v>945.72949527000003</v>
      </c>
      <c r="E411" s="84">
        <v>169.66778496000001</v>
      </c>
      <c r="F411" s="84">
        <v>169.66778496000001</v>
      </c>
    </row>
    <row r="412" spans="1:6" ht="12.75" customHeight="1" x14ac:dyDescent="0.2">
      <c r="A412" s="83" t="s">
        <v>155</v>
      </c>
      <c r="B412" s="83">
        <v>20</v>
      </c>
      <c r="C412" s="84">
        <v>1078.0479372499999</v>
      </c>
      <c r="D412" s="84">
        <v>947.65074382</v>
      </c>
      <c r="E412" s="84">
        <v>170.0124649</v>
      </c>
      <c r="F412" s="84">
        <v>170.0124649</v>
      </c>
    </row>
    <row r="413" spans="1:6" ht="12.75" customHeight="1" x14ac:dyDescent="0.2">
      <c r="A413" s="83" t="s">
        <v>155</v>
      </c>
      <c r="B413" s="83">
        <v>21</v>
      </c>
      <c r="C413" s="84">
        <v>1048.92916274</v>
      </c>
      <c r="D413" s="84">
        <v>964.51118300999997</v>
      </c>
      <c r="E413" s="84">
        <v>173.03729745999999</v>
      </c>
      <c r="F413" s="84">
        <v>173.03729745999999</v>
      </c>
    </row>
    <row r="414" spans="1:6" ht="12.75" customHeight="1" x14ac:dyDescent="0.2">
      <c r="A414" s="83" t="s">
        <v>155</v>
      </c>
      <c r="B414" s="83">
        <v>22</v>
      </c>
      <c r="C414" s="84">
        <v>1387.3002388499999</v>
      </c>
      <c r="D414" s="84">
        <v>985.17191209999999</v>
      </c>
      <c r="E414" s="84">
        <v>176.74391775000001</v>
      </c>
      <c r="F414" s="84">
        <v>176.74391775000001</v>
      </c>
    </row>
    <row r="415" spans="1:6" ht="12.75" customHeight="1" x14ac:dyDescent="0.2">
      <c r="A415" s="83" t="s">
        <v>155</v>
      </c>
      <c r="B415" s="83">
        <v>23</v>
      </c>
      <c r="C415" s="84">
        <v>1016.52201617</v>
      </c>
      <c r="D415" s="84">
        <v>990.01721723000003</v>
      </c>
      <c r="E415" s="84">
        <v>177.61318553999999</v>
      </c>
      <c r="F415" s="84">
        <v>177.61318553999999</v>
      </c>
    </row>
    <row r="416" spans="1:6" ht="12.75" customHeight="1" x14ac:dyDescent="0.2">
      <c r="A416" s="83" t="s">
        <v>155</v>
      </c>
      <c r="B416" s="83">
        <v>24</v>
      </c>
      <c r="C416" s="84">
        <v>1366.74388615</v>
      </c>
      <c r="D416" s="84">
        <v>1038.17024943</v>
      </c>
      <c r="E416" s="84">
        <v>186.25203877999999</v>
      </c>
      <c r="F416" s="84">
        <v>186.25203877999999</v>
      </c>
    </row>
    <row r="417" spans="1:6" ht="12.75" customHeight="1" x14ac:dyDescent="0.2">
      <c r="A417" s="83" t="s">
        <v>156</v>
      </c>
      <c r="B417" s="83">
        <v>1</v>
      </c>
      <c r="C417" s="84">
        <v>1800.64796983</v>
      </c>
      <c r="D417" s="84">
        <v>1064.77949167</v>
      </c>
      <c r="E417" s="84">
        <v>191.02584694999999</v>
      </c>
      <c r="F417" s="84">
        <v>191.02584694999999</v>
      </c>
    </row>
    <row r="418" spans="1:6" ht="12.75" customHeight="1" x14ac:dyDescent="0.2">
      <c r="A418" s="83" t="s">
        <v>156</v>
      </c>
      <c r="B418" s="83">
        <v>2</v>
      </c>
      <c r="C418" s="84">
        <v>1430.8433673100001</v>
      </c>
      <c r="D418" s="84">
        <v>1098.73115807</v>
      </c>
      <c r="E418" s="84">
        <v>197.11691640000001</v>
      </c>
      <c r="F418" s="84">
        <v>197.11691640000001</v>
      </c>
    </row>
    <row r="419" spans="1:6" ht="12.75" customHeight="1" x14ac:dyDescent="0.2">
      <c r="A419" s="83" t="s">
        <v>156</v>
      </c>
      <c r="B419" s="83">
        <v>3</v>
      </c>
      <c r="C419" s="84">
        <v>1426.9572357500001</v>
      </c>
      <c r="D419" s="84">
        <v>1114.7865846699999</v>
      </c>
      <c r="E419" s="84">
        <v>199.99732637</v>
      </c>
      <c r="F419" s="84">
        <v>199.99732637</v>
      </c>
    </row>
    <row r="420" spans="1:6" ht="12.75" customHeight="1" x14ac:dyDescent="0.2">
      <c r="A420" s="83" t="s">
        <v>156</v>
      </c>
      <c r="B420" s="83">
        <v>4</v>
      </c>
      <c r="C420" s="84">
        <v>1521.7569879099999</v>
      </c>
      <c r="D420" s="84">
        <v>1116.8146770200001</v>
      </c>
      <c r="E420" s="84">
        <v>200.36117453</v>
      </c>
      <c r="F420" s="84">
        <v>200.36117453</v>
      </c>
    </row>
    <row r="421" spans="1:6" ht="12.75" customHeight="1" x14ac:dyDescent="0.2">
      <c r="A421" s="83" t="s">
        <v>156</v>
      </c>
      <c r="B421" s="83">
        <v>5</v>
      </c>
      <c r="C421" s="84">
        <v>2387.5039207899999</v>
      </c>
      <c r="D421" s="84">
        <v>1109.3221416900001</v>
      </c>
      <c r="E421" s="84">
        <v>199.01698268000001</v>
      </c>
      <c r="F421" s="84">
        <v>199.01698268000001</v>
      </c>
    </row>
    <row r="422" spans="1:6" ht="12.75" customHeight="1" x14ac:dyDescent="0.2">
      <c r="A422" s="83" t="s">
        <v>156</v>
      </c>
      <c r="B422" s="83">
        <v>6</v>
      </c>
      <c r="C422" s="84">
        <v>2491.7031725900001</v>
      </c>
      <c r="D422" s="84">
        <v>1078.1138796400001</v>
      </c>
      <c r="E422" s="84">
        <v>193.41809133000001</v>
      </c>
      <c r="F422" s="84">
        <v>193.41809133000001</v>
      </c>
    </row>
    <row r="423" spans="1:6" ht="12.75" customHeight="1" x14ac:dyDescent="0.2">
      <c r="A423" s="83" t="s">
        <v>156</v>
      </c>
      <c r="B423" s="83">
        <v>7</v>
      </c>
      <c r="C423" s="84">
        <v>1601.66995118</v>
      </c>
      <c r="D423" s="84">
        <v>1024.1715942400001</v>
      </c>
      <c r="E423" s="84">
        <v>183.74062211</v>
      </c>
      <c r="F423" s="84">
        <v>183.74062211</v>
      </c>
    </row>
    <row r="424" spans="1:6" ht="12.75" customHeight="1" x14ac:dyDescent="0.2">
      <c r="A424" s="83" t="s">
        <v>156</v>
      </c>
      <c r="B424" s="83">
        <v>8</v>
      </c>
      <c r="C424" s="84">
        <v>1402.67621927</v>
      </c>
      <c r="D424" s="84">
        <v>948.18876720000003</v>
      </c>
      <c r="E424" s="84">
        <v>170.10898852</v>
      </c>
      <c r="F424" s="84">
        <v>170.10898852</v>
      </c>
    </row>
    <row r="425" spans="1:6" ht="12.75" customHeight="1" x14ac:dyDescent="0.2">
      <c r="A425" s="83" t="s">
        <v>156</v>
      </c>
      <c r="B425" s="83">
        <v>9</v>
      </c>
      <c r="C425" s="84">
        <v>1240.7984133099999</v>
      </c>
      <c r="D425" s="84">
        <v>937.72226525999997</v>
      </c>
      <c r="E425" s="84">
        <v>168.23125476000001</v>
      </c>
      <c r="F425" s="84">
        <v>168.23125476000001</v>
      </c>
    </row>
    <row r="426" spans="1:6" ht="12.75" customHeight="1" x14ac:dyDescent="0.2">
      <c r="A426" s="83" t="s">
        <v>156</v>
      </c>
      <c r="B426" s="83">
        <v>10</v>
      </c>
      <c r="C426" s="84">
        <v>1217.6194155799999</v>
      </c>
      <c r="D426" s="84">
        <v>928.14441144</v>
      </c>
      <c r="E426" s="84">
        <v>166.51294815</v>
      </c>
      <c r="F426" s="84">
        <v>166.51294815</v>
      </c>
    </row>
    <row r="427" spans="1:6" ht="12.75" customHeight="1" x14ac:dyDescent="0.2">
      <c r="A427" s="83" t="s">
        <v>156</v>
      </c>
      <c r="B427" s="83">
        <v>11</v>
      </c>
      <c r="C427" s="84">
        <v>1221.3094449</v>
      </c>
      <c r="D427" s="84">
        <v>927.33686079999995</v>
      </c>
      <c r="E427" s="84">
        <v>166.36807021999999</v>
      </c>
      <c r="F427" s="84">
        <v>166.36807021999999</v>
      </c>
    </row>
    <row r="428" spans="1:6" ht="12.75" customHeight="1" x14ac:dyDescent="0.2">
      <c r="A428" s="83" t="s">
        <v>156</v>
      </c>
      <c r="B428" s="83">
        <v>12</v>
      </c>
      <c r="C428" s="84">
        <v>1295.6557656299999</v>
      </c>
      <c r="D428" s="84">
        <v>940.89199088999999</v>
      </c>
      <c r="E428" s="84">
        <v>168.79991665</v>
      </c>
      <c r="F428" s="84">
        <v>168.79991665</v>
      </c>
    </row>
    <row r="429" spans="1:6" ht="12.75" customHeight="1" x14ac:dyDescent="0.2">
      <c r="A429" s="83" t="s">
        <v>156</v>
      </c>
      <c r="B429" s="83">
        <v>13</v>
      </c>
      <c r="C429" s="84">
        <v>2416.21100247</v>
      </c>
      <c r="D429" s="84">
        <v>952.32729850999999</v>
      </c>
      <c r="E429" s="84">
        <v>170.85145815999999</v>
      </c>
      <c r="F429" s="84">
        <v>170.85145815999999</v>
      </c>
    </row>
    <row r="430" spans="1:6" ht="12.75" customHeight="1" x14ac:dyDescent="0.2">
      <c r="A430" s="83" t="s">
        <v>156</v>
      </c>
      <c r="B430" s="83">
        <v>14</v>
      </c>
      <c r="C430" s="84">
        <v>1167.4712038099999</v>
      </c>
      <c r="D430" s="84">
        <v>945.33205936000002</v>
      </c>
      <c r="E430" s="84">
        <v>169.59648331</v>
      </c>
      <c r="F430" s="84">
        <v>169.59648331</v>
      </c>
    </row>
    <row r="431" spans="1:6" ht="12.75" customHeight="1" x14ac:dyDescent="0.2">
      <c r="A431" s="83" t="s">
        <v>156</v>
      </c>
      <c r="B431" s="83">
        <v>15</v>
      </c>
      <c r="C431" s="84">
        <v>1314.70199804</v>
      </c>
      <c r="D431" s="84">
        <v>948.38601997000001</v>
      </c>
      <c r="E431" s="84">
        <v>170.14437648000001</v>
      </c>
      <c r="F431" s="84">
        <v>170.14437648000001</v>
      </c>
    </row>
    <row r="432" spans="1:6" ht="12.75" customHeight="1" x14ac:dyDescent="0.2">
      <c r="A432" s="83" t="s">
        <v>156</v>
      </c>
      <c r="B432" s="83">
        <v>16</v>
      </c>
      <c r="C432" s="84">
        <v>1347.8439403499999</v>
      </c>
      <c r="D432" s="84">
        <v>950.42818252999996</v>
      </c>
      <c r="E432" s="84">
        <v>170.51074889</v>
      </c>
      <c r="F432" s="84">
        <v>170.51074889</v>
      </c>
    </row>
    <row r="433" spans="1:6" ht="12.75" customHeight="1" x14ac:dyDescent="0.2">
      <c r="A433" s="83" t="s">
        <v>156</v>
      </c>
      <c r="B433" s="83">
        <v>17</v>
      </c>
      <c r="C433" s="84">
        <v>1320.21612663</v>
      </c>
      <c r="D433" s="84">
        <v>954.28942868000001</v>
      </c>
      <c r="E433" s="84">
        <v>171.20347243000001</v>
      </c>
      <c r="F433" s="84">
        <v>171.20347243000001</v>
      </c>
    </row>
    <row r="434" spans="1:6" ht="12.75" customHeight="1" x14ac:dyDescent="0.2">
      <c r="A434" s="83" t="s">
        <v>156</v>
      </c>
      <c r="B434" s="83">
        <v>18</v>
      </c>
      <c r="C434" s="84">
        <v>1312.1230256700001</v>
      </c>
      <c r="D434" s="84">
        <v>943.21599307999998</v>
      </c>
      <c r="E434" s="84">
        <v>169.21685226</v>
      </c>
      <c r="F434" s="84">
        <v>169.21685226</v>
      </c>
    </row>
    <row r="435" spans="1:6" ht="12.75" customHeight="1" x14ac:dyDescent="0.2">
      <c r="A435" s="83" t="s">
        <v>156</v>
      </c>
      <c r="B435" s="83">
        <v>19</v>
      </c>
      <c r="C435" s="84">
        <v>1258.14733271</v>
      </c>
      <c r="D435" s="84">
        <v>931.27145098000005</v>
      </c>
      <c r="E435" s="84">
        <v>167.07395198</v>
      </c>
      <c r="F435" s="84">
        <v>167.07395198</v>
      </c>
    </row>
    <row r="436" spans="1:6" ht="12.75" customHeight="1" x14ac:dyDescent="0.2">
      <c r="A436" s="83" t="s">
        <v>156</v>
      </c>
      <c r="B436" s="83">
        <v>20</v>
      </c>
      <c r="C436" s="84">
        <v>1413.7646637</v>
      </c>
      <c r="D436" s="84">
        <v>932.55580211999995</v>
      </c>
      <c r="E436" s="84">
        <v>167.30436989</v>
      </c>
      <c r="F436" s="84">
        <v>167.30436989</v>
      </c>
    </row>
    <row r="437" spans="1:6" ht="12.75" customHeight="1" x14ac:dyDescent="0.2">
      <c r="A437" s="83" t="s">
        <v>156</v>
      </c>
      <c r="B437" s="83">
        <v>21</v>
      </c>
      <c r="C437" s="84">
        <v>1349.89906129</v>
      </c>
      <c r="D437" s="84">
        <v>953.09070134000001</v>
      </c>
      <c r="E437" s="84">
        <v>170.98841579</v>
      </c>
      <c r="F437" s="84">
        <v>170.98841579</v>
      </c>
    </row>
    <row r="438" spans="1:6" ht="12.75" customHeight="1" x14ac:dyDescent="0.2">
      <c r="A438" s="83" t="s">
        <v>156</v>
      </c>
      <c r="B438" s="83">
        <v>22</v>
      </c>
      <c r="C438" s="84">
        <v>1422.71555805</v>
      </c>
      <c r="D438" s="84">
        <v>965.38425261999998</v>
      </c>
      <c r="E438" s="84">
        <v>173.19392976</v>
      </c>
      <c r="F438" s="84">
        <v>173.19392976</v>
      </c>
    </row>
    <row r="439" spans="1:6" ht="12.75" customHeight="1" x14ac:dyDescent="0.2">
      <c r="A439" s="83" t="s">
        <v>156</v>
      </c>
      <c r="B439" s="83">
        <v>23</v>
      </c>
      <c r="C439" s="84">
        <v>1471.49594235</v>
      </c>
      <c r="D439" s="84">
        <v>970.07315628000003</v>
      </c>
      <c r="E439" s="84">
        <v>174.03513848</v>
      </c>
      <c r="F439" s="84">
        <v>174.03513848</v>
      </c>
    </row>
    <row r="440" spans="1:6" ht="12.75" customHeight="1" x14ac:dyDescent="0.2">
      <c r="A440" s="83" t="s">
        <v>156</v>
      </c>
      <c r="B440" s="83">
        <v>24</v>
      </c>
      <c r="C440" s="84">
        <v>2324.29149241</v>
      </c>
      <c r="D440" s="84">
        <v>1024.9211560599999</v>
      </c>
      <c r="E440" s="84">
        <v>183.87509660000001</v>
      </c>
      <c r="F440" s="84">
        <v>183.87509660000001</v>
      </c>
    </row>
    <row r="441" spans="1:6" ht="12.75" customHeight="1" x14ac:dyDescent="0.2">
      <c r="A441" s="83" t="s">
        <v>157</v>
      </c>
      <c r="B441" s="83">
        <v>1</v>
      </c>
      <c r="C441" s="84">
        <v>1756.3115633299999</v>
      </c>
      <c r="D441" s="84">
        <v>1056.1596162000001</v>
      </c>
      <c r="E441" s="84">
        <v>189.47940561999999</v>
      </c>
      <c r="F441" s="84">
        <v>189.47940561999999</v>
      </c>
    </row>
    <row r="442" spans="1:6" ht="12.75" customHeight="1" x14ac:dyDescent="0.2">
      <c r="A442" s="83" t="s">
        <v>157</v>
      </c>
      <c r="B442" s="83">
        <v>2</v>
      </c>
      <c r="C442" s="84">
        <v>1273.5783783300001</v>
      </c>
      <c r="D442" s="84">
        <v>1080.05641021</v>
      </c>
      <c r="E442" s="84">
        <v>193.76658935</v>
      </c>
      <c r="F442" s="84">
        <v>193.76658935</v>
      </c>
    </row>
    <row r="443" spans="1:6" ht="12.75" customHeight="1" x14ac:dyDescent="0.2">
      <c r="A443" s="83" t="s">
        <v>157</v>
      </c>
      <c r="B443" s="83">
        <v>3</v>
      </c>
      <c r="C443" s="84">
        <v>1348.51169316</v>
      </c>
      <c r="D443" s="84">
        <v>1101.12187986</v>
      </c>
      <c r="E443" s="84">
        <v>197.54582178000001</v>
      </c>
      <c r="F443" s="84">
        <v>197.54582178000001</v>
      </c>
    </row>
    <row r="444" spans="1:6" ht="12.75" customHeight="1" x14ac:dyDescent="0.2">
      <c r="A444" s="83" t="s">
        <v>157</v>
      </c>
      <c r="B444" s="83">
        <v>4</v>
      </c>
      <c r="C444" s="84">
        <v>1434.3983059100001</v>
      </c>
      <c r="D444" s="84">
        <v>1100.2952594200001</v>
      </c>
      <c r="E444" s="84">
        <v>197.39752265000001</v>
      </c>
      <c r="F444" s="84">
        <v>197.39752265000001</v>
      </c>
    </row>
    <row r="445" spans="1:6" ht="12.75" customHeight="1" x14ac:dyDescent="0.2">
      <c r="A445" s="83" t="s">
        <v>157</v>
      </c>
      <c r="B445" s="83">
        <v>5</v>
      </c>
      <c r="C445" s="84">
        <v>1329.74242908</v>
      </c>
      <c r="D445" s="84">
        <v>1094.5898108399999</v>
      </c>
      <c r="E445" s="84">
        <v>196.37394157</v>
      </c>
      <c r="F445" s="84">
        <v>196.37394157</v>
      </c>
    </row>
    <row r="446" spans="1:6" ht="12.75" customHeight="1" x14ac:dyDescent="0.2">
      <c r="A446" s="83" t="s">
        <v>157</v>
      </c>
      <c r="B446" s="83">
        <v>6</v>
      </c>
      <c r="C446" s="84">
        <v>1365.10482312</v>
      </c>
      <c r="D446" s="84">
        <v>1077.05362457</v>
      </c>
      <c r="E446" s="84">
        <v>193.22787718000001</v>
      </c>
      <c r="F446" s="84">
        <v>193.22787718000001</v>
      </c>
    </row>
    <row r="447" spans="1:6" ht="12.75" customHeight="1" x14ac:dyDescent="0.2">
      <c r="A447" s="83" t="s">
        <v>157</v>
      </c>
      <c r="B447" s="83">
        <v>7</v>
      </c>
      <c r="C447" s="84">
        <v>1337.02586993</v>
      </c>
      <c r="D447" s="84">
        <v>1043.66040477</v>
      </c>
      <c r="E447" s="84">
        <v>187.23699536999999</v>
      </c>
      <c r="F447" s="84">
        <v>187.23699536999999</v>
      </c>
    </row>
    <row r="448" spans="1:6" ht="12.75" customHeight="1" x14ac:dyDescent="0.2">
      <c r="A448" s="83" t="s">
        <v>157</v>
      </c>
      <c r="B448" s="83">
        <v>8</v>
      </c>
      <c r="C448" s="84">
        <v>1359.7395069300001</v>
      </c>
      <c r="D448" s="84">
        <v>977.59721414000001</v>
      </c>
      <c r="E448" s="84">
        <v>175.38498559000001</v>
      </c>
      <c r="F448" s="84">
        <v>175.38498559000001</v>
      </c>
    </row>
    <row r="449" spans="1:6" ht="12.75" customHeight="1" x14ac:dyDescent="0.2">
      <c r="A449" s="83" t="s">
        <v>157</v>
      </c>
      <c r="B449" s="83">
        <v>9</v>
      </c>
      <c r="C449" s="84">
        <v>1252.89809326</v>
      </c>
      <c r="D449" s="84">
        <v>928.95490127000005</v>
      </c>
      <c r="E449" s="84">
        <v>166.65835337999999</v>
      </c>
      <c r="F449" s="84">
        <v>166.65835337999999</v>
      </c>
    </row>
    <row r="450" spans="1:6" ht="12.75" customHeight="1" x14ac:dyDescent="0.2">
      <c r="A450" s="83" t="s">
        <v>157</v>
      </c>
      <c r="B450" s="83">
        <v>10</v>
      </c>
      <c r="C450" s="84">
        <v>1300.8009743699999</v>
      </c>
      <c r="D450" s="84">
        <v>927.62618879000001</v>
      </c>
      <c r="E450" s="84">
        <v>166.41997685999999</v>
      </c>
      <c r="F450" s="84">
        <v>166.41997685999999</v>
      </c>
    </row>
    <row r="451" spans="1:6" ht="12.75" customHeight="1" x14ac:dyDescent="0.2">
      <c r="A451" s="83" t="s">
        <v>157</v>
      </c>
      <c r="B451" s="83">
        <v>11</v>
      </c>
      <c r="C451" s="84">
        <v>1286.5015487200001</v>
      </c>
      <c r="D451" s="84">
        <v>925.69391071999996</v>
      </c>
      <c r="E451" s="84">
        <v>166.07331818</v>
      </c>
      <c r="F451" s="84">
        <v>166.07331818</v>
      </c>
    </row>
    <row r="452" spans="1:6" ht="12.75" customHeight="1" x14ac:dyDescent="0.2">
      <c r="A452" s="83" t="s">
        <v>157</v>
      </c>
      <c r="B452" s="83">
        <v>12</v>
      </c>
      <c r="C452" s="84">
        <v>1337.4600216599999</v>
      </c>
      <c r="D452" s="84">
        <v>939.11458377999998</v>
      </c>
      <c r="E452" s="84">
        <v>168.48104246</v>
      </c>
      <c r="F452" s="84">
        <v>168.48104246</v>
      </c>
    </row>
    <row r="453" spans="1:6" ht="12.75" customHeight="1" x14ac:dyDescent="0.2">
      <c r="A453" s="83" t="s">
        <v>157</v>
      </c>
      <c r="B453" s="83">
        <v>13</v>
      </c>
      <c r="C453" s="84">
        <v>1481.02031732</v>
      </c>
      <c r="D453" s="84">
        <v>961.49806343</v>
      </c>
      <c r="E453" s="84">
        <v>172.49673134</v>
      </c>
      <c r="F453" s="84">
        <v>172.49673134</v>
      </c>
    </row>
    <row r="454" spans="1:6" ht="12.75" customHeight="1" x14ac:dyDescent="0.2">
      <c r="A454" s="83" t="s">
        <v>157</v>
      </c>
      <c r="B454" s="83">
        <v>14</v>
      </c>
      <c r="C454" s="84">
        <v>1409.4572263800001</v>
      </c>
      <c r="D454" s="84">
        <v>959.74651901000004</v>
      </c>
      <c r="E454" s="84">
        <v>172.18249702</v>
      </c>
      <c r="F454" s="84">
        <v>172.18249702</v>
      </c>
    </row>
    <row r="455" spans="1:6" ht="12.75" customHeight="1" x14ac:dyDescent="0.2">
      <c r="A455" s="83" t="s">
        <v>157</v>
      </c>
      <c r="B455" s="83">
        <v>15</v>
      </c>
      <c r="C455" s="84">
        <v>1830.7195415799999</v>
      </c>
      <c r="D455" s="84">
        <v>966.90843398000004</v>
      </c>
      <c r="E455" s="84">
        <v>173.46737419999999</v>
      </c>
      <c r="F455" s="84">
        <v>173.46737419999999</v>
      </c>
    </row>
    <row r="456" spans="1:6" ht="12.75" customHeight="1" x14ac:dyDescent="0.2">
      <c r="A456" s="83" t="s">
        <v>157</v>
      </c>
      <c r="B456" s="83">
        <v>16</v>
      </c>
      <c r="C456" s="84">
        <v>1323.63856818</v>
      </c>
      <c r="D456" s="84">
        <v>969.73955969999997</v>
      </c>
      <c r="E456" s="84">
        <v>173.97528987000001</v>
      </c>
      <c r="F456" s="84">
        <v>173.97528987000001</v>
      </c>
    </row>
    <row r="457" spans="1:6" ht="12.75" customHeight="1" x14ac:dyDescent="0.2">
      <c r="A457" s="83" t="s">
        <v>157</v>
      </c>
      <c r="B457" s="83">
        <v>17</v>
      </c>
      <c r="C457" s="84">
        <v>1309.7649687799999</v>
      </c>
      <c r="D457" s="84">
        <v>972.77639983999995</v>
      </c>
      <c r="E457" s="84">
        <v>174.52011156</v>
      </c>
      <c r="F457" s="84">
        <v>174.52011156</v>
      </c>
    </row>
    <row r="458" spans="1:6" ht="12.75" customHeight="1" x14ac:dyDescent="0.2">
      <c r="A458" s="83" t="s">
        <v>157</v>
      </c>
      <c r="B458" s="83">
        <v>18</v>
      </c>
      <c r="C458" s="84">
        <v>1324.00365891</v>
      </c>
      <c r="D458" s="84">
        <v>976.22844941000005</v>
      </c>
      <c r="E458" s="84">
        <v>175.13942354</v>
      </c>
      <c r="F458" s="84">
        <v>175.13942354</v>
      </c>
    </row>
    <row r="459" spans="1:6" ht="12.75" customHeight="1" x14ac:dyDescent="0.2">
      <c r="A459" s="83" t="s">
        <v>157</v>
      </c>
      <c r="B459" s="83">
        <v>19</v>
      </c>
      <c r="C459" s="84">
        <v>1366.51422312</v>
      </c>
      <c r="D459" s="84">
        <v>964.40806301999999</v>
      </c>
      <c r="E459" s="84">
        <v>173.01879729999999</v>
      </c>
      <c r="F459" s="84">
        <v>173.01879729999999</v>
      </c>
    </row>
    <row r="460" spans="1:6" ht="12.75" customHeight="1" x14ac:dyDescent="0.2">
      <c r="A460" s="83" t="s">
        <v>157</v>
      </c>
      <c r="B460" s="83">
        <v>20</v>
      </c>
      <c r="C460" s="84">
        <v>1389.3599723299999</v>
      </c>
      <c r="D460" s="84">
        <v>969.47045799</v>
      </c>
      <c r="E460" s="84">
        <v>173.92701191</v>
      </c>
      <c r="F460" s="84">
        <v>173.92701191</v>
      </c>
    </row>
    <row r="461" spans="1:6" ht="12.75" customHeight="1" x14ac:dyDescent="0.2">
      <c r="A461" s="83" t="s">
        <v>157</v>
      </c>
      <c r="B461" s="83">
        <v>21</v>
      </c>
      <c r="C461" s="84">
        <v>1558.0447734700001</v>
      </c>
      <c r="D461" s="84">
        <v>991.15043605999995</v>
      </c>
      <c r="E461" s="84">
        <v>177.81648969</v>
      </c>
      <c r="F461" s="84">
        <v>177.81648969</v>
      </c>
    </row>
    <row r="462" spans="1:6" ht="12.75" customHeight="1" x14ac:dyDescent="0.2">
      <c r="A462" s="83" t="s">
        <v>157</v>
      </c>
      <c r="B462" s="83">
        <v>22</v>
      </c>
      <c r="C462" s="84">
        <v>1286.59870933</v>
      </c>
      <c r="D462" s="84">
        <v>1006.59196286</v>
      </c>
      <c r="E462" s="84">
        <v>180.58676349999999</v>
      </c>
      <c r="F462" s="84">
        <v>180.58676349999999</v>
      </c>
    </row>
    <row r="463" spans="1:6" ht="12.75" customHeight="1" x14ac:dyDescent="0.2">
      <c r="A463" s="83" t="s">
        <v>157</v>
      </c>
      <c r="B463" s="83">
        <v>23</v>
      </c>
      <c r="C463" s="84">
        <v>1287.82541085</v>
      </c>
      <c r="D463" s="84">
        <v>999.87465774999998</v>
      </c>
      <c r="E463" s="84">
        <v>179.38165115999999</v>
      </c>
      <c r="F463" s="84">
        <v>179.38165115999999</v>
      </c>
    </row>
    <row r="464" spans="1:6" ht="12.75" customHeight="1" x14ac:dyDescent="0.2">
      <c r="A464" s="83" t="s">
        <v>157</v>
      </c>
      <c r="B464" s="83">
        <v>24</v>
      </c>
      <c r="C464" s="84">
        <v>1487.5866843599999</v>
      </c>
      <c r="D464" s="84">
        <v>1033.36106552</v>
      </c>
      <c r="E464" s="84">
        <v>185.38925129</v>
      </c>
      <c r="F464" s="84">
        <v>185.38925129</v>
      </c>
    </row>
    <row r="465" spans="1:6" ht="12.75" customHeight="1" x14ac:dyDescent="0.2">
      <c r="A465" s="83" t="s">
        <v>158</v>
      </c>
      <c r="B465" s="83">
        <v>1</v>
      </c>
      <c r="C465" s="84">
        <v>1533.5205997200001</v>
      </c>
      <c r="D465" s="84">
        <v>1101.8965012599999</v>
      </c>
      <c r="E465" s="84">
        <v>197.68479206000001</v>
      </c>
      <c r="F465" s="84">
        <v>197.68479206000001</v>
      </c>
    </row>
    <row r="466" spans="1:6" ht="12.75" customHeight="1" x14ac:dyDescent="0.2">
      <c r="A466" s="83" t="s">
        <v>158</v>
      </c>
      <c r="B466" s="83">
        <v>2</v>
      </c>
      <c r="C466" s="84">
        <v>1356.41469044</v>
      </c>
      <c r="D466" s="84">
        <v>1108.7770674400001</v>
      </c>
      <c r="E466" s="84">
        <v>198.91919411000001</v>
      </c>
      <c r="F466" s="84">
        <v>198.91919411000001</v>
      </c>
    </row>
    <row r="467" spans="1:6" ht="12.75" customHeight="1" x14ac:dyDescent="0.2">
      <c r="A467" s="83" t="s">
        <v>158</v>
      </c>
      <c r="B467" s="83">
        <v>3</v>
      </c>
      <c r="C467" s="84">
        <v>1405.0057951900001</v>
      </c>
      <c r="D467" s="84">
        <v>1105.1448625400001</v>
      </c>
      <c r="E467" s="84">
        <v>198.26756151999999</v>
      </c>
      <c r="F467" s="84">
        <v>198.26756151999999</v>
      </c>
    </row>
    <row r="468" spans="1:6" ht="12.75" customHeight="1" x14ac:dyDescent="0.2">
      <c r="A468" s="83" t="s">
        <v>158</v>
      </c>
      <c r="B468" s="83">
        <v>4</v>
      </c>
      <c r="C468" s="84">
        <v>1302.5177648399999</v>
      </c>
      <c r="D468" s="84">
        <v>1116.3947046200001</v>
      </c>
      <c r="E468" s="84">
        <v>200.28582974</v>
      </c>
      <c r="F468" s="84">
        <v>200.28582974</v>
      </c>
    </row>
    <row r="469" spans="1:6" ht="12.75" customHeight="1" x14ac:dyDescent="0.2">
      <c r="A469" s="83" t="s">
        <v>158</v>
      </c>
      <c r="B469" s="83">
        <v>5</v>
      </c>
      <c r="C469" s="84">
        <v>1416.65052105</v>
      </c>
      <c r="D469" s="84">
        <v>1111.37783846</v>
      </c>
      <c r="E469" s="84">
        <v>199.38578319000001</v>
      </c>
      <c r="F469" s="84">
        <v>199.38578319000001</v>
      </c>
    </row>
    <row r="470" spans="1:6" ht="12.75" customHeight="1" x14ac:dyDescent="0.2">
      <c r="A470" s="83" t="s">
        <v>158</v>
      </c>
      <c r="B470" s="83">
        <v>6</v>
      </c>
      <c r="C470" s="84">
        <v>1420.3971716900001</v>
      </c>
      <c r="D470" s="84">
        <v>1109.1443627599999</v>
      </c>
      <c r="E470" s="84">
        <v>198.98508841</v>
      </c>
      <c r="F470" s="84">
        <v>198.98508841</v>
      </c>
    </row>
    <row r="471" spans="1:6" ht="12.75" customHeight="1" x14ac:dyDescent="0.2">
      <c r="A471" s="83" t="s">
        <v>158</v>
      </c>
      <c r="B471" s="83">
        <v>7</v>
      </c>
      <c r="C471" s="84">
        <v>1385.97525174</v>
      </c>
      <c r="D471" s="84">
        <v>1085.08316371</v>
      </c>
      <c r="E471" s="84">
        <v>194.66840973000001</v>
      </c>
      <c r="F471" s="84">
        <v>194.66840973000001</v>
      </c>
    </row>
    <row r="472" spans="1:6" ht="12.75" customHeight="1" x14ac:dyDescent="0.2">
      <c r="A472" s="83" t="s">
        <v>158</v>
      </c>
      <c r="B472" s="83">
        <v>8</v>
      </c>
      <c r="C472" s="84">
        <v>1687.51845445</v>
      </c>
      <c r="D472" s="84">
        <v>1012.10304737</v>
      </c>
      <c r="E472" s="84">
        <v>181.57547486000001</v>
      </c>
      <c r="F472" s="84">
        <v>181.57547486000001</v>
      </c>
    </row>
    <row r="473" spans="1:6" ht="12.75" customHeight="1" x14ac:dyDescent="0.2">
      <c r="A473" s="83" t="s">
        <v>158</v>
      </c>
      <c r="B473" s="83">
        <v>9</v>
      </c>
      <c r="C473" s="84">
        <v>2472.4405999000001</v>
      </c>
      <c r="D473" s="84">
        <v>980.58216287000005</v>
      </c>
      <c r="E473" s="84">
        <v>175.92049775000001</v>
      </c>
      <c r="F473" s="84">
        <v>175.92049775000001</v>
      </c>
    </row>
    <row r="474" spans="1:6" ht="12.75" customHeight="1" x14ac:dyDescent="0.2">
      <c r="A474" s="83" t="s">
        <v>158</v>
      </c>
      <c r="B474" s="83">
        <v>10</v>
      </c>
      <c r="C474" s="84">
        <v>1446.9893856799999</v>
      </c>
      <c r="D474" s="84">
        <v>942.11127445</v>
      </c>
      <c r="E474" s="84">
        <v>169.01866117</v>
      </c>
      <c r="F474" s="84">
        <v>169.01866117</v>
      </c>
    </row>
    <row r="475" spans="1:6" ht="12.75" customHeight="1" x14ac:dyDescent="0.2">
      <c r="A475" s="83" t="s">
        <v>158</v>
      </c>
      <c r="B475" s="83">
        <v>11</v>
      </c>
      <c r="C475" s="84">
        <v>1201.7319404699999</v>
      </c>
      <c r="D475" s="84">
        <v>924.69818594000003</v>
      </c>
      <c r="E475" s="84">
        <v>165.89468102999999</v>
      </c>
      <c r="F475" s="84">
        <v>165.89468102999999</v>
      </c>
    </row>
    <row r="476" spans="1:6" ht="12.75" customHeight="1" x14ac:dyDescent="0.2">
      <c r="A476" s="83" t="s">
        <v>158</v>
      </c>
      <c r="B476" s="83">
        <v>12</v>
      </c>
      <c r="C476" s="84">
        <v>1851.18026579</v>
      </c>
      <c r="D476" s="84">
        <v>928.91297472999997</v>
      </c>
      <c r="E476" s="84">
        <v>166.65083157999999</v>
      </c>
      <c r="F476" s="84">
        <v>166.65083157999999</v>
      </c>
    </row>
    <row r="477" spans="1:6" ht="12.75" customHeight="1" x14ac:dyDescent="0.2">
      <c r="A477" s="83" t="s">
        <v>158</v>
      </c>
      <c r="B477" s="83">
        <v>13</v>
      </c>
      <c r="C477" s="84">
        <v>1941.9831011799999</v>
      </c>
      <c r="D477" s="84">
        <v>944.88524486999995</v>
      </c>
      <c r="E477" s="84">
        <v>169.51632294000001</v>
      </c>
      <c r="F477" s="84">
        <v>169.51632294000001</v>
      </c>
    </row>
    <row r="478" spans="1:6" ht="12.75" customHeight="1" x14ac:dyDescent="0.2">
      <c r="A478" s="83" t="s">
        <v>158</v>
      </c>
      <c r="B478" s="83">
        <v>14</v>
      </c>
      <c r="C478" s="84">
        <v>1371.2206662000001</v>
      </c>
      <c r="D478" s="84">
        <v>955.28146030000005</v>
      </c>
      <c r="E478" s="84">
        <v>171.38144700999999</v>
      </c>
      <c r="F478" s="84">
        <v>171.38144700999999</v>
      </c>
    </row>
    <row r="479" spans="1:6" ht="12.75" customHeight="1" x14ac:dyDescent="0.2">
      <c r="A479" s="83" t="s">
        <v>158</v>
      </c>
      <c r="B479" s="83">
        <v>15</v>
      </c>
      <c r="C479" s="84">
        <v>1401.2707582999999</v>
      </c>
      <c r="D479" s="84">
        <v>979.91280900000004</v>
      </c>
      <c r="E479" s="84">
        <v>175.80041288999999</v>
      </c>
      <c r="F479" s="84">
        <v>175.80041288999999</v>
      </c>
    </row>
    <row r="480" spans="1:6" ht="12.75" customHeight="1" x14ac:dyDescent="0.2">
      <c r="A480" s="83" t="s">
        <v>158</v>
      </c>
      <c r="B480" s="83">
        <v>16</v>
      </c>
      <c r="C480" s="84">
        <v>1407.4248893700001</v>
      </c>
      <c r="D480" s="84">
        <v>987.61684924999997</v>
      </c>
      <c r="E480" s="84">
        <v>177.18254959000001</v>
      </c>
      <c r="F480" s="84">
        <v>177.18254959000001</v>
      </c>
    </row>
    <row r="481" spans="1:6" ht="12.75" customHeight="1" x14ac:dyDescent="0.2">
      <c r="A481" s="83" t="s">
        <v>158</v>
      </c>
      <c r="B481" s="83">
        <v>17</v>
      </c>
      <c r="C481" s="84">
        <v>1529.44170852</v>
      </c>
      <c r="D481" s="84">
        <v>988.46985993999999</v>
      </c>
      <c r="E481" s="84">
        <v>177.33558324000001</v>
      </c>
      <c r="F481" s="84">
        <v>177.33558324000001</v>
      </c>
    </row>
    <row r="482" spans="1:6" ht="12.75" customHeight="1" x14ac:dyDescent="0.2">
      <c r="A482" s="83" t="s">
        <v>158</v>
      </c>
      <c r="B482" s="83">
        <v>18</v>
      </c>
      <c r="C482" s="84">
        <v>1465.29643528</v>
      </c>
      <c r="D482" s="84">
        <v>955.43408375000001</v>
      </c>
      <c r="E482" s="84">
        <v>171.40882829</v>
      </c>
      <c r="F482" s="84">
        <v>171.40882829</v>
      </c>
    </row>
    <row r="483" spans="1:6" ht="12.75" customHeight="1" x14ac:dyDescent="0.2">
      <c r="A483" s="83" t="s">
        <v>158</v>
      </c>
      <c r="B483" s="83">
        <v>19</v>
      </c>
      <c r="C483" s="84">
        <v>1365.4579460499999</v>
      </c>
      <c r="D483" s="84">
        <v>925.62467503000005</v>
      </c>
      <c r="E483" s="84">
        <v>166.06089700999999</v>
      </c>
      <c r="F483" s="84">
        <v>166.06089700999999</v>
      </c>
    </row>
    <row r="484" spans="1:6" ht="12.75" customHeight="1" x14ac:dyDescent="0.2">
      <c r="A484" s="83" t="s">
        <v>158</v>
      </c>
      <c r="B484" s="83">
        <v>20</v>
      </c>
      <c r="C484" s="84">
        <v>1704.39329954</v>
      </c>
      <c r="D484" s="84">
        <v>919.13547735999998</v>
      </c>
      <c r="E484" s="84">
        <v>164.89670810000001</v>
      </c>
      <c r="F484" s="84">
        <v>164.89670810000001</v>
      </c>
    </row>
    <row r="485" spans="1:6" ht="12.75" customHeight="1" x14ac:dyDescent="0.2">
      <c r="A485" s="83" t="s">
        <v>158</v>
      </c>
      <c r="B485" s="83">
        <v>21</v>
      </c>
      <c r="C485" s="84">
        <v>1291.64678617</v>
      </c>
      <c r="D485" s="84">
        <v>939.69537338999999</v>
      </c>
      <c r="E485" s="84">
        <v>168.58523851999999</v>
      </c>
      <c r="F485" s="84">
        <v>168.58523851999999</v>
      </c>
    </row>
    <row r="486" spans="1:6" ht="12.75" customHeight="1" x14ac:dyDescent="0.2">
      <c r="A486" s="83" t="s">
        <v>158</v>
      </c>
      <c r="B486" s="83">
        <v>22</v>
      </c>
      <c r="C486" s="84">
        <v>1294.42954532</v>
      </c>
      <c r="D486" s="84">
        <v>963.99777085999995</v>
      </c>
      <c r="E486" s="84">
        <v>172.94518919000001</v>
      </c>
      <c r="F486" s="84">
        <v>172.94518919000001</v>
      </c>
    </row>
    <row r="487" spans="1:6" ht="12.75" customHeight="1" x14ac:dyDescent="0.2">
      <c r="A487" s="83" t="s">
        <v>158</v>
      </c>
      <c r="B487" s="83">
        <v>23</v>
      </c>
      <c r="C487" s="84">
        <v>1261.9106908399999</v>
      </c>
      <c r="D487" s="84">
        <v>972.58040161999998</v>
      </c>
      <c r="E487" s="84">
        <v>174.48494866999999</v>
      </c>
      <c r="F487" s="84">
        <v>174.48494866999999</v>
      </c>
    </row>
    <row r="488" spans="1:6" ht="12.75" customHeight="1" x14ac:dyDescent="0.2">
      <c r="A488" s="83" t="s">
        <v>158</v>
      </c>
      <c r="B488" s="83">
        <v>24</v>
      </c>
      <c r="C488" s="84">
        <v>1348.5109186499999</v>
      </c>
      <c r="D488" s="84">
        <v>1021.14325505</v>
      </c>
      <c r="E488" s="84">
        <v>183.19732553</v>
      </c>
      <c r="F488" s="84">
        <v>183.19732553</v>
      </c>
    </row>
    <row r="489" spans="1:6" ht="12.75" customHeight="1" x14ac:dyDescent="0.2">
      <c r="A489" s="83" t="s">
        <v>159</v>
      </c>
      <c r="B489" s="83">
        <v>1</v>
      </c>
      <c r="C489" s="84">
        <v>1627.5537056999999</v>
      </c>
      <c r="D489" s="84">
        <v>1084.1560774</v>
      </c>
      <c r="E489" s="84">
        <v>194.50208660999999</v>
      </c>
      <c r="F489" s="84">
        <v>194.50208660999999</v>
      </c>
    </row>
    <row r="490" spans="1:6" ht="12.75" customHeight="1" x14ac:dyDescent="0.2">
      <c r="A490" s="83" t="s">
        <v>159</v>
      </c>
      <c r="B490" s="83">
        <v>2</v>
      </c>
      <c r="C490" s="84">
        <v>1312.4333586499999</v>
      </c>
      <c r="D490" s="84">
        <v>1106.3688427</v>
      </c>
      <c r="E490" s="84">
        <v>198.48714862</v>
      </c>
      <c r="F490" s="84">
        <v>198.48714862</v>
      </c>
    </row>
    <row r="491" spans="1:6" ht="12.75" customHeight="1" x14ac:dyDescent="0.2">
      <c r="A491" s="83" t="s">
        <v>159</v>
      </c>
      <c r="B491" s="83">
        <v>3</v>
      </c>
      <c r="C491" s="84">
        <v>1417.7006870299999</v>
      </c>
      <c r="D491" s="84">
        <v>1137.84692739</v>
      </c>
      <c r="E491" s="84">
        <v>204.13444727999999</v>
      </c>
      <c r="F491" s="84">
        <v>204.13444727999999</v>
      </c>
    </row>
    <row r="492" spans="1:6" ht="12.75" customHeight="1" x14ac:dyDescent="0.2">
      <c r="A492" s="83" t="s">
        <v>159</v>
      </c>
      <c r="B492" s="83">
        <v>4</v>
      </c>
      <c r="C492" s="84">
        <v>1399.31907288</v>
      </c>
      <c r="D492" s="84">
        <v>1157.1608914799999</v>
      </c>
      <c r="E492" s="84">
        <v>207.59945235999999</v>
      </c>
      <c r="F492" s="84">
        <v>207.59945235999999</v>
      </c>
    </row>
    <row r="493" spans="1:6" ht="12.75" customHeight="1" x14ac:dyDescent="0.2">
      <c r="A493" s="83" t="s">
        <v>159</v>
      </c>
      <c r="B493" s="83">
        <v>5</v>
      </c>
      <c r="C493" s="84">
        <v>1471.0460449899999</v>
      </c>
      <c r="D493" s="84">
        <v>1146.57917875</v>
      </c>
      <c r="E493" s="84">
        <v>205.70104931</v>
      </c>
      <c r="F493" s="84">
        <v>205.70104931</v>
      </c>
    </row>
    <row r="494" spans="1:6" ht="12.75" customHeight="1" x14ac:dyDescent="0.2">
      <c r="A494" s="83" t="s">
        <v>159</v>
      </c>
      <c r="B494" s="83">
        <v>6</v>
      </c>
      <c r="C494" s="84">
        <v>1464.49518244</v>
      </c>
      <c r="D494" s="84">
        <v>1128.49390281</v>
      </c>
      <c r="E494" s="84">
        <v>202.45647596000001</v>
      </c>
      <c r="F494" s="84">
        <v>202.45647596000001</v>
      </c>
    </row>
    <row r="495" spans="1:6" ht="12.75" customHeight="1" x14ac:dyDescent="0.2">
      <c r="A495" s="83" t="s">
        <v>159</v>
      </c>
      <c r="B495" s="83">
        <v>7</v>
      </c>
      <c r="C495" s="84">
        <v>1880.80601471</v>
      </c>
      <c r="D495" s="84">
        <v>1107.4183437500001</v>
      </c>
      <c r="E495" s="84">
        <v>198.67543345999999</v>
      </c>
      <c r="F495" s="84">
        <v>198.67543345999999</v>
      </c>
    </row>
    <row r="496" spans="1:6" ht="12.75" customHeight="1" x14ac:dyDescent="0.2">
      <c r="A496" s="83" t="s">
        <v>159</v>
      </c>
      <c r="B496" s="83">
        <v>8</v>
      </c>
      <c r="C496" s="84">
        <v>1651.01297305</v>
      </c>
      <c r="D496" s="84">
        <v>1040.51954213</v>
      </c>
      <c r="E496" s="84">
        <v>186.67351160999999</v>
      </c>
      <c r="F496" s="84">
        <v>186.67351160999999</v>
      </c>
    </row>
    <row r="497" spans="1:6" ht="12.75" customHeight="1" x14ac:dyDescent="0.2">
      <c r="A497" s="83" t="s">
        <v>159</v>
      </c>
      <c r="B497" s="83">
        <v>9</v>
      </c>
      <c r="C497" s="84">
        <v>1360.8964672499999</v>
      </c>
      <c r="D497" s="84">
        <v>989.27668848999997</v>
      </c>
      <c r="E497" s="84">
        <v>177.48033161999999</v>
      </c>
      <c r="F497" s="84">
        <v>177.48033161999999</v>
      </c>
    </row>
    <row r="498" spans="1:6" ht="12.75" customHeight="1" x14ac:dyDescent="0.2">
      <c r="A498" s="83" t="s">
        <v>159</v>
      </c>
      <c r="B498" s="83">
        <v>10</v>
      </c>
      <c r="C498" s="84">
        <v>1264.1233492700001</v>
      </c>
      <c r="D498" s="84">
        <v>954.64006721999999</v>
      </c>
      <c r="E498" s="84">
        <v>171.26637844000001</v>
      </c>
      <c r="F498" s="84">
        <v>171.26637844000001</v>
      </c>
    </row>
    <row r="499" spans="1:6" ht="12.75" customHeight="1" x14ac:dyDescent="0.2">
      <c r="A499" s="83" t="s">
        <v>159</v>
      </c>
      <c r="B499" s="83">
        <v>11</v>
      </c>
      <c r="C499" s="84">
        <v>1230.1288985900001</v>
      </c>
      <c r="D499" s="84">
        <v>931.08105235999994</v>
      </c>
      <c r="E499" s="84">
        <v>167.03979368</v>
      </c>
      <c r="F499" s="84">
        <v>167.03979368</v>
      </c>
    </row>
    <row r="500" spans="1:6" ht="12.75" customHeight="1" x14ac:dyDescent="0.2">
      <c r="A500" s="83" t="s">
        <v>159</v>
      </c>
      <c r="B500" s="83">
        <v>12</v>
      </c>
      <c r="C500" s="84">
        <v>1418.6330314300001</v>
      </c>
      <c r="D500" s="84">
        <v>934.19214113999999</v>
      </c>
      <c r="E500" s="84">
        <v>167.59793587999999</v>
      </c>
      <c r="F500" s="84">
        <v>167.59793587999999</v>
      </c>
    </row>
    <row r="501" spans="1:6" ht="12.75" customHeight="1" x14ac:dyDescent="0.2">
      <c r="A501" s="83" t="s">
        <v>159</v>
      </c>
      <c r="B501" s="83">
        <v>13</v>
      </c>
      <c r="C501" s="84">
        <v>1419.5173569599999</v>
      </c>
      <c r="D501" s="84">
        <v>960.13776809000001</v>
      </c>
      <c r="E501" s="84">
        <v>172.25268872000001</v>
      </c>
      <c r="F501" s="84">
        <v>172.25268872000001</v>
      </c>
    </row>
    <row r="502" spans="1:6" ht="12.75" customHeight="1" x14ac:dyDescent="0.2">
      <c r="A502" s="83" t="s">
        <v>159</v>
      </c>
      <c r="B502" s="83">
        <v>14</v>
      </c>
      <c r="C502" s="84">
        <v>1418.0430623899999</v>
      </c>
      <c r="D502" s="84">
        <v>986.22944617999997</v>
      </c>
      <c r="E502" s="84">
        <v>176.93364374000001</v>
      </c>
      <c r="F502" s="84">
        <v>176.93364374000001</v>
      </c>
    </row>
    <row r="503" spans="1:6" ht="12.75" customHeight="1" x14ac:dyDescent="0.2">
      <c r="A503" s="83" t="s">
        <v>159</v>
      </c>
      <c r="B503" s="83">
        <v>15</v>
      </c>
      <c r="C503" s="84">
        <v>1317.0586027100001</v>
      </c>
      <c r="D503" s="84">
        <v>1010.13533074</v>
      </c>
      <c r="E503" s="84">
        <v>181.22245835999999</v>
      </c>
      <c r="F503" s="84">
        <v>181.22245835999999</v>
      </c>
    </row>
    <row r="504" spans="1:6" ht="12.75" customHeight="1" x14ac:dyDescent="0.2">
      <c r="A504" s="83" t="s">
        <v>159</v>
      </c>
      <c r="B504" s="83">
        <v>16</v>
      </c>
      <c r="C504" s="84">
        <v>1192.5244871299999</v>
      </c>
      <c r="D504" s="84">
        <v>1000.83548034</v>
      </c>
      <c r="E504" s="84">
        <v>179.55402670999999</v>
      </c>
      <c r="F504" s="84">
        <v>179.55402670999999</v>
      </c>
    </row>
    <row r="505" spans="1:6" ht="12.75" customHeight="1" x14ac:dyDescent="0.2">
      <c r="A505" s="83" t="s">
        <v>159</v>
      </c>
      <c r="B505" s="83">
        <v>17</v>
      </c>
      <c r="C505" s="84">
        <v>1355.76938453</v>
      </c>
      <c r="D505" s="84">
        <v>991.76736973000004</v>
      </c>
      <c r="E505" s="84">
        <v>177.92717013999999</v>
      </c>
      <c r="F505" s="84">
        <v>177.92717013999999</v>
      </c>
    </row>
    <row r="506" spans="1:6" ht="12.75" customHeight="1" x14ac:dyDescent="0.2">
      <c r="A506" s="83" t="s">
        <v>159</v>
      </c>
      <c r="B506" s="83">
        <v>18</v>
      </c>
      <c r="C506" s="84">
        <v>2526.9645458599998</v>
      </c>
      <c r="D506" s="84">
        <v>960.07176260000006</v>
      </c>
      <c r="E506" s="84">
        <v>172.24084707</v>
      </c>
      <c r="F506" s="84">
        <v>172.24084707</v>
      </c>
    </row>
    <row r="507" spans="1:6" ht="12.75" customHeight="1" x14ac:dyDescent="0.2">
      <c r="A507" s="83" t="s">
        <v>159</v>
      </c>
      <c r="B507" s="83">
        <v>19</v>
      </c>
      <c r="C507" s="84">
        <v>1654.74104392</v>
      </c>
      <c r="D507" s="84">
        <v>922.29136243999994</v>
      </c>
      <c r="E507" s="84">
        <v>165.46288694</v>
      </c>
      <c r="F507" s="84">
        <v>165.46288694</v>
      </c>
    </row>
    <row r="508" spans="1:6" ht="12.75" customHeight="1" x14ac:dyDescent="0.2">
      <c r="A508" s="83" t="s">
        <v>159</v>
      </c>
      <c r="B508" s="83">
        <v>20</v>
      </c>
      <c r="C508" s="84">
        <v>1340.2861743200001</v>
      </c>
      <c r="D508" s="84">
        <v>917.47016302999998</v>
      </c>
      <c r="E508" s="84">
        <v>164.59794381</v>
      </c>
      <c r="F508" s="84">
        <v>164.59794381</v>
      </c>
    </row>
    <row r="509" spans="1:6" ht="12.75" customHeight="1" x14ac:dyDescent="0.2">
      <c r="A509" s="83" t="s">
        <v>159</v>
      </c>
      <c r="B509" s="83">
        <v>21</v>
      </c>
      <c r="C509" s="84">
        <v>1348.70389697</v>
      </c>
      <c r="D509" s="84">
        <v>931.55444622000005</v>
      </c>
      <c r="E509" s="84">
        <v>167.12472249999999</v>
      </c>
      <c r="F509" s="84">
        <v>167.12472249999999</v>
      </c>
    </row>
    <row r="510" spans="1:6" ht="12.75" customHeight="1" x14ac:dyDescent="0.2">
      <c r="A510" s="83" t="s">
        <v>159</v>
      </c>
      <c r="B510" s="83">
        <v>22</v>
      </c>
      <c r="C510" s="84">
        <v>1416.6390159499999</v>
      </c>
      <c r="D510" s="84">
        <v>944.79940048000003</v>
      </c>
      <c r="E510" s="84">
        <v>169.5009221</v>
      </c>
      <c r="F510" s="84">
        <v>169.5009221</v>
      </c>
    </row>
    <row r="511" spans="1:6" ht="12.75" customHeight="1" x14ac:dyDescent="0.2">
      <c r="A511" s="83" t="s">
        <v>159</v>
      </c>
      <c r="B511" s="83">
        <v>23</v>
      </c>
      <c r="C511" s="84">
        <v>1281.12645782</v>
      </c>
      <c r="D511" s="84">
        <v>963.52200173999995</v>
      </c>
      <c r="E511" s="84">
        <v>172.85983424</v>
      </c>
      <c r="F511" s="84">
        <v>172.85983424</v>
      </c>
    </row>
    <row r="512" spans="1:6" ht="12.75" customHeight="1" x14ac:dyDescent="0.2">
      <c r="A512" s="83" t="s">
        <v>159</v>
      </c>
      <c r="B512" s="83">
        <v>24</v>
      </c>
      <c r="C512" s="84">
        <v>1436.6908156899999</v>
      </c>
      <c r="D512" s="84">
        <v>1027.6467918200001</v>
      </c>
      <c r="E512" s="84">
        <v>184.36408693999999</v>
      </c>
      <c r="F512" s="84">
        <v>184.36408693999999</v>
      </c>
    </row>
    <row r="513" spans="1:6" ht="12.75" customHeight="1" x14ac:dyDescent="0.2">
      <c r="A513" s="83" t="s">
        <v>160</v>
      </c>
      <c r="B513" s="83">
        <v>1</v>
      </c>
      <c r="C513" s="84">
        <v>1535.7596473599999</v>
      </c>
      <c r="D513" s="84">
        <v>1087.47452989</v>
      </c>
      <c r="E513" s="84">
        <v>195.09743072000001</v>
      </c>
      <c r="F513" s="84">
        <v>195.09743072000001</v>
      </c>
    </row>
    <row r="514" spans="1:6" ht="12.75" customHeight="1" x14ac:dyDescent="0.2">
      <c r="A514" s="83" t="s">
        <v>160</v>
      </c>
      <c r="B514" s="83">
        <v>2</v>
      </c>
      <c r="C514" s="84">
        <v>1465.06052993</v>
      </c>
      <c r="D514" s="84">
        <v>1116.4799076300001</v>
      </c>
      <c r="E514" s="84">
        <v>200.30111550999999</v>
      </c>
      <c r="F514" s="84">
        <v>200.30111550999999</v>
      </c>
    </row>
    <row r="515" spans="1:6" ht="12.75" customHeight="1" x14ac:dyDescent="0.2">
      <c r="A515" s="83" t="s">
        <v>160</v>
      </c>
      <c r="B515" s="83">
        <v>3</v>
      </c>
      <c r="C515" s="84">
        <v>1708.3650383500001</v>
      </c>
      <c r="D515" s="84">
        <v>1133.63344422</v>
      </c>
      <c r="E515" s="84">
        <v>203.37853096000001</v>
      </c>
      <c r="F515" s="84">
        <v>203.37853096000001</v>
      </c>
    </row>
    <row r="516" spans="1:6" ht="12.75" customHeight="1" x14ac:dyDescent="0.2">
      <c r="A516" s="83" t="s">
        <v>160</v>
      </c>
      <c r="B516" s="83">
        <v>4</v>
      </c>
      <c r="C516" s="84">
        <v>1500.12783126</v>
      </c>
      <c r="D516" s="84">
        <v>1151.5694668799999</v>
      </c>
      <c r="E516" s="84">
        <v>206.59632765000001</v>
      </c>
      <c r="F516" s="84">
        <v>206.59632765000001</v>
      </c>
    </row>
    <row r="517" spans="1:6" ht="12.75" customHeight="1" x14ac:dyDescent="0.2">
      <c r="A517" s="83" t="s">
        <v>160</v>
      </c>
      <c r="B517" s="83">
        <v>5</v>
      </c>
      <c r="C517" s="84">
        <v>1482.26268301</v>
      </c>
      <c r="D517" s="84">
        <v>1141.1575903800001</v>
      </c>
      <c r="E517" s="84">
        <v>204.72839392</v>
      </c>
      <c r="F517" s="84">
        <v>204.72839392</v>
      </c>
    </row>
    <row r="518" spans="1:6" ht="12.75" customHeight="1" x14ac:dyDescent="0.2">
      <c r="A518" s="83" t="s">
        <v>160</v>
      </c>
      <c r="B518" s="83">
        <v>6</v>
      </c>
      <c r="C518" s="84">
        <v>1441.8848263</v>
      </c>
      <c r="D518" s="84">
        <v>1135.6616017700001</v>
      </c>
      <c r="E518" s="84">
        <v>203.74239082</v>
      </c>
      <c r="F518" s="84">
        <v>203.74239082</v>
      </c>
    </row>
    <row r="519" spans="1:6" ht="12.75" customHeight="1" x14ac:dyDescent="0.2">
      <c r="A519" s="83" t="s">
        <v>160</v>
      </c>
      <c r="B519" s="83">
        <v>7</v>
      </c>
      <c r="C519" s="84">
        <v>1295.11550764</v>
      </c>
      <c r="D519" s="84">
        <v>1084.6406064400001</v>
      </c>
      <c r="E519" s="84">
        <v>194.58901313000001</v>
      </c>
      <c r="F519" s="84">
        <v>194.58901313000001</v>
      </c>
    </row>
    <row r="520" spans="1:6" ht="12.75" customHeight="1" x14ac:dyDescent="0.2">
      <c r="A520" s="83" t="s">
        <v>160</v>
      </c>
      <c r="B520" s="83">
        <v>8</v>
      </c>
      <c r="C520" s="84">
        <v>1301.43915335</v>
      </c>
      <c r="D520" s="84">
        <v>1005.85606719</v>
      </c>
      <c r="E520" s="84">
        <v>180.45474077</v>
      </c>
      <c r="F520" s="84">
        <v>180.45474077</v>
      </c>
    </row>
    <row r="521" spans="1:6" ht="12.75" customHeight="1" x14ac:dyDescent="0.2">
      <c r="A521" s="83" t="s">
        <v>160</v>
      </c>
      <c r="B521" s="83">
        <v>9</v>
      </c>
      <c r="C521" s="84">
        <v>1368.4333222800001</v>
      </c>
      <c r="D521" s="84">
        <v>970.89465051000002</v>
      </c>
      <c r="E521" s="84">
        <v>174.18251794</v>
      </c>
      <c r="F521" s="84">
        <v>174.18251794</v>
      </c>
    </row>
    <row r="522" spans="1:6" ht="12.75" customHeight="1" x14ac:dyDescent="0.2">
      <c r="A522" s="83" t="s">
        <v>160</v>
      </c>
      <c r="B522" s="83">
        <v>10</v>
      </c>
      <c r="C522" s="84">
        <v>1265.50485746</v>
      </c>
      <c r="D522" s="84">
        <v>966.38559787999998</v>
      </c>
      <c r="E522" s="84">
        <v>173.37357524000001</v>
      </c>
      <c r="F522" s="84">
        <v>173.37357524000001</v>
      </c>
    </row>
    <row r="523" spans="1:6" ht="12.75" customHeight="1" x14ac:dyDescent="0.2">
      <c r="A523" s="83" t="s">
        <v>160</v>
      </c>
      <c r="B523" s="83">
        <v>11</v>
      </c>
      <c r="C523" s="84">
        <v>1689.82041084</v>
      </c>
      <c r="D523" s="84">
        <v>958.67824952000001</v>
      </c>
      <c r="E523" s="84">
        <v>171.99084504999999</v>
      </c>
      <c r="F523" s="84">
        <v>171.99084504999999</v>
      </c>
    </row>
    <row r="524" spans="1:6" ht="12.75" customHeight="1" x14ac:dyDescent="0.2">
      <c r="A524" s="83" t="s">
        <v>160</v>
      </c>
      <c r="B524" s="83">
        <v>12</v>
      </c>
      <c r="C524" s="84">
        <v>1248.3201108200001</v>
      </c>
      <c r="D524" s="84">
        <v>964.22322036000003</v>
      </c>
      <c r="E524" s="84">
        <v>172.98563576999999</v>
      </c>
      <c r="F524" s="84">
        <v>172.98563576999999</v>
      </c>
    </row>
    <row r="525" spans="1:6" ht="12.75" customHeight="1" x14ac:dyDescent="0.2">
      <c r="A525" s="83" t="s">
        <v>160</v>
      </c>
      <c r="B525" s="83">
        <v>13</v>
      </c>
      <c r="C525" s="84">
        <v>1726.3474246000001</v>
      </c>
      <c r="D525" s="84">
        <v>967.45843687000001</v>
      </c>
      <c r="E525" s="84">
        <v>173.566047</v>
      </c>
      <c r="F525" s="84">
        <v>173.566047</v>
      </c>
    </row>
    <row r="526" spans="1:6" ht="12.75" customHeight="1" x14ac:dyDescent="0.2">
      <c r="A526" s="83" t="s">
        <v>160</v>
      </c>
      <c r="B526" s="83">
        <v>14</v>
      </c>
      <c r="C526" s="84">
        <v>1306.793381</v>
      </c>
      <c r="D526" s="84">
        <v>958.25228007999999</v>
      </c>
      <c r="E526" s="84">
        <v>171.91442437000001</v>
      </c>
      <c r="F526" s="84">
        <v>171.91442437000001</v>
      </c>
    </row>
    <row r="527" spans="1:6" ht="12.75" customHeight="1" x14ac:dyDescent="0.2">
      <c r="A527" s="83" t="s">
        <v>160</v>
      </c>
      <c r="B527" s="83">
        <v>15</v>
      </c>
      <c r="C527" s="84">
        <v>1337.7366680299999</v>
      </c>
      <c r="D527" s="84">
        <v>959.23740368999995</v>
      </c>
      <c r="E527" s="84">
        <v>172.09115962000001</v>
      </c>
      <c r="F527" s="84">
        <v>172.09115962000001</v>
      </c>
    </row>
    <row r="528" spans="1:6" ht="12.75" customHeight="1" x14ac:dyDescent="0.2">
      <c r="A528" s="83" t="s">
        <v>160</v>
      </c>
      <c r="B528" s="83">
        <v>16</v>
      </c>
      <c r="C528" s="84">
        <v>1375.82013039</v>
      </c>
      <c r="D528" s="84">
        <v>966.32029511999997</v>
      </c>
      <c r="E528" s="84">
        <v>173.36185965999999</v>
      </c>
      <c r="F528" s="84">
        <v>173.36185965999999</v>
      </c>
    </row>
    <row r="529" spans="1:6" ht="12.75" customHeight="1" x14ac:dyDescent="0.2">
      <c r="A529" s="83" t="s">
        <v>160</v>
      </c>
      <c r="B529" s="83">
        <v>17</v>
      </c>
      <c r="C529" s="84">
        <v>1439.3047192500001</v>
      </c>
      <c r="D529" s="84">
        <v>970.00205587000005</v>
      </c>
      <c r="E529" s="84">
        <v>174.02238277000001</v>
      </c>
      <c r="F529" s="84">
        <v>174.02238277000001</v>
      </c>
    </row>
    <row r="530" spans="1:6" ht="12.75" customHeight="1" x14ac:dyDescent="0.2">
      <c r="A530" s="83" t="s">
        <v>160</v>
      </c>
      <c r="B530" s="83">
        <v>18</v>
      </c>
      <c r="C530" s="84">
        <v>1349.0714198999999</v>
      </c>
      <c r="D530" s="84">
        <v>968.49873995999997</v>
      </c>
      <c r="E530" s="84">
        <v>173.75268167999999</v>
      </c>
      <c r="F530" s="84">
        <v>173.75268167999999</v>
      </c>
    </row>
    <row r="531" spans="1:6" ht="12.75" customHeight="1" x14ac:dyDescent="0.2">
      <c r="A531" s="83" t="s">
        <v>160</v>
      </c>
      <c r="B531" s="83">
        <v>19</v>
      </c>
      <c r="C531" s="84">
        <v>1196.5471976900001</v>
      </c>
      <c r="D531" s="84">
        <v>954.86143904000005</v>
      </c>
      <c r="E531" s="84">
        <v>171.30609346</v>
      </c>
      <c r="F531" s="84">
        <v>171.30609346</v>
      </c>
    </row>
    <row r="532" spans="1:6" ht="12.75" customHeight="1" x14ac:dyDescent="0.2">
      <c r="A532" s="83" t="s">
        <v>160</v>
      </c>
      <c r="B532" s="83">
        <v>20</v>
      </c>
      <c r="C532" s="84">
        <v>1424.4543446299999</v>
      </c>
      <c r="D532" s="84">
        <v>960.04879163999999</v>
      </c>
      <c r="E532" s="84">
        <v>172.23672597999999</v>
      </c>
      <c r="F532" s="84">
        <v>172.23672597999999</v>
      </c>
    </row>
    <row r="533" spans="1:6" ht="12.75" customHeight="1" x14ac:dyDescent="0.2">
      <c r="A533" s="83" t="s">
        <v>160</v>
      </c>
      <c r="B533" s="83">
        <v>21</v>
      </c>
      <c r="C533" s="84">
        <v>1344.3192040199999</v>
      </c>
      <c r="D533" s="84">
        <v>968.28302432999999</v>
      </c>
      <c r="E533" s="84">
        <v>173.71398139999999</v>
      </c>
      <c r="F533" s="84">
        <v>173.71398139999999</v>
      </c>
    </row>
    <row r="534" spans="1:6" ht="12.75" customHeight="1" x14ac:dyDescent="0.2">
      <c r="A534" s="83" t="s">
        <v>160</v>
      </c>
      <c r="B534" s="83">
        <v>22</v>
      </c>
      <c r="C534" s="84">
        <v>1283.34111605</v>
      </c>
      <c r="D534" s="84">
        <v>977.07248867999999</v>
      </c>
      <c r="E534" s="84">
        <v>175.29084767000001</v>
      </c>
      <c r="F534" s="84">
        <v>175.29084767000001</v>
      </c>
    </row>
    <row r="535" spans="1:6" ht="12.75" customHeight="1" x14ac:dyDescent="0.2">
      <c r="A535" s="83" t="s">
        <v>160</v>
      </c>
      <c r="B535" s="83">
        <v>23</v>
      </c>
      <c r="C535" s="84">
        <v>1348.87596854</v>
      </c>
      <c r="D535" s="84">
        <v>971.28190431999997</v>
      </c>
      <c r="E535" s="84">
        <v>174.25199287999999</v>
      </c>
      <c r="F535" s="84">
        <v>174.25199287999999</v>
      </c>
    </row>
    <row r="536" spans="1:6" ht="12.75" customHeight="1" x14ac:dyDescent="0.2">
      <c r="A536" s="83" t="s">
        <v>160</v>
      </c>
      <c r="B536" s="83">
        <v>24</v>
      </c>
      <c r="C536" s="84">
        <v>1482.5172788699999</v>
      </c>
      <c r="D536" s="84">
        <v>1017.14237961</v>
      </c>
      <c r="E536" s="84">
        <v>182.47955192000001</v>
      </c>
      <c r="F536" s="84">
        <v>182.47955192000001</v>
      </c>
    </row>
    <row r="537" spans="1:6" ht="12.75" customHeight="1" x14ac:dyDescent="0.2">
      <c r="A537" s="83" t="s">
        <v>161</v>
      </c>
      <c r="B537" s="83">
        <v>1</v>
      </c>
      <c r="C537" s="84">
        <v>1525.79585176</v>
      </c>
      <c r="D537" s="84">
        <v>1085.8132146299999</v>
      </c>
      <c r="E537" s="84">
        <v>194.79938389</v>
      </c>
      <c r="F537" s="84">
        <v>194.79938389</v>
      </c>
    </row>
    <row r="538" spans="1:6" ht="12.75" customHeight="1" x14ac:dyDescent="0.2">
      <c r="A538" s="83" t="s">
        <v>161</v>
      </c>
      <c r="B538" s="83">
        <v>2</v>
      </c>
      <c r="C538" s="84">
        <v>1518.4227698899999</v>
      </c>
      <c r="D538" s="84">
        <v>1118.44741522</v>
      </c>
      <c r="E538" s="84">
        <v>200.65409452</v>
      </c>
      <c r="F538" s="84">
        <v>200.65409452</v>
      </c>
    </row>
    <row r="539" spans="1:6" ht="12.75" customHeight="1" x14ac:dyDescent="0.2">
      <c r="A539" s="83" t="s">
        <v>161</v>
      </c>
      <c r="B539" s="83">
        <v>3</v>
      </c>
      <c r="C539" s="84">
        <v>1526.4525197800001</v>
      </c>
      <c r="D539" s="84">
        <v>1130.6726058700001</v>
      </c>
      <c r="E539" s="84">
        <v>202.84734431000001</v>
      </c>
      <c r="F539" s="84">
        <v>202.84734431000001</v>
      </c>
    </row>
    <row r="540" spans="1:6" ht="12.75" customHeight="1" x14ac:dyDescent="0.2">
      <c r="A540" s="83" t="s">
        <v>161</v>
      </c>
      <c r="B540" s="83">
        <v>4</v>
      </c>
      <c r="C540" s="84">
        <v>1403.9815856299999</v>
      </c>
      <c r="D540" s="84">
        <v>1133.5477868400001</v>
      </c>
      <c r="E540" s="84">
        <v>203.36316367000001</v>
      </c>
      <c r="F540" s="84">
        <v>203.36316367000001</v>
      </c>
    </row>
    <row r="541" spans="1:6" ht="12.75" customHeight="1" x14ac:dyDescent="0.2">
      <c r="A541" s="83" t="s">
        <v>161</v>
      </c>
      <c r="B541" s="83">
        <v>5</v>
      </c>
      <c r="C541" s="84">
        <v>1379.8085371899999</v>
      </c>
      <c r="D541" s="84">
        <v>1120.3638585199999</v>
      </c>
      <c r="E541" s="84">
        <v>200.99791236999999</v>
      </c>
      <c r="F541" s="84">
        <v>200.99791236999999</v>
      </c>
    </row>
    <row r="542" spans="1:6" ht="12.75" customHeight="1" x14ac:dyDescent="0.2">
      <c r="A542" s="83" t="s">
        <v>161</v>
      </c>
      <c r="B542" s="83">
        <v>6</v>
      </c>
      <c r="C542" s="84">
        <v>1499.01730398</v>
      </c>
      <c r="D542" s="84">
        <v>1098.9055758100001</v>
      </c>
      <c r="E542" s="84">
        <v>197.14820766</v>
      </c>
      <c r="F542" s="84">
        <v>197.14820766</v>
      </c>
    </row>
    <row r="543" spans="1:6" ht="12.75" customHeight="1" x14ac:dyDescent="0.2">
      <c r="A543" s="83" t="s">
        <v>161</v>
      </c>
      <c r="B543" s="83">
        <v>7</v>
      </c>
      <c r="C543" s="84">
        <v>1475.93233872</v>
      </c>
      <c r="D543" s="84">
        <v>1048.79576445</v>
      </c>
      <c r="E543" s="84">
        <v>188.15830013999999</v>
      </c>
      <c r="F543" s="84">
        <v>188.15830013999999</v>
      </c>
    </row>
    <row r="544" spans="1:6" ht="12.75" customHeight="1" x14ac:dyDescent="0.2">
      <c r="A544" s="83" t="s">
        <v>161</v>
      </c>
      <c r="B544" s="83">
        <v>8</v>
      </c>
      <c r="C544" s="84">
        <v>1401.09762615</v>
      </c>
      <c r="D544" s="84">
        <v>985.91647670999998</v>
      </c>
      <c r="E544" s="84">
        <v>176.87749572000001</v>
      </c>
      <c r="F544" s="84">
        <v>176.87749572000001</v>
      </c>
    </row>
    <row r="545" spans="1:6" ht="12.75" customHeight="1" x14ac:dyDescent="0.2">
      <c r="A545" s="83" t="s">
        <v>161</v>
      </c>
      <c r="B545" s="83">
        <v>9</v>
      </c>
      <c r="C545" s="84">
        <v>1344.587239</v>
      </c>
      <c r="D545" s="84">
        <v>956.66244878999998</v>
      </c>
      <c r="E545" s="84">
        <v>171.62920206000001</v>
      </c>
      <c r="F545" s="84">
        <v>171.62920206000001</v>
      </c>
    </row>
    <row r="546" spans="1:6" ht="12.75" customHeight="1" x14ac:dyDescent="0.2">
      <c r="A546" s="83" t="s">
        <v>161</v>
      </c>
      <c r="B546" s="83">
        <v>10</v>
      </c>
      <c r="C546" s="84">
        <v>1316.9535709500001</v>
      </c>
      <c r="D546" s="84">
        <v>950.22097166000003</v>
      </c>
      <c r="E546" s="84">
        <v>170.47357441</v>
      </c>
      <c r="F546" s="84">
        <v>170.47357441</v>
      </c>
    </row>
    <row r="547" spans="1:6" ht="12.75" customHeight="1" x14ac:dyDescent="0.2">
      <c r="A547" s="83" t="s">
        <v>161</v>
      </c>
      <c r="B547" s="83">
        <v>11</v>
      </c>
      <c r="C547" s="84">
        <v>1415.95205928</v>
      </c>
      <c r="D547" s="84">
        <v>954.53455148</v>
      </c>
      <c r="E547" s="84">
        <v>171.24744848</v>
      </c>
      <c r="F547" s="84">
        <v>171.24744848</v>
      </c>
    </row>
    <row r="548" spans="1:6" ht="12.75" customHeight="1" x14ac:dyDescent="0.2">
      <c r="A548" s="83" t="s">
        <v>161</v>
      </c>
      <c r="B548" s="83">
        <v>12</v>
      </c>
      <c r="C548" s="84">
        <v>1448.7136710699999</v>
      </c>
      <c r="D548" s="84">
        <v>964.67219936000004</v>
      </c>
      <c r="E548" s="84">
        <v>173.06618445999999</v>
      </c>
      <c r="F548" s="84">
        <v>173.06618445999999</v>
      </c>
    </row>
    <row r="549" spans="1:6" ht="12.75" customHeight="1" x14ac:dyDescent="0.2">
      <c r="A549" s="83" t="s">
        <v>161</v>
      </c>
      <c r="B549" s="83">
        <v>13</v>
      </c>
      <c r="C549" s="84">
        <v>2026.9030816300001</v>
      </c>
      <c r="D549" s="84">
        <v>966.04848328000003</v>
      </c>
      <c r="E549" s="84">
        <v>173.31309548999999</v>
      </c>
      <c r="F549" s="84">
        <v>173.31309548999999</v>
      </c>
    </row>
    <row r="550" spans="1:6" ht="12.75" customHeight="1" x14ac:dyDescent="0.2">
      <c r="A550" s="83" t="s">
        <v>161</v>
      </c>
      <c r="B550" s="83">
        <v>14</v>
      </c>
      <c r="C550" s="84">
        <v>1344.20684572</v>
      </c>
      <c r="D550" s="84">
        <v>959.48082615999999</v>
      </c>
      <c r="E550" s="84">
        <v>172.13483062</v>
      </c>
      <c r="F550" s="84">
        <v>172.13483062</v>
      </c>
    </row>
    <row r="551" spans="1:6" ht="12.75" customHeight="1" x14ac:dyDescent="0.2">
      <c r="A551" s="83" t="s">
        <v>161</v>
      </c>
      <c r="B551" s="83">
        <v>15</v>
      </c>
      <c r="C551" s="84">
        <v>1382.3600333899999</v>
      </c>
      <c r="D551" s="84">
        <v>963.28403356000001</v>
      </c>
      <c r="E551" s="84">
        <v>172.81714177000001</v>
      </c>
      <c r="F551" s="84">
        <v>172.81714177000001</v>
      </c>
    </row>
    <row r="552" spans="1:6" ht="12.75" customHeight="1" x14ac:dyDescent="0.2">
      <c r="A552" s="83" t="s">
        <v>161</v>
      </c>
      <c r="B552" s="83">
        <v>16</v>
      </c>
      <c r="C552" s="84">
        <v>1391.4517520300001</v>
      </c>
      <c r="D552" s="84">
        <v>969.31258408999997</v>
      </c>
      <c r="E552" s="84">
        <v>173.89868867999999</v>
      </c>
      <c r="F552" s="84">
        <v>173.89868867999999</v>
      </c>
    </row>
    <row r="553" spans="1:6" ht="12.75" customHeight="1" x14ac:dyDescent="0.2">
      <c r="A553" s="83" t="s">
        <v>161</v>
      </c>
      <c r="B553" s="83">
        <v>17</v>
      </c>
      <c r="C553" s="84">
        <v>1373.38552525</v>
      </c>
      <c r="D553" s="84">
        <v>973.68858134000004</v>
      </c>
      <c r="E553" s="84">
        <v>174.68376069000001</v>
      </c>
      <c r="F553" s="84">
        <v>174.68376069000001</v>
      </c>
    </row>
    <row r="554" spans="1:6" ht="12.75" customHeight="1" x14ac:dyDescent="0.2">
      <c r="A554" s="83" t="s">
        <v>161</v>
      </c>
      <c r="B554" s="83">
        <v>18</v>
      </c>
      <c r="C554" s="84">
        <v>1370.6180763</v>
      </c>
      <c r="D554" s="84">
        <v>968.90262171999996</v>
      </c>
      <c r="E554" s="84">
        <v>173.82513972999999</v>
      </c>
      <c r="F554" s="84">
        <v>173.82513972999999</v>
      </c>
    </row>
    <row r="555" spans="1:6" ht="12.75" customHeight="1" x14ac:dyDescent="0.2">
      <c r="A555" s="83" t="s">
        <v>161</v>
      </c>
      <c r="B555" s="83">
        <v>19</v>
      </c>
      <c r="C555" s="84">
        <v>1484.9301449500001</v>
      </c>
      <c r="D555" s="84">
        <v>954.87042663</v>
      </c>
      <c r="E555" s="84">
        <v>171.30770587000001</v>
      </c>
      <c r="F555" s="84">
        <v>171.30770587000001</v>
      </c>
    </row>
    <row r="556" spans="1:6" ht="12.75" customHeight="1" x14ac:dyDescent="0.2">
      <c r="A556" s="83" t="s">
        <v>161</v>
      </c>
      <c r="B556" s="83">
        <v>20</v>
      </c>
      <c r="C556" s="84">
        <v>1477.87651443</v>
      </c>
      <c r="D556" s="84">
        <v>952.51035188000003</v>
      </c>
      <c r="E556" s="84">
        <v>170.88429869000001</v>
      </c>
      <c r="F556" s="84">
        <v>170.88429869000001</v>
      </c>
    </row>
    <row r="557" spans="1:6" ht="12.75" customHeight="1" x14ac:dyDescent="0.2">
      <c r="A557" s="83" t="s">
        <v>161</v>
      </c>
      <c r="B557" s="83">
        <v>21</v>
      </c>
      <c r="C557" s="84">
        <v>1408.68933369</v>
      </c>
      <c r="D557" s="84">
        <v>967.11703784999997</v>
      </c>
      <c r="E557" s="84">
        <v>173.50479859999999</v>
      </c>
      <c r="F557" s="84">
        <v>173.50479859999999</v>
      </c>
    </row>
    <row r="558" spans="1:6" ht="12.75" customHeight="1" x14ac:dyDescent="0.2">
      <c r="A558" s="83" t="s">
        <v>161</v>
      </c>
      <c r="B558" s="83">
        <v>22</v>
      </c>
      <c r="C558" s="84">
        <v>1351.1230509100001</v>
      </c>
      <c r="D558" s="84">
        <v>978.72561820999999</v>
      </c>
      <c r="E558" s="84">
        <v>175.58742595000001</v>
      </c>
      <c r="F558" s="84">
        <v>175.58742595000001</v>
      </c>
    </row>
    <row r="559" spans="1:6" ht="12.75" customHeight="1" x14ac:dyDescent="0.2">
      <c r="A559" s="83" t="s">
        <v>161</v>
      </c>
      <c r="B559" s="83">
        <v>23</v>
      </c>
      <c r="C559" s="84">
        <v>1440.35517213</v>
      </c>
      <c r="D559" s="84">
        <v>949.45246640000005</v>
      </c>
      <c r="E559" s="84">
        <v>170.33570137999999</v>
      </c>
      <c r="F559" s="84">
        <v>170.33570137999999</v>
      </c>
    </row>
    <row r="560" spans="1:6" ht="12.75" customHeight="1" x14ac:dyDescent="0.2">
      <c r="A560" s="83" t="s">
        <v>161</v>
      </c>
      <c r="B560" s="83">
        <v>24</v>
      </c>
      <c r="C560" s="84">
        <v>1767.70178416</v>
      </c>
      <c r="D560" s="84">
        <v>997.44787416999998</v>
      </c>
      <c r="E560" s="84">
        <v>178.94627614999999</v>
      </c>
      <c r="F560" s="84">
        <v>178.94627614999999</v>
      </c>
    </row>
    <row r="561" spans="1:6" ht="12.75" customHeight="1" x14ac:dyDescent="0.2">
      <c r="A561" s="83" t="s">
        <v>162</v>
      </c>
      <c r="B561" s="83">
        <v>1</v>
      </c>
      <c r="C561" s="84">
        <v>1853.85839242</v>
      </c>
      <c r="D561" s="84">
        <v>1088.33069585</v>
      </c>
      <c r="E561" s="84">
        <v>195.25103043999999</v>
      </c>
      <c r="F561" s="84">
        <v>195.25103043999999</v>
      </c>
    </row>
    <row r="562" spans="1:6" ht="12.75" customHeight="1" x14ac:dyDescent="0.2">
      <c r="A562" s="83" t="s">
        <v>162</v>
      </c>
      <c r="B562" s="83">
        <v>2</v>
      </c>
      <c r="C562" s="84">
        <v>1551.4792821799999</v>
      </c>
      <c r="D562" s="84">
        <v>1118.27459791</v>
      </c>
      <c r="E562" s="84">
        <v>200.62309038000001</v>
      </c>
      <c r="F562" s="84">
        <v>200.62309038000001</v>
      </c>
    </row>
    <row r="563" spans="1:6" ht="12.75" customHeight="1" x14ac:dyDescent="0.2">
      <c r="A563" s="83" t="s">
        <v>162</v>
      </c>
      <c r="B563" s="83">
        <v>3</v>
      </c>
      <c r="C563" s="84">
        <v>1616.3935336699999</v>
      </c>
      <c r="D563" s="84">
        <v>1136.8274613200001</v>
      </c>
      <c r="E563" s="84">
        <v>203.95155084999999</v>
      </c>
      <c r="F563" s="84">
        <v>203.95155084999999</v>
      </c>
    </row>
    <row r="564" spans="1:6" ht="12.75" customHeight="1" x14ac:dyDescent="0.2">
      <c r="A564" s="83" t="s">
        <v>162</v>
      </c>
      <c r="B564" s="83">
        <v>4</v>
      </c>
      <c r="C564" s="84">
        <v>1582.1992236999999</v>
      </c>
      <c r="D564" s="84">
        <v>1142.6926233500001</v>
      </c>
      <c r="E564" s="84">
        <v>205.00378517999999</v>
      </c>
      <c r="F564" s="84">
        <v>205.00378517999999</v>
      </c>
    </row>
    <row r="565" spans="1:6" ht="12.75" customHeight="1" x14ac:dyDescent="0.2">
      <c r="A565" s="83" t="s">
        <v>162</v>
      </c>
      <c r="B565" s="83">
        <v>5</v>
      </c>
      <c r="C565" s="84">
        <v>1654.7336800099999</v>
      </c>
      <c r="D565" s="84">
        <v>1135.7321242200001</v>
      </c>
      <c r="E565" s="84">
        <v>203.75504283999999</v>
      </c>
      <c r="F565" s="84">
        <v>203.75504283999999</v>
      </c>
    </row>
    <row r="566" spans="1:6" ht="12.75" customHeight="1" x14ac:dyDescent="0.2">
      <c r="A566" s="83" t="s">
        <v>162</v>
      </c>
      <c r="B566" s="83">
        <v>6</v>
      </c>
      <c r="C566" s="84">
        <v>1488.81896921</v>
      </c>
      <c r="D566" s="84">
        <v>1115.3768860299999</v>
      </c>
      <c r="E566" s="84">
        <v>200.10322887000001</v>
      </c>
      <c r="F566" s="84">
        <v>200.10322887000001</v>
      </c>
    </row>
    <row r="567" spans="1:6" ht="12.75" customHeight="1" x14ac:dyDescent="0.2">
      <c r="A567" s="83" t="s">
        <v>162</v>
      </c>
      <c r="B567" s="83">
        <v>7</v>
      </c>
      <c r="C567" s="84">
        <v>1391.8506468999999</v>
      </c>
      <c r="D567" s="84">
        <v>1064.1813593899999</v>
      </c>
      <c r="E567" s="84">
        <v>190.91853954000001</v>
      </c>
      <c r="F567" s="84">
        <v>190.91853954000001</v>
      </c>
    </row>
    <row r="568" spans="1:6" ht="12.75" customHeight="1" x14ac:dyDescent="0.2">
      <c r="A568" s="83" t="s">
        <v>162</v>
      </c>
      <c r="B568" s="83">
        <v>8</v>
      </c>
      <c r="C568" s="84">
        <v>1484.9149355899999</v>
      </c>
      <c r="D568" s="84">
        <v>991.45156956000005</v>
      </c>
      <c r="E568" s="84">
        <v>177.87051428999999</v>
      </c>
      <c r="F568" s="84">
        <v>177.87051428999999</v>
      </c>
    </row>
    <row r="569" spans="1:6" ht="12.75" customHeight="1" x14ac:dyDescent="0.2">
      <c r="A569" s="83" t="s">
        <v>162</v>
      </c>
      <c r="B569" s="83">
        <v>9</v>
      </c>
      <c r="C569" s="84">
        <v>1705.28118677</v>
      </c>
      <c r="D569" s="84">
        <v>954.89449922999995</v>
      </c>
      <c r="E569" s="84">
        <v>171.31202458999999</v>
      </c>
      <c r="F569" s="84">
        <v>171.31202458999999</v>
      </c>
    </row>
    <row r="570" spans="1:6" ht="12.75" customHeight="1" x14ac:dyDescent="0.2">
      <c r="A570" s="83" t="s">
        <v>162</v>
      </c>
      <c r="B570" s="83">
        <v>10</v>
      </c>
      <c r="C570" s="84">
        <v>1439.0543467299999</v>
      </c>
      <c r="D570" s="84">
        <v>946.21501128</v>
      </c>
      <c r="E570" s="84">
        <v>169.75488854</v>
      </c>
      <c r="F570" s="84">
        <v>169.75488854</v>
      </c>
    </row>
    <row r="571" spans="1:6" ht="12.75" customHeight="1" x14ac:dyDescent="0.2">
      <c r="A571" s="83" t="s">
        <v>162</v>
      </c>
      <c r="B571" s="83">
        <v>11</v>
      </c>
      <c r="C571" s="84">
        <v>1446.6364938199999</v>
      </c>
      <c r="D571" s="84">
        <v>941.45256619999998</v>
      </c>
      <c r="E571" s="84">
        <v>168.90048618</v>
      </c>
      <c r="F571" s="84">
        <v>168.90048618</v>
      </c>
    </row>
    <row r="572" spans="1:6" ht="12.75" customHeight="1" x14ac:dyDescent="0.2">
      <c r="A572" s="83" t="s">
        <v>162</v>
      </c>
      <c r="B572" s="83">
        <v>12</v>
      </c>
      <c r="C572" s="84">
        <v>1587.8565928800001</v>
      </c>
      <c r="D572" s="84">
        <v>955.06931497000005</v>
      </c>
      <c r="E572" s="84">
        <v>171.34338725999999</v>
      </c>
      <c r="F572" s="84">
        <v>171.34338725999999</v>
      </c>
    </row>
    <row r="573" spans="1:6" ht="12.75" customHeight="1" x14ac:dyDescent="0.2">
      <c r="A573" s="83" t="s">
        <v>162</v>
      </c>
      <c r="B573" s="83">
        <v>13</v>
      </c>
      <c r="C573" s="84">
        <v>1101.1349110799999</v>
      </c>
      <c r="D573" s="84">
        <v>953.03846543999998</v>
      </c>
      <c r="E573" s="84">
        <v>170.97904445</v>
      </c>
      <c r="F573" s="84">
        <v>170.97904445</v>
      </c>
    </row>
    <row r="574" spans="1:6" ht="12.75" customHeight="1" x14ac:dyDescent="0.2">
      <c r="A574" s="83" t="s">
        <v>162</v>
      </c>
      <c r="B574" s="83">
        <v>14</v>
      </c>
      <c r="C574" s="84">
        <v>1031.40316244</v>
      </c>
      <c r="D574" s="84">
        <v>965.78849764999995</v>
      </c>
      <c r="E574" s="84">
        <v>173.26645299</v>
      </c>
      <c r="F574" s="84">
        <v>173.26645299</v>
      </c>
    </row>
    <row r="575" spans="1:6" ht="12.75" customHeight="1" x14ac:dyDescent="0.2">
      <c r="A575" s="83" t="s">
        <v>162</v>
      </c>
      <c r="B575" s="83">
        <v>15</v>
      </c>
      <c r="C575" s="84">
        <v>1016.4319364200001</v>
      </c>
      <c r="D575" s="84">
        <v>977.81284276999997</v>
      </c>
      <c r="E575" s="84">
        <v>175.42367025999999</v>
      </c>
      <c r="F575" s="84">
        <v>175.42367025999999</v>
      </c>
    </row>
    <row r="576" spans="1:6" ht="12.75" customHeight="1" x14ac:dyDescent="0.2">
      <c r="A576" s="83" t="s">
        <v>162</v>
      </c>
      <c r="B576" s="83">
        <v>16</v>
      </c>
      <c r="C576" s="84">
        <v>972.11053474000005</v>
      </c>
      <c r="D576" s="84">
        <v>984.32792964999999</v>
      </c>
      <c r="E576" s="84">
        <v>176.59250381000001</v>
      </c>
      <c r="F576" s="84">
        <v>176.59250381000001</v>
      </c>
    </row>
    <row r="577" spans="1:6" ht="12.75" customHeight="1" x14ac:dyDescent="0.2">
      <c r="A577" s="83" t="s">
        <v>162</v>
      </c>
      <c r="B577" s="83">
        <v>17</v>
      </c>
      <c r="C577" s="84">
        <v>1384.3671699399999</v>
      </c>
      <c r="D577" s="84">
        <v>990.42625241999997</v>
      </c>
      <c r="E577" s="84">
        <v>177.68656815</v>
      </c>
      <c r="F577" s="84">
        <v>177.68656815</v>
      </c>
    </row>
    <row r="578" spans="1:6" ht="12.75" customHeight="1" x14ac:dyDescent="0.2">
      <c r="A578" s="83" t="s">
        <v>162</v>
      </c>
      <c r="B578" s="83">
        <v>18</v>
      </c>
      <c r="C578" s="84">
        <v>1211.9349345600001</v>
      </c>
      <c r="D578" s="84">
        <v>990.59546116000001</v>
      </c>
      <c r="E578" s="84">
        <v>177.71692490000001</v>
      </c>
      <c r="F578" s="84">
        <v>177.71692490000001</v>
      </c>
    </row>
    <row r="579" spans="1:6" ht="12.75" customHeight="1" x14ac:dyDescent="0.2">
      <c r="A579" s="83" t="s">
        <v>162</v>
      </c>
      <c r="B579" s="83">
        <v>19</v>
      </c>
      <c r="C579" s="84">
        <v>1229.6717195599999</v>
      </c>
      <c r="D579" s="84">
        <v>950.59834640999998</v>
      </c>
      <c r="E579" s="84">
        <v>170.54127700000001</v>
      </c>
      <c r="F579" s="84">
        <v>170.54127700000001</v>
      </c>
    </row>
    <row r="580" spans="1:6" ht="12.75" customHeight="1" x14ac:dyDescent="0.2">
      <c r="A580" s="83" t="s">
        <v>162</v>
      </c>
      <c r="B580" s="83">
        <v>20</v>
      </c>
      <c r="C580" s="84">
        <v>1357.89997795</v>
      </c>
      <c r="D580" s="84">
        <v>951.20176979999997</v>
      </c>
      <c r="E580" s="84">
        <v>170.64953365</v>
      </c>
      <c r="F580" s="84">
        <v>170.64953365</v>
      </c>
    </row>
    <row r="581" spans="1:6" ht="12.75" customHeight="1" x14ac:dyDescent="0.2">
      <c r="A581" s="83" t="s">
        <v>162</v>
      </c>
      <c r="B581" s="83">
        <v>21</v>
      </c>
      <c r="C581" s="84">
        <v>1278.91488265</v>
      </c>
      <c r="D581" s="84">
        <v>967.54536392</v>
      </c>
      <c r="E581" s="84">
        <v>173.58164206999999</v>
      </c>
      <c r="F581" s="84">
        <v>173.58164206999999</v>
      </c>
    </row>
    <row r="582" spans="1:6" ht="12.75" customHeight="1" x14ac:dyDescent="0.2">
      <c r="A582" s="83" t="s">
        <v>162</v>
      </c>
      <c r="B582" s="83">
        <v>22</v>
      </c>
      <c r="C582" s="84">
        <v>1348.0592759199999</v>
      </c>
      <c r="D582" s="84">
        <v>979.70840315999999</v>
      </c>
      <c r="E582" s="84">
        <v>175.76374164000001</v>
      </c>
      <c r="F582" s="84">
        <v>175.76374164000001</v>
      </c>
    </row>
    <row r="583" spans="1:6" ht="12.75" customHeight="1" x14ac:dyDescent="0.2">
      <c r="A583" s="83" t="s">
        <v>162</v>
      </c>
      <c r="B583" s="83">
        <v>23</v>
      </c>
      <c r="C583" s="84">
        <v>1294.5919199800001</v>
      </c>
      <c r="D583" s="84">
        <v>964.79324622000001</v>
      </c>
      <c r="E583" s="84">
        <v>173.08790076</v>
      </c>
      <c r="F583" s="84">
        <v>173.08790076</v>
      </c>
    </row>
    <row r="584" spans="1:6" ht="12.75" customHeight="1" x14ac:dyDescent="0.2">
      <c r="A584" s="83" t="s">
        <v>162</v>
      </c>
      <c r="B584" s="83">
        <v>24</v>
      </c>
      <c r="C584" s="84">
        <v>1440.52813309</v>
      </c>
      <c r="D584" s="84">
        <v>1025.67188953</v>
      </c>
      <c r="E584" s="84">
        <v>184.00978129999999</v>
      </c>
      <c r="F584" s="84">
        <v>184.00978129999999</v>
      </c>
    </row>
    <row r="585" spans="1:6" ht="12.75" customHeight="1" x14ac:dyDescent="0.2">
      <c r="A585" s="83" t="s">
        <v>163</v>
      </c>
      <c r="B585" s="83">
        <v>1</v>
      </c>
      <c r="C585" s="84">
        <v>1652.9557634800001</v>
      </c>
      <c r="D585" s="84">
        <v>1078.3108205799999</v>
      </c>
      <c r="E585" s="84">
        <v>193.45342335000001</v>
      </c>
      <c r="F585" s="84">
        <v>193.45342335000001</v>
      </c>
    </row>
    <row r="586" spans="1:6" ht="12.75" customHeight="1" x14ac:dyDescent="0.2">
      <c r="A586" s="83" t="s">
        <v>163</v>
      </c>
      <c r="B586" s="83">
        <v>2</v>
      </c>
      <c r="C586" s="84">
        <v>1578.1583584800001</v>
      </c>
      <c r="D586" s="84">
        <v>1119.79732992</v>
      </c>
      <c r="E586" s="84">
        <v>200.89627479999999</v>
      </c>
      <c r="F586" s="84">
        <v>200.89627479999999</v>
      </c>
    </row>
    <row r="587" spans="1:6" ht="12.75" customHeight="1" x14ac:dyDescent="0.2">
      <c r="A587" s="83" t="s">
        <v>163</v>
      </c>
      <c r="B587" s="83">
        <v>3</v>
      </c>
      <c r="C587" s="84">
        <v>1384.9311826200001</v>
      </c>
      <c r="D587" s="84">
        <v>1137.0101878299999</v>
      </c>
      <c r="E587" s="84">
        <v>203.98433274000001</v>
      </c>
      <c r="F587" s="84">
        <v>203.98433274000001</v>
      </c>
    </row>
    <row r="588" spans="1:6" ht="12.75" customHeight="1" x14ac:dyDescent="0.2">
      <c r="A588" s="83" t="s">
        <v>163</v>
      </c>
      <c r="B588" s="83">
        <v>4</v>
      </c>
      <c r="C588" s="84">
        <v>1402.32057897</v>
      </c>
      <c r="D588" s="84">
        <v>1135.85532102</v>
      </c>
      <c r="E588" s="84">
        <v>203.77714485000001</v>
      </c>
      <c r="F588" s="84">
        <v>203.77714485000001</v>
      </c>
    </row>
    <row r="589" spans="1:6" ht="12.75" customHeight="1" x14ac:dyDescent="0.2">
      <c r="A589" s="83" t="s">
        <v>163</v>
      </c>
      <c r="B589" s="83">
        <v>5</v>
      </c>
      <c r="C589" s="84">
        <v>1377.2509095600001</v>
      </c>
      <c r="D589" s="84">
        <v>1130.87412309</v>
      </c>
      <c r="E589" s="84">
        <v>202.88349733000001</v>
      </c>
      <c r="F589" s="84">
        <v>202.88349733000001</v>
      </c>
    </row>
    <row r="590" spans="1:6" ht="12.75" customHeight="1" x14ac:dyDescent="0.2">
      <c r="A590" s="83" t="s">
        <v>163</v>
      </c>
      <c r="B590" s="83">
        <v>6</v>
      </c>
      <c r="C590" s="84">
        <v>1370.30536869</v>
      </c>
      <c r="D590" s="84">
        <v>1102.20242504</v>
      </c>
      <c r="E590" s="84">
        <v>197.73967605999999</v>
      </c>
      <c r="F590" s="84">
        <v>197.73967605999999</v>
      </c>
    </row>
    <row r="591" spans="1:6" ht="12.75" customHeight="1" x14ac:dyDescent="0.2">
      <c r="A591" s="83" t="s">
        <v>163</v>
      </c>
      <c r="B591" s="83">
        <v>7</v>
      </c>
      <c r="C591" s="84">
        <v>1648.01910417</v>
      </c>
      <c r="D591" s="84">
        <v>1041.0661112400001</v>
      </c>
      <c r="E591" s="84">
        <v>186.77156837000001</v>
      </c>
      <c r="F591" s="84">
        <v>186.77156837000001</v>
      </c>
    </row>
    <row r="592" spans="1:6" ht="12.75" customHeight="1" x14ac:dyDescent="0.2">
      <c r="A592" s="83" t="s">
        <v>163</v>
      </c>
      <c r="B592" s="83">
        <v>8</v>
      </c>
      <c r="C592" s="84">
        <v>2287.5527141500002</v>
      </c>
      <c r="D592" s="84">
        <v>977.34172664000005</v>
      </c>
      <c r="E592" s="84">
        <v>175.33915008</v>
      </c>
      <c r="F592" s="84">
        <v>175.33915008</v>
      </c>
    </row>
    <row r="593" spans="1:6" ht="12.75" customHeight="1" x14ac:dyDescent="0.2">
      <c r="A593" s="83" t="s">
        <v>163</v>
      </c>
      <c r="B593" s="83">
        <v>9</v>
      </c>
      <c r="C593" s="84">
        <v>1403.73078983</v>
      </c>
      <c r="D593" s="84">
        <v>942.12421825000001</v>
      </c>
      <c r="E593" s="84">
        <v>169.02098333999999</v>
      </c>
      <c r="F593" s="84">
        <v>169.02098333999999</v>
      </c>
    </row>
    <row r="594" spans="1:6" ht="12.75" customHeight="1" x14ac:dyDescent="0.2">
      <c r="A594" s="83" t="s">
        <v>163</v>
      </c>
      <c r="B594" s="83">
        <v>10</v>
      </c>
      <c r="C594" s="84">
        <v>1323.2549918899999</v>
      </c>
      <c r="D594" s="84">
        <v>946.59218768999995</v>
      </c>
      <c r="E594" s="84">
        <v>169.82255555</v>
      </c>
      <c r="F594" s="84">
        <v>169.82255555</v>
      </c>
    </row>
    <row r="595" spans="1:6" ht="12.75" customHeight="1" x14ac:dyDescent="0.2">
      <c r="A595" s="83" t="s">
        <v>163</v>
      </c>
      <c r="B595" s="83">
        <v>11</v>
      </c>
      <c r="C595" s="84">
        <v>1335.6384399000001</v>
      </c>
      <c r="D595" s="84">
        <v>941.57128890000001</v>
      </c>
      <c r="E595" s="84">
        <v>168.92178552999999</v>
      </c>
      <c r="F595" s="84">
        <v>168.92178552999999</v>
      </c>
    </row>
    <row r="596" spans="1:6" ht="12.75" customHeight="1" x14ac:dyDescent="0.2">
      <c r="A596" s="83" t="s">
        <v>163</v>
      </c>
      <c r="B596" s="83">
        <v>12</v>
      </c>
      <c r="C596" s="84">
        <v>1465.3907710200001</v>
      </c>
      <c r="D596" s="84">
        <v>941.55390892000003</v>
      </c>
      <c r="E596" s="84">
        <v>168.91866748999999</v>
      </c>
      <c r="F596" s="84">
        <v>168.91866748999999</v>
      </c>
    </row>
    <row r="597" spans="1:6" ht="12.75" customHeight="1" x14ac:dyDescent="0.2">
      <c r="A597" s="83" t="s">
        <v>163</v>
      </c>
      <c r="B597" s="83">
        <v>13</v>
      </c>
      <c r="C597" s="84">
        <v>1673.57824194</v>
      </c>
      <c r="D597" s="84">
        <v>953.12551925000002</v>
      </c>
      <c r="E597" s="84">
        <v>170.99466226000001</v>
      </c>
      <c r="F597" s="84">
        <v>170.99466226000001</v>
      </c>
    </row>
    <row r="598" spans="1:6" ht="12.75" customHeight="1" x14ac:dyDescent="0.2">
      <c r="A598" s="83" t="s">
        <v>163</v>
      </c>
      <c r="B598" s="83">
        <v>14</v>
      </c>
      <c r="C598" s="84">
        <v>1305.0209112299999</v>
      </c>
      <c r="D598" s="84">
        <v>954.40231201999995</v>
      </c>
      <c r="E598" s="84">
        <v>171.22372417</v>
      </c>
      <c r="F598" s="84">
        <v>171.22372417</v>
      </c>
    </row>
    <row r="599" spans="1:6" ht="12.75" customHeight="1" x14ac:dyDescent="0.2">
      <c r="A599" s="83" t="s">
        <v>163</v>
      </c>
      <c r="B599" s="83">
        <v>15</v>
      </c>
      <c r="C599" s="84">
        <v>1292.1141548799999</v>
      </c>
      <c r="D599" s="84">
        <v>964.46950190999996</v>
      </c>
      <c r="E599" s="84">
        <v>173.02981969999999</v>
      </c>
      <c r="F599" s="84">
        <v>173.02981969999999</v>
      </c>
    </row>
    <row r="600" spans="1:6" ht="12.75" customHeight="1" x14ac:dyDescent="0.2">
      <c r="A600" s="83" t="s">
        <v>163</v>
      </c>
      <c r="B600" s="83">
        <v>16</v>
      </c>
      <c r="C600" s="84">
        <v>1200.02144122</v>
      </c>
      <c r="D600" s="84">
        <v>977.37984644999995</v>
      </c>
      <c r="E600" s="84">
        <v>175.34598893</v>
      </c>
      <c r="F600" s="84">
        <v>175.34598893</v>
      </c>
    </row>
    <row r="601" spans="1:6" ht="12.75" customHeight="1" x14ac:dyDescent="0.2">
      <c r="A601" s="83" t="s">
        <v>163</v>
      </c>
      <c r="B601" s="83">
        <v>17</v>
      </c>
      <c r="C601" s="84">
        <v>1252.01529837</v>
      </c>
      <c r="D601" s="84">
        <v>974.12066487000004</v>
      </c>
      <c r="E601" s="84">
        <v>174.76127826999999</v>
      </c>
      <c r="F601" s="84">
        <v>174.76127826999999</v>
      </c>
    </row>
    <row r="602" spans="1:6" ht="12.75" customHeight="1" x14ac:dyDescent="0.2">
      <c r="A602" s="83" t="s">
        <v>163</v>
      </c>
      <c r="B602" s="83">
        <v>18</v>
      </c>
      <c r="C602" s="84">
        <v>1021.4091486999999</v>
      </c>
      <c r="D602" s="84">
        <v>976.81954552000002</v>
      </c>
      <c r="E602" s="84">
        <v>175.24546862</v>
      </c>
      <c r="F602" s="84">
        <v>175.24546862</v>
      </c>
    </row>
    <row r="603" spans="1:6" ht="12.75" customHeight="1" x14ac:dyDescent="0.2">
      <c r="A603" s="83" t="s">
        <v>163</v>
      </c>
      <c r="B603" s="83">
        <v>19</v>
      </c>
      <c r="C603" s="84">
        <v>1030.85525076</v>
      </c>
      <c r="D603" s="84">
        <v>957.40220705000002</v>
      </c>
      <c r="E603" s="84">
        <v>171.76191775000001</v>
      </c>
      <c r="F603" s="84">
        <v>171.76191775000001</v>
      </c>
    </row>
    <row r="604" spans="1:6" ht="12.75" customHeight="1" x14ac:dyDescent="0.2">
      <c r="A604" s="83" t="s">
        <v>163</v>
      </c>
      <c r="B604" s="83">
        <v>20</v>
      </c>
      <c r="C604" s="84">
        <v>1107.36075476</v>
      </c>
      <c r="D604" s="84">
        <v>962.37331423000001</v>
      </c>
      <c r="E604" s="84">
        <v>172.65375495000001</v>
      </c>
      <c r="F604" s="84">
        <v>172.65375495000001</v>
      </c>
    </row>
    <row r="605" spans="1:6" ht="12.75" customHeight="1" x14ac:dyDescent="0.2">
      <c r="A605" s="83" t="s">
        <v>163</v>
      </c>
      <c r="B605" s="83">
        <v>21</v>
      </c>
      <c r="C605" s="84">
        <v>1306.70120017</v>
      </c>
      <c r="D605" s="84">
        <v>989.87044321999997</v>
      </c>
      <c r="E605" s="84">
        <v>177.58685367999999</v>
      </c>
      <c r="F605" s="84">
        <v>177.58685367999999</v>
      </c>
    </row>
    <row r="606" spans="1:6" ht="12.75" customHeight="1" x14ac:dyDescent="0.2">
      <c r="A606" s="83" t="s">
        <v>163</v>
      </c>
      <c r="B606" s="83">
        <v>22</v>
      </c>
      <c r="C606" s="84">
        <v>1314.3789485699999</v>
      </c>
      <c r="D606" s="84">
        <v>1014.0673940200001</v>
      </c>
      <c r="E606" s="84">
        <v>181.92788677999999</v>
      </c>
      <c r="F606" s="84">
        <v>181.92788677999999</v>
      </c>
    </row>
    <row r="607" spans="1:6" ht="12.75" customHeight="1" x14ac:dyDescent="0.2">
      <c r="A607" s="83" t="s">
        <v>163</v>
      </c>
      <c r="B607" s="83">
        <v>23</v>
      </c>
      <c r="C607" s="84">
        <v>1328.1452130299999</v>
      </c>
      <c r="D607" s="84">
        <v>1021.36561059</v>
      </c>
      <c r="E607" s="84">
        <v>183.23721703000001</v>
      </c>
      <c r="F607" s="84">
        <v>183.23721703000001</v>
      </c>
    </row>
    <row r="608" spans="1:6" ht="12.75" customHeight="1" x14ac:dyDescent="0.2">
      <c r="A608" s="83" t="s">
        <v>163</v>
      </c>
      <c r="B608" s="83">
        <v>24</v>
      </c>
      <c r="C608" s="84">
        <v>1359.8099543200001</v>
      </c>
      <c r="D608" s="84">
        <v>1056.951131</v>
      </c>
      <c r="E608" s="84">
        <v>189.62140665000001</v>
      </c>
      <c r="F608" s="84">
        <v>189.62140665000001</v>
      </c>
    </row>
    <row r="609" spans="1:6" ht="12.75" customHeight="1" x14ac:dyDescent="0.2">
      <c r="A609" s="83" t="s">
        <v>164</v>
      </c>
      <c r="B609" s="83">
        <v>1</v>
      </c>
      <c r="C609" s="84">
        <v>2328.01845336</v>
      </c>
      <c r="D609" s="84">
        <v>1092.1429523700001</v>
      </c>
      <c r="E609" s="84">
        <v>195.93496503</v>
      </c>
      <c r="F609" s="84">
        <v>195.93496503</v>
      </c>
    </row>
    <row r="610" spans="1:6" ht="12.75" customHeight="1" x14ac:dyDescent="0.2">
      <c r="A610" s="83" t="s">
        <v>164</v>
      </c>
      <c r="B610" s="83">
        <v>2</v>
      </c>
      <c r="C610" s="84">
        <v>1419.0401140900001</v>
      </c>
      <c r="D610" s="84">
        <v>1123.21978543</v>
      </c>
      <c r="E610" s="84">
        <v>201.51027748000001</v>
      </c>
      <c r="F610" s="84">
        <v>201.51027748000001</v>
      </c>
    </row>
    <row r="611" spans="1:6" ht="12.75" customHeight="1" x14ac:dyDescent="0.2">
      <c r="A611" s="83" t="s">
        <v>164</v>
      </c>
      <c r="B611" s="83">
        <v>3</v>
      </c>
      <c r="C611" s="84">
        <v>1695.2474612000001</v>
      </c>
      <c r="D611" s="84">
        <v>1138.0682599100001</v>
      </c>
      <c r="E611" s="84">
        <v>204.17415525000001</v>
      </c>
      <c r="F611" s="84">
        <v>204.17415525000001</v>
      </c>
    </row>
    <row r="612" spans="1:6" ht="12.75" customHeight="1" x14ac:dyDescent="0.2">
      <c r="A612" s="83" t="s">
        <v>164</v>
      </c>
      <c r="B612" s="83">
        <v>4</v>
      </c>
      <c r="C612" s="84">
        <v>1439.7721259699999</v>
      </c>
      <c r="D612" s="84">
        <v>1141.0368145499999</v>
      </c>
      <c r="E612" s="84">
        <v>204.70672622999999</v>
      </c>
      <c r="F612" s="84">
        <v>204.70672622999999</v>
      </c>
    </row>
    <row r="613" spans="1:6" ht="12.75" customHeight="1" x14ac:dyDescent="0.2">
      <c r="A613" s="83" t="s">
        <v>164</v>
      </c>
      <c r="B613" s="83">
        <v>5</v>
      </c>
      <c r="C613" s="84">
        <v>1435.0686434300001</v>
      </c>
      <c r="D613" s="84">
        <v>1139.6640149299999</v>
      </c>
      <c r="E613" s="84">
        <v>204.46044029999999</v>
      </c>
      <c r="F613" s="84">
        <v>204.46044029999999</v>
      </c>
    </row>
    <row r="614" spans="1:6" ht="12.75" customHeight="1" x14ac:dyDescent="0.2">
      <c r="A614" s="83" t="s">
        <v>164</v>
      </c>
      <c r="B614" s="83">
        <v>6</v>
      </c>
      <c r="C614" s="84">
        <v>1433.3637099800001</v>
      </c>
      <c r="D614" s="84">
        <v>1112.0319274399999</v>
      </c>
      <c r="E614" s="84">
        <v>199.50312946</v>
      </c>
      <c r="F614" s="84">
        <v>199.50312946</v>
      </c>
    </row>
    <row r="615" spans="1:6" ht="12.75" customHeight="1" x14ac:dyDescent="0.2">
      <c r="A615" s="83" t="s">
        <v>164</v>
      </c>
      <c r="B615" s="83">
        <v>7</v>
      </c>
      <c r="C615" s="84">
        <v>1338.5870287299999</v>
      </c>
      <c r="D615" s="84">
        <v>1050.65092703</v>
      </c>
      <c r="E615" s="84">
        <v>188.49112399000001</v>
      </c>
      <c r="F615" s="84">
        <v>188.49112399000001</v>
      </c>
    </row>
    <row r="616" spans="1:6" ht="12.75" customHeight="1" x14ac:dyDescent="0.2">
      <c r="A616" s="83" t="s">
        <v>164</v>
      </c>
      <c r="B616" s="83">
        <v>8</v>
      </c>
      <c r="C616" s="84">
        <v>1362.1266036300001</v>
      </c>
      <c r="D616" s="84">
        <v>960.62712345</v>
      </c>
      <c r="E616" s="84">
        <v>172.34048110000001</v>
      </c>
      <c r="F616" s="84">
        <v>172.34048110000001</v>
      </c>
    </row>
    <row r="617" spans="1:6" ht="12.75" customHeight="1" x14ac:dyDescent="0.2">
      <c r="A617" s="83" t="s">
        <v>164</v>
      </c>
      <c r="B617" s="83">
        <v>9</v>
      </c>
      <c r="C617" s="84">
        <v>1361.8194816600001</v>
      </c>
      <c r="D617" s="84">
        <v>928.06797090999999</v>
      </c>
      <c r="E617" s="84">
        <v>166.49923440000001</v>
      </c>
      <c r="F617" s="84">
        <v>166.49923440000001</v>
      </c>
    </row>
    <row r="618" spans="1:6" ht="12.75" customHeight="1" x14ac:dyDescent="0.2">
      <c r="A618" s="83" t="s">
        <v>164</v>
      </c>
      <c r="B618" s="83">
        <v>10</v>
      </c>
      <c r="C618" s="84">
        <v>1321.5285747999999</v>
      </c>
      <c r="D618" s="84">
        <v>928.74389598000005</v>
      </c>
      <c r="E618" s="84">
        <v>166.62049816000001</v>
      </c>
      <c r="F618" s="84">
        <v>166.62049816000001</v>
      </c>
    </row>
    <row r="619" spans="1:6" ht="12.75" customHeight="1" x14ac:dyDescent="0.2">
      <c r="A619" s="83" t="s">
        <v>164</v>
      </c>
      <c r="B619" s="83">
        <v>11</v>
      </c>
      <c r="C619" s="84">
        <v>1206.9172176699999</v>
      </c>
      <c r="D619" s="84">
        <v>934.46655940999995</v>
      </c>
      <c r="E619" s="84">
        <v>167.64716766000001</v>
      </c>
      <c r="F619" s="84">
        <v>167.64716766000001</v>
      </c>
    </row>
    <row r="620" spans="1:6" ht="12.75" customHeight="1" x14ac:dyDescent="0.2">
      <c r="A620" s="83" t="s">
        <v>164</v>
      </c>
      <c r="B620" s="83">
        <v>12</v>
      </c>
      <c r="C620" s="84">
        <v>1256.3428573399999</v>
      </c>
      <c r="D620" s="84">
        <v>953.18352324</v>
      </c>
      <c r="E620" s="84">
        <v>171.00506841999999</v>
      </c>
      <c r="F620" s="84">
        <v>171.00506841999999</v>
      </c>
    </row>
    <row r="621" spans="1:6" ht="12.75" customHeight="1" x14ac:dyDescent="0.2">
      <c r="A621" s="83" t="s">
        <v>164</v>
      </c>
      <c r="B621" s="83">
        <v>13</v>
      </c>
      <c r="C621" s="84">
        <v>1299.6611141799999</v>
      </c>
      <c r="D621" s="84">
        <v>971.57136717000003</v>
      </c>
      <c r="E621" s="84">
        <v>174.30392370999999</v>
      </c>
      <c r="F621" s="84">
        <v>174.30392370999999</v>
      </c>
    </row>
    <row r="622" spans="1:6" ht="12.75" customHeight="1" x14ac:dyDescent="0.2">
      <c r="A622" s="83" t="s">
        <v>164</v>
      </c>
      <c r="B622" s="83">
        <v>14</v>
      </c>
      <c r="C622" s="84">
        <v>1211.60452854</v>
      </c>
      <c r="D622" s="84">
        <v>971.27687915000001</v>
      </c>
      <c r="E622" s="84">
        <v>174.25109133999999</v>
      </c>
      <c r="F622" s="84">
        <v>174.25109133999999</v>
      </c>
    </row>
    <row r="623" spans="1:6" ht="12.75" customHeight="1" x14ac:dyDescent="0.2">
      <c r="A623" s="83" t="s">
        <v>164</v>
      </c>
      <c r="B623" s="83">
        <v>15</v>
      </c>
      <c r="C623" s="84">
        <v>1224.5332246</v>
      </c>
      <c r="D623" s="84">
        <v>977.56361685000002</v>
      </c>
      <c r="E623" s="84">
        <v>175.37895810000001</v>
      </c>
      <c r="F623" s="84">
        <v>175.37895810000001</v>
      </c>
    </row>
    <row r="624" spans="1:6" ht="12.75" customHeight="1" x14ac:dyDescent="0.2">
      <c r="A624" s="83" t="s">
        <v>164</v>
      </c>
      <c r="B624" s="83">
        <v>16</v>
      </c>
      <c r="C624" s="84">
        <v>1187.4250880300001</v>
      </c>
      <c r="D624" s="84">
        <v>982.69759524999995</v>
      </c>
      <c r="E624" s="84">
        <v>176.30001507</v>
      </c>
      <c r="F624" s="84">
        <v>176.30001507</v>
      </c>
    </row>
    <row r="625" spans="1:6" ht="12.75" customHeight="1" x14ac:dyDescent="0.2">
      <c r="A625" s="83" t="s">
        <v>164</v>
      </c>
      <c r="B625" s="83">
        <v>17</v>
      </c>
      <c r="C625" s="84">
        <v>1179.85056078</v>
      </c>
      <c r="D625" s="84">
        <v>990.72318645999997</v>
      </c>
      <c r="E625" s="84">
        <v>177.73983934</v>
      </c>
      <c r="F625" s="84">
        <v>177.73983934</v>
      </c>
    </row>
    <row r="626" spans="1:6" ht="12.75" customHeight="1" x14ac:dyDescent="0.2">
      <c r="A626" s="83" t="s">
        <v>164</v>
      </c>
      <c r="B626" s="83">
        <v>18</v>
      </c>
      <c r="C626" s="84">
        <v>1220.46928381</v>
      </c>
      <c r="D626" s="84">
        <v>990.37979843999995</v>
      </c>
      <c r="E626" s="84">
        <v>177.67823411000001</v>
      </c>
      <c r="F626" s="84">
        <v>177.67823411000001</v>
      </c>
    </row>
    <row r="627" spans="1:6" ht="12.75" customHeight="1" x14ac:dyDescent="0.2">
      <c r="A627" s="83" t="s">
        <v>164</v>
      </c>
      <c r="B627" s="83">
        <v>19</v>
      </c>
      <c r="C627" s="84">
        <v>1261.32173964</v>
      </c>
      <c r="D627" s="84">
        <v>955.52673393999999</v>
      </c>
      <c r="E627" s="84">
        <v>171.42545011999999</v>
      </c>
      <c r="F627" s="84">
        <v>171.42545011999999</v>
      </c>
    </row>
    <row r="628" spans="1:6" ht="12.75" customHeight="1" x14ac:dyDescent="0.2">
      <c r="A628" s="83" t="s">
        <v>164</v>
      </c>
      <c r="B628" s="83">
        <v>20</v>
      </c>
      <c r="C628" s="84">
        <v>1279.2731323600001</v>
      </c>
      <c r="D628" s="84">
        <v>962.99843615999998</v>
      </c>
      <c r="E628" s="84">
        <v>172.76590440999999</v>
      </c>
      <c r="F628" s="84">
        <v>172.76590440999999</v>
      </c>
    </row>
    <row r="629" spans="1:6" ht="12.75" customHeight="1" x14ac:dyDescent="0.2">
      <c r="A629" s="83" t="s">
        <v>164</v>
      </c>
      <c r="B629" s="83">
        <v>21</v>
      </c>
      <c r="C629" s="84">
        <v>1299.8129095500001</v>
      </c>
      <c r="D629" s="84">
        <v>965.01051411000003</v>
      </c>
      <c r="E629" s="84">
        <v>173.12687951999999</v>
      </c>
      <c r="F629" s="84">
        <v>173.12687951999999</v>
      </c>
    </row>
    <row r="630" spans="1:6" ht="12.75" customHeight="1" x14ac:dyDescent="0.2">
      <c r="A630" s="83" t="s">
        <v>164</v>
      </c>
      <c r="B630" s="83">
        <v>22</v>
      </c>
      <c r="C630" s="84">
        <v>1210.9775216400001</v>
      </c>
      <c r="D630" s="84">
        <v>957.96507885999995</v>
      </c>
      <c r="E630" s="84">
        <v>171.86289927999999</v>
      </c>
      <c r="F630" s="84">
        <v>171.86289927999999</v>
      </c>
    </row>
    <row r="631" spans="1:6" ht="12.75" customHeight="1" x14ac:dyDescent="0.2">
      <c r="A631" s="83" t="s">
        <v>164</v>
      </c>
      <c r="B631" s="83">
        <v>23</v>
      </c>
      <c r="C631" s="84">
        <v>1258.4977859600001</v>
      </c>
      <c r="D631" s="84">
        <v>965.87857020000001</v>
      </c>
      <c r="E631" s="84">
        <v>173.28261237999999</v>
      </c>
      <c r="F631" s="84">
        <v>173.28261237999999</v>
      </c>
    </row>
    <row r="632" spans="1:6" ht="12.75" customHeight="1" x14ac:dyDescent="0.2">
      <c r="A632" s="83" t="s">
        <v>164</v>
      </c>
      <c r="B632" s="83">
        <v>24</v>
      </c>
      <c r="C632" s="84">
        <v>1317.0174273099999</v>
      </c>
      <c r="D632" s="84">
        <v>1017.3798123</v>
      </c>
      <c r="E632" s="84">
        <v>182.52214832999999</v>
      </c>
      <c r="F632" s="84">
        <v>182.52214832999999</v>
      </c>
    </row>
    <row r="633" spans="1:6" ht="12.75" customHeight="1" x14ac:dyDescent="0.2">
      <c r="A633" s="83" t="s">
        <v>165</v>
      </c>
      <c r="B633" s="83">
        <v>1</v>
      </c>
      <c r="C633" s="84">
        <v>2133.8071685199998</v>
      </c>
      <c r="D633" s="84">
        <v>1073.6497459499999</v>
      </c>
      <c r="E633" s="84">
        <v>192.61720726999999</v>
      </c>
      <c r="F633" s="84">
        <v>192.61720726999999</v>
      </c>
    </row>
    <row r="634" spans="1:6" ht="12.75" customHeight="1" x14ac:dyDescent="0.2">
      <c r="A634" s="83" t="s">
        <v>165</v>
      </c>
      <c r="B634" s="83">
        <v>2</v>
      </c>
      <c r="C634" s="84">
        <v>1467.8312889599999</v>
      </c>
      <c r="D634" s="84">
        <v>1102.38212632</v>
      </c>
      <c r="E634" s="84">
        <v>197.77191521</v>
      </c>
      <c r="F634" s="84">
        <v>197.77191521</v>
      </c>
    </row>
    <row r="635" spans="1:6" ht="12.75" customHeight="1" x14ac:dyDescent="0.2">
      <c r="A635" s="83" t="s">
        <v>165</v>
      </c>
      <c r="B635" s="83">
        <v>3</v>
      </c>
      <c r="C635" s="84">
        <v>1359.9181865400001</v>
      </c>
      <c r="D635" s="84">
        <v>1110.9517400100001</v>
      </c>
      <c r="E635" s="84">
        <v>199.30933937</v>
      </c>
      <c r="F635" s="84">
        <v>199.30933937</v>
      </c>
    </row>
    <row r="636" spans="1:6" ht="12.75" customHeight="1" x14ac:dyDescent="0.2">
      <c r="A636" s="83" t="s">
        <v>165</v>
      </c>
      <c r="B636" s="83">
        <v>4</v>
      </c>
      <c r="C636" s="84">
        <v>1328.78645222</v>
      </c>
      <c r="D636" s="84">
        <v>1116.87787015</v>
      </c>
      <c r="E636" s="84">
        <v>200.37251164</v>
      </c>
      <c r="F636" s="84">
        <v>200.37251164</v>
      </c>
    </row>
    <row r="637" spans="1:6" ht="12.75" customHeight="1" x14ac:dyDescent="0.2">
      <c r="A637" s="83" t="s">
        <v>165</v>
      </c>
      <c r="B637" s="83">
        <v>5</v>
      </c>
      <c r="C637" s="84">
        <v>1390.4899024599999</v>
      </c>
      <c r="D637" s="84">
        <v>1114.2551955199999</v>
      </c>
      <c r="E637" s="84">
        <v>199.90199294999999</v>
      </c>
      <c r="F637" s="84">
        <v>199.90199294999999</v>
      </c>
    </row>
    <row r="638" spans="1:6" ht="12.75" customHeight="1" x14ac:dyDescent="0.2">
      <c r="A638" s="83" t="s">
        <v>165</v>
      </c>
      <c r="B638" s="83">
        <v>6</v>
      </c>
      <c r="C638" s="84">
        <v>1317.01045434</v>
      </c>
      <c r="D638" s="84">
        <v>1107.7379129000001</v>
      </c>
      <c r="E638" s="84">
        <v>198.73276548000001</v>
      </c>
      <c r="F638" s="84">
        <v>198.73276548000001</v>
      </c>
    </row>
    <row r="639" spans="1:6" ht="12.75" customHeight="1" x14ac:dyDescent="0.2">
      <c r="A639" s="83" t="s">
        <v>165</v>
      </c>
      <c r="B639" s="83">
        <v>7</v>
      </c>
      <c r="C639" s="84">
        <v>1300.0107236900001</v>
      </c>
      <c r="D639" s="84">
        <v>1073.00518384</v>
      </c>
      <c r="E639" s="84">
        <v>192.50157016</v>
      </c>
      <c r="F639" s="84">
        <v>192.50157016</v>
      </c>
    </row>
    <row r="640" spans="1:6" ht="12.75" customHeight="1" x14ac:dyDescent="0.2">
      <c r="A640" s="83" t="s">
        <v>165</v>
      </c>
      <c r="B640" s="83">
        <v>8</v>
      </c>
      <c r="C640" s="84">
        <v>1367.8853691300001</v>
      </c>
      <c r="D640" s="84">
        <v>1016.83335249</v>
      </c>
      <c r="E640" s="84">
        <v>182.42411118000001</v>
      </c>
      <c r="F640" s="84">
        <v>182.42411118000001</v>
      </c>
    </row>
    <row r="641" spans="1:6" ht="12.75" customHeight="1" x14ac:dyDescent="0.2">
      <c r="A641" s="83" t="s">
        <v>165</v>
      </c>
      <c r="B641" s="83">
        <v>9</v>
      </c>
      <c r="C641" s="84">
        <v>1386.98236767</v>
      </c>
      <c r="D641" s="84">
        <v>971.58925915999998</v>
      </c>
      <c r="E641" s="84">
        <v>174.30713360999999</v>
      </c>
      <c r="F641" s="84">
        <v>174.30713360999999</v>
      </c>
    </row>
    <row r="642" spans="1:6" ht="12.75" customHeight="1" x14ac:dyDescent="0.2">
      <c r="A642" s="83" t="s">
        <v>165</v>
      </c>
      <c r="B642" s="83">
        <v>10</v>
      </c>
      <c r="C642" s="84">
        <v>1226.7853524100001</v>
      </c>
      <c r="D642" s="84">
        <v>942.72099592999996</v>
      </c>
      <c r="E642" s="84">
        <v>169.12804772999999</v>
      </c>
      <c r="F642" s="84">
        <v>169.12804772999999</v>
      </c>
    </row>
    <row r="643" spans="1:6" ht="12.75" customHeight="1" x14ac:dyDescent="0.2">
      <c r="A643" s="83" t="s">
        <v>165</v>
      </c>
      <c r="B643" s="83">
        <v>11</v>
      </c>
      <c r="C643" s="84">
        <v>1242.2138875999999</v>
      </c>
      <c r="D643" s="84">
        <v>928.10242158000005</v>
      </c>
      <c r="E643" s="84">
        <v>166.50541498999999</v>
      </c>
      <c r="F643" s="84">
        <v>166.50541498999999</v>
      </c>
    </row>
    <row r="644" spans="1:6" ht="12.75" customHeight="1" x14ac:dyDescent="0.2">
      <c r="A644" s="83" t="s">
        <v>165</v>
      </c>
      <c r="B644" s="83">
        <v>12</v>
      </c>
      <c r="C644" s="84">
        <v>1297.3256957900001</v>
      </c>
      <c r="D644" s="84">
        <v>930.58977420999997</v>
      </c>
      <c r="E644" s="84">
        <v>166.95165635000001</v>
      </c>
      <c r="F644" s="84">
        <v>166.95165635000001</v>
      </c>
    </row>
    <row r="645" spans="1:6" ht="12.75" customHeight="1" x14ac:dyDescent="0.2">
      <c r="A645" s="83" t="s">
        <v>165</v>
      </c>
      <c r="B645" s="83">
        <v>13</v>
      </c>
      <c r="C645" s="84">
        <v>1415.9264112999999</v>
      </c>
      <c r="D645" s="84">
        <v>943.51023289</v>
      </c>
      <c r="E645" s="84">
        <v>169.2696401</v>
      </c>
      <c r="F645" s="84">
        <v>169.2696401</v>
      </c>
    </row>
    <row r="646" spans="1:6" ht="12.75" customHeight="1" x14ac:dyDescent="0.2">
      <c r="A646" s="83" t="s">
        <v>165</v>
      </c>
      <c r="B646" s="83">
        <v>14</v>
      </c>
      <c r="C646" s="84">
        <v>1251.20150111</v>
      </c>
      <c r="D646" s="84">
        <v>955.24498546999996</v>
      </c>
      <c r="E646" s="84">
        <v>171.37490327</v>
      </c>
      <c r="F646" s="84">
        <v>171.37490327</v>
      </c>
    </row>
    <row r="647" spans="1:6" ht="12.75" customHeight="1" x14ac:dyDescent="0.2">
      <c r="A647" s="83" t="s">
        <v>165</v>
      </c>
      <c r="B647" s="83">
        <v>15</v>
      </c>
      <c r="C647" s="84">
        <v>1253.98492205</v>
      </c>
      <c r="D647" s="84">
        <v>971.99538003999999</v>
      </c>
      <c r="E647" s="84">
        <v>174.37999336999999</v>
      </c>
      <c r="F647" s="84">
        <v>174.37999336999999</v>
      </c>
    </row>
    <row r="648" spans="1:6" ht="12.75" customHeight="1" x14ac:dyDescent="0.2">
      <c r="A648" s="83" t="s">
        <v>165</v>
      </c>
      <c r="B648" s="83">
        <v>16</v>
      </c>
      <c r="C648" s="84">
        <v>1216.9333612600001</v>
      </c>
      <c r="D648" s="84">
        <v>987.63289008000004</v>
      </c>
      <c r="E648" s="84">
        <v>177.18542739</v>
      </c>
      <c r="F648" s="84">
        <v>177.18542739</v>
      </c>
    </row>
    <row r="649" spans="1:6" ht="12.75" customHeight="1" x14ac:dyDescent="0.2">
      <c r="A649" s="83" t="s">
        <v>165</v>
      </c>
      <c r="B649" s="83">
        <v>17</v>
      </c>
      <c r="C649" s="84">
        <v>1234.53962503</v>
      </c>
      <c r="D649" s="84">
        <v>991.48505061000003</v>
      </c>
      <c r="E649" s="84">
        <v>177.87652091999999</v>
      </c>
      <c r="F649" s="84">
        <v>177.87652091999999</v>
      </c>
    </row>
    <row r="650" spans="1:6" ht="12.75" customHeight="1" x14ac:dyDescent="0.2">
      <c r="A650" s="83" t="s">
        <v>165</v>
      </c>
      <c r="B650" s="83">
        <v>18</v>
      </c>
      <c r="C650" s="84">
        <v>1236.9840151799999</v>
      </c>
      <c r="D650" s="84">
        <v>969.14161037999997</v>
      </c>
      <c r="E650" s="84">
        <v>173.86801528999999</v>
      </c>
      <c r="F650" s="84">
        <v>173.86801528999999</v>
      </c>
    </row>
    <row r="651" spans="1:6" ht="12.75" customHeight="1" x14ac:dyDescent="0.2">
      <c r="A651" s="83" t="s">
        <v>165</v>
      </c>
      <c r="B651" s="83">
        <v>19</v>
      </c>
      <c r="C651" s="84">
        <v>1222.8756510600001</v>
      </c>
      <c r="D651" s="84">
        <v>924.71700857999997</v>
      </c>
      <c r="E651" s="84">
        <v>165.89805788999999</v>
      </c>
      <c r="F651" s="84">
        <v>165.89805788999999</v>
      </c>
    </row>
    <row r="652" spans="1:6" ht="12.75" customHeight="1" x14ac:dyDescent="0.2">
      <c r="A652" s="83" t="s">
        <v>165</v>
      </c>
      <c r="B652" s="83">
        <v>20</v>
      </c>
      <c r="C652" s="84">
        <v>1402.3299819700001</v>
      </c>
      <c r="D652" s="84">
        <v>922.15085145</v>
      </c>
      <c r="E652" s="84">
        <v>165.43767869000001</v>
      </c>
      <c r="F652" s="84">
        <v>165.43767869000001</v>
      </c>
    </row>
    <row r="653" spans="1:6" ht="12.75" customHeight="1" x14ac:dyDescent="0.2">
      <c r="A653" s="83" t="s">
        <v>165</v>
      </c>
      <c r="B653" s="83">
        <v>21</v>
      </c>
      <c r="C653" s="84">
        <v>1238.4726616600001</v>
      </c>
      <c r="D653" s="84">
        <v>922.17417976000002</v>
      </c>
      <c r="E653" s="84">
        <v>165.44186388</v>
      </c>
      <c r="F653" s="84">
        <v>165.44186388</v>
      </c>
    </row>
    <row r="654" spans="1:6" ht="12.75" customHeight="1" x14ac:dyDescent="0.2">
      <c r="A654" s="83" t="s">
        <v>165</v>
      </c>
      <c r="B654" s="83">
        <v>22</v>
      </c>
      <c r="C654" s="84">
        <v>1208.6132857800001</v>
      </c>
      <c r="D654" s="84">
        <v>931.71577234999995</v>
      </c>
      <c r="E654" s="84">
        <v>167.15366508</v>
      </c>
      <c r="F654" s="84">
        <v>167.15366508</v>
      </c>
    </row>
    <row r="655" spans="1:6" ht="12.75" customHeight="1" x14ac:dyDescent="0.2">
      <c r="A655" s="83" t="s">
        <v>165</v>
      </c>
      <c r="B655" s="83">
        <v>23</v>
      </c>
      <c r="C655" s="84">
        <v>1204.27934542</v>
      </c>
      <c r="D655" s="84">
        <v>948.65866572000004</v>
      </c>
      <c r="E655" s="84">
        <v>170.19329026</v>
      </c>
      <c r="F655" s="84">
        <v>170.19329026</v>
      </c>
    </row>
    <row r="656" spans="1:6" ht="12.75" customHeight="1" x14ac:dyDescent="0.2">
      <c r="A656" s="83" t="s">
        <v>165</v>
      </c>
      <c r="B656" s="83">
        <v>24</v>
      </c>
      <c r="C656" s="84">
        <v>1503.00481977</v>
      </c>
      <c r="D656" s="84">
        <v>1007.44447068</v>
      </c>
      <c r="E656" s="84">
        <v>180.73970693000001</v>
      </c>
      <c r="F656" s="84">
        <v>180.73970693000001</v>
      </c>
    </row>
    <row r="657" spans="1:6" ht="12.75" customHeight="1" x14ac:dyDescent="0.2">
      <c r="A657" s="83" t="s">
        <v>166</v>
      </c>
      <c r="B657" s="83">
        <v>1</v>
      </c>
      <c r="C657" s="84">
        <v>1553.4393483900001</v>
      </c>
      <c r="D657" s="84">
        <v>1056.08496777</v>
      </c>
      <c r="E657" s="84">
        <v>189.46601337999999</v>
      </c>
      <c r="F657" s="84">
        <v>189.46601337999999</v>
      </c>
    </row>
    <row r="658" spans="1:6" ht="12.75" customHeight="1" x14ac:dyDescent="0.2">
      <c r="A658" s="83" t="s">
        <v>166</v>
      </c>
      <c r="B658" s="83">
        <v>2</v>
      </c>
      <c r="C658" s="84">
        <v>1399.99510749</v>
      </c>
      <c r="D658" s="84">
        <v>1084.8188368900001</v>
      </c>
      <c r="E658" s="84">
        <v>194.62098841</v>
      </c>
      <c r="F658" s="84">
        <v>194.62098841</v>
      </c>
    </row>
    <row r="659" spans="1:6" ht="12.75" customHeight="1" x14ac:dyDescent="0.2">
      <c r="A659" s="83" t="s">
        <v>166</v>
      </c>
      <c r="B659" s="83">
        <v>3</v>
      </c>
      <c r="C659" s="84">
        <v>1375.59159522</v>
      </c>
      <c r="D659" s="84">
        <v>1100.70808515</v>
      </c>
      <c r="E659" s="84">
        <v>197.47158529999999</v>
      </c>
      <c r="F659" s="84">
        <v>197.47158529999999</v>
      </c>
    </row>
    <row r="660" spans="1:6" ht="12.75" customHeight="1" x14ac:dyDescent="0.2">
      <c r="A660" s="83" t="s">
        <v>166</v>
      </c>
      <c r="B660" s="83">
        <v>4</v>
      </c>
      <c r="C660" s="84">
        <v>1355.7091253599999</v>
      </c>
      <c r="D660" s="84">
        <v>1111.66691285</v>
      </c>
      <c r="E660" s="84">
        <v>199.43764433000001</v>
      </c>
      <c r="F660" s="84">
        <v>199.43764433000001</v>
      </c>
    </row>
    <row r="661" spans="1:6" ht="12.75" customHeight="1" x14ac:dyDescent="0.2">
      <c r="A661" s="83" t="s">
        <v>166</v>
      </c>
      <c r="B661" s="83">
        <v>5</v>
      </c>
      <c r="C661" s="84">
        <v>1391.7866999800001</v>
      </c>
      <c r="D661" s="84">
        <v>1114.67745064</v>
      </c>
      <c r="E661" s="84">
        <v>199.97774727000001</v>
      </c>
      <c r="F661" s="84">
        <v>199.97774727000001</v>
      </c>
    </row>
    <row r="662" spans="1:6" ht="12.75" customHeight="1" x14ac:dyDescent="0.2">
      <c r="A662" s="83" t="s">
        <v>166</v>
      </c>
      <c r="B662" s="83">
        <v>6</v>
      </c>
      <c r="C662" s="84">
        <v>1376.00720359</v>
      </c>
      <c r="D662" s="84">
        <v>1110.8904003299999</v>
      </c>
      <c r="E662" s="84">
        <v>199.29833477</v>
      </c>
      <c r="F662" s="84">
        <v>199.29833477</v>
      </c>
    </row>
    <row r="663" spans="1:6" ht="12.75" customHeight="1" x14ac:dyDescent="0.2">
      <c r="A663" s="83" t="s">
        <v>166</v>
      </c>
      <c r="B663" s="83">
        <v>7</v>
      </c>
      <c r="C663" s="84">
        <v>1343.2960224000001</v>
      </c>
      <c r="D663" s="84">
        <v>1097.5386840399999</v>
      </c>
      <c r="E663" s="84">
        <v>196.90298161999999</v>
      </c>
      <c r="F663" s="84">
        <v>196.90298161999999</v>
      </c>
    </row>
    <row r="664" spans="1:6" ht="12.75" customHeight="1" x14ac:dyDescent="0.2">
      <c r="A664" s="83" t="s">
        <v>166</v>
      </c>
      <c r="B664" s="83">
        <v>8</v>
      </c>
      <c r="C664" s="84">
        <v>1340.5584814599999</v>
      </c>
      <c r="D664" s="84">
        <v>1038.1994532599999</v>
      </c>
      <c r="E664" s="84">
        <v>186.25727807000001</v>
      </c>
      <c r="F664" s="84">
        <v>186.25727807000001</v>
      </c>
    </row>
    <row r="665" spans="1:6" ht="12.75" customHeight="1" x14ac:dyDescent="0.2">
      <c r="A665" s="83" t="s">
        <v>166</v>
      </c>
      <c r="B665" s="83">
        <v>9</v>
      </c>
      <c r="C665" s="84">
        <v>1253.9444122299999</v>
      </c>
      <c r="D665" s="84">
        <v>980.33029842999997</v>
      </c>
      <c r="E665" s="84">
        <v>175.87531222000001</v>
      </c>
      <c r="F665" s="84">
        <v>175.87531222000001</v>
      </c>
    </row>
    <row r="666" spans="1:6" ht="12.75" customHeight="1" x14ac:dyDescent="0.2">
      <c r="A666" s="83" t="s">
        <v>166</v>
      </c>
      <c r="B666" s="83">
        <v>10</v>
      </c>
      <c r="C666" s="84">
        <v>1184.69016984</v>
      </c>
      <c r="D666" s="84">
        <v>967.09717766000006</v>
      </c>
      <c r="E666" s="84">
        <v>173.5012356</v>
      </c>
      <c r="F666" s="84">
        <v>173.5012356</v>
      </c>
    </row>
    <row r="667" spans="1:6" ht="12.75" customHeight="1" x14ac:dyDescent="0.2">
      <c r="A667" s="83" t="s">
        <v>166</v>
      </c>
      <c r="B667" s="83">
        <v>11</v>
      </c>
      <c r="C667" s="84">
        <v>1148.59511505</v>
      </c>
      <c r="D667" s="84">
        <v>946.81267804000004</v>
      </c>
      <c r="E667" s="84">
        <v>169.86211243</v>
      </c>
      <c r="F667" s="84">
        <v>169.86211243</v>
      </c>
    </row>
    <row r="668" spans="1:6" ht="12.75" customHeight="1" x14ac:dyDescent="0.2">
      <c r="A668" s="83" t="s">
        <v>166</v>
      </c>
      <c r="B668" s="83">
        <v>12</v>
      </c>
      <c r="C668" s="84">
        <v>1384.8692670299999</v>
      </c>
      <c r="D668" s="84">
        <v>942.46269572999995</v>
      </c>
      <c r="E668" s="84">
        <v>169.08170759999999</v>
      </c>
      <c r="F668" s="84">
        <v>169.08170759999999</v>
      </c>
    </row>
    <row r="669" spans="1:6" ht="12.75" customHeight="1" x14ac:dyDescent="0.2">
      <c r="A669" s="83" t="s">
        <v>166</v>
      </c>
      <c r="B669" s="83">
        <v>13</v>
      </c>
      <c r="C669" s="84">
        <v>1932.0960623200001</v>
      </c>
      <c r="D669" s="84">
        <v>954.63982884999996</v>
      </c>
      <c r="E669" s="84">
        <v>171.26633566999999</v>
      </c>
      <c r="F669" s="84">
        <v>171.26633566999999</v>
      </c>
    </row>
    <row r="670" spans="1:6" ht="12.75" customHeight="1" x14ac:dyDescent="0.2">
      <c r="A670" s="83" t="s">
        <v>166</v>
      </c>
      <c r="B670" s="83">
        <v>14</v>
      </c>
      <c r="C670" s="84">
        <v>1337.8508786899999</v>
      </c>
      <c r="D670" s="84">
        <v>965.54109512000002</v>
      </c>
      <c r="E670" s="84">
        <v>173.22206795</v>
      </c>
      <c r="F670" s="84">
        <v>173.22206795</v>
      </c>
    </row>
    <row r="671" spans="1:6" ht="12.75" customHeight="1" x14ac:dyDescent="0.2">
      <c r="A671" s="83" t="s">
        <v>166</v>
      </c>
      <c r="B671" s="83">
        <v>15</v>
      </c>
      <c r="C671" s="84">
        <v>1387.08739726</v>
      </c>
      <c r="D671" s="84">
        <v>975.47139974000004</v>
      </c>
      <c r="E671" s="84">
        <v>175.00360569</v>
      </c>
      <c r="F671" s="84">
        <v>175.00360569</v>
      </c>
    </row>
    <row r="672" spans="1:6" ht="12.75" customHeight="1" x14ac:dyDescent="0.2">
      <c r="A672" s="83" t="s">
        <v>166</v>
      </c>
      <c r="B672" s="83">
        <v>16</v>
      </c>
      <c r="C672" s="84">
        <v>1295.7944891899999</v>
      </c>
      <c r="D672" s="84">
        <v>982.26924728999995</v>
      </c>
      <c r="E672" s="84">
        <v>176.22316767000001</v>
      </c>
      <c r="F672" s="84">
        <v>176.22316767000001</v>
      </c>
    </row>
    <row r="673" spans="1:6" ht="12.75" customHeight="1" x14ac:dyDescent="0.2">
      <c r="A673" s="83" t="s">
        <v>166</v>
      </c>
      <c r="B673" s="83">
        <v>17</v>
      </c>
      <c r="C673" s="84">
        <v>1292.2681592199999</v>
      </c>
      <c r="D673" s="84">
        <v>984.52465601999995</v>
      </c>
      <c r="E673" s="84">
        <v>176.62779732999999</v>
      </c>
      <c r="F673" s="84">
        <v>176.62779732999999</v>
      </c>
    </row>
    <row r="674" spans="1:6" ht="12.75" customHeight="1" x14ac:dyDescent="0.2">
      <c r="A674" s="83" t="s">
        <v>166</v>
      </c>
      <c r="B674" s="83">
        <v>18</v>
      </c>
      <c r="C674" s="84">
        <v>1404.79898099</v>
      </c>
      <c r="D674" s="84">
        <v>968.97440541000003</v>
      </c>
      <c r="E674" s="84">
        <v>173.83801803</v>
      </c>
      <c r="F674" s="84">
        <v>173.83801803</v>
      </c>
    </row>
    <row r="675" spans="1:6" ht="12.75" customHeight="1" x14ac:dyDescent="0.2">
      <c r="A675" s="83" t="s">
        <v>166</v>
      </c>
      <c r="B675" s="83">
        <v>19</v>
      </c>
      <c r="C675" s="84">
        <v>1205.05314694</v>
      </c>
      <c r="D675" s="84">
        <v>925.61104308999995</v>
      </c>
      <c r="E675" s="84">
        <v>166.05845138000001</v>
      </c>
      <c r="F675" s="84">
        <v>166.05845138000001</v>
      </c>
    </row>
    <row r="676" spans="1:6" ht="12.75" customHeight="1" x14ac:dyDescent="0.2">
      <c r="A676" s="83" t="s">
        <v>166</v>
      </c>
      <c r="B676" s="83">
        <v>20</v>
      </c>
      <c r="C676" s="84">
        <v>1591.0888680800001</v>
      </c>
      <c r="D676" s="84">
        <v>919.42832076000002</v>
      </c>
      <c r="E676" s="84">
        <v>164.94924541</v>
      </c>
      <c r="F676" s="84">
        <v>164.94924541</v>
      </c>
    </row>
    <row r="677" spans="1:6" ht="12.75" customHeight="1" x14ac:dyDescent="0.2">
      <c r="A677" s="83" t="s">
        <v>166</v>
      </c>
      <c r="B677" s="83">
        <v>21</v>
      </c>
      <c r="C677" s="84">
        <v>1350.1697760500001</v>
      </c>
      <c r="D677" s="84">
        <v>919.15038228000003</v>
      </c>
      <c r="E677" s="84">
        <v>164.8993821</v>
      </c>
      <c r="F677" s="84">
        <v>164.8993821</v>
      </c>
    </row>
    <row r="678" spans="1:6" ht="12.75" customHeight="1" x14ac:dyDescent="0.2">
      <c r="A678" s="83" t="s">
        <v>166</v>
      </c>
      <c r="B678" s="83">
        <v>22</v>
      </c>
      <c r="C678" s="84">
        <v>1212.5531320600001</v>
      </c>
      <c r="D678" s="84">
        <v>931.40400876000001</v>
      </c>
      <c r="E678" s="84">
        <v>167.09773340000001</v>
      </c>
      <c r="F678" s="84">
        <v>167.09773340000001</v>
      </c>
    </row>
    <row r="679" spans="1:6" ht="12.75" customHeight="1" x14ac:dyDescent="0.2">
      <c r="A679" s="83" t="s">
        <v>166</v>
      </c>
      <c r="B679" s="83">
        <v>23</v>
      </c>
      <c r="C679" s="84">
        <v>1229.5275156299999</v>
      </c>
      <c r="D679" s="84">
        <v>950.44367113999999</v>
      </c>
      <c r="E679" s="84">
        <v>170.51352761999999</v>
      </c>
      <c r="F679" s="84">
        <v>170.51352761999999</v>
      </c>
    </row>
    <row r="680" spans="1:6" ht="12.75" customHeight="1" x14ac:dyDescent="0.2">
      <c r="A680" s="83" t="s">
        <v>166</v>
      </c>
      <c r="B680" s="83">
        <v>24</v>
      </c>
      <c r="C680" s="84">
        <v>1306.48115441</v>
      </c>
      <c r="D680" s="84">
        <v>998.49541208000005</v>
      </c>
      <c r="E680" s="84">
        <v>179.13420877999999</v>
      </c>
      <c r="F680" s="84">
        <v>179.13420877999999</v>
      </c>
    </row>
    <row r="681" spans="1:6" ht="12.75" customHeight="1" x14ac:dyDescent="0.2">
      <c r="A681" s="83" t="s">
        <v>167</v>
      </c>
      <c r="B681" s="83">
        <v>1</v>
      </c>
      <c r="C681" s="84">
        <v>1572.61390394</v>
      </c>
      <c r="D681" s="84">
        <v>1082.5108765</v>
      </c>
      <c r="E681" s="84">
        <v>194.20693076000001</v>
      </c>
      <c r="F681" s="84">
        <v>194.20693076000001</v>
      </c>
    </row>
    <row r="682" spans="1:6" ht="12.75" customHeight="1" x14ac:dyDescent="0.2">
      <c r="A682" s="83" t="s">
        <v>167</v>
      </c>
      <c r="B682" s="83">
        <v>2</v>
      </c>
      <c r="C682" s="84">
        <v>1528.0269364799999</v>
      </c>
      <c r="D682" s="84">
        <v>1109.39254282</v>
      </c>
      <c r="E682" s="84">
        <v>199.02961293999999</v>
      </c>
      <c r="F682" s="84">
        <v>199.02961293999999</v>
      </c>
    </row>
    <row r="683" spans="1:6" ht="12.75" customHeight="1" x14ac:dyDescent="0.2">
      <c r="A683" s="83" t="s">
        <v>167</v>
      </c>
      <c r="B683" s="83">
        <v>3</v>
      </c>
      <c r="C683" s="84">
        <v>1447.28477576</v>
      </c>
      <c r="D683" s="84">
        <v>1125.24079233</v>
      </c>
      <c r="E683" s="84">
        <v>201.87285448</v>
      </c>
      <c r="F683" s="84">
        <v>201.87285448</v>
      </c>
    </row>
    <row r="684" spans="1:6" ht="12.75" customHeight="1" x14ac:dyDescent="0.2">
      <c r="A684" s="83" t="s">
        <v>167</v>
      </c>
      <c r="B684" s="83">
        <v>4</v>
      </c>
      <c r="C684" s="84">
        <v>1381.6515828500001</v>
      </c>
      <c r="D684" s="84">
        <v>1133.3714135800001</v>
      </c>
      <c r="E684" s="84">
        <v>203.33152157999999</v>
      </c>
      <c r="F684" s="84">
        <v>203.33152157999999</v>
      </c>
    </row>
    <row r="685" spans="1:6" ht="12.75" customHeight="1" x14ac:dyDescent="0.2">
      <c r="A685" s="83" t="s">
        <v>167</v>
      </c>
      <c r="B685" s="83">
        <v>5</v>
      </c>
      <c r="C685" s="84">
        <v>1383.02276001</v>
      </c>
      <c r="D685" s="84">
        <v>1132.02510549</v>
      </c>
      <c r="E685" s="84">
        <v>203.08998833999999</v>
      </c>
      <c r="F685" s="84">
        <v>203.08998833999999</v>
      </c>
    </row>
    <row r="686" spans="1:6" ht="12.75" customHeight="1" x14ac:dyDescent="0.2">
      <c r="A686" s="83" t="s">
        <v>167</v>
      </c>
      <c r="B686" s="83">
        <v>6</v>
      </c>
      <c r="C686" s="84">
        <v>1414.10409491</v>
      </c>
      <c r="D686" s="84">
        <v>1113.09015148</v>
      </c>
      <c r="E686" s="84">
        <v>199.69297922999999</v>
      </c>
      <c r="F686" s="84">
        <v>199.69297922999999</v>
      </c>
    </row>
    <row r="687" spans="1:6" ht="12.75" customHeight="1" x14ac:dyDescent="0.2">
      <c r="A687" s="83" t="s">
        <v>167</v>
      </c>
      <c r="B687" s="83">
        <v>7</v>
      </c>
      <c r="C687" s="84">
        <v>1357.84738773</v>
      </c>
      <c r="D687" s="84">
        <v>1066.05449034</v>
      </c>
      <c r="E687" s="84">
        <v>191.25458699000001</v>
      </c>
      <c r="F687" s="84">
        <v>191.25458699000001</v>
      </c>
    </row>
    <row r="688" spans="1:6" ht="12.75" customHeight="1" x14ac:dyDescent="0.2">
      <c r="A688" s="83" t="s">
        <v>167</v>
      </c>
      <c r="B688" s="83">
        <v>8</v>
      </c>
      <c r="C688" s="84">
        <v>1401.79804543</v>
      </c>
      <c r="D688" s="84">
        <v>993.32000285000004</v>
      </c>
      <c r="E688" s="84">
        <v>178.20571895</v>
      </c>
      <c r="F688" s="84">
        <v>178.20571895</v>
      </c>
    </row>
    <row r="689" spans="1:6" ht="12.75" customHeight="1" x14ac:dyDescent="0.2">
      <c r="A689" s="83" t="s">
        <v>167</v>
      </c>
      <c r="B689" s="83">
        <v>9</v>
      </c>
      <c r="C689" s="84">
        <v>1184.98956036</v>
      </c>
      <c r="D689" s="84">
        <v>957.80305292000003</v>
      </c>
      <c r="E689" s="84">
        <v>171.83383115999999</v>
      </c>
      <c r="F689" s="84">
        <v>171.83383115999999</v>
      </c>
    </row>
    <row r="690" spans="1:6" ht="12.75" customHeight="1" x14ac:dyDescent="0.2">
      <c r="A690" s="83" t="s">
        <v>167</v>
      </c>
      <c r="B690" s="83">
        <v>10</v>
      </c>
      <c r="C690" s="84">
        <v>1184.51325408</v>
      </c>
      <c r="D690" s="84">
        <v>960.48540541</v>
      </c>
      <c r="E690" s="84">
        <v>172.31505630000001</v>
      </c>
      <c r="F690" s="84">
        <v>172.31505630000001</v>
      </c>
    </row>
    <row r="691" spans="1:6" ht="12.75" customHeight="1" x14ac:dyDescent="0.2">
      <c r="A691" s="83" t="s">
        <v>167</v>
      </c>
      <c r="B691" s="83">
        <v>11</v>
      </c>
      <c r="C691" s="84">
        <v>1204.29169486</v>
      </c>
      <c r="D691" s="84">
        <v>953.30572113000005</v>
      </c>
      <c r="E691" s="84">
        <v>171.02699122999999</v>
      </c>
      <c r="F691" s="84">
        <v>171.02699122999999</v>
      </c>
    </row>
    <row r="692" spans="1:6" ht="12.75" customHeight="1" x14ac:dyDescent="0.2">
      <c r="A692" s="83" t="s">
        <v>167</v>
      </c>
      <c r="B692" s="83">
        <v>12</v>
      </c>
      <c r="C692" s="84">
        <v>1459.37705452</v>
      </c>
      <c r="D692" s="84">
        <v>947.08153504999996</v>
      </c>
      <c r="E692" s="84">
        <v>169.91034648999999</v>
      </c>
      <c r="F692" s="84">
        <v>169.91034648999999</v>
      </c>
    </row>
    <row r="693" spans="1:6" ht="12.75" customHeight="1" x14ac:dyDescent="0.2">
      <c r="A693" s="83" t="s">
        <v>167</v>
      </c>
      <c r="B693" s="83">
        <v>13</v>
      </c>
      <c r="C693" s="84">
        <v>1606.0863032300001</v>
      </c>
      <c r="D693" s="84">
        <v>954.33670942000003</v>
      </c>
      <c r="E693" s="84">
        <v>171.21195478999999</v>
      </c>
      <c r="F693" s="84">
        <v>171.21195478999999</v>
      </c>
    </row>
    <row r="694" spans="1:6" ht="12.75" customHeight="1" x14ac:dyDescent="0.2">
      <c r="A694" s="83" t="s">
        <v>167</v>
      </c>
      <c r="B694" s="83">
        <v>14</v>
      </c>
      <c r="C694" s="84">
        <v>1219.9120391199999</v>
      </c>
      <c r="D694" s="84">
        <v>952.09860498</v>
      </c>
      <c r="E694" s="84">
        <v>170.81042959000001</v>
      </c>
      <c r="F694" s="84">
        <v>170.81042959000001</v>
      </c>
    </row>
    <row r="695" spans="1:6" ht="12.75" customHeight="1" x14ac:dyDescent="0.2">
      <c r="A695" s="83" t="s">
        <v>167</v>
      </c>
      <c r="B695" s="83">
        <v>15</v>
      </c>
      <c r="C695" s="84">
        <v>1222.82980501</v>
      </c>
      <c r="D695" s="84">
        <v>959.68343269000002</v>
      </c>
      <c r="E695" s="84">
        <v>172.17117906999999</v>
      </c>
      <c r="F695" s="84">
        <v>172.17117906999999</v>
      </c>
    </row>
    <row r="696" spans="1:6" ht="12.75" customHeight="1" x14ac:dyDescent="0.2">
      <c r="A696" s="83" t="s">
        <v>167</v>
      </c>
      <c r="B696" s="83">
        <v>16</v>
      </c>
      <c r="C696" s="84">
        <v>1094.4942585199999</v>
      </c>
      <c r="D696" s="84">
        <v>969.02442606</v>
      </c>
      <c r="E696" s="84">
        <v>173.84699194000001</v>
      </c>
      <c r="F696" s="84">
        <v>173.84699194000001</v>
      </c>
    </row>
    <row r="697" spans="1:6" ht="12.75" customHeight="1" x14ac:dyDescent="0.2">
      <c r="A697" s="83" t="s">
        <v>167</v>
      </c>
      <c r="B697" s="83">
        <v>17</v>
      </c>
      <c r="C697" s="84">
        <v>1139.3128051199999</v>
      </c>
      <c r="D697" s="84">
        <v>979.57818527999996</v>
      </c>
      <c r="E697" s="84">
        <v>175.74038001</v>
      </c>
      <c r="F697" s="84">
        <v>175.74038001</v>
      </c>
    </row>
    <row r="698" spans="1:6" ht="12.75" customHeight="1" x14ac:dyDescent="0.2">
      <c r="A698" s="83" t="s">
        <v>167</v>
      </c>
      <c r="B698" s="83">
        <v>18</v>
      </c>
      <c r="C698" s="84">
        <v>1130.70860496</v>
      </c>
      <c r="D698" s="84">
        <v>971.86775337999995</v>
      </c>
      <c r="E698" s="84">
        <v>174.35709661999999</v>
      </c>
      <c r="F698" s="84">
        <v>174.35709661999999</v>
      </c>
    </row>
    <row r="699" spans="1:6" ht="12.75" customHeight="1" x14ac:dyDescent="0.2">
      <c r="A699" s="83" t="s">
        <v>167</v>
      </c>
      <c r="B699" s="83">
        <v>19</v>
      </c>
      <c r="C699" s="84">
        <v>1124.56132327</v>
      </c>
      <c r="D699" s="84">
        <v>949.13964893000002</v>
      </c>
      <c r="E699" s="84">
        <v>170.27958063</v>
      </c>
      <c r="F699" s="84">
        <v>170.27958063</v>
      </c>
    </row>
    <row r="700" spans="1:6" ht="12.75" customHeight="1" x14ac:dyDescent="0.2">
      <c r="A700" s="83" t="s">
        <v>167</v>
      </c>
      <c r="B700" s="83">
        <v>20</v>
      </c>
      <c r="C700" s="84">
        <v>1343.24054469</v>
      </c>
      <c r="D700" s="84">
        <v>946.07688678</v>
      </c>
      <c r="E700" s="84">
        <v>169.73010843</v>
      </c>
      <c r="F700" s="84">
        <v>169.73010843</v>
      </c>
    </row>
    <row r="701" spans="1:6" ht="12.75" customHeight="1" x14ac:dyDescent="0.2">
      <c r="A701" s="83" t="s">
        <v>167</v>
      </c>
      <c r="B701" s="83">
        <v>21</v>
      </c>
      <c r="C701" s="84">
        <v>1244.7959385900001</v>
      </c>
      <c r="D701" s="84">
        <v>950.39235055999995</v>
      </c>
      <c r="E701" s="84">
        <v>170.50432049</v>
      </c>
      <c r="F701" s="84">
        <v>170.50432049</v>
      </c>
    </row>
    <row r="702" spans="1:6" ht="12.75" customHeight="1" x14ac:dyDescent="0.2">
      <c r="A702" s="83" t="s">
        <v>167</v>
      </c>
      <c r="B702" s="83">
        <v>22</v>
      </c>
      <c r="C702" s="84">
        <v>1213.3406424100001</v>
      </c>
      <c r="D702" s="84">
        <v>951.97872971000004</v>
      </c>
      <c r="E702" s="84">
        <v>170.78892347999999</v>
      </c>
      <c r="F702" s="84">
        <v>170.78892347999999</v>
      </c>
    </row>
    <row r="703" spans="1:6" ht="12.75" customHeight="1" x14ac:dyDescent="0.2">
      <c r="A703" s="83" t="s">
        <v>167</v>
      </c>
      <c r="B703" s="83">
        <v>23</v>
      </c>
      <c r="C703" s="84">
        <v>1314.95833857</v>
      </c>
      <c r="D703" s="84">
        <v>951.39996140000005</v>
      </c>
      <c r="E703" s="84">
        <v>170.68509005000001</v>
      </c>
      <c r="F703" s="84">
        <v>170.68509005000001</v>
      </c>
    </row>
    <row r="704" spans="1:6" ht="12.75" customHeight="1" x14ac:dyDescent="0.2">
      <c r="A704" s="83" t="s">
        <v>167</v>
      </c>
      <c r="B704" s="83">
        <v>24</v>
      </c>
      <c r="C704" s="84">
        <v>1557.8017821000001</v>
      </c>
      <c r="D704" s="84">
        <v>998.53142759000002</v>
      </c>
      <c r="E704" s="84">
        <v>179.14067011</v>
      </c>
      <c r="F704" s="84">
        <v>179.14067011</v>
      </c>
    </row>
    <row r="705" spans="1:6" ht="12.75" customHeight="1" x14ac:dyDescent="0.2">
      <c r="A705" s="83" t="s">
        <v>168</v>
      </c>
      <c r="B705" s="83">
        <v>1</v>
      </c>
      <c r="C705" s="84">
        <v>1495.0685713400001</v>
      </c>
      <c r="D705" s="84">
        <v>1087.93994716</v>
      </c>
      <c r="E705" s="84">
        <v>195.18092849999999</v>
      </c>
      <c r="F705" s="84">
        <v>195.18092849999999</v>
      </c>
    </row>
    <row r="706" spans="1:6" ht="12.75" customHeight="1" x14ac:dyDescent="0.2">
      <c r="A706" s="83" t="s">
        <v>168</v>
      </c>
      <c r="B706" s="83">
        <v>2</v>
      </c>
      <c r="C706" s="84">
        <v>1440.17956424</v>
      </c>
      <c r="D706" s="84">
        <v>1118.2742231100001</v>
      </c>
      <c r="E706" s="84">
        <v>200.62302313999999</v>
      </c>
      <c r="F706" s="84">
        <v>200.62302313999999</v>
      </c>
    </row>
    <row r="707" spans="1:6" ht="12.75" customHeight="1" x14ac:dyDescent="0.2">
      <c r="A707" s="83" t="s">
        <v>168</v>
      </c>
      <c r="B707" s="83">
        <v>3</v>
      </c>
      <c r="C707" s="84">
        <v>1366.47310778</v>
      </c>
      <c r="D707" s="84">
        <v>1125.8210384700001</v>
      </c>
      <c r="E707" s="84">
        <v>201.97695304000001</v>
      </c>
      <c r="F707" s="84">
        <v>201.97695304000001</v>
      </c>
    </row>
    <row r="708" spans="1:6" ht="12.75" customHeight="1" x14ac:dyDescent="0.2">
      <c r="A708" s="83" t="s">
        <v>168</v>
      </c>
      <c r="B708" s="83">
        <v>4</v>
      </c>
      <c r="C708" s="84">
        <v>1358.1474923599999</v>
      </c>
      <c r="D708" s="84">
        <v>1121.65810618</v>
      </c>
      <c r="E708" s="84">
        <v>201.23010575999999</v>
      </c>
      <c r="F708" s="84">
        <v>201.23010575999999</v>
      </c>
    </row>
    <row r="709" spans="1:6" ht="12.75" customHeight="1" x14ac:dyDescent="0.2">
      <c r="A709" s="83" t="s">
        <v>168</v>
      </c>
      <c r="B709" s="83">
        <v>5</v>
      </c>
      <c r="C709" s="84">
        <v>1383.40358197</v>
      </c>
      <c r="D709" s="84">
        <v>1119.9852417300001</v>
      </c>
      <c r="E709" s="84">
        <v>200.92998696000001</v>
      </c>
      <c r="F709" s="84">
        <v>200.92998696000001</v>
      </c>
    </row>
    <row r="710" spans="1:6" ht="12.75" customHeight="1" x14ac:dyDescent="0.2">
      <c r="A710" s="83" t="s">
        <v>168</v>
      </c>
      <c r="B710" s="83">
        <v>6</v>
      </c>
      <c r="C710" s="84">
        <v>1384.14717219</v>
      </c>
      <c r="D710" s="84">
        <v>1103.39186838</v>
      </c>
      <c r="E710" s="84">
        <v>197.95306711000001</v>
      </c>
      <c r="F710" s="84">
        <v>197.95306711000001</v>
      </c>
    </row>
    <row r="711" spans="1:6" ht="12.75" customHeight="1" x14ac:dyDescent="0.2">
      <c r="A711" s="83" t="s">
        <v>168</v>
      </c>
      <c r="B711" s="83">
        <v>7</v>
      </c>
      <c r="C711" s="84">
        <v>1288.40714207</v>
      </c>
      <c r="D711" s="84">
        <v>1062.25985483</v>
      </c>
      <c r="E711" s="84">
        <v>190.57381366999999</v>
      </c>
      <c r="F711" s="84">
        <v>190.57381366999999</v>
      </c>
    </row>
    <row r="712" spans="1:6" ht="12.75" customHeight="1" x14ac:dyDescent="0.2">
      <c r="A712" s="83" t="s">
        <v>168</v>
      </c>
      <c r="B712" s="83">
        <v>8</v>
      </c>
      <c r="C712" s="84">
        <v>1186.2996965299999</v>
      </c>
      <c r="D712" s="84">
        <v>994.90995225999995</v>
      </c>
      <c r="E712" s="84">
        <v>178.49096245000001</v>
      </c>
      <c r="F712" s="84">
        <v>178.49096245000001</v>
      </c>
    </row>
    <row r="713" spans="1:6" ht="12.75" customHeight="1" x14ac:dyDescent="0.2">
      <c r="A713" s="83" t="s">
        <v>168</v>
      </c>
      <c r="B713" s="83">
        <v>9</v>
      </c>
      <c r="C713" s="84">
        <v>1161.52508455</v>
      </c>
      <c r="D713" s="84">
        <v>931.36349909</v>
      </c>
      <c r="E713" s="84">
        <v>167.09046579</v>
      </c>
      <c r="F713" s="84">
        <v>167.09046579</v>
      </c>
    </row>
    <row r="714" spans="1:6" ht="12.75" customHeight="1" x14ac:dyDescent="0.2">
      <c r="A714" s="83" t="s">
        <v>168</v>
      </c>
      <c r="B714" s="83">
        <v>10</v>
      </c>
      <c r="C714" s="84">
        <v>1200.50928576</v>
      </c>
      <c r="D714" s="84">
        <v>922.40286064999998</v>
      </c>
      <c r="E714" s="84">
        <v>165.48289018</v>
      </c>
      <c r="F714" s="84">
        <v>165.48289018</v>
      </c>
    </row>
    <row r="715" spans="1:6" ht="12.75" customHeight="1" x14ac:dyDescent="0.2">
      <c r="A715" s="83" t="s">
        <v>168</v>
      </c>
      <c r="B715" s="83">
        <v>11</v>
      </c>
      <c r="C715" s="84">
        <v>1170.50297443</v>
      </c>
      <c r="D715" s="84">
        <v>924.60452552000004</v>
      </c>
      <c r="E715" s="84">
        <v>165.87787796999999</v>
      </c>
      <c r="F715" s="84">
        <v>165.87787796999999</v>
      </c>
    </row>
    <row r="716" spans="1:6" ht="12.75" customHeight="1" x14ac:dyDescent="0.2">
      <c r="A716" s="83" t="s">
        <v>168</v>
      </c>
      <c r="B716" s="83">
        <v>12</v>
      </c>
      <c r="C716" s="84">
        <v>1363.2035008400001</v>
      </c>
      <c r="D716" s="84">
        <v>933.61822642000004</v>
      </c>
      <c r="E716" s="84">
        <v>167.49497321000001</v>
      </c>
      <c r="F716" s="84">
        <v>167.49497321000001</v>
      </c>
    </row>
    <row r="717" spans="1:6" ht="12.75" customHeight="1" x14ac:dyDescent="0.2">
      <c r="A717" s="83" t="s">
        <v>168</v>
      </c>
      <c r="B717" s="83">
        <v>13</v>
      </c>
      <c r="C717" s="84">
        <v>1938.26509762</v>
      </c>
      <c r="D717" s="84">
        <v>944.55958461</v>
      </c>
      <c r="E717" s="84">
        <v>169.45789814</v>
      </c>
      <c r="F717" s="84">
        <v>169.45789814</v>
      </c>
    </row>
    <row r="718" spans="1:6" ht="12.75" customHeight="1" x14ac:dyDescent="0.2">
      <c r="A718" s="83" t="s">
        <v>168</v>
      </c>
      <c r="B718" s="83">
        <v>14</v>
      </c>
      <c r="C718" s="84">
        <v>1238.8213861900001</v>
      </c>
      <c r="D718" s="84">
        <v>951.00515193000001</v>
      </c>
      <c r="E718" s="84">
        <v>170.61425958999999</v>
      </c>
      <c r="F718" s="84">
        <v>170.61425958999999</v>
      </c>
    </row>
    <row r="719" spans="1:6" ht="12.75" customHeight="1" x14ac:dyDescent="0.2">
      <c r="A719" s="83" t="s">
        <v>168</v>
      </c>
      <c r="B719" s="83">
        <v>15</v>
      </c>
      <c r="C719" s="84">
        <v>1193.8108416299999</v>
      </c>
      <c r="D719" s="84">
        <v>960.26355822000005</v>
      </c>
      <c r="E719" s="84">
        <v>172.27525599000001</v>
      </c>
      <c r="F719" s="84">
        <v>172.27525599000001</v>
      </c>
    </row>
    <row r="720" spans="1:6" ht="12.75" customHeight="1" x14ac:dyDescent="0.2">
      <c r="A720" s="83" t="s">
        <v>168</v>
      </c>
      <c r="B720" s="83">
        <v>16</v>
      </c>
      <c r="C720" s="84">
        <v>973.59027563999996</v>
      </c>
      <c r="D720" s="84">
        <v>980.09934595000004</v>
      </c>
      <c r="E720" s="84">
        <v>175.83387839</v>
      </c>
      <c r="F720" s="84">
        <v>175.83387839</v>
      </c>
    </row>
    <row r="721" spans="1:6" ht="12.75" customHeight="1" x14ac:dyDescent="0.2">
      <c r="A721" s="83" t="s">
        <v>168</v>
      </c>
      <c r="B721" s="83">
        <v>17</v>
      </c>
      <c r="C721" s="84">
        <v>999.67058297000005</v>
      </c>
      <c r="D721" s="84">
        <v>978.66157164000003</v>
      </c>
      <c r="E721" s="84">
        <v>175.57593573</v>
      </c>
      <c r="F721" s="84">
        <v>175.57593573</v>
      </c>
    </row>
    <row r="722" spans="1:6" ht="12.75" customHeight="1" x14ac:dyDescent="0.2">
      <c r="A722" s="83" t="s">
        <v>168</v>
      </c>
      <c r="B722" s="83">
        <v>18</v>
      </c>
      <c r="C722" s="84">
        <v>979.67515332999994</v>
      </c>
      <c r="D722" s="84">
        <v>959.96180376999996</v>
      </c>
      <c r="E722" s="84">
        <v>172.22112000000001</v>
      </c>
      <c r="F722" s="84">
        <v>172.22112000000001</v>
      </c>
    </row>
    <row r="723" spans="1:6" ht="12.75" customHeight="1" x14ac:dyDescent="0.2">
      <c r="A723" s="83" t="s">
        <v>168</v>
      </c>
      <c r="B723" s="83">
        <v>19</v>
      </c>
      <c r="C723" s="84">
        <v>982.76279463000003</v>
      </c>
      <c r="D723" s="84">
        <v>938.66610486000002</v>
      </c>
      <c r="E723" s="84">
        <v>168.40058349</v>
      </c>
      <c r="F723" s="84">
        <v>168.40058349</v>
      </c>
    </row>
    <row r="724" spans="1:6" ht="12.75" customHeight="1" x14ac:dyDescent="0.2">
      <c r="A724" s="83" t="s">
        <v>168</v>
      </c>
      <c r="B724" s="83">
        <v>20</v>
      </c>
      <c r="C724" s="84">
        <v>1013.7067137499999</v>
      </c>
      <c r="D724" s="84">
        <v>940.39538541000002</v>
      </c>
      <c r="E724" s="84">
        <v>168.71082357</v>
      </c>
      <c r="F724" s="84">
        <v>168.71082357</v>
      </c>
    </row>
    <row r="725" spans="1:6" ht="12.75" customHeight="1" x14ac:dyDescent="0.2">
      <c r="A725" s="83" t="s">
        <v>168</v>
      </c>
      <c r="B725" s="83">
        <v>21</v>
      </c>
      <c r="C725" s="84">
        <v>990.50522378000005</v>
      </c>
      <c r="D725" s="84">
        <v>960.23309890999997</v>
      </c>
      <c r="E725" s="84">
        <v>172.26979147</v>
      </c>
      <c r="F725" s="84">
        <v>172.26979147</v>
      </c>
    </row>
    <row r="726" spans="1:6" ht="12.75" customHeight="1" x14ac:dyDescent="0.2">
      <c r="A726" s="83" t="s">
        <v>168</v>
      </c>
      <c r="B726" s="83">
        <v>22</v>
      </c>
      <c r="C726" s="84">
        <v>1062.5419331600001</v>
      </c>
      <c r="D726" s="84">
        <v>960.31573911999999</v>
      </c>
      <c r="E726" s="84">
        <v>172.28461745999999</v>
      </c>
      <c r="F726" s="84">
        <v>172.28461745999999</v>
      </c>
    </row>
    <row r="727" spans="1:6" ht="12.75" customHeight="1" x14ac:dyDescent="0.2">
      <c r="A727" s="83" t="s">
        <v>168</v>
      </c>
      <c r="B727" s="83">
        <v>23</v>
      </c>
      <c r="C727" s="84">
        <v>1056.3533276600001</v>
      </c>
      <c r="D727" s="84">
        <v>957.57167847000005</v>
      </c>
      <c r="E727" s="84">
        <v>171.79232163</v>
      </c>
      <c r="F727" s="84">
        <v>171.79232163</v>
      </c>
    </row>
    <row r="728" spans="1:6" ht="12.75" customHeight="1" x14ac:dyDescent="0.2">
      <c r="A728" s="83" t="s">
        <v>168</v>
      </c>
      <c r="B728" s="83">
        <v>24</v>
      </c>
      <c r="C728" s="84">
        <v>1134.9326676600001</v>
      </c>
      <c r="D728" s="84">
        <v>1003.79303057</v>
      </c>
      <c r="E728" s="84">
        <v>180.08462345999999</v>
      </c>
      <c r="F728" s="84">
        <v>180.08462345999999</v>
      </c>
    </row>
    <row r="729" spans="1:6" ht="12.75" customHeight="1" x14ac:dyDescent="0.2">
      <c r="A729" s="83" t="s">
        <v>169</v>
      </c>
      <c r="B729" s="83">
        <v>1</v>
      </c>
      <c r="C729" s="84">
        <v>1218.3174864699999</v>
      </c>
      <c r="D729" s="84">
        <v>1069.05886085</v>
      </c>
      <c r="E729" s="84">
        <v>191.79358349</v>
      </c>
      <c r="F729" s="84">
        <v>191.79358349</v>
      </c>
    </row>
    <row r="730" spans="1:6" ht="12.75" customHeight="1" x14ac:dyDescent="0.2">
      <c r="A730" s="83" t="s">
        <v>169</v>
      </c>
      <c r="B730" s="83">
        <v>2</v>
      </c>
      <c r="C730" s="84">
        <v>1529.6390768599999</v>
      </c>
      <c r="D730" s="84">
        <v>1085.3938541299999</v>
      </c>
      <c r="E730" s="84">
        <v>194.72414888</v>
      </c>
      <c r="F730" s="84">
        <v>194.72414888</v>
      </c>
    </row>
    <row r="731" spans="1:6" ht="12.75" customHeight="1" x14ac:dyDescent="0.2">
      <c r="A731" s="83" t="s">
        <v>169</v>
      </c>
      <c r="B731" s="83">
        <v>3</v>
      </c>
      <c r="C731" s="84">
        <v>1715.62168963</v>
      </c>
      <c r="D731" s="84">
        <v>1100.1947734800001</v>
      </c>
      <c r="E731" s="84">
        <v>197.37949506000001</v>
      </c>
      <c r="F731" s="84">
        <v>197.37949506000001</v>
      </c>
    </row>
    <row r="732" spans="1:6" ht="12.75" customHeight="1" x14ac:dyDescent="0.2">
      <c r="A732" s="83" t="s">
        <v>169</v>
      </c>
      <c r="B732" s="83">
        <v>4</v>
      </c>
      <c r="C732" s="84">
        <v>1943.2856231000001</v>
      </c>
      <c r="D732" s="84">
        <v>1097.8610548700001</v>
      </c>
      <c r="E732" s="84">
        <v>196.96081627999999</v>
      </c>
      <c r="F732" s="84">
        <v>196.96081627999999</v>
      </c>
    </row>
    <row r="733" spans="1:6" ht="12.75" customHeight="1" x14ac:dyDescent="0.2">
      <c r="A733" s="83" t="s">
        <v>169</v>
      </c>
      <c r="B733" s="83">
        <v>5</v>
      </c>
      <c r="C733" s="84">
        <v>2291.7777942900002</v>
      </c>
      <c r="D733" s="84">
        <v>1089.2245644</v>
      </c>
      <c r="E733" s="84">
        <v>195.41139415000001</v>
      </c>
      <c r="F733" s="84">
        <v>195.41139415000001</v>
      </c>
    </row>
    <row r="734" spans="1:6" ht="12.75" customHeight="1" x14ac:dyDescent="0.2">
      <c r="A734" s="83" t="s">
        <v>169</v>
      </c>
      <c r="B734" s="83">
        <v>6</v>
      </c>
      <c r="C734" s="84">
        <v>1503.48291593</v>
      </c>
      <c r="D734" s="84">
        <v>1081.22881972</v>
      </c>
      <c r="E734" s="84">
        <v>193.97692447</v>
      </c>
      <c r="F734" s="84">
        <v>193.97692447</v>
      </c>
    </row>
    <row r="735" spans="1:6" ht="12.75" customHeight="1" x14ac:dyDescent="0.2">
      <c r="A735" s="83" t="s">
        <v>169</v>
      </c>
      <c r="B735" s="83">
        <v>7</v>
      </c>
      <c r="C735" s="84">
        <v>1165.28125398</v>
      </c>
      <c r="D735" s="84">
        <v>1045.2878939699999</v>
      </c>
      <c r="E735" s="84">
        <v>187.52897365999999</v>
      </c>
      <c r="F735" s="84">
        <v>187.52897365999999</v>
      </c>
    </row>
    <row r="736" spans="1:6" ht="12.75" customHeight="1" x14ac:dyDescent="0.2">
      <c r="A736" s="83" t="s">
        <v>169</v>
      </c>
      <c r="B736" s="83">
        <v>8</v>
      </c>
      <c r="C736" s="84">
        <v>1059.31102622</v>
      </c>
      <c r="D736" s="84">
        <v>983.78397412000004</v>
      </c>
      <c r="E736" s="84">
        <v>176.49491592999999</v>
      </c>
      <c r="F736" s="84">
        <v>176.49491592999999</v>
      </c>
    </row>
    <row r="737" spans="1:6" ht="12.75" customHeight="1" x14ac:dyDescent="0.2">
      <c r="A737" s="83" t="s">
        <v>169</v>
      </c>
      <c r="B737" s="83">
        <v>9</v>
      </c>
      <c r="C737" s="84">
        <v>1023.12037193</v>
      </c>
      <c r="D737" s="84">
        <v>931.20622643000002</v>
      </c>
      <c r="E737" s="84">
        <v>167.06225043000001</v>
      </c>
      <c r="F737" s="84">
        <v>167.06225043000001</v>
      </c>
    </row>
    <row r="738" spans="1:6" ht="12.75" customHeight="1" x14ac:dyDescent="0.2">
      <c r="A738" s="83" t="s">
        <v>169</v>
      </c>
      <c r="B738" s="83">
        <v>10</v>
      </c>
      <c r="C738" s="84">
        <v>1016.6495058</v>
      </c>
      <c r="D738" s="84">
        <v>933.21039328999996</v>
      </c>
      <c r="E738" s="84">
        <v>167.42180626000001</v>
      </c>
      <c r="F738" s="84">
        <v>167.42180626000001</v>
      </c>
    </row>
    <row r="739" spans="1:6" ht="12.75" customHeight="1" x14ac:dyDescent="0.2">
      <c r="A739" s="83" t="s">
        <v>169</v>
      </c>
      <c r="B739" s="83">
        <v>11</v>
      </c>
      <c r="C739" s="84">
        <v>968.44539610000004</v>
      </c>
      <c r="D739" s="84">
        <v>944.48803297999996</v>
      </c>
      <c r="E739" s="84">
        <v>169.44506147999999</v>
      </c>
      <c r="F739" s="84">
        <v>169.44506147999999</v>
      </c>
    </row>
    <row r="740" spans="1:6" ht="12.75" customHeight="1" x14ac:dyDescent="0.2">
      <c r="A740" s="83" t="s">
        <v>169</v>
      </c>
      <c r="B740" s="83">
        <v>12</v>
      </c>
      <c r="C740" s="84">
        <v>1005.4220967799999</v>
      </c>
      <c r="D740" s="84">
        <v>957.30071783000005</v>
      </c>
      <c r="E740" s="84">
        <v>171.74371017000001</v>
      </c>
      <c r="F740" s="84">
        <v>171.74371017000001</v>
      </c>
    </row>
    <row r="741" spans="1:6" ht="12.75" customHeight="1" x14ac:dyDescent="0.2">
      <c r="A741" s="83" t="s">
        <v>169</v>
      </c>
      <c r="B741" s="83">
        <v>13</v>
      </c>
      <c r="C741" s="84">
        <v>1239.3510069199999</v>
      </c>
      <c r="D741" s="84">
        <v>967.50321742000006</v>
      </c>
      <c r="E741" s="84">
        <v>173.57408081</v>
      </c>
      <c r="F741" s="84">
        <v>173.57408081</v>
      </c>
    </row>
    <row r="742" spans="1:6" ht="12.75" customHeight="1" x14ac:dyDescent="0.2">
      <c r="A742" s="83" t="s">
        <v>169</v>
      </c>
      <c r="B742" s="83">
        <v>14</v>
      </c>
      <c r="C742" s="84">
        <v>986.54309507000005</v>
      </c>
      <c r="D742" s="84">
        <v>952.57256155000005</v>
      </c>
      <c r="E742" s="84">
        <v>170.89545935999999</v>
      </c>
      <c r="F742" s="84">
        <v>170.89545935999999</v>
      </c>
    </row>
    <row r="743" spans="1:6" ht="12.75" customHeight="1" x14ac:dyDescent="0.2">
      <c r="A743" s="83" t="s">
        <v>169</v>
      </c>
      <c r="B743" s="83">
        <v>15</v>
      </c>
      <c r="C743" s="84">
        <v>1004.35867981</v>
      </c>
      <c r="D743" s="84">
        <v>952.32912691000001</v>
      </c>
      <c r="E743" s="84">
        <v>170.85178618</v>
      </c>
      <c r="F743" s="84">
        <v>170.85178618</v>
      </c>
    </row>
    <row r="744" spans="1:6" ht="12.75" customHeight="1" x14ac:dyDescent="0.2">
      <c r="A744" s="83" t="s">
        <v>169</v>
      </c>
      <c r="B744" s="83">
        <v>16</v>
      </c>
      <c r="C744" s="84">
        <v>963.99099146000003</v>
      </c>
      <c r="D744" s="84">
        <v>959.51304215000005</v>
      </c>
      <c r="E744" s="84">
        <v>172.14061029999999</v>
      </c>
      <c r="F744" s="84">
        <v>172.14061029999999</v>
      </c>
    </row>
    <row r="745" spans="1:6" ht="12.75" customHeight="1" x14ac:dyDescent="0.2">
      <c r="A745" s="83" t="s">
        <v>169</v>
      </c>
      <c r="B745" s="83">
        <v>17</v>
      </c>
      <c r="C745" s="84">
        <v>986.14741521999997</v>
      </c>
      <c r="D745" s="84">
        <v>963.28103868999995</v>
      </c>
      <c r="E745" s="84">
        <v>172.81660448</v>
      </c>
      <c r="F745" s="84">
        <v>172.81660448</v>
      </c>
    </row>
    <row r="746" spans="1:6" ht="12.75" customHeight="1" x14ac:dyDescent="0.2">
      <c r="A746" s="83" t="s">
        <v>169</v>
      </c>
      <c r="B746" s="83">
        <v>18</v>
      </c>
      <c r="C746" s="84">
        <v>945.36323845000004</v>
      </c>
      <c r="D746" s="84">
        <v>948.26714602000004</v>
      </c>
      <c r="E746" s="84">
        <v>170.12305000000001</v>
      </c>
      <c r="F746" s="84">
        <v>170.12305000000001</v>
      </c>
    </row>
    <row r="747" spans="1:6" ht="12.75" customHeight="1" x14ac:dyDescent="0.2">
      <c r="A747" s="83" t="s">
        <v>169</v>
      </c>
      <c r="B747" s="83">
        <v>19</v>
      </c>
      <c r="C747" s="84">
        <v>806.41627883000001</v>
      </c>
      <c r="D747" s="84">
        <v>930.69434195999997</v>
      </c>
      <c r="E747" s="84">
        <v>166.97041623999999</v>
      </c>
      <c r="F747" s="84">
        <v>166.97041623999999</v>
      </c>
    </row>
    <row r="748" spans="1:6" ht="12.75" customHeight="1" x14ac:dyDescent="0.2">
      <c r="A748" s="83" t="s">
        <v>169</v>
      </c>
      <c r="B748" s="83">
        <v>20</v>
      </c>
      <c r="C748" s="84">
        <v>946.12903408</v>
      </c>
      <c r="D748" s="84">
        <v>927.56833981</v>
      </c>
      <c r="E748" s="84">
        <v>166.40959851</v>
      </c>
      <c r="F748" s="84">
        <v>166.40959851</v>
      </c>
    </row>
    <row r="749" spans="1:6" ht="12.75" customHeight="1" x14ac:dyDescent="0.2">
      <c r="A749" s="83" t="s">
        <v>169</v>
      </c>
      <c r="B749" s="83">
        <v>21</v>
      </c>
      <c r="C749" s="84">
        <v>1207.5970520999999</v>
      </c>
      <c r="D749" s="84">
        <v>937.12454763999995</v>
      </c>
      <c r="E749" s="84">
        <v>168.12402173999999</v>
      </c>
      <c r="F749" s="84">
        <v>168.12402173999999</v>
      </c>
    </row>
    <row r="750" spans="1:6" ht="12.75" customHeight="1" x14ac:dyDescent="0.2">
      <c r="A750" s="83" t="s">
        <v>169</v>
      </c>
      <c r="B750" s="83">
        <v>22</v>
      </c>
      <c r="C750" s="84">
        <v>1276.14898913</v>
      </c>
      <c r="D750" s="84">
        <v>945.01489982999999</v>
      </c>
      <c r="E750" s="84">
        <v>169.53958358</v>
      </c>
      <c r="F750" s="84">
        <v>169.53958358</v>
      </c>
    </row>
    <row r="751" spans="1:6" ht="12.75" customHeight="1" x14ac:dyDescent="0.2">
      <c r="A751" s="83" t="s">
        <v>169</v>
      </c>
      <c r="B751" s="83">
        <v>23</v>
      </c>
      <c r="C751" s="84">
        <v>1259.2092839100001</v>
      </c>
      <c r="D751" s="84">
        <v>944.06311717999995</v>
      </c>
      <c r="E751" s="84">
        <v>169.36882983000001</v>
      </c>
      <c r="F751" s="84">
        <v>169.36882983000001</v>
      </c>
    </row>
    <row r="752" spans="1:6" ht="12.75" customHeight="1" x14ac:dyDescent="0.2">
      <c r="A752" s="83" t="s">
        <v>169</v>
      </c>
      <c r="B752" s="83">
        <v>24</v>
      </c>
      <c r="C752" s="84">
        <v>1253.7848761400001</v>
      </c>
      <c r="D752" s="84">
        <v>992.38429742999995</v>
      </c>
      <c r="E752" s="84">
        <v>178.03784952999999</v>
      </c>
      <c r="F752" s="84">
        <v>178.03784952999999</v>
      </c>
    </row>
    <row r="753" spans="1:6" ht="12.75" customHeight="1" x14ac:dyDescent="0.2">
      <c r="A753" s="83" t="s">
        <v>170</v>
      </c>
      <c r="B753" s="83">
        <v>1</v>
      </c>
      <c r="C753" s="84">
        <v>1352.21714701</v>
      </c>
      <c r="D753" s="84">
        <v>1073.8847885499999</v>
      </c>
      <c r="E753" s="84">
        <v>192.65937489000001</v>
      </c>
      <c r="F753" s="84">
        <v>192.65937489000001</v>
      </c>
    </row>
    <row r="754" spans="1:6" ht="12.75" customHeight="1" x14ac:dyDescent="0.2">
      <c r="A754" s="83" t="s">
        <v>170</v>
      </c>
      <c r="B754" s="83">
        <v>2</v>
      </c>
      <c r="C754" s="84">
        <v>1316.2813215000001</v>
      </c>
      <c r="D754" s="84">
        <v>1116.1956833900001</v>
      </c>
      <c r="E754" s="84">
        <v>200.25012451000001</v>
      </c>
      <c r="F754" s="84">
        <v>200.25012451000001</v>
      </c>
    </row>
    <row r="755" spans="1:6" ht="12.75" customHeight="1" x14ac:dyDescent="0.2">
      <c r="A755" s="83" t="s">
        <v>170</v>
      </c>
      <c r="B755" s="83">
        <v>3</v>
      </c>
      <c r="C755" s="84">
        <v>1405.0980176</v>
      </c>
      <c r="D755" s="84">
        <v>1117.60057966</v>
      </c>
      <c r="E755" s="84">
        <v>200.50216871000001</v>
      </c>
      <c r="F755" s="84">
        <v>200.50216871000001</v>
      </c>
    </row>
    <row r="756" spans="1:6" ht="12.75" customHeight="1" x14ac:dyDescent="0.2">
      <c r="A756" s="83" t="s">
        <v>170</v>
      </c>
      <c r="B756" s="83">
        <v>4</v>
      </c>
      <c r="C756" s="84">
        <v>1449.0263617600001</v>
      </c>
      <c r="D756" s="84">
        <v>1118.0556490199999</v>
      </c>
      <c r="E756" s="84">
        <v>200.58381004</v>
      </c>
      <c r="F756" s="84">
        <v>200.58381004</v>
      </c>
    </row>
    <row r="757" spans="1:6" ht="12.75" customHeight="1" x14ac:dyDescent="0.2">
      <c r="A757" s="83" t="s">
        <v>170</v>
      </c>
      <c r="B757" s="83">
        <v>5</v>
      </c>
      <c r="C757" s="84">
        <v>1434.20717085</v>
      </c>
      <c r="D757" s="84">
        <v>1113.5226604500001</v>
      </c>
      <c r="E757" s="84">
        <v>199.77057313</v>
      </c>
      <c r="F757" s="84">
        <v>199.77057313</v>
      </c>
    </row>
    <row r="758" spans="1:6" ht="12.75" customHeight="1" x14ac:dyDescent="0.2">
      <c r="A758" s="83" t="s">
        <v>170</v>
      </c>
      <c r="B758" s="83">
        <v>6</v>
      </c>
      <c r="C758" s="84">
        <v>1369.7305032899999</v>
      </c>
      <c r="D758" s="84">
        <v>1092.2914711000001</v>
      </c>
      <c r="E758" s="84">
        <v>195.96160990999999</v>
      </c>
      <c r="F758" s="84">
        <v>195.96160990999999</v>
      </c>
    </row>
    <row r="759" spans="1:6" ht="12.75" customHeight="1" x14ac:dyDescent="0.2">
      <c r="A759" s="83" t="s">
        <v>170</v>
      </c>
      <c r="B759" s="83">
        <v>7</v>
      </c>
      <c r="C759" s="84">
        <v>1341.18553236</v>
      </c>
      <c r="D759" s="84">
        <v>1040.5893356300001</v>
      </c>
      <c r="E759" s="84">
        <v>186.68603286000001</v>
      </c>
      <c r="F759" s="84">
        <v>186.68603286000001</v>
      </c>
    </row>
    <row r="760" spans="1:6" ht="12.75" customHeight="1" x14ac:dyDescent="0.2">
      <c r="A760" s="83" t="s">
        <v>170</v>
      </c>
      <c r="B760" s="83">
        <v>8</v>
      </c>
      <c r="C760" s="84">
        <v>1485.1124569799999</v>
      </c>
      <c r="D760" s="84">
        <v>995.88037187999998</v>
      </c>
      <c r="E760" s="84">
        <v>178.66505975000001</v>
      </c>
      <c r="F760" s="84">
        <v>178.66505975000001</v>
      </c>
    </row>
    <row r="761" spans="1:6" ht="12.75" customHeight="1" x14ac:dyDescent="0.2">
      <c r="A761" s="83" t="s">
        <v>170</v>
      </c>
      <c r="B761" s="83">
        <v>9</v>
      </c>
      <c r="C761" s="84">
        <v>1187.3796686799999</v>
      </c>
      <c r="D761" s="84">
        <v>936.97801494999999</v>
      </c>
      <c r="E761" s="84">
        <v>168.09773317</v>
      </c>
      <c r="F761" s="84">
        <v>168.09773317</v>
      </c>
    </row>
    <row r="762" spans="1:6" ht="12.75" customHeight="1" x14ac:dyDescent="0.2">
      <c r="A762" s="83" t="s">
        <v>170</v>
      </c>
      <c r="B762" s="83">
        <v>10</v>
      </c>
      <c r="C762" s="84">
        <v>1177.8104146200001</v>
      </c>
      <c r="D762" s="84">
        <v>931.08513582</v>
      </c>
      <c r="E762" s="84">
        <v>167.04052626999999</v>
      </c>
      <c r="F762" s="84">
        <v>167.04052626999999</v>
      </c>
    </row>
    <row r="763" spans="1:6" ht="12.75" customHeight="1" x14ac:dyDescent="0.2">
      <c r="A763" s="83" t="s">
        <v>170</v>
      </c>
      <c r="B763" s="83">
        <v>11</v>
      </c>
      <c r="C763" s="84">
        <v>1245.15330139</v>
      </c>
      <c r="D763" s="84">
        <v>930.75815718000001</v>
      </c>
      <c r="E763" s="84">
        <v>166.98186494999999</v>
      </c>
      <c r="F763" s="84">
        <v>166.98186494999999</v>
      </c>
    </row>
    <row r="764" spans="1:6" ht="12.75" customHeight="1" x14ac:dyDescent="0.2">
      <c r="A764" s="83" t="s">
        <v>170</v>
      </c>
      <c r="B764" s="83">
        <v>12</v>
      </c>
      <c r="C764" s="84">
        <v>1238.3337061499999</v>
      </c>
      <c r="D764" s="84">
        <v>947.68836001</v>
      </c>
      <c r="E764" s="84">
        <v>170.01921340000001</v>
      </c>
      <c r="F764" s="84">
        <v>170.01921340000001</v>
      </c>
    </row>
    <row r="765" spans="1:6" ht="12.75" customHeight="1" x14ac:dyDescent="0.2">
      <c r="A765" s="83" t="s">
        <v>170</v>
      </c>
      <c r="B765" s="83">
        <v>13</v>
      </c>
      <c r="C765" s="84">
        <v>1308.40681187</v>
      </c>
      <c r="D765" s="84">
        <v>955.71145062000005</v>
      </c>
      <c r="E765" s="84">
        <v>171.45858905</v>
      </c>
      <c r="F765" s="84">
        <v>171.45858905</v>
      </c>
    </row>
    <row r="766" spans="1:6" ht="12.75" customHeight="1" x14ac:dyDescent="0.2">
      <c r="A766" s="83" t="s">
        <v>170</v>
      </c>
      <c r="B766" s="83">
        <v>14</v>
      </c>
      <c r="C766" s="84">
        <v>1270.73143304</v>
      </c>
      <c r="D766" s="84">
        <v>943.10186269999997</v>
      </c>
      <c r="E766" s="84">
        <v>169.1963768</v>
      </c>
      <c r="F766" s="84">
        <v>169.1963768</v>
      </c>
    </row>
    <row r="767" spans="1:6" ht="12.75" customHeight="1" x14ac:dyDescent="0.2">
      <c r="A767" s="83" t="s">
        <v>170</v>
      </c>
      <c r="B767" s="83">
        <v>15</v>
      </c>
      <c r="C767" s="84">
        <v>1253.49650698</v>
      </c>
      <c r="D767" s="84">
        <v>950.21388733000003</v>
      </c>
      <c r="E767" s="84">
        <v>170.47230345</v>
      </c>
      <c r="F767" s="84">
        <v>170.47230345</v>
      </c>
    </row>
    <row r="768" spans="1:6" ht="12.75" customHeight="1" x14ac:dyDescent="0.2">
      <c r="A768" s="83" t="s">
        <v>170</v>
      </c>
      <c r="B768" s="83">
        <v>16</v>
      </c>
      <c r="C768" s="84">
        <v>1228.9448831</v>
      </c>
      <c r="D768" s="84">
        <v>962.28539105000004</v>
      </c>
      <c r="E768" s="84">
        <v>172.63798116999999</v>
      </c>
      <c r="F768" s="84">
        <v>172.63798116999999</v>
      </c>
    </row>
    <row r="769" spans="1:6" ht="12.75" customHeight="1" x14ac:dyDescent="0.2">
      <c r="A769" s="83" t="s">
        <v>170</v>
      </c>
      <c r="B769" s="83">
        <v>17</v>
      </c>
      <c r="C769" s="84">
        <v>1218.4076665099999</v>
      </c>
      <c r="D769" s="84">
        <v>963.18796966000002</v>
      </c>
      <c r="E769" s="84">
        <v>172.79990751</v>
      </c>
      <c r="F769" s="84">
        <v>172.79990751</v>
      </c>
    </row>
    <row r="770" spans="1:6" ht="12.75" customHeight="1" x14ac:dyDescent="0.2">
      <c r="A770" s="83" t="s">
        <v>170</v>
      </c>
      <c r="B770" s="83">
        <v>18</v>
      </c>
      <c r="C770" s="84">
        <v>1165.48526935</v>
      </c>
      <c r="D770" s="84">
        <v>952.95682133000003</v>
      </c>
      <c r="E770" s="84">
        <v>170.96439716</v>
      </c>
      <c r="F770" s="84">
        <v>170.96439716</v>
      </c>
    </row>
    <row r="771" spans="1:6" ht="12.75" customHeight="1" x14ac:dyDescent="0.2">
      <c r="A771" s="83" t="s">
        <v>170</v>
      </c>
      <c r="B771" s="83">
        <v>19</v>
      </c>
      <c r="C771" s="84">
        <v>1175.99428822</v>
      </c>
      <c r="D771" s="84">
        <v>939.79165211999998</v>
      </c>
      <c r="E771" s="84">
        <v>168.60251131999999</v>
      </c>
      <c r="F771" s="84">
        <v>168.60251131999999</v>
      </c>
    </row>
    <row r="772" spans="1:6" ht="12.75" customHeight="1" x14ac:dyDescent="0.2">
      <c r="A772" s="83" t="s">
        <v>170</v>
      </c>
      <c r="B772" s="83">
        <v>20</v>
      </c>
      <c r="C772" s="84">
        <v>1328.0946007499999</v>
      </c>
      <c r="D772" s="84">
        <v>937.15953837999996</v>
      </c>
      <c r="E772" s="84">
        <v>168.13029922999999</v>
      </c>
      <c r="F772" s="84">
        <v>168.13029922999999</v>
      </c>
    </row>
    <row r="773" spans="1:6" ht="12.75" customHeight="1" x14ac:dyDescent="0.2">
      <c r="A773" s="83" t="s">
        <v>170</v>
      </c>
      <c r="B773" s="83">
        <v>21</v>
      </c>
      <c r="C773" s="84">
        <v>1175.17300286</v>
      </c>
      <c r="D773" s="84">
        <v>955.35766048999994</v>
      </c>
      <c r="E773" s="84">
        <v>171.39511764</v>
      </c>
      <c r="F773" s="84">
        <v>171.39511764</v>
      </c>
    </row>
    <row r="774" spans="1:6" ht="12.75" customHeight="1" x14ac:dyDescent="0.2">
      <c r="A774" s="83" t="s">
        <v>170</v>
      </c>
      <c r="B774" s="83">
        <v>22</v>
      </c>
      <c r="C774" s="84">
        <v>1210.4460271600001</v>
      </c>
      <c r="D774" s="84">
        <v>977.14113743999997</v>
      </c>
      <c r="E774" s="84">
        <v>175.30316354999999</v>
      </c>
      <c r="F774" s="84">
        <v>175.30316354999999</v>
      </c>
    </row>
    <row r="775" spans="1:6" ht="12.75" customHeight="1" x14ac:dyDescent="0.2">
      <c r="A775" s="83" t="s">
        <v>170</v>
      </c>
      <c r="B775" s="83">
        <v>23</v>
      </c>
      <c r="C775" s="84">
        <v>1187.6725569299999</v>
      </c>
      <c r="D775" s="84">
        <v>981.23633566000001</v>
      </c>
      <c r="E775" s="84">
        <v>176.03785905000001</v>
      </c>
      <c r="F775" s="84">
        <v>176.03785905000001</v>
      </c>
    </row>
    <row r="776" spans="1:6" ht="12.75" customHeight="1" x14ac:dyDescent="0.2">
      <c r="A776" s="83" t="s">
        <v>170</v>
      </c>
      <c r="B776" s="83">
        <v>24</v>
      </c>
      <c r="C776" s="84">
        <v>1240.3378864900001</v>
      </c>
      <c r="D776" s="84">
        <v>1012.05047832</v>
      </c>
      <c r="E776" s="84">
        <v>181.56604376000001</v>
      </c>
      <c r="F776" s="84">
        <v>181.56604376000001</v>
      </c>
    </row>
    <row r="777" spans="1:6" ht="12.75" customHeight="1" x14ac:dyDescent="0.2"/>
  </sheetData>
  <sheetProtection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133350</xdr:colOff>
                <xdr:row>31</xdr:row>
                <xdr:rowOff>371475</xdr:rowOff>
              </to>
            </anchor>
          </objectPr>
        </oleObject>
      </mc:Choice>
      <mc:Fallback>
        <oleObject progId="Equation.3" shapeId="1032" r:id="rId18"/>
      </mc:Fallback>
    </mc:AlternateContent>
    <mc:AlternateContent xmlns:mc="http://schemas.openxmlformats.org/markup-compatibility/2006">
      <mc:Choice Requires="x14">
        <oleObject progId="Equation.3" shapeId="1034" r:id="rId20">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0"/>
      </mc:Fallback>
    </mc:AlternateContent>
    <mc:AlternateContent xmlns:mc="http://schemas.openxmlformats.org/markup-compatibility/2006">
      <mc:Choice Requires="x14">
        <oleObject progId="Equation.3" shapeId="1035" r:id="rId22">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2"/>
      </mc:Fallback>
    </mc:AlternateContent>
    <mc:AlternateContent xmlns:mc="http://schemas.openxmlformats.org/markup-compatibility/2006">
      <mc:Choice Requires="x14">
        <oleObject progId="Equation.3" shapeId="1036" r:id="rId24">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4"/>
      </mc:Fallback>
    </mc:AlternateContent>
    <mc:AlternateContent xmlns:mc="http://schemas.openxmlformats.org/markup-compatibility/2006">
      <mc:Choice Requires="x14">
        <oleObject progId="Equation.3" shapeId="1037" r:id="rId26">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6"/>
      </mc:Fallback>
    </mc:AlternateContent>
    <mc:AlternateContent xmlns:mc="http://schemas.openxmlformats.org/markup-compatibility/2006">
      <mc:Choice Requires="x14">
        <oleObject progId="Equation.3" shapeId="1038" r:id="rId28">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28"/>
      </mc:Fallback>
    </mc:AlternateContent>
    <mc:AlternateContent xmlns:mc="http://schemas.openxmlformats.org/markup-compatibility/2006">
      <mc:Choice Requires="x14">
        <oleObject progId="Equation.3" shapeId="1039" r:id="rId3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39" r:id="rId30"/>
      </mc:Fallback>
    </mc:AlternateContent>
    <mc:AlternateContent xmlns:mc="http://schemas.openxmlformats.org/markup-compatibility/2006">
      <mc:Choice Requires="x14">
        <oleObject progId="Equation.3" shapeId="1040" r:id="rId3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40" r:id="rId31"/>
      </mc:Fallback>
    </mc:AlternateContent>
    <mc:AlternateContent xmlns:mc="http://schemas.openxmlformats.org/markup-compatibility/2006">
      <mc:Choice Requires="x14">
        <oleObject progId="Equation.3" shapeId="1041" r:id="rId3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41" r:id="rId32"/>
      </mc:Fallback>
    </mc:AlternateContent>
    <mc:AlternateContent xmlns:mc="http://schemas.openxmlformats.org/markup-compatibility/2006">
      <mc:Choice Requires="x14">
        <oleObject progId="Equation.3" shapeId="1042" r:id="rId3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42" r:id="rId33"/>
      </mc:Fallback>
    </mc:AlternateContent>
    <mc:AlternateContent xmlns:mc="http://schemas.openxmlformats.org/markup-compatibility/2006">
      <mc:Choice Requires="x14">
        <oleObject progId="Equation.3" shapeId="1043" r:id="rId3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43" r:id="rId34"/>
      </mc:Fallback>
    </mc:AlternateContent>
    <mc:AlternateContent xmlns:mc="http://schemas.openxmlformats.org/markup-compatibility/2006">
      <mc:Choice Requires="x14">
        <oleObject progId="Equation.3" shapeId="1048" r:id="rId3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48" r:id="rId35"/>
      </mc:Fallback>
    </mc:AlternateContent>
    <mc:AlternateContent xmlns:mc="http://schemas.openxmlformats.org/markup-compatibility/2006">
      <mc:Choice Requires="x14">
        <oleObject progId="Equation.3" shapeId="1049" r:id="rId3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49" r:id="rId36"/>
      </mc:Fallback>
    </mc:AlternateContent>
    <mc:AlternateContent xmlns:mc="http://schemas.openxmlformats.org/markup-compatibility/2006">
      <mc:Choice Requires="x14">
        <oleObject progId="Equation.3" shapeId="1050" r:id="rId3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50" r:id="rId37"/>
      </mc:Fallback>
    </mc:AlternateContent>
    <mc:AlternateContent xmlns:mc="http://schemas.openxmlformats.org/markup-compatibility/2006">
      <mc:Choice Requires="x14">
        <oleObject progId="Equation.3" shapeId="1051" r:id="rId3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51" r:id="rId38"/>
      </mc:Fallback>
    </mc:AlternateContent>
    <mc:AlternateContent xmlns:mc="http://schemas.openxmlformats.org/markup-compatibility/2006">
      <mc:Choice Requires="x14">
        <oleObject progId="Equation.3" shapeId="1052" r:id="rId3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52" r:id="rId39"/>
      </mc:Fallback>
    </mc:AlternateContent>
    <mc:AlternateContent xmlns:mc="http://schemas.openxmlformats.org/markup-compatibility/2006">
      <mc:Choice Requires="x14">
        <oleObject progId="Equation.3" shapeId="1053" r:id="rId4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53" r:id="rId40"/>
      </mc:Fallback>
    </mc:AlternateContent>
    <mc:AlternateContent xmlns:mc="http://schemas.openxmlformats.org/markup-compatibility/2006">
      <mc:Choice Requires="x14">
        <oleObject progId="Equation.3" shapeId="1054" r:id="rId4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54" r:id="rId41"/>
      </mc:Fallback>
    </mc:AlternateContent>
    <mc:AlternateContent xmlns:mc="http://schemas.openxmlformats.org/markup-compatibility/2006">
      <mc:Choice Requires="x14">
        <oleObject progId="Equation.3" shapeId="1055" r:id="rId4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55" r:id="rId42"/>
      </mc:Fallback>
    </mc:AlternateContent>
    <mc:AlternateContent xmlns:mc="http://schemas.openxmlformats.org/markup-compatibility/2006">
      <mc:Choice Requires="x14">
        <oleObject progId="Equation.3" shapeId="1056" r:id="rId4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56" r:id="rId43"/>
      </mc:Fallback>
    </mc:AlternateContent>
    <mc:AlternateContent xmlns:mc="http://schemas.openxmlformats.org/markup-compatibility/2006">
      <mc:Choice Requires="x14">
        <oleObject progId="Equation.3" shapeId="1057" r:id="rId4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57" r:id="rId44"/>
      </mc:Fallback>
    </mc:AlternateContent>
    <mc:AlternateContent xmlns:mc="http://schemas.openxmlformats.org/markup-compatibility/2006">
      <mc:Choice Requires="x14">
        <oleObject progId="Equation.3" shapeId="1062" r:id="rId4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62" r:id="rId45"/>
      </mc:Fallback>
    </mc:AlternateContent>
    <mc:AlternateContent xmlns:mc="http://schemas.openxmlformats.org/markup-compatibility/2006">
      <mc:Choice Requires="x14">
        <oleObject progId="Equation.3" shapeId="1063" r:id="rId4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63" r:id="rId46"/>
      </mc:Fallback>
    </mc:AlternateContent>
    <mc:AlternateContent xmlns:mc="http://schemas.openxmlformats.org/markup-compatibility/2006">
      <mc:Choice Requires="x14">
        <oleObject progId="Equation.3" shapeId="1064" r:id="rId4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64" r:id="rId47"/>
      </mc:Fallback>
    </mc:AlternateContent>
    <mc:AlternateContent xmlns:mc="http://schemas.openxmlformats.org/markup-compatibility/2006">
      <mc:Choice Requires="x14">
        <oleObject progId="Equation.3" shapeId="1065" r:id="rId4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65" r:id="rId48"/>
      </mc:Fallback>
    </mc:AlternateContent>
    <mc:AlternateContent xmlns:mc="http://schemas.openxmlformats.org/markup-compatibility/2006">
      <mc:Choice Requires="x14">
        <oleObject progId="Equation.3" shapeId="1066" r:id="rId4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66" r:id="rId49"/>
      </mc:Fallback>
    </mc:AlternateContent>
    <mc:AlternateContent xmlns:mc="http://schemas.openxmlformats.org/markup-compatibility/2006">
      <mc:Choice Requires="x14">
        <oleObject progId="Equation.3" shapeId="1067" r:id="rId5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67" r:id="rId50"/>
      </mc:Fallback>
    </mc:AlternateContent>
    <mc:AlternateContent xmlns:mc="http://schemas.openxmlformats.org/markup-compatibility/2006">
      <mc:Choice Requires="x14">
        <oleObject progId="Equation.3" shapeId="1068" r:id="rId5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68" r:id="rId51"/>
      </mc:Fallback>
    </mc:AlternateContent>
    <mc:AlternateContent xmlns:mc="http://schemas.openxmlformats.org/markup-compatibility/2006">
      <mc:Choice Requires="x14">
        <oleObject progId="Equation.3" shapeId="1069" r:id="rId5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69" r:id="rId52"/>
      </mc:Fallback>
    </mc:AlternateContent>
    <mc:AlternateContent xmlns:mc="http://schemas.openxmlformats.org/markup-compatibility/2006">
      <mc:Choice Requires="x14">
        <oleObject progId="Equation.3" shapeId="1070" r:id="rId5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70" r:id="rId53"/>
      </mc:Fallback>
    </mc:AlternateContent>
    <mc:AlternateContent xmlns:mc="http://schemas.openxmlformats.org/markup-compatibility/2006">
      <mc:Choice Requires="x14">
        <oleObject progId="Equation.3" shapeId="1071" r:id="rId5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71" r:id="rId54"/>
      </mc:Fallback>
    </mc:AlternateContent>
    <mc:AlternateContent xmlns:mc="http://schemas.openxmlformats.org/markup-compatibility/2006">
      <mc:Choice Requires="x14">
        <oleObject progId="Equation.3" shapeId="1076" r:id="rId5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76" r:id="rId55"/>
      </mc:Fallback>
    </mc:AlternateContent>
    <mc:AlternateContent xmlns:mc="http://schemas.openxmlformats.org/markup-compatibility/2006">
      <mc:Choice Requires="x14">
        <oleObject progId="Equation.3" shapeId="1077" r:id="rId5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77" r:id="rId56"/>
      </mc:Fallback>
    </mc:AlternateContent>
    <mc:AlternateContent xmlns:mc="http://schemas.openxmlformats.org/markup-compatibility/2006">
      <mc:Choice Requires="x14">
        <oleObject progId="Equation.3" shapeId="1078" r:id="rId5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78" r:id="rId57"/>
      </mc:Fallback>
    </mc:AlternateContent>
    <mc:AlternateContent xmlns:mc="http://schemas.openxmlformats.org/markup-compatibility/2006">
      <mc:Choice Requires="x14">
        <oleObject progId="Equation.3" shapeId="1079" r:id="rId5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79" r:id="rId58"/>
      </mc:Fallback>
    </mc:AlternateContent>
    <mc:AlternateContent xmlns:mc="http://schemas.openxmlformats.org/markup-compatibility/2006">
      <mc:Choice Requires="x14">
        <oleObject progId="Equation.3" shapeId="1080" r:id="rId5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80" r:id="rId59"/>
      </mc:Fallback>
    </mc:AlternateContent>
    <mc:AlternateContent xmlns:mc="http://schemas.openxmlformats.org/markup-compatibility/2006">
      <mc:Choice Requires="x14">
        <oleObject progId="Equation.3" shapeId="1081" r:id="rId6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81" r:id="rId60"/>
      </mc:Fallback>
    </mc:AlternateContent>
    <mc:AlternateContent xmlns:mc="http://schemas.openxmlformats.org/markup-compatibility/2006">
      <mc:Choice Requires="x14">
        <oleObject progId="Equation.3" shapeId="1082" r:id="rId6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82" r:id="rId61"/>
      </mc:Fallback>
    </mc:AlternateContent>
    <mc:AlternateContent xmlns:mc="http://schemas.openxmlformats.org/markup-compatibility/2006">
      <mc:Choice Requires="x14">
        <oleObject progId="Equation.3" shapeId="1083" r:id="rId6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83" r:id="rId62"/>
      </mc:Fallback>
    </mc:AlternateContent>
    <mc:AlternateContent xmlns:mc="http://schemas.openxmlformats.org/markup-compatibility/2006">
      <mc:Choice Requires="x14">
        <oleObject progId="Equation.3" shapeId="1084" r:id="rId6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84" r:id="rId63"/>
      </mc:Fallback>
    </mc:AlternateContent>
    <mc:AlternateContent xmlns:mc="http://schemas.openxmlformats.org/markup-compatibility/2006">
      <mc:Choice Requires="x14">
        <oleObject progId="Equation.3" shapeId="1085" r:id="rId6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85" r:id="rId64"/>
      </mc:Fallback>
    </mc:AlternateContent>
    <mc:AlternateContent xmlns:mc="http://schemas.openxmlformats.org/markup-compatibility/2006">
      <mc:Choice Requires="x14">
        <oleObject progId="Equation.3" shapeId="1090" r:id="rId6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90" r:id="rId65"/>
      </mc:Fallback>
    </mc:AlternateContent>
    <mc:AlternateContent xmlns:mc="http://schemas.openxmlformats.org/markup-compatibility/2006">
      <mc:Choice Requires="x14">
        <oleObject progId="Equation.3" shapeId="1091" r:id="rId6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91" r:id="rId66"/>
      </mc:Fallback>
    </mc:AlternateContent>
    <mc:AlternateContent xmlns:mc="http://schemas.openxmlformats.org/markup-compatibility/2006">
      <mc:Choice Requires="x14">
        <oleObject progId="Equation.3" shapeId="1092" r:id="rId6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92" r:id="rId67"/>
      </mc:Fallback>
    </mc:AlternateContent>
    <mc:AlternateContent xmlns:mc="http://schemas.openxmlformats.org/markup-compatibility/2006">
      <mc:Choice Requires="x14">
        <oleObject progId="Equation.3" shapeId="1093" r:id="rId6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93" r:id="rId68"/>
      </mc:Fallback>
    </mc:AlternateContent>
    <mc:AlternateContent xmlns:mc="http://schemas.openxmlformats.org/markup-compatibility/2006">
      <mc:Choice Requires="x14">
        <oleObject progId="Equation.3" shapeId="1094" r:id="rId6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94" r:id="rId69"/>
      </mc:Fallback>
    </mc:AlternateContent>
    <mc:AlternateContent xmlns:mc="http://schemas.openxmlformats.org/markup-compatibility/2006">
      <mc:Choice Requires="x14">
        <oleObject progId="Equation.3" shapeId="1095" r:id="rId7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95" r:id="rId70"/>
      </mc:Fallback>
    </mc:AlternateContent>
    <mc:AlternateContent xmlns:mc="http://schemas.openxmlformats.org/markup-compatibility/2006">
      <mc:Choice Requires="x14">
        <oleObject progId="Equation.3" shapeId="1096" r:id="rId7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96" r:id="rId71"/>
      </mc:Fallback>
    </mc:AlternateContent>
    <mc:AlternateContent xmlns:mc="http://schemas.openxmlformats.org/markup-compatibility/2006">
      <mc:Choice Requires="x14">
        <oleObject progId="Equation.3" shapeId="1097" r:id="rId7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97" r:id="rId72"/>
      </mc:Fallback>
    </mc:AlternateContent>
    <mc:AlternateContent xmlns:mc="http://schemas.openxmlformats.org/markup-compatibility/2006">
      <mc:Choice Requires="x14">
        <oleObject progId="Equation.3" shapeId="1098" r:id="rId7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98" r:id="rId73"/>
      </mc:Fallback>
    </mc:AlternateContent>
    <mc:AlternateContent xmlns:mc="http://schemas.openxmlformats.org/markup-compatibility/2006">
      <mc:Choice Requires="x14">
        <oleObject progId="Equation.3" shapeId="1099" r:id="rId7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99" r:id="rId74"/>
      </mc:Fallback>
    </mc:AlternateContent>
    <mc:AlternateContent xmlns:mc="http://schemas.openxmlformats.org/markup-compatibility/2006">
      <mc:Choice Requires="x14">
        <oleObject progId="Equation.3" shapeId="1104" r:id="rId7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04" r:id="rId75"/>
      </mc:Fallback>
    </mc:AlternateContent>
    <mc:AlternateContent xmlns:mc="http://schemas.openxmlformats.org/markup-compatibility/2006">
      <mc:Choice Requires="x14">
        <oleObject progId="Equation.3" shapeId="1105" r:id="rId7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05" r:id="rId76"/>
      </mc:Fallback>
    </mc:AlternateContent>
    <mc:AlternateContent xmlns:mc="http://schemas.openxmlformats.org/markup-compatibility/2006">
      <mc:Choice Requires="x14">
        <oleObject progId="Equation.3" shapeId="1106" r:id="rId7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06" r:id="rId77"/>
      </mc:Fallback>
    </mc:AlternateContent>
    <mc:AlternateContent xmlns:mc="http://schemas.openxmlformats.org/markup-compatibility/2006">
      <mc:Choice Requires="x14">
        <oleObject progId="Equation.3" shapeId="1107" r:id="rId7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07" r:id="rId78"/>
      </mc:Fallback>
    </mc:AlternateContent>
    <mc:AlternateContent xmlns:mc="http://schemas.openxmlformats.org/markup-compatibility/2006">
      <mc:Choice Requires="x14">
        <oleObject progId="Equation.3" shapeId="1108" r:id="rId7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08" r:id="rId79"/>
      </mc:Fallback>
    </mc:AlternateContent>
    <mc:AlternateContent xmlns:mc="http://schemas.openxmlformats.org/markup-compatibility/2006">
      <mc:Choice Requires="x14">
        <oleObject progId="Equation.3" shapeId="1109" r:id="rId8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09" r:id="rId80"/>
      </mc:Fallback>
    </mc:AlternateContent>
    <mc:AlternateContent xmlns:mc="http://schemas.openxmlformats.org/markup-compatibility/2006">
      <mc:Choice Requires="x14">
        <oleObject progId="Equation.3" shapeId="1110" r:id="rId8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10" r:id="rId81"/>
      </mc:Fallback>
    </mc:AlternateContent>
    <mc:AlternateContent xmlns:mc="http://schemas.openxmlformats.org/markup-compatibility/2006">
      <mc:Choice Requires="x14">
        <oleObject progId="Equation.3" shapeId="1111" r:id="rId8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11" r:id="rId82"/>
      </mc:Fallback>
    </mc:AlternateContent>
    <mc:AlternateContent xmlns:mc="http://schemas.openxmlformats.org/markup-compatibility/2006">
      <mc:Choice Requires="x14">
        <oleObject progId="Equation.3" shapeId="1112" r:id="rId8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12" r:id="rId83"/>
      </mc:Fallback>
    </mc:AlternateContent>
    <mc:AlternateContent xmlns:mc="http://schemas.openxmlformats.org/markup-compatibility/2006">
      <mc:Choice Requires="x14">
        <oleObject progId="Equation.3" shapeId="1113" r:id="rId8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13" r:id="rId84"/>
      </mc:Fallback>
    </mc:AlternateContent>
    <mc:AlternateContent xmlns:mc="http://schemas.openxmlformats.org/markup-compatibility/2006">
      <mc:Choice Requires="x14">
        <oleObject progId="Equation.3" shapeId="1116" r:id="rId8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16" r:id="rId85"/>
      </mc:Fallback>
    </mc:AlternateContent>
    <mc:AlternateContent xmlns:mc="http://schemas.openxmlformats.org/markup-compatibility/2006">
      <mc:Choice Requires="x14">
        <oleObject progId="Equation.3" shapeId="1117" r:id="rId8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17" r:id="rId86"/>
      </mc:Fallback>
    </mc:AlternateContent>
    <mc:AlternateContent xmlns:mc="http://schemas.openxmlformats.org/markup-compatibility/2006">
      <mc:Choice Requires="x14">
        <oleObject progId="Equation.3" shapeId="1118" r:id="rId8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18" r:id="rId87"/>
      </mc:Fallback>
    </mc:AlternateContent>
    <mc:AlternateContent xmlns:mc="http://schemas.openxmlformats.org/markup-compatibility/2006">
      <mc:Choice Requires="x14">
        <oleObject progId="Equation.3" shapeId="1119" r:id="rId8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19" r:id="rId88"/>
      </mc:Fallback>
    </mc:AlternateContent>
    <mc:AlternateContent xmlns:mc="http://schemas.openxmlformats.org/markup-compatibility/2006">
      <mc:Choice Requires="x14">
        <oleObject progId="Equation.3" shapeId="1120" r:id="rId8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20" r:id="rId89"/>
      </mc:Fallback>
    </mc:AlternateContent>
    <mc:AlternateContent xmlns:mc="http://schemas.openxmlformats.org/markup-compatibility/2006">
      <mc:Choice Requires="x14">
        <oleObject progId="Equation.3" shapeId="1121" r:id="rId90">
          <objectPr defaultSize="0" autoPict="0" r:id="rId91">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21" r:id="rId9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2019-02-22T10:19:43Z</dcterms:modified>
</cp:coreProperties>
</file>